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3.xml" ContentType="application/vnd.openxmlformats-officedocument.drawingml.chartshapes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5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/>
  <mc:AlternateContent xmlns:mc="http://schemas.openxmlformats.org/markup-compatibility/2006">
    <mc:Choice Requires="x15">
      <x15ac:absPath xmlns:x15ac="http://schemas.microsoft.com/office/spreadsheetml/2010/11/ac" url="C:\Users\mbowser\Desktop\"/>
    </mc:Choice>
  </mc:AlternateContent>
  <xr:revisionPtr revIDLastSave="0" documentId="13_ncr:1_{3B98DCBD-6DCE-4039-B32D-D416B06492F2}" xr6:coauthVersionLast="45" xr6:coauthVersionMax="45" xr10:uidLastSave="{00000000-0000-0000-0000-000000000000}"/>
  <bookViews>
    <workbookView xWindow="-120" yWindow="-120" windowWidth="29040" windowHeight="15840" tabRatio="887" activeTab="1" xr2:uid="{00000000-000D-0000-FFFF-FFFF00000000}"/>
  </bookViews>
  <sheets>
    <sheet name="Charts - Volume Tracking" sheetId="2" r:id="rId1"/>
    <sheet name="EVM Risk Overlay" sheetId="25" r:id="rId2"/>
    <sheet name="SH Risk Overlay" sheetId="27" r:id="rId3"/>
    <sheet name="Mitigations" sheetId="24" r:id="rId4"/>
    <sheet name="Data" sheetId="1" r:id="rId5"/>
    <sheet name="Data --&gt; " sheetId="26" r:id="rId6"/>
    <sheet name="Equipment Ignition Data" sheetId="7" r:id="rId7"/>
    <sheet name="Vegitation Ignition Data" sheetId="8" r:id="rId8"/>
    <sheet name="Contact Ignition Data" sheetId="9" r:id="rId9"/>
    <sheet name="Animal" sheetId="11" r:id="rId10"/>
  </sheets>
  <externalReferences>
    <externalReference r:id="rId11"/>
    <externalReference r:id="rId12"/>
  </externalReferences>
  <definedNames>
    <definedName name="_xlnm._FilterDatabase" localSheetId="4" hidden="1">Data!$A$1:$AU$74</definedName>
    <definedName name="_xlnm._FilterDatabase" localSheetId="6" hidden="1">'Equipment Ignition Data'!$D$5:$E$5</definedName>
    <definedName name="_xlnm._FilterDatabase" localSheetId="2" hidden="1">'SH Risk Overlay'!$A$1:$AA$3636</definedName>
    <definedName name="_xlnm._FilterDatabase" localSheetId="7" hidden="1">'Vegitation Ignition Data'!$A$2:$L$2</definedName>
    <definedName name="Asset_Family_Cause">[1]Dropdowns!$G$2:$G$4</definedName>
    <definedName name="Cons_Type">[1]Dropdowns!$D$2:$D$4</definedName>
    <definedName name="Damaged_Equipment_Type">[1]Dropdowns!$N$2:$N$36</definedName>
    <definedName name="Data_Source">[1]Dropdowns!$C$2:$C$8</definedName>
    <definedName name="Error_Found">[2]Dropdowns!$B$2:$B$3</definedName>
    <definedName name="Failure_Driver">[1]Dropdowns!$K$2:$K$6</definedName>
    <definedName name="Failure_Sub_Driver">[1]Dropdowns!$L$2:$L$33</definedName>
    <definedName name="Fire_Size">[1]Dropdowns!$I$2:$I$11</definedName>
    <definedName name="HFTD">[1]Dropdowns!$O$2:$O$5</definedName>
    <definedName name="Ignition_Source">[1]Dropdowns!$F$2:$F$4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Material_Origin">[1]Dropdowns!$H$2:$H$4</definedName>
    <definedName name="Primary_Secondary">[1]Dropdowns!$M$2:$M$6</definedName>
    <definedName name="Review_Status">[1]Dropdowns!$A$2:$A$5</definedName>
    <definedName name="Suspected_Initiating_Event">[1]Dropdowns!$J$2:$J$20</definedName>
    <definedName name="Voltage">[1]Dropdowns!$P$2:$P$11</definedName>
    <definedName name="Yes_No">[1]Dropdowns!$B$2:$B$4</definedName>
  </definedNames>
  <calcPr calcId="191029"/>
  <oleSize ref="A1:AR3075"/>
  <pivotCaches>
    <pivotCache cacheId="1" r:id="rId13"/>
    <pivotCache cacheId="2" r:id="rId14"/>
    <pivotCache cacheId="3" r:id="rId15"/>
    <pivotCache cacheId="4" r:id="rId1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<sst xmlns="http://schemas.openxmlformats.org/spreadsheetml/2006/main" count="15306" uniqueCount="5889">
  <si>
    <t>Create Date</t>
  </si>
  <si>
    <t>Failure Driver</t>
  </si>
  <si>
    <t>Failure Sub-Driver</t>
  </si>
  <si>
    <t>Equipment Type Associated to Ignition</t>
  </si>
  <si>
    <t>Damaged Equipment</t>
  </si>
  <si>
    <t>HFTD</t>
  </si>
  <si>
    <t>K_Attributable Cause Category</t>
  </si>
  <si>
    <t>All types of equipment / facility failure</t>
  </si>
  <si>
    <t>Other</t>
  </si>
  <si>
    <t>Tier 2</t>
  </si>
  <si>
    <t>Equipment - PG&amp;E</t>
  </si>
  <si>
    <t>Equipment</t>
  </si>
  <si>
    <t>Unknown</t>
  </si>
  <si>
    <t>Conductor</t>
  </si>
  <si>
    <t>Contact from object</t>
  </si>
  <si>
    <t>Contact - 3rd Party</t>
  </si>
  <si>
    <t>Third Party</t>
  </si>
  <si>
    <t>Vegetation</t>
  </si>
  <si>
    <t>Tier 3</t>
  </si>
  <si>
    <t>Animal</t>
  </si>
  <si>
    <t>Crossarm</t>
  </si>
  <si>
    <t>Weather</t>
  </si>
  <si>
    <t>Transformer</t>
  </si>
  <si>
    <t>Pole</t>
  </si>
  <si>
    <t>Veg. contact</t>
  </si>
  <si>
    <t>Insulator</t>
  </si>
  <si>
    <t>Conductor failure-all</t>
  </si>
  <si>
    <t>Insulator failure</t>
  </si>
  <si>
    <t>Pole failure</t>
  </si>
  <si>
    <t>Splice/Clamp/Connector</t>
  </si>
  <si>
    <t>Contamination</t>
  </si>
  <si>
    <t>Tracking</t>
  </si>
  <si>
    <t>Tie wire failure</t>
  </si>
  <si>
    <t>Weather - High Winds</t>
  </si>
  <si>
    <t>2021</t>
  </si>
  <si>
    <t>Conductor - Primary</t>
  </si>
  <si>
    <t>Conductor, Transformer</t>
  </si>
  <si>
    <t>Conductor, Pole, Transformer, Crossarm, Cutouts, Insulators</t>
  </si>
  <si>
    <t>Service Drop</t>
  </si>
  <si>
    <t>Animal contact</t>
  </si>
  <si>
    <t>Recloser</t>
  </si>
  <si>
    <t>Line Recloser</t>
  </si>
  <si>
    <t>Contact - Animal - Bird</t>
  </si>
  <si>
    <t>Conductor, Pole, Crossarm, Insulator</t>
  </si>
  <si>
    <t>Zone 1</t>
  </si>
  <si>
    <t>Vehicle contact</t>
  </si>
  <si>
    <t>Conductor, transformer, cutouts, fuses</t>
  </si>
  <si>
    <t>Transformer, Conductor, Pad</t>
  </si>
  <si>
    <t>Fault Tamer Failure</t>
  </si>
  <si>
    <t>Fault Tamer</t>
  </si>
  <si>
    <t>Balloon contact</t>
  </si>
  <si>
    <t>Pole, Transformer, Down Guys, Anchor, Conductors, Riser</t>
  </si>
  <si>
    <t>Jumper</t>
  </si>
  <si>
    <t>Conductor, CGC: 316346041658</t>
  </si>
  <si>
    <t>Crossarm, tie wire</t>
  </si>
  <si>
    <t>Conductor, Crossarm</t>
  </si>
  <si>
    <t>Conductors</t>
  </si>
  <si>
    <t>Insulator, Conductor - Primary</t>
  </si>
  <si>
    <t>Contact from Object - Other</t>
  </si>
  <si>
    <t>Conductor, Circuit Breaker</t>
  </si>
  <si>
    <t>Conductor, connector</t>
  </si>
  <si>
    <t>Conductor, Transformer, Cutouts</t>
  </si>
  <si>
    <t>Pole, Crossarm, Conductor, Insulator</t>
  </si>
  <si>
    <t>Wood Pole, Conductor OH, Crossarms, Downguy, Transformer, Fault Tamer Cutouts</t>
  </si>
  <si>
    <t>Pole, Conductors</t>
  </si>
  <si>
    <t>Conductors, Crossarm, Cutout, Insulator</t>
  </si>
  <si>
    <t>Conductor, Transformer, Jumper</t>
  </si>
  <si>
    <t>Conductor, Insulators, Crossarms</t>
  </si>
  <si>
    <t>Conductor - Primary, Crossarm</t>
  </si>
  <si>
    <t>Conductors, Connectors, Crossarm, Jumper</t>
  </si>
  <si>
    <t>Conductor, Transformer, Cutout</t>
  </si>
  <si>
    <t>Conductors, Connectors, Insulators</t>
  </si>
  <si>
    <t>Pole, Crossarm, Conductor, Switch</t>
  </si>
  <si>
    <t>Conductor - Transmission</t>
  </si>
  <si>
    <t>Conductor, Bell, Shoe, Jumper</t>
  </si>
  <si>
    <t>Grand Total</t>
  </si>
  <si>
    <t>Row Labels</t>
  </si>
  <si>
    <t>CPUC Reportable Ignitions in HFTD</t>
  </si>
  <si>
    <t>Suspected Initiating Cause Category</t>
  </si>
  <si>
    <t>2</t>
  </si>
  <si>
    <t>Create Month</t>
  </si>
  <si>
    <t>Total 2021 Ignitions</t>
  </si>
  <si>
    <t xml:space="preserve">Under Review 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</si>
  <si>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</si>
  <si>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</si>
  <si>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</si>
  <si>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</si>
  <si>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</si>
  <si>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</si>
  <si>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</si>
  <si>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</si>
  <si>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</si>
  <si>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</si>
  <si>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</si>
  <si>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</si>
  <si>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3 Year Average Ignitions</t>
  </si>
  <si>
    <t>2020 Ignitions</t>
  </si>
  <si>
    <t>2021 CPUC Reportable Ignitions</t>
  </si>
  <si>
    <t>Addressable Ignitions</t>
  </si>
  <si>
    <t>C.13 System Hardening Program</t>
  </si>
  <si>
    <t>E.01 Enhanced Vegetation Management</t>
  </si>
  <si>
    <t>K_Failure Sub Driver</t>
  </si>
  <si>
    <t>C.13 System Hardening</t>
  </si>
  <si>
    <t>E.01 EVM</t>
  </si>
  <si>
    <t>TBD - Transformer Program</t>
  </si>
  <si>
    <t>C.11 - Expulsion Fuse</t>
  </si>
  <si>
    <t>Yes</t>
  </si>
  <si>
    <t>Conductor - Racked Secondary</t>
  </si>
  <si>
    <t>Conductor - Secondary, Pole</t>
  </si>
  <si>
    <t>Splice / Clamp / Connector</t>
  </si>
  <si>
    <t>High Wind</t>
  </si>
  <si>
    <t>Vehicle</t>
  </si>
  <si>
    <t>Balloon</t>
  </si>
  <si>
    <t>Tie Wire</t>
  </si>
  <si>
    <t>**Data Manual from EVM Team Slides**</t>
  </si>
  <si>
    <t>Check</t>
  </si>
  <si>
    <t>Under Review</t>
  </si>
  <si>
    <t>CAYETANO 2109circuit_breaker</t>
  </si>
  <si>
    <t>&lt; 90%</t>
  </si>
  <si>
    <t>CAYETANO 2109MR572</t>
  </si>
  <si>
    <t>PINE GROVE 11023168</t>
  </si>
  <si>
    <t>POSO MOUNTAIN 2104circuitbreaker</t>
  </si>
  <si>
    <t>SALT SPRINGS 21028442</t>
  </si>
  <si>
    <t>CEDAR CREEK 11011656</t>
  </si>
  <si>
    <t>&gt;= 95%</t>
  </si>
  <si>
    <t>DESCHUTES 11041370</t>
  </si>
  <si>
    <t>CABRILLO 1103Y46</t>
  </si>
  <si>
    <t>MERCED FALLS 110287352</t>
  </si>
  <si>
    <t>TIDEWATER 210657926</t>
  </si>
  <si>
    <t>LAS POSITAS 2108MR182</t>
  </si>
  <si>
    <t>unknown</t>
  </si>
  <si>
    <t>BANGOR 11017446</t>
  </si>
  <si>
    <t>CAYETANO 21099504</t>
  </si>
  <si>
    <t>DEL MONTE 21042762</t>
  </si>
  <si>
    <t>RESERVATION ROAD 1101CB</t>
  </si>
  <si>
    <t>SAN LUIS OBISPO 1107V60</t>
  </si>
  <si>
    <t>SALMON CREEK 1101196</t>
  </si>
  <si>
    <t>LOS GATOS 1107LA60</t>
  </si>
  <si>
    <t>DUNLAP 1103circuit_breaker</t>
  </si>
  <si>
    <t>DUNLAP 1103CB</t>
  </si>
  <si>
    <t>VACAVILLE 110838316</t>
  </si>
  <si>
    <t>WYANDOTTE 110737472</t>
  </si>
  <si>
    <t>BRUNSWICK 110350070</t>
  </si>
  <si>
    <t>BRUNSWICK 1103173934</t>
  </si>
  <si>
    <t>HIGGINS 1104842642</t>
  </si>
  <si>
    <t>WILLOW PASS 1101circuit_breaker</t>
  </si>
  <si>
    <t>WILLOW PASS 1101152874</t>
  </si>
  <si>
    <t>PEORIA 170570198</t>
  </si>
  <si>
    <t>PEORIA 170510580</t>
  </si>
  <si>
    <t>CLARK ROAD 11022582</t>
  </si>
  <si>
    <t>SAND CREEK 11037420</t>
  </si>
  <si>
    <t>90-95%</t>
  </si>
  <si>
    <t>EL DORADO PH 210126000</t>
  </si>
  <si>
    <t>GEYSERVILLE 1101166</t>
  </si>
  <si>
    <t>RED BLUFF 11011334</t>
  </si>
  <si>
    <t>RED BLUFF 11011556</t>
  </si>
  <si>
    <t>GEYSERVILLE 110137454</t>
  </si>
  <si>
    <t>BIG BASIN 110169550</t>
  </si>
  <si>
    <t>HALSEY 11022514</t>
  </si>
  <si>
    <t>PARADISE 11052214</t>
  </si>
  <si>
    <t>BIG BEND 1101circuit_breaker</t>
  </si>
  <si>
    <t>BIG BEND 1101CB</t>
  </si>
  <si>
    <t>ELK 11011272</t>
  </si>
  <si>
    <t>BEAR VALLEY 21059560</t>
  </si>
  <si>
    <t>ROB ROY 21055090</t>
  </si>
  <si>
    <t>GIRVAN 11021028</t>
  </si>
  <si>
    <t>MARIPOSA 21019400</t>
  </si>
  <si>
    <t>BIG BASIN 110212992</t>
  </si>
  <si>
    <t>PAUL SWEET 2106428102</t>
  </si>
  <si>
    <t>ROB ROY 210410960</t>
  </si>
  <si>
    <t>PLACERVILLE 21067522</t>
  </si>
  <si>
    <t>CAMP EVERS 210310946</t>
  </si>
  <si>
    <t>CAMP EVERS 210511384</t>
  </si>
  <si>
    <t>CAMP EVERS 210584166</t>
  </si>
  <si>
    <t>STELLING 111060094</t>
  </si>
  <si>
    <t>CAMP EVERS 210612760</t>
  </si>
  <si>
    <t>LOS GATOS 1106LA64</t>
  </si>
  <si>
    <t>PERRY 1101V78</t>
  </si>
  <si>
    <t>CPZ_2018</t>
  </si>
  <si>
    <t>Tree-Weighted_Risk_Score</t>
  </si>
  <si>
    <t>Tree Risc PCT</t>
  </si>
  <si>
    <t>CPZ_2020</t>
  </si>
  <si>
    <t>SH risk score</t>
  </si>
  <si>
    <t>SH risk PCT</t>
  </si>
  <si>
    <t>Elevator</t>
  </si>
  <si>
    <t>Circuit Name</t>
  </si>
  <si>
    <t>Circuit Protection Zone</t>
  </si>
  <si>
    <t>Remaining EVM Miles</t>
  </si>
  <si>
    <t>Forecasted Tree Work</t>
  </si>
  <si>
    <t>Tree Weighted Risk Score</t>
  </si>
  <si>
    <t>Tree Weighted Rank</t>
  </si>
  <si>
    <t>2400 Mile Cutoff</t>
  </si>
  <si>
    <t>Cumulative Tree Weighted Risk Score</t>
  </si>
  <si>
    <t>Full CPZ Mileage</t>
  </si>
  <si>
    <t>Cumulative Mileage</t>
  </si>
  <si>
    <t>2021 Ignitions</t>
  </si>
  <si>
    <t>Confirmed Fire</t>
  </si>
  <si>
    <t>Residual Risk</t>
  </si>
  <si>
    <t>Quintile</t>
  </si>
  <si>
    <t>Fire Count</t>
  </si>
  <si>
    <t>% Risk</t>
  </si>
  <si>
    <t>% Buydown</t>
  </si>
  <si>
    <t>Ignition List by CPZ (2021)</t>
  </si>
  <si>
    <t>RIO DELL 1102</t>
  </si>
  <si>
    <t>RIO DELL 11024230</t>
  </si>
  <si>
    <t>APPLE HILL 2102</t>
  </si>
  <si>
    <t>APPLE HILL 2102circuit_breaker</t>
  </si>
  <si>
    <t>FORT SEWARD 1121</t>
  </si>
  <si>
    <t>FORT SEWARD 11211690</t>
  </si>
  <si>
    <t>OAKHURST 1101</t>
  </si>
  <si>
    <t>OAKHURST 110110090</t>
  </si>
  <si>
    <t>OREGON TRAIL 1104</t>
  </si>
  <si>
    <t>OREGON TRAIL 11041574</t>
  </si>
  <si>
    <t>MIDDLETOWN 1101</t>
  </si>
  <si>
    <t>MIDDLETOWN 1101622</t>
  </si>
  <si>
    <t>BIG BEND 1102</t>
  </si>
  <si>
    <t>BIG BEND 11021972</t>
  </si>
  <si>
    <t>DESCHUTES 1104</t>
  </si>
  <si>
    <t>DESCHUTES 1101</t>
  </si>
  <si>
    <t>DESCHUTES 11011580</t>
  </si>
  <si>
    <t>HIGGINS 1109</t>
  </si>
  <si>
    <t>HIGGINS 110950072</t>
  </si>
  <si>
    <t>DIAMOND SPRINGS 1105</t>
  </si>
  <si>
    <t>DIAMOND SPRINGS 11057722</t>
  </si>
  <si>
    <t>OREGON TRAIL 11041634</t>
  </si>
  <si>
    <t>95% Break</t>
  </si>
  <si>
    <t>CHALLENGE 1102</t>
  </si>
  <si>
    <t>CHALLENGE 11021064</t>
  </si>
  <si>
    <t>BANGOR 1101</t>
  </si>
  <si>
    <t>VACA DIXON 1105</t>
  </si>
  <si>
    <t>VACA DIXON 110540092</t>
  </si>
  <si>
    <t>MARIPOSA 2102</t>
  </si>
  <si>
    <t>MARIPOSA 210210880</t>
  </si>
  <si>
    <t>SHINGLE SPRINGS 2109</t>
  </si>
  <si>
    <t>SHINGLE SPRINGS 210913322</t>
  </si>
  <si>
    <t>AUBERRY 1101</t>
  </si>
  <si>
    <t>AUBERRY 1101R2578</t>
  </si>
  <si>
    <t>WISE 1102</t>
  </si>
  <si>
    <t>WISE 11022230</t>
  </si>
  <si>
    <t>OREGON TRAIL 1104circuit_breaker</t>
  </si>
  <si>
    <t>UKIAH 1111</t>
  </si>
  <si>
    <t>UKIAH 1111534</t>
  </si>
  <si>
    <t>CEDAR CREEK 1101</t>
  </si>
  <si>
    <t>CEDAR CREEK 11011664</t>
  </si>
  <si>
    <t>PUEBLO 2103</t>
  </si>
  <si>
    <t>PUEBLO 2103678</t>
  </si>
  <si>
    <t>STILLWATER 1102</t>
  </si>
  <si>
    <t>STILLWATER 1102circuit_breaker</t>
  </si>
  <si>
    <t>DIAMOND SPRINGS 11052102</t>
  </si>
  <si>
    <t>90% Break</t>
  </si>
  <si>
    <t>BRIDGEVILLE 1102</t>
  </si>
  <si>
    <t>BRIDGEVILLE 1102circuit_breaker</t>
  </si>
  <si>
    <t>HIGGINS 1109circuit_breaker</t>
  </si>
  <si>
    <t>PIKE CITY 1101</t>
  </si>
  <si>
    <t>PIKE CITY 1101circuit_breaker</t>
  </si>
  <si>
    <t>OAKHURST 11016220</t>
  </si>
  <si>
    <t>GARBERVILLE 1102</t>
  </si>
  <si>
    <t>GARBERVILLE 110256048</t>
  </si>
  <si>
    <t>FITCH MOUNTAIN 1113</t>
  </si>
  <si>
    <t>FITCH MOUNTAIN 11136751</t>
  </si>
  <si>
    <t>RED BLUFF 1101</t>
  </si>
  <si>
    <t>LAYTONVILLE 1102</t>
  </si>
  <si>
    <t>LAYTONVILLE 1102500</t>
  </si>
  <si>
    <t>OAKHURST 1103</t>
  </si>
  <si>
    <t>OAKHURST 1103circuit_breaker</t>
  </si>
  <si>
    <t>MOUNTAIN QUARRIES 2101</t>
  </si>
  <si>
    <t>MOUNTAIN QUARRIES 2101circuit_breaker</t>
  </si>
  <si>
    <t>VACAVILLE 1108</t>
  </si>
  <si>
    <t>CEDAR CREEK 11011608</t>
  </si>
  <si>
    <t>BELL 1107</t>
  </si>
  <si>
    <t>BELL 11072400</t>
  </si>
  <si>
    <t>PHILO 1101</t>
  </si>
  <si>
    <t>PHILO 110137222</t>
  </si>
  <si>
    <t>SALMON CREEK 1101</t>
  </si>
  <si>
    <t>SALMON CREEK 110188998</t>
  </si>
  <si>
    <t>FRUITLAND 1142</t>
  </si>
  <si>
    <t>FRUITLAND 114293234</t>
  </si>
  <si>
    <t>DESCHUTES 110449024</t>
  </si>
  <si>
    <t>AUBERRY 1102</t>
  </si>
  <si>
    <t>AUBERRY 1102circuit_breaker</t>
  </si>
  <si>
    <t>STILLWATER 110248952</t>
  </si>
  <si>
    <t>OAKHURST 110363334</t>
  </si>
  <si>
    <t>BELL 1108</t>
  </si>
  <si>
    <t>BELL 11082202</t>
  </si>
  <si>
    <t>WYANDOTTE 1109</t>
  </si>
  <si>
    <t>WYANDOTTE 110979932</t>
  </si>
  <si>
    <t>WILLITS 1103</t>
  </si>
  <si>
    <t>WILLITS 110391810</t>
  </si>
  <si>
    <t>GEYSERVILLE 1101</t>
  </si>
  <si>
    <t>WOODSIDE 1101</t>
  </si>
  <si>
    <t>WOODSIDE 11018974</t>
  </si>
  <si>
    <t>SILVERADO 2104</t>
  </si>
  <si>
    <t>SILVERADO 2104632</t>
  </si>
  <si>
    <t>MARIPOSA 210237282</t>
  </si>
  <si>
    <t>DESCHUTES 11049718</t>
  </si>
  <si>
    <t>OAKHURST 11015490</t>
  </si>
  <si>
    <t>COTTONWOOD 1101</t>
  </si>
  <si>
    <t>COTTONWOOD 110168190</t>
  </si>
  <si>
    <t>PHILO 1101circuit_breaker</t>
  </si>
  <si>
    <t>STILLWATER 11021644</t>
  </si>
  <si>
    <t>COARSEGOLD 2103</t>
  </si>
  <si>
    <t>COARSEGOLD 210310820</t>
  </si>
  <si>
    <t>APPLE HILL 21021532</t>
  </si>
  <si>
    <t>GIRVAN 1101</t>
  </si>
  <si>
    <t>GIRVAN 1101323094</t>
  </si>
  <si>
    <t>LAYTONVILLE 1102572</t>
  </si>
  <si>
    <t>PIKE CITY 1102</t>
  </si>
  <si>
    <t>PIKE CITY 1102circuit_breaker</t>
  </si>
  <si>
    <t>BROWNS VALLEY 1101</t>
  </si>
  <si>
    <t>BROWNS VALLEY 110193870</t>
  </si>
  <si>
    <t>ANTLER 1101</t>
  </si>
  <si>
    <t>ANTLER 11011378</t>
  </si>
  <si>
    <t>CHALLENGE 1102circuit_breaker</t>
  </si>
  <si>
    <t>LAYTONVILLE 110237586</t>
  </si>
  <si>
    <t>HOOPA 1101</t>
  </si>
  <si>
    <t>HOOPA 11013290</t>
  </si>
  <si>
    <t>PENRYN 1105</t>
  </si>
  <si>
    <t>PENRYN 11051342</t>
  </si>
  <si>
    <t>KANAKA 1101</t>
  </si>
  <si>
    <t>KANAKA 110165606</t>
  </si>
  <si>
    <t>LINCOLN 1104</t>
  </si>
  <si>
    <t>LINCOLN 11042070</t>
  </si>
  <si>
    <t>WYANDOTTE 1103</t>
  </si>
  <si>
    <t>WYANDOTTE 11031974</t>
  </si>
  <si>
    <t>play</t>
  </si>
  <si>
    <t>COTTONWOOD 1102</t>
  </si>
  <si>
    <t>COTTONWOOD 11021578</t>
  </si>
  <si>
    <t>PENRYN 1103</t>
  </si>
  <si>
    <t>PENRYN 11032198</t>
  </si>
  <si>
    <t>75% break</t>
  </si>
  <si>
    <t>LAS GALLINAS A 1105</t>
  </si>
  <si>
    <t>LAS GALLINAS A 110599904</t>
  </si>
  <si>
    <t>PLACERVILLE 2106</t>
  </si>
  <si>
    <t>DESCHUTES 11049726</t>
  </si>
  <si>
    <t>GRASS VALLEY 1103</t>
  </si>
  <si>
    <t>GRASS VALLEY 11032180</t>
  </si>
  <si>
    <t>HIGGINS 110950078</t>
  </si>
  <si>
    <t>HOOPA 11013174</t>
  </si>
  <si>
    <t>SHINGLE SPRINGS 21099372</t>
  </si>
  <si>
    <t>COTTONWOOD 11011610</t>
  </si>
  <si>
    <t>DESCHUTES 1104circuit_breaker</t>
  </si>
  <si>
    <t>NARROWS 2101</t>
  </si>
  <si>
    <t>NARROWS 21011202</t>
  </si>
  <si>
    <t>GARBERVILLE 11024744</t>
  </si>
  <si>
    <t>ZACA 1102</t>
  </si>
  <si>
    <t>ZACA 1102Y54</t>
  </si>
  <si>
    <t>CALISTOGA 1101</t>
  </si>
  <si>
    <t>CALISTOGA 1101734</t>
  </si>
  <si>
    <t>DESCHUTES 11011380</t>
  </si>
  <si>
    <t>MARIPOSA 21029590</t>
  </si>
  <si>
    <t>FRUITLAND 114263170</t>
  </si>
  <si>
    <t>WISE 11022054</t>
  </si>
  <si>
    <t>SHINGLE SPRINGS 2110</t>
  </si>
  <si>
    <t>SHINGLE SPRINGS 21107742</t>
  </si>
  <si>
    <t>SAND CREEK 1103</t>
  </si>
  <si>
    <t>SAND CREEK 110345190</t>
  </si>
  <si>
    <t>DIAMOND SPRINGS 110519910</t>
  </si>
  <si>
    <t>ELK CREEK 1101</t>
  </si>
  <si>
    <t>ELK CREEK 11012106</t>
  </si>
  <si>
    <t>DOBBINS 1101</t>
  </si>
  <si>
    <t>DOBBINS 11011264</t>
  </si>
  <si>
    <t>GIRVAN 11011330</t>
  </si>
  <si>
    <t>VOLTA 1101</t>
  </si>
  <si>
    <t>VOLTA 110180454</t>
  </si>
  <si>
    <t>TIVY VALLEY 1107</t>
  </si>
  <si>
    <t>TIVY VALLEY 1107R1817</t>
  </si>
  <si>
    <t>AUBERRY 1102R2850</t>
  </si>
  <si>
    <t>HIGGINS 1103</t>
  </si>
  <si>
    <t>HIGGINS 1103circuit_breaker</t>
  </si>
  <si>
    <t>NARROWS 2105</t>
  </si>
  <si>
    <t>NARROWS 21052228</t>
  </si>
  <si>
    <t>BELL 110750172</t>
  </si>
  <si>
    <t>WILLITS 1103968</t>
  </si>
  <si>
    <t>MARIPOSA 210237288</t>
  </si>
  <si>
    <t>CHALLENGE 11025462</t>
  </si>
  <si>
    <t>KONOCTI 1102</t>
  </si>
  <si>
    <t>KONOCTI 1102circuit_breaker</t>
  </si>
  <si>
    <t>PHILO 11013700</t>
  </si>
  <si>
    <t>WILLITS 1103826</t>
  </si>
  <si>
    <t>FORT SEWARD 11211602</t>
  </si>
  <si>
    <t>DESCHUTES 1101circuit_breaker</t>
  </si>
  <si>
    <t>FORT ROSS 1121</t>
  </si>
  <si>
    <t>FORT ROSS 112170288</t>
  </si>
  <si>
    <t>WILLITS 1102</t>
  </si>
  <si>
    <t>WILLITS 1102circuit_breaker</t>
  </si>
  <si>
    <t>FITCH MOUNTAIN 111324918</t>
  </si>
  <si>
    <t>EL DORADO PH 2101</t>
  </si>
  <si>
    <t>FORT SEWARD 1122</t>
  </si>
  <si>
    <t>FORT SEWARD 1122circuit_breaker</t>
  </si>
  <si>
    <t>APPLE HILL 210277546</t>
  </si>
  <si>
    <t>WOODSIDE 11018884</t>
  </si>
  <si>
    <t>COARSEGOLD 2103circuit_breaker</t>
  </si>
  <si>
    <t>WISE 1102307494</t>
  </si>
  <si>
    <t>AUBERRY 1101circuit_breaker</t>
  </si>
  <si>
    <t>VOLTA 1102</t>
  </si>
  <si>
    <t>VOLTA 110237350</t>
  </si>
  <si>
    <t>WHITMORE 1101</t>
  </si>
  <si>
    <t>WHITMORE 11011598</t>
  </si>
  <si>
    <t>CALISTOGA 1101736</t>
  </si>
  <si>
    <t>RED BLUFF 1103</t>
  </si>
  <si>
    <t>RED BLUFF 11031702</t>
  </si>
  <si>
    <t>SHINGLE SPRINGS 210912392</t>
  </si>
  <si>
    <t>PLACERVILLE 21061104</t>
  </si>
  <si>
    <t>GEYSERVILLE 110179788</t>
  </si>
  <si>
    <t>FRUITLAND 11426054</t>
  </si>
  <si>
    <t>OAKHURST 1102</t>
  </si>
  <si>
    <t>OAKHURST 110210100</t>
  </si>
  <si>
    <t>LAYTONVILLE 1102circuit_breaker</t>
  </si>
  <si>
    <t>FRUITLAND 1141</t>
  </si>
  <si>
    <t>FRUITLAND 114195324</t>
  </si>
  <si>
    <t>TYLER 1105</t>
  </si>
  <si>
    <t>TYLER 11051704</t>
  </si>
  <si>
    <t>CHALLENGE 1101</t>
  </si>
  <si>
    <t>CHALLENGE 1101circuit_breaker</t>
  </si>
  <si>
    <t>VACAVILLE 1104</t>
  </si>
  <si>
    <t>VACAVILLE 11046542</t>
  </si>
  <si>
    <t>WYANDOTTE 110913052</t>
  </si>
  <si>
    <t>GARBERVILLE 11022500</t>
  </si>
  <si>
    <t>FITCH MOUNTAIN 11134566</t>
  </si>
  <si>
    <t>RIO DELL 11021504</t>
  </si>
  <si>
    <t>WOODACRE 1102</t>
  </si>
  <si>
    <t>WOODACRE 1102circuit_breaker</t>
  </si>
  <si>
    <t>SHINGLE SPRINGS 2109circuit_breaker</t>
  </si>
  <si>
    <t>AUBERRY 110237466</t>
  </si>
  <si>
    <t>NARROWS 21052748</t>
  </si>
  <si>
    <t>DESCHUTES 11041582</t>
  </si>
  <si>
    <t>VACAVILLE 11088762</t>
  </si>
  <si>
    <t>JAMESON 1105</t>
  </si>
  <si>
    <t>JAMESON 11057652</t>
  </si>
  <si>
    <t>JESSUP 1102</t>
  </si>
  <si>
    <t>JESSUP 110276068</t>
  </si>
  <si>
    <t>LINCOLN 1101</t>
  </si>
  <si>
    <t>LINCOLN 110195756</t>
  </si>
  <si>
    <t>PIKE CITY 11011720</t>
  </si>
  <si>
    <t>SHINGLE SPRINGS 2105</t>
  </si>
  <si>
    <t>SHINGLE SPRINGS 210519522</t>
  </si>
  <si>
    <t>HARTLEY 1101</t>
  </si>
  <si>
    <t>HARTLEY 1101698</t>
  </si>
  <si>
    <t>GARBERVILLE 11028652</t>
  </si>
  <si>
    <t>CLOVERDALE 1101</t>
  </si>
  <si>
    <t>CLOVERDALE 1101112</t>
  </si>
  <si>
    <t>UKIAH 1114</t>
  </si>
  <si>
    <t>UKIAH 1114408</t>
  </si>
  <si>
    <r>
      <t xml:space="preserve">top 5% CPZs </t>
    </r>
    <r>
      <rPr>
        <i/>
        <sz val="11"/>
        <color theme="1"/>
        <rFont val="Calibri"/>
        <family val="2"/>
        <scheme val="minor"/>
      </rPr>
      <t>{count}</t>
    </r>
  </si>
  <si>
    <t>CALPELLA 1101</t>
  </si>
  <si>
    <t>CALPELLA 11013419</t>
  </si>
  <si>
    <t>WYANDOTTE 11031976</t>
  </si>
  <si>
    <t>AUBERRY 1102R1013</t>
  </si>
  <si>
    <t>COTTONWOOD 11029026</t>
  </si>
  <si>
    <t>TYLER 11051536</t>
  </si>
  <si>
    <t>WEST POINT 1102</t>
  </si>
  <si>
    <t>WEST POINT 11024788</t>
  </si>
  <si>
    <t>MOLINO 1102</t>
  </si>
  <si>
    <t>MOLINO 110266006</t>
  </si>
  <si>
    <t>JESSUP 1101</t>
  </si>
  <si>
    <t>JESSUP 11011496</t>
  </si>
  <si>
    <t>NARROWS 21057203</t>
  </si>
  <si>
    <t>DOBBINS 11011808</t>
  </si>
  <si>
    <t>OREGON TRAIL 1102</t>
  </si>
  <si>
    <t>OREGON TRAIL 11021382</t>
  </si>
  <si>
    <t>SANTA YNEZ 1104</t>
  </si>
  <si>
    <t>SANTA YNEZ 1104Y04</t>
  </si>
  <si>
    <t>TYLER 110585132</t>
  </si>
  <si>
    <t>CHALLENGE 11021902</t>
  </si>
  <si>
    <t>SHEPHERD 2111</t>
  </si>
  <si>
    <t>SHEPHERD 2111R1400</t>
  </si>
  <si>
    <t>APPLE HILL 2102186912</t>
  </si>
  <si>
    <t>WISE 1102697216</t>
  </si>
  <si>
    <t>FRUITLAND 114137410</t>
  </si>
  <si>
    <t>JESSUP 11023105</t>
  </si>
  <si>
    <t>BROWNS VALLEY 11011268</t>
  </si>
  <si>
    <t>DIAMOND SPRINGS 1106</t>
  </si>
  <si>
    <t>DIAMOND SPRINGS 110610587</t>
  </si>
  <si>
    <t>WILLITS 11032506</t>
  </si>
  <si>
    <t>FORESTHILL 1102</t>
  </si>
  <si>
    <t>FORESTHILL 11022106</t>
  </si>
  <si>
    <t>LAYTONVILLE 110268436</t>
  </si>
  <si>
    <t>TIVY VALLEY 1107584840</t>
  </si>
  <si>
    <t>LOW GAP 1101</t>
  </si>
  <si>
    <t>LOW GAP 110137498</t>
  </si>
  <si>
    <t>FRUITLAND 1142circuit_breaker</t>
  </si>
  <si>
    <t>ANTLER 11011376</t>
  </si>
  <si>
    <t>CALISTOGA 110189150</t>
  </si>
  <si>
    <t>CHALLENGE 11015460</t>
  </si>
  <si>
    <t>FORT ROSS 11214947</t>
  </si>
  <si>
    <t>JESSUP 110141356</t>
  </si>
  <si>
    <t>KANAKA 110183288</t>
  </si>
  <si>
    <t>SHINGLE SPRINGS 1103</t>
  </si>
  <si>
    <t>SHINGLE SPRINGS 1103circuit_breaker</t>
  </si>
  <si>
    <t>COLUMBIA HILL 1101</t>
  </si>
  <si>
    <t>COLUMBIA HILL 11012212</t>
  </si>
  <si>
    <t>50% Break</t>
  </si>
  <si>
    <t>FITCH MOUNTAIN 1113356</t>
  </si>
  <si>
    <t>CORNING 1102</t>
  </si>
  <si>
    <t>CORNING 11021622</t>
  </si>
  <si>
    <t>BONNIE NOOK 1102</t>
  </si>
  <si>
    <t>BONNIE NOOK 1102circuit_breaker</t>
  </si>
  <si>
    <t>FRUITLAND 11426064</t>
  </si>
  <si>
    <t>GARBERVILLE 11026084</t>
  </si>
  <si>
    <t>JESSUP 11021550</t>
  </si>
  <si>
    <t>PENRYN 1107</t>
  </si>
  <si>
    <t>PENRYN 11072706</t>
  </si>
  <si>
    <t>GARBERVILLE 1101</t>
  </si>
  <si>
    <t>GARBERVILLE 110135706</t>
  </si>
  <si>
    <t>CEDAR CREEK 1101circuit_breaker</t>
  </si>
  <si>
    <t>WILLITS 1104</t>
  </si>
  <si>
    <t>WILLITS 1104934</t>
  </si>
  <si>
    <t>MIDDLETOWN 1103</t>
  </si>
  <si>
    <t>MIDDLETOWN 1103830</t>
  </si>
  <si>
    <t>LINCOLN 110451756</t>
  </si>
  <si>
    <t>CALPELLA 11011204</t>
  </si>
  <si>
    <t>GARBERVILLE 1102circuit_breaker</t>
  </si>
  <si>
    <t>LAYTONVILLE 1101</t>
  </si>
  <si>
    <t>LAYTONVILLE 110189606</t>
  </si>
  <si>
    <t>MARIPOSA 2101</t>
  </si>
  <si>
    <t>MARIPOSA 210110990</t>
  </si>
  <si>
    <t>HIGGINS 110332120</t>
  </si>
  <si>
    <t>PENRYN 1103circuit_breaker</t>
  </si>
  <si>
    <t>GARBERVILLE 11011750</t>
  </si>
  <si>
    <t>ORO FINO 1102</t>
  </si>
  <si>
    <t>ORO FINO 11022096</t>
  </si>
  <si>
    <t>PLACER 1103</t>
  </si>
  <si>
    <t>PLACER 1103circuit_breaker</t>
  </si>
  <si>
    <t>STILLWATER 1101</t>
  </si>
  <si>
    <t>STILLWATER 110148950</t>
  </si>
  <si>
    <t>GARBERVILLE 11011604</t>
  </si>
  <si>
    <t>HOPLAND 1101</t>
  </si>
  <si>
    <t>HOPLAND 11014626</t>
  </si>
  <si>
    <t>CLOVERDALE 1101circuit_breaker</t>
  </si>
  <si>
    <t>APPLE HILL 1103</t>
  </si>
  <si>
    <t>APPLE HILL 11038412</t>
  </si>
  <si>
    <t>MOUNTAIN QUARRIES 21011102</t>
  </si>
  <si>
    <t>PUEBLO 210378504</t>
  </si>
  <si>
    <t>BRUNSWICK 1105</t>
  </si>
  <si>
    <t>BRUNSWICK 11052140</t>
  </si>
  <si>
    <t>KANAKA 11011034</t>
  </si>
  <si>
    <t>JESSUP 110296554</t>
  </si>
  <si>
    <t>COTTONWOOD 1102circuit_breaker</t>
  </si>
  <si>
    <t>NARROWS 21052216</t>
  </si>
  <si>
    <t>LOW GAP 11014160</t>
  </si>
  <si>
    <t>SHINGLE SPRINGS 210935598</t>
  </si>
  <si>
    <t>COARSEGOLD 21035020</t>
  </si>
  <si>
    <t>SAND CREEK 11037140</t>
  </si>
  <si>
    <t>FITCH MOUNTAIN 1113583202</t>
  </si>
  <si>
    <t>PENRYN 1103660</t>
  </si>
  <si>
    <t>SHINGLE SPRINGS 210961892</t>
  </si>
  <si>
    <t>DIAMOND SPRINGS 11062100</t>
  </si>
  <si>
    <t>GARBERVILLE 11011770</t>
  </si>
  <si>
    <t>FRUITLAND 1141circuit_breaker</t>
  </si>
  <si>
    <t>STILLWATER 11021466</t>
  </si>
  <si>
    <t>APPLE HILL 21028372</t>
  </si>
  <si>
    <t>LOW GAP 11014086</t>
  </si>
  <si>
    <t>SHINGLE SPRINGS 211051790</t>
  </si>
  <si>
    <t>AUBERRY 1101R314</t>
  </si>
  <si>
    <t>PINE GROVE 1102</t>
  </si>
  <si>
    <t>PINE GROVE 11023172</t>
  </si>
  <si>
    <t>SILVERADO 210478268</t>
  </si>
  <si>
    <t>GARBERVILLE 1101circuit_breaker</t>
  </si>
  <si>
    <t>GARBERVILLE 110139524</t>
  </si>
  <si>
    <t>LOW GAP 11012094</t>
  </si>
  <si>
    <t>FULTON 1107</t>
  </si>
  <si>
    <t>FULTON 1107214</t>
  </si>
  <si>
    <t>ALTO 1124</t>
  </si>
  <si>
    <t>ALTO 1124430</t>
  </si>
  <si>
    <t>BANGOR 110182350</t>
  </si>
  <si>
    <t>MENDOCINO 1101</t>
  </si>
  <si>
    <t>MENDOCINO 110148750</t>
  </si>
  <si>
    <t>HIGGINS 1107</t>
  </si>
  <si>
    <t>HIGGINS 11077559</t>
  </si>
  <si>
    <t>FORT ROSS 1121204</t>
  </si>
  <si>
    <t>HALSEY 1101</t>
  </si>
  <si>
    <t>HALSEY 11012414</t>
  </si>
  <si>
    <t>APPLE HILL 21026552</t>
  </si>
  <si>
    <t>VOLTA 11021646</t>
  </si>
  <si>
    <t>GARBERVILLE 11011514</t>
  </si>
  <si>
    <t>REDBUD 1101</t>
  </si>
  <si>
    <t>REDBUD 1101323962</t>
  </si>
  <si>
    <t>NARROWS 2105circuit_breaker</t>
  </si>
  <si>
    <t>MOLINO 1101</t>
  </si>
  <si>
    <t>MOLINO 1101322</t>
  </si>
  <si>
    <t>LAYTONVILLE 1102682</t>
  </si>
  <si>
    <t>BELL 11085703</t>
  </si>
  <si>
    <t>GEYSERVILLE 1102</t>
  </si>
  <si>
    <t>GEYSERVILLE 110289714</t>
  </si>
  <si>
    <t>GRASS VALLEY 11032110</t>
  </si>
  <si>
    <t>COTTONWOOD 110131500</t>
  </si>
  <si>
    <t>MIDDLETOWN 1101548</t>
  </si>
  <si>
    <t>LAYTONVILLE 11022502</t>
  </si>
  <si>
    <t>WILLITS 11032500</t>
  </si>
  <si>
    <t>WILLITS 110337506</t>
  </si>
  <si>
    <t>WHITMORE 11011594</t>
  </si>
  <si>
    <t>MOUNTAIN QUARRIES 210151584</t>
  </si>
  <si>
    <t>GARBERVILLE 11012026</t>
  </si>
  <si>
    <t>FORT ROSS 1121circuit_breaker</t>
  </si>
  <si>
    <t>PENRYN 1107346</t>
  </si>
  <si>
    <t>FULTON 1102</t>
  </si>
  <si>
    <t>FULTON 1102287172</t>
  </si>
  <si>
    <t>GIRVAN 11011636</t>
  </si>
  <si>
    <t>AUBERRY 1102R902</t>
  </si>
  <si>
    <t>ZACA 1102Y02</t>
  </si>
  <si>
    <t>RED BLUFF 110176020</t>
  </si>
  <si>
    <t>WOODSIDE 110147872</t>
  </si>
  <si>
    <t>COTTONWOOD 1101circuit_breaker</t>
  </si>
  <si>
    <t>SILVERADO 210437632</t>
  </si>
  <si>
    <t>BRIDGEVILLE 110237486</t>
  </si>
  <si>
    <t>KONOCTI 110275382</t>
  </si>
  <si>
    <t>PETALUMA C 1109</t>
  </si>
  <si>
    <t>PETALUMA C 1109128</t>
  </si>
  <si>
    <t>OREGON TRAIL 1102circuit_breaker</t>
  </si>
  <si>
    <t>HOOPA 11013304</t>
  </si>
  <si>
    <t>MONTICELLO 1101</t>
  </si>
  <si>
    <t>MONTICELLO 1101718</t>
  </si>
  <si>
    <t>CALISTOGA 110143924</t>
  </si>
  <si>
    <t>MOUNTAIN QUARRIES 21016953</t>
  </si>
  <si>
    <t>MARIPOSA 210110240</t>
  </si>
  <si>
    <t>PUEBLO 2102</t>
  </si>
  <si>
    <t>PUEBLO 2102792</t>
  </si>
  <si>
    <t>ALLEGHANY 1102</t>
  </si>
  <si>
    <t>ALLEGHANY 1102circuit_breaker</t>
  </si>
  <si>
    <t>MOLINO 1102104</t>
  </si>
  <si>
    <t>JESSUP 11021314</t>
  </si>
  <si>
    <t>MARIPOSA 21021960</t>
  </si>
  <si>
    <t>KONOCTI 110264664</t>
  </si>
  <si>
    <t>SHINGLE SPRINGS 2108</t>
  </si>
  <si>
    <t>SHINGLE SPRINGS 210851476</t>
  </si>
  <si>
    <t>MOLINO 1102658</t>
  </si>
  <si>
    <t>APPLE HILL 21029722</t>
  </si>
  <si>
    <t>CORNING 110253184</t>
  </si>
  <si>
    <t>CLAYTON 2212</t>
  </si>
  <si>
    <t>CLAYTON 221296224</t>
  </si>
  <si>
    <t>AUBERRY 1102R309</t>
  </si>
  <si>
    <t>UPPER LAKE 1101</t>
  </si>
  <si>
    <t>UPPER LAKE 1101412</t>
  </si>
  <si>
    <t>COARSEGOLD 2104</t>
  </si>
  <si>
    <t>COARSEGOLD 21045300</t>
  </si>
  <si>
    <t>MIRABEL 1101</t>
  </si>
  <si>
    <t>MIRABEL 1101116</t>
  </si>
  <si>
    <t>HIGGINS 1109594</t>
  </si>
  <si>
    <t>ELK CREEK 11012004</t>
  </si>
  <si>
    <t>WEST POINT 11021303</t>
  </si>
  <si>
    <t>COARSEGOLD 21045310</t>
  </si>
  <si>
    <t>FLINT 1101</t>
  </si>
  <si>
    <t>FLINT 1101750</t>
  </si>
  <si>
    <t>WHITMORE 110145262</t>
  </si>
  <si>
    <t>TEMPLETON 2111</t>
  </si>
  <si>
    <t>TEMPLETON 2111A66</t>
  </si>
  <si>
    <t>SHADY GLEN 1102</t>
  </si>
  <si>
    <t>SHADY GLEN 11022232</t>
  </si>
  <si>
    <t>SHINGLE SPRINGS 2105circuit_breaker</t>
  </si>
  <si>
    <t>HIGHLANDS 1103</t>
  </si>
  <si>
    <t>HIGHLANDS 1103828</t>
  </si>
  <si>
    <t>BRUNSWICK 1106</t>
  </si>
  <si>
    <t>BRUNSWICK 110651484</t>
  </si>
  <si>
    <t>GIRVAN 1102</t>
  </si>
  <si>
    <t>ELK CREEK 11012002</t>
  </si>
  <si>
    <t>PENRYN 1107circuit_breaker</t>
  </si>
  <si>
    <t>GARBERVILLE 11022010</t>
  </si>
  <si>
    <t>AUBERRY 1101R2579</t>
  </si>
  <si>
    <t>PIKE CITY 11011730</t>
  </si>
  <si>
    <t>GARBERVILLE 110237054</t>
  </si>
  <si>
    <t>SHINGLE SPRINGS 21092053</t>
  </si>
  <si>
    <t>PLACERVILLE 210692012</t>
  </si>
  <si>
    <t>PUTAH CREEK 1102</t>
  </si>
  <si>
    <t>PUTAH CREEK 110267858</t>
  </si>
  <si>
    <t>DUNLAP 1103</t>
  </si>
  <si>
    <t>DUNLAP 11037040</t>
  </si>
  <si>
    <t>GARBERVILLE 110197300</t>
  </si>
  <si>
    <t>NARROWS 210534069</t>
  </si>
  <si>
    <t>EL DORADO PH 210119752</t>
  </si>
  <si>
    <t>PASO ROBLES 1104</t>
  </si>
  <si>
    <t>PASO ROBLES 1104R56</t>
  </si>
  <si>
    <t>PENRYN 110790970</t>
  </si>
  <si>
    <t>SANTA YNEZ 110477098</t>
  </si>
  <si>
    <t>FRUITLAND 11422006</t>
  </si>
  <si>
    <t>SMARTVILLE 1101</t>
  </si>
  <si>
    <t>SMARTVILLE 1101circuit_breaker</t>
  </si>
  <si>
    <t>ANDERSON 1103</t>
  </si>
  <si>
    <t>ANDERSON 1103circuit_breaker</t>
  </si>
  <si>
    <t>GARBERVILLE 11021510</t>
  </si>
  <si>
    <t>MORGAN HILL 2105</t>
  </si>
  <si>
    <t>MORGAN HILL 2105XR176</t>
  </si>
  <si>
    <t>KANAKA 110175744</t>
  </si>
  <si>
    <t>HOOPA 110137202</t>
  </si>
  <si>
    <t>TIVY VALLEY 1107869946</t>
  </si>
  <si>
    <t>WILLOW CREEK 1101</t>
  </si>
  <si>
    <t>WILLOW CREEK 11014904</t>
  </si>
  <si>
    <t>APPLE HILL 210297982</t>
  </si>
  <si>
    <t>SANTA YNEZ 1104Y66</t>
  </si>
  <si>
    <t>HIGGINS 1104</t>
  </si>
  <si>
    <t>HIGGINS 11044281</t>
  </si>
  <si>
    <t>VOLTA 11011568</t>
  </si>
  <si>
    <t>VOLTA 11021650</t>
  </si>
  <si>
    <t>CORRAL 1102</t>
  </si>
  <si>
    <t>CORRAL 1102circuit_breaker</t>
  </si>
  <si>
    <t>WYANDOTTE 11091520</t>
  </si>
  <si>
    <t>KERCKHOFF 1101</t>
  </si>
  <si>
    <t>KERCKHOFF 1101circuit_breaker</t>
  </si>
  <si>
    <t>BOLINAS 1101</t>
  </si>
  <si>
    <t>BOLINAS 1101530</t>
  </si>
  <si>
    <t>FORT ROSS 1121124</t>
  </si>
  <si>
    <t>VOLTA 11011596</t>
  </si>
  <si>
    <t>WISE 1102circuit_breaker</t>
  </si>
  <si>
    <t>HIGHLANDS 1103circuit_breaker</t>
  </si>
  <si>
    <t>CALISTOGA 1102</t>
  </si>
  <si>
    <t>CALISTOGA 1102634</t>
  </si>
  <si>
    <t>PHILO 1102</t>
  </si>
  <si>
    <t>PHILO 11022600</t>
  </si>
  <si>
    <t>SILVERADO 2102</t>
  </si>
  <si>
    <t>SILVERADO 210234959</t>
  </si>
  <si>
    <t>SHINGLE SPRINGS 21092679</t>
  </si>
  <si>
    <t>WILLITS 1103circuit_breaker</t>
  </si>
  <si>
    <t>WYANDOTTE 11095607</t>
  </si>
  <si>
    <t>ELK CREEK 11012008</t>
  </si>
  <si>
    <t>BANGOR 110180670</t>
  </si>
  <si>
    <t>MOLINO 110279306</t>
  </si>
  <si>
    <t>ZACA 1102circuit_breaker</t>
  </si>
  <si>
    <t>ATASCADERO 1101</t>
  </si>
  <si>
    <t>ATASCADERO 1101A02</t>
  </si>
  <si>
    <t>NORTH BRANCH 1101</t>
  </si>
  <si>
    <t>NORTH BRANCH 110111206</t>
  </si>
  <si>
    <t>COTATI 1103</t>
  </si>
  <si>
    <t>COTATI 1103132</t>
  </si>
  <si>
    <t>OAKHURST 110310570</t>
  </si>
  <si>
    <t>UPPER LAKE 11011276</t>
  </si>
  <si>
    <t>MOUNTAIN QUARRIES 21011350</t>
  </si>
  <si>
    <t>ELK CREEK 110137334</t>
  </si>
  <si>
    <t>GIRVAN 110280726</t>
  </si>
  <si>
    <t>GIRVAN 1102circuit_breaker</t>
  </si>
  <si>
    <t>DIAMOND SPRINGS 110518935</t>
  </si>
  <si>
    <t>WILLITS 1103696</t>
  </si>
  <si>
    <t>CLARKSVILLE 2103</t>
  </si>
  <si>
    <t>CLARKSVILLE 210319572</t>
  </si>
  <si>
    <t>LINCOLN 11012310</t>
  </si>
  <si>
    <t>APPLE HILL 21027502</t>
  </si>
  <si>
    <t>WEST POINT 1102circuit_breaker</t>
  </si>
  <si>
    <t>BRUNSWICK 11062790</t>
  </si>
  <si>
    <t>OAKHURST 11035480</t>
  </si>
  <si>
    <t>ALLEGHANY 1101</t>
  </si>
  <si>
    <t>ALLEGHANY 1101806</t>
  </si>
  <si>
    <t>GARBERVILLE 11022540</t>
  </si>
  <si>
    <t>LUCERNE 1103</t>
  </si>
  <si>
    <t>LUCERNE 11031280</t>
  </si>
  <si>
    <t>PIT NO 1 1101</t>
  </si>
  <si>
    <t>PIT NO 1 11011552</t>
  </si>
  <si>
    <t>SILVERADO 210258626</t>
  </si>
  <si>
    <t>CLOVERDALE 1102</t>
  </si>
  <si>
    <t>CLOVERDALE 1102672</t>
  </si>
  <si>
    <t>HIGGINS 11071070</t>
  </si>
  <si>
    <t>COVELO 1101</t>
  </si>
  <si>
    <t>COVELO 1101562360</t>
  </si>
  <si>
    <t>PENRYN 11072708</t>
  </si>
  <si>
    <t>MOLINO 110241392</t>
  </si>
  <si>
    <t>PINE GROVE 11021222</t>
  </si>
  <si>
    <t>PANORAMA 1102</t>
  </si>
  <si>
    <t>PANORAMA 11021526</t>
  </si>
  <si>
    <t>WEST POINT 110234416</t>
  </si>
  <si>
    <t>ZACA 1102Y48</t>
  </si>
  <si>
    <t>DESCHUTES 11019722</t>
  </si>
  <si>
    <t>BONNIE NOOK 1101</t>
  </si>
  <si>
    <t>BONNIE NOOK 110186696</t>
  </si>
  <si>
    <t>WYANDOTTE 1107</t>
  </si>
  <si>
    <t>WYANDOTTE 11071026</t>
  </si>
  <si>
    <t>25% break</t>
  </si>
  <si>
    <t>BIG BEND 1102circuit_breaker</t>
  </si>
  <si>
    <t>OREGON TRAIL 1103</t>
  </si>
  <si>
    <t>OREGON TRAIL 110335002</t>
  </si>
  <si>
    <t>GEYSERVILLE 110135492</t>
  </si>
  <si>
    <t>APPLE HILL 1104</t>
  </si>
  <si>
    <t>APPLE HILL 110413512</t>
  </si>
  <si>
    <t>OREGON TRAIL 110249144</t>
  </si>
  <si>
    <t>JESSUP 1103</t>
  </si>
  <si>
    <t>JESSUP 11031540</t>
  </si>
  <si>
    <t>MARIPOSA 2102440236</t>
  </si>
  <si>
    <t>PINE GROVE 110283098</t>
  </si>
  <si>
    <t>MOLINO 1102178</t>
  </si>
  <si>
    <t>NORTH BRANCH 1101TS1115</t>
  </si>
  <si>
    <t>CORRAL 110236666</t>
  </si>
  <si>
    <t>WILLITS 1103966</t>
  </si>
  <si>
    <t>FORT SEWARD 1121circuit_breaker</t>
  </si>
  <si>
    <t>SHINGLE SPRINGS 211051800</t>
  </si>
  <si>
    <t>ORO FINO 11022040</t>
  </si>
  <si>
    <t>MORGAN HILL 2105XR152</t>
  </si>
  <si>
    <t>WEST POINT 110236676</t>
  </si>
  <si>
    <t>ORO FINO 1101</t>
  </si>
  <si>
    <t>ORO FINO 11012022</t>
  </si>
  <si>
    <t>PENRYN 11052406</t>
  </si>
  <si>
    <t>CORNING 110290036</t>
  </si>
  <si>
    <t>PENRYN 110351658</t>
  </si>
  <si>
    <t>ELK CREEK 11012212</t>
  </si>
  <si>
    <t>PETALUMA C 1108</t>
  </si>
  <si>
    <t>PETALUMA C 1108296</t>
  </si>
  <si>
    <t>MIDDLETOWN 1102</t>
  </si>
  <si>
    <t>MIDDLETOWN 1102circuit_breaker</t>
  </si>
  <si>
    <t>POTTER VALLEY P H 1105</t>
  </si>
  <si>
    <t>POTTER VALLEY P H 110537476</t>
  </si>
  <si>
    <t>HARTLEY 1101658</t>
  </si>
  <si>
    <t>STAFFORD 1102</t>
  </si>
  <si>
    <t>STAFFORD 1102524</t>
  </si>
  <si>
    <t>FORESTHILL 1101</t>
  </si>
  <si>
    <t>FORESTHILL 11011802</t>
  </si>
  <si>
    <t>BANGOR 11011804</t>
  </si>
  <si>
    <t>MIDDLETOWN 1101circuit_breaker</t>
  </si>
  <si>
    <t>APPLE HILL 210251792</t>
  </si>
  <si>
    <t>FRUITLAND 11418860</t>
  </si>
  <si>
    <t>SHINGLE SPRINGS 210985766</t>
  </si>
  <si>
    <t>CAYETANO 2109</t>
  </si>
  <si>
    <t>PETALUMA C 1108618</t>
  </si>
  <si>
    <t>MIDDLETOWN 110148212</t>
  </si>
  <si>
    <t>PUTAH CREEK 11028352</t>
  </si>
  <si>
    <t>CALISTOGA 1102769230</t>
  </si>
  <si>
    <t>REDBUD 1102</t>
  </si>
  <si>
    <t>REDBUD 1102circuit_breaker</t>
  </si>
  <si>
    <t>ANDERSON 11031600</t>
  </si>
  <si>
    <t>STILLWATER 11011320</t>
  </si>
  <si>
    <t>HOPLAND 110194006</t>
  </si>
  <si>
    <t>GEYSERVILLE 1102484</t>
  </si>
  <si>
    <t>HIGHLANDS 1103520</t>
  </si>
  <si>
    <t>PHILO 1102circuit_breaker</t>
  </si>
  <si>
    <t>WISE 11022234</t>
  </si>
  <si>
    <t>MIDDLETOWN 11014646</t>
  </si>
  <si>
    <t>CLEAR LAKE 1102</t>
  </si>
  <si>
    <t>CLEAR LAKE 1102904</t>
  </si>
  <si>
    <t>CALISTOGA 1101890</t>
  </si>
  <si>
    <t>MORGAN HILL 2111</t>
  </si>
  <si>
    <t>MORGAN HILL 2111XR398</t>
  </si>
  <si>
    <t>HIGGINS 1110</t>
  </si>
  <si>
    <t>HIGGINS 11102408</t>
  </si>
  <si>
    <t>MARIPOSA 210110070</t>
  </si>
  <si>
    <t>MOUNTAIN QUARRIES 21011184</t>
  </si>
  <si>
    <t>PHILO 1102928</t>
  </si>
  <si>
    <t>BEAR VALLEY 2105</t>
  </si>
  <si>
    <t>BEAR VALLEY 210511210</t>
  </si>
  <si>
    <t>POTTER VALLEY P H 11051904</t>
  </si>
  <si>
    <t>BUCKS CREEK 1102</t>
  </si>
  <si>
    <t>BUCKS CREEK 1102circuit_breaker</t>
  </si>
  <si>
    <t>FORT BRAGG A 1101</t>
  </si>
  <si>
    <t>FORT BRAGG A 110195294</t>
  </si>
  <si>
    <t>WYANDOTTE 11031508</t>
  </si>
  <si>
    <t>MIDDLETOWN 1102998</t>
  </si>
  <si>
    <t>POTTER VALLEY P H 1104</t>
  </si>
  <si>
    <t>POTTER VALLEY P H 110495878</t>
  </si>
  <si>
    <t>WEST POINT 11024790</t>
  </si>
  <si>
    <t>ALLEGHANY 1101804</t>
  </si>
  <si>
    <t>COARSEGOLD 210410110</t>
  </si>
  <si>
    <t>MORGAN HILL 2105XR564</t>
  </si>
  <si>
    <t>TEMPLETON 2110</t>
  </si>
  <si>
    <t>TEMPLETON 2110R90</t>
  </si>
  <si>
    <t>COLUMBIA HILL 1101circuit_breaker</t>
  </si>
  <si>
    <t>DIAMOND SPRINGS 110656026</t>
  </si>
  <si>
    <t>SILVERADO 2104806</t>
  </si>
  <si>
    <t>COLUMBIA HILL 1101764</t>
  </si>
  <si>
    <t>FORESTHILL 110150486</t>
  </si>
  <si>
    <t>GARCIA 0401</t>
  </si>
  <si>
    <t>GARCIA 0401666</t>
  </si>
  <si>
    <t>CHALLENGE 110198174</t>
  </si>
  <si>
    <t>GIRVAN 11019732</t>
  </si>
  <si>
    <t>MONTICELLO 11014360</t>
  </si>
  <si>
    <t>DUNBAR 1102</t>
  </si>
  <si>
    <t>DUNBAR 1102694641</t>
  </si>
  <si>
    <t>APPLE HILL 110412842</t>
  </si>
  <si>
    <t>PENRYN 11072410</t>
  </si>
  <si>
    <t>OLETA 1102</t>
  </si>
  <si>
    <t>OLETA 11021204</t>
  </si>
  <si>
    <t>FORESTHILL 11011820</t>
  </si>
  <si>
    <t>TEMPLETON 2111R86</t>
  </si>
  <si>
    <t>HIGHLANDS 1103568</t>
  </si>
  <si>
    <t>GUALALA 1112</t>
  </si>
  <si>
    <t>GUALALA 111223444</t>
  </si>
  <si>
    <t>VOLTA 110149742</t>
  </si>
  <si>
    <t>EL DORADO PH 21016852</t>
  </si>
  <si>
    <t>LUCERNE 1106</t>
  </si>
  <si>
    <t>LUCERNE 1106664</t>
  </si>
  <si>
    <t>ALTO 1124432</t>
  </si>
  <si>
    <t>LONE TREE 2105</t>
  </si>
  <si>
    <t>LONE TREE 210521210</t>
  </si>
  <si>
    <t>SANTA YNEZ 1101</t>
  </si>
  <si>
    <t>SANTA YNEZ 1101Y52</t>
  </si>
  <si>
    <t>DOBBINS 110191464</t>
  </si>
  <si>
    <t>BANGOR 11011958</t>
  </si>
  <si>
    <t>KANAKA 11011044</t>
  </si>
  <si>
    <t>BRUNSWICK 110651486</t>
  </si>
  <si>
    <t>SAN RAMON 2108</t>
  </si>
  <si>
    <t>SAN RAMON 2108circuit_breaker</t>
  </si>
  <si>
    <t>WILLITS 110337504</t>
  </si>
  <si>
    <t>VOLTA 1101circuit_breaker</t>
  </si>
  <si>
    <t>HORSESHOE 1101</t>
  </si>
  <si>
    <t>HORSESHOE 110150140</t>
  </si>
  <si>
    <t>JAMESON 1103</t>
  </si>
  <si>
    <t>JAMESON 1103circuit_breaker</t>
  </si>
  <si>
    <t>POINT ARENA 1101</t>
  </si>
  <si>
    <t>POINT ARENA 110147952</t>
  </si>
  <si>
    <t>AUBERRY 1101R2839</t>
  </si>
  <si>
    <t>WEST POINT 1101</t>
  </si>
  <si>
    <t>WEST POINT 110136674</t>
  </si>
  <si>
    <t>NARROWS 2102</t>
  </si>
  <si>
    <t>NARROWS 210248484</t>
  </si>
  <si>
    <t>BANGOR 110131502</t>
  </si>
  <si>
    <t>UKIAH 1113</t>
  </si>
  <si>
    <t>UKIAH 1113circuit_breaker</t>
  </si>
  <si>
    <t>PIT NO 5 1101</t>
  </si>
  <si>
    <t>PIT NO 5 11011618</t>
  </si>
  <si>
    <t>ORO FINO 11022556</t>
  </si>
  <si>
    <t>RED BLUFF 1105</t>
  </si>
  <si>
    <t>RED BLUFF 110585632</t>
  </si>
  <si>
    <t>PLACERVILLE 21069712</t>
  </si>
  <si>
    <t>MOUNTAIN QUARRIES 21011346</t>
  </si>
  <si>
    <t>WILDWOOD 1101</t>
  </si>
  <si>
    <t>WILDWOOD 11011576</t>
  </si>
  <si>
    <t>BROWNS VALLEY 110117011</t>
  </si>
  <si>
    <t>PUTAH CREEK 110246012</t>
  </si>
  <si>
    <t>MIDDLETOWN 1101612</t>
  </si>
  <si>
    <t>WYANDOTTE 110777578</t>
  </si>
  <si>
    <t>COTATI 110379140</t>
  </si>
  <si>
    <t>SHADY GLEN 1102circuit_breaker</t>
  </si>
  <si>
    <t>MOUNTAIN QUARRIES 210192474</t>
  </si>
  <si>
    <t>MOLINO 1101338</t>
  </si>
  <si>
    <t>FITCH MOUNTAIN 111324550</t>
  </si>
  <si>
    <t>BRUNSWICK 11052130</t>
  </si>
  <si>
    <t>WEST POINT 110293116</t>
  </si>
  <si>
    <t>COTATI 1103circuit_breaker</t>
  </si>
  <si>
    <t>APPLE HILL 110497086</t>
  </si>
  <si>
    <t>SAN JUSTO 1101</t>
  </si>
  <si>
    <t>SAN JUSTO 110136902</t>
  </si>
  <si>
    <t>DUNLAP 11037220</t>
  </si>
  <si>
    <t>APPLE HILL 110412832</t>
  </si>
  <si>
    <t>MOUNTAIN QUARRIES 21011180</t>
  </si>
  <si>
    <t>WOODSIDE 11018972</t>
  </si>
  <si>
    <t>PINE GROVE 110235576</t>
  </si>
  <si>
    <t>BRUNSWICK 1103</t>
  </si>
  <si>
    <t>DOBBINS 11015202</t>
  </si>
  <si>
    <t>CALPELLA 1101542</t>
  </si>
  <si>
    <t>VOLTA 11011516</t>
  </si>
  <si>
    <t>HIGGINS 1104324510</t>
  </si>
  <si>
    <t>FROGTOWN 1702</t>
  </si>
  <si>
    <t>FROGTOWN 170212282</t>
  </si>
  <si>
    <t>CLEAR LAKE 1101</t>
  </si>
  <si>
    <t>CLEAR LAKE 1101406</t>
  </si>
  <si>
    <t>APPLE HILL 110313312</t>
  </si>
  <si>
    <t>PUEBLO 1104</t>
  </si>
  <si>
    <t>PUEBLO 11041304</t>
  </si>
  <si>
    <t>PIT NO 3 2101</t>
  </si>
  <si>
    <t>PIT NO 3 21011482</t>
  </si>
  <si>
    <t>SAN MIGUEL 1104</t>
  </si>
  <si>
    <t>SAN MIGUEL 1104R58</t>
  </si>
  <si>
    <t>ELK CREEK 11012228</t>
  </si>
  <si>
    <t>COARSEGOLD 210410400</t>
  </si>
  <si>
    <t>VOLTA 11021504</t>
  </si>
  <si>
    <t>WILLITS 1103538</t>
  </si>
  <si>
    <t>WYANDOTTE 1110</t>
  </si>
  <si>
    <t>WYANDOTTE 11101954</t>
  </si>
  <si>
    <t>ORO FINO 1101circuit_breaker</t>
  </si>
  <si>
    <t>LAYTONVILLE 110264908</t>
  </si>
  <si>
    <t>WILLITS 1104504</t>
  </si>
  <si>
    <t>ANNAPOLIS 1101</t>
  </si>
  <si>
    <t>ANNAPOLIS 1101608</t>
  </si>
  <si>
    <t>DESCHUTES 11011652</t>
  </si>
  <si>
    <t>MOUNTAIN QUARRIES 21011130</t>
  </si>
  <si>
    <t>HOPLAND 1101768</t>
  </si>
  <si>
    <t>JAMESON 1102</t>
  </si>
  <si>
    <t>JAMESON 110265516</t>
  </si>
  <si>
    <t>LAYTONVILLE 11011760</t>
  </si>
  <si>
    <t>GRASS VALLEY 11031700</t>
  </si>
  <si>
    <t>SONOMA 1104</t>
  </si>
  <si>
    <t>SONOMA 110478372</t>
  </si>
  <si>
    <t>POTTER VALLEY P H 110564118</t>
  </si>
  <si>
    <t>ORO FINO 11022090</t>
  </si>
  <si>
    <t>FORESTHILL 110175340</t>
  </si>
  <si>
    <t>ALHAMBRA 1105</t>
  </si>
  <si>
    <t>ALHAMBRA 110582622</t>
  </si>
  <si>
    <t>ANNAPOLIS 1101554</t>
  </si>
  <si>
    <t>RISING RIVER 1101</t>
  </si>
  <si>
    <t>RISING RIVER 11011530</t>
  </si>
  <si>
    <t>CLARKSVILLE 2105</t>
  </si>
  <si>
    <t>CLARKSVILLE 210575884</t>
  </si>
  <si>
    <t>CAMP EVERS 2106</t>
  </si>
  <si>
    <t>CAMP EVERS 210660124</t>
  </si>
  <si>
    <t>MONTE RIO 1112</t>
  </si>
  <si>
    <t>MONTE RIO 11125040</t>
  </si>
  <si>
    <t>JESSUP 11011993</t>
  </si>
  <si>
    <t>WYANDOTTE 11031504</t>
  </si>
  <si>
    <t>ALTO 1125</t>
  </si>
  <si>
    <t>ALTO 1125902</t>
  </si>
  <si>
    <t>NORTH BRANCH 110111158</t>
  </si>
  <si>
    <t>BUCKS CREEK 1101</t>
  </si>
  <si>
    <t>BUCKS CREEK 1101circuit_breaker</t>
  </si>
  <si>
    <t>RISING RIVER 11011532</t>
  </si>
  <si>
    <t>JESSUP 110338864</t>
  </si>
  <si>
    <t>HARTLEY 11011306</t>
  </si>
  <si>
    <t>NORTH DUBLIN 2103</t>
  </si>
  <si>
    <t>NORTH DUBLIN 210311101</t>
  </si>
  <si>
    <t>SAN RAFAEL 1108</t>
  </si>
  <si>
    <t>SAN RAFAEL 1108516</t>
  </si>
  <si>
    <t>WILLITS 1104circuit_breaker</t>
  </si>
  <si>
    <t>PENRYN 110550548</t>
  </si>
  <si>
    <t>DESCHUTES 11011654</t>
  </si>
  <si>
    <t>COTATI 1105</t>
  </si>
  <si>
    <t>COTATI 110536536</t>
  </si>
  <si>
    <t>BRUNSWICK 1104</t>
  </si>
  <si>
    <t>BRUNSWICK 11041020</t>
  </si>
  <si>
    <t>COARSEGOLD 21046288</t>
  </si>
  <si>
    <t>MOLINO 110251788</t>
  </si>
  <si>
    <t>BROWNS VALLEY 110136622</t>
  </si>
  <si>
    <t>COARSEGOLD 2104369777</t>
  </si>
  <si>
    <t>MIRABEL 1101298</t>
  </si>
  <si>
    <t>GREENBRAE 1103</t>
  </si>
  <si>
    <t>GREENBRAE 11031260</t>
  </si>
  <si>
    <t>UPPER LAKE 110175370</t>
  </si>
  <si>
    <t>BONNIE NOOK 1101circuit_breaker</t>
  </si>
  <si>
    <t>UPPER LAKE 1101660</t>
  </si>
  <si>
    <t>FORESTHILL 110137238</t>
  </si>
  <si>
    <t>CLOVERDALE 1102570</t>
  </si>
  <si>
    <t>CAMP EVERS 2105</t>
  </si>
  <si>
    <t>CAMP EVERS 210510214</t>
  </si>
  <si>
    <t>PLACERVILLE 210619552</t>
  </si>
  <si>
    <t>DUNLAP 1102</t>
  </si>
  <si>
    <t>DUNLAP 11027060</t>
  </si>
  <si>
    <t>MORGAN HILL 2105XR070</t>
  </si>
  <si>
    <t>STANISLAUS 1701</t>
  </si>
  <si>
    <t>STANISLAUS 17011812</t>
  </si>
  <si>
    <t>VOLTA 11029742</t>
  </si>
  <si>
    <t>HIGGINS 11041006</t>
  </si>
  <si>
    <t>COTTONWOOD 1103</t>
  </si>
  <si>
    <t>COTTONWOOD 11031348</t>
  </si>
  <si>
    <t>WILLOW CREEK 1103</t>
  </si>
  <si>
    <t>WILLOW CREEK 11033090</t>
  </si>
  <si>
    <t>CLAYTON 22122944</t>
  </si>
  <si>
    <t>PANORAMA 11021342</t>
  </si>
  <si>
    <t>UPPER LAKE 1101452</t>
  </si>
  <si>
    <t>STAFFORD 1102361952</t>
  </si>
  <si>
    <t>POINT ARENA 1101circuit_breaker</t>
  </si>
  <si>
    <t>MONTE RIO 1111</t>
  </si>
  <si>
    <t>MONTE RIO 111164758</t>
  </si>
  <si>
    <t>BIG BASIN 1102</t>
  </si>
  <si>
    <t>BIG BASIN 110211062</t>
  </si>
  <si>
    <t>VACAVILLE 1111</t>
  </si>
  <si>
    <t>VACAVILLE 1111circuit_breaker</t>
  </si>
  <si>
    <t>OCEANO 1104</t>
  </si>
  <si>
    <t>OCEANO 1104Q08</t>
  </si>
  <si>
    <t>CLOVERDALE 1102674</t>
  </si>
  <si>
    <t>SHINGLE SPRINGS 210819622</t>
  </si>
  <si>
    <t>CLARK ROAD 1102</t>
  </si>
  <si>
    <t>OLETA 1102circuit_breaker</t>
  </si>
  <si>
    <t>MOLINO 1102318</t>
  </si>
  <si>
    <t>ELK CREEK 11012032</t>
  </si>
  <si>
    <t>MONTE RIO 111215401</t>
  </si>
  <si>
    <t>UKIAH 111129452</t>
  </si>
  <si>
    <t>LOW GAP 110186816</t>
  </si>
  <si>
    <t>BELLEVUE 2103</t>
  </si>
  <si>
    <t>BELLEVUE 2103478</t>
  </si>
  <si>
    <t>SILVERADO 2102636</t>
  </si>
  <si>
    <t>SILVERADO 2102714</t>
  </si>
  <si>
    <t>DUNBAR 1102261774</t>
  </si>
  <si>
    <t>EL DORADO PH 210119612</t>
  </si>
  <si>
    <t>STAFFORD 11021202</t>
  </si>
  <si>
    <t>BRUNSWICK 11042112</t>
  </si>
  <si>
    <t>PLACERVILLE 1110</t>
  </si>
  <si>
    <t>PLACERVILLE 111019582</t>
  </si>
  <si>
    <t>FULTON 11024522</t>
  </si>
  <si>
    <t>BRUNSWICK 11067099</t>
  </si>
  <si>
    <t>DOBBINS 110169722</t>
  </si>
  <si>
    <t>BEAR VALLEY 21059570</t>
  </si>
  <si>
    <t>WYANDOTTE 110738438</t>
  </si>
  <si>
    <t>ANTLER 11011612</t>
  </si>
  <si>
    <t>PARADISE 1103</t>
  </si>
  <si>
    <t>PARADISE 1103circuit_breaker</t>
  </si>
  <si>
    <t>BROWNS VALLEY 110197188</t>
  </si>
  <si>
    <t>ATASCADERO 1103</t>
  </si>
  <si>
    <t>ATASCADERO 1103A06</t>
  </si>
  <si>
    <t>SILVERADO 2104726</t>
  </si>
  <si>
    <t>KONOCTI 1102716</t>
  </si>
  <si>
    <t>NAPA 1112</t>
  </si>
  <si>
    <t>NAPA 11121723</t>
  </si>
  <si>
    <t>NORTH DUBLIN 2103circuit_breaker</t>
  </si>
  <si>
    <t>WHITMORE 1101circuit_breaker</t>
  </si>
  <si>
    <t>CORRAL 110214026</t>
  </si>
  <si>
    <t>DIAMOND SPRINGS 1103</t>
  </si>
  <si>
    <t>DIAMOND SPRINGS 1103circuit_breaker</t>
  </si>
  <si>
    <t>STELLING 1110</t>
  </si>
  <si>
    <t>LAYTONVILLE 1101518</t>
  </si>
  <si>
    <t>PEORIA 1701</t>
  </si>
  <si>
    <t>PEORIA 170190090</t>
  </si>
  <si>
    <t>SAN LUIS OBISPO 1107</t>
  </si>
  <si>
    <t>PARADISE 1104</t>
  </si>
  <si>
    <t>PARADISE 1104920400</t>
  </si>
  <si>
    <t>SHINGLE SPRINGS 1104</t>
  </si>
  <si>
    <t>SHINGLE SPRINGS 110419502</t>
  </si>
  <si>
    <t>CLOVERDALE 1102156</t>
  </si>
  <si>
    <t>HALSEY 11011704</t>
  </si>
  <si>
    <t>HIGHLANDS 1102</t>
  </si>
  <si>
    <t>HIGHLANDS 1102628</t>
  </si>
  <si>
    <t>WILLOW CREEK 11013050</t>
  </si>
  <si>
    <t>WEST POINT 11014706</t>
  </si>
  <si>
    <t>POTTER VALLEY P H 110576498</t>
  </si>
  <si>
    <t>MONTICELLO 1101720</t>
  </si>
  <si>
    <t>ANDERSON 1101</t>
  </si>
  <si>
    <t>ANDERSON 11012051</t>
  </si>
  <si>
    <t>JESSUP 1102circuit_breaker</t>
  </si>
  <si>
    <t>SANTA MARIA 1108</t>
  </si>
  <si>
    <t>SANTA MARIA 1108M80</t>
  </si>
  <si>
    <t>DUNBAR 1102246</t>
  </si>
  <si>
    <t>BRUNSWICK 11062416</t>
  </si>
  <si>
    <t>PUEBLO 1105</t>
  </si>
  <si>
    <t>PUEBLO 1105696</t>
  </si>
  <si>
    <t>ORO FINO 11022560</t>
  </si>
  <si>
    <t>COARSEGOLD 2102</t>
  </si>
  <si>
    <t>COARSEGOLD 210210040</t>
  </si>
  <si>
    <t>GARBERVILLE 1103</t>
  </si>
  <si>
    <t>GARBERVILLE 1103circuit_breaker</t>
  </si>
  <si>
    <t>SILVERADO 21023010</t>
  </si>
  <si>
    <t>NORTH DUBLIN 21039473</t>
  </si>
  <si>
    <t>PINE GROVE 11026080</t>
  </si>
  <si>
    <t>ALTO 1124428</t>
  </si>
  <si>
    <t>OLETA 1101</t>
  </si>
  <si>
    <t>OLETA 11011208</t>
  </si>
  <si>
    <t>CABRILLO 1103</t>
  </si>
  <si>
    <t>CABRILLO 1103Y12</t>
  </si>
  <si>
    <t>ANDERSON 1101circuit_breaker</t>
  </si>
  <si>
    <t>ARCATA 1122</t>
  </si>
  <si>
    <t>ARCATA 11225384</t>
  </si>
  <si>
    <t>ELECTRA 1101</t>
  </si>
  <si>
    <t>ELECTRA 1101circuit_breaker</t>
  </si>
  <si>
    <t>DUNBAR 1103</t>
  </si>
  <si>
    <t>DUNBAR 1103534</t>
  </si>
  <si>
    <t>NARROWS 21052426</t>
  </si>
  <si>
    <t>MIDDLETOWN 11011325</t>
  </si>
  <si>
    <t>OLETA 110241396</t>
  </si>
  <si>
    <t>CORRAL 1103</t>
  </si>
  <si>
    <t>CORRAL 110313474</t>
  </si>
  <si>
    <t>CURTIS 1702</t>
  </si>
  <si>
    <t>CURTIS 1702circuit_breaker</t>
  </si>
  <si>
    <t>SILVERADO 2104722</t>
  </si>
  <si>
    <t>TASSAJARA 2104</t>
  </si>
  <si>
    <t>TASSAJARA 210419042</t>
  </si>
  <si>
    <t>APPLE HILL 1103circuit_breaker</t>
  </si>
  <si>
    <t>PEORIA 1705</t>
  </si>
  <si>
    <t>BRUNSWICK 11052210</t>
  </si>
  <si>
    <t>WILDWOOD 110198896</t>
  </si>
  <si>
    <t>MONTE RIO 1112120</t>
  </si>
  <si>
    <t>COPPERMINE 1104</t>
  </si>
  <si>
    <t>COPPERMINE 1104R755</t>
  </si>
  <si>
    <t>LUCERNE 1106526</t>
  </si>
  <si>
    <t>DUNBAR 1101</t>
  </si>
  <si>
    <t>DUNBAR 110179086</t>
  </si>
  <si>
    <t>CARLOTTA 1121</t>
  </si>
  <si>
    <t>CARLOTTA 1121circuit_breaker</t>
  </si>
  <si>
    <t>LINCOLN 11042072</t>
  </si>
  <si>
    <t>ALTO 1125510</t>
  </si>
  <si>
    <t>ORO FINO 110238698</t>
  </si>
  <si>
    <t>ELECTRA 11011238</t>
  </si>
  <si>
    <t>OREGON TRAIL 11031500</t>
  </si>
  <si>
    <t>MOUNTAIN QUARRIES 21012422</t>
  </si>
  <si>
    <t>MONTE RIO 1112999</t>
  </si>
  <si>
    <t>WHEATLAND 1105</t>
  </si>
  <si>
    <t>WHEATLAND 110591170</t>
  </si>
  <si>
    <t>PENRYN 110551676</t>
  </si>
  <si>
    <t>COTATI 110599720</t>
  </si>
  <si>
    <t>LOS GATOS 1106</t>
  </si>
  <si>
    <t>LOS GATOS 1106LB48</t>
  </si>
  <si>
    <t>HORSESHOE 11011682</t>
  </si>
  <si>
    <t>MOLINO 1102396</t>
  </si>
  <si>
    <t>GARBERVILLE 11028189</t>
  </si>
  <si>
    <t>AUBERRY 1101R2838</t>
  </si>
  <si>
    <t>CALAVERAS CEMENT 1101</t>
  </si>
  <si>
    <t>CALAVERAS CEMENT 11014786</t>
  </si>
  <si>
    <t>WYANDOTTE 1109circuit_breaker</t>
  </si>
  <si>
    <t>VOLTA 1102circuit_breaker</t>
  </si>
  <si>
    <t>EL DORADO PH 2101circuit_breaker</t>
  </si>
  <si>
    <t>SAN MIGUEL 1104N60</t>
  </si>
  <si>
    <t>CLAYTON 22127758</t>
  </si>
  <si>
    <t>CLARKSVILLE 2104</t>
  </si>
  <si>
    <t>CLARKSVILLE 210413352</t>
  </si>
  <si>
    <t>ALLEGHANY 1101808</t>
  </si>
  <si>
    <t>PINE GROVE 110245292</t>
  </si>
  <si>
    <t>BIG MEADOWS 2101</t>
  </si>
  <si>
    <t>BIG MEADOWS 21012260</t>
  </si>
  <si>
    <t>WOODACRE 1102851</t>
  </si>
  <si>
    <t>WOODACRE 1101</t>
  </si>
  <si>
    <t>WOODACRE 11011456</t>
  </si>
  <si>
    <t>MENDOCINO 110137462</t>
  </si>
  <si>
    <t>PENRYN 110550550</t>
  </si>
  <si>
    <t>KESWICK 1101</t>
  </si>
  <si>
    <t>KESWICK 11011588</t>
  </si>
  <si>
    <t>REDBUD 1101circuit_breaker</t>
  </si>
  <si>
    <t>PLACERVILLE 2106935216</t>
  </si>
  <si>
    <t>COTATI 110361736</t>
  </si>
  <si>
    <t>MIDDLETOWN 1102414</t>
  </si>
  <si>
    <t>VOLTA 11021502</t>
  </si>
  <si>
    <t>SILVERADO 2105</t>
  </si>
  <si>
    <t>SILVERADO 2105658898</t>
  </si>
  <si>
    <t>ARCATA 1121</t>
  </si>
  <si>
    <t>ARCATA 11211206</t>
  </si>
  <si>
    <t>MENDOCINO 1101circuit_breaker</t>
  </si>
  <si>
    <t>VACAVILLE 111113652</t>
  </si>
  <si>
    <t>FROGTOWN 170275252</t>
  </si>
  <si>
    <t>BANGOR 1101circuit_breaker</t>
  </si>
  <si>
    <t>PLACERVILLE 210611132</t>
  </si>
  <si>
    <t>MOLINO 1104</t>
  </si>
  <si>
    <t>MOLINO 1104380</t>
  </si>
  <si>
    <t>MENDOCINO 110131322</t>
  </si>
  <si>
    <t>VOLTA 110297816</t>
  </si>
  <si>
    <t>MONTICELLO 11011589</t>
  </si>
  <si>
    <t>VASCO 1102</t>
  </si>
  <si>
    <t>VASCO 1102MR176</t>
  </si>
  <si>
    <t>HIGGINS 1104circuit_breaker</t>
  </si>
  <si>
    <t>FROGTOWN 1701</t>
  </si>
  <si>
    <t>FROGTOWN 170113412</t>
  </si>
  <si>
    <t>MIDDLETOWN 1101614</t>
  </si>
  <si>
    <t>PETALUMA C 1108208</t>
  </si>
  <si>
    <t>BUCKS CREEK 1103</t>
  </si>
  <si>
    <t>BUCKS CREEK 1103338520</t>
  </si>
  <si>
    <t>REDBUD 1102510</t>
  </si>
  <si>
    <t>BELLEVUE 2103552</t>
  </si>
  <si>
    <t>MARIPOSA 210197142</t>
  </si>
  <si>
    <t>CAMP EVERS 210510294</t>
  </si>
  <si>
    <t>SONOMA 1105</t>
  </si>
  <si>
    <t>SONOMA 1105404</t>
  </si>
  <si>
    <t>GEYSERVILLE 1102350</t>
  </si>
  <si>
    <t>GUALALA 11121294</t>
  </si>
  <si>
    <t>WOODACRE 110196844</t>
  </si>
  <si>
    <t>WILLITS 110391948</t>
  </si>
  <si>
    <t>MONTICELLO 110193384</t>
  </si>
  <si>
    <t>FORESTHILL 1101circuit_breaker</t>
  </si>
  <si>
    <t>SAN BENITO 2101</t>
  </si>
  <si>
    <t>SAN BENITO 210136912</t>
  </si>
  <si>
    <t>FRUITLAND 11413902</t>
  </si>
  <si>
    <t>GANSNER 1101</t>
  </si>
  <si>
    <t>GANSNER 11012424</t>
  </si>
  <si>
    <t>SAN JUSTO 11014339</t>
  </si>
  <si>
    <t>VACAVILLE 110847860</t>
  </si>
  <si>
    <t>MONTICELLO 1101666</t>
  </si>
  <si>
    <t>SILVERADO 2105616</t>
  </si>
  <si>
    <t>COTTONWOOD 11031344</t>
  </si>
  <si>
    <t>KESWICK 110148480</t>
  </si>
  <si>
    <t>PEORIA 1705circuit_breaker</t>
  </si>
  <si>
    <t>MONTICELLO 110137384</t>
  </si>
  <si>
    <t>OCEANO 1104Q10</t>
  </si>
  <si>
    <t>TEMPLETON 2110N32</t>
  </si>
  <si>
    <t>BIG BASIN 11025066</t>
  </si>
  <si>
    <t>PINE GROVE 110213438</t>
  </si>
  <si>
    <t>TEMPLETON 2110R06</t>
  </si>
  <si>
    <t>PEORIA 17051834</t>
  </si>
  <si>
    <t>GEYSERVILLE 1101circuit_breaker</t>
  </si>
  <si>
    <t>SHINGLE SPRINGS 210981390</t>
  </si>
  <si>
    <t>ALLEGHANY 1101circuit_breaker</t>
  </si>
  <si>
    <t>WOODWARD 2108</t>
  </si>
  <si>
    <t>WOODWARD 2108R2860</t>
  </si>
  <si>
    <t>TEMPLETON 2112</t>
  </si>
  <si>
    <t>TEMPLETON 2112R28</t>
  </si>
  <si>
    <t>MONTICELLO 1101630</t>
  </si>
  <si>
    <t>PHILO 1102920</t>
  </si>
  <si>
    <t>HOOPA 1101circuit_breaker</t>
  </si>
  <si>
    <t>ALTO 11243745</t>
  </si>
  <si>
    <t>LOS GATOS 1107</t>
  </si>
  <si>
    <t>LOS GATOS 110760118</t>
  </si>
  <si>
    <t>COTTONWOOD 11031616</t>
  </si>
  <si>
    <t>PINE GROVE 1101</t>
  </si>
  <si>
    <t>PINE GROVE 11013170</t>
  </si>
  <si>
    <t>PENRYN 11072704</t>
  </si>
  <si>
    <t>HOOPA 110182542</t>
  </si>
  <si>
    <t>GREEN VALLEY 2101</t>
  </si>
  <si>
    <t>GREEN VALLEY 210111054</t>
  </si>
  <si>
    <t>SAN RAFAEL 1107</t>
  </si>
  <si>
    <t>SAN RAFAEL 11071166</t>
  </si>
  <si>
    <t>BEN LOMOND 0401</t>
  </si>
  <si>
    <t>BEN LOMOND 04015206</t>
  </si>
  <si>
    <t>BIG BEND 1101</t>
  </si>
  <si>
    <t>BIG BEND 1101641808</t>
  </si>
  <si>
    <t>MONTE RIO 1113</t>
  </si>
  <si>
    <t>MONTE RIO 1113346</t>
  </si>
  <si>
    <t>CLAYTON 2212Y504R</t>
  </si>
  <si>
    <t>BRUNSWICK 1102</t>
  </si>
  <si>
    <t>BRUNSWICK 11021010</t>
  </si>
  <si>
    <t>BRUNSWICK 11032200</t>
  </si>
  <si>
    <t>MADISON 2101</t>
  </si>
  <si>
    <t>MADISON 210137082</t>
  </si>
  <si>
    <t>SILVERADO 2104708</t>
  </si>
  <si>
    <t>PINE GROVE 1102circuit_breaker</t>
  </si>
  <si>
    <t>WEST POINT 110113444</t>
  </si>
  <si>
    <t>VOLTA 110165764</t>
  </si>
  <si>
    <t>NARROWS 21022220</t>
  </si>
  <si>
    <t>DUNBAR 1101416</t>
  </si>
  <si>
    <t>PIT NO 7 1101</t>
  </si>
  <si>
    <t>PIT NO 7 1101circuit_breaker</t>
  </si>
  <si>
    <t>FRUITLAND 11418746</t>
  </si>
  <si>
    <t>EEL RIVER 1102</t>
  </si>
  <si>
    <t>EEL RIVER 11024814</t>
  </si>
  <si>
    <t>SYCAMORE CREEK 1111</t>
  </si>
  <si>
    <t>SYCAMORE CREEK 11112268</t>
  </si>
  <si>
    <t>FORT BRAGG A 1102</t>
  </si>
  <si>
    <t>FORT BRAGG A 110231304</t>
  </si>
  <si>
    <t>HIGHLANDS 110280660</t>
  </si>
  <si>
    <t>DIAMOND SPRINGS 1107</t>
  </si>
  <si>
    <t>DIAMOND SPRINGS 1107circuit_breaker</t>
  </si>
  <si>
    <t>LOGAN CREEK 2102</t>
  </si>
  <si>
    <t>LOGAN CREEK 21022226</t>
  </si>
  <si>
    <t>VACA DIXON 1101</t>
  </si>
  <si>
    <t>VACA DIXON 110118292</t>
  </si>
  <si>
    <t>WEST POINT 1101circuit_breaker</t>
  </si>
  <si>
    <t>BELL 1109</t>
  </si>
  <si>
    <t>BELL 1109circuit_breaker</t>
  </si>
  <si>
    <t>JESSUP 11019752</t>
  </si>
  <si>
    <t>COTTONWOOD 11011510</t>
  </si>
  <si>
    <t>SYCAMORE CREEK 11112014</t>
  </si>
  <si>
    <t>DEL MAR 2109</t>
  </si>
  <si>
    <t>DEL MAR 2109circuit_breaker</t>
  </si>
  <si>
    <t>ATASCADERO 1103A18</t>
  </si>
  <si>
    <t>WYANDOTTE 11091040</t>
  </si>
  <si>
    <t>BRIDGEVILLE 1101</t>
  </si>
  <si>
    <t>BRIDGEVILLE 110169866</t>
  </si>
  <si>
    <t>WISHON 1101</t>
  </si>
  <si>
    <t>WISHON 1101circuit_breaker</t>
  </si>
  <si>
    <t>MARIPOSA 2101309438</t>
  </si>
  <si>
    <t>OREGON TRAIL 11021584</t>
  </si>
  <si>
    <t>LLAGAS 2107</t>
  </si>
  <si>
    <t>LLAGAS 210740407</t>
  </si>
  <si>
    <t>DIAMOND SPRINGS 110676088</t>
  </si>
  <si>
    <t>RINCON 1101</t>
  </si>
  <si>
    <t>RINCON 1101578</t>
  </si>
  <si>
    <t>SAN RAMON 2107</t>
  </si>
  <si>
    <t>SAN RAMON 2107MR284</t>
  </si>
  <si>
    <t>MOLINO 11026917</t>
  </si>
  <si>
    <t>ELECTRA 11017104</t>
  </si>
  <si>
    <t>BIG BASIN 1101</t>
  </si>
  <si>
    <t>WILLOW CREEK 11037514</t>
  </si>
  <si>
    <t>SALT SPRINGS 2102</t>
  </si>
  <si>
    <t>SALT SPRINGS 21023142</t>
  </si>
  <si>
    <t>VOLTA 110153118</t>
  </si>
  <si>
    <t>SILVERADO 21051306</t>
  </si>
  <si>
    <t>HALF MOON BAY 1101</t>
  </si>
  <si>
    <t>HALF MOON BAY 11012500</t>
  </si>
  <si>
    <t>TASSAJARA 2113</t>
  </si>
  <si>
    <t>TASSAJARA 2113MR276</t>
  </si>
  <si>
    <t>POINT ARENA 110183354</t>
  </si>
  <si>
    <t>NAPA 11121302</t>
  </si>
  <si>
    <t>HIGGINS 11097863</t>
  </si>
  <si>
    <t>HIGGINS 1107circuit_breaker</t>
  </si>
  <si>
    <t>RACETRACK 1704</t>
  </si>
  <si>
    <t>RACETRACK 1704circuit_breaker</t>
  </si>
  <si>
    <t>SAND CREEK 1103circuit_breaker</t>
  </si>
  <si>
    <t>SONOMA 1103</t>
  </si>
  <si>
    <t>SONOMA 11033052</t>
  </si>
  <si>
    <t>VACA DIXON 11059792</t>
  </si>
  <si>
    <t>MARTELL 1102</t>
  </si>
  <si>
    <t>MARTELL 1102circuit_breaker</t>
  </si>
  <si>
    <t>VINEYARD 2107</t>
  </si>
  <si>
    <t>VINEYARD 2107circuit_breaker</t>
  </si>
  <si>
    <t>STILLWATER 1101circuit_breaker</t>
  </si>
  <si>
    <t>RED BLUFF 1104</t>
  </si>
  <si>
    <t>RED BLUFF 11041630</t>
  </si>
  <si>
    <t>SAND CREEK 11037823F</t>
  </si>
  <si>
    <t>CURTIS 17026008</t>
  </si>
  <si>
    <t>DRUM 1101</t>
  </si>
  <si>
    <t>DRUM 11011602</t>
  </si>
  <si>
    <t>CAYETANO 2111</t>
  </si>
  <si>
    <t>CAYETANO 2111circuit_breaker</t>
  </si>
  <si>
    <t>NARROWS 2101circuit_breaker</t>
  </si>
  <si>
    <t>TEMPLETON 2110N30</t>
  </si>
  <si>
    <t>HARTLEY 11014710</t>
  </si>
  <si>
    <t>BELL 1108circuit_breaker</t>
  </si>
  <si>
    <t>EL DORADO PH 210163464</t>
  </si>
  <si>
    <t>WILDWOOD 11011454</t>
  </si>
  <si>
    <t>GANSNER 11012006</t>
  </si>
  <si>
    <t>TEMPLETON 2111circuit_breaker</t>
  </si>
  <si>
    <t>POINT MORETTI 1101</t>
  </si>
  <si>
    <t>POINT MORETTI 110136514</t>
  </si>
  <si>
    <t>SILVERADO 2103</t>
  </si>
  <si>
    <t>SILVERADO 2103circuit_breaker</t>
  </si>
  <si>
    <t>NARROWS 210551582</t>
  </si>
  <si>
    <t>LAYTONVILLE 1101circuit_breaker</t>
  </si>
  <si>
    <t>DUNBAR 1102861496</t>
  </si>
  <si>
    <t>PUEBLO 21031970</t>
  </si>
  <si>
    <t>WILLOW CREEK 1102</t>
  </si>
  <si>
    <t>WILLOW CREEK 1102circuit_breaker</t>
  </si>
  <si>
    <t>FROGTOWN 1702290609</t>
  </si>
  <si>
    <t>OREGON TRAIL 11031448</t>
  </si>
  <si>
    <t>CALISTOGA 1101circuit_breaker</t>
  </si>
  <si>
    <t>WILLITS 1103964</t>
  </si>
  <si>
    <t>AUBERRY 1101R2845</t>
  </si>
  <si>
    <t>WEST POINT 110112256</t>
  </si>
  <si>
    <t>GIRVAN 11029012</t>
  </si>
  <si>
    <t>WEST POINT 11021369</t>
  </si>
  <si>
    <t>SHADY GLEN 1101</t>
  </si>
  <si>
    <t>SHADY GLEN 110151696</t>
  </si>
  <si>
    <t>PENRYN 11051378</t>
  </si>
  <si>
    <t>PALMER 1101</t>
  </si>
  <si>
    <t>PALMER 1101M82</t>
  </si>
  <si>
    <t>SAN LUIS OBISPO 1103</t>
  </si>
  <si>
    <t>SAN LUIS OBISPO 110342344</t>
  </si>
  <si>
    <t>COARSEGOLD 21045525</t>
  </si>
  <si>
    <t>FORESTHILL 1102circuit_breaker</t>
  </si>
  <si>
    <t>LLAGAS 2107XR188</t>
  </si>
  <si>
    <t>WISE 1101</t>
  </si>
  <si>
    <t>WISE 1101circuit_breaker</t>
  </si>
  <si>
    <t>BIG BASIN 1102circuit_breaker</t>
  </si>
  <si>
    <t>BIG MEADOWS 21012248</t>
  </si>
  <si>
    <t>COARSEGOLD 2104570682</t>
  </si>
  <si>
    <t>BUELLTON 1101</t>
  </si>
  <si>
    <t>BUELLTON 1101Y06</t>
  </si>
  <si>
    <t>OLETA 11011217</t>
  </si>
  <si>
    <t>MIRABEL 11014859</t>
  </si>
  <si>
    <t>JOLON 1103</t>
  </si>
  <si>
    <t>JOLON 1103circuit_breaker</t>
  </si>
  <si>
    <t>SANTA YNEZ 1101Y14</t>
  </si>
  <si>
    <t>MESA 1103</t>
  </si>
  <si>
    <t>MESA 1103M72</t>
  </si>
  <si>
    <t>DUNBAR 1102circuit_breaker</t>
  </si>
  <si>
    <t>ANDERSON 11011752</t>
  </si>
  <si>
    <t>RACETRACK 1703</t>
  </si>
  <si>
    <t>RACETRACK 170311270</t>
  </si>
  <si>
    <t>MONTE RIO 1111292</t>
  </si>
  <si>
    <t>WYANDOTTE 1105</t>
  </si>
  <si>
    <t>WYANDOTTE 1105329930</t>
  </si>
  <si>
    <t>ALTO 1122</t>
  </si>
  <si>
    <t>ALTO 112278672</t>
  </si>
  <si>
    <t>RACETRACK 17039190</t>
  </si>
  <si>
    <t>MIDDLETOWN 11021312</t>
  </si>
  <si>
    <t>SHINGLE SPRINGS 210911092</t>
  </si>
  <si>
    <t>MADISON 21011969</t>
  </si>
  <si>
    <t>SONOMA 1102</t>
  </si>
  <si>
    <t>SONOMA 1102118</t>
  </si>
  <si>
    <t>DUNBAR 110147964</t>
  </si>
  <si>
    <t>CALISTOGA 110135588</t>
  </si>
  <si>
    <t>OLETA 110113478</t>
  </si>
  <si>
    <t>POINT ARENA 11013702</t>
  </si>
  <si>
    <t>HARTLEY 1102</t>
  </si>
  <si>
    <t>HARTLEY 1102524</t>
  </si>
  <si>
    <t>JAMESON 11059472</t>
  </si>
  <si>
    <t>HIGGINS 1110circuit_breaker</t>
  </si>
  <si>
    <t>ANTLER 11011520</t>
  </si>
  <si>
    <t>PLACERVILLE 1112</t>
  </si>
  <si>
    <t>PLACERVILLE 111219712</t>
  </si>
  <si>
    <t>GEYSERVILLE 1101482</t>
  </si>
  <si>
    <t>CAMP EVERS 21065020</t>
  </si>
  <si>
    <t>UPPER LAKE 1101472084</t>
  </si>
  <si>
    <t>SANTA YNEZ 1102</t>
  </si>
  <si>
    <t>SANTA YNEZ 1102circuit_breaker</t>
  </si>
  <si>
    <t>BIG BASIN 110110296</t>
  </si>
  <si>
    <t>DIAMOND SPRINGS 1104</t>
  </si>
  <si>
    <t>DIAMOND SPRINGS 11042093</t>
  </si>
  <si>
    <t>CAMP EVERS 2104</t>
  </si>
  <si>
    <t>CAMP EVERS 21045096</t>
  </si>
  <si>
    <t>BUELLTON 1101Y26</t>
  </si>
  <si>
    <t>APPLE HILL 110412947</t>
  </si>
  <si>
    <t>ATASCADERO 1103A14</t>
  </si>
  <si>
    <t>RED BLUFF 11051564</t>
  </si>
  <si>
    <t>SAN LUIS OBISPO 1107V02</t>
  </si>
  <si>
    <t>BEAR VALLEY 21059480</t>
  </si>
  <si>
    <t>FITCH MOUNTAIN 1113406</t>
  </si>
  <si>
    <t>LOW GAP 1101circuit_breaker</t>
  </si>
  <si>
    <t>EL DORADO PH 210113532</t>
  </si>
  <si>
    <t>COTATI 1103148</t>
  </si>
  <si>
    <t>JESSUP 1101circuit_breaker</t>
  </si>
  <si>
    <t>WEST POINT 1101L373</t>
  </si>
  <si>
    <t>CLAYTON 2215</t>
  </si>
  <si>
    <t>CLAYTON 2215W531R</t>
  </si>
  <si>
    <t>KANAKA 1101circuit_breaker</t>
  </si>
  <si>
    <t>BEAR VALLEY 210521160</t>
  </si>
  <si>
    <t>MIDDLETOWN 1102878</t>
  </si>
  <si>
    <t>SALMON CREEK 1101194</t>
  </si>
  <si>
    <t>LOS GATOS 1106LB44</t>
  </si>
  <si>
    <t>WYANDOTTE 1106</t>
  </si>
  <si>
    <t>WYANDOTTE 110641650</t>
  </si>
  <si>
    <t>PANORAMA 1101</t>
  </si>
  <si>
    <t>PANORAMA 1101circuit_breaker</t>
  </si>
  <si>
    <t>MOLINO 1101891</t>
  </si>
  <si>
    <t>CORRAL 1103circuit_breaker</t>
  </si>
  <si>
    <t>MOLINO 1102982462</t>
  </si>
  <si>
    <t>ATASCADERO 1103A16</t>
  </si>
  <si>
    <t>MORGAN HILL 2110</t>
  </si>
  <si>
    <t>MORGAN HILL 2110XR326</t>
  </si>
  <si>
    <t>STANISLAUS 1701circuit_breaker</t>
  </si>
  <si>
    <t>NARROWS 2102circuit_breaker</t>
  </si>
  <si>
    <t>WEST POINT 11021305</t>
  </si>
  <si>
    <t>COLUMBIA HILL 110135424</t>
  </si>
  <si>
    <t>KONOCTI 1102948</t>
  </si>
  <si>
    <t>SAN RAFAEL 11081250</t>
  </si>
  <si>
    <t>SYCAMORE CREEK 1111circuit_breaker</t>
  </si>
  <si>
    <t>OAKHURST 1102circuit_breaker</t>
  </si>
  <si>
    <t>SALT SPRINGS 210237300</t>
  </si>
  <si>
    <t>MARIPOSA 2102circuit_breaker</t>
  </si>
  <si>
    <t>BRENTWOOD 2105</t>
  </si>
  <si>
    <t>BRENTWOOD 2105B504R</t>
  </si>
  <si>
    <t>CORRAL 110336680</t>
  </si>
  <si>
    <t>MENLO 1103</t>
  </si>
  <si>
    <t>MENLO 11038512</t>
  </si>
  <si>
    <t>COARSEGOLD 21025380</t>
  </si>
  <si>
    <t>PENRYN 1106</t>
  </si>
  <si>
    <t>PENRYN 110651674</t>
  </si>
  <si>
    <t>BRUNSWICK 110532536</t>
  </si>
  <si>
    <t>CLOVERDALE 11024646</t>
  </si>
  <si>
    <t>MIWUK 1701</t>
  </si>
  <si>
    <t>MIWUK 1701circuit_breaker</t>
  </si>
  <si>
    <t>SANTA YNEZ 1101Y16</t>
  </si>
  <si>
    <t>CAMP EVERS 210637210</t>
  </si>
  <si>
    <t>VASCO 110211338</t>
  </si>
  <si>
    <t>EL DORADO PH 2102</t>
  </si>
  <si>
    <t>EL DORADO PH 2102circuit_breaker</t>
  </si>
  <si>
    <t>FORT ROSS 1121134</t>
  </si>
  <si>
    <t>ALTO 11243121</t>
  </si>
  <si>
    <t>WYANDOTTE 110796390</t>
  </si>
  <si>
    <t>BIG BASIN 110296986</t>
  </si>
  <si>
    <t>DUNLAP 11027849F</t>
  </si>
  <si>
    <t>CALAVERAS CEMENT 1101502</t>
  </si>
  <si>
    <t>MENLO 1102</t>
  </si>
  <si>
    <t>MENLO 1102W80</t>
  </si>
  <si>
    <t>BRIDGEVILLE 110137484</t>
  </si>
  <si>
    <t>GEYSERVILLE 1102274</t>
  </si>
  <si>
    <t>TASSAJARA 2112</t>
  </si>
  <si>
    <t>TASSAJARA 2112D514R</t>
  </si>
  <si>
    <t>LAYTONVILLE 1101402</t>
  </si>
  <si>
    <t>MC ARTHUR 1101</t>
  </si>
  <si>
    <t>MC ARTHUR 11011492</t>
  </si>
  <si>
    <t>CALPELLA 1101circuit_breaker</t>
  </si>
  <si>
    <t>BEN LOMOND 1101</t>
  </si>
  <si>
    <t>BEN LOMOND 1101BL 1101</t>
  </si>
  <si>
    <t>HIGHLANDS 1103482</t>
  </si>
  <si>
    <t>MONTE RIO 11131991</t>
  </si>
  <si>
    <t>PETALUMA C 1108636</t>
  </si>
  <si>
    <t>JESSUP 11019002</t>
  </si>
  <si>
    <t>NOTRE DAME 1104</t>
  </si>
  <si>
    <t>NOTRE DAME 11042028</t>
  </si>
  <si>
    <t>VINEYARD 2110</t>
  </si>
  <si>
    <t>VINEYARD 2110circuit_breaker</t>
  </si>
  <si>
    <t>COARSEGOLD 21046210</t>
  </si>
  <si>
    <t>STANISLAUS 1702</t>
  </si>
  <si>
    <t>STANISLAUS 1702circuit_breaker</t>
  </si>
  <si>
    <t>MESA 1101</t>
  </si>
  <si>
    <t>MESA 11016111</t>
  </si>
  <si>
    <t>MIRABEL 1102</t>
  </si>
  <si>
    <t>MIRABEL 1102334</t>
  </si>
  <si>
    <t>NEWBURG 1133</t>
  </si>
  <si>
    <t>NEWBURG 1133circuit_breaker</t>
  </si>
  <si>
    <t>CAMP EVERS 210512590</t>
  </si>
  <si>
    <t>PUEBLO 11042802</t>
  </si>
  <si>
    <t>HIGGINS 11039753</t>
  </si>
  <si>
    <t>SANTA ROSA A 1104</t>
  </si>
  <si>
    <t>SANTA ROSA A 1104220</t>
  </si>
  <si>
    <t>CAMP EVERS 210612518</t>
  </si>
  <si>
    <t>POINT MORETTI 11015078</t>
  </si>
  <si>
    <t>CALAVERAS CEMENT 1101circuit_breaker</t>
  </si>
  <si>
    <t>CLAY 1103</t>
  </si>
  <si>
    <t>CLAY 11031230</t>
  </si>
  <si>
    <t>HIGHLANDS 11034630</t>
  </si>
  <si>
    <t>SAN LUIS OBISPO 1104</t>
  </si>
  <si>
    <t>SAN LUIS OBISPO 1104V40</t>
  </si>
  <si>
    <t>HIGHLANDS 11031282</t>
  </si>
  <si>
    <t>PASO ROBLES 1104R12</t>
  </si>
  <si>
    <t>PINE GROVE 11011021</t>
  </si>
  <si>
    <t>MONTE RIO 11131137</t>
  </si>
  <si>
    <t>SANTA YNEZ 1104circuit_breaker</t>
  </si>
  <si>
    <t>GEYSERVILLE 1101122</t>
  </si>
  <si>
    <t>SHINGLE SPRINGS 210819762</t>
  </si>
  <si>
    <t>STELLING 111060080</t>
  </si>
  <si>
    <t>KONOCTI 1102532</t>
  </si>
  <si>
    <t>PAUL SWEET 2106</t>
  </si>
  <si>
    <t>PAUL SWEET 21068091</t>
  </si>
  <si>
    <t>SONOMA 1104414</t>
  </si>
  <si>
    <t>MC ARTHUR 110138998</t>
  </si>
  <si>
    <t>TIVY VALLEY 11077380</t>
  </si>
  <si>
    <t>UKIAH 1114822</t>
  </si>
  <si>
    <t>WEST POINT 11021341</t>
  </si>
  <si>
    <t>OLETA 11014768</t>
  </si>
  <si>
    <t>EEL RIVER 1102530</t>
  </si>
  <si>
    <t>EL DORADO PH 210152456</t>
  </si>
  <si>
    <t>DUNBAR 1101302</t>
  </si>
  <si>
    <t>FROGTOWN 17021573</t>
  </si>
  <si>
    <t>FROGTOWN 17028482</t>
  </si>
  <si>
    <t>CORRAL 1101</t>
  </si>
  <si>
    <t>CORRAL 110136652</t>
  </si>
  <si>
    <t>BIG MEADOWS 21012586</t>
  </si>
  <si>
    <t>LLAGAS 2107XR178</t>
  </si>
  <si>
    <t>AUBERRY 1101R319</t>
  </si>
  <si>
    <t>MORGAN HILL 210542348</t>
  </si>
  <si>
    <t>BRUNSWICK 110584480</t>
  </si>
  <si>
    <t>TIDEWATER 2106</t>
  </si>
  <si>
    <t>TIDEWATER 210614072</t>
  </si>
  <si>
    <t>CORRAL 110112606</t>
  </si>
  <si>
    <t>APPLE HILL 210212025</t>
  </si>
  <si>
    <t>PUTAH CREEK 1105</t>
  </si>
  <si>
    <t>PUTAH CREEK 110546162</t>
  </si>
  <si>
    <t>GUALALA 1111</t>
  </si>
  <si>
    <t>GUALALA 111135562</t>
  </si>
  <si>
    <t>DIAMOND SPRINGS 110650324</t>
  </si>
  <si>
    <t>CARLOTTA 112142896</t>
  </si>
  <si>
    <t>MIRABEL 110238514</t>
  </si>
  <si>
    <t>PUEBLO 2102618</t>
  </si>
  <si>
    <t>SAN RAFAEL 1104</t>
  </si>
  <si>
    <t>SAN RAFAEL 1104802</t>
  </si>
  <si>
    <t>CAMP EVERS 210533542</t>
  </si>
  <si>
    <t>ELK CREEK 110193504</t>
  </si>
  <si>
    <t>PAUL SWEET 21065178</t>
  </si>
  <si>
    <t>BANGOR 110155206</t>
  </si>
  <si>
    <t>SAN MIGUEL 1106</t>
  </si>
  <si>
    <t>SAN MIGUEL 1106circuit_breaker</t>
  </si>
  <si>
    <t>PUTAH CREEK 1102circuit_breaker</t>
  </si>
  <si>
    <t>CLEAR LAKE 1102circuit_breaker</t>
  </si>
  <si>
    <t>LOS GATOS 110760114</t>
  </si>
  <si>
    <t>LAS GALLINAS A 1105532</t>
  </si>
  <si>
    <t>COTTONWOOD 11039072</t>
  </si>
  <si>
    <t>KIRKER 2104</t>
  </si>
  <si>
    <t>KIRKER 2104442850</t>
  </si>
  <si>
    <t>SAN LUIS OBISPO 1103circuit_breaker</t>
  </si>
  <si>
    <t>MIWUK 1701953336</t>
  </si>
  <si>
    <t>TULUCAY 1101</t>
  </si>
  <si>
    <t>TULUCAY 1101628</t>
  </si>
  <si>
    <t>COVELO 110196896</t>
  </si>
  <si>
    <t>JAMESON 11028842</t>
  </si>
  <si>
    <t>MARTELL 1101</t>
  </si>
  <si>
    <t>MARTELL 110111244</t>
  </si>
  <si>
    <t>RED BLUFF 110451238</t>
  </si>
  <si>
    <t>PUTAH CREEK 1103</t>
  </si>
  <si>
    <t>PUTAH CREEK 11033851</t>
  </si>
  <si>
    <t>BRUNSWICK 1110</t>
  </si>
  <si>
    <t>BRUNSWICK 11102664</t>
  </si>
  <si>
    <t>SHADY GLEN 110248894</t>
  </si>
  <si>
    <t>ALTO 11221212</t>
  </si>
  <si>
    <t>CLAY 1101</t>
  </si>
  <si>
    <t>CLAY 110113442</t>
  </si>
  <si>
    <t>OCEANO 1104Q06</t>
  </si>
  <si>
    <t>MARIPOSA 2101circuit_breaker</t>
  </si>
  <si>
    <t>LUCERNE 1103630</t>
  </si>
  <si>
    <t>CARLOTTA 11214914</t>
  </si>
  <si>
    <t>UKIAH 11143606</t>
  </si>
  <si>
    <t>VOLTA 110253130</t>
  </si>
  <si>
    <t>SONOMA 11045661</t>
  </si>
  <si>
    <t>SAN RAFAEL 110863598</t>
  </si>
  <si>
    <t>DUNBAR 11014817</t>
  </si>
  <si>
    <t>WOODACRE 110191900</t>
  </si>
  <si>
    <t>HIGHLANDS 110275140</t>
  </si>
  <si>
    <t>PETALUMA C 1108628</t>
  </si>
  <si>
    <t>OCEANO 1104Q12</t>
  </si>
  <si>
    <t>OCEANO 1104V36</t>
  </si>
  <si>
    <t>ANNAPOLIS 110176842</t>
  </si>
  <si>
    <t>MONTICELLO 110165454</t>
  </si>
  <si>
    <t>CAMP EVERS 210511010</t>
  </si>
  <si>
    <t>SHINGLE SPRINGS 11038752</t>
  </si>
  <si>
    <t>CRESCENT MILLS 2101</t>
  </si>
  <si>
    <t>CRESCENT MILLS 21012056</t>
  </si>
  <si>
    <t>SARATOGA 1107</t>
  </si>
  <si>
    <t>SARATOGA 1107413816</t>
  </si>
  <si>
    <t>COARSEGOLD 21036110</t>
  </si>
  <si>
    <t>GEYSERVILLE 1102522</t>
  </si>
  <si>
    <t>KONOCTI 1102596</t>
  </si>
  <si>
    <t>HALF MOON BAY 1101circuit_breaker</t>
  </si>
  <si>
    <t>DUNBAR 1102528</t>
  </si>
  <si>
    <t>CRESCENT MILLS 21012562</t>
  </si>
  <si>
    <t>MIRABEL 1102332</t>
  </si>
  <si>
    <t>HOOPA 11017468</t>
  </si>
  <si>
    <t>BEAR VALLEY 210513430</t>
  </si>
  <si>
    <t>MONTE RIO 1111240</t>
  </si>
  <si>
    <t>COLUMBIA HILL 11018233</t>
  </si>
  <si>
    <t>MC ARTHUR 110137388</t>
  </si>
  <si>
    <t>FORT BRAGG A 11013113</t>
  </si>
  <si>
    <t>PARADISE 1104circuit_breaker</t>
  </si>
  <si>
    <t>COARSEGOLD 2104circuit_breaker</t>
  </si>
  <si>
    <t>HARTLEY 110186876</t>
  </si>
  <si>
    <t>BIG BASIN 110276752</t>
  </si>
  <si>
    <t>PHILO 11021308</t>
  </si>
  <si>
    <t>MONTE RIO 111123916</t>
  </si>
  <si>
    <t>WYANDOTTE 11071510</t>
  </si>
  <si>
    <t>MORGAN HILL 2105XR268</t>
  </si>
  <si>
    <t>WILLOW CREEK 11032936</t>
  </si>
  <si>
    <t>MARTELL 1101circuit_breaker</t>
  </si>
  <si>
    <t>MAXWELL 1105</t>
  </si>
  <si>
    <t>MAXWELL 11053008</t>
  </si>
  <si>
    <t>MARTELL 110191216</t>
  </si>
  <si>
    <t>PETALUMA C 1108600</t>
  </si>
  <si>
    <t>NOTRE DAME 11042408</t>
  </si>
  <si>
    <t>WILLOW CREEK 110347966</t>
  </si>
  <si>
    <t>PETALUMA C 1108630</t>
  </si>
  <si>
    <t>PEABODY 2106</t>
  </si>
  <si>
    <t>PEABODY 21065500</t>
  </si>
  <si>
    <t>MONTE RIO 1111256</t>
  </si>
  <si>
    <t>RACETRACK 1703circuit_breaker</t>
  </si>
  <si>
    <t>WILLOW CREEK 110191926</t>
  </si>
  <si>
    <t>AUBERRY 110149122</t>
  </si>
  <si>
    <t>CALISTOGA 11011087</t>
  </si>
  <si>
    <t>OLETA 11021228</t>
  </si>
  <si>
    <t>EEL RIVER 11021902</t>
  </si>
  <si>
    <t>ROB ROY 2104</t>
  </si>
  <si>
    <t>ROB ROY 21045082</t>
  </si>
  <si>
    <t>PEABODY 2108</t>
  </si>
  <si>
    <t>PEABODY 2108circuit_breaker</t>
  </si>
  <si>
    <t>RACETRACK 17036014</t>
  </si>
  <si>
    <t>MC ARTHUR 11011490</t>
  </si>
  <si>
    <t>EL DORADO PH 21026645</t>
  </si>
  <si>
    <t>WILLOW CREEK 11015002</t>
  </si>
  <si>
    <t>COARSEGOLD 210410335</t>
  </si>
  <si>
    <t>BUCKS CREEK 1103circuit_breaker</t>
  </si>
  <si>
    <t>COVELO 1101536</t>
  </si>
  <si>
    <t>RIO DELL 110275970</t>
  </si>
  <si>
    <t>WILLITS 110434006</t>
  </si>
  <si>
    <t>ROB ROY 2104circuit_breaker</t>
  </si>
  <si>
    <t>CURTIS 17029220</t>
  </si>
  <si>
    <t>RACETRACK 17038120</t>
  </si>
  <si>
    <t>CALPELLA 1102</t>
  </si>
  <si>
    <t>CALPELLA 1102496</t>
  </si>
  <si>
    <t>WILDWOOD 110185112</t>
  </si>
  <si>
    <t>BRIDGEVILLE 1101circuit_breaker</t>
  </si>
  <si>
    <t>PEORIA 1705999</t>
  </si>
  <si>
    <t>CURTIS 170247488</t>
  </si>
  <si>
    <t>ALHAMBRA 110595016</t>
  </si>
  <si>
    <t>CAMP EVERS 210410442</t>
  </si>
  <si>
    <t>HARRIS 1109</t>
  </si>
  <si>
    <t>HARRIS 1109700</t>
  </si>
  <si>
    <t>REDBUD 1101708166</t>
  </si>
  <si>
    <t>MIWUK 1702</t>
  </si>
  <si>
    <t>MIWUK 1702circuit_breaker</t>
  </si>
  <si>
    <t>PERRY 1101</t>
  </si>
  <si>
    <t>MOUNTAIN QUARRIES 210135466</t>
  </si>
  <si>
    <t>RIO DELL 110270960</t>
  </si>
  <si>
    <t>CURTIS 1705</t>
  </si>
  <si>
    <t>CURTIS 170565908</t>
  </si>
  <si>
    <t>CORRAL 110214028</t>
  </si>
  <si>
    <t>HORSESHOE 1101circuit_breaker</t>
  </si>
  <si>
    <t>CALAVERAS CEMENT 1101585</t>
  </si>
  <si>
    <t>BELLEVUE 2103648</t>
  </si>
  <si>
    <t>MIWUK 170238218</t>
  </si>
  <si>
    <t>MOLINO 1101152</t>
  </si>
  <si>
    <t>PANORAMA 11021632</t>
  </si>
  <si>
    <t>HIGHLANDS 1102circuit_breaker</t>
  </si>
  <si>
    <t>ATASCADERO 1103circuit_breaker</t>
  </si>
  <si>
    <t>SALT SPRINGS 21024796</t>
  </si>
  <si>
    <t>RED BLUFF 11041566</t>
  </si>
  <si>
    <t>DUNBAR 1101343</t>
  </si>
  <si>
    <t>JESSUP 1103circuit_breaker</t>
  </si>
  <si>
    <t>MENLO 11038982</t>
  </si>
  <si>
    <t>PUTAH CREEK 110264044</t>
  </si>
  <si>
    <t>MILPITAS 1109</t>
  </si>
  <si>
    <t>MILPITAS 1109XR082</t>
  </si>
  <si>
    <t>WOODACRE 11021280</t>
  </si>
  <si>
    <t>BRUNSWICK 11032784</t>
  </si>
  <si>
    <t>CABRILLO 1104</t>
  </si>
  <si>
    <t>CABRILLO 1104Y24</t>
  </si>
  <si>
    <t>ARBUCKLE 1104</t>
  </si>
  <si>
    <t>ARBUCKLE 110447282</t>
  </si>
  <si>
    <t>PLACERVILLE 1110circuit_breaker</t>
  </si>
  <si>
    <t>ELECTRA 1102</t>
  </si>
  <si>
    <t>ELECTRA 11024756</t>
  </si>
  <si>
    <t>SHADY GLEN 11012768</t>
  </si>
  <si>
    <t>FORT ROSS 11212987</t>
  </si>
  <si>
    <t>MAPLE CREEK 1101</t>
  </si>
  <si>
    <t>MAPLE CREEK 1101circuit_breaker</t>
  </si>
  <si>
    <t>CLOVERDALE 1102670</t>
  </si>
  <si>
    <t>SILVERADO 2102808</t>
  </si>
  <si>
    <t>CALISTOGA 1102706</t>
  </si>
  <si>
    <t>MONTE RIO 11113891</t>
  </si>
  <si>
    <t>SILVERADO 210298998</t>
  </si>
  <si>
    <t>CALAVERAS CEMENT 110111188</t>
  </si>
  <si>
    <t>BRUNSWICK 11052204</t>
  </si>
  <si>
    <t>SAND CREEK 11037070</t>
  </si>
  <si>
    <t>RED BLUFF 1103circuit_breaker</t>
  </si>
  <si>
    <t>LUCERNE 11034200</t>
  </si>
  <si>
    <t>JOLON 1102</t>
  </si>
  <si>
    <t>JOLON 11027004</t>
  </si>
  <si>
    <t>WILLOW CREEK 110129362</t>
  </si>
  <si>
    <t>VINEYARD 2108</t>
  </si>
  <si>
    <t>VINEYARD 2108MR172</t>
  </si>
  <si>
    <t>TIGER CREEK 0201</t>
  </si>
  <si>
    <t>TIGER CREEK 0201circuit_breaker</t>
  </si>
  <si>
    <t>CLAY 110334338</t>
  </si>
  <si>
    <t>WOODSIDE 11011922</t>
  </si>
  <si>
    <t>CLARK ROAD 110292622</t>
  </si>
  <si>
    <t>TASSAJARA 211238868</t>
  </si>
  <si>
    <t>LAS POSITAS 2108</t>
  </si>
  <si>
    <t>HOPLAND 1101770</t>
  </si>
  <si>
    <t>OCEANO 1104V38</t>
  </si>
  <si>
    <t>GARBERVILLE 11022124</t>
  </si>
  <si>
    <t>WYANDOTTE 1102</t>
  </si>
  <si>
    <t>WYANDOTTE 110213044</t>
  </si>
  <si>
    <t>CAMP EVERS 210660120</t>
  </si>
  <si>
    <t>BEN LOMOND 110196738</t>
  </si>
  <si>
    <t>FITCH MOUNTAIN 1113352</t>
  </si>
  <si>
    <t>WYANDOTTE 110932586</t>
  </si>
  <si>
    <t>WOODACRE 1101404</t>
  </si>
  <si>
    <t>ORO FINO 110265932</t>
  </si>
  <si>
    <t>MARTELL 1103</t>
  </si>
  <si>
    <t>MARTELL 110368192</t>
  </si>
  <si>
    <t>MARIPOSA 21018030</t>
  </si>
  <si>
    <t>PIT NO 5 1101circuit_breaker</t>
  </si>
  <si>
    <t>CAMP EVERS 210612840</t>
  </si>
  <si>
    <t>BELL 11082226</t>
  </si>
  <si>
    <t>CURTIS 1703</t>
  </si>
  <si>
    <t>CURTIS 17039180</t>
  </si>
  <si>
    <t>MARIPOSA 2102594143</t>
  </si>
  <si>
    <t>PASO ROBLES 1104P02</t>
  </si>
  <si>
    <t>KERCKHOFF 1101R308</t>
  </si>
  <si>
    <t>FOOTHILL 1101</t>
  </si>
  <si>
    <t>FOOTHILL 1101circuit_breaker</t>
  </si>
  <si>
    <t>MARTELL 11033152</t>
  </si>
  <si>
    <t>PUEBLO 2102656</t>
  </si>
  <si>
    <t>ALLEGHANY 1101VR816</t>
  </si>
  <si>
    <t>UKIAH 1114528</t>
  </si>
  <si>
    <t>RACETRACK 170455798</t>
  </si>
  <si>
    <t>WEST POINT 1101L3355</t>
  </si>
  <si>
    <t>BEAR VALLEY 2101</t>
  </si>
  <si>
    <t>BEAR VALLEY 21014160</t>
  </si>
  <si>
    <t>MOLINO 1102344</t>
  </si>
  <si>
    <t>SWIFT 2110</t>
  </si>
  <si>
    <t>SWIFT 2110XR366</t>
  </si>
  <si>
    <t>OLEMA 1101</t>
  </si>
  <si>
    <t>OLEMA 1101416</t>
  </si>
  <si>
    <t>MONTE RIO 1113524</t>
  </si>
  <si>
    <t>SHADY GLEN 110132726</t>
  </si>
  <si>
    <t>STONE CORRAL 1110</t>
  </si>
  <si>
    <t>STONE CORRAL 111075288</t>
  </si>
  <si>
    <t>MC ARTHUR 11011546</t>
  </si>
  <si>
    <t>WEIMAR 1101</t>
  </si>
  <si>
    <t>WEIMAR 11012058</t>
  </si>
  <si>
    <t>PEORIA 17056697</t>
  </si>
  <si>
    <t>DUNBAR 1102903030</t>
  </si>
  <si>
    <t>FROGTOWN 17011623</t>
  </si>
  <si>
    <t>BRUNSWICK 110663124</t>
  </si>
  <si>
    <t>PETALUMA C 1109738866</t>
  </si>
  <si>
    <t>CLARKSVILLE 210419632</t>
  </si>
  <si>
    <t>OAKHURST 110310140</t>
  </si>
  <si>
    <t>CAMP EVERS 210510912</t>
  </si>
  <si>
    <t>EL DORADO PH 210219542</t>
  </si>
  <si>
    <t>FROGTOWN 17027108</t>
  </si>
  <si>
    <t>MC ARTHUR 11011544</t>
  </si>
  <si>
    <t>TIDEWATER 210665866</t>
  </si>
  <si>
    <t>PAUL SWEET 210610424</t>
  </si>
  <si>
    <t>WILLITS 110434008</t>
  </si>
  <si>
    <t>FROGTOWN 170291134</t>
  </si>
  <si>
    <t>CLARK ROAD 110281296</t>
  </si>
  <si>
    <t>MORGAN HILL 2111XR186</t>
  </si>
  <si>
    <t>FULTON 11024994</t>
  </si>
  <si>
    <t>MONTE RIO 1113circuit_breaker</t>
  </si>
  <si>
    <t>SILVERADO 2104circuit_breaker</t>
  </si>
  <si>
    <t>CORRAL 110112612</t>
  </si>
  <si>
    <t>MONTE RIO 1113320</t>
  </si>
  <si>
    <t>COARSEGOLD 210410030</t>
  </si>
  <si>
    <t>BIG BASIN 110110720</t>
  </si>
  <si>
    <t>TASSAJARA 21126392</t>
  </si>
  <si>
    <t>SHINGLE SPRINGS 2108circuit_breaker</t>
  </si>
  <si>
    <t>BUELLTON 1101Y36</t>
  </si>
  <si>
    <t>WILLOW CREEK 110237374</t>
  </si>
  <si>
    <t>APPLE HILL 210289934</t>
  </si>
  <si>
    <t>MENLO 11037902</t>
  </si>
  <si>
    <t>OAKHURST 1101circuit_breaker</t>
  </si>
  <si>
    <t>HARTLEY 1102circuit_breaker</t>
  </si>
  <si>
    <t>HIGGINS 11041374</t>
  </si>
  <si>
    <t>STAFFORD 11021048</t>
  </si>
  <si>
    <t>CARLOTTA 112144150</t>
  </si>
  <si>
    <t>MENLO 11031721</t>
  </si>
  <si>
    <t>SONOMA 1107</t>
  </si>
  <si>
    <t>SONOMA 1107126</t>
  </si>
  <si>
    <t>ELECTRA 110161816</t>
  </si>
  <si>
    <t>MIWUK 170193062</t>
  </si>
  <si>
    <t>COARSEGOLD 210210050</t>
  </si>
  <si>
    <t>SAN LUIS OBISPO 1107V62</t>
  </si>
  <si>
    <t>ELK 1101</t>
  </si>
  <si>
    <t>CARLOTTA 11214045</t>
  </si>
  <si>
    <t>OLETA 110163500</t>
  </si>
  <si>
    <t>MIRABEL 1101228</t>
  </si>
  <si>
    <t>LINCOLN 11045391</t>
  </si>
  <si>
    <t>STAFFORD 1101</t>
  </si>
  <si>
    <t>STAFFORD 11011082</t>
  </si>
  <si>
    <t>MIWUK 170110600</t>
  </si>
  <si>
    <t>HALSEY 1101circuit_breaker</t>
  </si>
  <si>
    <t>FROGTOWN 1701circuit_breaker</t>
  </si>
  <si>
    <t>COVELO 110137328</t>
  </si>
  <si>
    <t>HOPLAND 1101960</t>
  </si>
  <si>
    <t>BIG RIVER 1101</t>
  </si>
  <si>
    <t>BIG RIVER 11011286</t>
  </si>
  <si>
    <t>PETALUMA C 1108632</t>
  </si>
  <si>
    <t>OAKHURST 11035732</t>
  </si>
  <si>
    <t>GEYSERVILLE 1102circuit_breaker</t>
  </si>
  <si>
    <t>WYANDOTTE 11095973</t>
  </si>
  <si>
    <t>MONTE RIO 1113180</t>
  </si>
  <si>
    <t>SALMON CREEK 110137368</t>
  </si>
  <si>
    <t>OCEANO 1106</t>
  </si>
  <si>
    <t>OCEANO 1106circuit_breaker</t>
  </si>
  <si>
    <t>CLAY 11031821</t>
  </si>
  <si>
    <t>OTTER 1102</t>
  </si>
  <si>
    <t>OTTER 110263868</t>
  </si>
  <si>
    <t>MESA 1101M86</t>
  </si>
  <si>
    <t>SANTA ROSA A 1104642</t>
  </si>
  <si>
    <t>BIG BASIN 11028403</t>
  </si>
  <si>
    <t>FORT SEWARD 11211663</t>
  </si>
  <si>
    <t>HIGHLANDS 1104</t>
  </si>
  <si>
    <t>HIGHLANDS 110439458</t>
  </si>
  <si>
    <t>NORTH BRANCH 110113496</t>
  </si>
  <si>
    <t>BELL 1110</t>
  </si>
  <si>
    <t>BELL 111056214</t>
  </si>
  <si>
    <t>MADISON 21011975</t>
  </si>
  <si>
    <t>GOLDTREE 1108</t>
  </si>
  <si>
    <t>GOLDTREE 1108circuit_breaker</t>
  </si>
  <si>
    <t>CLARKSVILLE 2106</t>
  </si>
  <si>
    <t>CLARKSVILLE 210619642</t>
  </si>
  <si>
    <t>PUEBLO 1105716</t>
  </si>
  <si>
    <t>COARSEGOLD 210210207</t>
  </si>
  <si>
    <t>ALTO 1120</t>
  </si>
  <si>
    <t>ALTO 11201214</t>
  </si>
  <si>
    <t>PINE GROVE 11013166</t>
  </si>
  <si>
    <t>KANAKA 11011406</t>
  </si>
  <si>
    <t>HOPLAND 110180620</t>
  </si>
  <si>
    <t>CORNING 1101</t>
  </si>
  <si>
    <t>CORNING 110185152</t>
  </si>
  <si>
    <t>OAKHURST 11035120</t>
  </si>
  <si>
    <t>STANISLAUS 17011331</t>
  </si>
  <si>
    <t>MARTELL 11016074</t>
  </si>
  <si>
    <t>CLAYTON 2215circuit_breaker</t>
  </si>
  <si>
    <t>REDBUD 11022013</t>
  </si>
  <si>
    <t>BOLINAS 110137034</t>
  </si>
  <si>
    <t>MADISON 210189332</t>
  </si>
  <si>
    <t>ORO FINO 1102127563</t>
  </si>
  <si>
    <t>PEORIA 170587222</t>
  </si>
  <si>
    <t>TASSAJARA 2106</t>
  </si>
  <si>
    <t>TASSAJARA 2106circuit_breaker</t>
  </si>
  <si>
    <t>BEAR VALLEY 210576694</t>
  </si>
  <si>
    <t>FITCH MOUNTAIN 1111</t>
  </si>
  <si>
    <t>FITCH MOUNTAIN 1111circuit_breaker</t>
  </si>
  <si>
    <t>HOPLAND 1101558</t>
  </si>
  <si>
    <t>CLARK ROAD 11022070</t>
  </si>
  <si>
    <t>COLUMBIA HILL 110190730</t>
  </si>
  <si>
    <t>HALF MOON BAY 1103</t>
  </si>
  <si>
    <t>HALF MOON BAY 1103695411</t>
  </si>
  <si>
    <t>HALF MOON BAY 1103H80</t>
  </si>
  <si>
    <t>BRUNSWICK 1107</t>
  </si>
  <si>
    <t>BRUNSWICK 110750010</t>
  </si>
  <si>
    <t>GRASS VALLEY 1101</t>
  </si>
  <si>
    <t>GRASS VALLEY 11012208</t>
  </si>
  <si>
    <t>BIG BASIN 1101circuit_breaker</t>
  </si>
  <si>
    <t>CAMP EVERS 210611533</t>
  </si>
  <si>
    <t>PENNGROVE 1101</t>
  </si>
  <si>
    <t>PENNGROVE 1101170</t>
  </si>
  <si>
    <t>HALF MOON BAY 1103H82</t>
  </si>
  <si>
    <t>BIG BASIN 110212124</t>
  </si>
  <si>
    <t>MONTE RIO 1113678</t>
  </si>
  <si>
    <t>VACAVILLE 1104circuit_breaker</t>
  </si>
  <si>
    <t>WEIMAR 1102</t>
  </si>
  <si>
    <t>WEIMAR 11026175</t>
  </si>
  <si>
    <t>OLEMA 11011318</t>
  </si>
  <si>
    <t>MONTE RIO 11131989</t>
  </si>
  <si>
    <t>PIT NO 5 11011606</t>
  </si>
  <si>
    <t>ELK 110191336</t>
  </si>
  <si>
    <t>KESWICK 11011586</t>
  </si>
  <si>
    <t>RISING RIVER 11019032</t>
  </si>
  <si>
    <t>SANTA YNEZ 1101circuit_breaker</t>
  </si>
  <si>
    <t>COARSEGOLD 2102circuit_breaker</t>
  </si>
  <si>
    <t>WOODACRE 1101circuit_breaker</t>
  </si>
  <si>
    <t>CLARK ROAD 11022584</t>
  </si>
  <si>
    <t>GLENN 1101</t>
  </si>
  <si>
    <t>GLENN 11012012</t>
  </si>
  <si>
    <t>AUBERRY 110137536</t>
  </si>
  <si>
    <t>GRAYS FLAT 0401</t>
  </si>
  <si>
    <t>GRAYS FLAT 0401circuit_breaker</t>
  </si>
  <si>
    <t>RED BLUFF 11041302</t>
  </si>
  <si>
    <t>HOPLAND 11011100</t>
  </si>
  <si>
    <t>MC KEE 1111</t>
  </si>
  <si>
    <t>MC KEE 1111711900</t>
  </si>
  <si>
    <t>MIWUK 170111800</t>
  </si>
  <si>
    <t>LUCERNE 110638632</t>
  </si>
  <si>
    <t>VASCO 1102MR178</t>
  </si>
  <si>
    <t>SALT SPRINGS 210297924</t>
  </si>
  <si>
    <t>BRUNSWICK 11062796</t>
  </si>
  <si>
    <t>ZACA 1101</t>
  </si>
  <si>
    <t>ZACA 1101Y72</t>
  </si>
  <si>
    <t>HIGGINS 111051794</t>
  </si>
  <si>
    <t>BRUNSWICK 1105733408</t>
  </si>
  <si>
    <t>CURTIS 1701</t>
  </si>
  <si>
    <t>CURTIS 1701circuit_breaker</t>
  </si>
  <si>
    <t>SHINGLE SPRINGS 210511172</t>
  </si>
  <si>
    <t>FORT ROSS 1121560</t>
  </si>
  <si>
    <t>VACAVILLE 1109</t>
  </si>
  <si>
    <t>VACAVILLE 110941782</t>
  </si>
  <si>
    <t>CORNING 110164090</t>
  </si>
  <si>
    <t>VOLTA 110293418</t>
  </si>
  <si>
    <t>WEIMAR 11012084</t>
  </si>
  <si>
    <t>HIGGINS 1104533648</t>
  </si>
  <si>
    <t>BIG RIVER 110155402</t>
  </si>
  <si>
    <t>FROGTOWN 17027134</t>
  </si>
  <si>
    <t>TEMPLETON 2110R94</t>
  </si>
  <si>
    <t>PLACERVILLE 2106circuit_breaker</t>
  </si>
  <si>
    <t>SWIFT 2107</t>
  </si>
  <si>
    <t>SWIFT 2107XR526</t>
  </si>
  <si>
    <t>NORTH DUBLIN 2101</t>
  </si>
  <si>
    <t>NORTH DUBLIN 2101circuit_breaker</t>
  </si>
  <si>
    <t>MOLINO 11015042</t>
  </si>
  <si>
    <t>ROB ROY 2105</t>
  </si>
  <si>
    <t>OLETA 110151740</t>
  </si>
  <si>
    <t>SANTA ROSA A 1111</t>
  </si>
  <si>
    <t>SANTA ROSA A 1111114</t>
  </si>
  <si>
    <t>MADISON 21011606</t>
  </si>
  <si>
    <t>RINCON 1103</t>
  </si>
  <si>
    <t>RINCON 1103474</t>
  </si>
  <si>
    <t>SANTA YNEZ 1102Y18</t>
  </si>
  <si>
    <t>SANTA ROSA A 1104716</t>
  </si>
  <si>
    <t>ROB ROY 210410714</t>
  </si>
  <si>
    <t>CAMP EVERS 2105circuit_breaker</t>
  </si>
  <si>
    <t>POINT ARENA 11012637</t>
  </si>
  <si>
    <t>UKIAH 1115</t>
  </si>
  <si>
    <t>UKIAH 1115circuit_breaker</t>
  </si>
  <si>
    <t>SAN LUIS OBISPO 1103V82</t>
  </si>
  <si>
    <t>FORT ROSS 112137326</t>
  </si>
  <si>
    <t>MIWUK 17018050</t>
  </si>
  <si>
    <t>SAN RAMON 210853732</t>
  </si>
  <si>
    <t>ZACA 1101circuit_breaker</t>
  </si>
  <si>
    <t>GRASS VALLEY 11012766</t>
  </si>
  <si>
    <t>FRENCH GULCH 1102</t>
  </si>
  <si>
    <t>FRENCH GULCH 11022902</t>
  </si>
  <si>
    <t>OAKHURST 110310190</t>
  </si>
  <si>
    <t>SAN LUIS OBISPO 1101</t>
  </si>
  <si>
    <t>SAN LUIS OBISPO 1101V12</t>
  </si>
  <si>
    <t>PASO ROBLES 1107</t>
  </si>
  <si>
    <t>PASO ROBLES 1107circuit_breaker</t>
  </si>
  <si>
    <t>CLARKSVILLE 2109</t>
  </si>
  <si>
    <t>CLARKSVILLE 210951744</t>
  </si>
  <si>
    <t>RAWSON 1103</t>
  </si>
  <si>
    <t>RAWSON 110385334</t>
  </si>
  <si>
    <t>COTATI 1105634</t>
  </si>
  <si>
    <t>SPAULDING 1101</t>
  </si>
  <si>
    <t>SPAULDING 1101578852</t>
  </si>
  <si>
    <t>BRUNSWICK 111061602</t>
  </si>
  <si>
    <t>BIG RIVER 1101952</t>
  </si>
  <si>
    <t>CRESCENT MILLS 2101circuit_breaker</t>
  </si>
  <si>
    <t>CLAYTON 2213</t>
  </si>
  <si>
    <t>CLAYTON 2213circuit_breaker</t>
  </si>
  <si>
    <t>DUNBAR 1101circuit_breaker</t>
  </si>
  <si>
    <t>SAN LUIS OBISPO 1104V10</t>
  </si>
  <si>
    <t>STANISLAUS 170179826</t>
  </si>
  <si>
    <t>KESWICK 11019712</t>
  </si>
  <si>
    <t>DUNBAR 1102448</t>
  </si>
  <si>
    <t>WILLITS 11021270</t>
  </si>
  <si>
    <t>OREGON TRAIL 1103circuit_breaker</t>
  </si>
  <si>
    <t>MIWUK 17026018</t>
  </si>
  <si>
    <t>ATASCADERO 1103A88</t>
  </si>
  <si>
    <t>DIAMOND SPRINGS 1105circuit_breaker</t>
  </si>
  <si>
    <t>BRUNSWICK 1105circuit_breaker</t>
  </si>
  <si>
    <t>BEN LOMOND 04015144</t>
  </si>
  <si>
    <t>BIG BASIN 110210254</t>
  </si>
  <si>
    <t>MARIPOSA 210190180</t>
  </si>
  <si>
    <t>BIG BASIN 110212758</t>
  </si>
  <si>
    <t>RED BLUFF 1104circuit_breaker</t>
  </si>
  <si>
    <t>TIVY VALLEY 1107circuit_breaker</t>
  </si>
  <si>
    <t>SAND CREEK 11037110</t>
  </si>
  <si>
    <t>HIGGINS 1104498932</t>
  </si>
  <si>
    <t>CLARK ROAD 110290548</t>
  </si>
  <si>
    <t>RINCON 1103568</t>
  </si>
  <si>
    <t>SAN LUIS OBISPO 1101circuit_breaker</t>
  </si>
  <si>
    <t>CLAYTON 22159765</t>
  </si>
  <si>
    <t>BUCKS CREEK 11031131</t>
  </si>
  <si>
    <t>POINT ARENA 11014923</t>
  </si>
  <si>
    <t>PLACERVILLE 1112circuit_breaker</t>
  </si>
  <si>
    <t>KONOCTI 110264464</t>
  </si>
  <si>
    <t>SALT SPRINGS 2101</t>
  </si>
  <si>
    <t>SALT SPRINGS 21011216</t>
  </si>
  <si>
    <t>SHINGLE SPRINGS 210851474</t>
  </si>
  <si>
    <t>COTATI 110387402</t>
  </si>
  <si>
    <t>PLACERVILLE 210623190</t>
  </si>
  <si>
    <t>OLEMA 1101320</t>
  </si>
  <si>
    <t>FOOTHILL 1102</t>
  </si>
  <si>
    <t>FOOTHILL 1102circuit_breaker</t>
  </si>
  <si>
    <t>PINE GROVE 11029145</t>
  </si>
  <si>
    <t>WEIMAR 1102circuit_breaker</t>
  </si>
  <si>
    <t>NEWBURG 1132</t>
  </si>
  <si>
    <t>NEWBURG 11322074</t>
  </si>
  <si>
    <t>SPANISH CREEK 4401</t>
  </si>
  <si>
    <t>SPANISH CREEK 4401circuit_breaker</t>
  </si>
  <si>
    <t>GEYSERVILLE 1101480</t>
  </si>
  <si>
    <t>SISQUOC 1103</t>
  </si>
  <si>
    <t>SISQUOC 1103M14</t>
  </si>
  <si>
    <t>UPPER LAKE 11016663</t>
  </si>
  <si>
    <t>CAMP EVERS 21065302</t>
  </si>
  <si>
    <t>WYANDOTTE 1107circuit_breaker</t>
  </si>
  <si>
    <t>PEORIA 1704</t>
  </si>
  <si>
    <t>PEORIA 170411232</t>
  </si>
  <si>
    <t>CLAY 11037124</t>
  </si>
  <si>
    <t>CORRAL 110359770</t>
  </si>
  <si>
    <t>CAMP EVERS 210610718</t>
  </si>
  <si>
    <t>BRUNSWICK 11062104</t>
  </si>
  <si>
    <t>BIG RIVER 110179628</t>
  </si>
  <si>
    <t>OLEMA 110150396</t>
  </si>
  <si>
    <t>SARATOGA 1107167792</t>
  </si>
  <si>
    <t>ROB ROY 21055166</t>
  </si>
  <si>
    <t>NARROWS 210242584</t>
  </si>
  <si>
    <t>NEWBURG 1131</t>
  </si>
  <si>
    <t>NEWBURG 113190242</t>
  </si>
  <si>
    <t>HALF MOON BAY 1102</t>
  </si>
  <si>
    <t>HALF MOON BAY 11028848</t>
  </si>
  <si>
    <t>GANSNER 110137550</t>
  </si>
  <si>
    <t>CALISTOGA 110266730</t>
  </si>
  <si>
    <t>SONOMA 1106</t>
  </si>
  <si>
    <t>SONOMA 1106376</t>
  </si>
  <si>
    <t>CAMP EVERS 2103</t>
  </si>
  <si>
    <t>CAMP EVERS 210311046</t>
  </si>
  <si>
    <t>POINT MORETTI 11015076</t>
  </si>
  <si>
    <t>POINT MORETTI 110110726</t>
  </si>
  <si>
    <t>CAMP EVERS 210510786</t>
  </si>
  <si>
    <t>CORRAL 1101circuit_breaker</t>
  </si>
  <si>
    <t>WEST POINT 1101L1969</t>
  </si>
  <si>
    <t>BANGOR 11011806</t>
  </si>
  <si>
    <t>ATASCADERO 1101A50</t>
  </si>
  <si>
    <t>ALTO 1125935</t>
  </si>
  <si>
    <t>OAKHURST 11035470</t>
  </si>
  <si>
    <t>HICKS 2101</t>
  </si>
  <si>
    <t>HICKS 2101XR548</t>
  </si>
  <si>
    <t>SAN LUIS OBISPO 11042293</t>
  </si>
  <si>
    <t>SANTA YNEZ 110488746</t>
  </si>
  <si>
    <t>CLARKSVILLE 21096502</t>
  </si>
  <si>
    <t>FULTON 1107circuit_breaker</t>
  </si>
  <si>
    <t>SAN LUIS OBISPO 1104V46</t>
  </si>
  <si>
    <t>ALTO 11251226</t>
  </si>
  <si>
    <t>PIT NO 1 11013312</t>
  </si>
  <si>
    <t>PETALUMA C 110948000</t>
  </si>
  <si>
    <t>REDBUD 1102432</t>
  </si>
  <si>
    <t>LUCERNE 110647198</t>
  </si>
  <si>
    <t>CLOVERDALE 1102262</t>
  </si>
  <si>
    <t>ROSSMOOR 1108</t>
  </si>
  <si>
    <t>ROSSMOOR 110845268</t>
  </si>
  <si>
    <t>WEST POINT 11021535</t>
  </si>
  <si>
    <t>PARADISE 1105</t>
  </si>
  <si>
    <t>PARADISE 1105circuit_breaker</t>
  </si>
  <si>
    <t>HALF MOON BAY 110398440</t>
  </si>
  <si>
    <t>VALLEY VIEW 1106</t>
  </si>
  <si>
    <t>VALLEY VIEW 1106P166</t>
  </si>
  <si>
    <t>FULTON 110777670</t>
  </si>
  <si>
    <t>APPLE HILL 1104circuit_breaker</t>
  </si>
  <si>
    <t>FROGTOWN 1702circuit_breaker</t>
  </si>
  <si>
    <t>MENLO 11028952</t>
  </si>
  <si>
    <t>DUNLAP 11027360</t>
  </si>
  <si>
    <t>LLAGAS 2105</t>
  </si>
  <si>
    <t>LLAGAS 2105XR234</t>
  </si>
  <si>
    <t>CLAY 1103circuit_breaker</t>
  </si>
  <si>
    <t>BEAR VALLEY 21054170</t>
  </si>
  <si>
    <t>PIT NO 5 11011614</t>
  </si>
  <si>
    <t>LOS GATOS 11072917</t>
  </si>
  <si>
    <t>TASSAJARA 2103</t>
  </si>
  <si>
    <t>TASSAJARA 2103circuit_breaker</t>
  </si>
  <si>
    <t>SWIFT 2110XR254</t>
  </si>
  <si>
    <t>MERCED FALLS 1102</t>
  </si>
  <si>
    <t>MERCED FALLS 110238748</t>
  </si>
  <si>
    <t>COTATI 1105616</t>
  </si>
  <si>
    <t>PUTAH CREEK 11058812</t>
  </si>
  <si>
    <t>PIT NO 3 2101circuit_breaker</t>
  </si>
  <si>
    <t>MIWUK 17028130</t>
  </si>
  <si>
    <t>MIRABEL 1102circuit_breaker</t>
  </si>
  <si>
    <t>FULTON 1102circuit_breaker</t>
  </si>
  <si>
    <t>HIGGINS 1103995672</t>
  </si>
  <si>
    <t>CORNING 110182846</t>
  </si>
  <si>
    <t>POINT MORETTI 110112122</t>
  </si>
  <si>
    <t>GIRVAN 1101circuit_breaker</t>
  </si>
  <si>
    <t>ORO FINO 1102circuit_breaker</t>
  </si>
  <si>
    <t>JOLON 1102circuit_breaker</t>
  </si>
  <si>
    <t>MARIPOSA 21014410</t>
  </si>
  <si>
    <t>EL DORADO PH 210136764</t>
  </si>
  <si>
    <t>PIT NO 1 1101circuit_breaker</t>
  </si>
  <si>
    <t>SONOMA 11054456</t>
  </si>
  <si>
    <t>FORT BRAGG A 1104</t>
  </si>
  <si>
    <t>FORT BRAGG A 11044690</t>
  </si>
  <si>
    <t>MIWUK 170153038</t>
  </si>
  <si>
    <t>PINE GROVE 110194936</t>
  </si>
  <si>
    <t>PEABODY 2113</t>
  </si>
  <si>
    <t>PEABODY 2113circuit_breaker</t>
  </si>
  <si>
    <t>ELK 1101circuit_breaker</t>
  </si>
  <si>
    <t>OLETA 11022642</t>
  </si>
  <si>
    <t>SAN RAFAEL 11081210</t>
  </si>
  <si>
    <t>MONTE RIO 111137520</t>
  </si>
  <si>
    <t>CRESCENT MILLS 21012230</t>
  </si>
  <si>
    <t>WYANDOTTE 110313018</t>
  </si>
  <si>
    <t>MONTE RIO 1113202</t>
  </si>
  <si>
    <t>POSO MOUNTAIN 2103</t>
  </si>
  <si>
    <t>POSO MOUNTAIN 21033988</t>
  </si>
  <si>
    <t>SAN LUIS OBISPO 110788962</t>
  </si>
  <si>
    <t>ELK 11011260</t>
  </si>
  <si>
    <t>OLEMA 11011200</t>
  </si>
  <si>
    <t>SAN LUIS OBISPO 1104V14</t>
  </si>
  <si>
    <t>CALPELLA 1102circuit_breaker</t>
  </si>
  <si>
    <t>BRUNSWICK 11052100</t>
  </si>
  <si>
    <t>SAN BENITO 2104</t>
  </si>
  <si>
    <t>SAN BENITO 2104circuit_breaker</t>
  </si>
  <si>
    <t>HUMBOLDT BAY 1102</t>
  </si>
  <si>
    <t>HUMBOLDT BAY 11024724</t>
  </si>
  <si>
    <t>BUELLTON 1102</t>
  </si>
  <si>
    <t>BUELLTON 1102Y50</t>
  </si>
  <si>
    <t>GUALALA 1112662</t>
  </si>
  <si>
    <t>VOLTA 110254932</t>
  </si>
  <si>
    <t>CAMP EVERS 210510728</t>
  </si>
  <si>
    <t>BEAR VALLEY 21014500</t>
  </si>
  <si>
    <t>CORRAL 110213498</t>
  </si>
  <si>
    <t>PLACERVILLE 1111</t>
  </si>
  <si>
    <t>PLACERVILLE 1111circuit_breaker</t>
  </si>
  <si>
    <t>JOLON 11027040</t>
  </si>
  <si>
    <t>KONOCTI 1108</t>
  </si>
  <si>
    <t>KONOCTI 1108950</t>
  </si>
  <si>
    <t>JOLON 11027070</t>
  </si>
  <si>
    <t>PIT NO 5 11011658</t>
  </si>
  <si>
    <t>CALAVERAS CEMENT 11011419</t>
  </si>
  <si>
    <t>STAFFORD 1102circuit_breaker</t>
  </si>
  <si>
    <t>LAKEVILLE 1102</t>
  </si>
  <si>
    <t>LAKEVILLE 110287432</t>
  </si>
  <si>
    <t>INDIAN FLAT 1104</t>
  </si>
  <si>
    <t>INDIAN FLAT 1104circuit_breaker</t>
  </si>
  <si>
    <t>MONTE RIO 1112circuit_breaker</t>
  </si>
  <si>
    <t>MONTE RIO 11133970</t>
  </si>
  <si>
    <t>TASSAJARA 2108</t>
  </si>
  <si>
    <t>TASSAJARA 210865438</t>
  </si>
  <si>
    <t>MONTICELLO 1101654</t>
  </si>
  <si>
    <t>CURTIS 17028000</t>
  </si>
  <si>
    <t>MIWUK 170219772</t>
  </si>
  <si>
    <t>ALTO 1122circuit_breaker</t>
  </si>
  <si>
    <t>IONE 1101</t>
  </si>
  <si>
    <t>IONE 1101L3141</t>
  </si>
  <si>
    <t>PLACERVILLE 111219742</t>
  </si>
  <si>
    <t>BOLINAS 1101504</t>
  </si>
  <si>
    <t>CASTRO VALLEY 1106</t>
  </si>
  <si>
    <t>CASTRO VALLEY 11068971</t>
  </si>
  <si>
    <t>AUBERRY 1101R324</t>
  </si>
  <si>
    <t>MONTE RIO 1111140</t>
  </si>
  <si>
    <t>CURTIS 1704</t>
  </si>
  <si>
    <t>CURTIS 1704circuit_breaker</t>
  </si>
  <si>
    <t>BIG MEADOWS 21012476</t>
  </si>
  <si>
    <t>SEACLIFF 0401</t>
  </si>
  <si>
    <t>SEACLIFF 0401circuit_breaker</t>
  </si>
  <si>
    <t>SAN MIGUEL 1104R66</t>
  </si>
  <si>
    <t>CURTIS 170411290</t>
  </si>
  <si>
    <t>LLAGAS 2104</t>
  </si>
  <si>
    <t>LLAGAS 2104XR294</t>
  </si>
  <si>
    <t>PAUL SWEET 2107</t>
  </si>
  <si>
    <t>PAUL SWEET 210710986</t>
  </si>
  <si>
    <t>ANITA 1106</t>
  </si>
  <si>
    <t>ANITA 11062418</t>
  </si>
  <si>
    <t>CURTIS 1705circuit_breaker</t>
  </si>
  <si>
    <t>CLARKSVILLE 2109circuit_breaker</t>
  </si>
  <si>
    <t>RINCON 1101circuit_breaker</t>
  </si>
  <si>
    <t>CALISTOGA 1102circuit_breaker</t>
  </si>
  <si>
    <t>HALF MOON BAY 11018902</t>
  </si>
  <si>
    <t>BEN LOMOND 0401circuit_breaker</t>
  </si>
  <si>
    <t>PINE GROVE 1101circuit_breaker</t>
  </si>
  <si>
    <t>NEWBURG 11313446</t>
  </si>
  <si>
    <t>DUNBAR 11033127</t>
  </si>
  <si>
    <t>MC KEE 1107</t>
  </si>
  <si>
    <t>MC KEE 1107XR010</t>
  </si>
  <si>
    <t>PASO ROBLES 1103</t>
  </si>
  <si>
    <t>PASO ROBLES 1103N54</t>
  </si>
  <si>
    <t>COTATI 1102</t>
  </si>
  <si>
    <t>COTATI 1102681</t>
  </si>
  <si>
    <t>MC ARTHUR 1102</t>
  </si>
  <si>
    <t>MC ARTHUR 11021324</t>
  </si>
  <si>
    <t>LAKEVILLE 11023341</t>
  </si>
  <si>
    <t>GRASS VALLEY 110358498</t>
  </si>
  <si>
    <t>FORT BRAGG A 11013100</t>
  </si>
  <si>
    <t>FROGTOWN 170211212</t>
  </si>
  <si>
    <t>NARROWS 210276952</t>
  </si>
  <si>
    <t>SILVERADO 2102circuit_breaker</t>
  </si>
  <si>
    <t>DRUM 1101circuit_breaker</t>
  </si>
  <si>
    <t>BIG RIVER 110169032</t>
  </si>
  <si>
    <t>STANISLAUS 17021888</t>
  </si>
  <si>
    <t>MONTE RIO 111153477</t>
  </si>
  <si>
    <t>SUNOL 1101</t>
  </si>
  <si>
    <t>SUNOL 1101MR169</t>
  </si>
  <si>
    <t>MC ARTHUR 11011488</t>
  </si>
  <si>
    <t>MONTE RIO 11138299</t>
  </si>
  <si>
    <t>WOODSIDE 1104</t>
  </si>
  <si>
    <t>WOODSIDE 11049032</t>
  </si>
  <si>
    <t>GREEN VALLEY 210136820</t>
  </si>
  <si>
    <t>EAST QUINCY 1101</t>
  </si>
  <si>
    <t>EAST QUINCY 1101circuit_breaker</t>
  </si>
  <si>
    <t>CAYUCOS 1102</t>
  </si>
  <si>
    <t>CAYUCOS 1102circuit_breaker</t>
  </si>
  <si>
    <t>EAST MARYSVILLE 1108</t>
  </si>
  <si>
    <t>EAST MARYSVILLE 11081706</t>
  </si>
  <si>
    <t>FROGTOWN 1702L5407</t>
  </si>
  <si>
    <t>ORO FINO 110276008</t>
  </si>
  <si>
    <t>PLACERVILLE 11118582</t>
  </si>
  <si>
    <t>MADISON 21017702</t>
  </si>
  <si>
    <t>STELLING 11109265</t>
  </si>
  <si>
    <t>MEADOW LANE 2106</t>
  </si>
  <si>
    <t>MEADOW LANE 2106C558R</t>
  </si>
  <si>
    <t>WOODACRE 11011238</t>
  </si>
  <si>
    <t>JESSUP 11013383</t>
  </si>
  <si>
    <t>CALAVERAS CEMENT 110180930</t>
  </si>
  <si>
    <t>MARTELL 1103circuit_breaker</t>
  </si>
  <si>
    <t>ORO FINO 11022236</t>
  </si>
  <si>
    <t>COARSEGOLD 21045516</t>
  </si>
  <si>
    <t>COARSEGOLD 21025722</t>
  </si>
  <si>
    <t>IONE 1101circuit_breaker</t>
  </si>
  <si>
    <t>NORTH BRANCH 1101circuit_breaker</t>
  </si>
  <si>
    <t>CURTIS 17036064</t>
  </si>
  <si>
    <t>KONOCTI 11081278</t>
  </si>
  <si>
    <t>STONE CORRAL 1108</t>
  </si>
  <si>
    <t>STONE CORRAL 11087100</t>
  </si>
  <si>
    <t>DIAMOND SPRINGS 1104circuit_breaker</t>
  </si>
  <si>
    <t>BOLINAS 1101806</t>
  </si>
  <si>
    <t>SAND CREEK 110397354</t>
  </si>
  <si>
    <t>BRUNSWICK 110456468</t>
  </si>
  <si>
    <t>CURTIS 17039330</t>
  </si>
  <si>
    <t>ELECTRA 110136816</t>
  </si>
  <si>
    <t>NOTRE DAME 1104circuit_breaker</t>
  </si>
  <si>
    <t>FORT BRAGG A 11014622</t>
  </si>
  <si>
    <t>MARTELL 110299214</t>
  </si>
  <si>
    <t>ALHAMBRA 110581514</t>
  </si>
  <si>
    <t>CLAY 110359714</t>
  </si>
  <si>
    <t>BIG BEND 1101180398</t>
  </si>
  <si>
    <t>PIT NO 5 11011660</t>
  </si>
  <si>
    <t>SPENCE 1122</t>
  </si>
  <si>
    <t>SPENCE 1122circuit_breaker</t>
  </si>
  <si>
    <t>SUNOL 1101MR298</t>
  </si>
  <si>
    <t>LLAGAS 2101</t>
  </si>
  <si>
    <t>LLAGAS 21014523</t>
  </si>
  <si>
    <t>CLARKSVILLE 210419772</t>
  </si>
  <si>
    <t>STANISLAUS 17017144</t>
  </si>
  <si>
    <t>DUNBAR 11033135</t>
  </si>
  <si>
    <t>VOLTA 110280982</t>
  </si>
  <si>
    <t>GUALALA 1112circuit_breaker</t>
  </si>
  <si>
    <t>STANISLAUS 1702L3151</t>
  </si>
  <si>
    <t>BUELLTON 1102circuit_breaker</t>
  </si>
  <si>
    <t>SANTA ROSA A 1104210</t>
  </si>
  <si>
    <t>BEAR VALLEY 21054609</t>
  </si>
  <si>
    <t>JARVIS 1111</t>
  </si>
  <si>
    <t>JARVIS 1111MR121</t>
  </si>
  <si>
    <t>CAMBRIA 1102</t>
  </si>
  <si>
    <t>CAMBRIA 1102circuit_breaker</t>
  </si>
  <si>
    <t>BALCH NO 1 1101</t>
  </si>
  <si>
    <t>BALCH NO 1 1101R372</t>
  </si>
  <si>
    <t>COTATI 1104</t>
  </si>
  <si>
    <t>COTATI 1104circuit_breaker</t>
  </si>
  <si>
    <t>BIG BASIN 110195690</t>
  </si>
  <si>
    <t>FROGTOWN 170232556</t>
  </si>
  <si>
    <t>CURTIS 17039210</t>
  </si>
  <si>
    <t>RISING RIVER 1101circuit_breaker</t>
  </si>
  <si>
    <t>SAN MIGUEL 1106N34</t>
  </si>
  <si>
    <t>CASTRO VALLEY 1106MR337</t>
  </si>
  <si>
    <t>MENLO 110212249</t>
  </si>
  <si>
    <t>CRESCENT MILLS 21013113</t>
  </si>
  <si>
    <t>MILPITAS 1109XR524</t>
  </si>
  <si>
    <t>MADISON 210113372</t>
  </si>
  <si>
    <t>BALCH NO 1 1101circuit_breaker</t>
  </si>
  <si>
    <t>MARIPOSA 210135244</t>
  </si>
  <si>
    <t>CALAVERAS CEMENT 110113424</t>
  </si>
  <si>
    <t>EMERALD LAKE 0401</t>
  </si>
  <si>
    <t>EMERALD LAKE 0401circuit_breaker</t>
  </si>
  <si>
    <t>LAS GALLINAS A 1106</t>
  </si>
  <si>
    <t>LAS GALLINAS A 1106circuit_breaker</t>
  </si>
  <si>
    <t>POINT MORETTI 110136516</t>
  </si>
  <si>
    <t>PASO ROBLES 1103N58</t>
  </si>
  <si>
    <t>PALMER 1101M84</t>
  </si>
  <si>
    <t>PACIFICA 1103</t>
  </si>
  <si>
    <t>PACIFICA 11033907</t>
  </si>
  <si>
    <t>DUNBAR 1103440</t>
  </si>
  <si>
    <t>KONOCTI 11022293</t>
  </si>
  <si>
    <t>EL CERRITO G 1105</t>
  </si>
  <si>
    <t>EL CERRITO G 1105BR160</t>
  </si>
  <si>
    <t>LUCERNE 11062327</t>
  </si>
  <si>
    <t>CURTIS 170539256</t>
  </si>
  <si>
    <t>DUNLAP 1102circuit_breaker</t>
  </si>
  <si>
    <t>ZACA 1101Y70</t>
  </si>
  <si>
    <t>OTTER 11022166</t>
  </si>
  <si>
    <t>PIT NO 3 21011360</t>
  </si>
  <si>
    <t>FULTON 1104</t>
  </si>
  <si>
    <t>FULTON 1104466</t>
  </si>
  <si>
    <t>CURTIS 170510590</t>
  </si>
  <si>
    <t>COTATI 1102282</t>
  </si>
  <si>
    <t>GREEN VALLEY 210112824</t>
  </si>
  <si>
    <t>KERCKHOFF 1101R353</t>
  </si>
  <si>
    <t>CORNING 11021900</t>
  </si>
  <si>
    <t>ELECTRA 1101L1697</t>
  </si>
  <si>
    <t>CASTRO VALLEY 1108</t>
  </si>
  <si>
    <t>CASTRO VALLEY 1108MR341</t>
  </si>
  <si>
    <t>HALF MOON BAY 11036065</t>
  </si>
  <si>
    <t>SAN LUIS OBISPO 1105</t>
  </si>
  <si>
    <t>SAN LUIS OBISPO 1105796050</t>
  </si>
  <si>
    <t>DUNLAP 11027050</t>
  </si>
  <si>
    <t>BELLEVUE 2103646</t>
  </si>
  <si>
    <t>ARCATA 11224218</t>
  </si>
  <si>
    <t>POINT MORETTI 11015074</t>
  </si>
  <si>
    <t>SEACLIFF 040112946</t>
  </si>
  <si>
    <t>NEWBURG 11323425</t>
  </si>
  <si>
    <t>LUCERNE 1103circuit_breaker</t>
  </si>
  <si>
    <t>CAMP EVERS 210312990</t>
  </si>
  <si>
    <t>TEMPLETON 2108</t>
  </si>
  <si>
    <t>TEMPLETON 2108A64</t>
  </si>
  <si>
    <t>REDBUD 11021212</t>
  </si>
  <si>
    <t>PEORIA 17019811</t>
  </si>
  <si>
    <t>SAN LUIS OBISPO 1104circuit_breaker</t>
  </si>
  <si>
    <t>LLAGAS 2101XR586</t>
  </si>
  <si>
    <t>FRENCH GULCH 1101</t>
  </si>
  <si>
    <t>FRENCH GULCH 11012905</t>
  </si>
  <si>
    <t>SILVERADO 21051421</t>
  </si>
  <si>
    <t>PIT NO 1 11019702</t>
  </si>
  <si>
    <t>ROSSMOOR 110837848</t>
  </si>
  <si>
    <t>OAKHURST 110377384</t>
  </si>
  <si>
    <t>VOLTA 11011640</t>
  </si>
  <si>
    <t>HALF MOON BAY 110369412</t>
  </si>
  <si>
    <t>POINT ARENA 1101476</t>
  </si>
  <si>
    <t>CLARK ROAD 11022044</t>
  </si>
  <si>
    <t>ATASCADERO 1103A46</t>
  </si>
  <si>
    <t>MORAGA 1101</t>
  </si>
  <si>
    <t>MORAGA 1101circuit_breaker</t>
  </si>
  <si>
    <t>MESA 11016113</t>
  </si>
  <si>
    <t>CASTRO VALLEY 1108MR243</t>
  </si>
  <si>
    <t>HALSEY 11015731</t>
  </si>
  <si>
    <t>PETALUMA C 1109circuit_breaker</t>
  </si>
  <si>
    <t>CURTIS 17048140</t>
  </si>
  <si>
    <t>RIO DELL 11028852</t>
  </si>
  <si>
    <t>MORGAN HILL 2111XR292</t>
  </si>
  <si>
    <t>COTATI 1105circuit_breaker</t>
  </si>
  <si>
    <t>WISE 11011404</t>
  </si>
  <si>
    <t>OLEMA 11011252</t>
  </si>
  <si>
    <t>WEIMAR 11012740</t>
  </si>
  <si>
    <t>PIERCY 2110</t>
  </si>
  <si>
    <t>PIERCY 2110XR258</t>
  </si>
  <si>
    <t>FORT BRAGG A 110235592</t>
  </si>
  <si>
    <t>LUCERNE 11062355</t>
  </si>
  <si>
    <t>HALF MOON BAY 11039112</t>
  </si>
  <si>
    <t>MIWUK 17021808</t>
  </si>
  <si>
    <t>CRESCENT MILLS 21012232</t>
  </si>
  <si>
    <t>MORGAN HILL 2105XR494</t>
  </si>
  <si>
    <t>AUBERRY 1101R322</t>
  </si>
  <si>
    <t>PLACER 1102</t>
  </si>
  <si>
    <t>PLACER 1102circuit_breaker</t>
  </si>
  <si>
    <t>RINCON 1104</t>
  </si>
  <si>
    <t>RINCON 1104circuit_breaker</t>
  </si>
  <si>
    <t>HARTLEY 1101circuit_breaker</t>
  </si>
  <si>
    <t>FORT BRAGG A 1102956</t>
  </si>
  <si>
    <t>EEL RIVER 110249130</t>
  </si>
  <si>
    <t>MONTE RIO 1113652</t>
  </si>
  <si>
    <t>OCEANO 1106V28</t>
  </si>
  <si>
    <t>CLAY 11037142</t>
  </si>
  <si>
    <t>HIGGINS 1107746082</t>
  </si>
  <si>
    <t>CALAVERAS CEMENT 110111236</t>
  </si>
  <si>
    <t>OLEMA 1101602</t>
  </si>
  <si>
    <t>PEORIA 1701circuit_breaker</t>
  </si>
  <si>
    <t>WOODSIDE 11018912</t>
  </si>
  <si>
    <t>BOLINAS 11011236</t>
  </si>
  <si>
    <t>RINCON 1101576</t>
  </si>
  <si>
    <t>CURTIS 17058110</t>
  </si>
  <si>
    <t>DUNBAR 1103circuit_breaker</t>
  </si>
  <si>
    <t>SUNOL 11018721</t>
  </si>
  <si>
    <t>RINCON 1103circuit_breaker</t>
  </si>
  <si>
    <t>CLARK ROAD 1102circuit_breaker</t>
  </si>
  <si>
    <t>BOLINAS 11011232</t>
  </si>
  <si>
    <t>NAPA 1112circuit_breaker</t>
  </si>
  <si>
    <t>HALSEY 1102</t>
  </si>
  <si>
    <t>MIRABEL 110257840</t>
  </si>
  <si>
    <t>STAFFORD 1101circuit_breaker</t>
  </si>
  <si>
    <t>MIWUK 17028090</t>
  </si>
  <si>
    <t>ATASCADERO 1103A80</t>
  </si>
  <si>
    <t>CLAY 110113450</t>
  </si>
  <si>
    <t>CURTIS 170411300</t>
  </si>
  <si>
    <t>CURTIS 170268380</t>
  </si>
  <si>
    <t>BASALT 1106</t>
  </si>
  <si>
    <t>BASALT 11065030</t>
  </si>
  <si>
    <t>NEWBURG 1131circuit_breaker</t>
  </si>
  <si>
    <t>CAMP EVERS 21035753</t>
  </si>
  <si>
    <t>PAUL SWEET 2105</t>
  </si>
  <si>
    <t>PAUL SWEET 2105circuit_breaker</t>
  </si>
  <si>
    <t>OLEMA 110175686</t>
  </si>
  <si>
    <t>PAUL SWEET 2104</t>
  </si>
  <si>
    <t>PAUL SWEET 21045394</t>
  </si>
  <si>
    <t>ELK 1101900</t>
  </si>
  <si>
    <t>DUNBAR 1101160</t>
  </si>
  <si>
    <t>MORGAN HILL 2105circuit_breaker</t>
  </si>
  <si>
    <t>PERRY 110185870</t>
  </si>
  <si>
    <t>CHOLAME 2102</t>
  </si>
  <si>
    <t>CHOLAME 2102X06</t>
  </si>
  <si>
    <t>COARSEGOLD 210210330</t>
  </si>
  <si>
    <t>CLEAR LAKE 11024708</t>
  </si>
  <si>
    <t>OTTER 1101</t>
  </si>
  <si>
    <t>OTTER 11012052</t>
  </si>
  <si>
    <t>MIRABEL 1101circuit_breaker</t>
  </si>
  <si>
    <t>REDBUD 1101454</t>
  </si>
  <si>
    <t>SANTA ROSA A 1111circuit_breaker</t>
  </si>
  <si>
    <t>HALF MOON BAY 11022032</t>
  </si>
  <si>
    <t>MENLO 11028896</t>
  </si>
  <si>
    <t>WILLITS 11044650</t>
  </si>
  <si>
    <t>MC KEE 1103</t>
  </si>
  <si>
    <t>MC KEE 1103XR028</t>
  </si>
  <si>
    <t>LOS GATOS 110660116</t>
  </si>
  <si>
    <t>SANTA MARIA 1108M18</t>
  </si>
  <si>
    <t>CASTRO VALLEY 1109</t>
  </si>
  <si>
    <t>CASTRO VALLEY 1109MR334</t>
  </si>
  <si>
    <t>EDENVALE 2107</t>
  </si>
  <si>
    <t>EDENVALE 2107XR336</t>
  </si>
  <si>
    <t>OTTER 11022012</t>
  </si>
  <si>
    <t>CASTRO VALLEY 1108MR748</t>
  </si>
  <si>
    <t>STANISLAUS 17021850</t>
  </si>
  <si>
    <t>JARVIS 1108</t>
  </si>
  <si>
    <t>JARVIS 1108MR576</t>
  </si>
  <si>
    <t>BIG BASIN 11022253</t>
  </si>
  <si>
    <t>DIAMOND SPRINGS 110699658</t>
  </si>
  <si>
    <t>PANORAMA 11019092</t>
  </si>
  <si>
    <t>LAKEWOOD 2109</t>
  </si>
  <si>
    <t>LAKEWOOD 210964992</t>
  </si>
  <si>
    <t>GABILAN 1101</t>
  </si>
  <si>
    <t>GABILAN 1101579969</t>
  </si>
  <si>
    <t>BRUNSWICK 1104circuit_breaker</t>
  </si>
  <si>
    <t>BIG BASIN 11015000</t>
  </si>
  <si>
    <t>SAN JUSTO 11014002</t>
  </si>
  <si>
    <t>SUNOL 1101MR299</t>
  </si>
  <si>
    <t>WILLOW PASS 2107</t>
  </si>
  <si>
    <t>WILLOW PASS 2107P500R</t>
  </si>
  <si>
    <t>RINCON 1102</t>
  </si>
  <si>
    <t>RINCON 1102circuit_breaker</t>
  </si>
  <si>
    <t>HALSEY 110239104</t>
  </si>
  <si>
    <t>MORGAN HILL 21114461</t>
  </si>
  <si>
    <t>BRUNSWICK 1103circuit_breaker</t>
  </si>
  <si>
    <t>STANISLAUS 17024905</t>
  </si>
  <si>
    <t>CAMP EVERS 210311056</t>
  </si>
  <si>
    <t>LAS GALLINAS A 1105904</t>
  </si>
  <si>
    <t>MIRABEL 11021139</t>
  </si>
  <si>
    <t>SOBRANTE 1103</t>
  </si>
  <si>
    <t>SOBRANTE 1103circuit_breaker</t>
  </si>
  <si>
    <t>PINE GROVE 110152088</t>
  </si>
  <si>
    <t>POSO MOUNTAIN 2104</t>
  </si>
  <si>
    <t>POSO MOUNTAIN 2104circuit_breaker</t>
  </si>
  <si>
    <t>SYCAMORE CREEK 1109</t>
  </si>
  <si>
    <t>SYCAMORE CREEK 1109circuit_breaker</t>
  </si>
  <si>
    <t>STANISLAUS 170237276</t>
  </si>
  <si>
    <t>WYANDOTTE 1105circuit_breaker</t>
  </si>
  <si>
    <t>MORAGA 1104</t>
  </si>
  <si>
    <t>MORAGA 1104circuit_breaker</t>
  </si>
  <si>
    <t>CAMP EVERS 21061625</t>
  </si>
  <si>
    <t>MARIPOSA 210110170</t>
  </si>
  <si>
    <t>HALF MOON BAY 11036018</t>
  </si>
  <si>
    <t>PEORIA 170459596</t>
  </si>
  <si>
    <t>COARSEGOLD 210210610</t>
  </si>
  <si>
    <t>ROSSMOOR 1106</t>
  </si>
  <si>
    <t>ROSSMOOR 110639424</t>
  </si>
  <si>
    <t>MC ARTHUR 110153120</t>
  </si>
  <si>
    <t>PUEBLO 1104640</t>
  </si>
  <si>
    <t>BIG RIVER 1101954</t>
  </si>
  <si>
    <t>POINT ARENA 110137426</t>
  </si>
  <si>
    <t>CORRAL 110112608</t>
  </si>
  <si>
    <t>EDENVALE 1102</t>
  </si>
  <si>
    <t>EDENVALE 1102XR064</t>
  </si>
  <si>
    <t>ROB ROY 210410298</t>
  </si>
  <si>
    <t>MORGAN HILL 2111circuit_breaker</t>
  </si>
  <si>
    <t>SUNOL 1101MR297</t>
  </si>
  <si>
    <t>LLAGAS 21011449</t>
  </si>
  <si>
    <t>SALT SPRINGS 2102L491</t>
  </si>
  <si>
    <t>COTATI 1102462</t>
  </si>
  <si>
    <t>BIG BASIN 110112838</t>
  </si>
  <si>
    <t>PETALUMA C 1109270</t>
  </si>
  <si>
    <t>BRUNSWICK 11038918</t>
  </si>
  <si>
    <t>BRUNSWICK 1102circuit_breaker</t>
  </si>
  <si>
    <t>BIG RIVER 11012183</t>
  </si>
  <si>
    <t>BROWNS VALLEY 1101circuit_breaker</t>
  </si>
  <si>
    <t>CORNING 110187304</t>
  </si>
  <si>
    <t>COTATI 11055156</t>
  </si>
  <si>
    <t>BIG RIVER 11011052</t>
  </si>
  <si>
    <t>STANISLAUS 17021804</t>
  </si>
  <si>
    <t>COTATI 1105893</t>
  </si>
  <si>
    <t>REEDLEY 1104</t>
  </si>
  <si>
    <t>REEDLEY 1104274990</t>
  </si>
  <si>
    <t>HAMILTON BRANCH 1101</t>
  </si>
  <si>
    <t>HAMILTON BRANCH 11012046</t>
  </si>
  <si>
    <t>LAS GALLINAS A 1104</t>
  </si>
  <si>
    <t>LAS GALLINAS A 1104304</t>
  </si>
  <si>
    <t>COTTONWOOD 110335470</t>
  </si>
  <si>
    <t>PURISIMA 1101</t>
  </si>
  <si>
    <t>PURISIMA 1101Y42</t>
  </si>
  <si>
    <t>RINCON 1103198</t>
  </si>
  <si>
    <t>WOODWARD 210878448</t>
  </si>
  <si>
    <t>COTATI 110475972</t>
  </si>
  <si>
    <t>FOOTHILL 1102V06</t>
  </si>
  <si>
    <t>SUNOL 1101MR196</t>
  </si>
  <si>
    <t>SAN RAFAEL 11071276</t>
  </si>
  <si>
    <t>LAKEVILLE 1102280</t>
  </si>
  <si>
    <t>FREMONT 1104</t>
  </si>
  <si>
    <t>FREMONT 1104MR339</t>
  </si>
  <si>
    <t>BUTTE 1105</t>
  </si>
  <si>
    <t>BUTTE 1105134600</t>
  </si>
  <si>
    <t>HOLLISTER 2102</t>
  </si>
  <si>
    <t>HOLLISTER 21024780</t>
  </si>
  <si>
    <t>ROB ROY 21046577</t>
  </si>
  <si>
    <t>ALHAMBRA 11058302</t>
  </si>
  <si>
    <t>MORAGA 110118216</t>
  </si>
  <si>
    <t>CORTINA 1101</t>
  </si>
  <si>
    <t>CORTINA 1101302192</t>
  </si>
  <si>
    <t>MONTE RIO 1112212</t>
  </si>
  <si>
    <t>CLARKSVILLE 2104circuit_breaker</t>
  </si>
  <si>
    <t>COTATI 1102260</t>
  </si>
  <si>
    <t>MERCED FALLS 11029470</t>
  </si>
  <si>
    <t>MADISON 1105</t>
  </si>
  <si>
    <t>MADISON 11057712</t>
  </si>
  <si>
    <t>MORGAN HILL 2108</t>
  </si>
  <si>
    <t>MORGAN HILL 2108XR328</t>
  </si>
  <si>
    <t>HALF MOON BAY 11038089</t>
  </si>
  <si>
    <t>TAR FLAT 0402</t>
  </si>
  <si>
    <t>TAR FLAT 04023144</t>
  </si>
  <si>
    <t>HARTLEY 1101738</t>
  </si>
  <si>
    <t>IGNACIO 1101</t>
  </si>
  <si>
    <t>IGNACIO 11011300</t>
  </si>
  <si>
    <t>HICKS 2101XR162</t>
  </si>
  <si>
    <t>CAMP EVERS 210511004</t>
  </si>
  <si>
    <t>MESA 1103M92</t>
  </si>
  <si>
    <t>WYANDOTTE 1103circuit_breaker</t>
  </si>
  <si>
    <t>WILLOW PASS 1101</t>
  </si>
  <si>
    <t>OILFIELDS 1103</t>
  </si>
  <si>
    <t>OILFIELDS 1103N44</t>
  </si>
  <si>
    <t>PALMER 110198478</t>
  </si>
  <si>
    <t>OCEANO 1104circuit_breaker</t>
  </si>
  <si>
    <t>WOODSIDE 11018601</t>
  </si>
  <si>
    <t>ALLEGHANY 1101978</t>
  </si>
  <si>
    <t>HOLLISTER 2105</t>
  </si>
  <si>
    <t>HOLLISTER 21054048</t>
  </si>
  <si>
    <t>MIWUK 17029270</t>
  </si>
  <si>
    <t>BRUNSWICK 1106circuit_breaker</t>
  </si>
  <si>
    <t>CORNING 110185162</t>
  </si>
  <si>
    <t>BELLEVUE 1102</t>
  </si>
  <si>
    <t>BELLEVUE 1102392</t>
  </si>
  <si>
    <t>CURTIS 1702S2123</t>
  </si>
  <si>
    <t>KONOCTI 1108circuit_breaker</t>
  </si>
  <si>
    <t>SAN RAFAEL 110839156</t>
  </si>
  <si>
    <t>GREEN VALLEY 210112106</t>
  </si>
  <si>
    <t>INDIAN FLAT 110410270</t>
  </si>
  <si>
    <t>OTTER 11022002</t>
  </si>
  <si>
    <t>CURTIS 1705843</t>
  </si>
  <si>
    <t>RESERVATION ROAD 1102</t>
  </si>
  <si>
    <t>RESERVATION ROAD 11023030</t>
  </si>
  <si>
    <t>BAYWOOD 1101</t>
  </si>
  <si>
    <t>BAYWOOD 1101circuit_breaker</t>
  </si>
  <si>
    <t>PUEBLO 21021326</t>
  </si>
  <si>
    <t>PIT NO 1 110170952</t>
  </si>
  <si>
    <t>CABRILLO 11031437</t>
  </si>
  <si>
    <t>MORGAN HILL 2106</t>
  </si>
  <si>
    <t>MORGAN HILL 2106circuit_breaker</t>
  </si>
  <si>
    <t>KESWICK 11011590</t>
  </si>
  <si>
    <t>RACETRACK 17032553</t>
  </si>
  <si>
    <t>MARIPOSA 2101439030</t>
  </si>
  <si>
    <t>CAYUCOS 1101</t>
  </si>
  <si>
    <t>CAYUCOS 11014701</t>
  </si>
  <si>
    <t>ELK 11018779</t>
  </si>
  <si>
    <t>HOOPA 110193038</t>
  </si>
  <si>
    <t>LAKEWOOD 2227</t>
  </si>
  <si>
    <t>LAKEWOOD 2227W503R</t>
  </si>
  <si>
    <t>VACAVILLE 1112</t>
  </si>
  <si>
    <t>VACAVILLE 1112circuit_breaker</t>
  </si>
  <si>
    <t>RINCON 1101580</t>
  </si>
  <si>
    <t>RESERVATION ROAD 1102circuit_breaker</t>
  </si>
  <si>
    <t>VINEYARD 2107MR332</t>
  </si>
  <si>
    <t>FOOTHILL 1101549904</t>
  </si>
  <si>
    <t>SAUSALITO 1102</t>
  </si>
  <si>
    <t>SAUSALITO 1102410</t>
  </si>
  <si>
    <t>PETALUMA C 1108circuit_breaker</t>
  </si>
  <si>
    <t>SAN RAFAEL 1104circuit_breaker</t>
  </si>
  <si>
    <t>POINT ARENA 11011296</t>
  </si>
  <si>
    <t>PUEBLO 2102circuit_breaker</t>
  </si>
  <si>
    <t>ATASCADERO 1102</t>
  </si>
  <si>
    <t>ATASCADERO 1102A26</t>
  </si>
  <si>
    <t>CASTRO VALLEY 1108MR273</t>
  </si>
  <si>
    <t>HALSEY 1102circuit_breaker</t>
  </si>
  <si>
    <t>PLACER 1101</t>
  </si>
  <si>
    <t>PLACER 1101circuit_breaker</t>
  </si>
  <si>
    <t>NOVATO 1104</t>
  </si>
  <si>
    <t>NOVATO 110455398</t>
  </si>
  <si>
    <t>BRUNSWICK 111063100</t>
  </si>
  <si>
    <t>MESA 1101circuit_breaker</t>
  </si>
  <si>
    <t>BRUNSWICK 11053611</t>
  </si>
  <si>
    <t>RACETRACK 170310870</t>
  </si>
  <si>
    <t>LUCERNE 110638436</t>
  </si>
  <si>
    <t>SWIFT 2110XR332</t>
  </si>
  <si>
    <t>PINECREST 0401</t>
  </si>
  <si>
    <t>PINECREST 04011818</t>
  </si>
  <si>
    <t>CALAVERAS CEMENT 110136880</t>
  </si>
  <si>
    <t>SHADY GLEN 1101circuit_breaker</t>
  </si>
  <si>
    <t>CALAVERAS CEMENT 110147968</t>
  </si>
  <si>
    <t>MORAGA 1102</t>
  </si>
  <si>
    <t>MORAGA 1102circuit_breaker</t>
  </si>
  <si>
    <t>JESSUP 11012839</t>
  </si>
  <si>
    <t>HOLLISTER 2102855412</t>
  </si>
  <si>
    <t>BIG RIVER 11013002</t>
  </si>
  <si>
    <t>DUNLAP 110239190</t>
  </si>
  <si>
    <t>MORAGA 1103</t>
  </si>
  <si>
    <t>MORAGA 110381146</t>
  </si>
  <si>
    <t>CASTRO VALLEY 110810315</t>
  </si>
  <si>
    <t>HORSESHOE 1104</t>
  </si>
  <si>
    <t>HORSESHOE 1104circuit_breaker</t>
  </si>
  <si>
    <t>FITCH MOUNTAIN 1113444</t>
  </si>
  <si>
    <t>OCEANO 1103</t>
  </si>
  <si>
    <t>OCEANO 1103V22</t>
  </si>
  <si>
    <t>CABRILLO 1104Y22</t>
  </si>
  <si>
    <t>PEORIA 170590374</t>
  </si>
  <si>
    <t>LOS GATOS 110760024</t>
  </si>
  <si>
    <t>COTATI 1102464</t>
  </si>
  <si>
    <t>BEAR VALLEY 210110000</t>
  </si>
  <si>
    <t>HORSESHOE 110450142</t>
  </si>
  <si>
    <t>BOLINAS 1101circuit_breaker</t>
  </si>
  <si>
    <t>SCE TEHACHAPI 1101</t>
  </si>
  <si>
    <t>SCE TEHACHAPI 1101circuit_breaker</t>
  </si>
  <si>
    <t>MARTELL 110292172</t>
  </si>
  <si>
    <t>MIRABEL 11027401</t>
  </si>
  <si>
    <t>HOLLISTER 21054018</t>
  </si>
  <si>
    <t>MONTE RIO 111264682</t>
  </si>
  <si>
    <t>CURTIS 17029111</t>
  </si>
  <si>
    <t>ATASCADERO 1102circuit_breaker</t>
  </si>
  <si>
    <t>SOLEDAD 2102</t>
  </si>
  <si>
    <t>SOLEDAD 21027048</t>
  </si>
  <si>
    <t>LAS POSITAS 2108MR190</t>
  </si>
  <si>
    <t>ROB ROY 210412596</t>
  </si>
  <si>
    <t>SNEATH LANE 1106</t>
  </si>
  <si>
    <t>SNEATH LANE 1106circuit_breaker</t>
  </si>
  <si>
    <t>DIVIDE 1103</t>
  </si>
  <si>
    <t>DIVIDE 110348160</t>
  </si>
  <si>
    <t>RESEARCH 2102</t>
  </si>
  <si>
    <t>RESEARCH 210263274</t>
  </si>
  <si>
    <t>OTTER 11017611</t>
  </si>
  <si>
    <t>CAMP EVERS 21055188</t>
  </si>
  <si>
    <t>ROB ROY 21045304</t>
  </si>
  <si>
    <t>HALF MOON BAY 11028910</t>
  </si>
  <si>
    <t>MORAGA 1105</t>
  </si>
  <si>
    <t>MORAGA 1105circuit_breaker</t>
  </si>
  <si>
    <t>MC ARTHUR 110137344</t>
  </si>
  <si>
    <t>BEAR VALLEY 210190550</t>
  </si>
  <si>
    <t>MONTE RIO 11131067</t>
  </si>
  <si>
    <t>COARSEGOLD 210310300</t>
  </si>
  <si>
    <t>TEMPLETON 2108A40</t>
  </si>
  <si>
    <t>SAN RAFAEL 1108322</t>
  </si>
  <si>
    <t>REDBUD 1101400</t>
  </si>
  <si>
    <t>JOLON 11027002</t>
  </si>
  <si>
    <t>SAN LUIS OBISPO 1107circuit_breaker</t>
  </si>
  <si>
    <t>DUNBAR 1101234</t>
  </si>
  <si>
    <t>SANTA ROSA A 1108</t>
  </si>
  <si>
    <t>SANTA ROSA A 1108626</t>
  </si>
  <si>
    <t>SALT SPRINGS 210110416</t>
  </si>
  <si>
    <t>KING CITY 1103</t>
  </si>
  <si>
    <t>KING CITY 11037038</t>
  </si>
  <si>
    <t>PEORIA 170176030</t>
  </si>
  <si>
    <t>WEST POINT 1101L2219</t>
  </si>
  <si>
    <t>PEORIA 1704877670</t>
  </si>
  <si>
    <t>CAMP EVERS 210694770</t>
  </si>
  <si>
    <t>PEORIA 170567898</t>
  </si>
  <si>
    <t>SWIFT 2109</t>
  </si>
  <si>
    <t>SWIFT 2109XR300</t>
  </si>
  <si>
    <t>MONTE RIO 1113250</t>
  </si>
  <si>
    <t>MONROE 2103</t>
  </si>
  <si>
    <t>MONROE 2103circuit_breaker</t>
  </si>
  <si>
    <t>CURTIS 1703circuit_breaker</t>
  </si>
  <si>
    <t>OAKLAND X 1106</t>
  </si>
  <si>
    <t>OAKLAND X 1106CR020</t>
  </si>
  <si>
    <t>FORT BRAGG A 11014698</t>
  </si>
  <si>
    <t>MONTE RIO 1111506</t>
  </si>
  <si>
    <t>CMC 1101</t>
  </si>
  <si>
    <t>CMC 1101circuit_breaker</t>
  </si>
  <si>
    <t>TEJON 1103</t>
  </si>
  <si>
    <t>TEJON 11032280</t>
  </si>
  <si>
    <t>PUEBLO 2103694</t>
  </si>
  <si>
    <t>BELL 1107circuit_breaker</t>
  </si>
  <si>
    <t>ROSSMOOR 110676468</t>
  </si>
  <si>
    <t>BIG MEADOWS 21012474</t>
  </si>
  <si>
    <t>LOS GATOS 1106LA42</t>
  </si>
  <si>
    <t>NOTRE DAME 11042537</t>
  </si>
  <si>
    <t>REEDLEY 1112</t>
  </si>
  <si>
    <t>REEDLEY 11127240</t>
  </si>
  <si>
    <t>LOS OSITOS 2103</t>
  </si>
  <si>
    <t>LOS OSITOS 21033010</t>
  </si>
  <si>
    <t>CORONA 1103</t>
  </si>
  <si>
    <t>CORONA 11034446</t>
  </si>
  <si>
    <t>HALF MOON BAY 11036014</t>
  </si>
  <si>
    <t>ELECTRA 11026014</t>
  </si>
  <si>
    <t>SAN RAFAEL 11071415</t>
  </si>
  <si>
    <t>SANTA ROSA A 110432180</t>
  </si>
  <si>
    <t>STONE CORRAL 11107784F</t>
  </si>
  <si>
    <t>JARVIS 1108MR368</t>
  </si>
  <si>
    <t>MENLO 11029110</t>
  </si>
  <si>
    <t>TIDEWATER 210695842</t>
  </si>
  <si>
    <t>ALTO 11251256</t>
  </si>
  <si>
    <t>BRUNSWICK 110765574</t>
  </si>
  <si>
    <t>BRUNSWICK 11064639</t>
  </si>
  <si>
    <t>BURNEY 1102</t>
  </si>
  <si>
    <t>BURNEY 11022402</t>
  </si>
  <si>
    <t>PERRY 1101circuit_breaker</t>
  </si>
  <si>
    <t>WOODSIDE 11043583</t>
  </si>
  <si>
    <t>MORAGA 1101108540</t>
  </si>
  <si>
    <t>SUNOL 1101circuit_breaker</t>
  </si>
  <si>
    <t>HAMILTON BRANCH 110190334</t>
  </si>
  <si>
    <t>HALSEY 110176178</t>
  </si>
  <si>
    <t>OLEMA 11011686</t>
  </si>
  <si>
    <t>FORT BRAGG A 1102816</t>
  </si>
  <si>
    <t>CLAYTON 2212circuit_breaker</t>
  </si>
  <si>
    <t>SUMMIT 1102</t>
  </si>
  <si>
    <t>SUMMIT 110249484</t>
  </si>
  <si>
    <t>SANTA YNEZ 1104Y30</t>
  </si>
  <si>
    <t>ROB ROY 210538430</t>
  </si>
  <si>
    <t>OTTER 1101440</t>
  </si>
  <si>
    <t>SAN RAMON 2101</t>
  </si>
  <si>
    <t>SAN RAMON 2101circuit_breaker</t>
  </si>
  <si>
    <t>FROGTOWN 17016807</t>
  </si>
  <si>
    <t>CAMP EVERS 210616000</t>
  </si>
  <si>
    <t>CABRILLO 1103Y10</t>
  </si>
  <si>
    <t>OAKLAND K 1102</t>
  </si>
  <si>
    <t>OAKLAND K 110217430</t>
  </si>
  <si>
    <t>CAYUCOS 1102W18</t>
  </si>
  <si>
    <t>TASSAJARA 2112circuit_breaker</t>
  </si>
  <si>
    <t>CURTIS 170390320</t>
  </si>
  <si>
    <t>MILPITAS 1105</t>
  </si>
  <si>
    <t>MILPITAS 1105circuit_breaker</t>
  </si>
  <si>
    <t>ANNAPOLIS 1101circuit_breaker</t>
  </si>
  <si>
    <t>MORGAN HILL 2104</t>
  </si>
  <si>
    <t>MORGAN HILL 2104XR018</t>
  </si>
  <si>
    <t>MONTICELLO 110152910</t>
  </si>
  <si>
    <t>CLARK ROAD 11022068</t>
  </si>
  <si>
    <t>SAN RAFAEL 1109</t>
  </si>
  <si>
    <t>SAN RAFAEL 1109418</t>
  </si>
  <si>
    <t>LUCERNE 1106circuit_breaker</t>
  </si>
  <si>
    <t>CHOLAME 2102X10</t>
  </si>
  <si>
    <t>STANISLAUS 170237278</t>
  </si>
  <si>
    <t>SNEATH LANE 1107</t>
  </si>
  <si>
    <t>SNEATH LANE 1107circuit_breaker</t>
  </si>
  <si>
    <t>MIDDLETOWN 1102514</t>
  </si>
  <si>
    <t>SAN LUIS OBISPO 1102</t>
  </si>
  <si>
    <t>SAN LUIS OBISPO 1102V96</t>
  </si>
  <si>
    <t>BUELLTON 1101circuit_breaker</t>
  </si>
  <si>
    <t>CORRAL 110275622</t>
  </si>
  <si>
    <t>FROGTOWN 170236870</t>
  </si>
  <si>
    <t>RADUM 1105</t>
  </si>
  <si>
    <t>RADUM 1105MR282</t>
  </si>
  <si>
    <t>HICKS 2101circuit_breaker</t>
  </si>
  <si>
    <t>FROGTOWN 1701L3361</t>
  </si>
  <si>
    <t>PIT NO 3 21011386</t>
  </si>
  <si>
    <t>STANISLAUS 170275348</t>
  </si>
  <si>
    <t>SAN LUIS OBISPO 1101483444</t>
  </si>
  <si>
    <t>CABRILLO 1104circuit_breaker</t>
  </si>
  <si>
    <t>BIG MEADOWS 2101circuit_breaker</t>
  </si>
  <si>
    <t>BRUNSWICK 110750008</t>
  </si>
  <si>
    <t>CURTIS 17039240</t>
  </si>
  <si>
    <t>ORINDA 0401</t>
  </si>
  <si>
    <t>ORINDA 0401N545R</t>
  </si>
  <si>
    <t>BOLINAS 110146152</t>
  </si>
  <si>
    <t>SAN RAFAEL 1108circuit_breaker</t>
  </si>
  <si>
    <t>ROB ROY 210410954</t>
  </si>
  <si>
    <t>WILLOW CREEK 1103circuit_breaker</t>
  </si>
  <si>
    <t>CAL WATER 1102</t>
  </si>
  <si>
    <t>CAL WATER 1102920714</t>
  </si>
  <si>
    <t>ROSSMOOR 1101</t>
  </si>
  <si>
    <t>ROSSMOOR 110168920</t>
  </si>
  <si>
    <t>GREEN VALLEY 210112130</t>
  </si>
  <si>
    <t>IGNACIO 11011264</t>
  </si>
  <si>
    <t>CMC 1102</t>
  </si>
  <si>
    <t>CMC 1102circuit_breaker</t>
  </si>
  <si>
    <t>GREEN VALLEY 210190860</t>
  </si>
  <si>
    <t>RIO DELL 1102circuit_breaker</t>
  </si>
  <si>
    <t>OAKHURST 110311900</t>
  </si>
  <si>
    <t>FRENCH GULCH 11011464</t>
  </si>
  <si>
    <t>PEORIA 170184318</t>
  </si>
  <si>
    <t>SONOMA 1105138</t>
  </si>
  <si>
    <t>DUNLAP 1102778286</t>
  </si>
  <si>
    <t>MORAGA 1103circuit_breaker</t>
  </si>
  <si>
    <t>MORGAN HILL 2109</t>
  </si>
  <si>
    <t>MORGAN HILL 2109XR246</t>
  </si>
  <si>
    <t>SISQUOC 1103M98</t>
  </si>
  <si>
    <t>VOLTA 110185234</t>
  </si>
  <si>
    <t>WEST POINT 110277204</t>
  </si>
  <si>
    <t>CAMP EVERS 210574170</t>
  </si>
  <si>
    <t>ROSSMOOR 1108circuit_breaker</t>
  </si>
  <si>
    <t>FAIRVIEW 2207</t>
  </si>
  <si>
    <t>FAIRVIEW 2207M501R</t>
  </si>
  <si>
    <t>STANISLAUS 17026028</t>
  </si>
  <si>
    <t>COTATI 1105328</t>
  </si>
  <si>
    <t>PEORIA 1704circuit_breaker</t>
  </si>
  <si>
    <t>FELTON 0401</t>
  </si>
  <si>
    <t>FELTON 0401circuit_breaker</t>
  </si>
  <si>
    <t>PERRY 1101W26</t>
  </si>
  <si>
    <t>FRENCH GULCH 11011892</t>
  </si>
  <si>
    <t>RIO DELL 11028768</t>
  </si>
  <si>
    <t>OLETA 1101circuit_breaker</t>
  </si>
  <si>
    <t>SUMMIT 1101</t>
  </si>
  <si>
    <t>SUMMIT 110147786</t>
  </si>
  <si>
    <t>OTTER 110298036</t>
  </si>
  <si>
    <t>SAUSALITO 11021268</t>
  </si>
  <si>
    <t>LOS OSITOS 21037062</t>
  </si>
  <si>
    <t>PENNGROVE 1101554</t>
  </si>
  <si>
    <t>PALMER 1101M88</t>
  </si>
  <si>
    <t>FORT BRAGG A 1102418</t>
  </si>
  <si>
    <t>REDBUD 1102922</t>
  </si>
  <si>
    <t>SAN LUIS OBISPO 1102597518</t>
  </si>
  <si>
    <t>HIGGINS 110432747</t>
  </si>
  <si>
    <t>ELK 11014628</t>
  </si>
  <si>
    <t>VOLTA 11021648</t>
  </si>
  <si>
    <t>PENRYN 1105circuit_breaker</t>
  </si>
  <si>
    <t>FAIRVIEW 2207P150</t>
  </si>
  <si>
    <t>MORRO BAY 1102</t>
  </si>
  <si>
    <t>MORRO BAY 110247584</t>
  </si>
  <si>
    <t>POINT MORETTI 11015104</t>
  </si>
  <si>
    <t>WISE 110163199</t>
  </si>
  <si>
    <t>FITCH MOUNTAIN 1113154</t>
  </si>
  <si>
    <t>MORRO BAY 1101</t>
  </si>
  <si>
    <t>MORRO BAY 1101V66</t>
  </si>
  <si>
    <t>WILLOW CREEK 11035012</t>
  </si>
  <si>
    <t>BURNS 2101</t>
  </si>
  <si>
    <t>BURNS 2101circuit_breaker</t>
  </si>
  <si>
    <t>OROSI 1102</t>
  </si>
  <si>
    <t>OROSI 11027948F</t>
  </si>
  <si>
    <t>ALTO 112265474</t>
  </si>
  <si>
    <t>PEORIA 170575274</t>
  </si>
  <si>
    <t>CAMP EVERS 21055232</t>
  </si>
  <si>
    <t>ANTLER 11011384</t>
  </si>
  <si>
    <t>FORT BRAGG A 11041316</t>
  </si>
  <si>
    <t>SOBRANTE 1102</t>
  </si>
  <si>
    <t>SOBRANTE 1102circuit_breaker</t>
  </si>
  <si>
    <t>GUALALA 1111887180</t>
  </si>
  <si>
    <t>CAMBRIA 1101</t>
  </si>
  <si>
    <t>CAMBRIA 1101V76</t>
  </si>
  <si>
    <t>STANISLAUS 1702L611</t>
  </si>
  <si>
    <t>CAMP EVERS 210611044</t>
  </si>
  <si>
    <t>PLACER 1104</t>
  </si>
  <si>
    <t>PLACER 110451732</t>
  </si>
  <si>
    <t>SAUSALITO 11021500</t>
  </si>
  <si>
    <t>HALF MOON BAY 11036012</t>
  </si>
  <si>
    <t>PERRY 1101V74</t>
  </si>
  <si>
    <t>DUNLAP 11037080</t>
  </si>
  <si>
    <t>EEL RIVER 1103</t>
  </si>
  <si>
    <t>EEL RIVER 11033820</t>
  </si>
  <si>
    <t>SAN ARDO 1101</t>
  </si>
  <si>
    <t>SAN ARDO 11017632</t>
  </si>
  <si>
    <t>SAUSALITO 1101</t>
  </si>
  <si>
    <t>SAUSALITO 1101circuit_breaker</t>
  </si>
  <si>
    <t>MORAGA 110531512</t>
  </si>
  <si>
    <t>TULE POWER HOUSE 1101</t>
  </si>
  <si>
    <t>TULE POWER HOUSE 1101circuit_breaker</t>
  </si>
  <si>
    <t>OILFIELDS 1103N48</t>
  </si>
  <si>
    <t>RIO DELL 11027124</t>
  </si>
  <si>
    <t>MORGAN HILL 2108circuit_breaker</t>
  </si>
  <si>
    <t>KONOCTI 11084037</t>
  </si>
  <si>
    <t>COTATI 1104426</t>
  </si>
  <si>
    <t>SOBRANTE 1101</t>
  </si>
  <si>
    <t>SOBRANTE 1101circuit_breaker</t>
  </si>
  <si>
    <t>HALSEY 11025739</t>
  </si>
  <si>
    <t>CAMP EVERS 21055146</t>
  </si>
  <si>
    <t>SAN LUIS OBISPO 1107V18</t>
  </si>
  <si>
    <t>JOLON 11027068</t>
  </si>
  <si>
    <t>STELLING 11102243</t>
  </si>
  <si>
    <t>SUMMIT 1101742</t>
  </si>
  <si>
    <t>STAFFORD 11021258</t>
  </si>
  <si>
    <t>PEORIA 17048040</t>
  </si>
  <si>
    <t>LOS GATOS 110760092</t>
  </si>
  <si>
    <t>PURISIMA 1101Y44</t>
  </si>
  <si>
    <t>EL CERRITO G 1105circuit_breaker</t>
  </si>
  <si>
    <t>BURNEY 110297318</t>
  </si>
  <si>
    <t>CAMP EVERS 2104circuit_breaker</t>
  </si>
  <si>
    <t>CLARK ROAD 110247006</t>
  </si>
  <si>
    <t>BRYANT 0402</t>
  </si>
  <si>
    <t>BRYANT 0402circuit_breaker</t>
  </si>
  <si>
    <t>PLACERVILLE 210619732</t>
  </si>
  <si>
    <t>HOLLISTER 2106</t>
  </si>
  <si>
    <t>HOLLISTER 21064004</t>
  </si>
  <si>
    <t>IGNACIO 1103</t>
  </si>
  <si>
    <t>IGNACIO 1103circuit_breaker</t>
  </si>
  <si>
    <t>STELLING 111060090</t>
  </si>
  <si>
    <t>BEAR VALLEY 2101circuit_breaker</t>
  </si>
  <si>
    <t>OAKLAND D 1112</t>
  </si>
  <si>
    <t>OAKLAND D 1112CR192</t>
  </si>
  <si>
    <t>ALTO 1124circuit_breaker</t>
  </si>
  <si>
    <t>SUNOL 1101MR387</t>
  </si>
  <si>
    <t>AUBERRY 1101D4982</t>
  </si>
  <si>
    <t>SANTA ROSA A 1107</t>
  </si>
  <si>
    <t>SANTA ROSA A 1107circuit_breaker</t>
  </si>
  <si>
    <t>FRANKLIN 1104</t>
  </si>
  <si>
    <t>FRANKLIN 1104P146</t>
  </si>
  <si>
    <t>POINT MORETTI 110139126</t>
  </si>
  <si>
    <t>SAN RAMON 2107circuit_breaker</t>
  </si>
  <si>
    <t>GUALALA 1111445166</t>
  </si>
  <si>
    <t>MONTE RIO 11135026</t>
  </si>
  <si>
    <t>BEN LOMOND 040116010</t>
  </si>
  <si>
    <t>UKIAH 1114544</t>
  </si>
  <si>
    <t>PANOCHE 1103</t>
  </si>
  <si>
    <t>PANOCHE 11034008</t>
  </si>
  <si>
    <t>FROGTOWN 170274648</t>
  </si>
  <si>
    <t>DEL MONTE 2104</t>
  </si>
  <si>
    <t>DEL MONTE 210436720</t>
  </si>
  <si>
    <t>CURTIS 1704803</t>
  </si>
  <si>
    <t>CALAVERAS CEMENT 11012646</t>
  </si>
  <si>
    <t>WEIMAR 11022038</t>
  </si>
  <si>
    <t>MARTELL 110198374</t>
  </si>
  <si>
    <t>WYANDOTTE 11101952</t>
  </si>
  <si>
    <t>LAKEVILLE 1102530</t>
  </si>
  <si>
    <t>CHESTER 1101</t>
  </si>
  <si>
    <t>CHESTER 1101circuit_breaker</t>
  </si>
  <si>
    <t>LUCERNE 110676850</t>
  </si>
  <si>
    <t>GRASS VALLEY 1101circuit_breaker</t>
  </si>
  <si>
    <t>MORGAN HILL 2109circuit_breaker</t>
  </si>
  <si>
    <t>CURTIS 170463502</t>
  </si>
  <si>
    <t>PACIFICA 1101</t>
  </si>
  <si>
    <t>PACIFICA 1101circuit_breaker</t>
  </si>
  <si>
    <t>SAN BENITO 210488772</t>
  </si>
  <si>
    <t>PEORIA 170169124</t>
  </si>
  <si>
    <t>FRENCH GULCH 1101circuit_breaker</t>
  </si>
  <si>
    <t>MC KEE 1108</t>
  </si>
  <si>
    <t>MC KEE 110870535</t>
  </si>
  <si>
    <t>BIG MEADOWS 21012510</t>
  </si>
  <si>
    <t>SAN RAFAEL 11081457</t>
  </si>
  <si>
    <t>WEIMAR 1101circuit_breaker</t>
  </si>
  <si>
    <t>PAUL SWEET 2102</t>
  </si>
  <si>
    <t>PAUL SWEET 21025291</t>
  </si>
  <si>
    <t>WEIMAR 11012764</t>
  </si>
  <si>
    <t>BIG BASIN 11015028</t>
  </si>
  <si>
    <t>SAUSALITO 110284278</t>
  </si>
  <si>
    <t>LOS GATOS 1106LA46</t>
  </si>
  <si>
    <t>HAMILTON BRANCH 1101circuit_breaker</t>
  </si>
  <si>
    <t>PURISIMA 1101circuit_breaker</t>
  </si>
  <si>
    <t>PEORIA 170413494</t>
  </si>
  <si>
    <t>CURTIS 170356972</t>
  </si>
  <si>
    <t>PARADISE 1106</t>
  </si>
  <si>
    <t>PARADISE 1106circuit_breaker</t>
  </si>
  <si>
    <t>PARADISE 11061212</t>
  </si>
  <si>
    <t>FRENCH GULCH 11021462</t>
  </si>
  <si>
    <t>DEL MONTE 21043088</t>
  </si>
  <si>
    <t>SARATOGA 1105</t>
  </si>
  <si>
    <t>SARATOGA 1105LC14</t>
  </si>
  <si>
    <t>HALF MOON BAY 1103circuit_breaker</t>
  </si>
  <si>
    <t>FAIRVIEW 220799096</t>
  </si>
  <si>
    <t>SILVERADO 2105circuit_breaker</t>
  </si>
  <si>
    <t>IGNACIO 1101circuit_breaker</t>
  </si>
  <si>
    <t>DEL MONTE 21042624</t>
  </si>
  <si>
    <t>CUYAMA 1103</t>
  </si>
  <si>
    <t>CUYAMA 1103622728</t>
  </si>
  <si>
    <t>OLEMA 110149756</t>
  </si>
  <si>
    <t>CLAY 110184572</t>
  </si>
  <si>
    <t>MORAGA 1103E510R</t>
  </si>
  <si>
    <t>BRUNSWICK 110633050</t>
  </si>
  <si>
    <t>PAUL SWEET 2109</t>
  </si>
  <si>
    <t>PAUL SWEET 2109circuit_breaker</t>
  </si>
  <si>
    <t>CURTIS 170234426</t>
  </si>
  <si>
    <t>OTTER 1101circuit_breaker</t>
  </si>
  <si>
    <t>SAN RAMON 2106</t>
  </si>
  <si>
    <t>SAN RAMON 2106circuit_breaker</t>
  </si>
  <si>
    <t>MONTE RIO 11111703</t>
  </si>
  <si>
    <t>ELK 11011300</t>
  </si>
  <si>
    <t>PEORIA 17013186</t>
  </si>
  <si>
    <t>OREGON TRAIL 110346860</t>
  </si>
  <si>
    <t>CAMBRIA 1102W50</t>
  </si>
  <si>
    <t>BRUNSWICK 111094368</t>
  </si>
  <si>
    <t>MORGAN HILL 2105XR602</t>
  </si>
  <si>
    <t>PERRY 1101V88</t>
  </si>
  <si>
    <t>CAMP EVERS 210611006</t>
  </si>
  <si>
    <t>FOOTHILL 110299432</t>
  </si>
  <si>
    <t>HOPLAND 1101circuit_breaker</t>
  </si>
  <si>
    <t>GUALALA 1111circuit_breaker</t>
  </si>
  <si>
    <t>HAMILTON BRANCH 110118205</t>
  </si>
  <si>
    <t>HALF MOON BAY 110265568</t>
  </si>
  <si>
    <t>ROSSMOOR 1106circuit_breaker</t>
  </si>
  <si>
    <t>SARATOGA 1106</t>
  </si>
  <si>
    <t>SARATOGA 1106LC24</t>
  </si>
  <si>
    <t>SAN RAFAEL 1106</t>
  </si>
  <si>
    <t>SAN RAFAEL 110648752</t>
  </si>
  <si>
    <t>TAMARACK 1101</t>
  </si>
  <si>
    <t>TAMARACK 1101circuit_breaker</t>
  </si>
  <si>
    <t>OILFIELDS 1103N62</t>
  </si>
  <si>
    <t>TEJON 1102</t>
  </si>
  <si>
    <t>TEJON 11023751</t>
  </si>
  <si>
    <t>SWIFT 2102</t>
  </si>
  <si>
    <t>SWIFT 2102circuit_breaker</t>
  </si>
  <si>
    <t>MORAGA 110183424</t>
  </si>
  <si>
    <t>PERRY 1101W10</t>
  </si>
  <si>
    <t>LAURELES 1112</t>
  </si>
  <si>
    <t>LAURELES 11122768</t>
  </si>
  <si>
    <t>LLAGAS 21011451</t>
  </si>
  <si>
    <t>COTATI 110494186</t>
  </si>
  <si>
    <t>HALF MOON BAY 11038894</t>
  </si>
  <si>
    <t>DOBBINS 1101circuit_breaker</t>
  </si>
  <si>
    <t>SAN RAFAEL 1106910</t>
  </si>
  <si>
    <t>SARATOGA 1107LC12</t>
  </si>
  <si>
    <t>OTTER 1102circuit_breaker</t>
  </si>
  <si>
    <t>LAS GALLINAS A 11051218</t>
  </si>
  <si>
    <t>CAMP EVERS 21035404</t>
  </si>
  <si>
    <t>SARATOGA 1107LC26</t>
  </si>
  <si>
    <t>HOLLISTER 2104</t>
  </si>
  <si>
    <t>HOLLISTER 21044403</t>
  </si>
  <si>
    <t>OAKLAND K 1102CR014</t>
  </si>
  <si>
    <t>ORINDA 04013442</t>
  </si>
  <si>
    <t>FORT BRAGG A 11021226</t>
  </si>
  <si>
    <t>CLARK ROAD 11022094</t>
  </si>
  <si>
    <t>STAFFORD 11011298</t>
  </si>
  <si>
    <t>CAMP EVERS 21035402</t>
  </si>
  <si>
    <t>LOS GATOS 1107circuit_breaker</t>
  </si>
  <si>
    <t>SOBRANTE 1103N510R</t>
  </si>
  <si>
    <t>VIEJO 2201</t>
  </si>
  <si>
    <t>VIEJO 22019114</t>
  </si>
  <si>
    <t>WOODSIDE 11018522</t>
  </si>
  <si>
    <t>FORT BRAGG A 1102circuit_breaker</t>
  </si>
  <si>
    <t>SAN RAFAEL 1107circuit_breaker</t>
  </si>
  <si>
    <t>CHOLAME 21025597</t>
  </si>
  <si>
    <t>LOS GATOS 1106circuit_breaker</t>
  </si>
  <si>
    <t>HICKS 2101XR250</t>
  </si>
  <si>
    <t>SARATOGA 1106LC22</t>
  </si>
  <si>
    <t>SAN RAFAEL 11081262</t>
  </si>
  <si>
    <t>POINT MORETTI 11015401</t>
  </si>
  <si>
    <t>SOLEDAD 210242506</t>
  </si>
  <si>
    <t>SOBRANTE 1102L510R</t>
  </si>
  <si>
    <t>SNEATH LANE 1102</t>
  </si>
  <si>
    <t>SNEATH LANE 1102circuit_breaker</t>
  </si>
  <si>
    <t>SOBRANTE 1102L520R</t>
  </si>
  <si>
    <t>BRUNSWICK 110378862</t>
  </si>
  <si>
    <t>OAKLAND K 1104</t>
  </si>
  <si>
    <t>OAKLAND K 1104CR204</t>
  </si>
  <si>
    <t>VALLEY VIEW 1106circuit_breaker</t>
  </si>
  <si>
    <t>DEL MONTE 21049500</t>
  </si>
  <si>
    <t>SUMMIT 1102circuit_breaker</t>
  </si>
  <si>
    <t>BIG RIVER 1101circuit_breaker</t>
  </si>
  <si>
    <t>MORRO BAY 1101W20</t>
  </si>
  <si>
    <t>SUMMIT 11022302</t>
  </si>
  <si>
    <t>GONZALES 1101</t>
  </si>
  <si>
    <t>GONZALES 11013094</t>
  </si>
  <si>
    <t>HATTON 1101</t>
  </si>
  <si>
    <t>HATTON 110137088</t>
  </si>
  <si>
    <t>SARATOGA 11075696</t>
  </si>
  <si>
    <t>GREEN VALLEY 21016601</t>
  </si>
  <si>
    <t>LOS OSITOS 21037082</t>
  </si>
  <si>
    <t>SAUSALITO 11021224</t>
  </si>
  <si>
    <t>HALSEY 11026129</t>
  </si>
  <si>
    <t>ALHAMBRA 1102</t>
  </si>
  <si>
    <t>ALHAMBRA 1102circuit_breaker</t>
  </si>
  <si>
    <t>PERRY 1101V72</t>
  </si>
  <si>
    <t>SAUSALITO 11022033</t>
  </si>
  <si>
    <t>MONTE RIO 1113477</t>
  </si>
  <si>
    <t>LAURELES 1111</t>
  </si>
  <si>
    <t>LAURELES 1111432</t>
  </si>
  <si>
    <t>TEJON 11022455</t>
  </si>
  <si>
    <t>GUALALA 11124431</t>
  </si>
  <si>
    <t>MORRO BAY 1102circuit_breaker</t>
  </si>
  <si>
    <t>AUBURN 1101</t>
  </si>
  <si>
    <t>AUBURN 1101circuit_breaker</t>
  </si>
  <si>
    <t>POINT MORETTI 110183716</t>
  </si>
  <si>
    <t>MORAGA 11017616</t>
  </si>
  <si>
    <t>BOLINAS 11011064</t>
  </si>
  <si>
    <t>OAKLAND K 1104CR206</t>
  </si>
  <si>
    <t>CAMBRIA 1101circuit_breaker</t>
  </si>
  <si>
    <t>SAN RAFAEL 1101</t>
  </si>
  <si>
    <t>SAN RAFAEL 1101310</t>
  </si>
  <si>
    <t>CURTIS 170210940</t>
  </si>
  <si>
    <t>ANTLER 1101circuit_breaker</t>
  </si>
  <si>
    <t>GREEN VALLEY 21011645</t>
  </si>
  <si>
    <t>LOS GATOS 1108</t>
  </si>
  <si>
    <t>LOS GATOS 1108LB86</t>
  </si>
  <si>
    <t>SAN RAFAEL 110991742</t>
  </si>
  <si>
    <t>TAR FLAT 0401</t>
  </si>
  <si>
    <t>TAR FLAT 0401circuit_breaker</t>
  </si>
  <si>
    <t>HOLLISTER 21054724</t>
  </si>
  <si>
    <t>ELECTRA 1102circuit_breaker</t>
  </si>
  <si>
    <t>PEORIA 170413490</t>
  </si>
  <si>
    <t>LAS GALLINAS A 1107</t>
  </si>
  <si>
    <t>LAS GALLINAS A 1107554</t>
  </si>
  <si>
    <t>ROB ROY 210571630</t>
  </si>
  <si>
    <t>PANOCHE 11034016</t>
  </si>
  <si>
    <t>SPRUCE 0401</t>
  </si>
  <si>
    <t>SPRUCE 0401BR316</t>
  </si>
  <si>
    <t>PACIFICA 1102</t>
  </si>
  <si>
    <t>PACIFICA 110252715</t>
  </si>
  <si>
    <t>BOLINAS 1101528</t>
  </si>
  <si>
    <t>SERRAMONTE 1104</t>
  </si>
  <si>
    <t>SERRAMONTE 110412705</t>
  </si>
  <si>
    <t>HICKS 2103</t>
  </si>
  <si>
    <t>HICKS 2103LB50</t>
  </si>
  <si>
    <t>HIGGINS 11032194</t>
  </si>
  <si>
    <t>LAKEWOOD 2107</t>
  </si>
  <si>
    <t>LAKEWOOD 210769586</t>
  </si>
  <si>
    <t>MONTE RIO 11111701</t>
  </si>
  <si>
    <t>KONOCTI 11084041</t>
  </si>
  <si>
    <t>LOS COCHES 1101</t>
  </si>
  <si>
    <t>LOS COCHES 1101circuit_breaker</t>
  </si>
  <si>
    <t>CAMP EVERS 210355638</t>
  </si>
  <si>
    <t>PEORIA 17046090</t>
  </si>
  <si>
    <t>BIG RIVER 11015065</t>
  </si>
  <si>
    <t>LOS GATOS 1101</t>
  </si>
  <si>
    <t>LOS GATOS 1101LB40</t>
  </si>
  <si>
    <t>MONROE 2107</t>
  </si>
  <si>
    <t>MONROE 210765424</t>
  </si>
  <si>
    <t>MERCED FALLS 110222774</t>
  </si>
  <si>
    <t>GUALALA 1111498</t>
  </si>
  <si>
    <t>LAS AROMAS 0401</t>
  </si>
  <si>
    <t>LAS AROMAS 0401LA401R</t>
  </si>
  <si>
    <t>MORRO BAY 1102W34</t>
  </si>
  <si>
    <t>GREENBRAE 1102</t>
  </si>
  <si>
    <t>GREENBRAE 11021254</t>
  </si>
  <si>
    <t>MONTICELLO 1101circuit_breaker</t>
  </si>
  <si>
    <t>BRUNSWICK 1102940</t>
  </si>
  <si>
    <t>RALSTON 1102</t>
  </si>
  <si>
    <t>RALSTON 1102circuit_breaker</t>
  </si>
  <si>
    <t>PACIFICA 11015001</t>
  </si>
  <si>
    <t>BIG BASIN 11026219</t>
  </si>
  <si>
    <t>ROB ROY 210512474</t>
  </si>
  <si>
    <t>PACIFICA 110266732</t>
  </si>
  <si>
    <t>CURTIS 170190120</t>
  </si>
  <si>
    <t>ARCATA 112233060</t>
  </si>
  <si>
    <t>FRENCH GULCH 1102circuit_breaker</t>
  </si>
  <si>
    <t>PAUL SWEET 2106circuit_breaker</t>
  </si>
  <si>
    <t>CAMP EVERS 2106circuit_breaker</t>
  </si>
  <si>
    <t>PANOCHE 11034036</t>
  </si>
  <si>
    <t>HARRIS 1108</t>
  </si>
  <si>
    <t>HARRIS 11082062</t>
  </si>
  <si>
    <t>HATTON 1102</t>
  </si>
  <si>
    <t>HATTON 11022010</t>
  </si>
  <si>
    <t>GUALALA 1111402866</t>
  </si>
  <si>
    <t>OAK 0401</t>
  </si>
  <si>
    <t>OAK 0401circuit_breaker</t>
  </si>
  <si>
    <t>OAKLAND K 1102circuit_breaker</t>
  </si>
  <si>
    <t>SARATOGA 1104</t>
  </si>
  <si>
    <t>SARATOGA 110413314</t>
  </si>
  <si>
    <t>FAIRVIEW 2207P304</t>
  </si>
  <si>
    <t>ALTO 1123</t>
  </si>
  <si>
    <t>ALTO 1123circuit_breaker</t>
  </si>
  <si>
    <t>MILPITAS 1109XR374</t>
  </si>
  <si>
    <t>HICKS 1116</t>
  </si>
  <si>
    <t>HICKS 111660050</t>
  </si>
  <si>
    <t>AUBURN 1102</t>
  </si>
  <si>
    <t>AUBURN 1102circuit_breaker</t>
  </si>
  <si>
    <t>LAS AROMAS 04013342</t>
  </si>
  <si>
    <t>FAIRVIEW 2207P148</t>
  </si>
  <si>
    <t>SOLEDAD 21027562</t>
  </si>
  <si>
    <t>PEORIA 17019250</t>
  </si>
  <si>
    <t>DUNLAP 11037170</t>
  </si>
  <si>
    <t>MIRABEL 1102206</t>
  </si>
  <si>
    <t>HALF MOON BAY 1102circuit_breaker</t>
  </si>
  <si>
    <t>WOODSIDE 11012299</t>
  </si>
  <si>
    <t>CURTIS 17019230</t>
  </si>
  <si>
    <t>RACETRACK 170310850</t>
  </si>
  <si>
    <t>VIEJO 2202</t>
  </si>
  <si>
    <t>VIEJO 22029104</t>
  </si>
  <si>
    <t>VIEJO 2201circuit_breaker</t>
  </si>
  <si>
    <t>VACAVILLE 111112342</t>
  </si>
  <si>
    <t>PACIFICA 1102circuit_breaker</t>
  </si>
  <si>
    <t>OAKLAND X 1106CR266</t>
  </si>
  <si>
    <t>EL CERRITO G 1105BR194</t>
  </si>
  <si>
    <t>RESERVATION ROAD 110222136</t>
  </si>
  <si>
    <t>CURTIS 17046060</t>
  </si>
  <si>
    <t>PEORIA 170492888</t>
  </si>
  <si>
    <t>SAN RAFAEL 1101circuit_breaker</t>
  </si>
  <si>
    <t>LAURELES 111268454</t>
  </si>
  <si>
    <t>RALSTON 11022028</t>
  </si>
  <si>
    <t>OAKLAND X 1104</t>
  </si>
  <si>
    <t>OAKLAND X 1104CR288</t>
  </si>
  <si>
    <t>GREENBRAE 1103circuit_breaker</t>
  </si>
  <si>
    <t>VIEJO 2203</t>
  </si>
  <si>
    <t>VIEJO 2203circuit_breaker</t>
  </si>
  <si>
    <t>ROB ROY 210512586</t>
  </si>
  <si>
    <t>ROB ROY 21049973</t>
  </si>
  <si>
    <t>UKIAH 111472990</t>
  </si>
  <si>
    <t>PACIFICA 110311153</t>
  </si>
  <si>
    <t>OAKLAND X 1104CR022</t>
  </si>
  <si>
    <t>FRANKLIN 1104P136</t>
  </si>
  <si>
    <t>BERESFORD 0403</t>
  </si>
  <si>
    <t>BERESFORD 04039154</t>
  </si>
  <si>
    <t>SAN RAFAEL 110168970</t>
  </si>
  <si>
    <t>ROB ROY 210512584</t>
  </si>
  <si>
    <t>SAN RAFAEL 1101494</t>
  </si>
  <si>
    <t>ROSSMOOR 1101L503R</t>
  </si>
  <si>
    <t>OAKLAND K 1103</t>
  </si>
  <si>
    <t>OAKLAND K 1103CR188</t>
  </si>
  <si>
    <t>STELLING 1109</t>
  </si>
  <si>
    <t>STELLING 110913228</t>
  </si>
  <si>
    <t>TAR FLAT 0402circuit_breaker</t>
  </si>
  <si>
    <t>MIWUK 170247143</t>
  </si>
  <si>
    <t>SARATOGA 1103</t>
  </si>
  <si>
    <t>SARATOGA 1103LC16</t>
  </si>
  <si>
    <t>SAN LEANDRO U 1109</t>
  </si>
  <si>
    <t>SAN LEANDRO U 1109CR182</t>
  </si>
  <si>
    <t>BRUNSWICK 111095576</t>
  </si>
  <si>
    <t>HATTON 1102648928</t>
  </si>
  <si>
    <t>OAKLAND K 1104CR208</t>
  </si>
  <si>
    <t>FLINT 110140666</t>
  </si>
  <si>
    <t>LAURELES 11122142</t>
  </si>
  <si>
    <t>ROSSMOOR 1106L522R</t>
  </si>
  <si>
    <t>WALDO 0401</t>
  </si>
  <si>
    <t>WALDO 0401circuit_breaker</t>
  </si>
  <si>
    <t>OCEANO 1105</t>
  </si>
  <si>
    <t>OCEANO 1105V44</t>
  </si>
  <si>
    <t>SANTA ROSA A 110439786</t>
  </si>
  <si>
    <t>EAST QUINCY 11012452</t>
  </si>
  <si>
    <t>MIDDLETOWN 11011079</t>
  </si>
  <si>
    <t>GABILAN 11013034</t>
  </si>
  <si>
    <t>EDES 1112</t>
  </si>
  <si>
    <t>EDES 1112CR312</t>
  </si>
  <si>
    <t>SARATOGA 1115</t>
  </si>
  <si>
    <t>SARATOGA 1115LC20</t>
  </si>
  <si>
    <t>HIGHLANDS 1104circuit_breaker</t>
  </si>
  <si>
    <t>BERKELEY F 1103</t>
  </si>
  <si>
    <t>BERKELEY F 1103BR110</t>
  </si>
  <si>
    <t>PERRY 1101W52</t>
  </si>
  <si>
    <t>MONTE RIO 11131313</t>
  </si>
  <si>
    <t>EL CERRITO G 1112</t>
  </si>
  <si>
    <t>EL CERRITO G 1112BR178</t>
  </si>
  <si>
    <t>LOS GATOS 110160052</t>
  </si>
  <si>
    <t>JARVIS 1101</t>
  </si>
  <si>
    <t>JARVIS 1101MR210</t>
  </si>
  <si>
    <t>KONOCTI 11084039</t>
  </si>
  <si>
    <t>PAUL SWEET 2102circuit_breaker</t>
  </si>
  <si>
    <t>EAST QUINCY 11011319</t>
  </si>
  <si>
    <t>SEACLIFF 0402</t>
  </si>
  <si>
    <t>SEACLIFF 0402circuit_breaker</t>
  </si>
  <si>
    <t>ECHO SUMMIT 1101</t>
  </si>
  <si>
    <t>ECHO SUMMIT 11012500</t>
  </si>
  <si>
    <t>PALO SECO 0401</t>
  </si>
  <si>
    <t>PALO SECO 0401circuit_breaker</t>
  </si>
  <si>
    <t>PACIFICA 11026783</t>
  </si>
  <si>
    <t>MILPITAS 1109XR044</t>
  </si>
  <si>
    <t>HOLLISTER 210491424</t>
  </si>
  <si>
    <t>GANSNER 110152664</t>
  </si>
  <si>
    <t>CAROLANDS 0404</t>
  </si>
  <si>
    <t>CAROLANDS 04049024</t>
  </si>
  <si>
    <t>OAKLAND X 1106CR006</t>
  </si>
  <si>
    <t>AUBURN 11028611</t>
  </si>
  <si>
    <t>SAN RAFAEL 1105</t>
  </si>
  <si>
    <t>SAN RAFAEL 1105534</t>
  </si>
  <si>
    <t>OAKLAND X 1106circuit_breaker</t>
  </si>
  <si>
    <t>OAKLAND X 1106CR008</t>
  </si>
  <si>
    <t>LOS GATOS 1102</t>
  </si>
  <si>
    <t>LOS GATOS 1102circuit_breaker</t>
  </si>
  <si>
    <t>ROSSMOOR 11018132</t>
  </si>
  <si>
    <t>SILVERADO 21051308</t>
  </si>
  <si>
    <t>COAST RD 0401</t>
  </si>
  <si>
    <t>COAST RD 04015134</t>
  </si>
  <si>
    <t>RIDGE 0401</t>
  </si>
  <si>
    <t>RIDGE 0401circuit_breaker</t>
  </si>
  <si>
    <t>FLINT 1101circuit_breaker</t>
  </si>
  <si>
    <t>WEST POINT 11025357</t>
  </si>
  <si>
    <t>TASSAJARA 210812712</t>
  </si>
  <si>
    <t>VIEJO 22022606</t>
  </si>
  <si>
    <t>SOLEDAD 1114</t>
  </si>
  <si>
    <t>SOLEDAD 111435306</t>
  </si>
  <si>
    <t>VIEJO 2204</t>
  </si>
  <si>
    <t>VIEJO 22049540</t>
  </si>
  <si>
    <t>ALTO 11251158</t>
  </si>
  <si>
    <t>CASTRO VALLEY 1108MR379</t>
  </si>
  <si>
    <t>MORRO BAY 1102V84</t>
  </si>
  <si>
    <t>SNEATH LANE 1101</t>
  </si>
  <si>
    <t>SNEATH LANE 110134438</t>
  </si>
  <si>
    <t>CAMP EVERS 210411048</t>
  </si>
  <si>
    <t>EMERALD LAKE 0402</t>
  </si>
  <si>
    <t>EMERALD LAKE 04028858</t>
  </si>
  <si>
    <t>IGNACIO 1104</t>
  </si>
  <si>
    <t>IGNACIO 11041290</t>
  </si>
  <si>
    <t>OAKLAND K 1103CR422</t>
  </si>
  <si>
    <t>LLAGAS 2106</t>
  </si>
  <si>
    <t>LLAGAS 2106XR146</t>
  </si>
  <si>
    <t>DUNBAR 110113481</t>
  </si>
  <si>
    <t>SAN CARLOS 1103</t>
  </si>
  <si>
    <t>SAN CARLOS 11039148</t>
  </si>
  <si>
    <t>LAURELES 11112020</t>
  </si>
  <si>
    <t>DOLAN ROAD 1101</t>
  </si>
  <si>
    <t>DOLAN ROAD 11013012</t>
  </si>
  <si>
    <t>LOS GATOS 1101circuit_breaker</t>
  </si>
  <si>
    <t>SAN CARLOS 1104</t>
  </si>
  <si>
    <t>SAN CARLOS 11049052</t>
  </si>
  <si>
    <t>HIGHLANDS 110448262</t>
  </si>
  <si>
    <t>DEL MONTE 2103</t>
  </si>
  <si>
    <t>DEL MONTE 21032000</t>
  </si>
  <si>
    <t>SOLEDAD 21027008</t>
  </si>
  <si>
    <t>ECHO SUMMIT 1101344250</t>
  </si>
  <si>
    <t>WALDO 0402</t>
  </si>
  <si>
    <t>WALDO 0402circuit_breaker</t>
  </si>
  <si>
    <t>SANTA ROSA A 1104circuit_breaker</t>
  </si>
  <si>
    <t>ECHO SUMMIT 11018922</t>
  </si>
  <si>
    <t>OAKLAND X 1104CR214</t>
  </si>
  <si>
    <t>LAKEWOOD 210738404</t>
  </si>
  <si>
    <t>HALF MOON BAY 110148868</t>
  </si>
  <si>
    <t>EDES 1112CR282</t>
  </si>
  <si>
    <t>LOS GATOS 110160136</t>
  </si>
  <si>
    <t>SARATOGA 11076867</t>
  </si>
  <si>
    <t>SNEATH LANE 11071277</t>
  </si>
  <si>
    <t>IGNACIO 1104450582</t>
  </si>
  <si>
    <t>SAUSALITO 11011270</t>
  </si>
  <si>
    <t>VIEJO 2204circuit_breaker</t>
  </si>
  <si>
    <t>VIEJO 2202circuit_breaker</t>
  </si>
  <si>
    <t>WOODSIDE 1104555372</t>
  </si>
  <si>
    <t>SOLEDAD 2101</t>
  </si>
  <si>
    <t>SOLEDAD 21017056</t>
  </si>
  <si>
    <t>VIEJO 22019490</t>
  </si>
  <si>
    <t>OAKLAND X 1105</t>
  </si>
  <si>
    <t>OAKLAND X 1105circuit_breaker</t>
  </si>
  <si>
    <t>ROSSMOOR 1102</t>
  </si>
  <si>
    <t>ROSSMOOR 1102circuit_breaker</t>
  </si>
  <si>
    <t>HATTON 1101circuit_breaker</t>
  </si>
  <si>
    <t>VIEJO 220285904</t>
  </si>
  <si>
    <t>LOS OSITOS 21037468</t>
  </si>
  <si>
    <t>HARRIS 11084674</t>
  </si>
  <si>
    <t>HICKS 1116LB16</t>
  </si>
  <si>
    <t>RESERVATION ROAD 1101</t>
  </si>
  <si>
    <t>RESERVATION ROAD 11013026</t>
  </si>
  <si>
    <t>BERKELEY F 1105</t>
  </si>
  <si>
    <t>BERKELEY F 1105circuit_breaker</t>
  </si>
  <si>
    <t>CAMPHORA 1101</t>
  </si>
  <si>
    <t>CAMPHORA 110177978</t>
  </si>
  <si>
    <t>BOGARD 1101</t>
  </si>
  <si>
    <t>BOGARD 1101circuit_breaker</t>
  </si>
  <si>
    <t>BELMONT 1103</t>
  </si>
  <si>
    <t>BELMONT 11038958</t>
  </si>
  <si>
    <t>RIDGE 0402</t>
  </si>
  <si>
    <t>RIDGE 0402circuit_breaker</t>
  </si>
  <si>
    <t>PACIFICA 1104</t>
  </si>
  <si>
    <t>PACIFICA 1104circuit_breaker</t>
  </si>
  <si>
    <t>SUNOL 1101MR650</t>
  </si>
  <si>
    <t>SARATOGA 1103LC40</t>
  </si>
  <si>
    <t>HATTON 11012026</t>
  </si>
  <si>
    <t>OAKLAND K 1101</t>
  </si>
  <si>
    <t>OAKLAND K 1101CR170</t>
  </si>
  <si>
    <t>BIG MEADOWS 2101439</t>
  </si>
  <si>
    <t>WAYNE 0401</t>
  </si>
  <si>
    <t>WAYNE 040175010</t>
  </si>
  <si>
    <t>CURTIS 17058170</t>
  </si>
  <si>
    <t>LAKEWOOD 2224</t>
  </si>
  <si>
    <t>LAKEWOOD 2224568670</t>
  </si>
  <si>
    <t>TASSAJARA 210883368</t>
  </si>
  <si>
    <t>FORT BRAGG A 1103</t>
  </si>
  <si>
    <t>FORT BRAGG A 1103circuit_breaker</t>
  </si>
  <si>
    <t>PAUL SWEET 210411074</t>
  </si>
  <si>
    <t>RALSTON 1101</t>
  </si>
  <si>
    <t>RALSTON 1101circuit_breaker</t>
  </si>
  <si>
    <t>LAURELES 1112438</t>
  </si>
  <si>
    <t>EL CERRITO G 1111</t>
  </si>
  <si>
    <t>EL CERRITO G 1111circuit_breaker</t>
  </si>
  <si>
    <t>SOBRANTE 110142914</t>
  </si>
  <si>
    <t>LOYOLA 1102</t>
  </si>
  <si>
    <t>LOYOLA 1102LL12</t>
  </si>
  <si>
    <t>VIEJO 22029118</t>
  </si>
  <si>
    <t>OAKLAND K 1104432850</t>
  </si>
  <si>
    <t>BELL 110880680</t>
  </si>
  <si>
    <t>BERKELEY F 1105BR100</t>
  </si>
  <si>
    <t>MERCED FALLS 1102circuit_breaker</t>
  </si>
  <si>
    <t>VALLEY VIEW 1105</t>
  </si>
  <si>
    <t>VALLEY VIEW 1105P190</t>
  </si>
  <si>
    <t>DOLAN ROAD 110122158</t>
  </si>
  <si>
    <t>HARTLEY 110194178</t>
  </si>
  <si>
    <t>VIEJO 22012064</t>
  </si>
  <si>
    <t>CAROLANDS 04049026</t>
  </si>
  <si>
    <t>SAN RAFAEL 11061230</t>
  </si>
  <si>
    <t>ROB ROY 210410930</t>
  </si>
  <si>
    <t>HATTON 1102circuit_breaker</t>
  </si>
  <si>
    <t>SARATOGA 1107circuit_breaker</t>
  </si>
  <si>
    <t>EMERALD LAKE 04028872</t>
  </si>
  <si>
    <t>VIEJO 22029120</t>
  </si>
  <si>
    <t>PAUL SWEET 2104circuit_breaker</t>
  </si>
  <si>
    <t>SAN LEANDRO U 1109CR002</t>
  </si>
  <si>
    <t>FLORENCE 0401</t>
  </si>
  <si>
    <t>FLORENCE 0401circuit_breaker</t>
  </si>
  <si>
    <t>WOODSIDE 11049030</t>
  </si>
  <si>
    <t>OAKLAND X 1104circuit_breaker</t>
  </si>
  <si>
    <t>SAN ARDO 11017094</t>
  </si>
  <si>
    <t>OAKLAND K 1104circuit_breaker</t>
  </si>
  <si>
    <t>CASTRO VALLEY 1108circuit_breaker</t>
  </si>
  <si>
    <t>PERRY 1101W12</t>
  </si>
  <si>
    <t>OAKLAND J 1102</t>
  </si>
  <si>
    <t>OAKLAND J 1102CR184</t>
  </si>
  <si>
    <t>PAUL SWEET 210612828</t>
  </si>
  <si>
    <t>SAN CARLOS 11048846</t>
  </si>
  <si>
    <t>VIEJO 220292792</t>
  </si>
  <si>
    <t>MORRO BAY 1101W04</t>
  </si>
  <si>
    <t>VIEJO 22019704</t>
  </si>
  <si>
    <t>LOS OSITOS 2102</t>
  </si>
  <si>
    <t>LOS OSITOS 21027470</t>
  </si>
  <si>
    <t>BAY MEADOWS 2102</t>
  </si>
  <si>
    <t>BAY MEADOWS 210257886</t>
  </si>
  <si>
    <t>HOLLYWOOD 0401</t>
  </si>
  <si>
    <t>HOLLYWOOD 0401circuit_breaker</t>
  </si>
  <si>
    <t>VALLEY VIEW 1103</t>
  </si>
  <si>
    <t>VALLEY VIEW 1103P160</t>
  </si>
  <si>
    <t>DEL MONTE 21049096</t>
  </si>
  <si>
    <t>SAN RAFAEL 1105344</t>
  </si>
  <si>
    <t>SAN RAFAEL 1109circuit_breaker</t>
  </si>
  <si>
    <t>OAKLAND J 1102CR254</t>
  </si>
  <si>
    <t>RESEARCH 21029746</t>
  </si>
  <si>
    <t>PAUL SWEET 210212850</t>
  </si>
  <si>
    <t>GREEN VALLEY 210110976</t>
  </si>
  <si>
    <t>PRUNEDALE 1110</t>
  </si>
  <si>
    <t>PRUNEDALE 11103716</t>
  </si>
  <si>
    <t>OAKLAND K 1104CR210</t>
  </si>
  <si>
    <t>HATTON 11022070</t>
  </si>
  <si>
    <t>VIEJO 22029089</t>
  </si>
  <si>
    <t>OAKLAND K 1101CR172</t>
  </si>
  <si>
    <t>EMERALD LAKE 0402circuit_breaker</t>
  </si>
  <si>
    <t>STAFFORD 110242542</t>
  </si>
  <si>
    <t>SOLEDAD 2101circuit_breaker</t>
  </si>
  <si>
    <t>EDES 1112CR308</t>
  </si>
  <si>
    <t>VALLEY VIEW 1106P128</t>
  </si>
  <si>
    <t>ROSSMOOR 1107</t>
  </si>
  <si>
    <t>ROSSMOOR 110798488</t>
  </si>
  <si>
    <t>LAURELES 11112028</t>
  </si>
  <si>
    <t>WOODSIDE 1104circuit_breaker</t>
  </si>
  <si>
    <t>OAKLAND J 1102CR252</t>
  </si>
  <si>
    <t>WATERSHED 0402</t>
  </si>
  <si>
    <t>WATERSHED 0402circuit_breaker</t>
  </si>
  <si>
    <t>PACIFIC GROVE 0422</t>
  </si>
  <si>
    <t>PACIFIC GROVE 04222614</t>
  </si>
  <si>
    <t>BEAR VALLEY 2105circuit_breaker</t>
  </si>
  <si>
    <t>MORAGA 11058354</t>
  </si>
  <si>
    <t>FORT BRAGG A 110233064</t>
  </si>
  <si>
    <t>GANSNER 110199388</t>
  </si>
  <si>
    <t>FORT BRAGG A 110436526</t>
  </si>
  <si>
    <t>NOVATO 11041282</t>
  </si>
  <si>
    <t>ROSSMOOR 1106L541R</t>
  </si>
  <si>
    <t>RINCON 1104326</t>
  </si>
  <si>
    <t>OAKLAND J 1106</t>
  </si>
  <si>
    <t>OAKLAND J 1106CR164</t>
  </si>
  <si>
    <t>FORT BRAGG A 1101circuit_breaker</t>
  </si>
  <si>
    <t>MONROE 210392868</t>
  </si>
  <si>
    <t>FORT BRAGG A 1104circuit_breaker</t>
  </si>
  <si>
    <t>LAURELES 111110141</t>
  </si>
  <si>
    <t>BERESFORD 0403circuit_breaker</t>
  </si>
  <si>
    <t>ARLINGTON 0401</t>
  </si>
  <si>
    <t>ARLINGTON 0401circuit_breaker</t>
  </si>
  <si>
    <t>SAN CARLOS 11048942</t>
  </si>
  <si>
    <t>HICKS 1116circuit_breaker</t>
  </si>
  <si>
    <t>WOODSIDE 11049116</t>
  </si>
  <si>
    <t>EL CERRITO G 1112circuit_breaker</t>
  </si>
  <si>
    <t>RINCON 1102644</t>
  </si>
  <si>
    <t>FLINT 1102</t>
  </si>
  <si>
    <t>FLINT 1102circuit_breaker</t>
  </si>
  <si>
    <t>SONOMA 1104914376</t>
  </si>
  <si>
    <t>EL CERRITO G 1113</t>
  </si>
  <si>
    <t>EL CERRITO G 1113circuit_breaker</t>
  </si>
  <si>
    <t>DEL MONTE 210386496</t>
  </si>
  <si>
    <t>ALHAMBRA 1105circuit_breaker</t>
  </si>
  <si>
    <t>MORRO BAY 1102V80</t>
  </si>
  <si>
    <t>DEL MONTE 21032654</t>
  </si>
  <si>
    <t>RESERVATION ROAD 11023032</t>
  </si>
  <si>
    <t>GREENBRAE 110356884</t>
  </si>
  <si>
    <t>CARMEL 0402</t>
  </si>
  <si>
    <t>CARMEL 0402circuit_breaker</t>
  </si>
  <si>
    <t>WOOD 0401</t>
  </si>
  <si>
    <t>WOOD 0401circuit_breaker</t>
  </si>
  <si>
    <t>ROB ROY 2105circuit_breaker</t>
  </si>
  <si>
    <t>BERKELEY F 0402</t>
  </si>
  <si>
    <t>BERKELEY F 0402circuit_breaker</t>
  </si>
  <si>
    <t>ECHO SUMMIT 1101481660</t>
  </si>
  <si>
    <t>SAN RAFAEL 1105circuit_breaker</t>
  </si>
  <si>
    <t>BURNEY 110245984</t>
  </si>
  <si>
    <t>OAKLAND X 1101</t>
  </si>
  <si>
    <t>OAKLAND X 1101CR224</t>
  </si>
  <si>
    <t>SNEATH LANE 110715341</t>
  </si>
  <si>
    <t>EDES 1112CR100</t>
  </si>
  <si>
    <t>SOBRANTE 1101L534R</t>
  </si>
  <si>
    <t>GONZALES 1103</t>
  </si>
  <si>
    <t>GONZALES 11033096</t>
  </si>
  <si>
    <t>ROSSMOOR 1104</t>
  </si>
  <si>
    <t>ROSSMOOR 110479146</t>
  </si>
  <si>
    <t>OAKLAND K 1103circuit_breaker</t>
  </si>
  <si>
    <t>HICKS 2103circuit_breaker</t>
  </si>
  <si>
    <t>SNEATH LANE 110275844</t>
  </si>
  <si>
    <t>MORRO BAY 1102W22</t>
  </si>
  <si>
    <t>SARATOGA 1105circuit_breaker</t>
  </si>
  <si>
    <t>DEL MONTE 210332886</t>
  </si>
  <si>
    <t>DEL MONTE 210342226</t>
  </si>
  <si>
    <t>LAKEWOOD 1102</t>
  </si>
  <si>
    <t>LAKEWOOD 1102circuit_breaker</t>
  </si>
  <si>
    <t>EEL RIVER 1103circuit_breaker</t>
  </si>
  <si>
    <t>DIAMOND SPRINGS 110740353</t>
  </si>
  <si>
    <t>CASTRO VALLEY 1104</t>
  </si>
  <si>
    <t>CASTRO VALLEY 1104MR201</t>
  </si>
  <si>
    <t>PAUL SWEET 210910216</t>
  </si>
  <si>
    <t>VIEJO 22029100</t>
  </si>
  <si>
    <t>HAMILTON BRANCH 11012436</t>
  </si>
  <si>
    <t>CASTRO VALLEY 1101</t>
  </si>
  <si>
    <t>CASTRO VALLEY 1101MR204</t>
  </si>
  <si>
    <t>RALSTON 110148936</t>
  </si>
  <si>
    <t>FAIRVIEW 2207P142</t>
  </si>
  <si>
    <t>HICKS 1115</t>
  </si>
  <si>
    <t>HICKS 111512494</t>
  </si>
  <si>
    <t>OAKLAND J 1105</t>
  </si>
  <si>
    <t>OAKLAND J 1105CR130</t>
  </si>
  <si>
    <t>SNEATH LANE 110748338</t>
  </si>
  <si>
    <t>BELMONT 110347804</t>
  </si>
  <si>
    <t>CASTRO VALLEY 1101MR518</t>
  </si>
  <si>
    <t>VIEJO 220393964</t>
  </si>
  <si>
    <t>LAS PULGAS 0401</t>
  </si>
  <si>
    <t>LAS PULGAS 0401circuit_breaker</t>
  </si>
  <si>
    <t>CASTRO VALLEY 1106MR205</t>
  </si>
  <si>
    <t>VALLEY VIEW 1103circuit_breaker</t>
  </si>
  <si>
    <t>OAKLAND J 1106CR330</t>
  </si>
  <si>
    <t>VALLEY VIEW 1106P176</t>
  </si>
  <si>
    <t>BAY MEADOWS 2102circuit_breaker</t>
  </si>
  <si>
    <t>CASTRO VALLEY 1109circuit_breaker</t>
  </si>
  <si>
    <t>SANTA YNEZ 1102320270</t>
  </si>
  <si>
    <t>VASONA 1102</t>
  </si>
  <si>
    <t>VASONA 1102circuit_breaker</t>
  </si>
  <si>
    <t>ROSSMOOR 11077311</t>
  </si>
  <si>
    <t>EDES 1112circuit_breaker</t>
  </si>
  <si>
    <t>EL CERRITO G 1112BR180</t>
  </si>
  <si>
    <t>LAURELES 1112circuit_breaker</t>
  </si>
  <si>
    <t>OAKLAND J 1105CR256</t>
  </si>
  <si>
    <t>GABILAN 11013722</t>
  </si>
  <si>
    <t>ROSSMOOR 1104circuit_breaker</t>
  </si>
  <si>
    <t>PACIFICA 110410195</t>
  </si>
  <si>
    <t>SAN CARLOS 110479774</t>
  </si>
  <si>
    <t>PURISIMA 110149394</t>
  </si>
  <si>
    <t>DEL MONTE 21042032</t>
  </si>
  <si>
    <t>OAKLAND K 1101circuit_breaker</t>
  </si>
  <si>
    <t>SAN CARLOS 110475210</t>
  </si>
  <si>
    <t>PACIFIC GROVE 04222608</t>
  </si>
  <si>
    <t>WOODSIDE 1102</t>
  </si>
  <si>
    <t>WOODSIDE 11028862</t>
  </si>
  <si>
    <t>GREENBRAE 1104</t>
  </si>
  <si>
    <t>GREENBRAE 1104751</t>
  </si>
  <si>
    <t>MONTEREY 0401</t>
  </si>
  <si>
    <t>MONTEREY 04012642</t>
  </si>
  <si>
    <t>EL CERRITO G 1110</t>
  </si>
  <si>
    <t>EL CERRITO G 1110circuit_breaker</t>
  </si>
  <si>
    <t>OAKLAND J 1102CR102</t>
  </si>
  <si>
    <t>CASTRO VALLEY 1101MR359</t>
  </si>
  <si>
    <t>MORAGA 110518396</t>
  </si>
  <si>
    <t>OAKLAND J 1105CR132</t>
  </si>
  <si>
    <t>VIEJO 22019698</t>
  </si>
  <si>
    <t>SNEATH LANE 110210255</t>
  </si>
  <si>
    <t>VALLEY VIEW 1105P126</t>
  </si>
  <si>
    <t>OAKLAND J 1105153228</t>
  </si>
  <si>
    <t>SNEATH LANE 110796530</t>
  </si>
  <si>
    <t>VIEJO 22049098</t>
  </si>
  <si>
    <t>OAKLAND J 1118</t>
  </si>
  <si>
    <t>OAKLAND J 1118CR198</t>
  </si>
  <si>
    <t>DIAMOND SPRINGS 1106circuit_breaker</t>
  </si>
  <si>
    <t>DEL MONTE 21042760</t>
  </si>
  <si>
    <t>PETALUMA C 110856774</t>
  </si>
  <si>
    <t>SAN LEANDRO U 1109CR284</t>
  </si>
  <si>
    <t>DEL MONTE 2102</t>
  </si>
  <si>
    <t>DEL MONTE 21029060</t>
  </si>
  <si>
    <t>CASTRO VALLEY 1106MR578</t>
  </si>
  <si>
    <t>FAIRMOUNT 0401</t>
  </si>
  <si>
    <t>FAIRMOUNT 0401circuit_breaker</t>
  </si>
  <si>
    <t>MONTEREY 0402</t>
  </si>
  <si>
    <t>MONTEREY 04022644</t>
  </si>
  <si>
    <t>EL CERRITO G 1110BR236</t>
  </si>
  <si>
    <t>EDES 1112CR306</t>
  </si>
  <si>
    <t>LAURELES 11116617</t>
  </si>
  <si>
    <t>SAN CARLOS 11049010</t>
  </si>
  <si>
    <t>SNEATH LANE 11061339</t>
  </si>
  <si>
    <t>BANCROFT 0402</t>
  </si>
  <si>
    <t>BANCROFT 0402circuit_breaker</t>
  </si>
  <si>
    <t>CASTRO VALLEY 1104MR236</t>
  </si>
  <si>
    <t>BELMONT 1110</t>
  </si>
  <si>
    <t>BELMONT 111039182</t>
  </si>
  <si>
    <t>BANCROFT 0401</t>
  </si>
  <si>
    <t>BANCROFT 0401circuit_breaker</t>
  </si>
  <si>
    <t>FORT ORD 2107</t>
  </si>
  <si>
    <t>FORT ORD 210736596</t>
  </si>
  <si>
    <t>RALSTON 11021601</t>
  </si>
  <si>
    <t>OCEANO 1105V20</t>
  </si>
  <si>
    <t>FRANKLIN 1101</t>
  </si>
  <si>
    <t>FRANKLIN 1101P138</t>
  </si>
  <si>
    <t>BELMONT 11038956</t>
  </si>
  <si>
    <t>BIG MEADOWS 21012016</t>
  </si>
  <si>
    <t>BRENTWOOD 2105502672</t>
  </si>
  <si>
    <t>BRENTWOOD 210596324</t>
  </si>
  <si>
    <t>ALMADEN 1111</t>
  </si>
  <si>
    <t>ALMADEN 111149936</t>
  </si>
  <si>
    <t>ALMADEN 1111circuit_breaker</t>
  </si>
  <si>
    <t>ALMADEN 1111XR120</t>
  </si>
  <si>
    <t>ALPINE 1101</t>
  </si>
  <si>
    <t>ALPINE 1101circuit_breaker</t>
  </si>
  <si>
    <t>ALTO 112088190</t>
  </si>
  <si>
    <t>ANTELOPE 1101</t>
  </si>
  <si>
    <t>ANTELOPE 11011631</t>
  </si>
  <si>
    <t>BRUNSWICK 1110circuit_breaker</t>
  </si>
  <si>
    <t>CALPINE 1144</t>
  </si>
  <si>
    <t>CALPINE 1144962</t>
  </si>
  <si>
    <t>CALPINE 1144circuit_breaker</t>
  </si>
  <si>
    <t>CLARK ROAD 1101</t>
  </si>
  <si>
    <t>CLARK ROAD 1101circuit_breaker</t>
  </si>
  <si>
    <t>CHESTER 1102</t>
  </si>
  <si>
    <t>CHESTER 11022564</t>
  </si>
  <si>
    <t>CHESTER 1102circuit_breaker</t>
  </si>
  <si>
    <t>CLARKSVILLE 2105circuit_breaker</t>
  </si>
  <si>
    <t>CLAYTON 2211</t>
  </si>
  <si>
    <t>CLAYTON 2211circuit_breaker</t>
  </si>
  <si>
    <t>CLAY 1101circuit_breaker</t>
  </si>
  <si>
    <t>CORNING 110135974</t>
  </si>
  <si>
    <t>CLAYTON 2217</t>
  </si>
  <si>
    <t>CLAYTON 2217circuit_breaker</t>
  </si>
  <si>
    <t>COALINGA NO 1 1109</t>
  </si>
  <si>
    <t>COALINGA NO 1 11099210</t>
  </si>
  <si>
    <t>COALINGA NO 1 1109circuit_breaker</t>
  </si>
  <si>
    <t>COALINGA NO 2 1105</t>
  </si>
  <si>
    <t>COALINGA NO 2 110541882</t>
  </si>
  <si>
    <t>COALINGA NO 2 110541954</t>
  </si>
  <si>
    <t>COALINGA NO 2 11059000</t>
  </si>
  <si>
    <t>COALINGA NO 2 1105circuit_breaker</t>
  </si>
  <si>
    <t>FRANKLIN 1104circuit_breaker</t>
  </si>
  <si>
    <t>FORT ORD 2106</t>
  </si>
  <si>
    <t>FORT ORD 210637286</t>
  </si>
  <si>
    <t>FRANKLIN 1101P134</t>
  </si>
  <si>
    <t>ESTUDILLO 0401</t>
  </si>
  <si>
    <t>ESTUDILLO 0401circuit_breaker</t>
  </si>
  <si>
    <t>EUREKA E 1104</t>
  </si>
  <si>
    <t>EUREKA E 110429676</t>
  </si>
  <si>
    <t>EUREKA E 110435934</t>
  </si>
  <si>
    <t>EUREKA E 110498682</t>
  </si>
  <si>
    <t>GREEN VALLEY 2103</t>
  </si>
  <si>
    <t>GREEN VALLEY 210310438</t>
  </si>
  <si>
    <t>GREEN VALLEY 210310932</t>
  </si>
  <si>
    <t>GREEN VALLEY 210312656</t>
  </si>
  <si>
    <t>GREEN VALLEY 21034929</t>
  </si>
  <si>
    <t>GREEN VALLEY 21036661</t>
  </si>
  <si>
    <t>GREEN VALLEY 2103938286</t>
  </si>
  <si>
    <t>GREEN VALLEY 210397492</t>
  </si>
  <si>
    <t>GREEN VALLEY 2103circuit_breaker</t>
  </si>
  <si>
    <t>GONZALES 1104</t>
  </si>
  <si>
    <t>GONZALES 110422418</t>
  </si>
  <si>
    <t>GONZALES 110422420</t>
  </si>
  <si>
    <t>GOLDTREE 1105</t>
  </si>
  <si>
    <t>GOLDTREE 1105circuit_breaker</t>
  </si>
  <si>
    <t>GOLDTREE 1107</t>
  </si>
  <si>
    <t>GOLDTREE 1107circuit_breaker</t>
  </si>
  <si>
    <t>DEL MAR 210975802</t>
  </si>
  <si>
    <t>DEL MONTE 1101</t>
  </si>
  <si>
    <t>DEL MONTE 110138582</t>
  </si>
  <si>
    <t>DEL MONTE 110172040</t>
  </si>
  <si>
    <t>CURTIS 170349746</t>
  </si>
  <si>
    <t>COTATI 11052121</t>
  </si>
  <si>
    <t>CORRAL 110175204</t>
  </si>
  <si>
    <t>COTTONWOOD 110331548</t>
  </si>
  <si>
    <t>EDENVALE 2113</t>
  </si>
  <si>
    <t>EDENVALE 2113circuit_breaker</t>
  </si>
  <si>
    <t>EL CERRITO G 1108</t>
  </si>
  <si>
    <t>EL CERRITO G 1108circuit_breaker</t>
  </si>
  <si>
    <t>DIVIDE 1101</t>
  </si>
  <si>
    <t>DIVIDE 1101circuit_breaker</t>
  </si>
  <si>
    <t>DIVIDE 1101M78</t>
  </si>
  <si>
    <t>DIXON 1103</t>
  </si>
  <si>
    <t>DIXON 110315137</t>
  </si>
  <si>
    <t>DIXON 11035932</t>
  </si>
  <si>
    <t>DIXON 11039732</t>
  </si>
  <si>
    <t>DUNLAP 11027290</t>
  </si>
  <si>
    <t>OILFIELDS 1103N64</t>
  </si>
  <si>
    <t>OILFIELDS 11032757</t>
  </si>
  <si>
    <t>OILFIELDS 1103N46</t>
  </si>
  <si>
    <t>OCEANO 110376678</t>
  </si>
  <si>
    <t>PARADISE 11052024</t>
  </si>
  <si>
    <t>PALMER 1101circuit_breaker</t>
  </si>
  <si>
    <t>MORRO BAY 1101V64</t>
  </si>
  <si>
    <t>NAPA 1102</t>
  </si>
  <si>
    <t>NAPA 11021360</t>
  </si>
  <si>
    <t>NAPA 11025039</t>
  </si>
  <si>
    <t>NAPA 11025057</t>
  </si>
  <si>
    <t>NAPA 1102942</t>
  </si>
  <si>
    <t>PURISIMA 110154728</t>
  </si>
  <si>
    <t>PUEBLO 2102698</t>
  </si>
  <si>
    <t>PRUNEDALE 1107</t>
  </si>
  <si>
    <t>PRUNEDALE 110736920</t>
  </si>
  <si>
    <t>PUTAH CREEK 11033783</t>
  </si>
  <si>
    <t>RED BLUFF 1105161818</t>
  </si>
  <si>
    <t>POSO MOUNTAIN 2101</t>
  </si>
  <si>
    <t>POSO MOUNTAIN 21011703</t>
  </si>
  <si>
    <t>POSO MOUNTAIN 21012181</t>
  </si>
  <si>
    <t>POSO MOUNTAIN 21014456</t>
  </si>
  <si>
    <t>POSO MOUNTAIN 2101circuit_breaker</t>
  </si>
  <si>
    <t>POSO MOUNTAIN 2103circuit_breaker</t>
  </si>
  <si>
    <t>POSO MOUNTAIN 210448268</t>
  </si>
  <si>
    <t>PEORIA 170488630</t>
  </si>
  <si>
    <t>PENRYN 1106circuit_breaker</t>
  </si>
  <si>
    <t>LAURELES 1111circuit_breaker</t>
  </si>
  <si>
    <t>LAS GALLINAS A 11041220</t>
  </si>
  <si>
    <t>LAKEWOOD 1101</t>
  </si>
  <si>
    <t>LAKEWOOD 1101circuit_breaker</t>
  </si>
  <si>
    <t>LAKEWOOD 1103</t>
  </si>
  <si>
    <t>LAKEWOOD 1103149504</t>
  </si>
  <si>
    <t>LAKEWOOD 1103circuit_breaker</t>
  </si>
  <si>
    <t>LAKEWOOD 2110</t>
  </si>
  <si>
    <t>LAKEWOOD 211093966</t>
  </si>
  <si>
    <t>LAKEWOOD 211094814</t>
  </si>
  <si>
    <t>LAKEWOOD 2110circuit_breaker</t>
  </si>
  <si>
    <t>LAKEWOOD 2110W520R</t>
  </si>
  <si>
    <t>KERN OIL 1106</t>
  </si>
  <si>
    <t>KERN OIL 110646960</t>
  </si>
  <si>
    <t>HICKS 1110</t>
  </si>
  <si>
    <t>HICKS 1110XR308</t>
  </si>
  <si>
    <t>HATTON 110240465</t>
  </si>
  <si>
    <t>HARTLEY 1102824</t>
  </si>
  <si>
    <t>HAMILTON BRANCH 11012082</t>
  </si>
  <si>
    <t>HAMILTON BRANCH 110137436</t>
  </si>
  <si>
    <t>HAMILTON BRANCH 110137534</t>
  </si>
  <si>
    <t>HAMILTON BRANCH 110187784</t>
  </si>
  <si>
    <t>HOLLISTER 21024908</t>
  </si>
  <si>
    <t>HIGHLANDS 1102556</t>
  </si>
  <si>
    <t>HORSESHOE 110151538</t>
  </si>
  <si>
    <t>JACINTO 1101</t>
  </si>
  <si>
    <t>JACINTO 11012062</t>
  </si>
  <si>
    <t>JACINTO 11012460</t>
  </si>
  <si>
    <t>JACINTO 11012608</t>
  </si>
  <si>
    <t>JACINTO 110163962</t>
  </si>
  <si>
    <t>JACINTO 1101circuit_breaker</t>
  </si>
  <si>
    <t>JACINTO 1102</t>
  </si>
  <si>
    <t>JACINTO 11022606</t>
  </si>
  <si>
    <t>JACINTO 110237352</t>
  </si>
  <si>
    <t>JACINTO 110247800</t>
  </si>
  <si>
    <t>JACINTO 110264198</t>
  </si>
  <si>
    <t>JACINTO 110287210</t>
  </si>
  <si>
    <t>JACINTO 1102circuit_breaker</t>
  </si>
  <si>
    <t>MOLINO 1103</t>
  </si>
  <si>
    <t>MOLINO 1103314</t>
  </si>
  <si>
    <t>MOLINO 11034682</t>
  </si>
  <si>
    <t>MOLINO 110381008</t>
  </si>
  <si>
    <t>MOLINO 1103circuit_breaker</t>
  </si>
  <si>
    <t>MERCED FALLS 110285002</t>
  </si>
  <si>
    <t>MILPITAS 1108</t>
  </si>
  <si>
    <t>MILPITAS 1108XR122</t>
  </si>
  <si>
    <t>LOS MOLINOS 1101</t>
  </si>
  <si>
    <t>LOS MOLINOS 11011308</t>
  </si>
  <si>
    <t>LOS MOLINOS 1102</t>
  </si>
  <si>
    <t>LOS MOLINOS 11021570</t>
  </si>
  <si>
    <t>LOS MOLINOS 1102circuit_breaker</t>
  </si>
  <si>
    <t>MADISON 210144634</t>
  </si>
  <si>
    <t>MADISON 1103</t>
  </si>
  <si>
    <t>MADISON 110320062</t>
  </si>
  <si>
    <t>MADISON 210112321</t>
  </si>
  <si>
    <t>MARIPOSA 2102241564</t>
  </si>
  <si>
    <t>MERCED 1114</t>
  </si>
  <si>
    <t>MERCED 11144320</t>
  </si>
  <si>
    <t>MERCED 111490220</t>
  </si>
  <si>
    <t>MERCED FALLS 110222772</t>
  </si>
  <si>
    <t>SISQUOC 1102</t>
  </si>
  <si>
    <t>SISQUOC 1102M52</t>
  </si>
  <si>
    <t>SISQUOC 1102M54</t>
  </si>
  <si>
    <t>SPRUCE 0402</t>
  </si>
  <si>
    <t>SPRUCE 0402BR304</t>
  </si>
  <si>
    <t>TASSAJARA 21123202</t>
  </si>
  <si>
    <t>TEMPLETON 2109</t>
  </si>
  <si>
    <t>TEMPLETON 21097049</t>
  </si>
  <si>
    <t>TEMPLETON 2109circuit_breaker</t>
  </si>
  <si>
    <t>TEMPLETON 2109P14</t>
  </si>
  <si>
    <t>TEMPLETON 2109P32</t>
  </si>
  <si>
    <t>TEMPLETON 2109P60</t>
  </si>
  <si>
    <t>TEMPLETON 2109P68</t>
  </si>
  <si>
    <t>TEMPLETON 2109R50</t>
  </si>
  <si>
    <t>TEMPLETON 2109R52</t>
  </si>
  <si>
    <t>TEMPLETON 2109R74</t>
  </si>
  <si>
    <t>STOREY 1109</t>
  </si>
  <si>
    <t>STOREY 110934630</t>
  </si>
  <si>
    <t>STOREY 11095140</t>
  </si>
  <si>
    <t>STOREY 11095200</t>
  </si>
  <si>
    <t>STOREY 11095680</t>
  </si>
  <si>
    <t>STOREY 11096230</t>
  </si>
  <si>
    <t>STOREY 11096250</t>
  </si>
  <si>
    <t>STOREY 1109circuit_breaker</t>
  </si>
  <si>
    <t>SUMMIT 110158642</t>
  </si>
  <si>
    <t>UKIAH 11112504</t>
  </si>
  <si>
    <t>VACA DIXON 1103</t>
  </si>
  <si>
    <t>VACA DIXON 110365434</t>
  </si>
  <si>
    <t>VACA DIXON 11036822</t>
  </si>
  <si>
    <t>VACA DIXON 110376158</t>
  </si>
  <si>
    <t>TOCALOMA 0241</t>
  </si>
  <si>
    <t>TOCALOMA 0241circuit_breaker</t>
  </si>
  <si>
    <t>TRES PINOS 1111</t>
  </si>
  <si>
    <t>TRES PINOS 11114032</t>
  </si>
  <si>
    <t>TIDEWATER 2110</t>
  </si>
  <si>
    <t>TIDEWATER 2110C561R</t>
  </si>
  <si>
    <t>TASSAJARA 2113MR280</t>
  </si>
  <si>
    <t>SAN LEANDRO U 1109CR344</t>
  </si>
  <si>
    <t>SAN LEANDRO U 1114</t>
  </si>
  <si>
    <t>SAN LEANDRO U 11149838</t>
  </si>
  <si>
    <t>SAN LEANDRO U 1114MR545</t>
  </si>
  <si>
    <t>SAN LUIS OBISPO 1107V58</t>
  </si>
  <si>
    <t>SAN LUIS OBISPO 1108</t>
  </si>
  <si>
    <t>SAN LUIS OBISPO 1108337126</t>
  </si>
  <si>
    <t>SAN RAMON 2119</t>
  </si>
  <si>
    <t>SAN RAMON 2119circuit_breaker</t>
  </si>
  <si>
    <t>SAN RAMON 2119MR388</t>
  </si>
  <si>
    <t>SARATOGA 1109</t>
  </si>
  <si>
    <t>SARATOGA 11091024</t>
  </si>
  <si>
    <t>SALMON CREEK 1101circuit_breaker</t>
  </si>
  <si>
    <t>SAN BENITO 2102</t>
  </si>
  <si>
    <t>SAN BENITO 2102circuit_breaker</t>
  </si>
  <si>
    <t>SALT SPRINGS 21011232</t>
  </si>
  <si>
    <t>SALT SPRINGS 21013116</t>
  </si>
  <si>
    <t>SALT SPRINGS 21014913</t>
  </si>
  <si>
    <t>RESERVATION ROAD 1101circuit_breaker</t>
  </si>
  <si>
    <t>WALNUT CREEK 0404</t>
  </si>
  <si>
    <t>WALNUT CREEK 0404circuit_breaker</t>
  </si>
  <si>
    <t>WOODCHUCK 2101</t>
  </si>
  <si>
    <t>WOODCHUCK 2101R1790</t>
  </si>
  <si>
    <t>ZAMORA 1107</t>
  </si>
  <si>
    <t>ZAMORA 110723345</t>
  </si>
  <si>
    <t>ZAMORA 1107circuit_breaker</t>
  </si>
  <si>
    <t>RINCON 1103472</t>
  </si>
  <si>
    <t>RINCON 11035152</t>
  </si>
  <si>
    <t>POSO MOUNTAIN 21013990</t>
  </si>
  <si>
    <t>PRUNEDALE 110722232</t>
  </si>
  <si>
    <t>PRUNEDALE 110725695</t>
  </si>
  <si>
    <t>PRUNEDALE 11073062</t>
  </si>
  <si>
    <t>PRUNEDALE 11073712</t>
  </si>
  <si>
    <t>PRUNEDALE 11074707</t>
  </si>
  <si>
    <t>PRUNEDALE 1107circuit_breaker</t>
  </si>
  <si>
    <t>PEABODY 2106circuit_breaker</t>
  </si>
  <si>
    <t>PENNGROVE 1101190</t>
  </si>
  <si>
    <t>PLACER 110451734</t>
  </si>
  <si>
    <t>PLACERVILLE 1109</t>
  </si>
  <si>
    <t>PLACERVILLE 1109circuit_breaker</t>
  </si>
  <si>
    <t>PETALUMA C 1109664732</t>
  </si>
  <si>
    <t>OAKLAND J 1116</t>
  </si>
  <si>
    <t>OAKLAND J 1116circuit_breaker</t>
  </si>
  <si>
    <t>MORRO BAY 1101circuit_breaker</t>
  </si>
  <si>
    <t>MORGAN HILL 2110XR164</t>
  </si>
  <si>
    <t>MORRO BAY 1102V86</t>
  </si>
  <si>
    <t>NARROWS 21022718</t>
  </si>
  <si>
    <t>NAPA 1102710</t>
  </si>
  <si>
    <t>NARROWS 2104</t>
  </si>
  <si>
    <t>NARROWS 2104circuit_breaker</t>
  </si>
  <si>
    <t>PASO ROBLES 11032731</t>
  </si>
  <si>
    <t>PASO ROBLES 110355374</t>
  </si>
  <si>
    <t>PASO ROBLES 110359763</t>
  </si>
  <si>
    <t>PASO ROBLES 1103N04</t>
  </si>
  <si>
    <t>PASO ROBLES 1103N50</t>
  </si>
  <si>
    <t>PASO ROBLES 1103N52</t>
  </si>
  <si>
    <t>OCEANO 1105V48</t>
  </si>
  <si>
    <t>OILFIELDS 11035175</t>
  </si>
  <si>
    <t>OILFIELDS 11037006</t>
  </si>
  <si>
    <t>OILFIELDS 110383158</t>
  </si>
  <si>
    <t>OILFIELDS 1103N40</t>
  </si>
  <si>
    <t>OILFIELDS 1103N42</t>
  </si>
  <si>
    <t>LAURELES 11116421</t>
  </si>
  <si>
    <t>LAURELES 111184523</t>
  </si>
  <si>
    <t>LAKEWOOD 211021345</t>
  </si>
  <si>
    <t>LAKEWOOD 211090650</t>
  </si>
  <si>
    <t>LAKEWOOD 2110D578R</t>
  </si>
  <si>
    <t>LAMONT 1102</t>
  </si>
  <si>
    <t>LAMONT 11024222</t>
  </si>
  <si>
    <t>KIRKER 2104circuit_breaker</t>
  </si>
  <si>
    <t>JACINTO 110194868</t>
  </si>
  <si>
    <t>JACINTO 110245248</t>
  </si>
  <si>
    <t>JACINTO 110285076</t>
  </si>
  <si>
    <t>KERN OIL 11063301</t>
  </si>
  <si>
    <t>HAMILTON BRANCH 11013049</t>
  </si>
  <si>
    <t>HAMILTON BRANCH 110153192</t>
  </si>
  <si>
    <t>HICKS 2103XR248</t>
  </si>
  <si>
    <t>HICKS 1108</t>
  </si>
  <si>
    <t>HICKS 1108circuit_breaker</t>
  </si>
  <si>
    <t>HICKS 1110circuit_breaker</t>
  </si>
  <si>
    <t>HIGHLANDS 110487040</t>
  </si>
  <si>
    <t>HIGHLANDS 1101</t>
  </si>
  <si>
    <t>HIGHLANDS 1101circuit_breaker</t>
  </si>
  <si>
    <t>MONTE RIO 1111circuit_breaker</t>
  </si>
  <si>
    <t>MOLINO 110313219</t>
  </si>
  <si>
    <t>MOLINO 11034676</t>
  </si>
  <si>
    <t>MERCED FALLS 11029460</t>
  </si>
  <si>
    <t>LOS GATOS 1108circuit_breaker</t>
  </si>
  <si>
    <t>LOS MOLINOS 11022681</t>
  </si>
  <si>
    <t>LOS MOLINOS 11023302</t>
  </si>
  <si>
    <t>LOS MOLINOS 110235730</t>
  </si>
  <si>
    <t>MEADOW LANE 2105</t>
  </si>
  <si>
    <t>MEADOW LANE 2105C582R</t>
  </si>
  <si>
    <t>MEADOW LANE 2105circuit_breaker</t>
  </si>
  <si>
    <t>MERCED 11149040</t>
  </si>
  <si>
    <t>MERCED 11149200</t>
  </si>
  <si>
    <t>MERCED 11149990</t>
  </si>
  <si>
    <t>MERCED 1114circuit_breaker</t>
  </si>
  <si>
    <t>MADISON 110323452</t>
  </si>
  <si>
    <t>MADISON 110353322</t>
  </si>
  <si>
    <t>MADISON 11038822</t>
  </si>
  <si>
    <t>MADISON 1103circuit_breaker</t>
  </si>
  <si>
    <t>FORT ORD 210633694</t>
  </si>
  <si>
    <t>FLORENCE 0401CR220</t>
  </si>
  <si>
    <t>EUREKA E 1104circuit_breaker</t>
  </si>
  <si>
    <t>FULTON 110746958</t>
  </si>
  <si>
    <t>GRASS VALLEY 1102</t>
  </si>
  <si>
    <t>GRASS VALLEY 1102circuit_breaker</t>
  </si>
  <si>
    <t>GREEN VALLEY 210312654</t>
  </si>
  <si>
    <t>GREEN VALLEY 2103186292</t>
  </si>
  <si>
    <t>GREEN VALLEY 21035140</t>
  </si>
  <si>
    <t>GREEN VALLEY 210395184</t>
  </si>
  <si>
    <t>GREEN VALLEY 21039959</t>
  </si>
  <si>
    <t>HALF MOON BAY 110260703</t>
  </si>
  <si>
    <t>EDENVALE 2107circuit_breaker</t>
  </si>
  <si>
    <t>EDENVALE 2113XR106</t>
  </si>
  <si>
    <t>EL CERRITO G 1108BR346</t>
  </si>
  <si>
    <t>EL DORADO PH 210113362</t>
  </si>
  <si>
    <t>EL PATIO 1117</t>
  </si>
  <si>
    <t>EL PATIO 1117circuit_breaker</t>
  </si>
  <si>
    <t>DIXON 11038202</t>
  </si>
  <si>
    <t>DIXON 11038782</t>
  </si>
  <si>
    <t>DIXON 1103circuit_breaker</t>
  </si>
  <si>
    <t>DEL MONTE 110138576</t>
  </si>
  <si>
    <t>DEL MONTE 110195818</t>
  </si>
  <si>
    <t>DEL MONTE 1101circuit_breaker</t>
  </si>
  <si>
    <t>COTATI 1105734248</t>
  </si>
  <si>
    <t>COTATI 11058459</t>
  </si>
  <si>
    <t>COTTONWOOD 1103circuit_breaker</t>
  </si>
  <si>
    <t>COTATI 1102circuit_breaker</t>
  </si>
  <si>
    <t>COTATI 1103310</t>
  </si>
  <si>
    <t>BANGOR 1101478754</t>
  </si>
  <si>
    <t>BEAR VALLEY 210110019</t>
  </si>
  <si>
    <t>ARVIN 1101</t>
  </si>
  <si>
    <t>ARVIN 110194892</t>
  </si>
  <si>
    <t>ALMADEN 111149970</t>
  </si>
  <si>
    <t>BELMONT 11109090</t>
  </si>
  <si>
    <t>BELMONT 11038960</t>
  </si>
  <si>
    <t>BIG MEADOWS 21012246</t>
  </si>
  <si>
    <t>BRENTWOOD 21056512</t>
  </si>
  <si>
    <t>BRENTWOOD 210598606</t>
  </si>
  <si>
    <t>BRENTWOOD 2110</t>
  </si>
  <si>
    <t>BRENTWOOD 2110circuit_breaker</t>
  </si>
  <si>
    <t>CLAY 1102</t>
  </si>
  <si>
    <t>CLAY 1102circuit_breaker</t>
  </si>
  <si>
    <t>COARSEGOLD 210490356</t>
  </si>
  <si>
    <t>COALINGA NO 1 11099270</t>
  </si>
  <si>
    <t>COALINGA NO 1 11099870</t>
  </si>
  <si>
    <t>COALINGA NO 2 11059260</t>
  </si>
  <si>
    <t>CALPINE 1146</t>
  </si>
  <si>
    <t>CALPINE 1146400</t>
  </si>
  <si>
    <t>CALPINE 1146circuit_breaker</t>
  </si>
  <si>
    <t>CABRILLO 1103circuit_breaker</t>
  </si>
  <si>
    <t>SAN LEANDRO U 1114circuit_breaker</t>
  </si>
  <si>
    <t>SAN LEANDRO U 1114MR218</t>
  </si>
  <si>
    <t>SAN LEANDRO U 1114MR544</t>
  </si>
  <si>
    <t>SAN LUIS OBISPO 1105circuit_breaker</t>
  </si>
  <si>
    <t>SAN LUIS OBISPO 1108circuit_breaker</t>
  </si>
  <si>
    <t>SAN MIGUEL 1105</t>
  </si>
  <si>
    <t>SAN MIGUEL 1105circuit_breaker</t>
  </si>
  <si>
    <t>SAN ARDO 110193072</t>
  </si>
  <si>
    <t>SAN BERNARD 1101</t>
  </si>
  <si>
    <t>SAN BERNARD 1101circuit_breaker</t>
  </si>
  <si>
    <t>SAN BENITO 21024918</t>
  </si>
  <si>
    <t>SAN BENITO 210275262</t>
  </si>
  <si>
    <t>ROSSMOOR 1101L501R</t>
  </si>
  <si>
    <t>SCE REFUGIO 1101</t>
  </si>
  <si>
    <t>SCE REFUGIO 1101circuit_breaker</t>
  </si>
  <si>
    <t>SAN RAMON 2117</t>
  </si>
  <si>
    <t>SAN RAMON 2117circuit_breaker</t>
  </si>
  <si>
    <t>SAN RAMON 2119MR389</t>
  </si>
  <si>
    <t>SAN RAMON 2102</t>
  </si>
  <si>
    <t>SAN RAMON 2102circuit_breaker</t>
  </si>
  <si>
    <t>SAN RAMON 2103</t>
  </si>
  <si>
    <t>SAN RAMON 2103circuit_breaker</t>
  </si>
  <si>
    <t>SAN RAMON 2103MR279</t>
  </si>
  <si>
    <t>SARATOGA 1109circuit_breaker</t>
  </si>
  <si>
    <t>SARATOGA 1109LC42</t>
  </si>
  <si>
    <t>SARATOGA 1109LC44</t>
  </si>
  <si>
    <t>VIEJO 22049440</t>
  </si>
  <si>
    <t>TEJON 11023760</t>
  </si>
  <si>
    <t>TEMPLETON 21096123</t>
  </si>
  <si>
    <t>TEMPLETON 2109R34</t>
  </si>
  <si>
    <t>TEMPLETON 2109R78</t>
  </si>
  <si>
    <t>TEMPLETON 2109R92</t>
  </si>
  <si>
    <t>TIDEWATER 2106C514R</t>
  </si>
  <si>
    <t>TIDEWATER 2110C594R</t>
  </si>
  <si>
    <t>TIDEWATER 2110circuit_breaker</t>
  </si>
  <si>
    <t>TIVY VALLEY 110737522</t>
  </si>
  <si>
    <t>UPPER LAKE 1101circuit_breaker</t>
  </si>
  <si>
    <t>VACA DIXON 110339500</t>
  </si>
  <si>
    <t>VACA DIXON 110340832</t>
  </si>
  <si>
    <t>VACA DIXON 11035187</t>
  </si>
  <si>
    <t>VACA DIXON 110355570</t>
  </si>
  <si>
    <t>VACA DIXON 11035602</t>
  </si>
  <si>
    <t>VACA DIXON 1103circuit_breaker</t>
  </si>
  <si>
    <t>VALLEY VIEW 1105P124</t>
  </si>
  <si>
    <t>SONOMA 1107294</t>
  </si>
  <si>
    <t>SWIFT 2109XR386</t>
  </si>
  <si>
    <t>TASSAJARA 2109</t>
  </si>
  <si>
    <t>TASSAJARA 2109circuit_breaker</t>
  </si>
  <si>
    <t>TAMARACK 1102</t>
  </si>
  <si>
    <t>TAMARACK 1102circuit_breaker</t>
  </si>
  <si>
    <t>SUMMIT 110148632</t>
  </si>
  <si>
    <t>SUMMIT 110148636</t>
  </si>
  <si>
    <t>SUMMIT 110186658</t>
  </si>
  <si>
    <t>STOREY 110921859</t>
  </si>
  <si>
    <t>STOREY 11095270</t>
  </si>
  <si>
    <t>STOREY 11095580</t>
  </si>
  <si>
    <t>WOODCHUCK 2101R1115</t>
  </si>
  <si>
    <t>WOODCHUCK 2101R2640</t>
  </si>
  <si>
    <t>WOODCHUCK 2101R2770</t>
  </si>
  <si>
    <t>WILLOW PASS 2108</t>
  </si>
  <si>
    <t>WILLOW PASS 2108circuit_breaker</t>
  </si>
  <si>
    <t>WESTLEY 1103</t>
  </si>
  <si>
    <t>WESTLEY 1103434305</t>
  </si>
  <si>
    <t>WESTLEY 11037150</t>
  </si>
  <si>
    <t>WESTLEY 11038640</t>
  </si>
  <si>
    <t>WESTLEY 11039010</t>
  </si>
  <si>
    <t>WESTLEY 11039900</t>
  </si>
  <si>
    <t>WESTLEY 1103circuit_breaker</t>
  </si>
  <si>
    <t>WYANDOTTE 110942650</t>
  </si>
  <si>
    <t>ZAMORA 110723472</t>
  </si>
  <si>
    <t>ZAMORA 110769308</t>
  </si>
  <si>
    <t>ZAMORA 11078892</t>
  </si>
  <si>
    <t>OAKHURST 1101636114</t>
  </si>
  <si>
    <t>Crossarm, Primary Conductor, Insulator</t>
  </si>
  <si>
    <t>PZ_idx</t>
  </si>
  <si>
    <t>circuit_protection_zone_id</t>
  </si>
  <si>
    <t>feeder_id</t>
  </si>
  <si>
    <t>feeder_name</t>
  </si>
  <si>
    <t>primary_length_m</t>
  </si>
  <si>
    <t>Length in Miles</t>
  </si>
  <si>
    <t>pixel_count</t>
  </si>
  <si>
    <t>risk/mile</t>
  </si>
  <si>
    <t xml:space="preserve">Total Risk </t>
  </si>
  <si>
    <t>mean_mavf_core_risk</t>
  </si>
  <si>
    <t>mean_mavf_core_risk_rank</t>
  </si>
  <si>
    <t>Decreasing Risk</t>
  </si>
  <si>
    <t>2021 Ignition Visual</t>
  </si>
  <si>
    <t>Confirmed 2021 Fire</t>
  </si>
  <si>
    <t>2021 Scoped Mitigations</t>
  </si>
  <si>
    <t>2022+ Scoped Mitigations</t>
  </si>
  <si>
    <t>Bucket</t>
  </si>
  <si>
    <t xml:space="preserve">Installed by circuit </t>
  </si>
  <si>
    <t>Total Miles installed</t>
  </si>
  <si>
    <t>Installed +Forecast by circuit</t>
  </si>
  <si>
    <t>install+Forecast risk units</t>
  </si>
  <si>
    <t>SH 2021 Ignitions</t>
  </si>
  <si>
    <t>OREGON TRAIL 1103CUS391</t>
  </si>
  <si>
    <t>Top 20%</t>
  </si>
  <si>
    <t>CALPINE 1144276-G</t>
  </si>
  <si>
    <t>20-40%</t>
  </si>
  <si>
    <t>MARIPOSA 210190130</t>
  </si>
  <si>
    <t>40-60%</t>
  </si>
  <si>
    <t>SHEPHERD 2111688294</t>
  </si>
  <si>
    <t>60-80%</t>
  </si>
  <si>
    <t>MIDDLETOWN 1103CB</t>
  </si>
  <si>
    <t>Bottom 20%</t>
  </si>
  <si>
    <t>UPPER LAKE 1101CB</t>
  </si>
  <si>
    <t>MIDDLETOWN 1102302610</t>
  </si>
  <si>
    <t>KONOCTI 1102965078</t>
  </si>
  <si>
    <t>BUCKS CREEK 1101CB</t>
  </si>
  <si>
    <t>DEL MAR 2109378446</t>
  </si>
  <si>
    <t>MIDDLETOWN 1102CB</t>
  </si>
  <si>
    <t>POSO MOUNTAIN 2104CB</t>
  </si>
  <si>
    <t>INDIAN FLAT 11044440</t>
  </si>
  <si>
    <t>ELK CREEK 1101CB</t>
  </si>
  <si>
    <t>HARTLEY 1101980662</t>
  </si>
  <si>
    <t>VACA DIXON 1101126774</t>
  </si>
  <si>
    <t>COARSEGOLD 2104CB</t>
  </si>
  <si>
    <t>MIDDLETOWN 1101118494</t>
  </si>
  <si>
    <t>STAFFORD 1102784704</t>
  </si>
  <si>
    <t>PEABODY 2108113684</t>
  </si>
  <si>
    <t>PEABODY 2106250154</t>
  </si>
  <si>
    <t>POSO MOUNTAIN 2103CB</t>
  </si>
  <si>
    <t>CALPINE 1146200-G</t>
  </si>
  <si>
    <t>CALPINE 1146394G</t>
  </si>
  <si>
    <t>CRESTA 1101546650</t>
  </si>
  <si>
    <t>CRESTA 1101</t>
  </si>
  <si>
    <t>CLOVERDALE 110247214</t>
  </si>
  <si>
    <t>MARIPOSA 2102CB</t>
  </si>
  <si>
    <t>MIDDLETOWN 1101481876</t>
  </si>
  <si>
    <t>SUNOL 110148180</t>
  </si>
  <si>
    <t>POINT MORETTI 1101CB</t>
  </si>
  <si>
    <t>NORTH DUBLIN 2101CB</t>
  </si>
  <si>
    <t>CLEAR LAKE 1101881362</t>
  </si>
  <si>
    <t>VACA DIXON 1105965390</t>
  </si>
  <si>
    <t>OLETA 1101754718</t>
  </si>
  <si>
    <t>CALISTOGA 1101CB</t>
  </si>
  <si>
    <t>STANISLAUS 1701CB</t>
  </si>
  <si>
    <t>MARIPOSA 2101CB</t>
  </si>
  <si>
    <t>BANGOR 1101979830</t>
  </si>
  <si>
    <t>AUBERRY 1101CB</t>
  </si>
  <si>
    <t>JAMESON 1102865502</t>
  </si>
  <si>
    <t>MOUNTAIN QUARRIES 2101CB</t>
  </si>
  <si>
    <t>HIGHLANDS 1102623120</t>
  </si>
  <si>
    <t>VOLTA 1101CB</t>
  </si>
  <si>
    <t>HICKS 2101984788</t>
  </si>
  <si>
    <t>WILLOW PASS 2107445650</t>
  </si>
  <si>
    <t>CAYETANO 2109884904</t>
  </si>
  <si>
    <t>PEABODY 2106592742</t>
  </si>
  <si>
    <t>MIDDLETOWN 1101CB</t>
  </si>
  <si>
    <t>PASO ROBLES 1103N02</t>
  </si>
  <si>
    <t>CAYETANO 2111389190</t>
  </si>
  <si>
    <t>VACAVILLE 1109799940</t>
  </si>
  <si>
    <t>PEABODY 2113945670</t>
  </si>
  <si>
    <t>OLETA 1101CB</t>
  </si>
  <si>
    <t>SISQUOC 1103867486</t>
  </si>
  <si>
    <t>KERCKHOFF 1101CB</t>
  </si>
  <si>
    <t>VACAVILLE 1104874798</t>
  </si>
  <si>
    <t>WILLITS 1103CB</t>
  </si>
  <si>
    <t>SAN MIGUEL 1104895760</t>
  </si>
  <si>
    <t>PEABODY 2106CB</t>
  </si>
  <si>
    <t>COVELO 1101478952</t>
  </si>
  <si>
    <t>ANDERSON 1101426745</t>
  </si>
  <si>
    <t>SYCAMORE CREEK 1111153260</t>
  </si>
  <si>
    <t>OLETA 1101296804</t>
  </si>
  <si>
    <t>CLARKSVILLE 2105CB</t>
  </si>
  <si>
    <t>TEMPLETON 2113A20</t>
  </si>
  <si>
    <t>TEMPLETON 2113</t>
  </si>
  <si>
    <t>COTTONWOOD 1102544790</t>
  </si>
  <si>
    <t>RACETRACK 1704CB</t>
  </si>
  <si>
    <t>FORESTHILL 1102CB</t>
  </si>
  <si>
    <t>SYCAMORE CREEK 1111976428</t>
  </si>
  <si>
    <t>PUTAH CREEK 110396792</t>
  </si>
  <si>
    <t>TEMPLETON 2113A12</t>
  </si>
  <si>
    <t>CLARKSVILLE 2104CB</t>
  </si>
  <si>
    <t>NORTH DUBLIN 2103CB</t>
  </si>
  <si>
    <t>BALCH NO 1 1101CB</t>
  </si>
  <si>
    <t>SANTA YNEZ 1104CB</t>
  </si>
  <si>
    <t>KONOCTI 1102354890</t>
  </si>
  <si>
    <t>AUBERRY 1102CB</t>
  </si>
  <si>
    <t>CORRAL 1101CB</t>
  </si>
  <si>
    <t>ARBUCKLE 1104669720</t>
  </si>
  <si>
    <t>SHEPHERD 2111327814</t>
  </si>
  <si>
    <t>PANORAMA 1102280170</t>
  </si>
  <si>
    <t>TEMPLETON 21132949</t>
  </si>
  <si>
    <t>DESCHUTES 1101CB</t>
  </si>
  <si>
    <t>SAN JOAQUIN #2 110310320</t>
  </si>
  <si>
    <t>SAN JOAQUIN #2 1103</t>
  </si>
  <si>
    <t>FULTON 110258990</t>
  </si>
  <si>
    <t>SANTA YNEZ 1101277014</t>
  </si>
  <si>
    <t>PUTAH CREEK 1103654021</t>
  </si>
  <si>
    <t>SAN MIGUEL 1105873457</t>
  </si>
  <si>
    <t>COARSEGOLD 2103CB</t>
  </si>
  <si>
    <t>COARSEGOLD 2102CB</t>
  </si>
  <si>
    <t>NARROWS PH 1151CB</t>
  </si>
  <si>
    <t>NARROWS PH 1151</t>
  </si>
  <si>
    <t>NORTH DUBLIN 2101MR765</t>
  </si>
  <si>
    <t>OLETA 1101400470</t>
  </si>
  <si>
    <t>JAMESON 1103118944</t>
  </si>
  <si>
    <t>HIGGINS 1109CB</t>
  </si>
  <si>
    <t>SANTA YNEZ 1104564710</t>
  </si>
  <si>
    <t>LINCOLN 1104275986</t>
  </si>
  <si>
    <t>CLOVERDALE 1101399855</t>
  </si>
  <si>
    <t>OREGON TRAIL 1102CB</t>
  </si>
  <si>
    <t>SAN JOAQUIN #2 1103CB</t>
  </si>
  <si>
    <t>PEABODY 2113873304</t>
  </si>
  <si>
    <t>POTTER VALLEY P H 1105990354</t>
  </si>
  <si>
    <t>POSO MOUNTAIN 2101CB</t>
  </si>
  <si>
    <t>WYANDOTTE 1109702710</t>
  </si>
  <si>
    <t>WYANDOTTE 110366146</t>
  </si>
  <si>
    <t>SOLEDAD 2102346006</t>
  </si>
  <si>
    <t>POINT MORETTI 110135874</t>
  </si>
  <si>
    <t>GEYSERVILLE 1102756</t>
  </si>
  <si>
    <t>LINCOLN 1104685276</t>
  </si>
  <si>
    <t>HORSESHOE 1101416226</t>
  </si>
  <si>
    <t>OLETA 1102186326</t>
  </si>
  <si>
    <t>STANISLAUS 1702CB</t>
  </si>
  <si>
    <t>MADISON 2101117644</t>
  </si>
  <si>
    <t>PUTAH CREEK 1105617260</t>
  </si>
  <si>
    <t>BUELLTON 110163389</t>
  </si>
  <si>
    <t>ANTELOPE 1101318686</t>
  </si>
  <si>
    <t>SHEPHERD 2111707358</t>
  </si>
  <si>
    <t>MADISON 2101725408</t>
  </si>
  <si>
    <t>OREGON TRAIL 1104CB</t>
  </si>
  <si>
    <t>DEL MAR 2109CB</t>
  </si>
  <si>
    <t>ANDERSON 1103226050</t>
  </si>
  <si>
    <t>CLARK ROAD 1102CB</t>
  </si>
  <si>
    <t>PEORIA 1705CB</t>
  </si>
  <si>
    <t>PANORAMA 1102508502</t>
  </si>
  <si>
    <t>SMARTVILLE 1101CB</t>
  </si>
  <si>
    <t>SO. CAL. EDISON #3 1101CB</t>
  </si>
  <si>
    <t>SO. CAL. EDISON #3 1101</t>
  </si>
  <si>
    <t>NARROWS 2101CB</t>
  </si>
  <si>
    <t>OREGON TRAIL 1103CB</t>
  </si>
  <si>
    <t>PUTAH CREEK 1105665952</t>
  </si>
  <si>
    <t>CLOVERDALE 1102736078</t>
  </si>
  <si>
    <t>DEL MAR 2109306972</t>
  </si>
  <si>
    <t>CALPINE 1146CB</t>
  </si>
  <si>
    <t>HARTLEY 1102385838</t>
  </si>
  <si>
    <t>SCE VEGAS 1701CB</t>
  </si>
  <si>
    <t>SCE VEGAS 1701</t>
  </si>
  <si>
    <t>BUELLTON 1102CB</t>
  </si>
  <si>
    <t>MIDDLETOWN 1101644756</t>
  </si>
  <si>
    <t>DESCHUTES 1104CB</t>
  </si>
  <si>
    <t>JESSUP 1102936897</t>
  </si>
  <si>
    <t>NORTH BRANCH 1101CB</t>
  </si>
  <si>
    <t>NARROWS 2104CB</t>
  </si>
  <si>
    <t>SAN MIGUEL 1104514987</t>
  </si>
  <si>
    <t>VINEYARD 2110391250</t>
  </si>
  <si>
    <t>CALPINE 1144CB</t>
  </si>
  <si>
    <t>CHOLAME 2102796386</t>
  </si>
  <si>
    <t>SAND CREEK 1103CB</t>
  </si>
  <si>
    <t>FITCH MOUNTAIN 1111555644</t>
  </si>
  <si>
    <t>CORRAL 1102CB</t>
  </si>
  <si>
    <t>WISHON 1101CB</t>
  </si>
  <si>
    <t>COPPERMINE 1104613086</t>
  </si>
  <si>
    <t>BANGOR 1101CB</t>
  </si>
  <si>
    <t>MADISON 2101745850</t>
  </si>
  <si>
    <t>OLETA 1102793776</t>
  </si>
  <si>
    <t>PENRYN 1103604</t>
  </si>
  <si>
    <t>FORT ROSS 1121CB</t>
  </si>
  <si>
    <t>FOOTHILL 1101645910</t>
  </si>
  <si>
    <t>REDBUD 1102CB</t>
  </si>
  <si>
    <t>DEL MAR 2109805882</t>
  </si>
  <si>
    <t>BUCKS CREEK 1102CB</t>
  </si>
  <si>
    <t>PANORAMA 1101885215</t>
  </si>
  <si>
    <t>PENRYN 1106212772</t>
  </si>
  <si>
    <t>LOGAN CREEK 2102795010</t>
  </si>
  <si>
    <t>SAN LUIS OBISPO 1103365572</t>
  </si>
  <si>
    <t>CEDAR CREEK 1101CB</t>
  </si>
  <si>
    <t>JAMESON 1105466348</t>
  </si>
  <si>
    <t>BELL 1108CB</t>
  </si>
  <si>
    <t>TEMPLETON 2113641367</t>
  </si>
  <si>
    <t>KONOCTI 1102CB</t>
  </si>
  <si>
    <t>SCE TEHACHAPI 1101CB</t>
  </si>
  <si>
    <t>TASSAJARA 2109CB</t>
  </si>
  <si>
    <t>ZACA 1101CB</t>
  </si>
  <si>
    <t>PUTAH CREEK 1102710384</t>
  </si>
  <si>
    <t>JAMESON 1105913400</t>
  </si>
  <si>
    <t>BROWNS VALLEY 1101CB</t>
  </si>
  <si>
    <t>SANTA YNEZ 1101673618</t>
  </si>
  <si>
    <t>CALPELLA 1102421412</t>
  </si>
  <si>
    <t>SAN BENITO 2101221165</t>
  </si>
  <si>
    <t>CLAYTON 2212334476</t>
  </si>
  <si>
    <t>ZACA 1102CB</t>
  </si>
  <si>
    <t>SANTA YNEZ 1104117616</t>
  </si>
  <si>
    <t>SILVERADO 2102772792</t>
  </si>
  <si>
    <t>MIDDLETOWN 1101439572</t>
  </si>
  <si>
    <t>ANDERSON 1101514412</t>
  </si>
  <si>
    <t>PUEBLO 2102226562</t>
  </si>
  <si>
    <t>SHINGLE SPRINGS 1103CB</t>
  </si>
  <si>
    <t>CORNING 1102915324</t>
  </si>
  <si>
    <t>NAPA 1102561208</t>
  </si>
  <si>
    <t>HIGHLANDS 1103CB</t>
  </si>
  <si>
    <t>SCE REFUGIO 1701CB</t>
  </si>
  <si>
    <t>SCE REFUGIO 1701</t>
  </si>
  <si>
    <t>CLAY 110398680</t>
  </si>
  <si>
    <t>SAN MIGUEL 1106605393</t>
  </si>
  <si>
    <t>SAN MIGUEL 1106428314</t>
  </si>
  <si>
    <t>FROGTOWN 1702592404</t>
  </si>
  <si>
    <t>CLOVERDALE 110184088</t>
  </si>
  <si>
    <t>RAWSON 1103428534</t>
  </si>
  <si>
    <t>CLOVERDALE 1101964556</t>
  </si>
  <si>
    <t>BELL 1109CB</t>
  </si>
  <si>
    <t>GEYSERVILLE 1101705777</t>
  </si>
  <si>
    <t>PIT NO 1 1101CB</t>
  </si>
  <si>
    <t>CLOVERDALE 1102383183</t>
  </si>
  <si>
    <t>LAKEVILLE 1102152632</t>
  </si>
  <si>
    <t>BELL 1110946229</t>
  </si>
  <si>
    <t>CLARK ROAD 1101CB</t>
  </si>
  <si>
    <t>WILLITS 1102CB</t>
  </si>
  <si>
    <t>SILVERADO 2102942170</t>
  </si>
  <si>
    <t>VACAVILLE 1111CB</t>
  </si>
  <si>
    <t>STILLWATER 1102CB</t>
  </si>
  <si>
    <t>BANGOR 1101301886</t>
  </si>
  <si>
    <t>WINDSOR 1103701650</t>
  </si>
  <si>
    <t>WINDSOR 1103</t>
  </si>
  <si>
    <t>PUTAH CREEK 1105748272</t>
  </si>
  <si>
    <t>CALISTOGA 1101537148</t>
  </si>
  <si>
    <t>GARBERVILLE 1101CB</t>
  </si>
  <si>
    <t>OLETA 1101239062</t>
  </si>
  <si>
    <t>TEMPLETON 2113A60</t>
  </si>
  <si>
    <t>CLOVERDALE 1102429006</t>
  </si>
  <si>
    <t>INDIAN FLAT 1104CB</t>
  </si>
  <si>
    <t>STONE CORRAL 1110189488</t>
  </si>
  <si>
    <t>CEDAR CREEK 1101451856</t>
  </si>
  <si>
    <t>CALISTOGA 1101242919</t>
  </si>
  <si>
    <t>FORT SEWARD 1121CB</t>
  </si>
  <si>
    <t>SAN RAMON 2101CB</t>
  </si>
  <si>
    <t>LINCOLN 1101186060</t>
  </si>
  <si>
    <t>TEJON 1102732836</t>
  </si>
  <si>
    <t>JESSUP 1103348657</t>
  </si>
  <si>
    <t>BANGOR 1101870548</t>
  </si>
  <si>
    <t>OLETA 1102CB</t>
  </si>
  <si>
    <t>WILDWOOD 1101384582</t>
  </si>
  <si>
    <t>VINEYARD 2110CB</t>
  </si>
  <si>
    <t>PEORIA 1701CB</t>
  </si>
  <si>
    <t>COVELO 1101627416</t>
  </si>
  <si>
    <t>VASCO 1102886522</t>
  </si>
  <si>
    <t>WILLITS 1104188268</t>
  </si>
  <si>
    <t>SAN LUIS OBISPO 1104350030</t>
  </si>
  <si>
    <t>EDENVALE 2107288980</t>
  </si>
  <si>
    <t>SOLEDAD 2102955138</t>
  </si>
  <si>
    <t>SANTA YNEZ 1102CB</t>
  </si>
  <si>
    <t>DIAMOND SPRINGS 1104705100</t>
  </si>
  <si>
    <t>FULTON 1107604</t>
  </si>
  <si>
    <t>TIDEWATER 2106781445</t>
  </si>
  <si>
    <t>SAN LUIS OBISPO 1103153199</t>
  </si>
  <si>
    <t>APPLE HILL 2102CB</t>
  </si>
  <si>
    <t>CLARKSVILLE 2109CB</t>
  </si>
  <si>
    <t>HIGGINS 1103CB</t>
  </si>
  <si>
    <t>TIVY VALLEY 1107822606</t>
  </si>
  <si>
    <t>CAYETANO 2109MR186</t>
  </si>
  <si>
    <t>SHINGLE SPRINGS 2105CB</t>
  </si>
  <si>
    <t>NARROWS 2102CB</t>
  </si>
  <si>
    <t>CORTINA 1101528460</t>
  </si>
  <si>
    <t>SAN LUIS OBISPO 1104777686</t>
  </si>
  <si>
    <t>SAN JOAQUIN #2 1103157026</t>
  </si>
  <si>
    <t>WILLITS 1104CB</t>
  </si>
  <si>
    <t>HIGGINS 1104CB</t>
  </si>
  <si>
    <t>PENRYN 1105119949</t>
  </si>
  <si>
    <t>CLAY 1103CB</t>
  </si>
  <si>
    <t>TIDEWATER 2106745811</t>
  </si>
  <si>
    <t>PUEBLO 2102943820</t>
  </si>
  <si>
    <t>COTATI 1103CB</t>
  </si>
  <si>
    <t>CLEAR LAKE 1101699062</t>
  </si>
  <si>
    <t>PLACERVILLE 1110421358</t>
  </si>
  <si>
    <t>CAYETANO 2111CB</t>
  </si>
  <si>
    <t>MC ARTHUR 1101501106</t>
  </si>
  <si>
    <t>CLARKSVILLE 2103593454</t>
  </si>
  <si>
    <t>MARIPOSA 2101752630</t>
  </si>
  <si>
    <t>COTATI 1105213984</t>
  </si>
  <si>
    <t>HIGGINS 1110CB</t>
  </si>
  <si>
    <t>HIGGINS 11097831</t>
  </si>
  <si>
    <t>TEMPLETON 2110317796</t>
  </si>
  <si>
    <t>CAL WATER 1102690954</t>
  </si>
  <si>
    <t>OAKHURST 1103CB</t>
  </si>
  <si>
    <t>CALPELLA 1102CB</t>
  </si>
  <si>
    <t>OCEANO 1103839302</t>
  </si>
  <si>
    <t>CALPELLA 1101600</t>
  </si>
  <si>
    <t>LUCERNE 1103CB</t>
  </si>
  <si>
    <t>SONOMA 1105229588</t>
  </si>
  <si>
    <t>GOLDTREE 1105551904</t>
  </si>
  <si>
    <t>NOTRE DAME 1104937710</t>
  </si>
  <si>
    <t>BIG BEND 11011704</t>
  </si>
  <si>
    <t>GEYSERVILLE 1102220154</t>
  </si>
  <si>
    <t>NARROWS 2105CB</t>
  </si>
  <si>
    <t>PARADISE 110443008</t>
  </si>
  <si>
    <t>POINT ARENA 1101CB</t>
  </si>
  <si>
    <t>PLACER 1103284874</t>
  </si>
  <si>
    <t>MILPITAS 110962157</t>
  </si>
  <si>
    <t>CALPELLA 1101345230</t>
  </si>
  <si>
    <t>STAFFORD 1102CB</t>
  </si>
  <si>
    <t>SAN LUIS OBISPO 1103934355</t>
  </si>
  <si>
    <t>WHEATLAND 1105248490</t>
  </si>
  <si>
    <t>FITCH MOUNTAIN 1113443164</t>
  </si>
  <si>
    <t>PENRYN 1105154362</t>
  </si>
  <si>
    <t>SAN RAMON 2102CB</t>
  </si>
  <si>
    <t>MONTICELLO 1101CB</t>
  </si>
  <si>
    <t>TEMPLETON 2113A10</t>
  </si>
  <si>
    <t>LLAGAS 2104603392</t>
  </si>
  <si>
    <t>LAYTONVILLE 1102CB</t>
  </si>
  <si>
    <t>CABRILLO 1103CB</t>
  </si>
  <si>
    <t>CALISTOGA 1102CB</t>
  </si>
  <si>
    <t>SUNOL 1101CB</t>
  </si>
  <si>
    <t>CAYETANO 2109CB</t>
  </si>
  <si>
    <t>UKIAH 1114CB</t>
  </si>
  <si>
    <t>MESA 1103854149</t>
  </si>
  <si>
    <t>PEORIA 1704CB</t>
  </si>
  <si>
    <t>PUEBLO 2103373667</t>
  </si>
  <si>
    <t>PETALUMA C 1108233646</t>
  </si>
  <si>
    <t>DIAMOND SPRINGS 11071402</t>
  </si>
  <si>
    <t>JESSUP 1101CB</t>
  </si>
  <si>
    <t>BRIDGEVILLE 110255612</t>
  </si>
  <si>
    <t>PARADISE 1104409622</t>
  </si>
  <si>
    <t>COTTONWOOD 1101384360</t>
  </si>
  <si>
    <t>GIRVAN 1102212096</t>
  </si>
  <si>
    <t>LOS MOLINOS 1101297862</t>
  </si>
  <si>
    <t>SISQUOC 1103858898</t>
  </si>
  <si>
    <t>PETALUMA C 1109373772</t>
  </si>
  <si>
    <t>SAN JOAQUIN #3 11035100</t>
  </si>
  <si>
    <t>SAN JOAQUIN #3 1103</t>
  </si>
  <si>
    <t>WYANDOTTE 1105CB</t>
  </si>
  <si>
    <t>BELL 1108339792</t>
  </si>
  <si>
    <t>LLAGAS 2101984552</t>
  </si>
  <si>
    <t>SAN LUIS OBISPO 1102348318</t>
  </si>
  <si>
    <t>OAKHURST 1101CB</t>
  </si>
  <si>
    <t>SAN JOAQUIN #3 1103CB</t>
  </si>
  <si>
    <t>MARTELL 1102CB</t>
  </si>
  <si>
    <t>COTATI 1102167726</t>
  </si>
  <si>
    <t>PHILO 1101CB</t>
  </si>
  <si>
    <t>GEYSERVILLE 1102537096</t>
  </si>
  <si>
    <t>CLAY 1102CB</t>
  </si>
  <si>
    <t>TEMPLETON 2113R82</t>
  </si>
  <si>
    <t>BIG BEND 1102CB</t>
  </si>
  <si>
    <t>FORT SEWARD 1122CB</t>
  </si>
  <si>
    <t>EDENVALE 2107739448</t>
  </si>
  <si>
    <t>MILPITAS 110598568</t>
  </si>
  <si>
    <t>PUEBLO 1105637242</t>
  </si>
  <si>
    <t>LAS GALLINAS A 1104507389</t>
  </si>
  <si>
    <t>SANTA YNEZ 1104685160</t>
  </si>
  <si>
    <t>FROGTOWN 1702737236</t>
  </si>
  <si>
    <t>BEAR VALLEY 2105454432</t>
  </si>
  <si>
    <t>CALPELLA 1102144510</t>
  </si>
  <si>
    <t>SILVERADO 21043485</t>
  </si>
  <si>
    <t>GANSNER 1101372132</t>
  </si>
  <si>
    <t>UKIAH 1111807988</t>
  </si>
  <si>
    <t>OILFIELDS 1103643162</t>
  </si>
  <si>
    <t>CMC 1102CB</t>
  </si>
  <si>
    <t>KONOCTI 11024300</t>
  </si>
  <si>
    <t>TEMPLETON 2113A08</t>
  </si>
  <si>
    <t>FOOTHILL 1101CB</t>
  </si>
  <si>
    <t>FRUITLAND 1141CB</t>
  </si>
  <si>
    <t>SPRING GAP 1702188426</t>
  </si>
  <si>
    <t>SPRING GAP 1702</t>
  </si>
  <si>
    <t>MIDDLETOWN 11011314</t>
  </si>
  <si>
    <t>HARTLEY 1102CB</t>
  </si>
  <si>
    <t>CLOVERDALE 1102307342</t>
  </si>
  <si>
    <t>SAN JUSTO 1101201311</t>
  </si>
  <si>
    <t>VOLTA 1102CB</t>
  </si>
  <si>
    <t>FORT ROSS 11214614</t>
  </si>
  <si>
    <t>SONOMA 1107854266</t>
  </si>
  <si>
    <t>DRUM 1101CB</t>
  </si>
  <si>
    <t>RISING RIVER 1101CB</t>
  </si>
  <si>
    <t>SAN JOAQUIN #3 1102CB</t>
  </si>
  <si>
    <t>SAN JOAQUIN #3 1102</t>
  </si>
  <si>
    <t>CALISTOGA 1101134232</t>
  </si>
  <si>
    <t>SILVERADO 2102CB</t>
  </si>
  <si>
    <t>HORSESHOE 1101CB</t>
  </si>
  <si>
    <t>TEMPLETON 2113A70</t>
  </si>
  <si>
    <t>CURTIS 170384944</t>
  </si>
  <si>
    <t>ALTO 1124810594</t>
  </si>
  <si>
    <t>PENRYN 1107CB</t>
  </si>
  <si>
    <t>SANTA YNEZ 1101980192</t>
  </si>
  <si>
    <t>VACAVILLE 1104CB</t>
  </si>
  <si>
    <t>JOLON 1103CB</t>
  </si>
  <si>
    <t>COTTONWOOD 1101CB</t>
  </si>
  <si>
    <t>CLEAR LAKE 1101740076</t>
  </si>
  <si>
    <t>OLETA 1102799924</t>
  </si>
  <si>
    <t>BELL 1109724884</t>
  </si>
  <si>
    <t>EDENVALE 2107469810</t>
  </si>
  <si>
    <t>WYANDOTTE 1110980944</t>
  </si>
  <si>
    <t>CLAY 1101CB</t>
  </si>
  <si>
    <t>COVELO 1101306476</t>
  </si>
  <si>
    <t>HALF MOON BAY 11038920</t>
  </si>
  <si>
    <t>DIAMOND SPRINGS 110777086</t>
  </si>
  <si>
    <t>GARCIA 0401CB</t>
  </si>
  <si>
    <t>FROGTOWN 1702835115</t>
  </si>
  <si>
    <t>SAN BENITO 2101295566</t>
  </si>
  <si>
    <t>ANDERSON 1101583708</t>
  </si>
  <si>
    <t>SAN RAMON 2117CB</t>
  </si>
  <si>
    <t>MARTELL 1101CB</t>
  </si>
  <si>
    <t>PETALUMA C 1108456397</t>
  </si>
  <si>
    <t>FRENCH GULCH 1101CB</t>
  </si>
  <si>
    <t>RED BLUFF 1105146070</t>
  </si>
  <si>
    <t>CLOVERDALE 1102172096</t>
  </si>
  <si>
    <t>PHILO 1102CB</t>
  </si>
  <si>
    <t>CALISTOGA 1102141073</t>
  </si>
  <si>
    <t>MESA 1103126697</t>
  </si>
  <si>
    <t>FRENCH GULCH 1102CB</t>
  </si>
  <si>
    <t>MC ARTHUR 1102542920</t>
  </si>
  <si>
    <t>UKIAH 11151216</t>
  </si>
  <si>
    <t>TEMPLETON 2112116402</t>
  </si>
  <si>
    <t>PANORAMA 1101CB</t>
  </si>
  <si>
    <t>TASSAJARA 2106203380</t>
  </si>
  <si>
    <t>SHINGLE SPRINGS 210551738</t>
  </si>
  <si>
    <t>MADISON 2101351038</t>
  </si>
  <si>
    <t>SPAULDING 1101CB</t>
  </si>
  <si>
    <t>PIT NO 7 1101CB</t>
  </si>
  <si>
    <t>SYCAMORE CREEK 1111CB</t>
  </si>
  <si>
    <t>BRIDGEVILLE 1101CB</t>
  </si>
  <si>
    <t>COTATI 1102CB</t>
  </si>
  <si>
    <t>CALPELLA 1102708161</t>
  </si>
  <si>
    <t>SONOMA 1107844168</t>
  </si>
  <si>
    <t>GABILAN 1101460414</t>
  </si>
  <si>
    <t>JOLON 1102CB</t>
  </si>
  <si>
    <t>SANTA YNEZ 1104512912</t>
  </si>
  <si>
    <t>COLUMBIA HILL 1101CB</t>
  </si>
  <si>
    <t>PASO ROBLES 1107289947</t>
  </si>
  <si>
    <t>TYLER 1105816852</t>
  </si>
  <si>
    <t>WOODACRE 1102CB</t>
  </si>
  <si>
    <t>ELECTRA 1101CB</t>
  </si>
  <si>
    <t>BUTTE 1105751990</t>
  </si>
  <si>
    <t>SAN RAMON 2108CB</t>
  </si>
  <si>
    <t>SAN RAMON 2119CB</t>
  </si>
  <si>
    <t>ANNAPOLIS 1101CB</t>
  </si>
  <si>
    <t>TEMPLETON 2110901690</t>
  </si>
  <si>
    <t>HOPLAND 1101CB</t>
  </si>
  <si>
    <t>SWIFT 2110853720</t>
  </si>
  <si>
    <t>WOODACRE 1101CB</t>
  </si>
  <si>
    <t>GOLDTREE 1105CB</t>
  </si>
  <si>
    <t>FRUITLAND 1142CB</t>
  </si>
  <si>
    <t>FITCH MOUNTAIN 1113775992</t>
  </si>
  <si>
    <t>SALMON CREEK 1101461703</t>
  </si>
  <si>
    <t>WINDSOR 1103171410</t>
  </si>
  <si>
    <t>MENDOCINO 1101450</t>
  </si>
  <si>
    <t>PLACER 1103CB</t>
  </si>
  <si>
    <t>WYANDOTTE 1107829470</t>
  </si>
  <si>
    <t>CLAYTON 2212859443</t>
  </si>
  <si>
    <t>IONE 1101CB</t>
  </si>
  <si>
    <t>CORRAL 1103831781</t>
  </si>
  <si>
    <t>CLARKSVILLE 2106CB</t>
  </si>
  <si>
    <t>RED BLUFF 1104135854</t>
  </si>
  <si>
    <t>MORGAN HILL 2110814616</t>
  </si>
  <si>
    <t>FROGTOWN 1702694042</t>
  </si>
  <si>
    <t>CURTIS 1704CB</t>
  </si>
  <si>
    <t>BEAR VALLEY 2105CB</t>
  </si>
  <si>
    <t>BUTTE 1105244246</t>
  </si>
  <si>
    <t>STONE CORRAL 1110975698</t>
  </si>
  <si>
    <t>PUEBLO 2103776244</t>
  </si>
  <si>
    <t>WEST POINT 110272036</t>
  </si>
  <si>
    <t>OTTER 1102CB</t>
  </si>
  <si>
    <t>HARTLEY 1101CB</t>
  </si>
  <si>
    <t>CURTIS 1701CB</t>
  </si>
  <si>
    <t>CORRAL 1103569005</t>
  </si>
  <si>
    <t>PLACERVILLE 2106CB</t>
  </si>
  <si>
    <t>MESA 1103737698</t>
  </si>
  <si>
    <t>CUYAMA 1103684566</t>
  </si>
  <si>
    <t>TEJON 1103286542</t>
  </si>
  <si>
    <t>MORGAN HILL 2110654924</t>
  </si>
  <si>
    <t>STONE CORRAL 1110894956</t>
  </si>
  <si>
    <t>DIVIDE 1103567884</t>
  </si>
  <si>
    <t>GARBERVILLE 1102CB</t>
  </si>
  <si>
    <t>SAN LUIS OBISPO 1104753254</t>
  </si>
  <si>
    <t>CLEAR LAKE 1102991285</t>
  </si>
  <si>
    <t>BURNEY 11012402</t>
  </si>
  <si>
    <t>BURNEY 1101</t>
  </si>
  <si>
    <t>JESSUP 110168362</t>
  </si>
  <si>
    <t>SAN BENITO 2104785888</t>
  </si>
  <si>
    <t>GEYSERVILLE 1102180193</t>
  </si>
  <si>
    <t>BELL 1108467470</t>
  </si>
  <si>
    <t>PENRYN 1105817491</t>
  </si>
  <si>
    <t>JARVIS 1108767280</t>
  </si>
  <si>
    <t>MOLINO 1101600112</t>
  </si>
  <si>
    <t>LAKEVILLE 1102367100</t>
  </si>
  <si>
    <t>BELL 1107912460</t>
  </si>
  <si>
    <t>PASO ROBLES 1103351084</t>
  </si>
  <si>
    <t>SHINGLE SPRINGS 2109CB</t>
  </si>
  <si>
    <t>SAN LUIS OBISPO 1104982992</t>
  </si>
  <si>
    <t>UKIAH 1113691436</t>
  </si>
  <si>
    <t>COVELO 1101112804</t>
  </si>
  <si>
    <t>CALPELLA 1101CB</t>
  </si>
  <si>
    <t>HIGGINS 1110166282</t>
  </si>
  <si>
    <t>OILFIELDS 1103370932</t>
  </si>
  <si>
    <t>GIRVAN 1101CB</t>
  </si>
  <si>
    <t>MESA 1101CB</t>
  </si>
  <si>
    <t>SAN BERNARD 1101641042</t>
  </si>
  <si>
    <t>OTTER 110237132</t>
  </si>
  <si>
    <t>FROGTOWN 1702204480</t>
  </si>
  <si>
    <t>WISE 1102CB</t>
  </si>
  <si>
    <t>COPPERMINE 1104556430</t>
  </si>
  <si>
    <t>ATASCADERO 1103440856</t>
  </si>
  <si>
    <t>CALAVERAS CEMENT 1101CB</t>
  </si>
  <si>
    <t>AUBERRY 1101176050</t>
  </si>
  <si>
    <t>LAYTONVILLE 1101CB</t>
  </si>
  <si>
    <t>UKIAH 1111168892</t>
  </si>
  <si>
    <t>PIKE CITY 1102CB</t>
  </si>
  <si>
    <t>CASTRO VALLEY 1110MR748</t>
  </si>
  <si>
    <t>CASTRO VALLEY 1110</t>
  </si>
  <si>
    <t>GABILAN 1101989608</t>
  </si>
  <si>
    <t>OCEANO 1102V56</t>
  </si>
  <si>
    <t>OCEANO 1102</t>
  </si>
  <si>
    <t>MONTE RIO 1113539938</t>
  </si>
  <si>
    <t>FROGTOWN 1702CB</t>
  </si>
  <si>
    <t>HIGGINS 1107CB</t>
  </si>
  <si>
    <t>CLAYTON 2212158138</t>
  </si>
  <si>
    <t>SPANISH CREEK 4401CB</t>
  </si>
  <si>
    <t>ALTO 11221260</t>
  </si>
  <si>
    <t>PUEBLO 1104580658</t>
  </si>
  <si>
    <t>REDBUD 110191960</t>
  </si>
  <si>
    <t>PENRYN 1105168616</t>
  </si>
  <si>
    <t>OCEANO 1104104102</t>
  </si>
  <si>
    <t>FROGTOWN 1701CB</t>
  </si>
  <si>
    <t>LLAGAS 2107870396</t>
  </si>
  <si>
    <t>CURTIS 1702CB</t>
  </si>
  <si>
    <t>BRUNSWICK 11062392</t>
  </si>
  <si>
    <t>BURNEY 11011358</t>
  </si>
  <si>
    <t>CLAYTON 2213CB</t>
  </si>
  <si>
    <t>UKIAH 1113548420</t>
  </si>
  <si>
    <t>PENRYN 1105CB</t>
  </si>
  <si>
    <t>CLAYTON 2212523764</t>
  </si>
  <si>
    <t>SAN ARDO 1101650772</t>
  </si>
  <si>
    <t>APPLE HILL 1103CB</t>
  </si>
  <si>
    <t>LOW GAP 1101CB</t>
  </si>
  <si>
    <t>JESSUP 110194468</t>
  </si>
  <si>
    <t>SAN LUIS OBISPO 1104CB</t>
  </si>
  <si>
    <t>REEDLEY 1112477952</t>
  </si>
  <si>
    <t>CLARKSVILLE 2109102734</t>
  </si>
  <si>
    <t>CURTIS 170511790</t>
  </si>
  <si>
    <t>MILPITAS 1108342498</t>
  </si>
  <si>
    <t>MADISON 1105495270</t>
  </si>
  <si>
    <t>GONZALES 1104807000</t>
  </si>
  <si>
    <t>BEAR VALLEY 2101CB</t>
  </si>
  <si>
    <t>TIVY VALLEY 1107599142</t>
  </si>
  <si>
    <t>HOLLISTER 2102113634</t>
  </si>
  <si>
    <t>ELECTRA 1102CB</t>
  </si>
  <si>
    <t>PLACERVILLE 21062224</t>
  </si>
  <si>
    <t>OLETA 1101894006</t>
  </si>
  <si>
    <t>APPLE HILL 1104CB</t>
  </si>
  <si>
    <t>JARVIS 1111907698</t>
  </si>
  <si>
    <t>MADISON 2101760730</t>
  </si>
  <si>
    <t>REEDLEY 1104887932</t>
  </si>
  <si>
    <t>CALPELLA 1101619542</t>
  </si>
  <si>
    <t>UKIAH 1113CB</t>
  </si>
  <si>
    <t>GEYSERVILLE 1101463260</t>
  </si>
  <si>
    <t>CURTIS 1703CB</t>
  </si>
  <si>
    <t>OCEANO 1106CB</t>
  </si>
  <si>
    <t>MIRABEL 1102524356</t>
  </si>
  <si>
    <t>BASALT 1106657038</t>
  </si>
  <si>
    <t>DIAMOND SPRINGS 1103467046</t>
  </si>
  <si>
    <t>WISE 1101CB</t>
  </si>
  <si>
    <t>WILDWOOD 1101CB</t>
  </si>
  <si>
    <t>PANORAMA 1101713592</t>
  </si>
  <si>
    <t>CRESCENT MILLS 2101CB</t>
  </si>
  <si>
    <t>LLAGAS 2105534019</t>
  </si>
  <si>
    <t>CASTRO VALLEY 11088971</t>
  </si>
  <si>
    <t>CORRAL 1103936674</t>
  </si>
  <si>
    <t>MIRABEL 1101688780</t>
  </si>
  <si>
    <t>KANAKA 1101CB</t>
  </si>
  <si>
    <t>WHITMORE 1101CB</t>
  </si>
  <si>
    <t>GEYSERVILLE 1102331444</t>
  </si>
  <si>
    <t>PIKE CITY 1101CB</t>
  </si>
  <si>
    <t>FRUITLAND 1142899734</t>
  </si>
  <si>
    <t>SAN LUIS OBISPO 1101CB</t>
  </si>
  <si>
    <t>PUEBLO 1105684564</t>
  </si>
  <si>
    <t>VINEYARD 2107978364</t>
  </si>
  <si>
    <t>TEMPLETON 2113CB</t>
  </si>
  <si>
    <t>JARVIS 1108289662</t>
  </si>
  <si>
    <t>TASSAJARA 2104CB</t>
  </si>
  <si>
    <t>COTATI 1105CB</t>
  </si>
  <si>
    <t>SAN LUIS OBISPO 1103CB</t>
  </si>
  <si>
    <t>HALF MOON BAY 1101818874</t>
  </si>
  <si>
    <t>HIGGINS 1110869408</t>
  </si>
  <si>
    <t>SWIFT 2102889948</t>
  </si>
  <si>
    <t>HIGHLANDS 1102CB</t>
  </si>
  <si>
    <t>BRUNSWICK 1103904574</t>
  </si>
  <si>
    <t>WILLOW PASS 1101CB</t>
  </si>
  <si>
    <t>PUEBLO 2102773926</t>
  </si>
  <si>
    <t>WINDSOR 1103CB</t>
  </si>
  <si>
    <t>PEABODY 2113CB</t>
  </si>
  <si>
    <t>BONNIE NOOK 1101CB</t>
  </si>
  <si>
    <t>NOVATO 1104676060</t>
  </si>
  <si>
    <t>MARTELL 1103CB</t>
  </si>
  <si>
    <t>PARADISE 11042034</t>
  </si>
  <si>
    <t>GOLDTREE 1108CB</t>
  </si>
  <si>
    <t>COVELO 1101430286</t>
  </si>
  <si>
    <t>CLARKSVILLE 2109781566</t>
  </si>
  <si>
    <t>UKIAH 1114844294</t>
  </si>
  <si>
    <t>DUNLAP 1102CB</t>
  </si>
  <si>
    <t>FULTON 1102CB</t>
  </si>
  <si>
    <t>BRIDGEVILLE 1102384530</t>
  </si>
  <si>
    <t>KERN OIL 1106397902</t>
  </si>
  <si>
    <t>OCEANO 1102CB</t>
  </si>
  <si>
    <t>MOLINO 1101472660</t>
  </si>
  <si>
    <t>BRUNSWICK 1104CB</t>
  </si>
  <si>
    <t>SPENCE 1102321000</t>
  </si>
  <si>
    <t>SPENCE 1102</t>
  </si>
  <si>
    <t>FROGTOWN 1702224708</t>
  </si>
  <si>
    <t>MORGAN HILL 2111940112</t>
  </si>
  <si>
    <t>SAN BERNARD 1101438074</t>
  </si>
  <si>
    <t>FOOTHILL 1102CB</t>
  </si>
  <si>
    <t>COVELO 1101516510</t>
  </si>
  <si>
    <t>LLAGAS 2105154256</t>
  </si>
  <si>
    <t>FROGTOWN 1702307998</t>
  </si>
  <si>
    <t>LAKEVILLE 1102347280</t>
  </si>
  <si>
    <t>HALF MOON BAY 1103531594</t>
  </si>
  <si>
    <t>ATASCADERO 1101A22</t>
  </si>
  <si>
    <t>TASSAJARA 2103557000</t>
  </si>
  <si>
    <t>HALF MOON BAY 110258448</t>
  </si>
  <si>
    <t>EEL RIVER 1102630456</t>
  </si>
  <si>
    <t>PUEBLO 2102895310</t>
  </si>
  <si>
    <t>FOOTHILL 1101251688</t>
  </si>
  <si>
    <t>CAMBRIA 1101858200</t>
  </si>
  <si>
    <t>COTTONWOOD 110359128</t>
  </si>
  <si>
    <t>MC ARTHUR 1101648698</t>
  </si>
  <si>
    <t>HALSEY 1102CB</t>
  </si>
  <si>
    <t>SAN LUIS OBISPO 1105512313</t>
  </si>
  <si>
    <t>PUEBLO 2103895784</t>
  </si>
  <si>
    <t>MONROE 2103848530</t>
  </si>
  <si>
    <t>WEST POINT 1102CB</t>
  </si>
  <si>
    <t>WYANDOTTE 1110144140</t>
  </si>
  <si>
    <t>ELK 1101311906</t>
  </si>
  <si>
    <t>HALF MOON BAY 1101771258</t>
  </si>
  <si>
    <t>CURTIS 1705CB</t>
  </si>
  <si>
    <t>VINEYARD 2108609690</t>
  </si>
  <si>
    <t>MONTE RIO 111159046</t>
  </si>
  <si>
    <t>WYANDOTTE 1103CB</t>
  </si>
  <si>
    <t>LLAGAS 2101783467</t>
  </si>
  <si>
    <t>APPLE HILL 1104814656</t>
  </si>
  <si>
    <t>BUCKS CREEK 1103CB</t>
  </si>
  <si>
    <t>FROGTOWN 1702812366</t>
  </si>
  <si>
    <t>FITCH MOUNTAIN 1111752596</t>
  </si>
  <si>
    <t>UKIAH 1115CB</t>
  </si>
  <si>
    <t>MOLINO 1104368158</t>
  </si>
  <si>
    <t>EAST QUINCY 1101951424</t>
  </si>
  <si>
    <t>SAN JOAQUIN #3 110210342</t>
  </si>
  <si>
    <t>HALF MOON BAY 1103540991</t>
  </si>
  <si>
    <t>CLOVERDALE 1101807953</t>
  </si>
  <si>
    <t>CLEAR LAKE 1102223792</t>
  </si>
  <si>
    <t>KONOCTI 1108CB</t>
  </si>
  <si>
    <t>CHALLENGE 1102CB</t>
  </si>
  <si>
    <t>MENDOCINO 1101CB</t>
  </si>
  <si>
    <t>SONOMA 1105575872</t>
  </si>
  <si>
    <t>DIAMOND SPRINGS 11039432</t>
  </si>
  <si>
    <t>ALLEGHANY 1102CB</t>
  </si>
  <si>
    <t>SAN JOAQUIN #3 1101CB</t>
  </si>
  <si>
    <t>SAN JOAQUIN #3 1101</t>
  </si>
  <si>
    <t>MERCED FALLS 1102482838</t>
  </si>
  <si>
    <t>SILVERADO 2102437194</t>
  </si>
  <si>
    <t>GEYSERVILLE 1101711966</t>
  </si>
  <si>
    <t>TEMPLETON 2111CB</t>
  </si>
  <si>
    <t>PUEBLO 2102850102</t>
  </si>
  <si>
    <t>GRASS VALLEY 1101750804</t>
  </si>
  <si>
    <t>WILLOW CREEK 1102CB</t>
  </si>
  <si>
    <t>HOLLISTER 2104117328</t>
  </si>
  <si>
    <t>FROGTOWN 1702739858</t>
  </si>
  <si>
    <t>MORGAN HILL 2111477914</t>
  </si>
  <si>
    <t>CLEAR LAKE 110192870</t>
  </si>
  <si>
    <t>STILLWATER 1101CB</t>
  </si>
  <si>
    <t>CLAYTON 2215184604</t>
  </si>
  <si>
    <t>BURNEY 1101CB</t>
  </si>
  <si>
    <t>TIGER CREEK 0201CB</t>
  </si>
  <si>
    <t>GRAYS FLAT 0401CB</t>
  </si>
  <si>
    <t>GARBERVILLE 1101323694</t>
  </si>
  <si>
    <t>GARBERVILLE 1101438596</t>
  </si>
  <si>
    <t>RINCON 1103CB</t>
  </si>
  <si>
    <t>PLACERVILLE 1109CB</t>
  </si>
  <si>
    <t>MORAGA 1101772781</t>
  </si>
  <si>
    <t>WEST POINT 1101CB</t>
  </si>
  <si>
    <t>SPRING GAP 1702CB</t>
  </si>
  <si>
    <t>VINEYARD 2108383748</t>
  </si>
  <si>
    <t>BRIDGEVILLE 1102CB</t>
  </si>
  <si>
    <t>CMC 1101CB</t>
  </si>
  <si>
    <t>ANDERSON 1101909424</t>
  </si>
  <si>
    <t>OCEANO 1102749231</t>
  </si>
  <si>
    <t>NEWBURG 1132665674</t>
  </si>
  <si>
    <t>POINT ARENA 110198224</t>
  </si>
  <si>
    <t>SILVERADO 2105861266</t>
  </si>
  <si>
    <t>KONOCTI 1102714370</t>
  </si>
  <si>
    <t>SOLEDAD 2102823854</t>
  </si>
  <si>
    <t>PIT NO 3 2101CB</t>
  </si>
  <si>
    <t>ALLEGHANY 1101CB</t>
  </si>
  <si>
    <t>CAYUCOS 1102613456</t>
  </si>
  <si>
    <t>SHADY GLEN 1102CB</t>
  </si>
  <si>
    <t>GREEN VALLEY 2101135762</t>
  </si>
  <si>
    <t>BURNEY 11011322</t>
  </si>
  <si>
    <t>PENRYN 1103CB</t>
  </si>
  <si>
    <t>LUCERNE 11034624</t>
  </si>
  <si>
    <t>GREEN VALLEY 2101942143</t>
  </si>
  <si>
    <t>TOCALOMA 0241CB</t>
  </si>
  <si>
    <t>ANDERSON 1101CB</t>
  </si>
  <si>
    <t>BRUNSWICK 1105CB</t>
  </si>
  <si>
    <t>SONOMA 1106296492</t>
  </si>
  <si>
    <t>SOLEDAD 2102858388</t>
  </si>
  <si>
    <t>JAMESON 1105371694</t>
  </si>
  <si>
    <t>HICKS 2101CB</t>
  </si>
  <si>
    <t>SONOMA 1102113082</t>
  </si>
  <si>
    <t>HORSESHOE 1101663244</t>
  </si>
  <si>
    <t>WISE 1102465074</t>
  </si>
  <si>
    <t>FRUITLAND 1141200856</t>
  </si>
  <si>
    <t>SOLEDAD 2101526864</t>
  </si>
  <si>
    <t>CLARKSVILLE 2109649874</t>
  </si>
  <si>
    <t>CARLOTTA 1121CB</t>
  </si>
  <si>
    <t>CHALLENGE 1101CB</t>
  </si>
  <si>
    <t>MC KEE 1108976553</t>
  </si>
  <si>
    <t>BRUNSWICK 1106CB</t>
  </si>
  <si>
    <t>NOTRE DAME 1103317782</t>
  </si>
  <si>
    <t>NOTRE DAME 1103</t>
  </si>
  <si>
    <t>HOLLISTER 2102676164</t>
  </si>
  <si>
    <t>BRUNSWICK 1102CB</t>
  </si>
  <si>
    <t>FROGTOWN 1702411508</t>
  </si>
  <si>
    <t>SONOMA 1105539450</t>
  </si>
  <si>
    <t>LLAGAS 2101587857</t>
  </si>
  <si>
    <t>FOOTHILL 1101386844</t>
  </si>
  <si>
    <t>LLAGAS 2101XR264</t>
  </si>
  <si>
    <t>UKIAH 1113968652</t>
  </si>
  <si>
    <t>ALTO 1124870444</t>
  </si>
  <si>
    <t>HALF MOON BAY 1102350336</t>
  </si>
  <si>
    <t>SAN LUIS OBISPO 1108809986</t>
  </si>
  <si>
    <t>SILVERADO 2105247660</t>
  </si>
  <si>
    <t>CABRILLO 1104CB</t>
  </si>
  <si>
    <t>CASTRO VALLEY 1110MR243</t>
  </si>
  <si>
    <t>PLACER 1103429574</t>
  </si>
  <si>
    <t>LAURELES 1111CB</t>
  </si>
  <si>
    <t>SOLEDAD 2102304826</t>
  </si>
  <si>
    <t>PINE GROVE 1102CB</t>
  </si>
  <si>
    <t>CAMPHORA 1101613562</t>
  </si>
  <si>
    <t>MOLINO 1102189602</t>
  </si>
  <si>
    <t>HALF MOON BAY 1103341542</t>
  </si>
  <si>
    <t>ATASCADERO 1103492068</t>
  </si>
  <si>
    <t>ALTO 1122591122</t>
  </si>
  <si>
    <t>CAMBRIA 1102CB</t>
  </si>
  <si>
    <t>PUEBLO 2103706399</t>
  </si>
  <si>
    <t>SILVERADO 2105131568</t>
  </si>
  <si>
    <t>OLEMA 1101337220</t>
  </si>
  <si>
    <t>FELTON 0401CB</t>
  </si>
  <si>
    <t>DUNBAR 1102CB</t>
  </si>
  <si>
    <t>SPENCE 1104965598</t>
  </si>
  <si>
    <t>SPENCE 1104</t>
  </si>
  <si>
    <t>DIAMOND SPRINGS 1107203504</t>
  </si>
  <si>
    <t>RINCON 1101539980</t>
  </si>
  <si>
    <t>SILVERADO 2103617828</t>
  </si>
  <si>
    <t>NEWBURG 1131380686</t>
  </si>
  <si>
    <t>BUTTE 11051243</t>
  </si>
  <si>
    <t>PINE GROVE 1102467560</t>
  </si>
  <si>
    <t>JESSUP 1103728460</t>
  </si>
  <si>
    <t>MONTE RIO 11135024</t>
  </si>
  <si>
    <t>WILLOW PASS 2108CB</t>
  </si>
  <si>
    <t>LOS OSITOS 2103220608</t>
  </si>
  <si>
    <t>HARTLEY 110158095</t>
  </si>
  <si>
    <t>POINT ARENA 1101474</t>
  </si>
  <si>
    <t>LOS OSITOS 2103695270</t>
  </si>
  <si>
    <t>CASTRO VALLEY 1110MR525</t>
  </si>
  <si>
    <t>CASTRO VALLEY 1110610800</t>
  </si>
  <si>
    <t>NEWBURG 1132910230</t>
  </si>
  <si>
    <t>EL DORADO PH 2102542272</t>
  </si>
  <si>
    <t>MIRABEL 1101253331</t>
  </si>
  <si>
    <t>LOS COCHES 1101625902</t>
  </si>
  <si>
    <t>SAN LUIS OBISPO 1102357407</t>
  </si>
  <si>
    <t>HARTLEY 1101534548</t>
  </si>
  <si>
    <t>CLEAR LAKE 11011302</t>
  </si>
  <si>
    <t>LOYOLA 1102725939</t>
  </si>
  <si>
    <t>PUEBLO 1105348368</t>
  </si>
  <si>
    <t>PURISIMA 1101CB</t>
  </si>
  <si>
    <t>GOLDTREE 1107CB</t>
  </si>
  <si>
    <t>WYANDOTTE 1107CB</t>
  </si>
  <si>
    <t>HALSEY 1101CB</t>
  </si>
  <si>
    <t>DIAMOND SPRINGS 1104CB</t>
  </si>
  <si>
    <t>WESTLEY 1103237522</t>
  </si>
  <si>
    <t>CASTRO VALLEY 1111MR334</t>
  </si>
  <si>
    <t>CASTRO VALLEY 1111</t>
  </si>
  <si>
    <t>RACETRACK 1703CB</t>
  </si>
  <si>
    <t>MORGAN HILL 2104152774</t>
  </si>
  <si>
    <t>SILVERADO 2103920793</t>
  </si>
  <si>
    <t>PLACER 1103238990</t>
  </si>
  <si>
    <t>DUNBAR 1101CB</t>
  </si>
  <si>
    <t>HOOPA 1101CB</t>
  </si>
  <si>
    <t>MORAGA 1101CB</t>
  </si>
  <si>
    <t>VINEYARD 2107CB</t>
  </si>
  <si>
    <t>FORESTHILL 1101CB</t>
  </si>
  <si>
    <t>BURNEY 11011340</t>
  </si>
  <si>
    <t>KANAKA 11011036</t>
  </si>
  <si>
    <t>OTTER 1101CB</t>
  </si>
  <si>
    <t>NEWBURG 1133CB</t>
  </si>
  <si>
    <t>EEL RIVER 1103216324</t>
  </si>
  <si>
    <t>DIAMOND SPRINGS 1107CB</t>
  </si>
  <si>
    <t>SANTA ROSA A 1111758024</t>
  </si>
  <si>
    <t>DIAMOND SPRINGS 1106930190</t>
  </si>
  <si>
    <t>RED BLUFF 1103CB</t>
  </si>
  <si>
    <t>GREEN VALLEY 2101380922</t>
  </si>
  <si>
    <t>LOS OSITOS 2102258878</t>
  </si>
  <si>
    <t>WOODACRE 1102137662</t>
  </si>
  <si>
    <t>BONNIE NOOK 1102CB</t>
  </si>
  <si>
    <t>PLACERVILLE 1110953474</t>
  </si>
  <si>
    <t>FOOTHILL 1101722270</t>
  </si>
  <si>
    <t>SONOMA 1103581588</t>
  </si>
  <si>
    <t>SAUSALITO 1101331806</t>
  </si>
  <si>
    <t>HORSESHOE 1101603250</t>
  </si>
  <si>
    <t>GABILAN 1101566352</t>
  </si>
  <si>
    <t>SPENCE 1102990464</t>
  </si>
  <si>
    <t>SILVERADO 2104645</t>
  </si>
  <si>
    <t>CLOVERDALE 1101474708</t>
  </si>
  <si>
    <t>HIGGINS 1110861610</t>
  </si>
  <si>
    <t>MIRABEL 110286326</t>
  </si>
  <si>
    <t>PLACERVILLE 1112CB</t>
  </si>
  <si>
    <t>GEYSERVILLE 1101354</t>
  </si>
  <si>
    <t>CASTRO VALLEY 111010315</t>
  </si>
  <si>
    <t>BRUNSWICK 1110CB</t>
  </si>
  <si>
    <t>PERRY 1101CB</t>
  </si>
  <si>
    <t>VALLEY VIEW 1106CB</t>
  </si>
  <si>
    <t>SAN LEANDRO U 1114653758</t>
  </si>
  <si>
    <t>HALF MOON BAY 1101821698</t>
  </si>
  <si>
    <t>SANTA ROSA A 1108409621</t>
  </si>
  <si>
    <t>COTATI 1102825</t>
  </si>
  <si>
    <t>SUMMIT 1102CB</t>
  </si>
  <si>
    <t>SILVERADO 2105167360</t>
  </si>
  <si>
    <t>RALSTON 1101CB</t>
  </si>
  <si>
    <t>RINCON 1101CB</t>
  </si>
  <si>
    <t>SAN ARDO 1101610148</t>
  </si>
  <si>
    <t>BIG BASIN 1102CB</t>
  </si>
  <si>
    <t>OCEANO 1102V50</t>
  </si>
  <si>
    <t>HICKS 2101574315</t>
  </si>
  <si>
    <t>SAN JOAQUIN #3 1103501771</t>
  </si>
  <si>
    <t>PUEBLO 210375612</t>
  </si>
  <si>
    <t>MORGAN HILL 2105XR578</t>
  </si>
  <si>
    <t>ANNAPOLIS 1101528344</t>
  </si>
  <si>
    <t>LOS OSITOS 2102148504</t>
  </si>
  <si>
    <t>ANTLER 1101CB</t>
  </si>
  <si>
    <t>PARADISE 1105878870</t>
  </si>
  <si>
    <t>CASTRO VALLEY 1110MR273</t>
  </si>
  <si>
    <t>REDBUD 110244119</t>
  </si>
  <si>
    <t>JESSUP 1102CB</t>
  </si>
  <si>
    <t>CALPELLA 1102127462</t>
  </si>
  <si>
    <t>MORAGA 1105829530</t>
  </si>
  <si>
    <t>SAN JOAQUIN #3 1101673480</t>
  </si>
  <si>
    <t>WILLOW CREEK 1103CB</t>
  </si>
  <si>
    <t>PIT NO 5 1101CB</t>
  </si>
  <si>
    <t>CORRAL 1103681991</t>
  </si>
  <si>
    <t>TIVY VALLEY 1107CB</t>
  </si>
  <si>
    <t>CAYUCOS 1102317156</t>
  </si>
  <si>
    <t>MORGAN HILL 2111CB</t>
  </si>
  <si>
    <t>LAKEWOOD 2109432198 FM</t>
  </si>
  <si>
    <t>OAKHURST 110310723</t>
  </si>
  <si>
    <t>SILVERADO 2105309298</t>
  </si>
  <si>
    <t>MORAGA 1104N532R</t>
  </si>
  <si>
    <t>LAS GALLINAS A 1105CB</t>
  </si>
  <si>
    <t>EL DORADO PH 2101CB</t>
  </si>
  <si>
    <t>PARADISE 1103CB</t>
  </si>
  <si>
    <t>AUBURN 1101173014</t>
  </si>
  <si>
    <t>ANITA 1106552724</t>
  </si>
  <si>
    <t>PLACER 1101106534</t>
  </si>
  <si>
    <t>RINCON 1102CB</t>
  </si>
  <si>
    <t>MIRABEL 110213597</t>
  </si>
  <si>
    <t>BURNEY 11019042</t>
  </si>
  <si>
    <t>WEST POINT 1102L3733</t>
  </si>
  <si>
    <t>COARSEGOLD 2102383092</t>
  </si>
  <si>
    <t>SOLEDAD 1114413916</t>
  </si>
  <si>
    <t>LLAGAS 2106338878</t>
  </si>
  <si>
    <t>DUNBAR 1103CB</t>
  </si>
  <si>
    <t>ORO FINO 1101CB</t>
  </si>
  <si>
    <t>PENNGROVE 1101461338</t>
  </si>
  <si>
    <t>GRASS VALLEY 1101CB</t>
  </si>
  <si>
    <t>HICKS 2101949522</t>
  </si>
  <si>
    <t>VINEYARD 2107246084</t>
  </si>
  <si>
    <t>SHINGLE SPRINGS 2108CB</t>
  </si>
  <si>
    <t>TRES PINOS 1111203126</t>
  </si>
  <si>
    <t>HUMBOLDT BAY 1102741980</t>
  </si>
  <si>
    <t>FITCH MOUNTAIN 1111792628</t>
  </si>
  <si>
    <t>CALPINE 1144304</t>
  </si>
  <si>
    <t>RINCON 1101663641</t>
  </si>
  <si>
    <t>GANSNER 1101336664</t>
  </si>
  <si>
    <t>CALPELLA 1102477890</t>
  </si>
  <si>
    <t>RADUM 1105806392</t>
  </si>
  <si>
    <t>LOS OSITOS 2103258688</t>
  </si>
  <si>
    <t>HARRIS 1109183860</t>
  </si>
  <si>
    <t>GREEN VALLEY 210197574</t>
  </si>
  <si>
    <t>BAYWOOD 1101CB</t>
  </si>
  <si>
    <t>RINCON 1104786782</t>
  </si>
  <si>
    <t>ARCATA 1121716954</t>
  </si>
  <si>
    <t>PINE GROVE 1101CB</t>
  </si>
  <si>
    <t>SNEATH LANE 1107CB</t>
  </si>
  <si>
    <t>WILLOW CREEK 1101CB</t>
  </si>
  <si>
    <t>PARADISE 1104457900</t>
  </si>
  <si>
    <t>REDBUD 1101CB</t>
  </si>
  <si>
    <t>MAPLE CREEK 1101555034</t>
  </si>
  <si>
    <t>ELK 11011298</t>
  </si>
  <si>
    <t>MIWUK 1701CB</t>
  </si>
  <si>
    <t>OCEANO 1104CB</t>
  </si>
  <si>
    <t>SANTA ROSA A 1111147198</t>
  </si>
  <si>
    <t>MIWUK 1702CB</t>
  </si>
  <si>
    <t>BIG RIVER 11017273</t>
  </si>
  <si>
    <t>BOGARD 1101CB</t>
  </si>
  <si>
    <t>PARADISE 11042206</t>
  </si>
  <si>
    <t>TASSAJARA 2108437582</t>
  </si>
  <si>
    <t>CASTRO VALLEY 1108MR337</t>
  </si>
  <si>
    <t>BRUNSWICK 1103CB</t>
  </si>
  <si>
    <t>BIG BASIN 1101CB</t>
  </si>
  <si>
    <t>MORRO BAY 1102CB</t>
  </si>
  <si>
    <t>TASSAJARA 2112CB</t>
  </si>
  <si>
    <t>CAMBRIA 1101CB</t>
  </si>
  <si>
    <t>PENNGROVE 1101247511</t>
  </si>
  <si>
    <t>EAST QUINCY 1101424048</t>
  </si>
  <si>
    <t>HALF MOON BAY 1101CB</t>
  </si>
  <si>
    <t>MIWUK 1702823548</t>
  </si>
  <si>
    <t>RESERVATION ROAD 1102CB</t>
  </si>
  <si>
    <t>STELLING 1109478699</t>
  </si>
  <si>
    <t>RIO DELL 1102772210</t>
  </si>
  <si>
    <t>WEIMAR 1101CB</t>
  </si>
  <si>
    <t>NORTH TOWER 2101CB</t>
  </si>
  <si>
    <t>NORTH TOWER 2101</t>
  </si>
  <si>
    <t>GONZALES 1104415382</t>
  </si>
  <si>
    <t>MIWUK 170236888</t>
  </si>
  <si>
    <t>PUEBLO 2102647842</t>
  </si>
  <si>
    <t>KONOCTI 11024421</t>
  </si>
  <si>
    <t>HATTON 1102CB</t>
  </si>
  <si>
    <t>FULTON 1107CB</t>
  </si>
  <si>
    <t>IGNACIO 1101CB</t>
  </si>
  <si>
    <t>ORO FINO 1102CB</t>
  </si>
  <si>
    <t>EEL RIVER 1103987714</t>
  </si>
  <si>
    <t>PLACERVILLE 1111508410</t>
  </si>
  <si>
    <t>HARRIS 1109355914</t>
  </si>
  <si>
    <t>PETALUMA C 1109857148</t>
  </si>
  <si>
    <t>PARADISE 110439216</t>
  </si>
  <si>
    <t>MORRO BAY 1102868170</t>
  </si>
  <si>
    <t>RINCON 1101839669</t>
  </si>
  <si>
    <t>PLACER 1102CB</t>
  </si>
  <si>
    <t>GUALALA 1112CB</t>
  </si>
  <si>
    <t>MONTE RIO 1113CB</t>
  </si>
  <si>
    <t>PEORIA 1701169700</t>
  </si>
  <si>
    <t>MORAGA 1102CB</t>
  </si>
  <si>
    <t>PARADISE 1105121988</t>
  </si>
  <si>
    <t>VOLTA 1102453266</t>
  </si>
  <si>
    <t>COTATI 1104CB</t>
  </si>
  <si>
    <t>LOS GATOS 1106697500</t>
  </si>
  <si>
    <t>DUNBAR 1103835658</t>
  </si>
  <si>
    <t>GREEN VALLEY 2101535998</t>
  </si>
  <si>
    <t>TASSAJARA 2103CB</t>
  </si>
  <si>
    <t>CAMP EVERS 21059031</t>
  </si>
  <si>
    <t>MORAGA 1104CB</t>
  </si>
  <si>
    <t>BOLINAS 1101CB</t>
  </si>
  <si>
    <t>BURNEY 1102272636</t>
  </si>
  <si>
    <t>SONOMA 1106510055</t>
  </si>
  <si>
    <t>TEMPLETON 2110307832</t>
  </si>
  <si>
    <t>HALF MOON BAY 1102863822</t>
  </si>
  <si>
    <t>LAKEWOOD 2107396264</t>
  </si>
  <si>
    <t>PACIFICA 1104230272</t>
  </si>
  <si>
    <t>NEWBURG 1131557468</t>
  </si>
  <si>
    <t>SAN LUIS OBISPO 1107CB</t>
  </si>
  <si>
    <t>SILVERADO 2103218894</t>
  </si>
  <si>
    <t>LAS GALLINAS A 1106685852</t>
  </si>
  <si>
    <t>LAS GALLINAS A 1106CB</t>
  </si>
  <si>
    <t>PUEBLO 2102391312</t>
  </si>
  <si>
    <t>OAKLAND X 1106950688</t>
  </si>
  <si>
    <t>BIG RIVER 11013019</t>
  </si>
  <si>
    <t>SANTA ROSA A 1104173590</t>
  </si>
  <si>
    <t>FLINT 1101CB</t>
  </si>
  <si>
    <t>OAKHURST 1102CB</t>
  </si>
  <si>
    <t>MONTE RIO 1111969182</t>
  </si>
  <si>
    <t>CLAYTON 2212CB</t>
  </si>
  <si>
    <t>MIRABEL 1101201156</t>
  </si>
  <si>
    <t>SOLEDAD 2101315500</t>
  </si>
  <si>
    <t>EL DORADO PH 2101668674</t>
  </si>
  <si>
    <t>SISQUOC 110245261</t>
  </si>
  <si>
    <t>ORO FINO 110239154</t>
  </si>
  <si>
    <t>GUALALA 1111CB</t>
  </si>
  <si>
    <t>PINE GROVE 11021765</t>
  </si>
  <si>
    <t>ROSSMOOR 1109CB</t>
  </si>
  <si>
    <t>ROSSMOOR 1109</t>
  </si>
  <si>
    <t>LLAGAS 2101XR244</t>
  </si>
  <si>
    <t>GARBERVILLE 1103CB</t>
  </si>
  <si>
    <t>SNEATH LANE 1106CB</t>
  </si>
  <si>
    <t>HOLLISTER 2105903238</t>
  </si>
  <si>
    <t>PAUL SWEET 2102959032</t>
  </si>
  <si>
    <t>DUNBAR 1103872066</t>
  </si>
  <si>
    <t>IGNACIO 11051943</t>
  </si>
  <si>
    <t>IGNACIO 1105</t>
  </si>
  <si>
    <t>VOLTA 1102641544</t>
  </si>
  <si>
    <t>SANTA ROSA A 110464565</t>
  </si>
  <si>
    <t>NAPA 1112CB</t>
  </si>
  <si>
    <t>RALSTON 1101836528</t>
  </si>
  <si>
    <t>LOS GATOS 1107CB</t>
  </si>
  <si>
    <t>SAN RAMON 2106CB</t>
  </si>
  <si>
    <t>CLOVERDALE 1101704542</t>
  </si>
  <si>
    <t>LOS OSITOS 2102624200</t>
  </si>
  <si>
    <t>STANISLAUS 1702L5381</t>
  </si>
  <si>
    <t>VALLEY VIEW 1103218424</t>
  </si>
  <si>
    <t>MIRABEL 1102503000</t>
  </si>
  <si>
    <t>PIT NO 3 21011480</t>
  </si>
  <si>
    <t>MORAGA 1105CB</t>
  </si>
  <si>
    <t>SHADY GLEN 1101CB</t>
  </si>
  <si>
    <t>MIWUK 1702S1547</t>
  </si>
  <si>
    <t>RESEARCH 2102644462</t>
  </si>
  <si>
    <t>TAMARACK 1101CB</t>
  </si>
  <si>
    <t>MORAGA 1103CB</t>
  </si>
  <si>
    <t>PAUL SWEET 2105CB</t>
  </si>
  <si>
    <t>GREEN VALLEY 2101509068</t>
  </si>
  <si>
    <t>MORGAN HILL 2105975388</t>
  </si>
  <si>
    <t>SALT SPRINGS 2102L7283</t>
  </si>
  <si>
    <t>SAN RAFAEL 1109692576</t>
  </si>
  <si>
    <t>EMERALD LAKE 0401CB</t>
  </si>
  <si>
    <t>DIAMOND SPRINGS 1107217974</t>
  </si>
  <si>
    <t>TEMPLETON 2113A32</t>
  </si>
  <si>
    <t>BRUNSWICK 11051030</t>
  </si>
  <si>
    <t>JARVIS 1108MR366</t>
  </si>
  <si>
    <t>ROB ROY 2104CB</t>
  </si>
  <si>
    <t>BRYANT 0402CB</t>
  </si>
  <si>
    <t>SILVERADO 2103403102</t>
  </si>
  <si>
    <t>MORAGA 1101669542</t>
  </si>
  <si>
    <t>STAFFORD 1101CB</t>
  </si>
  <si>
    <t>SPRING GAP 170210720</t>
  </si>
  <si>
    <t>BIG MEADOWS 2101CB</t>
  </si>
  <si>
    <t>OAKLAND K 1102CB</t>
  </si>
  <si>
    <t>ROSSMOOR 1108CB</t>
  </si>
  <si>
    <t>WEIMAR 1102CB</t>
  </si>
  <si>
    <t>SPRING GAP 17029280</t>
  </si>
  <si>
    <t>LUCERNE 1106CB</t>
  </si>
  <si>
    <t>HARRIS 1109237791</t>
  </si>
  <si>
    <t>BRUNSWICK 1104285704</t>
  </si>
  <si>
    <t>HOLLISTER 2105480430</t>
  </si>
  <si>
    <t>MIRABEL 11027347</t>
  </si>
  <si>
    <t>CHALLENGE 110113026</t>
  </si>
  <si>
    <t>PACIFICA 1102320094</t>
  </si>
  <si>
    <t>OLEMA 1101758594</t>
  </si>
  <si>
    <t>IGNACIO 11011779</t>
  </si>
  <si>
    <t>TEMPLETON 2113A30</t>
  </si>
  <si>
    <t>DIAMOND SPRINGS 1105CB</t>
  </si>
  <si>
    <t>MIRABEL 1101CB</t>
  </si>
  <si>
    <t>LOS GATOS 110712041</t>
  </si>
  <si>
    <t>DIAMOND SPRINGS 1103635040</t>
  </si>
  <si>
    <t>CORONA 1103776806</t>
  </si>
  <si>
    <t>CASTRO VALLEY 1111CB</t>
  </si>
  <si>
    <t>HALF MOON BAY 1102CB</t>
  </si>
  <si>
    <t>IGNACIO 1105908</t>
  </si>
  <si>
    <t>OAKHURST 1103719490</t>
  </si>
  <si>
    <t>HAMILTON BRANCH 1101CB</t>
  </si>
  <si>
    <t>EL CERRITO G 1112418480</t>
  </si>
  <si>
    <t>SANTA ROSA A 1111CB</t>
  </si>
  <si>
    <t>LAURELES 1112562376</t>
  </si>
  <si>
    <t>EL DORADO PH 2102CB</t>
  </si>
  <si>
    <t>MIWUK 1702S2247</t>
  </si>
  <si>
    <t>ROSSMOOR 1102457174</t>
  </si>
  <si>
    <t>ATASCADERO 1102825520</t>
  </si>
  <si>
    <t>BURNEY 110145984</t>
  </si>
  <si>
    <t>SILVERADO 2103CB</t>
  </si>
  <si>
    <t>CAMPHORA 110122412</t>
  </si>
  <si>
    <t>PACIFICA 1101CB</t>
  </si>
  <si>
    <t>SEACLIFF 0401CB</t>
  </si>
  <si>
    <t>EL DORADO PH 21019759</t>
  </si>
  <si>
    <t>TULE POWER HOUSE 1101CB</t>
  </si>
  <si>
    <t>WOODSIDE 1104520832</t>
  </si>
  <si>
    <t>HALF MOON BAY 1101903182</t>
  </si>
  <si>
    <t>LAS GALLINAS A 1106228906</t>
  </si>
  <si>
    <t>PUEBLO 1105419634</t>
  </si>
  <si>
    <t>SAN RAMON 2107CB</t>
  </si>
  <si>
    <t>PAUL SWEET 2102337544</t>
  </si>
  <si>
    <t>EDENVALE 2113CB</t>
  </si>
  <si>
    <t>ROB ROY 2105CB</t>
  </si>
  <si>
    <t>DOLAN ROAD 1101857972</t>
  </si>
  <si>
    <t>PARADISE 1103143744</t>
  </si>
  <si>
    <t>SPRING GAP 17029690</t>
  </si>
  <si>
    <t>ATASCADERO 1103CB</t>
  </si>
  <si>
    <t>SAN LUIS OBISPO 1108CB</t>
  </si>
  <si>
    <t>EEL RIVER 1102720639</t>
  </si>
  <si>
    <t>EL CERRITO G 1105CB</t>
  </si>
  <si>
    <t>WOODSIDE 1104420146</t>
  </si>
  <si>
    <t>SPRING GAP 1702693441</t>
  </si>
  <si>
    <t>PARADISE 1105CB</t>
  </si>
  <si>
    <t>RESEARCH 2102446423</t>
  </si>
  <si>
    <t>PAUL SWEET 2106CB</t>
  </si>
  <si>
    <t>PARADISE 1106CB</t>
  </si>
  <si>
    <t>DIAMOND SPRINGS 1103CB</t>
  </si>
  <si>
    <t>MAPLE CREEK 1101CB</t>
  </si>
  <si>
    <t>SAN LUIS OBISPO 1105CB</t>
  </si>
  <si>
    <t>SAN RAFAEL 1108CB</t>
  </si>
  <si>
    <t>ROSSMOOR 1107857172</t>
  </si>
  <si>
    <t>WINDSOR 11035060</t>
  </si>
  <si>
    <t>CORONA 1103114284</t>
  </si>
  <si>
    <t>SAUSALITO 1101688590</t>
  </si>
  <si>
    <t>CALISTOGA 1102705</t>
  </si>
  <si>
    <t>DEL MONTE 21043066</t>
  </si>
  <si>
    <t>MONTE RIO 1112CB</t>
  </si>
  <si>
    <t>SAUSALITO 1102964592</t>
  </si>
  <si>
    <t>PACIFICA 1102660408</t>
  </si>
  <si>
    <t>ALHAMBRA 1105CB</t>
  </si>
  <si>
    <t>MORAGA 1104750618</t>
  </si>
  <si>
    <t>SOBRANTE 1103CB</t>
  </si>
  <si>
    <t>ORINDA 0402402/2 LR</t>
  </si>
  <si>
    <t>ORINDA 0402</t>
  </si>
  <si>
    <t>DIAMOND SPRINGS 1106290705</t>
  </si>
  <si>
    <t>PARADISE 1105829194</t>
  </si>
  <si>
    <t>MORGAN HILL 2111419718</t>
  </si>
  <si>
    <t>SOBRANTE 1101CB</t>
  </si>
  <si>
    <t>RESERVATION ROAD 1102303870</t>
  </si>
  <si>
    <t>PAUL SWEET 2107774760</t>
  </si>
  <si>
    <t>DIAMOND SPRINGS 1107116815</t>
  </si>
  <si>
    <t>SPRING GAP 170286032</t>
  </si>
  <si>
    <t>CHESTER 1101922138</t>
  </si>
  <si>
    <t>SOBRANTE 1102CB</t>
  </si>
  <si>
    <t>DIAMOND SPRINGS 1106279670</t>
  </si>
  <si>
    <t>CRESTA 1101103126</t>
  </si>
  <si>
    <t>SOBRANTE 1102690098</t>
  </si>
  <si>
    <t>PARADISE 110536656</t>
  </si>
  <si>
    <t>BIG BASIN 110165444</t>
  </si>
  <si>
    <t>CAMP EVERS 2104189010</t>
  </si>
  <si>
    <t>SILVERADO 2103507513</t>
  </si>
  <si>
    <t>DOLAN ROAD 1101590402</t>
  </si>
  <si>
    <t>PARADISE 1103468200</t>
  </si>
  <si>
    <t>PARADISE 11042486</t>
  </si>
  <si>
    <t>PARADISE 1105828400</t>
  </si>
  <si>
    <t>CEDAR CREEK 11011362</t>
  </si>
  <si>
    <t>CAMP EVERS 210510996</t>
  </si>
  <si>
    <t>PARADISE 110599226</t>
  </si>
  <si>
    <t>BIG TREES  04025300</t>
  </si>
  <si>
    <t>BIG TREES  0402</t>
  </si>
  <si>
    <t>CAMP EVERS 210595050</t>
  </si>
  <si>
    <t>BEN LOMOND 04015400</t>
  </si>
  <si>
    <t>MORGAN HILL 2106CB</t>
  </si>
  <si>
    <t>SHINGLE SPRINGS 2108449638</t>
  </si>
  <si>
    <t>PACIFICA 1101777484</t>
  </si>
  <si>
    <t>PARADISE 11032534</t>
  </si>
  <si>
    <t>PACIFICA 1102CB</t>
  </si>
  <si>
    <t>PARADISE 11042488</t>
  </si>
  <si>
    <t>WILLOW CREEK 1103181562</t>
  </si>
  <si>
    <t>PARADISE 1104283794</t>
  </si>
  <si>
    <t>BRUNSWICK 11103907</t>
  </si>
  <si>
    <t>BERESFORD 0403435168</t>
  </si>
  <si>
    <t>BRUNSWICK 1104244027</t>
  </si>
  <si>
    <t>CAMP EVERS 210595394</t>
  </si>
  <si>
    <t>PARADISE 110636042</t>
  </si>
  <si>
    <t>ANDERSON 1101561686</t>
  </si>
  <si>
    <t>FAIRMOUNT 0401395180</t>
  </si>
  <si>
    <t>RIO DELL 1102214052</t>
  </si>
  <si>
    <t>DIAMOND SPRINGS 1106176130</t>
  </si>
  <si>
    <t>CAMP EVERS 2103CB</t>
  </si>
  <si>
    <t>PARADISE 1104CB</t>
  </si>
  <si>
    <t>BRUNSWICK 1107969778</t>
  </si>
  <si>
    <t>PARADISE 1104954322</t>
  </si>
  <si>
    <t>BIG BASIN 11015479</t>
  </si>
  <si>
    <t>CAMP EVERS 2105BL 2101</t>
  </si>
  <si>
    <t>BURNS 2101CB</t>
  </si>
  <si>
    <t>POINT MORETTI 110110722</t>
  </si>
  <si>
    <t>MIRABEL 1101781318</t>
  </si>
  <si>
    <t>PARADISE 110453544</t>
  </si>
  <si>
    <t>VALLEY VIEW 1103CB</t>
  </si>
  <si>
    <t>CASTRO VALLEY 1102837904</t>
  </si>
  <si>
    <t>CASTRO VALLEY 1102</t>
  </si>
  <si>
    <t>PARADISE 1104961990</t>
  </si>
  <si>
    <t>PARADISE 1103772517</t>
  </si>
  <si>
    <t>BEN LOMOND 0401CB</t>
  </si>
  <si>
    <t>GRASS VALLEY 1101528232</t>
  </si>
  <si>
    <t>FLINT 1102CB</t>
  </si>
  <si>
    <t>PLACERVILLE 1111CB</t>
  </si>
  <si>
    <t>CAMP EVERS 2106834583</t>
  </si>
  <si>
    <t>BIG TREES  0402737512</t>
  </si>
  <si>
    <t>DIAMOND SPRINGS 1106762780</t>
  </si>
  <si>
    <t>BRUNSWICK 1103262343</t>
  </si>
  <si>
    <t>BIG BASIN 11029741</t>
  </si>
  <si>
    <t>BRUNSWICK 1103851116</t>
  </si>
  <si>
    <t>DIAMOND SPRINGS 1106926235</t>
  </si>
  <si>
    <t>SARATOGA 1103981056</t>
  </si>
  <si>
    <t>ALLEGHANY 11011101/2</t>
  </si>
  <si>
    <t>SUMMIT 1101CB</t>
  </si>
  <si>
    <t>CAMP EVERS 2104710556</t>
  </si>
  <si>
    <t>FLINT 1101958726</t>
  </si>
  <si>
    <t>POTTER VALLEY P H 1104CB</t>
  </si>
  <si>
    <t>BRUNSWICK 1104761310</t>
  </si>
  <si>
    <t>BRUNSWICK 1103956424</t>
  </si>
  <si>
    <t>RALSTON 1101100040</t>
  </si>
  <si>
    <t>POTTER VALLEY P H 1105CB</t>
  </si>
  <si>
    <t>BRUNSWICK 1107357568</t>
  </si>
  <si>
    <t>SAN RAFAEL 11042651</t>
  </si>
  <si>
    <t>SAN RAFAEL 1106837</t>
  </si>
  <si>
    <t>BIG BASIN 11019773</t>
  </si>
  <si>
    <t>BRUNSWICK 1103234378</t>
  </si>
  <si>
    <t>GIRVAN 1102296428</t>
  </si>
  <si>
    <t>WOODSIDE 1101CB</t>
  </si>
  <si>
    <t>DIAMOND SPRINGS 1106910235</t>
  </si>
  <si>
    <t>PLACERVILLE 1110CB</t>
  </si>
  <si>
    <t>GRASS VALLEY 1102CB</t>
  </si>
  <si>
    <t>MIRABEL 1102841</t>
  </si>
  <si>
    <t>SAN RAFAEL 1101546438</t>
  </si>
  <si>
    <t>OAKLAND K 1101CR346</t>
  </si>
  <si>
    <t>EL DORADO PH 210219562</t>
  </si>
  <si>
    <t>GEYSERVILLE 1101975350</t>
  </si>
  <si>
    <t>SHINGLE SPRINGS 2110CB</t>
  </si>
  <si>
    <t>FORT BRAGG A 1104920850</t>
  </si>
  <si>
    <t>MIRABEL 11022043</t>
  </si>
  <si>
    <t>SAN RAFAEL 11081247</t>
  </si>
  <si>
    <t>HARRIS 1109661309</t>
  </si>
  <si>
    <t>CAMP EVERS 2104600529</t>
  </si>
  <si>
    <t>PUEBLO 1104968601</t>
  </si>
  <si>
    <t>GEYSERVILLE 1101216442</t>
  </si>
  <si>
    <t>BRUNSWICK 11047181</t>
  </si>
  <si>
    <t>CAMP EVERS 21067603</t>
  </si>
  <si>
    <t>KESWICK 1101CB</t>
  </si>
  <si>
    <t>STAFFORD 1101344092</t>
  </si>
  <si>
    <t>PLACER 1101208930</t>
  </si>
  <si>
    <t>MONTE RIO 1111CB</t>
  </si>
  <si>
    <t>SARATOGA 1115463510</t>
  </si>
  <si>
    <t>HALF MOON BAY 11038898</t>
  </si>
  <si>
    <t>CASTRO VALLEY 1102MR359</t>
  </si>
  <si>
    <t>OAKLAND X 1104391688</t>
  </si>
  <si>
    <t>CLOVERDALE 1101409224</t>
  </si>
  <si>
    <t>DEL MAR 210938684</t>
  </si>
  <si>
    <t>ALLEGHANY 11021101/2</t>
  </si>
  <si>
    <t>CAMP EVERS 2104496570</t>
  </si>
  <si>
    <t>FROGTOWN 1702390720</t>
  </si>
  <si>
    <t>LLAGAS 2107250129</t>
  </si>
  <si>
    <t>CAMP EVERS 2106CB</t>
  </si>
  <si>
    <t>PASO ROBLES 1103451760</t>
  </si>
  <si>
    <t>MIWUK 170179118</t>
  </si>
  <si>
    <t>HUMBOLDT BAY 1102104220</t>
  </si>
  <si>
    <t>SAN RAFAEL 1107CB</t>
  </si>
  <si>
    <t>GRASS VALLEY 1103CB</t>
  </si>
  <si>
    <t>OAKLAND K 1101CR178</t>
  </si>
  <si>
    <t>SYCAMORE CREEK 1109CB</t>
  </si>
  <si>
    <t>MIDDLETOWN 1101932140</t>
  </si>
  <si>
    <t>WOODSIDE 1104CB</t>
  </si>
  <si>
    <t>MONTE RIO 1113532</t>
  </si>
  <si>
    <t>SHINGLE SPRINGS 1104CB</t>
  </si>
  <si>
    <t>BIG RIVER 1101CB</t>
  </si>
  <si>
    <t>GIRVAN 1102CB</t>
  </si>
  <si>
    <t>CALPELLA 1102379946</t>
  </si>
  <si>
    <t>ELK 1101CB</t>
  </si>
  <si>
    <t>ALTO 1125296476</t>
  </si>
  <si>
    <t>BRUNSWICK 1105297538</t>
  </si>
  <si>
    <t>SILVERADO 2105337226</t>
  </si>
  <si>
    <t>MIRABEL 1102CB</t>
  </si>
  <si>
    <t>CLARKSVILLE 210551478</t>
  </si>
  <si>
    <t>AUBURN 1102CB</t>
  </si>
  <si>
    <t>BERKELEY F 1105BR166</t>
  </si>
  <si>
    <t>RIO DELL 1102CB</t>
  </si>
  <si>
    <t>EEL RIVER 1103241646</t>
  </si>
  <si>
    <t>SARATOGA 1104209146</t>
  </si>
  <si>
    <t>MONTICELLO 11011780</t>
  </si>
  <si>
    <t>OAKLAND X 1101328808</t>
  </si>
  <si>
    <t>CALISTOGA 1102184814</t>
  </si>
  <si>
    <t>FROGTOWN 1702832694</t>
  </si>
  <si>
    <t>IGNACIO 1105490728</t>
  </si>
  <si>
    <t>LAKEWOOD 2224798018</t>
  </si>
  <si>
    <t>WATERSHED 0402CB</t>
  </si>
  <si>
    <t>PACIFICA 1102894156</t>
  </si>
  <si>
    <t>GREENBRAE 1103718674</t>
  </si>
  <si>
    <t>PLACERVILLE 1111610322</t>
  </si>
  <si>
    <t>FORT ORD 21069658</t>
  </si>
  <si>
    <t>PAUL SWEET 21075291</t>
  </si>
  <si>
    <t>RINCON 1101205854</t>
  </si>
  <si>
    <t>SARATOGA 1105431214</t>
  </si>
  <si>
    <t>JESSUP 1102158468</t>
  </si>
  <si>
    <t>FROGTOWN 1702798032</t>
  </si>
  <si>
    <t>IGNACIO 1105967039</t>
  </si>
  <si>
    <t>CALISTOGA 1102960240</t>
  </si>
  <si>
    <t>MIWUK 1702531976</t>
  </si>
  <si>
    <t>FORT BRAGG A 1103284356</t>
  </si>
  <si>
    <t>OAKLAND X 1104CR101</t>
  </si>
  <si>
    <t>OILFIELDS 1103441010</t>
  </si>
  <si>
    <t>SAN RAFAEL 1109535284</t>
  </si>
  <si>
    <t>SAN RAFAEL 11092213</t>
  </si>
  <si>
    <t>ALTO 1124553571</t>
  </si>
  <si>
    <t>EEL RIVER 1103CB</t>
  </si>
  <si>
    <t>LOYOLA 110260082</t>
  </si>
  <si>
    <t>BRUNSWICK 1104327226</t>
  </si>
  <si>
    <t>PIT NO 5 110190846</t>
  </si>
  <si>
    <t>STELLING 1109787007</t>
  </si>
  <si>
    <t>TAR FLAT 0402CB</t>
  </si>
  <si>
    <t>TAR FLAT 0401CB</t>
  </si>
  <si>
    <t>OAKLAND X 1104645092</t>
  </si>
  <si>
    <t>HIGHLANDS 110484640</t>
  </si>
  <si>
    <t>TRIDAM POWERHOUSE 2101CB</t>
  </si>
  <si>
    <t>TRIDAM POWERHOUSE 2101</t>
  </si>
  <si>
    <t>UKIAH 1113658899</t>
  </si>
  <si>
    <t>FROGTOWN 1702814784</t>
  </si>
  <si>
    <t>UKIAH 1114296894</t>
  </si>
  <si>
    <t>SANTA ROSA A 1111407286</t>
  </si>
  <si>
    <t>HARRIS 1108705523</t>
  </si>
  <si>
    <t>RESEARCH 2102183888</t>
  </si>
  <si>
    <t>ROSSMOOR 1104892332</t>
  </si>
  <si>
    <t>SILVERADO 2105191725</t>
  </si>
  <si>
    <t>DIAMOND SPRINGS 1103394169</t>
  </si>
  <si>
    <t>MONROE 2107380760</t>
  </si>
  <si>
    <t>HICKS 1116983580</t>
  </si>
  <si>
    <t>OAKLAND K 1104CR326</t>
  </si>
  <si>
    <t>SAN RAFAEL 1106618957</t>
  </si>
  <si>
    <t>DEL MONTE 21032204</t>
  </si>
  <si>
    <t>BERKELEY F 1103813976</t>
  </si>
  <si>
    <t>ROSSMOOR 1104CB</t>
  </si>
  <si>
    <t>MOLINO 1102111666</t>
  </si>
  <si>
    <t>SUMMIT 11016627</t>
  </si>
  <si>
    <t>GANSNER 1101489276</t>
  </si>
  <si>
    <t>SAN RAFAEL 110668694</t>
  </si>
  <si>
    <t>PAUL SWEET 2102168368</t>
  </si>
  <si>
    <t>RINCON 1102782389</t>
  </si>
  <si>
    <t>WAYNE 0401954811</t>
  </si>
  <si>
    <t>SAN RAFAEL 1105818262</t>
  </si>
  <si>
    <t>RIDGE 0401CB</t>
  </si>
  <si>
    <t>HIGHLANDS 1101CB</t>
  </si>
  <si>
    <t>CAMP EVERS 2104CB</t>
  </si>
  <si>
    <t>WOODSIDE 110411555</t>
  </si>
  <si>
    <t>CAROLANDS 04018888</t>
  </si>
  <si>
    <t>CAROLANDS 0401</t>
  </si>
  <si>
    <t>CLOVERDALE 1102801904</t>
  </si>
  <si>
    <t>CASTRO VALLEY 1110MR341</t>
  </si>
  <si>
    <t>VIEJO 220255787</t>
  </si>
  <si>
    <t>SAN RAFAEL 1104CB</t>
  </si>
  <si>
    <t>HICKS 1116583284</t>
  </si>
  <si>
    <t>EAST QUINCY 1101678650</t>
  </si>
  <si>
    <t>SILVERADO 2105CB</t>
  </si>
  <si>
    <t>LOS GATOS 1101184035</t>
  </si>
  <si>
    <t>SAN CARLOS 11049048</t>
  </si>
  <si>
    <t>LUCERNE 11031663</t>
  </si>
  <si>
    <t>HATTON 1101CB</t>
  </si>
  <si>
    <t>ALTO 1124526955</t>
  </si>
  <si>
    <t>CAMP EVERS 210392582</t>
  </si>
  <si>
    <t>SAN RAFAEL 1106588020</t>
  </si>
  <si>
    <t>EL CERRITO G 1105BR164</t>
  </si>
  <si>
    <t>ALTO 1125291744</t>
  </si>
  <si>
    <t>DOLAN ROAD 1101156268</t>
  </si>
  <si>
    <t>VIEJO 2202CB</t>
  </si>
  <si>
    <t>LAKEWOOD 1102964292</t>
  </si>
  <si>
    <t>ROSSMOOR 110181770</t>
  </si>
  <si>
    <t>DOBBINS 1101CB</t>
  </si>
  <si>
    <t>ORINDA 0401401/2 LR</t>
  </si>
  <si>
    <t>VASONA 1102944560</t>
  </si>
  <si>
    <t>BERKELEY F 1103162952</t>
  </si>
  <si>
    <t>DUNBAR 1103725292</t>
  </si>
  <si>
    <t>SAN RAFAEL 1101189400</t>
  </si>
  <si>
    <t>NEWBURG 1131987158</t>
  </si>
  <si>
    <t>PALO SECO 0401CB</t>
  </si>
  <si>
    <t>TASSAJARA 2108189700</t>
  </si>
  <si>
    <t>PAUL SWEET 2109634576</t>
  </si>
  <si>
    <t>TASSAJARA 2108D520R</t>
  </si>
  <si>
    <t>HIGHLANDS 1104CB</t>
  </si>
  <si>
    <t>GANSNER 1101174072</t>
  </si>
  <si>
    <t>SANTA ROSA A 1104834094</t>
  </si>
  <si>
    <t>SAN RAFAEL 11042235</t>
  </si>
  <si>
    <t>CASTRO VALLEY 1110264914</t>
  </si>
  <si>
    <t>GANSNER 1101590690</t>
  </si>
  <si>
    <t>STAFFORD 1101803535</t>
  </si>
  <si>
    <t>SAN RAFAEL 1107434</t>
  </si>
  <si>
    <t>IGNACIO 1105784032</t>
  </si>
  <si>
    <t>ROSSMOOR 1106CB</t>
  </si>
  <si>
    <t>HARTLEY 1101471</t>
  </si>
  <si>
    <t>MARIPOSA 2102527766</t>
  </si>
  <si>
    <t>LAS GALLINAS A 1105648439</t>
  </si>
  <si>
    <t>VALLEY VIEW 1105305072</t>
  </si>
  <si>
    <t>CASTRO VALLEY 1111227862</t>
  </si>
  <si>
    <t>PACIFICA 1103885952</t>
  </si>
  <si>
    <t>EL CERRITO G 1112779030</t>
  </si>
  <si>
    <t>VACAVILLE 1112CB</t>
  </si>
  <si>
    <t>NEWBURG 1131CB</t>
  </si>
  <si>
    <t>EMERALD LAKE 0402CB</t>
  </si>
  <si>
    <t>SAN CARLOS 1103586832</t>
  </si>
  <si>
    <t>SAN RAFAEL 11073323</t>
  </si>
  <si>
    <t>PAUL SWEET 210210290</t>
  </si>
  <si>
    <t>PAUL SWEET 2109687295</t>
  </si>
  <si>
    <t>GREENBRAE 1103CB</t>
  </si>
  <si>
    <t>SAN RAFAEL 1101CB</t>
  </si>
  <si>
    <t>ATASCADERO 1103395936</t>
  </si>
  <si>
    <t>SAN RAFAEL 1106307651</t>
  </si>
  <si>
    <t>BIG RIVER 1101262924</t>
  </si>
  <si>
    <t>ALTO 1124319320</t>
  </si>
  <si>
    <t>BERKELEY F 1103620294</t>
  </si>
  <si>
    <t>SALT SPRINGS 21023116</t>
  </si>
  <si>
    <t>EAST QUINCY 1101782320</t>
  </si>
  <si>
    <t>SAN RAFAEL 1105CB</t>
  </si>
  <si>
    <t>EAST QUINCY 1101186938</t>
  </si>
  <si>
    <t>VALLEY VIEW 1106602871</t>
  </si>
  <si>
    <t>ARLINGTON 0401404226</t>
  </si>
  <si>
    <t>FORT BRAGG A 1102CB</t>
  </si>
  <si>
    <t>DEL MONTE 2103617344</t>
  </si>
  <si>
    <t>RINCON 1104CB</t>
  </si>
  <si>
    <t>VIEJO 2203CB</t>
  </si>
  <si>
    <t>GANSNER 1101480328</t>
  </si>
  <si>
    <t>CLAYTON 2217CB</t>
  </si>
  <si>
    <t>PUEBLO 2103253312</t>
  </si>
  <si>
    <t>DOLAN ROAD 1101173702</t>
  </si>
  <si>
    <t>PACIFICA 1103218962</t>
  </si>
  <si>
    <t>VACAVILLE 1111772224</t>
  </si>
  <si>
    <t>CAROLANDS 040484797</t>
  </si>
  <si>
    <t>LAURELES 1112CB</t>
  </si>
  <si>
    <t>ATASCADERO 1102CB</t>
  </si>
  <si>
    <t>SAN CARLOS 110436864</t>
  </si>
  <si>
    <t>HATTON 11029642</t>
  </si>
  <si>
    <t>LAKEWOOD 1102CB</t>
  </si>
  <si>
    <t>ECHO SUMMIT 1101CB</t>
  </si>
  <si>
    <t>PACIFICA 1102267868</t>
  </si>
  <si>
    <t>WOOD 0401265211</t>
  </si>
  <si>
    <t>VIEJO 2201CB</t>
  </si>
  <si>
    <t>SARATOGA 1103709451</t>
  </si>
  <si>
    <t>SARATOGA 1107CB</t>
  </si>
  <si>
    <t>SANTA ROSA A 1107CB</t>
  </si>
  <si>
    <t>BERKELEY F 1105189500</t>
  </si>
  <si>
    <t>OAKLAND K 1104CB</t>
  </si>
  <si>
    <t>MORGAN HILL 2109145998</t>
  </si>
  <si>
    <t>FORT ORD 21069656</t>
  </si>
  <si>
    <t>BELL 1107643778</t>
  </si>
  <si>
    <t>DOLAN ROAD 1101882610</t>
  </si>
  <si>
    <t>LOS GATOS 1102526868</t>
  </si>
  <si>
    <t>ATASCADERO 11012379</t>
  </si>
  <si>
    <t>DEL MONTE 2103468158</t>
  </si>
  <si>
    <t>HALF MOON BAY 1102650808</t>
  </si>
  <si>
    <t>ECHO SUMMIT 110155262</t>
  </si>
  <si>
    <t>SAN LUIS OBISPO 110596874</t>
  </si>
  <si>
    <t>VIEJO 2204CB</t>
  </si>
  <si>
    <t>ATASCADERO 1101CB</t>
  </si>
  <si>
    <t>VIEJO 22029488</t>
  </si>
  <si>
    <t>SEACLIFF 0402558727</t>
  </si>
  <si>
    <t>LAS GALLINAS A 1104309087</t>
  </si>
  <si>
    <t>TEMPLETON 2112238418</t>
  </si>
  <si>
    <t>SANTA ROSA A 1104991788</t>
  </si>
  <si>
    <t>ECHO SUMMIT 1101741586</t>
  </si>
  <si>
    <t>LOS GATOS 1101502026</t>
  </si>
  <si>
    <t>OAKLAND J 1102951816</t>
  </si>
  <si>
    <t>SAN LUIS OBISPO 1108903036</t>
  </si>
  <si>
    <t>ALTO 1122CB</t>
  </si>
  <si>
    <t>PACIFICA 1103119798</t>
  </si>
  <si>
    <t>ALTO 112081716</t>
  </si>
  <si>
    <t>LOS GATOS 1101950286</t>
  </si>
  <si>
    <t>RALSTON 1102CB</t>
  </si>
  <si>
    <t>GREENBRAE 1104107508</t>
  </si>
  <si>
    <t>SAN RAMON 2107MR441</t>
  </si>
  <si>
    <t>SAN RAFAEL 1106764698</t>
  </si>
  <si>
    <t>GREENBRAE 11037315</t>
  </si>
  <si>
    <t>LOS GATOS 1101CB</t>
  </si>
  <si>
    <t>TULUCAY 1101504524</t>
  </si>
  <si>
    <t>ATASCADERO 1101747522</t>
  </si>
  <si>
    <t>OAKLAND X 1106121588</t>
  </si>
  <si>
    <t>SARATOGA 1103595689</t>
  </si>
  <si>
    <t>RINCON 1102640</t>
  </si>
  <si>
    <t>PACIFICA 1102968736</t>
  </si>
  <si>
    <t>BURNEY 110237284</t>
  </si>
  <si>
    <t>RIDGE 0402CB</t>
  </si>
  <si>
    <t>IGNACIO 110584764</t>
  </si>
  <si>
    <t>PAUL SWEET 210912828</t>
  </si>
  <si>
    <t>CASTRO VALLEY 1110CB</t>
  </si>
  <si>
    <t>HARRIS 1108395498</t>
  </si>
  <si>
    <t>IGNACIO 1105683542</t>
  </si>
  <si>
    <t>STAFFORD 1101405812</t>
  </si>
  <si>
    <t>OAKLAND K 1101CB</t>
  </si>
  <si>
    <t>SAN LUIS OBISPO 1108144690</t>
  </si>
  <si>
    <t>CASTRO VALLEY 1108MR233</t>
  </si>
  <si>
    <t>IGNACIO 1105318</t>
  </si>
  <si>
    <t>PINECREST 0401CB</t>
  </si>
  <si>
    <t>SAN CARLOS 1103785521</t>
  </si>
  <si>
    <t>SNEATH LANE 1102CB</t>
  </si>
  <si>
    <t>VIEJO 220235388</t>
  </si>
  <si>
    <t>IGNACIO 1103CB</t>
  </si>
  <si>
    <t>HICKS 1116733078</t>
  </si>
  <si>
    <t>OAKLAND K 1103CB</t>
  </si>
  <si>
    <t>RALSTON 1101420730</t>
  </si>
  <si>
    <t>WOOD 0401880795</t>
  </si>
  <si>
    <t>VIEJO 2203947314</t>
  </si>
  <si>
    <t>OLEMA 110137074</t>
  </si>
  <si>
    <t>CASTROVILLE 210436922</t>
  </si>
  <si>
    <t>CASTROVILLE 2104</t>
  </si>
  <si>
    <t>FOOTHILL 1101798137</t>
  </si>
  <si>
    <t>GREENBRAE 1104317890</t>
  </si>
  <si>
    <t>GREENBRAE 1102CB</t>
  </si>
  <si>
    <t>LOS GATOS 1106CB</t>
  </si>
  <si>
    <t>FORT BRAGG A 110465894</t>
  </si>
  <si>
    <t>RIO DEL MAR 0401931192</t>
  </si>
  <si>
    <t>RIO DEL MAR 0401</t>
  </si>
  <si>
    <t>FLORENCE 0401CB</t>
  </si>
  <si>
    <t>SANTA ROSA A 1104CB</t>
  </si>
  <si>
    <t>PAUL SWEET 2109680537</t>
  </si>
  <si>
    <t>PACIFICA 1102512070</t>
  </si>
  <si>
    <t>ALTO 1124CB</t>
  </si>
  <si>
    <t>CASTRO VALLEY 1102MR204</t>
  </si>
  <si>
    <t>CAYUCOS 1102CB</t>
  </si>
  <si>
    <t>LOS GATOS 1101206248</t>
  </si>
  <si>
    <t>PACIFICA 1103398620</t>
  </si>
  <si>
    <t>OAKLAND X 1105184672</t>
  </si>
  <si>
    <t>FAIRVIEW 2207CB</t>
  </si>
  <si>
    <t>ALTO 1124965060</t>
  </si>
  <si>
    <t>SAUSALITO 1102758798</t>
  </si>
  <si>
    <t>PAUL SWEET 2109CB</t>
  </si>
  <si>
    <t>MORAGA 1105116034</t>
  </si>
  <si>
    <t>SNEATH LANE 1101CB</t>
  </si>
  <si>
    <t>SAN LEANDRO U 1109936988</t>
  </si>
  <si>
    <t>WALDO 0402258792</t>
  </si>
  <si>
    <t>STAFFORD 1101902998</t>
  </si>
  <si>
    <t>LAS GALLINAS A 1106206332</t>
  </si>
  <si>
    <t>LAS GALLINAS A 1106685656</t>
  </si>
  <si>
    <t>SNEATH LANE 110168070</t>
  </si>
  <si>
    <t>IGNACIO 1103504941</t>
  </si>
  <si>
    <t>GREENBRAE 1104972264</t>
  </si>
  <si>
    <t>HICKS 1116203897</t>
  </si>
  <si>
    <t>CHESTER 1101656108</t>
  </si>
  <si>
    <t>EL CERRITO G 1112BR196</t>
  </si>
  <si>
    <t>OAKLAND X 1106CB</t>
  </si>
  <si>
    <t>OAK 0401CB</t>
  </si>
  <si>
    <t>EL CERRITO G 111257953</t>
  </si>
  <si>
    <t>FRANKLIN 1104CB</t>
  </si>
  <si>
    <t>LOS GATOS 1108CB</t>
  </si>
  <si>
    <t>LOS GATOS 1102CB</t>
  </si>
  <si>
    <t>PACIFICA 1103CB</t>
  </si>
  <si>
    <t>ALTO 1125781759</t>
  </si>
  <si>
    <t>HICKS 1116CB</t>
  </si>
  <si>
    <t>STAFFORD 11021019</t>
  </si>
  <si>
    <t>CHESTER 1102546744</t>
  </si>
  <si>
    <t>ALTO 1124994213</t>
  </si>
  <si>
    <t>BERKELEY F 1105849701</t>
  </si>
  <si>
    <t>ALTO 1124884949</t>
  </si>
  <si>
    <t>WALDO 0401965216</t>
  </si>
  <si>
    <t>LAS PULGAS 0401104588</t>
  </si>
  <si>
    <t>ALHAMBRA 1102CB</t>
  </si>
  <si>
    <t>CHESTER 1102CB</t>
  </si>
  <si>
    <t>BURNEY 110257046</t>
  </si>
  <si>
    <t>CASTRO VALLEY 1108MR205</t>
  </si>
  <si>
    <t>VIEJO 22029112</t>
  </si>
  <si>
    <t>ALTO 1123820379</t>
  </si>
  <si>
    <t>VIEJO 2203573610</t>
  </si>
  <si>
    <t>VIEJO 22039094</t>
  </si>
  <si>
    <t>VIEJO 22032634</t>
  </si>
  <si>
    <t>OAKLAND J 1105CR150</t>
  </si>
  <si>
    <t>FORT BRAGG A 1103CB</t>
  </si>
  <si>
    <t>MORGAN HILL 2105375239</t>
  </si>
  <si>
    <t>MORGAN HILL 2105345099</t>
  </si>
  <si>
    <t>BERKELEY F 0402502466</t>
  </si>
  <si>
    <t>BERKELEY F 1105CB</t>
  </si>
  <si>
    <t>HOLLYWOOD 0401CB</t>
  </si>
  <si>
    <t>ESTUDILLO 0401850884</t>
  </si>
  <si>
    <t>PACIFICA 1103915474</t>
  </si>
  <si>
    <t>COTATI 110283200</t>
  </si>
  <si>
    <t>RALSTON 11029126</t>
  </si>
  <si>
    <t>SAN CARLOS 1103888954</t>
  </si>
  <si>
    <t>EL CERRITO G 1112209865</t>
  </si>
  <si>
    <t>EL CERRITO G 1110173396</t>
  </si>
  <si>
    <t>SAN CARLOS 1103313472</t>
  </si>
  <si>
    <t>IGNACIO 1103151462</t>
  </si>
  <si>
    <t>WOODSIDE 1102472928</t>
  </si>
  <si>
    <t>CASTRO VALLEY 1110MR379</t>
  </si>
  <si>
    <t>MORRO BAY 11013487</t>
  </si>
  <si>
    <t>FORT BRAGG A 1104CB</t>
  </si>
  <si>
    <t>ALTO 1124246034</t>
  </si>
  <si>
    <t>OAKLAND J 1116CR328</t>
  </si>
  <si>
    <t>ALHAMBRA 110213333</t>
  </si>
  <si>
    <t>ALTO 1123CB</t>
  </si>
  <si>
    <t>CHESTER 1101CB</t>
  </si>
  <si>
    <t>KIRKER 2104CB</t>
  </si>
  <si>
    <t>ALTO 1120500</t>
  </si>
  <si>
    <t>OAKLAND X 1105CB</t>
  </si>
  <si>
    <t>BERKELEY F 0402CB</t>
  </si>
  <si>
    <t>BAY MEADOWS 2102CB</t>
  </si>
  <si>
    <t>VALLEY VIEW 1105CB</t>
  </si>
  <si>
    <t>EL CERRITO G 1111760530</t>
  </si>
  <si>
    <t>CASTRO VALLEY 1105MR201</t>
  </si>
  <si>
    <t>CASTRO VALLEY 1105</t>
  </si>
  <si>
    <t>EL CERRITO G 1113CB</t>
  </si>
  <si>
    <t>EL CERRITO G 1108CB</t>
  </si>
  <si>
    <t>EDES 1112CB</t>
  </si>
  <si>
    <t>VIEJO 22049110</t>
  </si>
  <si>
    <t>SOLEDAD 2101125484</t>
  </si>
  <si>
    <t>OCEANO 1104793774</t>
  </si>
  <si>
    <t>EL CERRITO G 1110CB</t>
  </si>
  <si>
    <t>EDES 1112714759</t>
  </si>
  <si>
    <t>BOSTON 0401CR242</t>
  </si>
  <si>
    <t>BOSTON 0401</t>
  </si>
  <si>
    <t>CASTRO VALLEY 1105MR236</t>
  </si>
  <si>
    <t>MORRO BAY 1101CB</t>
  </si>
  <si>
    <t>OAKLAND J 1116CB</t>
  </si>
  <si>
    <t>SAN LUIS OBISPO 1103191498</t>
  </si>
  <si>
    <t>WALDO 0401CB</t>
  </si>
  <si>
    <t>OCEANO 1104337754</t>
  </si>
  <si>
    <t>SOLEDAD 2101404754</t>
  </si>
  <si>
    <t>SAN LEANDRO U 1114501762</t>
  </si>
  <si>
    <t>PACIFICA 1102934870</t>
  </si>
  <si>
    <t>BELMONT 1110330790</t>
  </si>
  <si>
    <t>WALDO 0402CB</t>
  </si>
  <si>
    <t>BANCROFT 0401CB</t>
  </si>
  <si>
    <t>BERKELEY T 0404CB</t>
  </si>
  <si>
    <t>BERKELEY T 0404</t>
  </si>
  <si>
    <t>SAN LEANDRO U 1114458451</t>
  </si>
  <si>
    <t>BANCROFT 0402CB</t>
  </si>
  <si>
    <t>VIEJO 220436948</t>
  </si>
  <si>
    <t>CASTRO VALLEY 1105132304</t>
  </si>
  <si>
    <t>DIABLO CANYON 1101CB</t>
  </si>
  <si>
    <t>DIABLO CANYON 1101</t>
  </si>
  <si>
    <t>Complete</t>
  </si>
  <si>
    <t>(blank)</t>
  </si>
  <si>
    <t>OTHER is Incident 632; Executive summary states splice/clamp/connector</t>
  </si>
  <si>
    <t>Month</t>
  </si>
  <si>
    <t>Third Party Contact</t>
  </si>
  <si>
    <t>6</t>
  </si>
  <si>
    <t>Crossarm failure</t>
  </si>
  <si>
    <t>Crossarm, Conductor, Insulator</t>
  </si>
  <si>
    <t>Conductor, crossarm, insulator, hardware</t>
  </si>
  <si>
    <t>5</t>
  </si>
  <si>
    <t>#N/A</t>
  </si>
  <si>
    <t>4</t>
  </si>
  <si>
    <t>N/A</t>
  </si>
  <si>
    <t>3</t>
  </si>
  <si>
    <t>1</t>
  </si>
  <si>
    <t>0.123903464</t>
  </si>
  <si>
    <t>12.3903464</t>
  </si>
  <si>
    <t>Not Assigned</t>
  </si>
  <si>
    <t>Not Required</t>
  </si>
  <si>
    <t>43.79</t>
  </si>
  <si>
    <t>5.3392050000000003E-2</t>
  </si>
  <si>
    <t>5.3392050000000006</t>
  </si>
  <si>
    <t>13.29</t>
  </si>
  <si>
    <t>0.223940262</t>
  </si>
  <si>
    <t>22.394026199999999</t>
  </si>
  <si>
    <t>Not Started</t>
  </si>
  <si>
    <t>Awaiting Evidence</t>
  </si>
  <si>
    <t>0.23</t>
  </si>
  <si>
    <t>2.3E-5</t>
  </si>
  <si>
    <t>2.3E-3</t>
  </si>
  <si>
    <t>Not Collected</t>
  </si>
  <si>
    <t>1.96</t>
  </si>
  <si>
    <t>4.8056688E-2</t>
  </si>
  <si>
    <t>4.8056688000000003</t>
  </si>
  <si>
    <t>In Progress</t>
  </si>
  <si>
    <t>0.22</t>
  </si>
  <si>
    <t>0.26702384099999998</t>
  </si>
  <si>
    <t>26.7023841</t>
  </si>
  <si>
    <t>52.81</t>
  </si>
  <si>
    <t>0.11137016800000001</t>
  </si>
  <si>
    <t>11.1370168</t>
  </si>
  <si>
    <t>42.38</t>
  </si>
  <si>
    <t>0.17887788399999999</t>
  </si>
  <si>
    <t>17.887788400000002</t>
  </si>
  <si>
    <t>2.168653E-3</t>
  </si>
  <si>
    <t>0.21686530000000001</t>
  </si>
  <si>
    <t>62.2</t>
  </si>
  <si>
    <t>4.0759227000000002E-2</t>
  </si>
  <si>
    <t>4.0759226999999996</t>
  </si>
  <si>
    <t>4.6399999999999997</t>
  </si>
  <si>
    <t>0.22739314999999999</t>
  </si>
  <si>
    <t>22.739315000000001</t>
  </si>
  <si>
    <t>79.010000000000005</t>
  </si>
  <si>
    <t>3.9175560999999998E-2</t>
  </si>
  <si>
    <t>3.9175561000000001</t>
  </si>
  <si>
    <t>77.91</t>
  </si>
  <si>
    <t>0.183571234</t>
  </si>
  <si>
    <t>18.357123399999999</t>
  </si>
  <si>
    <t>8.31</t>
  </si>
  <si>
    <t>3.7720889000000001E-2</t>
  </si>
  <si>
    <t>3.7720889</t>
  </si>
  <si>
    <t>1.66</t>
  </si>
  <si>
    <t>0.47165130700000002</t>
  </si>
  <si>
    <t>47.165130699999999</t>
  </si>
  <si>
    <t>119.37</t>
  </si>
  <si>
    <t>0.34561332700000003</t>
  </si>
  <si>
    <t>34.561332700000001</t>
  </si>
  <si>
    <t>8.99</t>
  </si>
  <si>
    <t>0.27120867900000001</t>
  </si>
  <si>
    <t>27.1208679</t>
  </si>
  <si>
    <t>2.38</t>
  </si>
  <si>
    <t>2.7544829999999998E-3</t>
  </si>
  <si>
    <t>0.27544829999999998</t>
  </si>
  <si>
    <t>0.28000000000000003</t>
  </si>
  <si>
    <t>6.7522243999999995E-2</t>
  </si>
  <si>
    <t>6.7522244000000002</t>
  </si>
  <si>
    <t>0.11</t>
  </si>
  <si>
    <t>6.2243289999999998E-3</t>
  </si>
  <si>
    <t>0.62243289999999996</t>
  </si>
  <si>
    <t>10.82</t>
  </si>
  <si>
    <t>2.3044922999999998E-2</t>
  </si>
  <si>
    <t>2.3044923000000002</t>
  </si>
  <si>
    <t>0.06</t>
  </si>
  <si>
    <t>0.13803120299999999</t>
  </si>
  <si>
    <t>13.8031203</t>
  </si>
  <si>
    <t>0.31</t>
  </si>
  <si>
    <t>0.14861554299999999</t>
  </si>
  <si>
    <t>14.8615543</t>
  </si>
  <si>
    <t>Additional Failure Analysis / Tear Down Needed</t>
  </si>
  <si>
    <t>0.02</t>
  </si>
  <si>
    <t>8.8488710999999998E-2</t>
  </si>
  <si>
    <t>8.8488711000000002</t>
  </si>
  <si>
    <t>0.03</t>
  </si>
  <si>
    <t>5.3560719999999999E-3</t>
  </si>
  <si>
    <t>0.53560719999999995</t>
  </si>
  <si>
    <t>2.42</t>
  </si>
  <si>
    <t>1.0206929E-2</t>
  </si>
  <si>
    <t>1.0206929</t>
  </si>
  <si>
    <t>0.83</t>
  </si>
  <si>
    <t>9.3921085000000001E-2</t>
  </si>
  <si>
    <t>9.3921085000000009</t>
  </si>
  <si>
    <t>103.42</t>
  </si>
  <si>
    <t>0.12828202699999999</t>
  </si>
  <si>
    <t>12.8282027</t>
  </si>
  <si>
    <t>4.34</t>
  </si>
  <si>
    <t>0.21922159399999999</t>
  </si>
  <si>
    <t>21.922159400000002</t>
  </si>
  <si>
    <t>4.9000000000000004</t>
  </si>
  <si>
    <t>0.22449428799999999</t>
  </si>
  <si>
    <t>22.4494288</t>
  </si>
  <si>
    <t>3.105937E-3</t>
  </si>
  <si>
    <t>0.31059369999999997</t>
  </si>
  <si>
    <t>4.49</t>
  </si>
  <si>
    <t>1.9899941000000001E-2</t>
  </si>
  <si>
    <t>1.9899941000000001</t>
  </si>
  <si>
    <t>0.64</t>
  </si>
  <si>
    <t>1.268057E-3</t>
  </si>
  <si>
    <t>0.12680569999999999</t>
  </si>
  <si>
    <t>19.579999999999998</t>
  </si>
  <si>
    <t>0.153974744</t>
  </si>
  <si>
    <t>15.3974744</t>
  </si>
  <si>
    <t>4.07</t>
  </si>
  <si>
    <t>2.5352659E-2</t>
  </si>
  <si>
    <t>2.5352659000000002</t>
  </si>
  <si>
    <t>39.29</t>
  </si>
  <si>
    <t>4.1222350000000001E-3</t>
  </si>
  <si>
    <t>0.41222350000000002</t>
  </si>
  <si>
    <t>6.66</t>
  </si>
  <si>
    <t>2.5704600000000001E-3</t>
  </si>
  <si>
    <t>0.257046</t>
  </si>
  <si>
    <t>5.43</t>
  </si>
  <si>
    <t>0.14754879500000001</t>
  </si>
  <si>
    <t>14.754879499999999</t>
  </si>
  <si>
    <t>0.48</t>
  </si>
  <si>
    <t>7.4249199999999998E-4</t>
  </si>
  <si>
    <t>7.4249200000000001E-2</t>
  </si>
  <si>
    <t>13.41</t>
  </si>
  <si>
    <t>4.2482677000000003E-2</t>
  </si>
  <si>
    <t>4.2482677000000004</t>
  </si>
  <si>
    <t>22.86</t>
  </si>
  <si>
    <t>0.118486331</t>
  </si>
  <si>
    <t>11.848633100000001</t>
  </si>
  <si>
    <t>0.05</t>
  </si>
  <si>
    <t>6.1262549999999997E-3</t>
  </si>
  <si>
    <t>0.61262550000000005</t>
  </si>
  <si>
    <t>0.82</t>
  </si>
  <si>
    <t>3.8233499999999998E-4</t>
  </si>
  <si>
    <t>3.8233499999999997E-2</t>
  </si>
  <si>
    <t>3.57</t>
  </si>
  <si>
    <t>5.6575439999999996E-3</t>
  </si>
  <si>
    <t>0.56575439999999999</t>
  </si>
  <si>
    <t>0.43</t>
  </si>
  <si>
    <t>6.8263500000000001E-4</t>
  </si>
  <si>
    <t>6.8263500000000005E-2</t>
  </si>
  <si>
    <t>0.1</t>
  </si>
  <si>
    <t>1.9453879999999999E-3</t>
  </si>
  <si>
    <t>0.19453880000000001</t>
  </si>
  <si>
    <t>48.76</t>
  </si>
  <si>
    <t>3.5528768000000002E-2</t>
  </si>
  <si>
    <t>3.5528767999999999</t>
  </si>
  <si>
    <t>0.01</t>
  </si>
  <si>
    <t>1.0900000000000001E-5</t>
  </si>
  <si>
    <t>1.09E-3</t>
  </si>
  <si>
    <t>0.08</t>
  </si>
  <si>
    <t>5.5112828000000003E-2</t>
  </si>
  <si>
    <t>5.5112828</t>
  </si>
  <si>
    <t>0.17</t>
  </si>
  <si>
    <t>3.64271E-4</t>
  </si>
  <si>
    <t>3.6427099999999997E-2</t>
  </si>
  <si>
    <t>4.51</t>
  </si>
  <si>
    <t>1.4040785E-2</t>
  </si>
  <si>
    <t>1.4040785</t>
  </si>
  <si>
    <t>1.93</t>
  </si>
  <si>
    <t>1.7903420000000001E-3</t>
  </si>
  <si>
    <t>0.1790342</t>
  </si>
  <si>
    <t>72.260000000000005</t>
  </si>
  <si>
    <t>0.31672224900000001</t>
  </si>
  <si>
    <t>31.6722249</t>
  </si>
  <si>
    <t>0.53</t>
  </si>
  <si>
    <t>2.9683959999999999E-3</t>
  </si>
  <si>
    <t>0.29683959999999998</t>
  </si>
  <si>
    <t>0.98</t>
  </si>
  <si>
    <t>6.1452937999999999E-2</t>
  </si>
  <si>
    <t>6.1452938000000001</t>
  </si>
  <si>
    <t>0.55000000000000004</t>
  </si>
  <si>
    <t>1.0502669999999999E-3</t>
  </si>
  <si>
    <t>0.1050267</t>
  </si>
  <si>
    <t>Index No.</t>
  </si>
  <si>
    <t>Year</t>
  </si>
  <si>
    <t>Suspected Initiating Event</t>
  </si>
  <si>
    <t>PIIR Investigation Status</t>
  </si>
  <si>
    <t>AFA: Initial Summary Status</t>
  </si>
  <si>
    <t>ATS Physical Inspection Status</t>
  </si>
  <si>
    <t>Veg Management Investigation Status</t>
  </si>
  <si>
    <t>Count of Index No.</t>
  </si>
  <si>
    <t>Wind</t>
  </si>
  <si>
    <t>Defect (Cavity/Rot/Fruiting Bodies)</t>
  </si>
  <si>
    <t>Construction</t>
  </si>
  <si>
    <t>Pending Veg and EII discussion (TBD Cause)</t>
  </si>
  <si>
    <t>Codominant</t>
  </si>
  <si>
    <t>Overhang</t>
  </si>
  <si>
    <t>Trunk (Stand Structure Change)</t>
  </si>
  <si>
    <t>Damage to Service Drop</t>
  </si>
  <si>
    <t>Automatic Wire Splice</t>
  </si>
  <si>
    <t>Conductor - Insulated Secondary</t>
  </si>
  <si>
    <t>NULL</t>
  </si>
  <si>
    <t>0. CONDUCTOR_SEGMENT_REMAINING_NOT_IN_SCOPE</t>
  </si>
  <si>
    <t>Defect (cavity/Rot/Fruiting Bodies)</t>
  </si>
  <si>
    <t>Transformer, Pole, Cutouts, Lightning Arrestors</t>
  </si>
  <si>
    <t>5. CONDUCTOR SEGMENT WV INSPECTED PASS</t>
  </si>
  <si>
    <t>Conductor - Open Wire Secondary</t>
  </si>
  <si>
    <t>Not In Scope</t>
  </si>
  <si>
    <t>2. CONDUCTOR_SEGMENT_PI_IN_PROGRESS</t>
  </si>
  <si>
    <t>Conductor, Poles</t>
  </si>
  <si>
    <t>Primary Conductor, Transformer, Service Drop</t>
  </si>
  <si>
    <t>Defect (Veg Does Not Maintain Service Drops)</t>
  </si>
  <si>
    <t>Trunk (Veg Does Not Maintain Service Drops)</t>
  </si>
  <si>
    <t>WRCC Accelerated Investigation Status</t>
  </si>
  <si>
    <t>CALC_PHASE_1_AND_2_INS_DATE</t>
  </si>
  <si>
    <t>CALC_WORKVERIFICATION_STATUS_DATE</t>
  </si>
  <si>
    <t>CALC_CONDUCTOR_SEGMENT_WORKFLOW_CATEGORY</t>
  </si>
  <si>
    <t xml:space="preserve">Not Started </t>
  </si>
  <si>
    <t>BURNEY 11021322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</si>
</sst>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#,##0.000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4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36"/>
      <color theme="1" tint="0.1499984740745262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36"/>
      <color theme="8"/>
      <name val="Calibri"/>
      <family val="2"/>
      <scheme val="minor"/>
    </font>
    <font>
      <b/>
      <sz val="36"/>
      <color theme="6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rgb="FF9C5700"/>
      <name val="Calibri"/>
      <family val="2"/>
      <scheme val="minor"/>
    </font>
    <font>
      <b/>
      <sz val="11"/>
      <color rgb="FFFFFFFF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sz val="11"/>
      <color rgb="FF9C0006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theme="5" tint="0.79998168889431442"/>
        <bgColor indexed="65"/>
      </patternFill>
    </fill>
    <fill>
      <patternFill patternType="solid">
        <fgColor rgb="FF00A3A1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theme="9" tint="0.79998168889431442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00000"/>
        <bgColor theme="9" tint="0.79998168889431442"/>
      </patternFill>
    </fill>
    <fill>
      <patternFill patternType="solid">
        <fgColor rgb="FFC00000"/>
      </patternFill>
    </fill>
    <fill>
      <patternFill patternType="solid">
        <fgColor rgb="FFC00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7CE"/>
      </patternFill>
    </fill>
    <fill>
      <patternFill patternType="solid">
        <fgColor theme="6" tint="-0.499984740745262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 style="thin">
        <color rgb="FF7F7F7F"/>
      </left>
      <right/>
      <top style="thin">
        <color rgb="FF7F7F7F"/>
      </top>
      <bottom/>
      <diagonal/>
    </border>
    <border>
      <left style="thin">
        <color rgb="FF7F7F7F"/>
      </left>
      <right/>
      <top style="thin">
        <color theme="9" tint="0.39997558519241921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17" fillId="7" borderId="0" applyNumberFormat="0" applyBorder="0" applyAlignment="0" applyProtection="0"/>
    <xf numFmtId="0" fontId="18" fillId="8" borderId="12" applyNumberFormat="0" applyAlignment="0" applyProtection="0"/>
    <xf numFmtId="0" fontId="22" fillId="0" borderId="0"/>
    <xf numFmtId="0" fontId="1" fillId="0" borderId="0"/>
  </cellStyleXfs>
  <cellXfs count="122">
    <xf numFmtId="0" fontId="0" fillId="0" borderId="0" xfId="0"/>
    <xf numFmtId="0" fontId="3" fillId="0" borderId="0" xfId="0" applyFont="1"/>
    <xf numFmtId="0" fontId="0" fillId="0" borderId="0" xfId="0" applyAlignment="1">
      <alignment horizontal="left"/>
    </xf>
    <xf numFmtId="0" fontId="0" fillId="0" borderId="0" xfId="0" pivotButton="1"/>
    <xf numFmtId="164" fontId="0" fillId="0" borderId="0" xfId="1" applyNumberFormat="1" applyFont="1"/>
    <xf numFmtId="0" fontId="3" fillId="2" borderId="1" xfId="0" applyFont="1" applyFill="1" applyBorder="1"/>
    <xf numFmtId="0" fontId="0" fillId="0" borderId="0" xfId="0" applyNumberFormat="1"/>
    <xf numFmtId="0" fontId="2" fillId="0" borderId="0" xfId="0" applyFont="1" applyAlignment="1">
      <alignment horizontal="center"/>
    </xf>
    <xf numFmtId="1" fontId="0" fillId="0" borderId="0" xfId="0" applyNumberFormat="1"/>
    <xf numFmtId="165" fontId="0" fillId="0" borderId="0" xfId="1" applyNumberFormat="1" applyFont="1"/>
    <xf numFmtId="165" fontId="0" fillId="0" borderId="0" xfId="1" pivotButton="1" applyNumberFormat="1" applyFont="1"/>
    <xf numFmtId="165" fontId="3" fillId="0" borderId="0" xfId="1" pivotButton="1" applyNumberFormat="1" applyFont="1"/>
    <xf numFmtId="9" fontId="0" fillId="0" borderId="0" xfId="3" applyFont="1"/>
    <xf numFmtId="165" fontId="3" fillId="0" borderId="0" xfId="1" applyNumberFormat="1" applyFont="1"/>
    <xf numFmtId="0" fontId="0" fillId="0" borderId="0" xfId="0" applyAlignment="1">
      <alignment wrapText="1"/>
    </xf>
    <xf numFmtId="0" fontId="6" fillId="0" borderId="3" xfId="0" applyFont="1" applyBorder="1"/>
    <xf numFmtId="0" fontId="6" fillId="0" borderId="5" xfId="0" applyFont="1" applyBorder="1" applyAlignment="1">
      <alignment wrapText="1"/>
    </xf>
    <xf numFmtId="0" fontId="6" fillId="0" borderId="6" xfId="0" applyFont="1" applyBorder="1"/>
    <xf numFmtId="0" fontId="6" fillId="0" borderId="8" xfId="0" applyFont="1" applyBorder="1" applyAlignment="1">
      <alignment wrapText="1"/>
    </xf>
    <xf numFmtId="0" fontId="6" fillId="0" borderId="9" xfId="0" applyFont="1" applyBorder="1"/>
    <xf numFmtId="0" fontId="6" fillId="0" borderId="11" xfId="0" applyFont="1" applyBorder="1"/>
    <xf numFmtId="3" fontId="0" fillId="0" borderId="0" xfId="0" applyNumberFormat="1"/>
    <xf numFmtId="4" fontId="0" fillId="0" borderId="0" xfId="0" applyNumberFormat="1"/>
    <xf numFmtId="1" fontId="8" fillId="0" borderId="0" xfId="0" applyNumberFormat="1" applyFont="1" applyAlignment="1">
      <alignment horizontal="center" vertical="center" wrapText="1"/>
    </xf>
    <xf numFmtId="165" fontId="0" fillId="0" borderId="0" xfId="0" applyNumberFormat="1"/>
    <xf numFmtId="0" fontId="5" fillId="0" borderId="10" xfId="0" applyFont="1" applyBorder="1" applyAlignment="1">
      <alignment horizontal="center" vertical="center"/>
    </xf>
    <xf numFmtId="0" fontId="0" fillId="0" borderId="6" xfId="0" applyBorder="1"/>
    <xf numFmtId="0" fontId="0" fillId="0" borderId="8" xfId="0" applyBorder="1"/>
    <xf numFmtId="0" fontId="9" fillId="0" borderId="10" xfId="0" applyFont="1" applyBorder="1" applyAlignment="1">
      <alignment horizontal="center" vertical="center"/>
    </xf>
    <xf numFmtId="1" fontId="11" fillId="0" borderId="7" xfId="0" applyNumberFormat="1" applyFont="1" applyBorder="1" applyAlignment="1">
      <alignment horizontal="center" vertical="center" wrapText="1"/>
    </xf>
    <xf numFmtId="1" fontId="12" fillId="0" borderId="7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3" fillId="4" borderId="0" xfId="0" applyFont="1" applyFill="1" applyAlignment="1">
      <alignment horizontal="center"/>
    </xf>
    <xf numFmtId="0" fontId="13" fillId="5" borderId="0" xfId="0" applyFont="1" applyFill="1"/>
    <xf numFmtId="0" fontId="13" fillId="5" borderId="0" xfId="0" applyFont="1" applyFill="1" applyAlignment="1">
      <alignment horizontal="center"/>
    </xf>
    <xf numFmtId="0" fontId="4" fillId="0" borderId="2" xfId="2" applyBorder="1" applyAlignment="1"/>
    <xf numFmtId="165" fontId="15" fillId="3" borderId="2" xfId="1" applyNumberFormat="1" applyFont="1" applyFill="1" applyBorder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NumberFormat="1" applyFont="1"/>
    <xf numFmtId="0" fontId="0" fillId="6" borderId="0" xfId="0" applyFill="1"/>
    <xf numFmtId="0" fontId="19" fillId="7" borderId="13" xfId="4" applyFont="1" applyBorder="1"/>
    <xf numFmtId="0" fontId="19" fillId="7" borderId="14" xfId="4" applyFont="1" applyBorder="1"/>
    <xf numFmtId="0" fontId="19" fillId="7" borderId="15" xfId="4" applyFont="1" applyBorder="1"/>
    <xf numFmtId="0" fontId="19" fillId="7" borderId="16" xfId="4" applyFont="1" applyBorder="1"/>
    <xf numFmtId="0" fontId="20" fillId="10" borderId="0" xfId="4" applyFont="1" applyFill="1" applyBorder="1"/>
    <xf numFmtId="0" fontId="0" fillId="11" borderId="13" xfId="0" applyFill="1" applyBorder="1"/>
    <xf numFmtId="0" fontId="0" fillId="11" borderId="14" xfId="0" applyFill="1" applyBorder="1"/>
    <xf numFmtId="4" fontId="0" fillId="11" borderId="14" xfId="0" applyNumberFormat="1" applyFill="1" applyBorder="1"/>
    <xf numFmtId="0" fontId="18" fillId="8" borderId="15" xfId="5" applyBorder="1"/>
    <xf numFmtId="0" fontId="18" fillId="8" borderId="15" xfId="5" applyNumberFormat="1" applyBorder="1"/>
    <xf numFmtId="166" fontId="0" fillId="0" borderId="0" xfId="0" applyNumberFormat="1"/>
    <xf numFmtId="10" fontId="0" fillId="0" borderId="0" xfId="0" applyNumberFormat="1"/>
    <xf numFmtId="0" fontId="0" fillId="0" borderId="13" xfId="0" applyBorder="1"/>
    <xf numFmtId="0" fontId="0" fillId="0" borderId="14" xfId="0" applyBorder="1"/>
    <xf numFmtId="4" fontId="0" fillId="0" borderId="14" xfId="0" applyNumberFormat="1" applyBorder="1"/>
    <xf numFmtId="0" fontId="0" fillId="12" borderId="0" xfId="0" applyFill="1"/>
    <xf numFmtId="0" fontId="0" fillId="13" borderId="13" xfId="0" applyFill="1" applyBorder="1"/>
    <xf numFmtId="0" fontId="0" fillId="13" borderId="14" xfId="0" applyFill="1" applyBorder="1"/>
    <xf numFmtId="4" fontId="0" fillId="13" borderId="14" xfId="0" applyNumberFormat="1" applyFill="1" applyBorder="1"/>
    <xf numFmtId="0" fontId="18" fillId="9" borderId="15" xfId="5" applyFill="1" applyBorder="1"/>
    <xf numFmtId="0" fontId="18" fillId="9" borderId="15" xfId="5" applyNumberFormat="1" applyFill="1" applyBorder="1"/>
    <xf numFmtId="3" fontId="0" fillId="12" borderId="0" xfId="0" applyNumberFormat="1" applyFill="1"/>
    <xf numFmtId="4" fontId="0" fillId="12" borderId="0" xfId="0" applyNumberFormat="1" applyFill="1"/>
    <xf numFmtId="10" fontId="0" fillId="12" borderId="0" xfId="0" applyNumberFormat="1" applyFill="1"/>
    <xf numFmtId="0" fontId="0" fillId="12" borderId="13" xfId="0" applyFill="1" applyBorder="1"/>
    <xf numFmtId="0" fontId="0" fillId="12" borderId="14" xfId="0" applyFill="1" applyBorder="1"/>
    <xf numFmtId="4" fontId="0" fillId="12" borderId="14" xfId="0" applyNumberFormat="1" applyFill="1" applyBorder="1"/>
    <xf numFmtId="0" fontId="18" fillId="12" borderId="15" xfId="5" applyFill="1" applyBorder="1"/>
    <xf numFmtId="0" fontId="18" fillId="12" borderId="15" xfId="5" applyNumberFormat="1" applyFill="1" applyBorder="1"/>
    <xf numFmtId="0" fontId="0" fillId="14" borderId="0" xfId="0" applyFill="1"/>
    <xf numFmtId="0" fontId="0" fillId="14" borderId="13" xfId="0" applyFill="1" applyBorder="1"/>
    <xf numFmtId="0" fontId="0" fillId="14" borderId="14" xfId="0" applyFill="1" applyBorder="1"/>
    <xf numFmtId="4" fontId="0" fillId="14" borderId="14" xfId="0" applyNumberFormat="1" applyFill="1" applyBorder="1"/>
    <xf numFmtId="0" fontId="18" fillId="14" borderId="15" xfId="5" applyFill="1" applyBorder="1"/>
    <xf numFmtId="0" fontId="18" fillId="14" borderId="15" xfId="5" applyNumberFormat="1" applyFill="1" applyBorder="1"/>
    <xf numFmtId="3" fontId="0" fillId="14" borderId="0" xfId="0" applyNumberFormat="1" applyFill="1"/>
    <xf numFmtId="0" fontId="0" fillId="15" borderId="13" xfId="0" applyFill="1" applyBorder="1"/>
    <xf numFmtId="0" fontId="0" fillId="15" borderId="14" xfId="0" applyFill="1" applyBorder="1"/>
    <xf numFmtId="4" fontId="0" fillId="15" borderId="14" xfId="0" applyNumberFormat="1" applyFill="1" applyBorder="1"/>
    <xf numFmtId="0" fontId="18" fillId="16" borderId="15" xfId="5" applyFill="1" applyBorder="1"/>
    <xf numFmtId="0" fontId="18" fillId="16" borderId="15" xfId="5" applyNumberFormat="1" applyFill="1" applyBorder="1"/>
    <xf numFmtId="3" fontId="0" fillId="17" borderId="0" xfId="0" applyNumberFormat="1" applyFill="1"/>
    <xf numFmtId="4" fontId="0" fillId="17" borderId="0" xfId="0" applyNumberFormat="1" applyFill="1"/>
    <xf numFmtId="0" fontId="0" fillId="17" borderId="0" xfId="0" applyFill="1"/>
    <xf numFmtId="0" fontId="0" fillId="0" borderId="17" xfId="0" applyBorder="1"/>
    <xf numFmtId="0" fontId="0" fillId="0" borderId="18" xfId="0" applyBorder="1"/>
    <xf numFmtId="4" fontId="0" fillId="0" borderId="18" xfId="0" applyNumberFormat="1" applyBorder="1"/>
    <xf numFmtId="0" fontId="18" fillId="8" borderId="19" xfId="5" applyBorder="1"/>
    <xf numFmtId="0" fontId="18" fillId="8" borderId="19" xfId="5" applyNumberFormat="1" applyBorder="1"/>
    <xf numFmtId="0" fontId="23" fillId="18" borderId="3" xfId="0" applyFont="1" applyFill="1" applyBorder="1"/>
    <xf numFmtId="0" fontId="23" fillId="18" borderId="4" xfId="0" applyFont="1" applyFill="1" applyBorder="1"/>
    <xf numFmtId="0" fontId="23" fillId="18" borderId="5" xfId="0" applyFont="1" applyFill="1" applyBorder="1"/>
    <xf numFmtId="0" fontId="23" fillId="19" borderId="3" xfId="0" applyFont="1" applyFill="1" applyBorder="1"/>
    <xf numFmtId="0" fontId="23" fillId="19" borderId="5" xfId="0" applyFont="1" applyFill="1" applyBorder="1"/>
    <xf numFmtId="0" fontId="23" fillId="18" borderId="0" xfId="0" applyFont="1" applyFill="1"/>
    <xf numFmtId="0" fontId="24" fillId="20" borderId="0" xfId="0" applyFont="1" applyFill="1"/>
    <xf numFmtId="0" fontId="0" fillId="18" borderId="0" xfId="0" applyFill="1"/>
    <xf numFmtId="0" fontId="0" fillId="19" borderId="6" xfId="0" applyFill="1" applyBorder="1"/>
    <xf numFmtId="0" fontId="0" fillId="19" borderId="8" xfId="0" applyFill="1" applyBorder="1"/>
    <xf numFmtId="11" fontId="0" fillId="19" borderId="6" xfId="0" applyNumberFormat="1" applyFill="1" applyBorder="1"/>
    <xf numFmtId="0" fontId="0" fillId="0" borderId="0" xfId="0" applyAlignment="1">
      <alignment horizontal="left" indent="1"/>
    </xf>
    <xf numFmtId="0" fontId="2" fillId="0" borderId="0" xfId="0" applyFont="1" applyAlignment="1">
      <alignment horizontal="left" indent="1"/>
    </xf>
    <xf numFmtId="0" fontId="0" fillId="6" borderId="0" xfId="0" applyFill="1" applyAlignment="1">
      <alignment horizontal="center"/>
    </xf>
    <xf numFmtId="0" fontId="0" fillId="3" borderId="0" xfId="0" applyFill="1"/>
    <xf numFmtId="14" fontId="0" fillId="0" borderId="0" xfId="0" applyNumberFormat="1"/>
    <xf numFmtId="0" fontId="0" fillId="0" borderId="0" xfId="0" applyFill="1"/>
    <xf numFmtId="0" fontId="3" fillId="21" borderId="0" xfId="0" applyFont="1" applyFill="1" applyAlignment="1">
      <alignment horizontal="center" vertical="center"/>
    </xf>
    <xf numFmtId="0" fontId="0" fillId="21" borderId="0" xfId="0" applyFill="1"/>
    <xf numFmtId="0" fontId="16" fillId="23" borderId="0" xfId="0" applyFont="1" applyFill="1"/>
    <xf numFmtId="14" fontId="16" fillId="23" borderId="0" xfId="0" applyNumberFormat="1" applyFont="1" applyFill="1"/>
    <xf numFmtId="14" fontId="0" fillId="0" borderId="0" xfId="0" applyNumberFormat="1" applyFill="1"/>
    <xf numFmtId="0" fontId="25" fillId="22" borderId="0" xfId="0" applyNumberFormat="1" applyFont="1" applyFill="1"/>
    <xf numFmtId="0" fontId="0" fillId="3" borderId="0" xfId="0" applyNumberFormat="1" applyFill="1"/>
    <xf numFmtId="43" fontId="0" fillId="0" borderId="0" xfId="1" applyFont="1"/>
    <xf numFmtId="43" fontId="0" fillId="0" borderId="0" xfId="1" applyFont="1" applyAlignment="1">
      <alignment horizontal="center"/>
    </xf>
    <xf numFmtId="43" fontId="0" fillId="0" borderId="0" xfId="1" applyFont="1" applyFill="1"/>
    <xf numFmtId="9" fontId="0" fillId="0" borderId="0" xfId="3" applyFont="1" applyFill="1"/>
    <xf numFmtId="0" fontId="10" fillId="0" borderId="0" xfId="0" applyFont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9" fontId="12" fillId="0" borderId="0" xfId="3" applyFont="1" applyBorder="1" applyAlignment="1">
      <alignment horizontal="center" vertical="center" wrapText="1"/>
    </xf>
    <xf numFmtId="9" fontId="11" fillId="0" borderId="0" xfId="3" applyFont="1" applyBorder="1" applyAlignment="1">
      <alignment horizontal="center" vertical="center" wrapText="1"/>
    </xf>
    <xf numFmtId="0" fontId="14" fillId="0" borderId="0" xfId="0" applyFont="1" applyAlignment="1">
      <alignment horizontal="center"/>
    </xf>
  </cellXfs>
  <cellStyles count="8">
    <cellStyle name="Calculation" xfId="5" builtinId="22"/>
    <cellStyle name="Comma" xfId="1" builtinId="3"/>
    <cellStyle name="Neutral" xfId="4" builtinId="28"/>
    <cellStyle name="Normal" xfId="0" builtinId="0"/>
    <cellStyle name="Normal 2" xfId="2" xr:uid="{A38476E3-A727-4E4E-A742-B0B500194995}"/>
    <cellStyle name="Normal 3" xfId="6" xr:uid="{2F39DAA7-8520-4A2F-8750-A9A5E8E7F4E8}"/>
    <cellStyle name="Normal 3 2" xfId="7" xr:uid="{EEFBFE28-B966-4B79-B96C-D4CC059D7CBD}"/>
    <cellStyle name="Percent" xfId="3" builtinId="5"/>
  </cellStyles>
  <dxfs count="7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Calibri"/>
        <family val="2"/>
        <scheme val="minor"/>
      </font>
      <fill>
        <patternFill patternType="solid">
          <fgColor indexed="65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Calibri"/>
        <family val="2"/>
        <scheme val="minor"/>
      </font>
      <fill>
        <patternFill patternType="solid">
          <fgColor indexed="65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Calibri"/>
        <family val="2"/>
        <scheme val="minor"/>
      </font>
      <fill>
        <patternFill patternType="solid">
          <fgColor indexed="65"/>
          <bgColor rgb="FFFFC7CE"/>
        </patternFill>
      </fill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CPUC Reportable Ignitions in HFTD</a:t>
            </a:r>
          </a:p>
          <a:p>
            <a:pPr>
              <a:defRPr sz="2000" b="1"/>
            </a:pPr>
            <a:r>
              <a:rPr lang="en-US" sz="1600" b="0"/>
              <a:t>2021 YTD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'Charts - Volume Tracking'!$B$14</c:f>
              <c:strCache>
                <c:ptCount val="1"/>
                <c:pt idx="0">
                  <c:v>CPUC Reportable Ignitions in HFTD</c:v>
                </c:pt>
              </c:strCache>
            </c:strRef>
          </c:tx>
          <c:dPt>
            <c:idx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B61-464F-89E8-E9A9920C7F52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B61-464F-89E8-E9A9920C7F52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B61-464F-89E8-E9A9920C7F52}"/>
              </c:ext>
            </c:extLst>
          </c:dPt>
          <c:dPt>
            <c:idx val="3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B61-464F-89E8-E9A9920C7F52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B61-464F-89E8-E9A9920C7F52}"/>
              </c:ext>
            </c:extLst>
          </c:dPt>
          <c:dLbls>
            <c:dLbl>
              <c:idx val="0"/>
              <c:layout>
                <c:manualLayout>
                  <c:x val="0.22946604281751606"/>
                  <c:y val="4.1366962186696055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61-464F-89E8-E9A9920C7F52}"/>
                </c:ext>
              </c:extLst>
            </c:dLbl>
            <c:dLbl>
              <c:idx val="2"/>
              <c:layout>
                <c:manualLayout>
                  <c:x val="4.5711104249598761E-2"/>
                  <c:y val="-3.40218248986765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61-464F-89E8-E9A9920C7F52}"/>
                </c:ext>
              </c:extLst>
            </c:dLbl>
            <c:dLbl>
              <c:idx val="3"/>
              <c:layout>
                <c:manualLayout>
                  <c:x val="3.8130840085850617E-2"/>
                  <c:y val="-2.4130558118757969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61-464F-89E8-E9A9920C7F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'Charts - Volume Tracking'!$A$15:$A$18</c:f>
              <c:strCache>
                <c:ptCount val="4"/>
                <c:pt idx="0">
                  <c:v>Vegetation</c:v>
                </c:pt>
                <c:pt idx="1">
                  <c:v>Equipment</c:v>
                </c:pt>
                <c:pt idx="2">
                  <c:v>Third Party</c:v>
                </c:pt>
                <c:pt idx="3">
                  <c:v>Animal</c:v>
                </c:pt>
              </c:strCache>
            </c:strRef>
          </c:cat>
          <c:val>
            <c:numRef>
              <c:f>'Charts - Volume Tracking'!$B$15:$B$18</c:f>
              <c:numCache>
                <c:formatCode>General</c:formatCode>
                <c:ptCount val="4"/>
                <c:pt idx="0">
                  <c:v>41</c:v>
                </c:pt>
                <c:pt idx="1">
                  <c:v>23</c:v>
                </c:pt>
                <c:pt idx="2">
                  <c:v>9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B61-464F-89E8-E9A9920C7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258" orientation="portrait" horizontalDpi="-2" verticalDpi="-2"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 i="0" baseline="0">
                <a:effectLst/>
              </a:rPr>
              <a:t>2021 CPUC Reportable HFTD Ignitions: Animal Contact Sub-Drivers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Animal!$D$2</c:f>
              <c:strCache>
                <c:ptCount val="1"/>
                <c:pt idx="0">
                  <c:v>Contact - Animal - Bird</c:v>
                </c:pt>
              </c:strCache>
            </c:strRef>
          </c:cat>
          <c:val>
            <c:numRef>
              <c:f>Animal!$E$2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D4-434D-9251-8D8B0E4E8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100"/>
        <c:axId val="973680144"/>
        <c:axId val="1481536128"/>
      </c:barChart>
      <c:catAx>
        <c:axId val="97368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1536128"/>
        <c:crosses val="autoZero"/>
        <c:auto val="1"/>
        <c:lblAlgn val="ctr"/>
        <c:lblOffset val="100"/>
        <c:noMultiLvlLbl val="0"/>
      </c:catAx>
      <c:valAx>
        <c:axId val="1481536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3680144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CPUC Reportable Ignitions in HFTD</a:t>
            </a:r>
          </a:p>
          <a:p>
            <a:pPr>
              <a:defRPr sz="2000"/>
            </a:pPr>
            <a:r>
              <a:rPr lang="en-US" sz="1600"/>
              <a:t>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'Charts - Volume Tracking'!$D$22</c:f>
              <c:strCache>
                <c:ptCount val="1"/>
                <c:pt idx="0">
                  <c:v>Total 2021 Ignitions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'Charts - Volume Tracking'!$A$23:$A$34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'Charts - Volume Tracking'!$D$23:$D$34</c:f>
              <c:numCache>
                <c:formatCode>_(* #,##0_);_(* \(#,##0\);_(* "-"??_);_(@_)</c:formatCode>
                <c:ptCount val="12"/>
                <c:pt idx="0">
                  <c:v>22</c:v>
                </c:pt>
                <c:pt idx="1">
                  <c:v>2</c:v>
                </c:pt>
                <c:pt idx="2">
                  <c:v>6</c:v>
                </c:pt>
                <c:pt idx="3">
                  <c:v>7</c:v>
                </c:pt>
                <c:pt idx="4">
                  <c:v>19</c:v>
                </c:pt>
                <c:pt idx="5">
                  <c:v>20</c:v>
                </c:pt>
                <c:pt idx="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1E-443A-AA77-62C2E8B281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7"/>
        <c:axId val="219612880"/>
        <c:axId val="2045090240"/>
      </c:barChart>
      <c:lineChart>
        <c:grouping val="standard"/>
        <c:varyColors val="0"/>
        <c:ser>
          <c:idx val="0"/>
          <c:order val="0"/>
          <c:tx>
            <c:strRef>
              <c:f>'Charts - Volume Tracking'!$B$22</c:f>
              <c:strCache>
                <c:ptCount val="1"/>
                <c:pt idx="0">
                  <c:v>3 Year Average Ignitions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'Charts - Volume Tracking'!$A$23:$A$34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'Charts - Volume Tracking'!$B$23:$B$34</c:f>
              <c:numCache>
                <c:formatCode>_(* #,##0_);_(* \(#,##0\);_(* "-"??_);_(@_)</c:formatCode>
                <c:ptCount val="12"/>
                <c:pt idx="0">
                  <c:v>1.3333333333333299</c:v>
                </c:pt>
                <c:pt idx="1">
                  <c:v>4.6666666666666696</c:v>
                </c:pt>
                <c:pt idx="2">
                  <c:v>3.6666666666666701</c:v>
                </c:pt>
                <c:pt idx="3">
                  <c:v>5.6666666666666696</c:v>
                </c:pt>
                <c:pt idx="4">
                  <c:v>8.6666666666666696</c:v>
                </c:pt>
                <c:pt idx="5">
                  <c:v>25.3333333333333</c:v>
                </c:pt>
                <c:pt idx="6">
                  <c:v>28.3333333333333</c:v>
                </c:pt>
                <c:pt idx="7">
                  <c:v>26</c:v>
                </c:pt>
                <c:pt idx="8">
                  <c:v>16</c:v>
                </c:pt>
                <c:pt idx="9">
                  <c:v>15.3333333333333</c:v>
                </c:pt>
                <c:pt idx="10">
                  <c:v>12</c:v>
                </c:pt>
                <c:pt idx="11">
                  <c:v>1.6666666666666701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1E-443A-AA77-62C2E8B2810C}"/>
            </c:ext>
          </c:extLst>
        </c:ser>
        <c:ser>
          <c:idx val="2"/>
          <c:order val="2"/>
          <c:tx>
            <c:strRef>
              <c:f>'Charts - Volume Tracking'!$C$22</c:f>
              <c:strCache>
                <c:ptCount val="1"/>
                <c:pt idx="0">
                  <c:v>2020 Ignitions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'Charts - Volume Tracking'!$A$23:$A$34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'Charts - Volume Tracking'!$C$23:$C$34</c:f>
              <c:numCache>
                <c:formatCode>General</c:formatCode>
                <c:ptCount val="12"/>
                <c:pt idx="0">
                  <c:v>0</c:v>
                </c:pt>
                <c:pt idx="1">
                  <c:v>7</c:v>
                </c:pt>
                <c:pt idx="2">
                  <c:v>3</c:v>
                </c:pt>
                <c:pt idx="3">
                  <c:v>4</c:v>
                </c:pt>
                <c:pt idx="4">
                  <c:v>10</c:v>
                </c:pt>
                <c:pt idx="5">
                  <c:v>28</c:v>
                </c:pt>
                <c:pt idx="6">
                  <c:v>24</c:v>
                </c:pt>
                <c:pt idx="7">
                  <c:v>32</c:v>
                </c:pt>
                <c:pt idx="8">
                  <c:v>18</c:v>
                </c:pt>
                <c:pt idx="9">
                  <c:v>16</c:v>
                </c:pt>
                <c:pt idx="10">
                  <c:v>6</c:v>
                </c:pt>
                <c:pt idx="1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1E-443A-AA77-62C2E8B281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612880"/>
        <c:axId val="2045090240"/>
      </c:lineChart>
      <c:catAx>
        <c:axId val="21961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5090240"/>
        <c:crosses val="autoZero"/>
        <c:auto val="1"/>
        <c:lblAlgn val="ctr"/>
        <c:lblOffset val="100"/>
        <c:noMultiLvlLbl val="0"/>
      </c:catAx>
      <c:valAx>
        <c:axId val="204509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# of CPUC Reportable Ignitions in</a:t>
                </a:r>
                <a:r>
                  <a:rPr lang="en-US" sz="1400" baseline="0"/>
                  <a:t> HFTD</a:t>
                </a:r>
                <a:endParaRPr lang="en-US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9612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993563739315905"/>
          <c:y val="0.1708995664774858"/>
          <c:w val="0.23057333174233319"/>
          <c:h val="0.16382546880393983"/>
        </c:manualLayout>
      </c:layout>
      <c:overlay val="1"/>
      <c:spPr>
        <a:solidFill>
          <a:schemeClr val="bg1"/>
        </a:solidFill>
        <a:ln>
          <a:solidFill>
            <a:schemeClr val="bg1">
              <a:lumMod val="7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257" orientation="landscape" horizontalDpi="-2" verticalDpi="-2"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2021 </a:t>
            </a:r>
            <a:r>
              <a:rPr lang="en-US" sz="2000" b="1" baseline="0"/>
              <a:t>CPUC Reportable HFTD Ignitions: </a:t>
            </a:r>
            <a:r>
              <a:rPr lang="en-US" sz="2000" b="1"/>
              <a:t>Equipment </a:t>
            </a:r>
            <a:r>
              <a:rPr lang="en-US" sz="2000" b="1" baseline="0"/>
              <a:t>Sub-Drivers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'Equipment Ignition Data'!$E$5</c:f>
              <c:strCache>
                <c:ptCount val="1"/>
                <c:pt idx="0">
                  <c:v> 2021 CPUC Reportable Ignitions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 xmlns:c15="http://schemas.microsoft.com/office/drawing/2012/chart">
              <c:ext xmlns:c16="http://schemas.microsoft.com/office/drawing/2014/chart" uri="{C3380CC4-5D6E-409C-BE32-E72D297353CC}">
                <c16:uniqueId val="{00000003-C95F-447B-98BF-E3F2E54CF5B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 xmlns:c15="http://schemas.microsoft.com/office/drawing/2012/chart">
              <c:ext xmlns:c16="http://schemas.microsoft.com/office/drawing/2014/chart" uri="{C3380CC4-5D6E-409C-BE32-E72D297353CC}">
                <c16:uniqueId val="{00000005-C95F-447B-98BF-E3F2E54CF5B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 xmlns:c15="http://schemas.microsoft.com/office/drawing/2012/chart">
              <c:ext xmlns:c16="http://schemas.microsoft.com/office/drawing/2014/chart" uri="{C3380CC4-5D6E-409C-BE32-E72D297353CC}">
                <c16:uniqueId val="{00000007-C95F-447B-98BF-E3F2E54CF5B4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 xmlns:c15="http://schemas.microsoft.com/office/drawing/2012/chart">
              <c:ext xmlns:c16="http://schemas.microsoft.com/office/drawing/2014/chart" uri="{C3380CC4-5D6E-409C-BE32-E72D297353CC}">
                <c16:uniqueId val="{00000009-C95F-447B-98BF-E3F2E54CF5B4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 xmlns:c15="http://schemas.microsoft.com/office/drawing/2012/chart">
              <c:ext xmlns:c16="http://schemas.microsoft.com/office/drawing/2014/chart" uri="{C3380CC4-5D6E-409C-BE32-E72D297353CC}">
                <c16:uniqueId val="{0000000B-C95F-447B-98BF-E3F2E54CF5B4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 xmlns:c15="http://schemas.microsoft.com/office/drawing/2012/chart">
              <c:ext xmlns:c16="http://schemas.microsoft.com/office/drawing/2014/chart" uri="{C3380CC4-5D6E-409C-BE32-E72D297353CC}">
                <c16:uniqueId val="{0000000D-C95F-447B-98BF-E3F2E54CF5B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'Equipment Ignition Data'!$D$6:$D$14</c:f>
              <c:strCache>
                <c:ptCount val="5"/>
                <c:pt idx="0">
                  <c:v>Conductor</c:v>
                </c:pt>
                <c:pt idx="1">
                  <c:v>Splice/Clamp/Connector</c:v>
                </c:pt>
                <c:pt idx="2">
                  <c:v>Fault Tamer</c:v>
                </c:pt>
                <c:pt idx="3">
                  <c:v>Pole</c:v>
                </c:pt>
                <c:pt idx="4">
                  <c:v>Under Review</c:v>
                </c:pt>
              </c:strCache>
            </c:strRef>
          </c:cat>
          <c:val>
            <c:numRef>
              <c:f>'Equipment Ignition Data'!$E$6:$E$10</c:f>
              <c:numCache>
                <c:formatCode>General</c:formatCode>
                <c:ptCount val="5"/>
                <c:pt idx="0">
                  <c:v>3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E-C95F-447B-98BF-E3F2E54CF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1"/>
        <c:axId val="973680144"/>
        <c:axId val="1481536128"/>
        <c:extLst/>
      </c:barChart>
      <c:lineChart>
        <c:grouping val="standard"/>
        <c:varyColors val="0"/>
        <c:ser>
          <c:idx val="1"/>
          <c:order val="1"/>
          <c:tx>
            <c:strRef>
              <c:f>'Equipment Ignition Data'!$F$5</c:f>
              <c:strCache>
                <c:ptCount val="1"/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'Equipment Ignition Data'!$F$6:$F$10</c:f>
              <c:numCache>
                <c:formatCode>0%</c:formatCode>
                <c:ptCount val="5"/>
                <c:pt idx="0">
                  <c:v>0.13043478260869565</c:v>
                </c:pt>
                <c:pt idx="1">
                  <c:v>0.21739130434782608</c:v>
                </c:pt>
                <c:pt idx="2">
                  <c:v>0.2608695652173913</c:v>
                </c:pt>
                <c:pt idx="3">
                  <c:v>0.30434782608695654</c:v>
                </c:pt>
                <c:pt idx="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BB7-4986-A3D4-E69A868CB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6591296"/>
        <c:axId val="334851152"/>
      </c:lineChart>
      <c:catAx>
        <c:axId val="97368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n-US"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1536128"/>
        <c:crosses val="autoZero"/>
        <c:auto val="0"/>
        <c:lblAlgn val="ctr"/>
        <c:lblOffset val="100"/>
        <c:noMultiLvlLbl val="0"/>
      </c:catAx>
      <c:valAx>
        <c:axId val="1481536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3680144"/>
        <c:crosses val="autoZero"/>
        <c:crossBetween val="between"/>
        <c:majorUnit val="2"/>
      </c:valAx>
      <c:valAx>
        <c:axId val="334851152"/>
        <c:scaling>
          <c:orientation val="minMax"/>
          <c:max val="1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591296"/>
        <c:crosses val="max"/>
        <c:crossBetween val="between"/>
        <c:majorUnit val="0.2"/>
      </c:valAx>
      <c:catAx>
        <c:axId val="676591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348511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257" orientation="landscape" horizontalDpi="-2" verticalDpi="-2"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 i="0" baseline="0">
                <a:effectLst/>
              </a:rPr>
              <a:t>2021 CPUC Reportable HFTD Ignitions: Remaining Sub-Drivers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'Contact Ignition Data'!$E$2</c:f>
              <c:strCache>
                <c:ptCount val="1"/>
                <c:pt idx="0">
                  <c:v> 2021 CPUC Reportable Ignitions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14ED-42FC-897A-D3043282A95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'Contact Ignition Data'!$D$3:$D$4</c:f>
              <c:strCache>
                <c:ptCount val="2"/>
                <c:pt idx="0">
                  <c:v>Third Party Contact</c:v>
                </c:pt>
                <c:pt idx="1">
                  <c:v>Animal</c:v>
                </c:pt>
              </c:strCache>
            </c:strRef>
          </c:cat>
          <c:val>
            <c:numRef>
              <c:f>'Contact Ignition Data'!$E$3:$E$4</c:f>
              <c:numCache>
                <c:formatCode>General</c:formatCode>
                <c:ptCount val="2"/>
                <c:pt idx="0">
                  <c:v>9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106-49AA-9CDB-A37CA8226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82"/>
        <c:axId val="973680144"/>
        <c:axId val="1481536128"/>
      </c:barChart>
      <c:lineChart>
        <c:grouping val="standard"/>
        <c:varyColors val="0"/>
        <c:ser>
          <c:idx val="1"/>
          <c:order val="1"/>
          <c:tx>
            <c:strRef>
              <c:f>'Contact Ignition Data'!$F$2</c:f>
              <c:strCache>
                <c:ptCount val="1"/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'Contact Ignition Data'!$D$3:$D$4</c:f>
              <c:strCache>
                <c:ptCount val="2"/>
                <c:pt idx="0">
                  <c:v>Third Party Contact</c:v>
                </c:pt>
                <c:pt idx="1">
                  <c:v>Animal</c:v>
                </c:pt>
              </c:strCache>
            </c:strRef>
          </c:cat>
          <c:val>
            <c:numRef>
              <c:f>'Contact Ignition Data'!$F$3:$F$4</c:f>
              <c:numCache>
                <c:formatCode>General</c:formatCode>
                <c:ptCount val="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106-49AA-9CDB-A37CA8226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3915888"/>
        <c:axId val="677011824"/>
      </c:lineChart>
      <c:catAx>
        <c:axId val="97368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1536128"/>
        <c:crosses val="autoZero"/>
        <c:auto val="1"/>
        <c:lblAlgn val="ctr"/>
        <c:lblOffset val="100"/>
        <c:noMultiLvlLbl val="0"/>
      </c:catAx>
      <c:valAx>
        <c:axId val="1481536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3680144"/>
        <c:crosses val="autoZero"/>
        <c:crossBetween val="between"/>
        <c:majorUnit val="2"/>
      </c:valAx>
      <c:valAx>
        <c:axId val="677011824"/>
        <c:scaling>
          <c:orientation val="minMax"/>
          <c:max val="1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3915888"/>
        <c:crosses val="max"/>
        <c:crossBetween val="between"/>
        <c:majorUnit val="0.2"/>
      </c:valAx>
      <c:catAx>
        <c:axId val="853915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770118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257" orientation="landscape" horizontalDpi="-2" verticalDpi="-2"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2021 CPUC Reportable HFTD Ignitions: Vegetation Sub-Drivers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5387946524015519E-2"/>
          <c:y val="0.14940584088620343"/>
          <c:w val="0.91919322043150153"/>
          <c:h val="0.7352889127495426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'Vegitation Ignition Data'!$B$2</c:f>
              <c:strCache>
                <c:ptCount val="1"/>
                <c:pt idx="0">
                  <c:v> 2021 CPUC Reportable Ignitions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'Vegitation Ignition Data'!$A$3:$A$10</c:f>
              <c:strCache>
                <c:ptCount val="8"/>
                <c:pt idx="0">
                  <c:v>Defect (Cavity/Rot/Fruiting Bodies)</c:v>
                </c:pt>
                <c:pt idx="1">
                  <c:v>Codominant</c:v>
                </c:pt>
                <c:pt idx="2">
                  <c:v>Wind</c:v>
                </c:pt>
                <c:pt idx="3">
                  <c:v>Overhang</c:v>
                </c:pt>
                <c:pt idx="4">
                  <c:v>Trunk (Stand Structure Change)</c:v>
                </c:pt>
                <c:pt idx="5">
                  <c:v>Damage to Service Drop</c:v>
                </c:pt>
                <c:pt idx="6">
                  <c:v>Construction</c:v>
                </c:pt>
                <c:pt idx="7">
                  <c:v>Under Review </c:v>
                </c:pt>
              </c:strCache>
            </c:strRef>
          </c:cat>
          <c:val>
            <c:numRef>
              <c:f>'Vegitation Ignition Data'!$B$3:$B$10</c:f>
              <c:numCache>
                <c:formatCode>General</c:formatCode>
                <c:ptCount val="8"/>
                <c:pt idx="0">
                  <c:v>11</c:v>
                </c:pt>
                <c:pt idx="1">
                  <c:v>9</c:v>
                </c:pt>
                <c:pt idx="2">
                  <c:v>4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  <c:pt idx="7" formatCode="_(* #,##0.0_);_(* \(#,##0.0\);_(* &quot;-&quot;??_);_(@_)">
                  <c:v>10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DA09-4103-A7BF-0E7EBE039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1"/>
        <c:axId val="1298270496"/>
        <c:axId val="1634469728"/>
        <c:extLst/>
      </c:barChart>
      <c:lineChart>
        <c:grouping val="standard"/>
        <c:varyColors val="0"/>
        <c:ser>
          <c:idx val="2"/>
          <c:order val="1"/>
          <c:tx>
            <c:strRef>
              <c:f>'Vegitation Ignition Data'!$C$2</c:f>
              <c:strCache>
                <c:ptCount val="1"/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'Vegitation Ignition Data'!$A$3:$A$10</c:f>
              <c:strCache>
                <c:ptCount val="8"/>
                <c:pt idx="0">
                  <c:v>Defect (Cavity/Rot/Fruiting Bodies)</c:v>
                </c:pt>
                <c:pt idx="1">
                  <c:v>Codominant</c:v>
                </c:pt>
                <c:pt idx="2">
                  <c:v>Wind</c:v>
                </c:pt>
                <c:pt idx="3">
                  <c:v>Overhang</c:v>
                </c:pt>
                <c:pt idx="4">
                  <c:v>Trunk (Stand Structure Change)</c:v>
                </c:pt>
                <c:pt idx="5">
                  <c:v>Damage to Service Drop</c:v>
                </c:pt>
                <c:pt idx="6">
                  <c:v>Construction</c:v>
                </c:pt>
                <c:pt idx="7">
                  <c:v>Under Review </c:v>
                </c:pt>
              </c:strCache>
            </c:strRef>
          </c:cat>
          <c:val>
            <c:numRef>
              <c:f>'Vegitation Ignition Data'!$C$3:$C$10</c:f>
              <c:numCache>
                <c:formatCode>0%</c:formatCode>
                <c:ptCount val="8"/>
                <c:pt idx="0">
                  <c:v>0.26829268292682928</c:v>
                </c:pt>
                <c:pt idx="1">
                  <c:v>0.48780487804878048</c:v>
                </c:pt>
                <c:pt idx="2">
                  <c:v>0.58536585365853655</c:v>
                </c:pt>
                <c:pt idx="3">
                  <c:v>0.63414634146341464</c:v>
                </c:pt>
                <c:pt idx="4">
                  <c:v>0.68292682926829273</c:v>
                </c:pt>
                <c:pt idx="5">
                  <c:v>0.73170731707317083</c:v>
                </c:pt>
                <c:pt idx="6">
                  <c:v>0.75609756097560987</c:v>
                </c:pt>
                <c:pt idx="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09-4103-A7BF-0E7EBE039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6549616"/>
        <c:axId val="926343328"/>
      </c:lineChart>
      <c:catAx>
        <c:axId val="129827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4469728"/>
        <c:crosses val="autoZero"/>
        <c:auto val="1"/>
        <c:lblAlgn val="ctr"/>
        <c:lblOffset val="100"/>
        <c:noMultiLvlLbl val="0"/>
      </c:catAx>
      <c:valAx>
        <c:axId val="1634469728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98270496"/>
        <c:crosses val="autoZero"/>
        <c:crossBetween val="between"/>
        <c:majorUnit val="2"/>
      </c:valAx>
      <c:valAx>
        <c:axId val="926343328"/>
        <c:scaling>
          <c:orientation val="minMax"/>
          <c:max val="1"/>
        </c:scaling>
        <c:delete val="0"/>
        <c:axPos val="r"/>
        <c:title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549616"/>
        <c:crosses val="max"/>
        <c:crossBetween val="between"/>
        <c:majorUnit val="0.2"/>
      </c:valAx>
      <c:catAx>
        <c:axId val="806549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263433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257" orientation="landscape" horizontalDpi="-2" verticalDpi="-2"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2021</a:t>
            </a:r>
            <a:r>
              <a:rPr lang="en-US" sz="2000" b="1" baseline="0"/>
              <a:t> CPUC Reportable Ignitions - Vegetation Attributable comparison to Work Plan &amp; Risk Model  (Materialized Risk)</a:t>
            </a:r>
            <a:endParaRPr lang="en-US" sz="2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'EVM Risk Overlay'!$L$1</c:f>
              <c:strCache>
                <c:ptCount val="1"/>
                <c:pt idx="0">
                  <c:v>Circuit Protection Zone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'EVM Risk Overlay'!$K$2:$K$3075</c:f>
              <c:numCache>
                <c:formatCode>#,##0.000</c:formatCode>
                <c:ptCount val="3074"/>
                <c:pt idx="0">
                  <c:v>22.824347330000002</c:v>
                </c:pt>
                <c:pt idx="1">
                  <c:v>61.235967569999993</c:v>
                </c:pt>
                <c:pt idx="2">
                  <c:v>71.668577079999991</c:v>
                </c:pt>
                <c:pt idx="3">
                  <c:v>115.18134173</c:v>
                </c:pt>
                <c:pt idx="4">
                  <c:v>131.04364949999999</c:v>
                </c:pt>
                <c:pt idx="5">
                  <c:v>147.22192652999999</c:v>
                </c:pt>
                <c:pt idx="6">
                  <c:v>168.28105635999998</c:v>
                </c:pt>
                <c:pt idx="7">
                  <c:v>183.00719994999997</c:v>
                </c:pt>
                <c:pt idx="8">
                  <c:v>228.36621513999998</c:v>
                </c:pt>
                <c:pt idx="9">
                  <c:v>279.30412647999998</c:v>
                </c:pt>
                <c:pt idx="10">
                  <c:v>329.07855296999998</c:v>
                </c:pt>
                <c:pt idx="11">
                  <c:v>346.45343166999999</c:v>
                </c:pt>
                <c:pt idx="12">
                  <c:v>366.75482701999999</c:v>
                </c:pt>
                <c:pt idx="13">
                  <c:v>410.76015353000003</c:v>
                </c:pt>
                <c:pt idx="14">
                  <c:v>435.22309283000004</c:v>
                </c:pt>
                <c:pt idx="15">
                  <c:v>474.46880998000006</c:v>
                </c:pt>
                <c:pt idx="16">
                  <c:v>514.86741702000006</c:v>
                </c:pt>
                <c:pt idx="17">
                  <c:v>563.03815417999999</c:v>
                </c:pt>
                <c:pt idx="18">
                  <c:v>587.38587990999997</c:v>
                </c:pt>
                <c:pt idx="19">
                  <c:v>598.73611172999995</c:v>
                </c:pt>
                <c:pt idx="20">
                  <c:v>617.01363204999996</c:v>
                </c:pt>
                <c:pt idx="21">
                  <c:v>645.94008898999994</c:v>
                </c:pt>
                <c:pt idx="22">
                  <c:v>680.78791369999999</c:v>
                </c:pt>
                <c:pt idx="23">
                  <c:v>705.18904310999994</c:v>
                </c:pt>
                <c:pt idx="24">
                  <c:v>740.99385466999991</c:v>
                </c:pt>
                <c:pt idx="25">
                  <c:v>766.26112832999991</c:v>
                </c:pt>
                <c:pt idx="26">
                  <c:v>792.59893353999996</c:v>
                </c:pt>
                <c:pt idx="27">
                  <c:v>812.01577319</c:v>
                </c:pt>
                <c:pt idx="28">
                  <c:v>817.43559837999999</c:v>
                </c:pt>
                <c:pt idx="29">
                  <c:v>848.74114785999996</c:v>
                </c:pt>
                <c:pt idx="30">
                  <c:v>869.48942900999998</c:v>
                </c:pt>
                <c:pt idx="31">
                  <c:v>909.46373442000004</c:v>
                </c:pt>
                <c:pt idx="32">
                  <c:v>924.17696429</c:v>
                </c:pt>
                <c:pt idx="33">
                  <c:v>955.44762002000004</c:v>
                </c:pt>
                <c:pt idx="34">
                  <c:v>981.28720051000005</c:v>
                </c:pt>
                <c:pt idx="35">
                  <c:v>997.86942307000004</c:v>
                </c:pt>
                <c:pt idx="36">
                  <c:v>1030.7725316000001</c:v>
                </c:pt>
                <c:pt idx="37">
                  <c:v>1056.4743755900001</c:v>
                </c:pt>
                <c:pt idx="38">
                  <c:v>1080.9730887500002</c:v>
                </c:pt>
                <c:pt idx="39">
                  <c:v>1088.6072005900003</c:v>
                </c:pt>
                <c:pt idx="40">
                  <c:v>1099.2984689100003</c:v>
                </c:pt>
                <c:pt idx="41">
                  <c:v>1115.3311995600004</c:v>
                </c:pt>
                <c:pt idx="42">
                  <c:v>1148.5817044000005</c:v>
                </c:pt>
                <c:pt idx="43">
                  <c:v>1159.2357411400005</c:v>
                </c:pt>
                <c:pt idx="44">
                  <c:v>1175.1479712700004</c:v>
                </c:pt>
                <c:pt idx="45">
                  <c:v>1206.5536456700004</c:v>
                </c:pt>
                <c:pt idx="46">
                  <c:v>1227.6986482900004</c:v>
                </c:pt>
                <c:pt idx="47">
                  <c:v>1254.8333757400003</c:v>
                </c:pt>
                <c:pt idx="48">
                  <c:v>1265.9611685400002</c:v>
                </c:pt>
                <c:pt idx="49">
                  <c:v>1280.7219807000001</c:v>
                </c:pt>
                <c:pt idx="50">
                  <c:v>1299.3462033000001</c:v>
                </c:pt>
                <c:pt idx="51">
                  <c:v>1351.6384697600001</c:v>
                </c:pt>
                <c:pt idx="52">
                  <c:v>1372.2279854100002</c:v>
                </c:pt>
                <c:pt idx="53">
                  <c:v>1396.7516264400001</c:v>
                </c:pt>
                <c:pt idx="54">
                  <c:v>1420.6176369300001</c:v>
                </c:pt>
                <c:pt idx="55">
                  <c:v>1453.1048178100002</c:v>
                </c:pt>
                <c:pt idx="56">
                  <c:v>1475.8783155900003</c:v>
                </c:pt>
                <c:pt idx="57">
                  <c:v>1503.4768424100002</c:v>
                </c:pt>
                <c:pt idx="58">
                  <c:v>1540.5500216800003</c:v>
                </c:pt>
                <c:pt idx="59">
                  <c:v>1575.8570059600004</c:v>
                </c:pt>
                <c:pt idx="60">
                  <c:v>1596.4770625200003</c:v>
                </c:pt>
                <c:pt idx="61">
                  <c:v>1605.8922422000003</c:v>
                </c:pt>
                <c:pt idx="62">
                  <c:v>1626.7214011300002</c:v>
                </c:pt>
                <c:pt idx="63">
                  <c:v>1650.9911020200002</c:v>
                </c:pt>
                <c:pt idx="64">
                  <c:v>1665.6619482700003</c:v>
                </c:pt>
                <c:pt idx="65">
                  <c:v>1679.5421280500002</c:v>
                </c:pt>
                <c:pt idx="66">
                  <c:v>1692.3997082900003</c:v>
                </c:pt>
                <c:pt idx="67">
                  <c:v>1714.8926754700003</c:v>
                </c:pt>
                <c:pt idx="68">
                  <c:v>1727.7356871500003</c:v>
                </c:pt>
                <c:pt idx="69">
                  <c:v>1748.3493634900003</c:v>
                </c:pt>
                <c:pt idx="70">
                  <c:v>1771.3563634200002</c:v>
                </c:pt>
                <c:pt idx="71">
                  <c:v>1800.8442571600001</c:v>
                </c:pt>
                <c:pt idx="72">
                  <c:v>1818.7661074100001</c:v>
                </c:pt>
                <c:pt idx="73">
                  <c:v>1824.20208374</c:v>
                </c:pt>
                <c:pt idx="74">
                  <c:v>1889.3913587500001</c:v>
                </c:pt>
                <c:pt idx="75">
                  <c:v>1904.0317301</c:v>
                </c:pt>
                <c:pt idx="76">
                  <c:v>1948.22086986</c:v>
                </c:pt>
                <c:pt idx="77">
                  <c:v>1995.1864462399999</c:v>
                </c:pt>
                <c:pt idx="78">
                  <c:v>2013.1448603299998</c:v>
                </c:pt>
                <c:pt idx="79">
                  <c:v>2031.7462196399997</c:v>
                </c:pt>
                <c:pt idx="80">
                  <c:v>2068.7297268099996</c:v>
                </c:pt>
                <c:pt idx="81">
                  <c:v>2081.6113420499996</c:v>
                </c:pt>
                <c:pt idx="82">
                  <c:v>2127.1349806999997</c:v>
                </c:pt>
                <c:pt idx="83">
                  <c:v>2144.1898484499998</c:v>
                </c:pt>
                <c:pt idx="84">
                  <c:v>2175.8183179399998</c:v>
                </c:pt>
                <c:pt idx="85">
                  <c:v>2189.9252852599998</c:v>
                </c:pt>
                <c:pt idx="86">
                  <c:v>2207.2031227599996</c:v>
                </c:pt>
                <c:pt idx="87">
                  <c:v>2242.9977900699996</c:v>
                </c:pt>
                <c:pt idx="88">
                  <c:v>2254.7575429999997</c:v>
                </c:pt>
                <c:pt idx="89">
                  <c:v>2268.1523944899996</c:v>
                </c:pt>
                <c:pt idx="90">
                  <c:v>2313.3475131899995</c:v>
                </c:pt>
                <c:pt idx="91">
                  <c:v>2349.7151720299994</c:v>
                </c:pt>
                <c:pt idx="92">
                  <c:v>2369.4030695699994</c:v>
                </c:pt>
                <c:pt idx="93">
                  <c:v>2382.6543875799994</c:v>
                </c:pt>
                <c:pt idx="94">
                  <c:v>2418.2645598499994</c:v>
                </c:pt>
                <c:pt idx="95">
                  <c:v>2448.8325594499993</c:v>
                </c:pt>
                <c:pt idx="96">
                  <c:v>2480.9449182399994</c:v>
                </c:pt>
                <c:pt idx="97">
                  <c:v>2499.6696787299993</c:v>
                </c:pt>
                <c:pt idx="98">
                  <c:v>2526.0081452299992</c:v>
                </c:pt>
                <c:pt idx="99">
                  <c:v>2555.0521587599992</c:v>
                </c:pt>
                <c:pt idx="100">
                  <c:v>2577.0237391199994</c:v>
                </c:pt>
                <c:pt idx="101">
                  <c:v>2594.5459627499995</c:v>
                </c:pt>
                <c:pt idx="102">
                  <c:v>2619.6918008299995</c:v>
                </c:pt>
                <c:pt idx="103">
                  <c:v>2701.4419252299995</c:v>
                </c:pt>
                <c:pt idx="104">
                  <c:v>2723.5593089699996</c:v>
                </c:pt>
                <c:pt idx="105">
                  <c:v>2757.6878046099996</c:v>
                </c:pt>
                <c:pt idx="106">
                  <c:v>2775.1658978199998</c:v>
                </c:pt>
                <c:pt idx="107">
                  <c:v>2783.58773858</c:v>
                </c:pt>
                <c:pt idx="108">
                  <c:v>2801.5488202799997</c:v>
                </c:pt>
                <c:pt idx="109">
                  <c:v>2807.0280690399995</c:v>
                </c:pt>
                <c:pt idx="110">
                  <c:v>2818.2058289499996</c:v>
                </c:pt>
                <c:pt idx="111">
                  <c:v>2823.3397084599997</c:v>
                </c:pt>
                <c:pt idx="112">
                  <c:v>2829.1009296299999</c:v>
                </c:pt>
                <c:pt idx="113">
                  <c:v>2862.2657526099997</c:v>
                </c:pt>
                <c:pt idx="114">
                  <c:v>2879.8206638099996</c:v>
                </c:pt>
                <c:pt idx="115">
                  <c:v>2922.4271211999994</c:v>
                </c:pt>
                <c:pt idx="116">
                  <c:v>2929.2169438599994</c:v>
                </c:pt>
                <c:pt idx="117">
                  <c:v>2965.8359015599995</c:v>
                </c:pt>
                <c:pt idx="118">
                  <c:v>2996.3851405899995</c:v>
                </c:pt>
                <c:pt idx="119">
                  <c:v>3014.7013802799997</c:v>
                </c:pt>
                <c:pt idx="120">
                  <c:v>3037.65135543</c:v>
                </c:pt>
                <c:pt idx="121">
                  <c:v>3068.6742717000002</c:v>
                </c:pt>
                <c:pt idx="122">
                  <c:v>3102.9015775000003</c:v>
                </c:pt>
                <c:pt idx="123">
                  <c:v>3119.4967725000001</c:v>
                </c:pt>
                <c:pt idx="124">
                  <c:v>3134.7685833400001</c:v>
                </c:pt>
                <c:pt idx="125">
                  <c:v>3184.8900885000003</c:v>
                </c:pt>
                <c:pt idx="126">
                  <c:v>3224.2866871000001</c:v>
                </c:pt>
                <c:pt idx="127">
                  <c:v>3234.7065253400001</c:v>
                </c:pt>
                <c:pt idx="128">
                  <c:v>3243.9860712200002</c:v>
                </c:pt>
                <c:pt idx="129">
                  <c:v>3255.2695024200002</c:v>
                </c:pt>
                <c:pt idx="130">
                  <c:v>3264.7471695300001</c:v>
                </c:pt>
                <c:pt idx="131">
                  <c:v>3277.2855049899999</c:v>
                </c:pt>
                <c:pt idx="132">
                  <c:v>3293.6599829100001</c:v>
                </c:pt>
                <c:pt idx="133">
                  <c:v>3307.7945749599999</c:v>
                </c:pt>
                <c:pt idx="134">
                  <c:v>3328.3956384099997</c:v>
                </c:pt>
                <c:pt idx="135">
                  <c:v>3344.1940506699998</c:v>
                </c:pt>
                <c:pt idx="136">
                  <c:v>3356.2738099499998</c:v>
                </c:pt>
                <c:pt idx="137">
                  <c:v>3367.0237286799997</c:v>
                </c:pt>
                <c:pt idx="138">
                  <c:v>3387.0829034599997</c:v>
                </c:pt>
                <c:pt idx="139">
                  <c:v>3413.8503576599996</c:v>
                </c:pt>
                <c:pt idx="140">
                  <c:v>3444.6381500199996</c:v>
                </c:pt>
                <c:pt idx="141">
                  <c:v>3458.5093003899997</c:v>
                </c:pt>
                <c:pt idx="142">
                  <c:v>3464.9384922899999</c:v>
                </c:pt>
                <c:pt idx="143">
                  <c:v>3479.2195844799999</c:v>
                </c:pt>
                <c:pt idx="144">
                  <c:v>3495.6271352700001</c:v>
                </c:pt>
                <c:pt idx="145">
                  <c:v>3512.4553426000002</c:v>
                </c:pt>
                <c:pt idx="146">
                  <c:v>3520.7848847</c:v>
                </c:pt>
                <c:pt idx="147">
                  <c:v>3526.8615780499999</c:v>
                </c:pt>
                <c:pt idx="148">
                  <c:v>3535.6828206</c:v>
                </c:pt>
                <c:pt idx="149">
                  <c:v>3544.02287174</c:v>
                </c:pt>
                <c:pt idx="150">
                  <c:v>3557.7436907300003</c:v>
                </c:pt>
                <c:pt idx="151">
                  <c:v>3576.3245751800005</c:v>
                </c:pt>
                <c:pt idx="152">
                  <c:v>3612.8482700500003</c:v>
                </c:pt>
                <c:pt idx="153">
                  <c:v>3618.9961844700001</c:v>
                </c:pt>
                <c:pt idx="154">
                  <c:v>3642.0309476900002</c:v>
                </c:pt>
                <c:pt idx="155">
                  <c:v>3655.00821391</c:v>
                </c:pt>
                <c:pt idx="156">
                  <c:v>3667.7075933699998</c:v>
                </c:pt>
                <c:pt idx="157">
                  <c:v>3685.5570136299998</c:v>
                </c:pt>
                <c:pt idx="158">
                  <c:v>3754.9487800999996</c:v>
                </c:pt>
                <c:pt idx="159">
                  <c:v>3761.6610007999998</c:v>
                </c:pt>
                <c:pt idx="160">
                  <c:v>3775.5515384699997</c:v>
                </c:pt>
                <c:pt idx="161">
                  <c:v>3793.8179640199996</c:v>
                </c:pt>
                <c:pt idx="162">
                  <c:v>3808.9207515399999</c:v>
                </c:pt>
                <c:pt idx="163">
                  <c:v>3814.1867915299999</c:v>
                </c:pt>
                <c:pt idx="164">
                  <c:v>3829.9174745</c:v>
                </c:pt>
                <c:pt idx="165">
                  <c:v>3860.6431677700002</c:v>
                </c:pt>
                <c:pt idx="166">
                  <c:v>3865.4425112500003</c:v>
                </c:pt>
                <c:pt idx="167">
                  <c:v>3884.5109597800001</c:v>
                </c:pt>
                <c:pt idx="168">
                  <c:v>3929.7981301300001</c:v>
                </c:pt>
                <c:pt idx="169">
                  <c:v>3942.2592088400002</c:v>
                </c:pt>
                <c:pt idx="170">
                  <c:v>3947.25802423</c:v>
                </c:pt>
                <c:pt idx="171">
                  <c:v>3954.01794526</c:v>
                </c:pt>
                <c:pt idx="172">
                  <c:v>3964.9648335900001</c:v>
                </c:pt>
                <c:pt idx="173">
                  <c:v>3987.2892224400002</c:v>
                </c:pt>
                <c:pt idx="174">
                  <c:v>3999.16616578</c:v>
                </c:pt>
                <c:pt idx="175">
                  <c:v>4027.19416262</c:v>
                </c:pt>
                <c:pt idx="176">
                  <c:v>4036.0730007699999</c:v>
                </c:pt>
                <c:pt idx="177">
                  <c:v>4080.44566399</c:v>
                </c:pt>
                <c:pt idx="178">
                  <c:v>4096.44723342</c:v>
                </c:pt>
                <c:pt idx="179">
                  <c:v>4106.3626992299996</c:v>
                </c:pt>
                <c:pt idx="180">
                  <c:v>4114.9720029999999</c:v>
                </c:pt>
                <c:pt idx="181">
                  <c:v>4125.1493378699997</c:v>
                </c:pt>
                <c:pt idx="182">
                  <c:v>4136.5423259899999</c:v>
                </c:pt>
                <c:pt idx="183">
                  <c:v>4146.65054255</c:v>
                </c:pt>
                <c:pt idx="184">
                  <c:v>4178.3562220200001</c:v>
                </c:pt>
                <c:pt idx="185">
                  <c:v>4195.4656528699998</c:v>
                </c:pt>
                <c:pt idx="186">
                  <c:v>4201.12980401</c:v>
                </c:pt>
                <c:pt idx="187">
                  <c:v>4210.15865209</c:v>
                </c:pt>
                <c:pt idx="188">
                  <c:v>4220.6414191900003</c:v>
                </c:pt>
                <c:pt idx="189">
                  <c:v>4253.4533511600002</c:v>
                </c:pt>
                <c:pt idx="190">
                  <c:v>4287.7909323100002</c:v>
                </c:pt>
                <c:pt idx="191">
                  <c:v>4295.6795342800006</c:v>
                </c:pt>
                <c:pt idx="192">
                  <c:v>4310.4655019000002</c:v>
                </c:pt>
                <c:pt idx="193">
                  <c:v>4328.4651509800005</c:v>
                </c:pt>
                <c:pt idx="194">
                  <c:v>4338.4809813000002</c:v>
                </c:pt>
                <c:pt idx="195">
                  <c:v>4348.2933265800002</c:v>
                </c:pt>
                <c:pt idx="196">
                  <c:v>4364.0975550500007</c:v>
                </c:pt>
                <c:pt idx="197">
                  <c:v>4392.8031651800011</c:v>
                </c:pt>
                <c:pt idx="198">
                  <c:v>4416.7042876800015</c:v>
                </c:pt>
                <c:pt idx="199">
                  <c:v>4437.9121139000017</c:v>
                </c:pt>
                <c:pt idx="200">
                  <c:v>4469.6303592300019</c:v>
                </c:pt>
                <c:pt idx="201">
                  <c:v>4481.5131983200017</c:v>
                </c:pt>
                <c:pt idx="202">
                  <c:v>4492.9852228400014</c:v>
                </c:pt>
                <c:pt idx="203">
                  <c:v>4532.464688770001</c:v>
                </c:pt>
                <c:pt idx="204">
                  <c:v>4572.6037127000009</c:v>
                </c:pt>
                <c:pt idx="205">
                  <c:v>4603.2535678000013</c:v>
                </c:pt>
                <c:pt idx="206">
                  <c:v>4618.220813410001</c:v>
                </c:pt>
                <c:pt idx="207">
                  <c:v>4681.1366030800009</c:v>
                </c:pt>
                <c:pt idx="208">
                  <c:v>4695.5916074600009</c:v>
                </c:pt>
                <c:pt idx="209">
                  <c:v>4710.1141120500006</c:v>
                </c:pt>
                <c:pt idx="210">
                  <c:v>4721.0246663100006</c:v>
                </c:pt>
                <c:pt idx="211">
                  <c:v>4726.039366760001</c:v>
                </c:pt>
                <c:pt idx="212">
                  <c:v>4753.1917731000012</c:v>
                </c:pt>
                <c:pt idx="213">
                  <c:v>4758.2339786900011</c:v>
                </c:pt>
                <c:pt idx="214">
                  <c:v>4778.0022412400012</c:v>
                </c:pt>
                <c:pt idx="215">
                  <c:v>4820.2441443900016</c:v>
                </c:pt>
                <c:pt idx="216">
                  <c:v>4827.2487680500017</c:v>
                </c:pt>
                <c:pt idx="217">
                  <c:v>4861.1378659400016</c:v>
                </c:pt>
                <c:pt idx="218">
                  <c:v>4872.5930921400013</c:v>
                </c:pt>
                <c:pt idx="219">
                  <c:v>4880.2313241200009</c:v>
                </c:pt>
                <c:pt idx="220">
                  <c:v>4895.9986684600008</c:v>
                </c:pt>
                <c:pt idx="221">
                  <c:v>4951.0859580800006</c:v>
                </c:pt>
                <c:pt idx="222">
                  <c:v>4972.5834472700008</c:v>
                </c:pt>
                <c:pt idx="223">
                  <c:v>4983.0229699500005</c:v>
                </c:pt>
                <c:pt idx="224">
                  <c:v>4999.7204028200003</c:v>
                </c:pt>
                <c:pt idx="225">
                  <c:v>5025.8367893100003</c:v>
                </c:pt>
                <c:pt idx="226">
                  <c:v>5031.4696555999999</c:v>
                </c:pt>
                <c:pt idx="227">
                  <c:v>5042.4036383499997</c:v>
                </c:pt>
                <c:pt idx="228">
                  <c:v>5071.6026868399995</c:v>
                </c:pt>
                <c:pt idx="229">
                  <c:v>5114.4988881299996</c:v>
                </c:pt>
                <c:pt idx="230">
                  <c:v>5122.5216303899997</c:v>
                </c:pt>
                <c:pt idx="231">
                  <c:v>5125.58244173</c:v>
                </c:pt>
                <c:pt idx="232">
                  <c:v>5145.47862016</c:v>
                </c:pt>
                <c:pt idx="233">
                  <c:v>5169.1449084100004</c:v>
                </c:pt>
                <c:pt idx="234">
                  <c:v>5225.5570655300007</c:v>
                </c:pt>
                <c:pt idx="235">
                  <c:v>5236.5887978700011</c:v>
                </c:pt>
                <c:pt idx="236">
                  <c:v>5244.3861543400008</c:v>
                </c:pt>
                <c:pt idx="237">
                  <c:v>5286.3863836400005</c:v>
                </c:pt>
                <c:pt idx="238">
                  <c:v>5321.9840378100007</c:v>
                </c:pt>
                <c:pt idx="239">
                  <c:v>5335.2721628900008</c:v>
                </c:pt>
                <c:pt idx="240">
                  <c:v>5341.6886866000004</c:v>
                </c:pt>
                <c:pt idx="241">
                  <c:v>5346.7139629100002</c:v>
                </c:pt>
                <c:pt idx="242">
                  <c:v>5361.6544250200004</c:v>
                </c:pt>
                <c:pt idx="243">
                  <c:v>5390.8405846700007</c:v>
                </c:pt>
                <c:pt idx="244">
                  <c:v>5398.8111664800008</c:v>
                </c:pt>
                <c:pt idx="245">
                  <c:v>5419.1436419700012</c:v>
                </c:pt>
                <c:pt idx="246">
                  <c:v>5435.8956181100011</c:v>
                </c:pt>
                <c:pt idx="247">
                  <c:v>5441.6864377600014</c:v>
                </c:pt>
                <c:pt idx="248">
                  <c:v>5460.4459608300012</c:v>
                </c:pt>
                <c:pt idx="249">
                  <c:v>5474.5271346600011</c:v>
                </c:pt>
                <c:pt idx="250">
                  <c:v>5487.9175335400014</c:v>
                </c:pt>
                <c:pt idx="251">
                  <c:v>5511.5519509200012</c:v>
                </c:pt>
                <c:pt idx="252">
                  <c:v>5526.3281614200014</c:v>
                </c:pt>
                <c:pt idx="253">
                  <c:v>5546.5362811200011</c:v>
                </c:pt>
                <c:pt idx="254">
                  <c:v>5581.6860025200012</c:v>
                </c:pt>
                <c:pt idx="255">
                  <c:v>5597.896179450001</c:v>
                </c:pt>
                <c:pt idx="256">
                  <c:v>5611.9333601500011</c:v>
                </c:pt>
                <c:pt idx="257">
                  <c:v>5616.5490703300011</c:v>
                </c:pt>
                <c:pt idx="258">
                  <c:v>5619.4798669000011</c:v>
                </c:pt>
                <c:pt idx="259">
                  <c:v>5638.6050495200006</c:v>
                </c:pt>
                <c:pt idx="260">
                  <c:v>5643.5724914700004</c:v>
                </c:pt>
                <c:pt idx="261">
                  <c:v>5668.4811343200008</c:v>
                </c:pt>
                <c:pt idx="262">
                  <c:v>5685.8190499000011</c:v>
                </c:pt>
                <c:pt idx="263">
                  <c:v>5709.6567066200014</c:v>
                </c:pt>
                <c:pt idx="264">
                  <c:v>5721.2419422500016</c:v>
                </c:pt>
                <c:pt idx="265">
                  <c:v>5743.9070622300014</c:v>
                </c:pt>
                <c:pt idx="266">
                  <c:v>5765.2191965700013</c:v>
                </c:pt>
                <c:pt idx="267">
                  <c:v>5771.7022494100011</c:v>
                </c:pt>
                <c:pt idx="268">
                  <c:v>5784.9262421000012</c:v>
                </c:pt>
                <c:pt idx="269">
                  <c:v>5798.0516054500013</c:v>
                </c:pt>
                <c:pt idx="270">
                  <c:v>5818.3508532500009</c:v>
                </c:pt>
                <c:pt idx="271">
                  <c:v>5837.1058163800008</c:v>
                </c:pt>
                <c:pt idx="272">
                  <c:v>5851.9851570100009</c:v>
                </c:pt>
                <c:pt idx="273">
                  <c:v>5863.7665949300008</c:v>
                </c:pt>
                <c:pt idx="274">
                  <c:v>5873.1263913200009</c:v>
                </c:pt>
                <c:pt idx="275">
                  <c:v>5878.1103573600012</c:v>
                </c:pt>
                <c:pt idx="276">
                  <c:v>5882.014609490001</c:v>
                </c:pt>
                <c:pt idx="277">
                  <c:v>5911.7306143100013</c:v>
                </c:pt>
                <c:pt idx="278">
                  <c:v>5921.7773672500016</c:v>
                </c:pt>
                <c:pt idx="279">
                  <c:v>5945.3933117900015</c:v>
                </c:pt>
                <c:pt idx="280">
                  <c:v>5980.0384739500014</c:v>
                </c:pt>
                <c:pt idx="281">
                  <c:v>5989.039482260001</c:v>
                </c:pt>
                <c:pt idx="282">
                  <c:v>6003.7154004700014</c:v>
                </c:pt>
                <c:pt idx="283">
                  <c:v>6028.7955364400013</c:v>
                </c:pt>
                <c:pt idx="284">
                  <c:v>6036.8438993400014</c:v>
                </c:pt>
                <c:pt idx="285">
                  <c:v>6043.3737688100018</c:v>
                </c:pt>
                <c:pt idx="286">
                  <c:v>6063.1717511200022</c:v>
                </c:pt>
                <c:pt idx="287">
                  <c:v>6082.0218601700026</c:v>
                </c:pt>
                <c:pt idx="288">
                  <c:v>6099.1925751200024</c:v>
                </c:pt>
                <c:pt idx="289">
                  <c:v>6122.3402110500028</c:v>
                </c:pt>
                <c:pt idx="290">
                  <c:v>6128.8729194200032</c:v>
                </c:pt>
                <c:pt idx="291">
                  <c:v>6153.3866174200029</c:v>
                </c:pt>
                <c:pt idx="292">
                  <c:v>6178.9666684400026</c:v>
                </c:pt>
                <c:pt idx="293">
                  <c:v>6184.0737995100026</c:v>
                </c:pt>
                <c:pt idx="294">
                  <c:v>6194.7887114500027</c:v>
                </c:pt>
                <c:pt idx="295">
                  <c:v>6232.7932195100029</c:v>
                </c:pt>
                <c:pt idx="296">
                  <c:v>6263.5788965800029</c:v>
                </c:pt>
                <c:pt idx="297">
                  <c:v>6280.1959121300033</c:v>
                </c:pt>
                <c:pt idx="298">
                  <c:v>6289.1159464300035</c:v>
                </c:pt>
                <c:pt idx="299">
                  <c:v>6300.4759818900038</c:v>
                </c:pt>
                <c:pt idx="300">
                  <c:v>6336.6687610600038</c:v>
                </c:pt>
                <c:pt idx="301">
                  <c:v>6347.0162516900036</c:v>
                </c:pt>
                <c:pt idx="302">
                  <c:v>6359.902189520004</c:v>
                </c:pt>
                <c:pt idx="303">
                  <c:v>6384.4666803600039</c:v>
                </c:pt>
                <c:pt idx="304">
                  <c:v>6399.7285797300037</c:v>
                </c:pt>
                <c:pt idx="305">
                  <c:v>6420.8630387000039</c:v>
                </c:pt>
                <c:pt idx="306">
                  <c:v>6425.2657434200037</c:v>
                </c:pt>
                <c:pt idx="307">
                  <c:v>6453.4712142300041</c:v>
                </c:pt>
                <c:pt idx="308">
                  <c:v>6487.5305247600045</c:v>
                </c:pt>
                <c:pt idx="309">
                  <c:v>6498.2450920700048</c:v>
                </c:pt>
                <c:pt idx="310">
                  <c:v>6517.2716828600051</c:v>
                </c:pt>
                <c:pt idx="311">
                  <c:v>6525.2772376200055</c:v>
                </c:pt>
                <c:pt idx="312">
                  <c:v>6546.1588186100053</c:v>
                </c:pt>
                <c:pt idx="313">
                  <c:v>6564.5968524600048</c:v>
                </c:pt>
                <c:pt idx="314">
                  <c:v>6584.2731517900047</c:v>
                </c:pt>
                <c:pt idx="315">
                  <c:v>6591.4109868800051</c:v>
                </c:pt>
                <c:pt idx="316">
                  <c:v>6598.2508349700047</c:v>
                </c:pt>
                <c:pt idx="317">
                  <c:v>6631.283092700005</c:v>
                </c:pt>
                <c:pt idx="318">
                  <c:v>6640.3292054100048</c:v>
                </c:pt>
                <c:pt idx="319">
                  <c:v>6648.7994981700049</c:v>
                </c:pt>
                <c:pt idx="320">
                  <c:v>6653.6831932700052</c:v>
                </c:pt>
                <c:pt idx="321">
                  <c:v>6684.9116963500055</c:v>
                </c:pt>
                <c:pt idx="322">
                  <c:v>6695.5225979100051</c:v>
                </c:pt>
                <c:pt idx="323">
                  <c:v>6721.3726606400051</c:v>
                </c:pt>
                <c:pt idx="324">
                  <c:v>6735.4752794200049</c:v>
                </c:pt>
                <c:pt idx="325">
                  <c:v>6751.4305478700053</c:v>
                </c:pt>
                <c:pt idx="326">
                  <c:v>6790.5087102100051</c:v>
                </c:pt>
                <c:pt idx="327">
                  <c:v>6801.8718486300049</c:v>
                </c:pt>
                <c:pt idx="328">
                  <c:v>6804.4354957800051</c:v>
                </c:pt>
                <c:pt idx="329">
                  <c:v>6816.1663908700048</c:v>
                </c:pt>
                <c:pt idx="330">
                  <c:v>6824.4114166900044</c:v>
                </c:pt>
                <c:pt idx="331">
                  <c:v>6839.5935764400047</c:v>
                </c:pt>
                <c:pt idx="332">
                  <c:v>6845.669443190005</c:v>
                </c:pt>
                <c:pt idx="333">
                  <c:v>6858.7021390300051</c:v>
                </c:pt>
                <c:pt idx="334">
                  <c:v>6882.8410151500048</c:v>
                </c:pt>
                <c:pt idx="335">
                  <c:v>6893.1777181900052</c:v>
                </c:pt>
                <c:pt idx="336">
                  <c:v>6917.1088012100054</c:v>
                </c:pt>
                <c:pt idx="337">
                  <c:v>6944.9466048000049</c:v>
                </c:pt>
                <c:pt idx="338">
                  <c:v>6969.4925681300047</c:v>
                </c:pt>
                <c:pt idx="339">
                  <c:v>6979.2069963300046</c:v>
                </c:pt>
                <c:pt idx="340">
                  <c:v>6994.2236966600049</c:v>
                </c:pt>
                <c:pt idx="341">
                  <c:v>7007.7691750700051</c:v>
                </c:pt>
                <c:pt idx="342">
                  <c:v>7030.8772795900049</c:v>
                </c:pt>
                <c:pt idx="343">
                  <c:v>7052.674577880005</c:v>
                </c:pt>
                <c:pt idx="344">
                  <c:v>7069.8121737300053</c:v>
                </c:pt>
                <c:pt idx="345">
                  <c:v>7073.2464150300057</c:v>
                </c:pt>
                <c:pt idx="346">
                  <c:v>7089.6716355800054</c:v>
                </c:pt>
                <c:pt idx="347">
                  <c:v>7101.1977029800055</c:v>
                </c:pt>
                <c:pt idx="348">
                  <c:v>7119.4890178800051</c:v>
                </c:pt>
                <c:pt idx="349">
                  <c:v>7141.149432570005</c:v>
                </c:pt>
                <c:pt idx="350">
                  <c:v>7157.7674299600048</c:v>
                </c:pt>
                <c:pt idx="351">
                  <c:v>7168.4254216700047</c:v>
                </c:pt>
                <c:pt idx="352">
                  <c:v>7180.8851469700048</c:v>
                </c:pt>
                <c:pt idx="353">
                  <c:v>7198.8530152300045</c:v>
                </c:pt>
                <c:pt idx="354">
                  <c:v>7224.3128753000046</c:v>
                </c:pt>
                <c:pt idx="355">
                  <c:v>7231.4840448400046</c:v>
                </c:pt>
                <c:pt idx="356">
                  <c:v>7234.3358391300044</c:v>
                </c:pt>
                <c:pt idx="357">
                  <c:v>7238.9012118900046</c:v>
                </c:pt>
                <c:pt idx="358">
                  <c:v>7244.5422422200045</c:v>
                </c:pt>
                <c:pt idx="359">
                  <c:v>7259.2401180700044</c:v>
                </c:pt>
                <c:pt idx="360">
                  <c:v>7263.0141601400046</c:v>
                </c:pt>
                <c:pt idx="361">
                  <c:v>7278.9285022500044</c:v>
                </c:pt>
                <c:pt idx="362">
                  <c:v>7306.9698551500042</c:v>
                </c:pt>
                <c:pt idx="363">
                  <c:v>7324.339061110004</c:v>
                </c:pt>
                <c:pt idx="364">
                  <c:v>7349.4926504900041</c:v>
                </c:pt>
                <c:pt idx="365">
                  <c:v>7358.7854590800043</c:v>
                </c:pt>
                <c:pt idx="366">
                  <c:v>7371.7759606000045</c:v>
                </c:pt>
                <c:pt idx="367">
                  <c:v>7390.2128612700044</c:v>
                </c:pt>
                <c:pt idx="368">
                  <c:v>7399.1795185000046</c:v>
                </c:pt>
                <c:pt idx="369">
                  <c:v>7407.1195398900045</c:v>
                </c:pt>
                <c:pt idx="370">
                  <c:v>7413.3876363000045</c:v>
                </c:pt>
                <c:pt idx="371">
                  <c:v>7418.8291365600044</c:v>
                </c:pt>
                <c:pt idx="372">
                  <c:v>7425.9027225300042</c:v>
                </c:pt>
                <c:pt idx="373">
                  <c:v>7456.237199930004</c:v>
                </c:pt>
                <c:pt idx="374">
                  <c:v>7466.7547960400043</c:v>
                </c:pt>
                <c:pt idx="375">
                  <c:v>7490.5764350000045</c:v>
                </c:pt>
                <c:pt idx="376">
                  <c:v>7519.2508230400044</c:v>
                </c:pt>
                <c:pt idx="377">
                  <c:v>7536.2851446400045</c:v>
                </c:pt>
                <c:pt idx="378">
                  <c:v>7545.1342474000048</c:v>
                </c:pt>
                <c:pt idx="379">
                  <c:v>7560.4732590900048</c:v>
                </c:pt>
                <c:pt idx="380">
                  <c:v>7572.1793702200048</c:v>
                </c:pt>
                <c:pt idx="381">
                  <c:v>7587.9610699600044</c:v>
                </c:pt>
                <c:pt idx="382">
                  <c:v>7597.6066704400046</c:v>
                </c:pt>
                <c:pt idx="383">
                  <c:v>7612.2414650300043</c:v>
                </c:pt>
                <c:pt idx="384">
                  <c:v>7627.2793971700039</c:v>
                </c:pt>
                <c:pt idx="385">
                  <c:v>7649.0055586000035</c:v>
                </c:pt>
                <c:pt idx="386">
                  <c:v>7656.0265442800037</c:v>
                </c:pt>
                <c:pt idx="387">
                  <c:v>7658.877001040004</c:v>
                </c:pt>
                <c:pt idx="388">
                  <c:v>7668.5611207000038</c:v>
                </c:pt>
                <c:pt idx="389">
                  <c:v>7671.9604244300035</c:v>
                </c:pt>
                <c:pt idx="390">
                  <c:v>7690.1231202200033</c:v>
                </c:pt>
                <c:pt idx="391">
                  <c:v>7703.5339852900033</c:v>
                </c:pt>
                <c:pt idx="392">
                  <c:v>7716.1505567400036</c:v>
                </c:pt>
                <c:pt idx="393">
                  <c:v>7720.2205222500033</c:v>
                </c:pt>
                <c:pt idx="394">
                  <c:v>7724.5094611600034</c:v>
                </c:pt>
                <c:pt idx="395">
                  <c:v>7734.6579547800038</c:v>
                </c:pt>
                <c:pt idx="396">
                  <c:v>7757.442813710004</c:v>
                </c:pt>
                <c:pt idx="397">
                  <c:v>7774.3269830300042</c:v>
                </c:pt>
                <c:pt idx="398">
                  <c:v>7831.734667370004</c:v>
                </c:pt>
                <c:pt idx="399">
                  <c:v>7842.255475300004</c:v>
                </c:pt>
                <c:pt idx="400">
                  <c:v>7871.914022130004</c:v>
                </c:pt>
                <c:pt idx="401">
                  <c:v>7889.220006780004</c:v>
                </c:pt>
                <c:pt idx="402">
                  <c:v>7891.9432114300043</c:v>
                </c:pt>
                <c:pt idx="403">
                  <c:v>7894.3372186500046</c:v>
                </c:pt>
                <c:pt idx="404">
                  <c:v>7901.770596240005</c:v>
                </c:pt>
                <c:pt idx="405">
                  <c:v>7911.9146504000055</c:v>
                </c:pt>
                <c:pt idx="406">
                  <c:v>7928.9290452500054</c:v>
                </c:pt>
                <c:pt idx="407">
                  <c:v>7946.677779780005</c:v>
                </c:pt>
                <c:pt idx="408">
                  <c:v>7947.3449706300053</c:v>
                </c:pt>
                <c:pt idx="409">
                  <c:v>7954.9246576700052</c:v>
                </c:pt>
                <c:pt idx="410">
                  <c:v>7965.3941822300048</c:v>
                </c:pt>
                <c:pt idx="411">
                  <c:v>7973.9884390400048</c:v>
                </c:pt>
                <c:pt idx="412">
                  <c:v>7985.1006609500046</c:v>
                </c:pt>
                <c:pt idx="413">
                  <c:v>8001.808516480005</c:v>
                </c:pt>
                <c:pt idx="414">
                  <c:v>8021.3267519700048</c:v>
                </c:pt>
                <c:pt idx="415">
                  <c:v>8026.195227320005</c:v>
                </c:pt>
                <c:pt idx="416">
                  <c:v>8040.5780193700048</c:v>
                </c:pt>
                <c:pt idx="417">
                  <c:v>8048.4571713700052</c:v>
                </c:pt>
                <c:pt idx="418">
                  <c:v>8064.0380055500054</c:v>
                </c:pt>
                <c:pt idx="419">
                  <c:v>8079.2215452300052</c:v>
                </c:pt>
                <c:pt idx="420">
                  <c:v>8084.3174286000049</c:v>
                </c:pt>
                <c:pt idx="421">
                  <c:v>8086.9478728100048</c:v>
                </c:pt>
                <c:pt idx="422">
                  <c:v>8090.5773776300048</c:v>
                </c:pt>
                <c:pt idx="423">
                  <c:v>8097.2978936700047</c:v>
                </c:pt>
                <c:pt idx="424">
                  <c:v>8119.0936459700042</c:v>
                </c:pt>
                <c:pt idx="425">
                  <c:v>8161.9892350300042</c:v>
                </c:pt>
                <c:pt idx="426">
                  <c:v>8172.0373453400043</c:v>
                </c:pt>
                <c:pt idx="427">
                  <c:v>8181.4056757300041</c:v>
                </c:pt>
                <c:pt idx="428">
                  <c:v>8183.5592649100045</c:v>
                </c:pt>
                <c:pt idx="429">
                  <c:v>8200.6889610100043</c:v>
                </c:pt>
                <c:pt idx="430">
                  <c:v>8224.2937198200034</c:v>
                </c:pt>
                <c:pt idx="431">
                  <c:v>8232.7675425600028</c:v>
                </c:pt>
                <c:pt idx="432">
                  <c:v>8244.091945670003</c:v>
                </c:pt>
                <c:pt idx="433">
                  <c:v>8250.9990911400037</c:v>
                </c:pt>
                <c:pt idx="434">
                  <c:v>8261.4829589800029</c:v>
                </c:pt>
                <c:pt idx="435">
                  <c:v>8276.8392252200028</c:v>
                </c:pt>
                <c:pt idx="436">
                  <c:v>8281.2863683900032</c:v>
                </c:pt>
                <c:pt idx="437">
                  <c:v>8301.8750114700033</c:v>
                </c:pt>
                <c:pt idx="438">
                  <c:v>8315.5172481500031</c:v>
                </c:pt>
                <c:pt idx="439">
                  <c:v>8347.9461228500022</c:v>
                </c:pt>
                <c:pt idx="440">
                  <c:v>8394.4431611900018</c:v>
                </c:pt>
                <c:pt idx="441">
                  <c:v>8402.7669039500015</c:v>
                </c:pt>
                <c:pt idx="442">
                  <c:v>8418.2391718600011</c:v>
                </c:pt>
                <c:pt idx="443">
                  <c:v>8437.3936089000017</c:v>
                </c:pt>
                <c:pt idx="444">
                  <c:v>8440.9642652700022</c:v>
                </c:pt>
                <c:pt idx="445">
                  <c:v>8465.3311693000014</c:v>
                </c:pt>
                <c:pt idx="446">
                  <c:v>8502.180584300002</c:v>
                </c:pt>
                <c:pt idx="447">
                  <c:v>8537.0542534300021</c:v>
                </c:pt>
                <c:pt idx="448">
                  <c:v>8561.6397672200019</c:v>
                </c:pt>
                <c:pt idx="449">
                  <c:v>8572.9497322800016</c:v>
                </c:pt>
                <c:pt idx="450">
                  <c:v>8586.9591940800019</c:v>
                </c:pt>
                <c:pt idx="451">
                  <c:v>8604.0006307200019</c:v>
                </c:pt>
                <c:pt idx="452">
                  <c:v>8634.524908100002</c:v>
                </c:pt>
                <c:pt idx="453">
                  <c:v>8662.4124322900025</c:v>
                </c:pt>
                <c:pt idx="454">
                  <c:v>8689.4213189300026</c:v>
                </c:pt>
                <c:pt idx="455">
                  <c:v>8715.5934602200032</c:v>
                </c:pt>
                <c:pt idx="456">
                  <c:v>8729.5947452700038</c:v>
                </c:pt>
                <c:pt idx="457">
                  <c:v>8735.1037883600038</c:v>
                </c:pt>
                <c:pt idx="458">
                  <c:v>8769.5875601100033</c:v>
                </c:pt>
                <c:pt idx="459">
                  <c:v>8790.5919330500037</c:v>
                </c:pt>
                <c:pt idx="460">
                  <c:v>8838.2993888500041</c:v>
                </c:pt>
                <c:pt idx="461">
                  <c:v>8843.5124561900047</c:v>
                </c:pt>
                <c:pt idx="462">
                  <c:v>8909.1557764100053</c:v>
                </c:pt>
                <c:pt idx="463">
                  <c:v>8947.920649260006</c:v>
                </c:pt>
                <c:pt idx="464">
                  <c:v>8962.784339530006</c:v>
                </c:pt>
                <c:pt idx="465">
                  <c:v>8983.6876130600067</c:v>
                </c:pt>
                <c:pt idx="466">
                  <c:v>8990.0537289400072</c:v>
                </c:pt>
                <c:pt idx="467">
                  <c:v>9004.0796188700078</c:v>
                </c:pt>
                <c:pt idx="468">
                  <c:v>9016.2033813900071</c:v>
                </c:pt>
                <c:pt idx="469">
                  <c:v>9018.6369727600068</c:v>
                </c:pt>
                <c:pt idx="470">
                  <c:v>9038.9886132400061</c:v>
                </c:pt>
                <c:pt idx="471">
                  <c:v>9059.6512615800057</c:v>
                </c:pt>
                <c:pt idx="472">
                  <c:v>9069.2881121700066</c:v>
                </c:pt>
                <c:pt idx="473">
                  <c:v>9073.1406784100072</c:v>
                </c:pt>
                <c:pt idx="474">
                  <c:v>9087.5531629200068</c:v>
                </c:pt>
                <c:pt idx="475">
                  <c:v>9093.2135364700061</c:v>
                </c:pt>
                <c:pt idx="476">
                  <c:v>9119.0040253900061</c:v>
                </c:pt>
                <c:pt idx="477">
                  <c:v>9124.2889217400061</c:v>
                </c:pt>
                <c:pt idx="478">
                  <c:v>9134.6972309900066</c:v>
                </c:pt>
                <c:pt idx="479">
                  <c:v>9141.747893010006</c:v>
                </c:pt>
                <c:pt idx="480">
                  <c:v>9156.2739478600051</c:v>
                </c:pt>
                <c:pt idx="481">
                  <c:v>9160.0058218900049</c:v>
                </c:pt>
                <c:pt idx="482">
                  <c:v>9186.0634836300051</c:v>
                </c:pt>
                <c:pt idx="483">
                  <c:v>9194.4240851700051</c:v>
                </c:pt>
                <c:pt idx="484">
                  <c:v>9204.4918975100045</c:v>
                </c:pt>
                <c:pt idx="485">
                  <c:v>9218.031369160004</c:v>
                </c:pt>
                <c:pt idx="486">
                  <c:v>9240.818006010004</c:v>
                </c:pt>
                <c:pt idx="487">
                  <c:v>9248.0155892200037</c:v>
                </c:pt>
                <c:pt idx="488">
                  <c:v>9280.0890533600032</c:v>
                </c:pt>
                <c:pt idx="489">
                  <c:v>9285.905855750003</c:v>
                </c:pt>
                <c:pt idx="490">
                  <c:v>9341.4011342200029</c:v>
                </c:pt>
                <c:pt idx="491">
                  <c:v>9349.917374040002</c:v>
                </c:pt>
                <c:pt idx="492">
                  <c:v>9350.9746568700011</c:v>
                </c:pt>
                <c:pt idx="493">
                  <c:v>9359.5179343900018</c:v>
                </c:pt>
                <c:pt idx="494">
                  <c:v>9363.1002408000022</c:v>
                </c:pt>
                <c:pt idx="495">
                  <c:v>9365.3964568900028</c:v>
                </c:pt>
                <c:pt idx="496">
                  <c:v>9375.0728172000036</c:v>
                </c:pt>
                <c:pt idx="497">
                  <c:v>9387.360610710004</c:v>
                </c:pt>
                <c:pt idx="498">
                  <c:v>9395.6075016700033</c:v>
                </c:pt>
                <c:pt idx="499">
                  <c:v>9436.5533138400042</c:v>
                </c:pt>
                <c:pt idx="500">
                  <c:v>9449.3004864300037</c:v>
                </c:pt>
                <c:pt idx="501">
                  <c:v>9456.9280654400045</c:v>
                </c:pt>
                <c:pt idx="502">
                  <c:v>9462.7548742500039</c:v>
                </c:pt>
                <c:pt idx="503">
                  <c:v>9469.3107750700037</c:v>
                </c:pt>
                <c:pt idx="504">
                  <c:v>9481.6763210800036</c:v>
                </c:pt>
                <c:pt idx="505">
                  <c:v>9504.4208557500042</c:v>
                </c:pt>
                <c:pt idx="506">
                  <c:v>9534.5808439600041</c:v>
                </c:pt>
                <c:pt idx="507">
                  <c:v>9542.3093158000047</c:v>
                </c:pt>
                <c:pt idx="508">
                  <c:v>9544.908487100005</c:v>
                </c:pt>
                <c:pt idx="509">
                  <c:v>9545.7541330600052</c:v>
                </c:pt>
                <c:pt idx="510">
                  <c:v>9549.3574170400043</c:v>
                </c:pt>
                <c:pt idx="511">
                  <c:v>9571.4569145000041</c:v>
                </c:pt>
                <c:pt idx="512">
                  <c:v>9579.7906920000041</c:v>
                </c:pt>
                <c:pt idx="513">
                  <c:v>9599.1519117600037</c:v>
                </c:pt>
                <c:pt idx="514">
                  <c:v>9612.8164781700034</c:v>
                </c:pt>
                <c:pt idx="515">
                  <c:v>9620.490887390004</c:v>
                </c:pt>
                <c:pt idx="516">
                  <c:v>9630.337862430004</c:v>
                </c:pt>
                <c:pt idx="517">
                  <c:v>9644.1104555200036</c:v>
                </c:pt>
                <c:pt idx="518">
                  <c:v>9667.7168290500031</c:v>
                </c:pt>
                <c:pt idx="519">
                  <c:v>9681.0332497400032</c:v>
                </c:pt>
                <c:pt idx="520">
                  <c:v>9705.9377467300037</c:v>
                </c:pt>
                <c:pt idx="521">
                  <c:v>9715.7607205600034</c:v>
                </c:pt>
                <c:pt idx="522">
                  <c:v>9739.998573480003</c:v>
                </c:pt>
                <c:pt idx="523">
                  <c:v>9753.910401500003</c:v>
                </c:pt>
                <c:pt idx="524">
                  <c:v>9767.0835103800036</c:v>
                </c:pt>
                <c:pt idx="525">
                  <c:v>9773.069171490004</c:v>
                </c:pt>
                <c:pt idx="526">
                  <c:v>9781.2727055000032</c:v>
                </c:pt>
                <c:pt idx="527">
                  <c:v>9808.0631548100027</c:v>
                </c:pt>
                <c:pt idx="528">
                  <c:v>9824.0638594600023</c:v>
                </c:pt>
                <c:pt idx="529">
                  <c:v>9847.6205338000018</c:v>
                </c:pt>
                <c:pt idx="530">
                  <c:v>9873.1098450500012</c:v>
                </c:pt>
                <c:pt idx="531">
                  <c:v>9884.8236640400009</c:v>
                </c:pt>
                <c:pt idx="532">
                  <c:v>9920.6473991000003</c:v>
                </c:pt>
                <c:pt idx="533">
                  <c:v>9926.7266828699994</c:v>
                </c:pt>
                <c:pt idx="534">
                  <c:v>9942.3715301499997</c:v>
                </c:pt>
                <c:pt idx="535">
                  <c:v>9961.1271421000001</c:v>
                </c:pt>
                <c:pt idx="536">
                  <c:v>9972.8909304400004</c:v>
                </c:pt>
                <c:pt idx="537">
                  <c:v>9982.6328631200013</c:v>
                </c:pt>
                <c:pt idx="538">
                  <c:v>9985.9149597100004</c:v>
                </c:pt>
                <c:pt idx="539">
                  <c:v>10029.962562860001</c:v>
                </c:pt>
                <c:pt idx="540">
                  <c:v>10037.50616228</c:v>
                </c:pt>
                <c:pt idx="541">
                  <c:v>10043.164635180001</c:v>
                </c:pt>
                <c:pt idx="542">
                  <c:v>10055.59783803</c:v>
                </c:pt>
                <c:pt idx="543">
                  <c:v>10077.29083152</c:v>
                </c:pt>
                <c:pt idx="544">
                  <c:v>10081.466457390001</c:v>
                </c:pt>
                <c:pt idx="545">
                  <c:v>10104.534612790001</c:v>
                </c:pt>
                <c:pt idx="546">
                  <c:v>10122.84869115</c:v>
                </c:pt>
                <c:pt idx="547">
                  <c:v>10143.292198650001</c:v>
                </c:pt>
                <c:pt idx="548">
                  <c:v>10163.85347948</c:v>
                </c:pt>
                <c:pt idx="549">
                  <c:v>10182.754033949999</c:v>
                </c:pt>
                <c:pt idx="550">
                  <c:v>10190.166712479999</c:v>
                </c:pt>
                <c:pt idx="551">
                  <c:v>10199.884503199999</c:v>
                </c:pt>
                <c:pt idx="552">
                  <c:v>10220.914545059999</c:v>
                </c:pt>
                <c:pt idx="553">
                  <c:v>10237.068645919999</c:v>
                </c:pt>
                <c:pt idx="554">
                  <c:v>10239.227902179999</c:v>
                </c:pt>
                <c:pt idx="555">
                  <c:v>10254.030876639999</c:v>
                </c:pt>
                <c:pt idx="556">
                  <c:v>10258.97772006</c:v>
                </c:pt>
                <c:pt idx="557">
                  <c:v>10284.15714125</c:v>
                </c:pt>
                <c:pt idx="558">
                  <c:v>10311.278271769999</c:v>
                </c:pt>
                <c:pt idx="559">
                  <c:v>10322.925122389999</c:v>
                </c:pt>
                <c:pt idx="560">
                  <c:v>10331.748859959998</c:v>
                </c:pt>
                <c:pt idx="561">
                  <c:v>10357.085000999998</c:v>
                </c:pt>
                <c:pt idx="562">
                  <c:v>10358.865988239997</c:v>
                </c:pt>
                <c:pt idx="563">
                  <c:v>10363.146165519996</c:v>
                </c:pt>
                <c:pt idx="564">
                  <c:v>10374.842753709996</c:v>
                </c:pt>
                <c:pt idx="565">
                  <c:v>10386.772890389995</c:v>
                </c:pt>
                <c:pt idx="566">
                  <c:v>10402.871703319996</c:v>
                </c:pt>
                <c:pt idx="567">
                  <c:v>10410.577189209995</c:v>
                </c:pt>
                <c:pt idx="568">
                  <c:v>10414.959735489994</c:v>
                </c:pt>
                <c:pt idx="569">
                  <c:v>10416.185125749995</c:v>
                </c:pt>
                <c:pt idx="570">
                  <c:v>10427.559031469995</c:v>
                </c:pt>
                <c:pt idx="571">
                  <c:v>10432.269196689995</c:v>
                </c:pt>
                <c:pt idx="572">
                  <c:v>10442.898811269995</c:v>
                </c:pt>
                <c:pt idx="573">
                  <c:v>10446.653063409995</c:v>
                </c:pt>
                <c:pt idx="574">
                  <c:v>10450.723324859995</c:v>
                </c:pt>
                <c:pt idx="575">
                  <c:v>10468.858738599994</c:v>
                </c:pt>
                <c:pt idx="576">
                  <c:v>10486.413823389994</c:v>
                </c:pt>
                <c:pt idx="577">
                  <c:v>10515.426789889994</c:v>
                </c:pt>
                <c:pt idx="578">
                  <c:v>10526.222966989993</c:v>
                </c:pt>
                <c:pt idx="579">
                  <c:v>10532.981442279994</c:v>
                </c:pt>
                <c:pt idx="580">
                  <c:v>10539.125126859994</c:v>
                </c:pt>
                <c:pt idx="581">
                  <c:v>10557.442714419994</c:v>
                </c:pt>
                <c:pt idx="582">
                  <c:v>10568.972563609994</c:v>
                </c:pt>
                <c:pt idx="583">
                  <c:v>10571.450923329994</c:v>
                </c:pt>
                <c:pt idx="584">
                  <c:v>10581.108456329994</c:v>
                </c:pt>
                <c:pt idx="585">
                  <c:v>10595.035722929993</c:v>
                </c:pt>
                <c:pt idx="586">
                  <c:v>10601.420248749993</c:v>
                </c:pt>
                <c:pt idx="587">
                  <c:v>10612.576311069994</c:v>
                </c:pt>
                <c:pt idx="588">
                  <c:v>10617.687215369993</c:v>
                </c:pt>
                <c:pt idx="589">
                  <c:v>10634.849606179992</c:v>
                </c:pt>
                <c:pt idx="590">
                  <c:v>10647.835618339992</c:v>
                </c:pt>
                <c:pt idx="591">
                  <c:v>10672.282629119993</c:v>
                </c:pt>
                <c:pt idx="592">
                  <c:v>10691.203841619992</c:v>
                </c:pt>
                <c:pt idx="593">
                  <c:v>10698.651812659991</c:v>
                </c:pt>
                <c:pt idx="594">
                  <c:v>10716.731860859991</c:v>
                </c:pt>
                <c:pt idx="595">
                  <c:v>10725.857156409991</c:v>
                </c:pt>
                <c:pt idx="596">
                  <c:v>10736.013117249991</c:v>
                </c:pt>
                <c:pt idx="597">
                  <c:v>10764.294681329991</c:v>
                </c:pt>
                <c:pt idx="598">
                  <c:v>10774.799167359992</c:v>
                </c:pt>
                <c:pt idx="599">
                  <c:v>10789.492635469991</c:v>
                </c:pt>
                <c:pt idx="600">
                  <c:v>10801.754698269991</c:v>
                </c:pt>
                <c:pt idx="601">
                  <c:v>10806.807876069992</c:v>
                </c:pt>
                <c:pt idx="602">
                  <c:v>10808.107861189992</c:v>
                </c:pt>
                <c:pt idx="603">
                  <c:v>10819.766707279992</c:v>
                </c:pt>
                <c:pt idx="604">
                  <c:v>10829.760164899992</c:v>
                </c:pt>
                <c:pt idx="605">
                  <c:v>10837.626501629991</c:v>
                </c:pt>
                <c:pt idx="606">
                  <c:v>10842.985701759992</c:v>
                </c:pt>
                <c:pt idx="607">
                  <c:v>10855.841804369991</c:v>
                </c:pt>
                <c:pt idx="608">
                  <c:v>10872.322753119992</c:v>
                </c:pt>
                <c:pt idx="609">
                  <c:v>10878.215499739992</c:v>
                </c:pt>
                <c:pt idx="610">
                  <c:v>10898.000735079992</c:v>
                </c:pt>
                <c:pt idx="611">
                  <c:v>10912.125149939991</c:v>
                </c:pt>
                <c:pt idx="612">
                  <c:v>10931.888907809991</c:v>
                </c:pt>
                <c:pt idx="613">
                  <c:v>10940.462125049991</c:v>
                </c:pt>
                <c:pt idx="614">
                  <c:v>10941.99935227999</c:v>
                </c:pt>
                <c:pt idx="615">
                  <c:v>10945.265082019991</c:v>
                </c:pt>
                <c:pt idx="616">
                  <c:v>10950.046896889991</c:v>
                </c:pt>
                <c:pt idx="617">
                  <c:v>10958.64084580999</c:v>
                </c:pt>
                <c:pt idx="618">
                  <c:v>10961.19316694999</c:v>
                </c:pt>
                <c:pt idx="619">
                  <c:v>10965.90625029999</c:v>
                </c:pt>
                <c:pt idx="620">
                  <c:v>10977.990615239989</c:v>
                </c:pt>
                <c:pt idx="621">
                  <c:v>10988.072823089989</c:v>
                </c:pt>
                <c:pt idx="622">
                  <c:v>10996.187019209989</c:v>
                </c:pt>
                <c:pt idx="623">
                  <c:v>11013.811420049989</c:v>
                </c:pt>
                <c:pt idx="624">
                  <c:v>11034.268414719989</c:v>
                </c:pt>
                <c:pt idx="625">
                  <c:v>11042.045234159988</c:v>
                </c:pt>
                <c:pt idx="626">
                  <c:v>11048.673230969989</c:v>
                </c:pt>
                <c:pt idx="627">
                  <c:v>11053.534338769989</c:v>
                </c:pt>
                <c:pt idx="628">
                  <c:v>11061.450209759989</c:v>
                </c:pt>
                <c:pt idx="629">
                  <c:v>11078.458603189989</c:v>
                </c:pt>
                <c:pt idx="630">
                  <c:v>11087.247758259989</c:v>
                </c:pt>
                <c:pt idx="631">
                  <c:v>11131.345655889989</c:v>
                </c:pt>
                <c:pt idx="632">
                  <c:v>11137.472856699989</c:v>
                </c:pt>
                <c:pt idx="633">
                  <c:v>11172.083831789989</c:v>
                </c:pt>
                <c:pt idx="634">
                  <c:v>11180.13668817999</c:v>
                </c:pt>
                <c:pt idx="635">
                  <c:v>11206.89098812999</c:v>
                </c:pt>
                <c:pt idx="636">
                  <c:v>11219.59759583999</c:v>
                </c:pt>
                <c:pt idx="637">
                  <c:v>11229.293261669991</c:v>
                </c:pt>
                <c:pt idx="638">
                  <c:v>11239.84746425999</c:v>
                </c:pt>
                <c:pt idx="639">
                  <c:v>11246.107687839991</c:v>
                </c:pt>
                <c:pt idx="640">
                  <c:v>11257.526754359991</c:v>
                </c:pt>
                <c:pt idx="641">
                  <c:v>11295.757700249991</c:v>
                </c:pt>
                <c:pt idx="642">
                  <c:v>11305.331757659991</c:v>
                </c:pt>
                <c:pt idx="643">
                  <c:v>11308.65786730999</c:v>
                </c:pt>
                <c:pt idx="644">
                  <c:v>11338.02925928999</c:v>
                </c:pt>
                <c:pt idx="645">
                  <c:v>11353.62605438999</c:v>
                </c:pt>
                <c:pt idx="646">
                  <c:v>11367.72735119999</c:v>
                </c:pt>
                <c:pt idx="647">
                  <c:v>11411.263455289991</c:v>
                </c:pt>
                <c:pt idx="648">
                  <c:v>11416.747373539991</c:v>
                </c:pt>
                <c:pt idx="649">
                  <c:v>11430.73902563999</c:v>
                </c:pt>
                <c:pt idx="650">
                  <c:v>11444.464299979991</c:v>
                </c:pt>
                <c:pt idx="651">
                  <c:v>11446.858073569991</c:v>
                </c:pt>
                <c:pt idx="652">
                  <c:v>11459.046625309991</c:v>
                </c:pt>
                <c:pt idx="653">
                  <c:v>11473.60093068999</c:v>
                </c:pt>
                <c:pt idx="654">
                  <c:v>11480.43589649999</c:v>
                </c:pt>
                <c:pt idx="655">
                  <c:v>11485.33391415999</c:v>
                </c:pt>
                <c:pt idx="656">
                  <c:v>11487.265484009989</c:v>
                </c:pt>
                <c:pt idx="657">
                  <c:v>11500.73995827999</c:v>
                </c:pt>
                <c:pt idx="658">
                  <c:v>11556.004798289991</c:v>
                </c:pt>
                <c:pt idx="659">
                  <c:v>11569.933332809991</c:v>
                </c:pt>
                <c:pt idx="660">
                  <c:v>11594.681874499991</c:v>
                </c:pt>
                <c:pt idx="661">
                  <c:v>11615.014788919991</c:v>
                </c:pt>
                <c:pt idx="662">
                  <c:v>11631.14603161999</c:v>
                </c:pt>
                <c:pt idx="663">
                  <c:v>11651.230222429989</c:v>
                </c:pt>
                <c:pt idx="664">
                  <c:v>11651.834982949989</c:v>
                </c:pt>
                <c:pt idx="665">
                  <c:v>11655.296309279989</c:v>
                </c:pt>
                <c:pt idx="666">
                  <c:v>11656.740983069989</c:v>
                </c:pt>
                <c:pt idx="667">
                  <c:v>11689.249587259988</c:v>
                </c:pt>
                <c:pt idx="668">
                  <c:v>11693.426589509989</c:v>
                </c:pt>
                <c:pt idx="669">
                  <c:v>11726.51750973999</c:v>
                </c:pt>
                <c:pt idx="670">
                  <c:v>11751.81025561999</c:v>
                </c:pt>
                <c:pt idx="671">
                  <c:v>11755.45645404999</c:v>
                </c:pt>
                <c:pt idx="672">
                  <c:v>11770.36863909999</c:v>
                </c:pt>
                <c:pt idx="673">
                  <c:v>11801.09654147999</c:v>
                </c:pt>
                <c:pt idx="674">
                  <c:v>11836.957231899991</c:v>
                </c:pt>
                <c:pt idx="675">
                  <c:v>11853.22964318999</c:v>
                </c:pt>
                <c:pt idx="676">
                  <c:v>11865.21404662999</c:v>
                </c:pt>
                <c:pt idx="677">
                  <c:v>11873.63762901999</c:v>
                </c:pt>
                <c:pt idx="678">
                  <c:v>11880.31613331999</c:v>
                </c:pt>
                <c:pt idx="679">
                  <c:v>11884.59001242999</c:v>
                </c:pt>
                <c:pt idx="680">
                  <c:v>11906.16537826999</c:v>
                </c:pt>
                <c:pt idx="681">
                  <c:v>11912.088886209991</c:v>
                </c:pt>
                <c:pt idx="682">
                  <c:v>11917.888043219991</c:v>
                </c:pt>
                <c:pt idx="683">
                  <c:v>11947.077466549992</c:v>
                </c:pt>
                <c:pt idx="684">
                  <c:v>11954.040768449991</c:v>
                </c:pt>
                <c:pt idx="685">
                  <c:v>11977.738965279992</c:v>
                </c:pt>
                <c:pt idx="686">
                  <c:v>11982.615052609992</c:v>
                </c:pt>
                <c:pt idx="687">
                  <c:v>11989.677652719993</c:v>
                </c:pt>
                <c:pt idx="688">
                  <c:v>11998.855895209992</c:v>
                </c:pt>
                <c:pt idx="689">
                  <c:v>12008.027227829993</c:v>
                </c:pt>
                <c:pt idx="690">
                  <c:v>12014.892938569992</c:v>
                </c:pt>
                <c:pt idx="691">
                  <c:v>12017.558304139991</c:v>
                </c:pt>
                <c:pt idx="692">
                  <c:v>12017.981885469992</c:v>
                </c:pt>
                <c:pt idx="693">
                  <c:v>12024.627410089992</c:v>
                </c:pt>
                <c:pt idx="694">
                  <c:v>12040.547495039991</c:v>
                </c:pt>
                <c:pt idx="695">
                  <c:v>12044.971909729991</c:v>
                </c:pt>
                <c:pt idx="696">
                  <c:v>12070.653556339992</c:v>
                </c:pt>
                <c:pt idx="697">
                  <c:v>12079.148040809992</c:v>
                </c:pt>
                <c:pt idx="698">
                  <c:v>12081.283734489993</c:v>
                </c:pt>
                <c:pt idx="699">
                  <c:v>12093.128778269993</c:v>
                </c:pt>
                <c:pt idx="700">
                  <c:v>12101.153896699992</c:v>
                </c:pt>
                <c:pt idx="701">
                  <c:v>12110.527791999992</c:v>
                </c:pt>
                <c:pt idx="702">
                  <c:v>12124.719847879991</c:v>
                </c:pt>
                <c:pt idx="703">
                  <c:v>12125.417648169991</c:v>
                </c:pt>
                <c:pt idx="704">
                  <c:v>12142.001480629991</c:v>
                </c:pt>
                <c:pt idx="705">
                  <c:v>12143.855601499992</c:v>
                </c:pt>
                <c:pt idx="706">
                  <c:v>12164.726875529992</c:v>
                </c:pt>
                <c:pt idx="707">
                  <c:v>12180.633640459992</c:v>
                </c:pt>
                <c:pt idx="708">
                  <c:v>12183.107518399991</c:v>
                </c:pt>
                <c:pt idx="709">
                  <c:v>12187.126877519991</c:v>
                </c:pt>
                <c:pt idx="710">
                  <c:v>12202.849412029991</c:v>
                </c:pt>
                <c:pt idx="711">
                  <c:v>12211.472800709991</c:v>
                </c:pt>
                <c:pt idx="712">
                  <c:v>12214.344597719992</c:v>
                </c:pt>
                <c:pt idx="713">
                  <c:v>12249.163279469993</c:v>
                </c:pt>
                <c:pt idx="714">
                  <c:v>12254.508338909993</c:v>
                </c:pt>
                <c:pt idx="715">
                  <c:v>12265.138855119993</c:v>
                </c:pt>
                <c:pt idx="716">
                  <c:v>12278.767770509992</c:v>
                </c:pt>
                <c:pt idx="717">
                  <c:v>12292.870400899992</c:v>
                </c:pt>
                <c:pt idx="718">
                  <c:v>12293.917679049991</c:v>
                </c:pt>
                <c:pt idx="719">
                  <c:v>12297.938210609991</c:v>
                </c:pt>
                <c:pt idx="720">
                  <c:v>12305.141618759992</c:v>
                </c:pt>
                <c:pt idx="721">
                  <c:v>12307.681567419992</c:v>
                </c:pt>
                <c:pt idx="722">
                  <c:v>12316.006333969992</c:v>
                </c:pt>
                <c:pt idx="723">
                  <c:v>12326.332917209991</c:v>
                </c:pt>
                <c:pt idx="724">
                  <c:v>12346.784818719991</c:v>
                </c:pt>
                <c:pt idx="725">
                  <c:v>12358.599769859991</c:v>
                </c:pt>
                <c:pt idx="726">
                  <c:v>12364.557454289992</c:v>
                </c:pt>
                <c:pt idx="727">
                  <c:v>12372.044313689992</c:v>
                </c:pt>
                <c:pt idx="728">
                  <c:v>12389.026195169992</c:v>
                </c:pt>
                <c:pt idx="729">
                  <c:v>12395.908723559993</c:v>
                </c:pt>
                <c:pt idx="730">
                  <c:v>12409.248462429992</c:v>
                </c:pt>
                <c:pt idx="731">
                  <c:v>12415.159598999991</c:v>
                </c:pt>
                <c:pt idx="732">
                  <c:v>12475.351788069991</c:v>
                </c:pt>
                <c:pt idx="733">
                  <c:v>12493.50756116999</c:v>
                </c:pt>
                <c:pt idx="734">
                  <c:v>12536.261147299991</c:v>
                </c:pt>
                <c:pt idx="735">
                  <c:v>12539.037784559991</c:v>
                </c:pt>
                <c:pt idx="736">
                  <c:v>12544.99854674999</c:v>
                </c:pt>
                <c:pt idx="737">
                  <c:v>12549.835292639989</c:v>
                </c:pt>
                <c:pt idx="738">
                  <c:v>12555.125490469989</c:v>
                </c:pt>
                <c:pt idx="739">
                  <c:v>12590.48068739999</c:v>
                </c:pt>
                <c:pt idx="740">
                  <c:v>12600.080789389989</c:v>
                </c:pt>
                <c:pt idx="741">
                  <c:v>12638.079466249988</c:v>
                </c:pt>
                <c:pt idx="742">
                  <c:v>12638.653483889988</c:v>
                </c:pt>
                <c:pt idx="743">
                  <c:v>12650.484412719989</c:v>
                </c:pt>
                <c:pt idx="744">
                  <c:v>12658.090628689988</c:v>
                </c:pt>
                <c:pt idx="745">
                  <c:v>12661.383511519987</c:v>
                </c:pt>
                <c:pt idx="746">
                  <c:v>12670.428255999987</c:v>
                </c:pt>
                <c:pt idx="747">
                  <c:v>12675.009383279987</c:v>
                </c:pt>
                <c:pt idx="748">
                  <c:v>12682.527957839986</c:v>
                </c:pt>
                <c:pt idx="749">
                  <c:v>12695.482648369985</c:v>
                </c:pt>
                <c:pt idx="750">
                  <c:v>12700.568416629985</c:v>
                </c:pt>
                <c:pt idx="751">
                  <c:v>12720.485329559986</c:v>
                </c:pt>
                <c:pt idx="752">
                  <c:v>12726.107146079987</c:v>
                </c:pt>
                <c:pt idx="753">
                  <c:v>12732.338534499986</c:v>
                </c:pt>
                <c:pt idx="754">
                  <c:v>12749.035859519987</c:v>
                </c:pt>
                <c:pt idx="755">
                  <c:v>12758.637354059987</c:v>
                </c:pt>
                <c:pt idx="756">
                  <c:v>12763.309822809986</c:v>
                </c:pt>
                <c:pt idx="757">
                  <c:v>12767.493422379986</c:v>
                </c:pt>
                <c:pt idx="758">
                  <c:v>12785.648881459987</c:v>
                </c:pt>
                <c:pt idx="759">
                  <c:v>12793.294172309987</c:v>
                </c:pt>
                <c:pt idx="760">
                  <c:v>12793.735702809987</c:v>
                </c:pt>
                <c:pt idx="761">
                  <c:v>12806.565824379986</c:v>
                </c:pt>
                <c:pt idx="762">
                  <c:v>12813.330506429986</c:v>
                </c:pt>
                <c:pt idx="763">
                  <c:v>12823.024323409985</c:v>
                </c:pt>
                <c:pt idx="764">
                  <c:v>12836.672630879986</c:v>
                </c:pt>
                <c:pt idx="765">
                  <c:v>12844.044484259986</c:v>
                </c:pt>
                <c:pt idx="766">
                  <c:v>12850.579360039987</c:v>
                </c:pt>
                <c:pt idx="767">
                  <c:v>12872.507627459987</c:v>
                </c:pt>
                <c:pt idx="768">
                  <c:v>12901.905258939987</c:v>
                </c:pt>
                <c:pt idx="769">
                  <c:v>12914.288605419988</c:v>
                </c:pt>
                <c:pt idx="770">
                  <c:v>12930.267218499988</c:v>
                </c:pt>
                <c:pt idx="771">
                  <c:v>12936.683358949987</c:v>
                </c:pt>
                <c:pt idx="772">
                  <c:v>12958.334428919987</c:v>
                </c:pt>
                <c:pt idx="773">
                  <c:v>12960.183310729986</c:v>
                </c:pt>
                <c:pt idx="774">
                  <c:v>12978.754842779987</c:v>
                </c:pt>
                <c:pt idx="775">
                  <c:v>12983.607765229986</c:v>
                </c:pt>
                <c:pt idx="776">
                  <c:v>12995.047958149986</c:v>
                </c:pt>
                <c:pt idx="777">
                  <c:v>12997.820425749986</c:v>
                </c:pt>
                <c:pt idx="778">
                  <c:v>13016.997672159985</c:v>
                </c:pt>
                <c:pt idx="779">
                  <c:v>13036.150492449986</c:v>
                </c:pt>
                <c:pt idx="780">
                  <c:v>13052.345536339986</c:v>
                </c:pt>
                <c:pt idx="781">
                  <c:v>13054.423552809987</c:v>
                </c:pt>
                <c:pt idx="782">
                  <c:v>13081.139976129987</c:v>
                </c:pt>
                <c:pt idx="783">
                  <c:v>13127.643871639988</c:v>
                </c:pt>
                <c:pt idx="784">
                  <c:v>13168.396589429987</c:v>
                </c:pt>
                <c:pt idx="785">
                  <c:v>13170.544933119987</c:v>
                </c:pt>
                <c:pt idx="786">
                  <c:v>13183.955600859987</c:v>
                </c:pt>
                <c:pt idx="787">
                  <c:v>13205.476081699986</c:v>
                </c:pt>
                <c:pt idx="788">
                  <c:v>13217.100524219986</c:v>
                </c:pt>
                <c:pt idx="789">
                  <c:v>13223.843993749986</c:v>
                </c:pt>
                <c:pt idx="790">
                  <c:v>13250.010528079985</c:v>
                </c:pt>
                <c:pt idx="791">
                  <c:v>13260.175950049985</c:v>
                </c:pt>
                <c:pt idx="792">
                  <c:v>13272.519823159984</c:v>
                </c:pt>
                <c:pt idx="793">
                  <c:v>13317.234847319984</c:v>
                </c:pt>
                <c:pt idx="794">
                  <c:v>13323.136774239983</c:v>
                </c:pt>
                <c:pt idx="795">
                  <c:v>13324.791136539983</c:v>
                </c:pt>
                <c:pt idx="796">
                  <c:v>13327.103760259983</c:v>
                </c:pt>
                <c:pt idx="797">
                  <c:v>13338.184427409982</c:v>
                </c:pt>
                <c:pt idx="798">
                  <c:v>13353.253862229982</c:v>
                </c:pt>
                <c:pt idx="799">
                  <c:v>13362.939608979981</c:v>
                </c:pt>
                <c:pt idx="800">
                  <c:v>13391.057063009981</c:v>
                </c:pt>
                <c:pt idx="801">
                  <c:v>13393.594381749981</c:v>
                </c:pt>
                <c:pt idx="802">
                  <c:v>13396.387694679981</c:v>
                </c:pt>
                <c:pt idx="803">
                  <c:v>13397.828475039982</c:v>
                </c:pt>
                <c:pt idx="804">
                  <c:v>13425.555839029981</c:v>
                </c:pt>
                <c:pt idx="805">
                  <c:v>13446.96193145998</c:v>
                </c:pt>
                <c:pt idx="806">
                  <c:v>13468.31145763998</c:v>
                </c:pt>
                <c:pt idx="807">
                  <c:v>13474.60329668998</c:v>
                </c:pt>
                <c:pt idx="808">
                  <c:v>13528.29215332998</c:v>
                </c:pt>
                <c:pt idx="809">
                  <c:v>13531.81562796998</c:v>
                </c:pt>
                <c:pt idx="810">
                  <c:v>13532.68139955998</c:v>
                </c:pt>
                <c:pt idx="811">
                  <c:v>13537.391047719981</c:v>
                </c:pt>
                <c:pt idx="812">
                  <c:v>13551.48769140998</c:v>
                </c:pt>
                <c:pt idx="813">
                  <c:v>13555.661727249981</c:v>
                </c:pt>
                <c:pt idx="814">
                  <c:v>13556.105131779981</c:v>
                </c:pt>
                <c:pt idx="815">
                  <c:v>13577.859340779982</c:v>
                </c:pt>
                <c:pt idx="816">
                  <c:v>13579.951593129981</c:v>
                </c:pt>
                <c:pt idx="817">
                  <c:v>13587.258184009981</c:v>
                </c:pt>
                <c:pt idx="818">
                  <c:v>13588.04048269998</c:v>
                </c:pt>
                <c:pt idx="819">
                  <c:v>13594.84062064998</c:v>
                </c:pt>
                <c:pt idx="820">
                  <c:v>13602.24339932998</c:v>
                </c:pt>
                <c:pt idx="821">
                  <c:v>13606.28142453998</c:v>
                </c:pt>
                <c:pt idx="822">
                  <c:v>13618.96736630998</c:v>
                </c:pt>
                <c:pt idx="823">
                  <c:v>13624.06202049998</c:v>
                </c:pt>
                <c:pt idx="824">
                  <c:v>13632.573360009979</c:v>
                </c:pt>
                <c:pt idx="825">
                  <c:v>13650.24622505998</c:v>
                </c:pt>
                <c:pt idx="826">
                  <c:v>13673.188844389981</c:v>
                </c:pt>
                <c:pt idx="827">
                  <c:v>13687.68078926998</c:v>
                </c:pt>
                <c:pt idx="828">
                  <c:v>13694.84571590998</c:v>
                </c:pt>
                <c:pt idx="829">
                  <c:v>13706.407901749981</c:v>
                </c:pt>
                <c:pt idx="830">
                  <c:v>13723.94177758998</c:v>
                </c:pt>
                <c:pt idx="831">
                  <c:v>13733.242583809981</c:v>
                </c:pt>
                <c:pt idx="832">
                  <c:v>13755.396643149981</c:v>
                </c:pt>
                <c:pt idx="833">
                  <c:v>13764.335277519982</c:v>
                </c:pt>
                <c:pt idx="834">
                  <c:v>13767.700291649982</c:v>
                </c:pt>
                <c:pt idx="835">
                  <c:v>13774.059108509982</c:v>
                </c:pt>
                <c:pt idx="836">
                  <c:v>13777.805822509983</c:v>
                </c:pt>
                <c:pt idx="837">
                  <c:v>13783.088630559983</c:v>
                </c:pt>
                <c:pt idx="838">
                  <c:v>13791.220929389983</c:v>
                </c:pt>
                <c:pt idx="839">
                  <c:v>13794.046328859984</c:v>
                </c:pt>
                <c:pt idx="840">
                  <c:v>13799.379151929985</c:v>
                </c:pt>
                <c:pt idx="841">
                  <c:v>13821.254917869985</c:v>
                </c:pt>
                <c:pt idx="842">
                  <c:v>13833.515256389985</c:v>
                </c:pt>
                <c:pt idx="843">
                  <c:v>13844.929846569985</c:v>
                </c:pt>
                <c:pt idx="844">
                  <c:v>13845.812372169985</c:v>
                </c:pt>
                <c:pt idx="845">
                  <c:v>13851.852958569985</c:v>
                </c:pt>
                <c:pt idx="846">
                  <c:v>13855.235937139985</c:v>
                </c:pt>
                <c:pt idx="847">
                  <c:v>13859.871708469986</c:v>
                </c:pt>
                <c:pt idx="848">
                  <c:v>13862.360822429986</c:v>
                </c:pt>
                <c:pt idx="849">
                  <c:v>13867.906100429986</c:v>
                </c:pt>
                <c:pt idx="850">
                  <c:v>13886.772368839986</c:v>
                </c:pt>
                <c:pt idx="851">
                  <c:v>13903.163532359986</c:v>
                </c:pt>
                <c:pt idx="852">
                  <c:v>13908.814080049986</c:v>
                </c:pt>
                <c:pt idx="853">
                  <c:v>13923.297568239987</c:v>
                </c:pt>
                <c:pt idx="854">
                  <c:v>13943.790347879987</c:v>
                </c:pt>
                <c:pt idx="855">
                  <c:v>13945.558679409987</c:v>
                </c:pt>
                <c:pt idx="856">
                  <c:v>13950.813412549987</c:v>
                </c:pt>
                <c:pt idx="857">
                  <c:v>13963.923298799988</c:v>
                </c:pt>
                <c:pt idx="858">
                  <c:v>13971.468260879987</c:v>
                </c:pt>
                <c:pt idx="859">
                  <c:v>13988.493044759987</c:v>
                </c:pt>
                <c:pt idx="860">
                  <c:v>13990.772764539986</c:v>
                </c:pt>
                <c:pt idx="861">
                  <c:v>13998.022180059987</c:v>
                </c:pt>
                <c:pt idx="862">
                  <c:v>14009.700530779986</c:v>
                </c:pt>
                <c:pt idx="863">
                  <c:v>14018.985084379987</c:v>
                </c:pt>
                <c:pt idx="864">
                  <c:v>14025.006343429986</c:v>
                </c:pt>
                <c:pt idx="865">
                  <c:v>14029.218045169986</c:v>
                </c:pt>
                <c:pt idx="866">
                  <c:v>14032.889879149987</c:v>
                </c:pt>
                <c:pt idx="867">
                  <c:v>14039.302991579987</c:v>
                </c:pt>
                <c:pt idx="868">
                  <c:v>14056.803398789987</c:v>
                </c:pt>
                <c:pt idx="869">
                  <c:v>14088.081756179987</c:v>
                </c:pt>
                <c:pt idx="870">
                  <c:v>14090.341983189986</c:v>
                </c:pt>
                <c:pt idx="871">
                  <c:v>14093.658839559987</c:v>
                </c:pt>
                <c:pt idx="872">
                  <c:v>14111.142923849986</c:v>
                </c:pt>
                <c:pt idx="873">
                  <c:v>14116.475012649986</c:v>
                </c:pt>
                <c:pt idx="874">
                  <c:v>14131.734972279986</c:v>
                </c:pt>
                <c:pt idx="875">
                  <c:v>14141.653822409986</c:v>
                </c:pt>
                <c:pt idx="876">
                  <c:v>14158.783234479986</c:v>
                </c:pt>
                <c:pt idx="877">
                  <c:v>14160.055277179987</c:v>
                </c:pt>
                <c:pt idx="878">
                  <c:v>14170.897550209987</c:v>
                </c:pt>
                <c:pt idx="879">
                  <c:v>14180.363704739988</c:v>
                </c:pt>
                <c:pt idx="880">
                  <c:v>14191.663346169988</c:v>
                </c:pt>
                <c:pt idx="881">
                  <c:v>14193.198113709988</c:v>
                </c:pt>
                <c:pt idx="882">
                  <c:v>14195.175001229989</c:v>
                </c:pt>
                <c:pt idx="883">
                  <c:v>14199.820693739988</c:v>
                </c:pt>
                <c:pt idx="884">
                  <c:v>14207.615327089989</c:v>
                </c:pt>
                <c:pt idx="885">
                  <c:v>14215.648608849988</c:v>
                </c:pt>
                <c:pt idx="886">
                  <c:v>14217.434668359987</c:v>
                </c:pt>
                <c:pt idx="887">
                  <c:v>14247.037914799987</c:v>
                </c:pt>
                <c:pt idx="888">
                  <c:v>14261.550732539987</c:v>
                </c:pt>
                <c:pt idx="889">
                  <c:v>14264.282189449987</c:v>
                </c:pt>
                <c:pt idx="890">
                  <c:v>14276.431191849986</c:v>
                </c:pt>
                <c:pt idx="891">
                  <c:v>14282.521242989986</c:v>
                </c:pt>
                <c:pt idx="892">
                  <c:v>14292.181207619986</c:v>
                </c:pt>
                <c:pt idx="893">
                  <c:v>14299.359214909986</c:v>
                </c:pt>
                <c:pt idx="894">
                  <c:v>14302.582958519986</c:v>
                </c:pt>
                <c:pt idx="895">
                  <c:v>14315.289542919987</c:v>
                </c:pt>
                <c:pt idx="896">
                  <c:v>14318.196310479987</c:v>
                </c:pt>
                <c:pt idx="897">
                  <c:v>14325.582292339986</c:v>
                </c:pt>
                <c:pt idx="898">
                  <c:v>14330.841923119986</c:v>
                </c:pt>
                <c:pt idx="899">
                  <c:v>14339.749651699985</c:v>
                </c:pt>
                <c:pt idx="900">
                  <c:v>14365.916252879986</c:v>
                </c:pt>
                <c:pt idx="901">
                  <c:v>14376.961465409986</c:v>
                </c:pt>
                <c:pt idx="902">
                  <c:v>14398.471179349986</c:v>
                </c:pt>
                <c:pt idx="903">
                  <c:v>14399.027127839987</c:v>
                </c:pt>
                <c:pt idx="904">
                  <c:v>14405.192614719987</c:v>
                </c:pt>
                <c:pt idx="905">
                  <c:v>14411.601221129986</c:v>
                </c:pt>
                <c:pt idx="906">
                  <c:v>14414.312974299986</c:v>
                </c:pt>
                <c:pt idx="907">
                  <c:v>14426.781784249986</c:v>
                </c:pt>
                <c:pt idx="908">
                  <c:v>14431.569733639986</c:v>
                </c:pt>
                <c:pt idx="909">
                  <c:v>14433.859849959987</c:v>
                </c:pt>
                <c:pt idx="910">
                  <c:v>14436.647861209987</c:v>
                </c:pt>
                <c:pt idx="911">
                  <c:v>14447.371812879986</c:v>
                </c:pt>
                <c:pt idx="912">
                  <c:v>14456.626374399986</c:v>
                </c:pt>
                <c:pt idx="913">
                  <c:v>14468.368607859986</c:v>
                </c:pt>
                <c:pt idx="914">
                  <c:v>14468.936296039985</c:v>
                </c:pt>
                <c:pt idx="915">
                  <c:v>14483.701689779984</c:v>
                </c:pt>
                <c:pt idx="916">
                  <c:v>14488.096556749984</c:v>
                </c:pt>
                <c:pt idx="917">
                  <c:v>14489.804440369984</c:v>
                </c:pt>
                <c:pt idx="918">
                  <c:v>14504.498905239983</c:v>
                </c:pt>
                <c:pt idx="919">
                  <c:v>14511.721212909983</c:v>
                </c:pt>
                <c:pt idx="920">
                  <c:v>14532.531777269982</c:v>
                </c:pt>
                <c:pt idx="921">
                  <c:v>14546.297549429983</c:v>
                </c:pt>
                <c:pt idx="922">
                  <c:v>14550.373487289982</c:v>
                </c:pt>
                <c:pt idx="923">
                  <c:v>14573.577404019983</c:v>
                </c:pt>
                <c:pt idx="924">
                  <c:v>14574.962795709984</c:v>
                </c:pt>
                <c:pt idx="925">
                  <c:v>14592.038261399985</c:v>
                </c:pt>
                <c:pt idx="926">
                  <c:v>14603.928624849985</c:v>
                </c:pt>
                <c:pt idx="927">
                  <c:v>14605.864798909985</c:v>
                </c:pt>
                <c:pt idx="928">
                  <c:v>14607.993465979984</c:v>
                </c:pt>
                <c:pt idx="929">
                  <c:v>14612.915556179983</c:v>
                </c:pt>
                <c:pt idx="930">
                  <c:v>14628.247641009984</c:v>
                </c:pt>
                <c:pt idx="931">
                  <c:v>14629.767510879985</c:v>
                </c:pt>
                <c:pt idx="932">
                  <c:v>14638.193655249985</c:v>
                </c:pt>
                <c:pt idx="933">
                  <c:v>14645.235265469984</c:v>
                </c:pt>
                <c:pt idx="934">
                  <c:v>14648.995694509984</c:v>
                </c:pt>
                <c:pt idx="935">
                  <c:v>14673.334628619983</c:v>
                </c:pt>
                <c:pt idx="936">
                  <c:v>14675.857998439984</c:v>
                </c:pt>
                <c:pt idx="937">
                  <c:v>14683.152657759983</c:v>
                </c:pt>
                <c:pt idx="938">
                  <c:v>14700.672313979983</c:v>
                </c:pt>
                <c:pt idx="939">
                  <c:v>14702.095902569983</c:v>
                </c:pt>
                <c:pt idx="940">
                  <c:v>14705.314525649983</c:v>
                </c:pt>
                <c:pt idx="941">
                  <c:v>14708.183922869983</c:v>
                </c:pt>
                <c:pt idx="942">
                  <c:v>14714.459873589984</c:v>
                </c:pt>
                <c:pt idx="943">
                  <c:v>14716.516764289983</c:v>
                </c:pt>
                <c:pt idx="944">
                  <c:v>14734.723675099984</c:v>
                </c:pt>
                <c:pt idx="945">
                  <c:v>14738.391541379984</c:v>
                </c:pt>
                <c:pt idx="946">
                  <c:v>14745.655990169984</c:v>
                </c:pt>
                <c:pt idx="947">
                  <c:v>14768.434668459984</c:v>
                </c:pt>
                <c:pt idx="948">
                  <c:v>14779.840535699985</c:v>
                </c:pt>
                <c:pt idx="949">
                  <c:v>14794.956417959984</c:v>
                </c:pt>
                <c:pt idx="950">
                  <c:v>14801.522166179984</c:v>
                </c:pt>
                <c:pt idx="951">
                  <c:v>14804.878403589984</c:v>
                </c:pt>
                <c:pt idx="952">
                  <c:v>14815.416870799985</c:v>
                </c:pt>
                <c:pt idx="953">
                  <c:v>14818.657884059985</c:v>
                </c:pt>
                <c:pt idx="954">
                  <c:v>14824.055125639985</c:v>
                </c:pt>
                <c:pt idx="955">
                  <c:v>14829.070869699985</c:v>
                </c:pt>
                <c:pt idx="956">
                  <c:v>14837.176117209985</c:v>
                </c:pt>
                <c:pt idx="957">
                  <c:v>14849.086562799985</c:v>
                </c:pt>
                <c:pt idx="958">
                  <c:v>14864.929818849985</c:v>
                </c:pt>
                <c:pt idx="959">
                  <c:v>14876.856855799984</c:v>
                </c:pt>
                <c:pt idx="960">
                  <c:v>14877.802306799984</c:v>
                </c:pt>
                <c:pt idx="961">
                  <c:v>14900.080061579984</c:v>
                </c:pt>
                <c:pt idx="962">
                  <c:v>14914.827480379983</c:v>
                </c:pt>
                <c:pt idx="963">
                  <c:v>14933.989939539983</c:v>
                </c:pt>
                <c:pt idx="964">
                  <c:v>14941.790583709982</c:v>
                </c:pt>
                <c:pt idx="965">
                  <c:v>14949.361971899982</c:v>
                </c:pt>
                <c:pt idx="966">
                  <c:v>14956.772887389981</c:v>
                </c:pt>
                <c:pt idx="967">
                  <c:v>14976.906185509981</c:v>
                </c:pt>
                <c:pt idx="968">
                  <c:v>14985.12638353998</c:v>
                </c:pt>
                <c:pt idx="969">
                  <c:v>14986.76913722998</c:v>
                </c:pt>
                <c:pt idx="970">
                  <c:v>14994.463239319979</c:v>
                </c:pt>
                <c:pt idx="971">
                  <c:v>14999.907921959979</c:v>
                </c:pt>
                <c:pt idx="972">
                  <c:v>15007.873142429979</c:v>
                </c:pt>
                <c:pt idx="973">
                  <c:v>15045.625539579978</c:v>
                </c:pt>
                <c:pt idx="974">
                  <c:v>15064.255907009978</c:v>
                </c:pt>
                <c:pt idx="975">
                  <c:v>15072.158846049977</c:v>
                </c:pt>
                <c:pt idx="976">
                  <c:v>15078.774487409977</c:v>
                </c:pt>
                <c:pt idx="977">
                  <c:v>15081.198834089977</c:v>
                </c:pt>
                <c:pt idx="978">
                  <c:v>15104.531176759978</c:v>
                </c:pt>
                <c:pt idx="979">
                  <c:v>15114.675451339977</c:v>
                </c:pt>
                <c:pt idx="980">
                  <c:v>15126.169972989977</c:v>
                </c:pt>
                <c:pt idx="981">
                  <c:v>15134.726341029977</c:v>
                </c:pt>
                <c:pt idx="982">
                  <c:v>15158.815614009976</c:v>
                </c:pt>
                <c:pt idx="983">
                  <c:v>15166.350651159977</c:v>
                </c:pt>
                <c:pt idx="984">
                  <c:v>15176.456557569978</c:v>
                </c:pt>
                <c:pt idx="985">
                  <c:v>15184.616945859978</c:v>
                </c:pt>
                <c:pt idx="986">
                  <c:v>15194.907295429977</c:v>
                </c:pt>
                <c:pt idx="987">
                  <c:v>15201.802566109976</c:v>
                </c:pt>
                <c:pt idx="988">
                  <c:v>15211.356211959976</c:v>
                </c:pt>
                <c:pt idx="989">
                  <c:v>15219.133612249976</c:v>
                </c:pt>
                <c:pt idx="990">
                  <c:v>15241.294597219976</c:v>
                </c:pt>
                <c:pt idx="991">
                  <c:v>15247.025348829977</c:v>
                </c:pt>
                <c:pt idx="992">
                  <c:v>15250.203946149977</c:v>
                </c:pt>
                <c:pt idx="993">
                  <c:v>15255.327186009978</c:v>
                </c:pt>
                <c:pt idx="994">
                  <c:v>15264.491164929977</c:v>
                </c:pt>
                <c:pt idx="995">
                  <c:v>15265.899977659978</c:v>
                </c:pt>
                <c:pt idx="996">
                  <c:v>15275.076597169978</c:v>
                </c:pt>
                <c:pt idx="997">
                  <c:v>15291.564585849979</c:v>
                </c:pt>
                <c:pt idx="998">
                  <c:v>15304.479944299979</c:v>
                </c:pt>
                <c:pt idx="999">
                  <c:v>15314.36221855998</c:v>
                </c:pt>
                <c:pt idx="1000">
                  <c:v>15331.52814087998</c:v>
                </c:pt>
                <c:pt idx="1001">
                  <c:v>15335.111607139979</c:v>
                </c:pt>
                <c:pt idx="1002">
                  <c:v>15348.492095799978</c:v>
                </c:pt>
                <c:pt idx="1003">
                  <c:v>15363.656139279978</c:v>
                </c:pt>
                <c:pt idx="1004">
                  <c:v>15396.697330509978</c:v>
                </c:pt>
                <c:pt idx="1005">
                  <c:v>15399.656254659978</c:v>
                </c:pt>
                <c:pt idx="1006">
                  <c:v>15401.473148919978</c:v>
                </c:pt>
                <c:pt idx="1007">
                  <c:v>15401.947065559978</c:v>
                </c:pt>
                <c:pt idx="1008">
                  <c:v>15406.969440889978</c:v>
                </c:pt>
                <c:pt idx="1009">
                  <c:v>15408.841316859978</c:v>
                </c:pt>
                <c:pt idx="1010">
                  <c:v>15420.666232449978</c:v>
                </c:pt>
                <c:pt idx="1011">
                  <c:v>15430.156623269977</c:v>
                </c:pt>
                <c:pt idx="1012">
                  <c:v>15435.564020029977</c:v>
                </c:pt>
                <c:pt idx="1013">
                  <c:v>15436.840876419978</c:v>
                </c:pt>
                <c:pt idx="1014">
                  <c:v>15446.861201859978</c:v>
                </c:pt>
                <c:pt idx="1015">
                  <c:v>15460.474348689977</c:v>
                </c:pt>
                <c:pt idx="1016">
                  <c:v>15463.064068249976</c:v>
                </c:pt>
                <c:pt idx="1017">
                  <c:v>15472.059217879976</c:v>
                </c:pt>
                <c:pt idx="1018">
                  <c:v>15483.820604439976</c:v>
                </c:pt>
                <c:pt idx="1019">
                  <c:v>15488.839115439976</c:v>
                </c:pt>
                <c:pt idx="1020">
                  <c:v>15499.036490799976</c:v>
                </c:pt>
                <c:pt idx="1021">
                  <c:v>15506.573239729976</c:v>
                </c:pt>
                <c:pt idx="1022">
                  <c:v>15524.753435999975</c:v>
                </c:pt>
                <c:pt idx="1023">
                  <c:v>15538.391743909975</c:v>
                </c:pt>
                <c:pt idx="1024">
                  <c:v>15573.454216409975</c:v>
                </c:pt>
                <c:pt idx="1025">
                  <c:v>15581.933423049975</c:v>
                </c:pt>
                <c:pt idx="1026">
                  <c:v>15584.510811369975</c:v>
                </c:pt>
                <c:pt idx="1027">
                  <c:v>15605.898296829975</c:v>
                </c:pt>
                <c:pt idx="1028">
                  <c:v>15608.529058539974</c:v>
                </c:pt>
                <c:pt idx="1029">
                  <c:v>15613.852459769974</c:v>
                </c:pt>
                <c:pt idx="1030">
                  <c:v>15617.554384729974</c:v>
                </c:pt>
                <c:pt idx="1031">
                  <c:v>15640.150332089974</c:v>
                </c:pt>
                <c:pt idx="1032">
                  <c:v>15650.163073119973</c:v>
                </c:pt>
                <c:pt idx="1033">
                  <c:v>15650.862381959972</c:v>
                </c:pt>
                <c:pt idx="1034">
                  <c:v>15665.260596289972</c:v>
                </c:pt>
                <c:pt idx="1035">
                  <c:v>15679.623022719972</c:v>
                </c:pt>
                <c:pt idx="1036">
                  <c:v>15681.901199759972</c:v>
                </c:pt>
                <c:pt idx="1037">
                  <c:v>15694.146606109973</c:v>
                </c:pt>
                <c:pt idx="1038">
                  <c:v>15696.595655579973</c:v>
                </c:pt>
                <c:pt idx="1039">
                  <c:v>15703.647081689973</c:v>
                </c:pt>
                <c:pt idx="1040">
                  <c:v>15707.241608319973</c:v>
                </c:pt>
                <c:pt idx="1041">
                  <c:v>15708.315400049973</c:v>
                </c:pt>
                <c:pt idx="1042">
                  <c:v>15715.881729899973</c:v>
                </c:pt>
                <c:pt idx="1043">
                  <c:v>15718.854083119973</c:v>
                </c:pt>
                <c:pt idx="1044">
                  <c:v>15751.293101289973</c:v>
                </c:pt>
                <c:pt idx="1045">
                  <c:v>15756.459229149974</c:v>
                </c:pt>
                <c:pt idx="1046">
                  <c:v>15758.212019079974</c:v>
                </c:pt>
                <c:pt idx="1047">
                  <c:v>15781.004964119975</c:v>
                </c:pt>
                <c:pt idx="1048">
                  <c:v>15785.028225729975</c:v>
                </c:pt>
                <c:pt idx="1049">
                  <c:v>15814.464704609974</c:v>
                </c:pt>
                <c:pt idx="1050">
                  <c:v>15819.508285939974</c:v>
                </c:pt>
                <c:pt idx="1051">
                  <c:v>15823.452847439974</c:v>
                </c:pt>
                <c:pt idx="1052">
                  <c:v>15835.763415099975</c:v>
                </c:pt>
                <c:pt idx="1053">
                  <c:v>15838.240006359974</c:v>
                </c:pt>
                <c:pt idx="1054">
                  <c:v>15842.020737399975</c:v>
                </c:pt>
                <c:pt idx="1055">
                  <c:v>15842.629056509975</c:v>
                </c:pt>
                <c:pt idx="1056">
                  <c:v>15863.626079139975</c:v>
                </c:pt>
                <c:pt idx="1057">
                  <c:v>15901.913969829975</c:v>
                </c:pt>
                <c:pt idx="1058">
                  <c:v>15905.769446359975</c:v>
                </c:pt>
                <c:pt idx="1059">
                  <c:v>15913.314222519975</c:v>
                </c:pt>
                <c:pt idx="1060">
                  <c:v>15922.399217719976</c:v>
                </c:pt>
                <c:pt idx="1061">
                  <c:v>15922.687845019977</c:v>
                </c:pt>
                <c:pt idx="1062">
                  <c:v>15947.799871309977</c:v>
                </c:pt>
                <c:pt idx="1063">
                  <c:v>15960.829144259977</c:v>
                </c:pt>
                <c:pt idx="1064">
                  <c:v>15963.967767019976</c:v>
                </c:pt>
                <c:pt idx="1065">
                  <c:v>15978.240405569975</c:v>
                </c:pt>
                <c:pt idx="1066">
                  <c:v>15990.092252459975</c:v>
                </c:pt>
                <c:pt idx="1067">
                  <c:v>16001.199799459975</c:v>
                </c:pt>
                <c:pt idx="1068">
                  <c:v>16015.418799099974</c:v>
                </c:pt>
                <c:pt idx="1069">
                  <c:v>16018.279631429974</c:v>
                </c:pt>
                <c:pt idx="1070">
                  <c:v>16020.658544389975</c:v>
                </c:pt>
                <c:pt idx="1071">
                  <c:v>16024.254947419975</c:v>
                </c:pt>
                <c:pt idx="1072">
                  <c:v>16032.624118979975</c:v>
                </c:pt>
                <c:pt idx="1073">
                  <c:v>16039.848650459975</c:v>
                </c:pt>
                <c:pt idx="1074">
                  <c:v>16047.735706849975</c:v>
                </c:pt>
                <c:pt idx="1075">
                  <c:v>16058.310362009976</c:v>
                </c:pt>
                <c:pt idx="1076">
                  <c:v>16070.495052649976</c:v>
                </c:pt>
                <c:pt idx="1077">
                  <c:v>16075.526408389976</c:v>
                </c:pt>
                <c:pt idx="1078">
                  <c:v>16077.016789789977</c:v>
                </c:pt>
                <c:pt idx="1079">
                  <c:v>16078.713649369978</c:v>
                </c:pt>
                <c:pt idx="1080">
                  <c:v>16081.701543739979</c:v>
                </c:pt>
                <c:pt idx="1081">
                  <c:v>16086.889422699978</c:v>
                </c:pt>
                <c:pt idx="1082">
                  <c:v>16099.157953329979</c:v>
                </c:pt>
                <c:pt idx="1083">
                  <c:v>16110.097287269979</c:v>
                </c:pt>
                <c:pt idx="1084">
                  <c:v>16117.675643089979</c:v>
                </c:pt>
                <c:pt idx="1085">
                  <c:v>16127.863617019979</c:v>
                </c:pt>
                <c:pt idx="1086">
                  <c:v>16137.223076799979</c:v>
                </c:pt>
                <c:pt idx="1087">
                  <c:v>16140.068034419979</c:v>
                </c:pt>
                <c:pt idx="1088">
                  <c:v>16160.95320999998</c:v>
                </c:pt>
                <c:pt idx="1089">
                  <c:v>16166.06475853998</c:v>
                </c:pt>
                <c:pt idx="1090">
                  <c:v>16173.04307203998</c:v>
                </c:pt>
                <c:pt idx="1091">
                  <c:v>16185.00768168998</c:v>
                </c:pt>
                <c:pt idx="1092">
                  <c:v>16189.73748447998</c:v>
                </c:pt>
                <c:pt idx="1093">
                  <c:v>16194.409485799979</c:v>
                </c:pt>
                <c:pt idx="1094">
                  <c:v>16202.452870629979</c:v>
                </c:pt>
                <c:pt idx="1095">
                  <c:v>16210.900523419979</c:v>
                </c:pt>
                <c:pt idx="1096">
                  <c:v>16261.11800967998</c:v>
                </c:pt>
                <c:pt idx="1097">
                  <c:v>16263.28860848998</c:v>
                </c:pt>
                <c:pt idx="1098">
                  <c:v>16266.963749639981</c:v>
                </c:pt>
                <c:pt idx="1099">
                  <c:v>16271.414712919981</c:v>
                </c:pt>
                <c:pt idx="1100">
                  <c:v>16297.599793489981</c:v>
                </c:pt>
                <c:pt idx="1101">
                  <c:v>16305.47328904998</c:v>
                </c:pt>
                <c:pt idx="1102">
                  <c:v>16331.19335595998</c:v>
                </c:pt>
                <c:pt idx="1103">
                  <c:v>16338.38107728998</c:v>
                </c:pt>
                <c:pt idx="1104">
                  <c:v>16370.72086067998</c:v>
                </c:pt>
                <c:pt idx="1105">
                  <c:v>16375.86223037998</c:v>
                </c:pt>
                <c:pt idx="1106">
                  <c:v>16384.280201159982</c:v>
                </c:pt>
                <c:pt idx="1107">
                  <c:v>16425.742382389981</c:v>
                </c:pt>
                <c:pt idx="1108">
                  <c:v>16431.729530809982</c:v>
                </c:pt>
                <c:pt idx="1109">
                  <c:v>16443.769330769981</c:v>
                </c:pt>
                <c:pt idx="1110">
                  <c:v>16461.274102629981</c:v>
                </c:pt>
                <c:pt idx="1111">
                  <c:v>16462.79515746998</c:v>
                </c:pt>
                <c:pt idx="1112">
                  <c:v>16463.212764939981</c:v>
                </c:pt>
                <c:pt idx="1113">
                  <c:v>16469.396475329981</c:v>
                </c:pt>
                <c:pt idx="1114">
                  <c:v>16484.532608809979</c:v>
                </c:pt>
                <c:pt idx="1115">
                  <c:v>16490.919854409978</c:v>
                </c:pt>
                <c:pt idx="1116">
                  <c:v>16494.447121179979</c:v>
                </c:pt>
                <c:pt idx="1117">
                  <c:v>16496.454567889978</c:v>
                </c:pt>
                <c:pt idx="1118">
                  <c:v>16510.878691229977</c:v>
                </c:pt>
                <c:pt idx="1119">
                  <c:v>16517.200354549976</c:v>
                </c:pt>
                <c:pt idx="1120">
                  <c:v>16536.360579119977</c:v>
                </c:pt>
                <c:pt idx="1121">
                  <c:v>16536.812913489975</c:v>
                </c:pt>
                <c:pt idx="1122">
                  <c:v>16542.189394179975</c:v>
                </c:pt>
                <c:pt idx="1123">
                  <c:v>16552.728102349975</c:v>
                </c:pt>
                <c:pt idx="1124">
                  <c:v>16558.018971159974</c:v>
                </c:pt>
                <c:pt idx="1125">
                  <c:v>16571.215873679976</c:v>
                </c:pt>
                <c:pt idx="1126">
                  <c:v>16576.464639279977</c:v>
                </c:pt>
                <c:pt idx="1127">
                  <c:v>16578.286234569976</c:v>
                </c:pt>
                <c:pt idx="1128">
                  <c:v>16588.518066559976</c:v>
                </c:pt>
                <c:pt idx="1129">
                  <c:v>16595.865172069978</c:v>
                </c:pt>
                <c:pt idx="1130">
                  <c:v>16600.920754899977</c:v>
                </c:pt>
                <c:pt idx="1131">
                  <c:v>16614.987157719977</c:v>
                </c:pt>
                <c:pt idx="1132">
                  <c:v>16625.996739599977</c:v>
                </c:pt>
                <c:pt idx="1133">
                  <c:v>16633.851449649977</c:v>
                </c:pt>
                <c:pt idx="1134">
                  <c:v>16638.891358409979</c:v>
                </c:pt>
                <c:pt idx="1135">
                  <c:v>16646.086190299979</c:v>
                </c:pt>
                <c:pt idx="1136">
                  <c:v>16654.517275619979</c:v>
                </c:pt>
                <c:pt idx="1137">
                  <c:v>16657.052817559979</c:v>
                </c:pt>
                <c:pt idx="1138">
                  <c:v>16675.175236319978</c:v>
                </c:pt>
                <c:pt idx="1139">
                  <c:v>16676.034587029979</c:v>
                </c:pt>
                <c:pt idx="1140">
                  <c:v>16684.370236019979</c:v>
                </c:pt>
                <c:pt idx="1141">
                  <c:v>16699.09396854998</c:v>
                </c:pt>
                <c:pt idx="1142">
                  <c:v>16708.258454069979</c:v>
                </c:pt>
                <c:pt idx="1143">
                  <c:v>16717.26441083998</c:v>
                </c:pt>
                <c:pt idx="1144">
                  <c:v>16745.853351129979</c:v>
                </c:pt>
                <c:pt idx="1145">
                  <c:v>16754.480107129981</c:v>
                </c:pt>
                <c:pt idx="1146">
                  <c:v>16759.43635567998</c:v>
                </c:pt>
                <c:pt idx="1147">
                  <c:v>16773.755143429978</c:v>
                </c:pt>
                <c:pt idx="1148">
                  <c:v>16778.298608089979</c:v>
                </c:pt>
                <c:pt idx="1149">
                  <c:v>16779.29242968998</c:v>
                </c:pt>
                <c:pt idx="1150">
                  <c:v>16793.28267567998</c:v>
                </c:pt>
                <c:pt idx="1151">
                  <c:v>16796.938309159981</c:v>
                </c:pt>
                <c:pt idx="1152">
                  <c:v>16809.98371404998</c:v>
                </c:pt>
                <c:pt idx="1153">
                  <c:v>16813.301453209981</c:v>
                </c:pt>
                <c:pt idx="1154">
                  <c:v>16822.233859579981</c:v>
                </c:pt>
                <c:pt idx="1155">
                  <c:v>16831.14657602998</c:v>
                </c:pt>
                <c:pt idx="1156">
                  <c:v>16838.803615929981</c:v>
                </c:pt>
                <c:pt idx="1157">
                  <c:v>16844.788597589981</c:v>
                </c:pt>
                <c:pt idx="1158">
                  <c:v>16857.098391669981</c:v>
                </c:pt>
                <c:pt idx="1159">
                  <c:v>16861.204580359979</c:v>
                </c:pt>
                <c:pt idx="1160">
                  <c:v>16861.885006399978</c:v>
                </c:pt>
                <c:pt idx="1161">
                  <c:v>16866.505126889977</c:v>
                </c:pt>
                <c:pt idx="1162">
                  <c:v>16872.087109049979</c:v>
                </c:pt>
                <c:pt idx="1163">
                  <c:v>16890.430698459979</c:v>
                </c:pt>
                <c:pt idx="1164">
                  <c:v>16901.29613704998</c:v>
                </c:pt>
                <c:pt idx="1165">
                  <c:v>16915.132971089981</c:v>
                </c:pt>
                <c:pt idx="1166">
                  <c:v>16935.078400659982</c:v>
                </c:pt>
                <c:pt idx="1167">
                  <c:v>16937.515485459982</c:v>
                </c:pt>
                <c:pt idx="1168">
                  <c:v>16949.444884919983</c:v>
                </c:pt>
                <c:pt idx="1169">
                  <c:v>16958.790041799984</c:v>
                </c:pt>
                <c:pt idx="1170">
                  <c:v>16966.592051209984</c:v>
                </c:pt>
                <c:pt idx="1171">
                  <c:v>16968.937875489984</c:v>
                </c:pt>
                <c:pt idx="1172">
                  <c:v>16978.844330149983</c:v>
                </c:pt>
                <c:pt idx="1173">
                  <c:v>16981.754438629981</c:v>
                </c:pt>
                <c:pt idx="1174">
                  <c:v>16983.229977779982</c:v>
                </c:pt>
                <c:pt idx="1175">
                  <c:v>16984.131682629981</c:v>
                </c:pt>
                <c:pt idx="1176">
                  <c:v>16987.337333879979</c:v>
                </c:pt>
                <c:pt idx="1177">
                  <c:v>16990.376705919978</c:v>
                </c:pt>
                <c:pt idx="1178">
                  <c:v>17020.754282129979</c:v>
                </c:pt>
                <c:pt idx="1179">
                  <c:v>17027.962123439978</c:v>
                </c:pt>
                <c:pt idx="1180">
                  <c:v>17045.305413689977</c:v>
                </c:pt>
                <c:pt idx="1181">
                  <c:v>17045.723230279978</c:v>
                </c:pt>
                <c:pt idx="1182">
                  <c:v>17049.842904269979</c:v>
                </c:pt>
                <c:pt idx="1183">
                  <c:v>17058.82773072998</c:v>
                </c:pt>
                <c:pt idx="1184">
                  <c:v>17066.055734569978</c:v>
                </c:pt>
                <c:pt idx="1185">
                  <c:v>17072.578873269977</c:v>
                </c:pt>
                <c:pt idx="1186">
                  <c:v>17076.635900869976</c:v>
                </c:pt>
                <c:pt idx="1187">
                  <c:v>17086.408390709978</c:v>
                </c:pt>
                <c:pt idx="1188">
                  <c:v>17091.128809259979</c:v>
                </c:pt>
                <c:pt idx="1189">
                  <c:v>17122.121862599979</c:v>
                </c:pt>
                <c:pt idx="1190">
                  <c:v>17124.336278249979</c:v>
                </c:pt>
                <c:pt idx="1191">
                  <c:v>17131.027605369978</c:v>
                </c:pt>
                <c:pt idx="1192">
                  <c:v>17138.685026649979</c:v>
                </c:pt>
                <c:pt idx="1193">
                  <c:v>17149.45382551998</c:v>
                </c:pt>
                <c:pt idx="1194">
                  <c:v>17150.189738179979</c:v>
                </c:pt>
                <c:pt idx="1195">
                  <c:v>17161.722454979979</c:v>
                </c:pt>
                <c:pt idx="1196">
                  <c:v>17166.42962537998</c:v>
                </c:pt>
                <c:pt idx="1197">
                  <c:v>17169.283193549982</c:v>
                </c:pt>
                <c:pt idx="1198">
                  <c:v>17175.623596589983</c:v>
                </c:pt>
                <c:pt idx="1199">
                  <c:v>17181.281533179983</c:v>
                </c:pt>
                <c:pt idx="1200">
                  <c:v>17182.314889079982</c:v>
                </c:pt>
                <c:pt idx="1201">
                  <c:v>17194.848741069982</c:v>
                </c:pt>
                <c:pt idx="1202">
                  <c:v>17198.581503609981</c:v>
                </c:pt>
                <c:pt idx="1203">
                  <c:v>17201.338549259981</c:v>
                </c:pt>
                <c:pt idx="1204">
                  <c:v>17220.543758529981</c:v>
                </c:pt>
                <c:pt idx="1205">
                  <c:v>17221.82930642998</c:v>
                </c:pt>
                <c:pt idx="1206">
                  <c:v>17226.167098379981</c:v>
                </c:pt>
                <c:pt idx="1207">
                  <c:v>17249.93247540998</c:v>
                </c:pt>
                <c:pt idx="1208">
                  <c:v>17307.074925109981</c:v>
                </c:pt>
                <c:pt idx="1209">
                  <c:v>17308.66311633998</c:v>
                </c:pt>
                <c:pt idx="1210">
                  <c:v>17308.974970339979</c:v>
                </c:pt>
                <c:pt idx="1211">
                  <c:v>17312.784906159981</c:v>
                </c:pt>
                <c:pt idx="1212">
                  <c:v>17325.671163879982</c:v>
                </c:pt>
                <c:pt idx="1213">
                  <c:v>17341.870540819982</c:v>
                </c:pt>
                <c:pt idx="1214">
                  <c:v>17342.162692809983</c:v>
                </c:pt>
                <c:pt idx="1215">
                  <c:v>17346.535985739982</c:v>
                </c:pt>
                <c:pt idx="1216">
                  <c:v>17350.30614879998</c:v>
                </c:pt>
                <c:pt idx="1217">
                  <c:v>17373.73451044998</c:v>
                </c:pt>
                <c:pt idx="1218">
                  <c:v>17375.57560245998</c:v>
                </c:pt>
                <c:pt idx="1219">
                  <c:v>17398.253684699979</c:v>
                </c:pt>
                <c:pt idx="1220">
                  <c:v>17400.393697719981</c:v>
                </c:pt>
                <c:pt idx="1221">
                  <c:v>17409.36634250998</c:v>
                </c:pt>
                <c:pt idx="1222">
                  <c:v>17424.319789859979</c:v>
                </c:pt>
                <c:pt idx="1223">
                  <c:v>17431.725426819979</c:v>
                </c:pt>
                <c:pt idx="1224">
                  <c:v>17444.708463229981</c:v>
                </c:pt>
                <c:pt idx="1225">
                  <c:v>17446.453154869982</c:v>
                </c:pt>
                <c:pt idx="1226">
                  <c:v>17460.606322309981</c:v>
                </c:pt>
                <c:pt idx="1227">
                  <c:v>17483.97146964998</c:v>
                </c:pt>
                <c:pt idx="1228">
                  <c:v>17487.35347479998</c:v>
                </c:pt>
                <c:pt idx="1229">
                  <c:v>17489.193506589982</c:v>
                </c:pt>
                <c:pt idx="1230">
                  <c:v>17504.999300689982</c:v>
                </c:pt>
                <c:pt idx="1231">
                  <c:v>17509.90482654998</c:v>
                </c:pt>
                <c:pt idx="1232">
                  <c:v>17511.92674306998</c:v>
                </c:pt>
                <c:pt idx="1233">
                  <c:v>17517.101967049981</c:v>
                </c:pt>
                <c:pt idx="1234">
                  <c:v>17534.025231229982</c:v>
                </c:pt>
                <c:pt idx="1235">
                  <c:v>17539.278522499983</c:v>
                </c:pt>
                <c:pt idx="1236">
                  <c:v>17548.087157149981</c:v>
                </c:pt>
                <c:pt idx="1237">
                  <c:v>17559.656253579982</c:v>
                </c:pt>
                <c:pt idx="1238">
                  <c:v>17575.598056619983</c:v>
                </c:pt>
                <c:pt idx="1239">
                  <c:v>17579.661465279984</c:v>
                </c:pt>
                <c:pt idx="1240">
                  <c:v>17584.949306809984</c:v>
                </c:pt>
                <c:pt idx="1241">
                  <c:v>17607.088357579985</c:v>
                </c:pt>
                <c:pt idx="1242">
                  <c:v>17620.874234029987</c:v>
                </c:pt>
                <c:pt idx="1243">
                  <c:v>17629.173136089987</c:v>
                </c:pt>
                <c:pt idx="1244">
                  <c:v>17632.449218179987</c:v>
                </c:pt>
                <c:pt idx="1245">
                  <c:v>17634.823993039987</c:v>
                </c:pt>
                <c:pt idx="1246">
                  <c:v>17642.975692709988</c:v>
                </c:pt>
                <c:pt idx="1247">
                  <c:v>17644.833071739988</c:v>
                </c:pt>
                <c:pt idx="1248">
                  <c:v>17663.638514809987</c:v>
                </c:pt>
                <c:pt idx="1249">
                  <c:v>17667.075358719987</c:v>
                </c:pt>
                <c:pt idx="1250">
                  <c:v>17680.969950019986</c:v>
                </c:pt>
                <c:pt idx="1251">
                  <c:v>17685.817157659985</c:v>
                </c:pt>
                <c:pt idx="1252">
                  <c:v>17690.984658749985</c:v>
                </c:pt>
                <c:pt idx="1253">
                  <c:v>17692.104920269987</c:v>
                </c:pt>
                <c:pt idx="1254">
                  <c:v>17727.946466959987</c:v>
                </c:pt>
                <c:pt idx="1255">
                  <c:v>17729.459153989988</c:v>
                </c:pt>
                <c:pt idx="1256">
                  <c:v>17735.590523509989</c:v>
                </c:pt>
                <c:pt idx="1257">
                  <c:v>17746.412166679987</c:v>
                </c:pt>
                <c:pt idx="1258">
                  <c:v>17748.481927409986</c:v>
                </c:pt>
                <c:pt idx="1259">
                  <c:v>17753.394957499986</c:v>
                </c:pt>
                <c:pt idx="1260">
                  <c:v>17759.589773179985</c:v>
                </c:pt>
                <c:pt idx="1261">
                  <c:v>17766.289577059986</c:v>
                </c:pt>
                <c:pt idx="1262">
                  <c:v>17769.559834719985</c:v>
                </c:pt>
                <c:pt idx="1263">
                  <c:v>17776.328540429986</c:v>
                </c:pt>
                <c:pt idx="1264">
                  <c:v>17780.837677509986</c:v>
                </c:pt>
                <c:pt idx="1265">
                  <c:v>17804.161934079984</c:v>
                </c:pt>
                <c:pt idx="1266">
                  <c:v>17812.896842269984</c:v>
                </c:pt>
                <c:pt idx="1267">
                  <c:v>17820.286899989984</c:v>
                </c:pt>
                <c:pt idx="1268">
                  <c:v>17826.620324789983</c:v>
                </c:pt>
                <c:pt idx="1269">
                  <c:v>17849.827866789983</c:v>
                </c:pt>
                <c:pt idx="1270">
                  <c:v>17850.319880879983</c:v>
                </c:pt>
                <c:pt idx="1271">
                  <c:v>17855.879715349984</c:v>
                </c:pt>
                <c:pt idx="1272">
                  <c:v>17858.285370229984</c:v>
                </c:pt>
                <c:pt idx="1273">
                  <c:v>17859.189671609984</c:v>
                </c:pt>
                <c:pt idx="1274">
                  <c:v>17860.814194559982</c:v>
                </c:pt>
                <c:pt idx="1275">
                  <c:v>17871.219651649983</c:v>
                </c:pt>
                <c:pt idx="1276">
                  <c:v>17891.922407429982</c:v>
                </c:pt>
                <c:pt idx="1277">
                  <c:v>17902.011087229981</c:v>
                </c:pt>
                <c:pt idx="1278">
                  <c:v>17906.47561747998</c:v>
                </c:pt>
                <c:pt idx="1279">
                  <c:v>17926.803754759982</c:v>
                </c:pt>
                <c:pt idx="1280">
                  <c:v>17932.175354279982</c:v>
                </c:pt>
                <c:pt idx="1281">
                  <c:v>17946.814435509983</c:v>
                </c:pt>
                <c:pt idx="1282">
                  <c:v>17950.167982749983</c:v>
                </c:pt>
                <c:pt idx="1283">
                  <c:v>17952.179690599984</c:v>
                </c:pt>
                <c:pt idx="1284">
                  <c:v>17952.389296799982</c:v>
                </c:pt>
                <c:pt idx="1285">
                  <c:v>17954.568782049981</c:v>
                </c:pt>
                <c:pt idx="1286">
                  <c:v>17960.966324129982</c:v>
                </c:pt>
                <c:pt idx="1287">
                  <c:v>17962.177222229981</c:v>
                </c:pt>
                <c:pt idx="1288">
                  <c:v>17965.046856089979</c:v>
                </c:pt>
                <c:pt idx="1289">
                  <c:v>17980.161055709978</c:v>
                </c:pt>
                <c:pt idx="1290">
                  <c:v>17993.766869339979</c:v>
                </c:pt>
                <c:pt idx="1291">
                  <c:v>18008.533398019979</c:v>
                </c:pt>
                <c:pt idx="1292">
                  <c:v>18014.578460359979</c:v>
                </c:pt>
                <c:pt idx="1293">
                  <c:v>18016.257410389979</c:v>
                </c:pt>
                <c:pt idx="1294">
                  <c:v>18018.237331029977</c:v>
                </c:pt>
                <c:pt idx="1295">
                  <c:v>18022.494250469976</c:v>
                </c:pt>
                <c:pt idx="1296">
                  <c:v>18022.747817169977</c:v>
                </c:pt>
                <c:pt idx="1297">
                  <c:v>18022.822744879977</c:v>
                </c:pt>
                <c:pt idx="1298">
                  <c:v>18025.091043939978</c:v>
                </c:pt>
                <c:pt idx="1299">
                  <c:v>18025.943086429979</c:v>
                </c:pt>
                <c:pt idx="1300">
                  <c:v>18029.011453449981</c:v>
                </c:pt>
                <c:pt idx="1301">
                  <c:v>18031.576296639982</c:v>
                </c:pt>
                <c:pt idx="1302">
                  <c:v>18035.508863299983</c:v>
                </c:pt>
                <c:pt idx="1303">
                  <c:v>18046.494628279983</c:v>
                </c:pt>
                <c:pt idx="1304">
                  <c:v>18073.760058909982</c:v>
                </c:pt>
                <c:pt idx="1305">
                  <c:v>18074.649070269981</c:v>
                </c:pt>
                <c:pt idx="1306">
                  <c:v>18098.351675119982</c:v>
                </c:pt>
                <c:pt idx="1307">
                  <c:v>18102.055750439984</c:v>
                </c:pt>
                <c:pt idx="1308">
                  <c:v>18107.419252689982</c:v>
                </c:pt>
                <c:pt idx="1309">
                  <c:v>18111.014776609984</c:v>
                </c:pt>
                <c:pt idx="1310">
                  <c:v>18113.223879589983</c:v>
                </c:pt>
                <c:pt idx="1311">
                  <c:v>18113.987279329984</c:v>
                </c:pt>
                <c:pt idx="1312">
                  <c:v>18119.717160789984</c:v>
                </c:pt>
                <c:pt idx="1313">
                  <c:v>18124.537958119985</c:v>
                </c:pt>
                <c:pt idx="1314">
                  <c:v>18125.534787379984</c:v>
                </c:pt>
                <c:pt idx="1315">
                  <c:v>18132.397307609983</c:v>
                </c:pt>
                <c:pt idx="1316">
                  <c:v>18138.904601609982</c:v>
                </c:pt>
                <c:pt idx="1317">
                  <c:v>18139.505583069982</c:v>
                </c:pt>
                <c:pt idx="1318">
                  <c:v>18142.502550049983</c:v>
                </c:pt>
                <c:pt idx="1319">
                  <c:v>18143.123518729983</c:v>
                </c:pt>
                <c:pt idx="1320">
                  <c:v>18146.716745989983</c:v>
                </c:pt>
                <c:pt idx="1321">
                  <c:v>18160.405505029983</c:v>
                </c:pt>
                <c:pt idx="1322">
                  <c:v>18168.218110409984</c:v>
                </c:pt>
                <c:pt idx="1323">
                  <c:v>18177.546255049983</c:v>
                </c:pt>
                <c:pt idx="1324">
                  <c:v>18197.022934999983</c:v>
                </c:pt>
                <c:pt idx="1325">
                  <c:v>18202.793670059982</c:v>
                </c:pt>
                <c:pt idx="1326">
                  <c:v>18214.644168399984</c:v>
                </c:pt>
                <c:pt idx="1327">
                  <c:v>18219.805237569984</c:v>
                </c:pt>
                <c:pt idx="1328">
                  <c:v>18221.473854039985</c:v>
                </c:pt>
                <c:pt idx="1329">
                  <c:v>18240.202152189984</c:v>
                </c:pt>
                <c:pt idx="1330">
                  <c:v>18270.860636119985</c:v>
                </c:pt>
                <c:pt idx="1331">
                  <c:v>18274.805553219987</c:v>
                </c:pt>
                <c:pt idx="1332">
                  <c:v>18287.159589239986</c:v>
                </c:pt>
                <c:pt idx="1333">
                  <c:v>18287.849852749987</c:v>
                </c:pt>
                <c:pt idx="1334">
                  <c:v>18288.700275169987</c:v>
                </c:pt>
                <c:pt idx="1335">
                  <c:v>18290.495487949989</c:v>
                </c:pt>
                <c:pt idx="1336">
                  <c:v>18299.13386749999</c:v>
                </c:pt>
                <c:pt idx="1337">
                  <c:v>18299.76411760999</c:v>
                </c:pt>
                <c:pt idx="1338">
                  <c:v>18304.573358839989</c:v>
                </c:pt>
                <c:pt idx="1339">
                  <c:v>18313.36148386999</c:v>
                </c:pt>
                <c:pt idx="1340">
                  <c:v>18320.353556369992</c:v>
                </c:pt>
                <c:pt idx="1341">
                  <c:v>18342.488581209993</c:v>
                </c:pt>
                <c:pt idx="1342">
                  <c:v>18342.605242809994</c:v>
                </c:pt>
                <c:pt idx="1343">
                  <c:v>18357.233626979993</c:v>
                </c:pt>
                <c:pt idx="1344">
                  <c:v>18359.643139039992</c:v>
                </c:pt>
                <c:pt idx="1345">
                  <c:v>18368.434993519993</c:v>
                </c:pt>
                <c:pt idx="1346">
                  <c:v>18370.740261909992</c:v>
                </c:pt>
                <c:pt idx="1347">
                  <c:v>18375.342061719992</c:v>
                </c:pt>
                <c:pt idx="1348">
                  <c:v>18385.98601697999</c:v>
                </c:pt>
                <c:pt idx="1349">
                  <c:v>18400.052908389989</c:v>
                </c:pt>
                <c:pt idx="1350">
                  <c:v>18403.414217689988</c:v>
                </c:pt>
                <c:pt idx="1351">
                  <c:v>18411.069132769986</c:v>
                </c:pt>
                <c:pt idx="1352">
                  <c:v>18421.527465999985</c:v>
                </c:pt>
                <c:pt idx="1353">
                  <c:v>18427.455312249986</c:v>
                </c:pt>
                <c:pt idx="1354">
                  <c:v>18428.970774909987</c:v>
                </c:pt>
                <c:pt idx="1355">
                  <c:v>18432.128646869987</c:v>
                </c:pt>
                <c:pt idx="1356">
                  <c:v>18455.064072789988</c:v>
                </c:pt>
                <c:pt idx="1357">
                  <c:v>18461.06257563999</c:v>
                </c:pt>
                <c:pt idx="1358">
                  <c:v>18464.756917459988</c:v>
                </c:pt>
                <c:pt idx="1359">
                  <c:v>18468.044508589988</c:v>
                </c:pt>
                <c:pt idx="1360">
                  <c:v>18476.425201229988</c:v>
                </c:pt>
                <c:pt idx="1361">
                  <c:v>18478.590099369987</c:v>
                </c:pt>
                <c:pt idx="1362">
                  <c:v>18483.544991009989</c:v>
                </c:pt>
                <c:pt idx="1363">
                  <c:v>18484.134198859989</c:v>
                </c:pt>
                <c:pt idx="1364">
                  <c:v>18497.453481929988</c:v>
                </c:pt>
                <c:pt idx="1365">
                  <c:v>18499.595182969988</c:v>
                </c:pt>
                <c:pt idx="1366">
                  <c:v>18518.452910429987</c:v>
                </c:pt>
                <c:pt idx="1367">
                  <c:v>18527.673202439986</c:v>
                </c:pt>
                <c:pt idx="1368">
                  <c:v>18531.530260379986</c:v>
                </c:pt>
                <c:pt idx="1369">
                  <c:v>18551.838309409988</c:v>
                </c:pt>
                <c:pt idx="1370">
                  <c:v>18565.077369649989</c:v>
                </c:pt>
                <c:pt idx="1371">
                  <c:v>18569.201125359989</c:v>
                </c:pt>
                <c:pt idx="1372">
                  <c:v>18571.690805409988</c:v>
                </c:pt>
                <c:pt idx="1373">
                  <c:v>18575.475066729989</c:v>
                </c:pt>
                <c:pt idx="1374">
                  <c:v>18579.92694782999</c:v>
                </c:pt>
                <c:pt idx="1375">
                  <c:v>18599.309935209989</c:v>
                </c:pt>
                <c:pt idx="1376">
                  <c:v>18615.360637189988</c:v>
                </c:pt>
                <c:pt idx="1377">
                  <c:v>18621.490467259988</c:v>
                </c:pt>
                <c:pt idx="1378">
                  <c:v>18621.966528239987</c:v>
                </c:pt>
                <c:pt idx="1379">
                  <c:v>18640.439671339987</c:v>
                </c:pt>
                <c:pt idx="1380">
                  <c:v>18644.530500769986</c:v>
                </c:pt>
                <c:pt idx="1381">
                  <c:v>18652.946330549985</c:v>
                </c:pt>
                <c:pt idx="1382">
                  <c:v>18667.999702739984</c:v>
                </c:pt>
                <c:pt idx="1383">
                  <c:v>18674.041017409985</c:v>
                </c:pt>
                <c:pt idx="1384">
                  <c:v>18678.219580009983</c:v>
                </c:pt>
                <c:pt idx="1385">
                  <c:v>18695.613787499984</c:v>
                </c:pt>
                <c:pt idx="1386">
                  <c:v>18704.311138419984</c:v>
                </c:pt>
                <c:pt idx="1387">
                  <c:v>18709.069117829982</c:v>
                </c:pt>
                <c:pt idx="1388">
                  <c:v>18718.917081489981</c:v>
                </c:pt>
                <c:pt idx="1389">
                  <c:v>18726.96392017998</c:v>
                </c:pt>
                <c:pt idx="1390">
                  <c:v>18734.904984679979</c:v>
                </c:pt>
                <c:pt idx="1391">
                  <c:v>18738.353917709977</c:v>
                </c:pt>
                <c:pt idx="1392">
                  <c:v>18745.081913039976</c:v>
                </c:pt>
                <c:pt idx="1393">
                  <c:v>18757.608631669977</c:v>
                </c:pt>
                <c:pt idx="1394">
                  <c:v>18777.033062669976</c:v>
                </c:pt>
                <c:pt idx="1395">
                  <c:v>18777.319221259975</c:v>
                </c:pt>
                <c:pt idx="1396">
                  <c:v>18778.656875929973</c:v>
                </c:pt>
                <c:pt idx="1397">
                  <c:v>18783.124374299972</c:v>
                </c:pt>
                <c:pt idx="1398">
                  <c:v>18789.574297629973</c:v>
                </c:pt>
                <c:pt idx="1399">
                  <c:v>18801.963800029975</c:v>
                </c:pt>
                <c:pt idx="1400">
                  <c:v>18822.300100889974</c:v>
                </c:pt>
                <c:pt idx="1401">
                  <c:v>18833.249746019974</c:v>
                </c:pt>
                <c:pt idx="1402">
                  <c:v>18848.658272969973</c:v>
                </c:pt>
                <c:pt idx="1403">
                  <c:v>18852.413088189973</c:v>
                </c:pt>
                <c:pt idx="1404">
                  <c:v>18856.005577839973</c:v>
                </c:pt>
                <c:pt idx="1405">
                  <c:v>18859.378695949974</c:v>
                </c:pt>
                <c:pt idx="1406">
                  <c:v>18862.248195449974</c:v>
                </c:pt>
                <c:pt idx="1407">
                  <c:v>18872.483607789974</c:v>
                </c:pt>
                <c:pt idx="1408">
                  <c:v>18889.955948799976</c:v>
                </c:pt>
                <c:pt idx="1409">
                  <c:v>18892.873902169977</c:v>
                </c:pt>
                <c:pt idx="1410">
                  <c:v>18893.063202049976</c:v>
                </c:pt>
                <c:pt idx="1411">
                  <c:v>18895.388611839975</c:v>
                </c:pt>
                <c:pt idx="1412">
                  <c:v>18916.609693219976</c:v>
                </c:pt>
                <c:pt idx="1413">
                  <c:v>18918.266977189975</c:v>
                </c:pt>
                <c:pt idx="1414">
                  <c:v>18919.466000169974</c:v>
                </c:pt>
                <c:pt idx="1415">
                  <c:v>18926.701136849973</c:v>
                </c:pt>
                <c:pt idx="1416">
                  <c:v>18929.664492729975</c:v>
                </c:pt>
                <c:pt idx="1417">
                  <c:v>18931.969764509973</c:v>
                </c:pt>
                <c:pt idx="1418">
                  <c:v>18935.998206199973</c:v>
                </c:pt>
                <c:pt idx="1419">
                  <c:v>18941.130413479972</c:v>
                </c:pt>
                <c:pt idx="1420">
                  <c:v>18942.568970539971</c:v>
                </c:pt>
                <c:pt idx="1421">
                  <c:v>18956.305491839972</c:v>
                </c:pt>
                <c:pt idx="1422">
                  <c:v>18974.653701239971</c:v>
                </c:pt>
                <c:pt idx="1423">
                  <c:v>18978.160402819973</c:v>
                </c:pt>
                <c:pt idx="1424">
                  <c:v>18995.526996559973</c:v>
                </c:pt>
                <c:pt idx="1425">
                  <c:v>19007.968738549971</c:v>
                </c:pt>
                <c:pt idx="1426">
                  <c:v>19011.408974399972</c:v>
                </c:pt>
                <c:pt idx="1427">
                  <c:v>19011.752282659971</c:v>
                </c:pt>
                <c:pt idx="1428">
                  <c:v>19014.729617639972</c:v>
                </c:pt>
                <c:pt idx="1429">
                  <c:v>19017.499863809971</c:v>
                </c:pt>
                <c:pt idx="1430">
                  <c:v>19026.13035637997</c:v>
                </c:pt>
                <c:pt idx="1431">
                  <c:v>19028.526120309969</c:v>
                </c:pt>
                <c:pt idx="1432">
                  <c:v>19034.190002919968</c:v>
                </c:pt>
                <c:pt idx="1433">
                  <c:v>19034.686899449967</c:v>
                </c:pt>
                <c:pt idx="1434">
                  <c:v>19045.740285899967</c:v>
                </c:pt>
                <c:pt idx="1435">
                  <c:v>19049.056499479968</c:v>
                </c:pt>
                <c:pt idx="1436">
                  <c:v>19053.912124899969</c:v>
                </c:pt>
                <c:pt idx="1437">
                  <c:v>19062.255483859968</c:v>
                </c:pt>
                <c:pt idx="1438">
                  <c:v>19064.086357579967</c:v>
                </c:pt>
                <c:pt idx="1439">
                  <c:v>19076.023255499967</c:v>
                </c:pt>
                <c:pt idx="1440">
                  <c:v>19076.995064869967</c:v>
                </c:pt>
                <c:pt idx="1441">
                  <c:v>19081.911535709965</c:v>
                </c:pt>
                <c:pt idx="1442">
                  <c:v>19083.585078019965</c:v>
                </c:pt>
                <c:pt idx="1443">
                  <c:v>19104.257207009967</c:v>
                </c:pt>
                <c:pt idx="1444">
                  <c:v>19106.697279569966</c:v>
                </c:pt>
                <c:pt idx="1445">
                  <c:v>19112.718414959967</c:v>
                </c:pt>
                <c:pt idx="1446">
                  <c:v>19114.213118169966</c:v>
                </c:pt>
                <c:pt idx="1447">
                  <c:v>19126.475008149966</c:v>
                </c:pt>
                <c:pt idx="1448">
                  <c:v>19138.896777209968</c:v>
                </c:pt>
                <c:pt idx="1449">
                  <c:v>19145.114526339967</c:v>
                </c:pt>
                <c:pt idx="1450">
                  <c:v>19154.032074349965</c:v>
                </c:pt>
                <c:pt idx="1451">
                  <c:v>19163.771826159966</c:v>
                </c:pt>
                <c:pt idx="1452">
                  <c:v>19178.294950849966</c:v>
                </c:pt>
                <c:pt idx="1453">
                  <c:v>19190.185657609967</c:v>
                </c:pt>
                <c:pt idx="1454">
                  <c:v>19194.142221189966</c:v>
                </c:pt>
                <c:pt idx="1455">
                  <c:v>19199.350474229966</c:v>
                </c:pt>
                <c:pt idx="1456">
                  <c:v>19199.380107959965</c:v>
                </c:pt>
                <c:pt idx="1457">
                  <c:v>19202.945671669964</c:v>
                </c:pt>
                <c:pt idx="1458">
                  <c:v>19207.472715209966</c:v>
                </c:pt>
                <c:pt idx="1459">
                  <c:v>19208.754085319964</c:v>
                </c:pt>
                <c:pt idx="1460">
                  <c:v>19209.762754019965</c:v>
                </c:pt>
                <c:pt idx="1461">
                  <c:v>19210.597110109964</c:v>
                </c:pt>
                <c:pt idx="1462">
                  <c:v>19227.406489729965</c:v>
                </c:pt>
                <c:pt idx="1463">
                  <c:v>19234.461435619964</c:v>
                </c:pt>
                <c:pt idx="1464">
                  <c:v>19246.818337489964</c:v>
                </c:pt>
                <c:pt idx="1465">
                  <c:v>19250.743136129964</c:v>
                </c:pt>
                <c:pt idx="1466">
                  <c:v>19276.936331219964</c:v>
                </c:pt>
                <c:pt idx="1467">
                  <c:v>19278.474540619965</c:v>
                </c:pt>
                <c:pt idx="1468">
                  <c:v>19286.528616659965</c:v>
                </c:pt>
                <c:pt idx="1469">
                  <c:v>19304.490332689966</c:v>
                </c:pt>
                <c:pt idx="1470">
                  <c:v>19307.917793069966</c:v>
                </c:pt>
                <c:pt idx="1471">
                  <c:v>19317.575294399965</c:v>
                </c:pt>
                <c:pt idx="1472">
                  <c:v>19319.427832679965</c:v>
                </c:pt>
                <c:pt idx="1473">
                  <c:v>19327.937366179965</c:v>
                </c:pt>
                <c:pt idx="1474">
                  <c:v>19328.049580009967</c:v>
                </c:pt>
                <c:pt idx="1475">
                  <c:v>19330.683365899968</c:v>
                </c:pt>
                <c:pt idx="1476">
                  <c:v>19331.734608289968</c:v>
                </c:pt>
                <c:pt idx="1477">
                  <c:v>19350.117671819968</c:v>
                </c:pt>
                <c:pt idx="1478">
                  <c:v>19358.004694509968</c:v>
                </c:pt>
                <c:pt idx="1479">
                  <c:v>19365.844358039969</c:v>
                </c:pt>
                <c:pt idx="1480">
                  <c:v>19375.266704909969</c:v>
                </c:pt>
                <c:pt idx="1481">
                  <c:v>19377.688460259968</c:v>
                </c:pt>
                <c:pt idx="1482">
                  <c:v>19381.372398269967</c:v>
                </c:pt>
                <c:pt idx="1483">
                  <c:v>19382.574745559967</c:v>
                </c:pt>
                <c:pt idx="1484">
                  <c:v>19385.538972769966</c:v>
                </c:pt>
                <c:pt idx="1485">
                  <c:v>19389.010550309966</c:v>
                </c:pt>
                <c:pt idx="1486">
                  <c:v>19409.167263309966</c:v>
                </c:pt>
                <c:pt idx="1487">
                  <c:v>19416.743076529965</c:v>
                </c:pt>
                <c:pt idx="1488">
                  <c:v>19420.254133319966</c:v>
                </c:pt>
                <c:pt idx="1489">
                  <c:v>19426.948297499966</c:v>
                </c:pt>
                <c:pt idx="1490">
                  <c:v>19430.498969089967</c:v>
                </c:pt>
                <c:pt idx="1491">
                  <c:v>19434.084838739967</c:v>
                </c:pt>
                <c:pt idx="1492">
                  <c:v>19440.314994879969</c:v>
                </c:pt>
                <c:pt idx="1493">
                  <c:v>19449.63733585997</c:v>
                </c:pt>
                <c:pt idx="1494">
                  <c:v>19450.723518629969</c:v>
                </c:pt>
                <c:pt idx="1495">
                  <c:v>19457.156478219971</c:v>
                </c:pt>
                <c:pt idx="1496">
                  <c:v>19464.51793046997</c:v>
                </c:pt>
                <c:pt idx="1497">
                  <c:v>19466.79646838997</c:v>
                </c:pt>
                <c:pt idx="1498">
                  <c:v>19472.77087301997</c:v>
                </c:pt>
                <c:pt idx="1499">
                  <c:v>19474.538461039971</c:v>
                </c:pt>
                <c:pt idx="1500">
                  <c:v>19499.117178589971</c:v>
                </c:pt>
                <c:pt idx="1501">
                  <c:v>19516.062819519972</c:v>
                </c:pt>
                <c:pt idx="1502">
                  <c:v>19518.437956279973</c:v>
                </c:pt>
                <c:pt idx="1503">
                  <c:v>19519.500460739971</c:v>
                </c:pt>
                <c:pt idx="1504">
                  <c:v>19544.83381048997</c:v>
                </c:pt>
                <c:pt idx="1505">
                  <c:v>19551.434018779972</c:v>
                </c:pt>
                <c:pt idx="1506">
                  <c:v>19561.754800759973</c:v>
                </c:pt>
                <c:pt idx="1507">
                  <c:v>19566.627764369972</c:v>
                </c:pt>
                <c:pt idx="1508">
                  <c:v>19566.908527279971</c:v>
                </c:pt>
                <c:pt idx="1509">
                  <c:v>19570.327360019972</c:v>
                </c:pt>
                <c:pt idx="1510">
                  <c:v>19574.76706643997</c:v>
                </c:pt>
                <c:pt idx="1511">
                  <c:v>19579.639428929971</c:v>
                </c:pt>
                <c:pt idx="1512">
                  <c:v>19581.197821529971</c:v>
                </c:pt>
                <c:pt idx="1513">
                  <c:v>19583.37063042997</c:v>
                </c:pt>
                <c:pt idx="1514">
                  <c:v>19606.914088949969</c:v>
                </c:pt>
                <c:pt idx="1515">
                  <c:v>19629.923452799969</c:v>
                </c:pt>
                <c:pt idx="1516">
                  <c:v>19633.576377679969</c:v>
                </c:pt>
                <c:pt idx="1517">
                  <c:v>19641.387915209969</c:v>
                </c:pt>
                <c:pt idx="1518">
                  <c:v>19643.387803489968</c:v>
                </c:pt>
                <c:pt idx="1519">
                  <c:v>19655.487243929969</c:v>
                </c:pt>
                <c:pt idx="1520">
                  <c:v>19660.999184129967</c:v>
                </c:pt>
                <c:pt idx="1521">
                  <c:v>19670.216736269966</c:v>
                </c:pt>
                <c:pt idx="1522">
                  <c:v>19670.988568249966</c:v>
                </c:pt>
                <c:pt idx="1523">
                  <c:v>19683.854091519966</c:v>
                </c:pt>
                <c:pt idx="1524">
                  <c:v>19687.731892749965</c:v>
                </c:pt>
                <c:pt idx="1525">
                  <c:v>19691.663990109966</c:v>
                </c:pt>
                <c:pt idx="1526">
                  <c:v>19693.580063279966</c:v>
                </c:pt>
                <c:pt idx="1527">
                  <c:v>19700.156885769964</c:v>
                </c:pt>
                <c:pt idx="1528">
                  <c:v>19731.691266779962</c:v>
                </c:pt>
                <c:pt idx="1529">
                  <c:v>19732.930509059963</c:v>
                </c:pt>
                <c:pt idx="1530">
                  <c:v>19737.396055399964</c:v>
                </c:pt>
                <c:pt idx="1531">
                  <c:v>19753.452276419965</c:v>
                </c:pt>
                <c:pt idx="1532">
                  <c:v>19756.453919849966</c:v>
                </c:pt>
                <c:pt idx="1533">
                  <c:v>19771.362670649967</c:v>
                </c:pt>
                <c:pt idx="1534">
                  <c:v>19775.952928019968</c:v>
                </c:pt>
                <c:pt idx="1535">
                  <c:v>19784.204424249969</c:v>
                </c:pt>
                <c:pt idx="1536">
                  <c:v>19786.385451749968</c:v>
                </c:pt>
                <c:pt idx="1537">
                  <c:v>19787.842718129967</c:v>
                </c:pt>
                <c:pt idx="1538">
                  <c:v>19792.693846909966</c:v>
                </c:pt>
                <c:pt idx="1539">
                  <c:v>19799.334118689967</c:v>
                </c:pt>
                <c:pt idx="1540">
                  <c:v>19809.962570569965</c:v>
                </c:pt>
                <c:pt idx="1541">
                  <c:v>19816.128681109967</c:v>
                </c:pt>
                <c:pt idx="1542">
                  <c:v>19821.191185889966</c:v>
                </c:pt>
                <c:pt idx="1543">
                  <c:v>19831.084012249965</c:v>
                </c:pt>
                <c:pt idx="1544">
                  <c:v>19853.785875219965</c:v>
                </c:pt>
                <c:pt idx="1545">
                  <c:v>19854.609676629963</c:v>
                </c:pt>
                <c:pt idx="1546">
                  <c:v>19860.700403949962</c:v>
                </c:pt>
                <c:pt idx="1547">
                  <c:v>19881.070776769964</c:v>
                </c:pt>
                <c:pt idx="1548">
                  <c:v>19886.377692219965</c:v>
                </c:pt>
                <c:pt idx="1549">
                  <c:v>19893.754859069966</c:v>
                </c:pt>
                <c:pt idx="1550">
                  <c:v>19897.459709479965</c:v>
                </c:pt>
                <c:pt idx="1551">
                  <c:v>19912.363467959964</c:v>
                </c:pt>
                <c:pt idx="1552">
                  <c:v>19912.921303259962</c:v>
                </c:pt>
                <c:pt idx="1553">
                  <c:v>19921.912153409961</c:v>
                </c:pt>
                <c:pt idx="1554">
                  <c:v>19933.911105439962</c:v>
                </c:pt>
                <c:pt idx="1555">
                  <c:v>19939.519067469962</c:v>
                </c:pt>
                <c:pt idx="1556">
                  <c:v>19948.623704519963</c:v>
                </c:pt>
                <c:pt idx="1557">
                  <c:v>19949.316985769965</c:v>
                </c:pt>
                <c:pt idx="1558">
                  <c:v>19957.341855129966</c:v>
                </c:pt>
                <c:pt idx="1559">
                  <c:v>19969.786937769964</c:v>
                </c:pt>
                <c:pt idx="1560">
                  <c:v>19971.431885389964</c:v>
                </c:pt>
                <c:pt idx="1561">
                  <c:v>19973.241899339962</c:v>
                </c:pt>
                <c:pt idx="1562">
                  <c:v>19987.014611229963</c:v>
                </c:pt>
                <c:pt idx="1563">
                  <c:v>19993.312478299962</c:v>
                </c:pt>
                <c:pt idx="1564">
                  <c:v>19999.860859369961</c:v>
                </c:pt>
                <c:pt idx="1565">
                  <c:v>20007.65813882996</c:v>
                </c:pt>
                <c:pt idx="1566">
                  <c:v>20018.54608804996</c:v>
                </c:pt>
                <c:pt idx="1567">
                  <c:v>20021.74505771996</c:v>
                </c:pt>
                <c:pt idx="1568">
                  <c:v>20036.967868699961</c:v>
                </c:pt>
                <c:pt idx="1569">
                  <c:v>20045.923876329962</c:v>
                </c:pt>
                <c:pt idx="1570">
                  <c:v>20051.106181159961</c:v>
                </c:pt>
                <c:pt idx="1571">
                  <c:v>20057.029968939962</c:v>
                </c:pt>
                <c:pt idx="1572">
                  <c:v>20065.660836799962</c:v>
                </c:pt>
                <c:pt idx="1573">
                  <c:v>20068.626646439963</c:v>
                </c:pt>
                <c:pt idx="1574">
                  <c:v>20077.356670219964</c:v>
                </c:pt>
                <c:pt idx="1575">
                  <c:v>20079.558346949965</c:v>
                </c:pt>
                <c:pt idx="1576">
                  <c:v>20094.570344179967</c:v>
                </c:pt>
                <c:pt idx="1577">
                  <c:v>20094.812558779966</c:v>
                </c:pt>
                <c:pt idx="1578">
                  <c:v>20096.472479669967</c:v>
                </c:pt>
                <c:pt idx="1579">
                  <c:v>20096.960402249966</c:v>
                </c:pt>
                <c:pt idx="1580">
                  <c:v>20112.921765059968</c:v>
                </c:pt>
                <c:pt idx="1581">
                  <c:v>20120.015245239967</c:v>
                </c:pt>
                <c:pt idx="1582">
                  <c:v>20125.094299899967</c:v>
                </c:pt>
                <c:pt idx="1583">
                  <c:v>20125.387971699965</c:v>
                </c:pt>
                <c:pt idx="1584">
                  <c:v>20134.228509059965</c:v>
                </c:pt>
                <c:pt idx="1585">
                  <c:v>20137.046608369965</c:v>
                </c:pt>
                <c:pt idx="1586">
                  <c:v>20158.696417049963</c:v>
                </c:pt>
                <c:pt idx="1587">
                  <c:v>20162.225087539962</c:v>
                </c:pt>
                <c:pt idx="1588">
                  <c:v>20164.387975789963</c:v>
                </c:pt>
                <c:pt idx="1589">
                  <c:v>20172.320918129964</c:v>
                </c:pt>
                <c:pt idx="1590">
                  <c:v>20174.006901239965</c:v>
                </c:pt>
                <c:pt idx="1591">
                  <c:v>20186.083957459967</c:v>
                </c:pt>
                <c:pt idx="1592">
                  <c:v>20207.413988289965</c:v>
                </c:pt>
                <c:pt idx="1593">
                  <c:v>20208.530434369964</c:v>
                </c:pt>
                <c:pt idx="1594">
                  <c:v>20228.343725629966</c:v>
                </c:pt>
                <c:pt idx="1595">
                  <c:v>20229.172552889966</c:v>
                </c:pt>
                <c:pt idx="1596">
                  <c:v>20230.723691749965</c:v>
                </c:pt>
                <c:pt idx="1597">
                  <c:v>20239.090067279965</c:v>
                </c:pt>
                <c:pt idx="1598">
                  <c:v>20255.570179089966</c:v>
                </c:pt>
                <c:pt idx="1599">
                  <c:v>20256.371097209965</c:v>
                </c:pt>
                <c:pt idx="1600">
                  <c:v>20259.864875579966</c:v>
                </c:pt>
                <c:pt idx="1601">
                  <c:v>20262.197947669967</c:v>
                </c:pt>
                <c:pt idx="1602">
                  <c:v>20263.120643669969</c:v>
                </c:pt>
                <c:pt idx="1603">
                  <c:v>20269.107429459968</c:v>
                </c:pt>
                <c:pt idx="1604">
                  <c:v>20274.120362699967</c:v>
                </c:pt>
                <c:pt idx="1605">
                  <c:v>20276.452142559967</c:v>
                </c:pt>
                <c:pt idx="1606">
                  <c:v>20289.523867369968</c:v>
                </c:pt>
                <c:pt idx="1607">
                  <c:v>20290.984081289967</c:v>
                </c:pt>
                <c:pt idx="1608">
                  <c:v>20308.142511979968</c:v>
                </c:pt>
                <c:pt idx="1609">
                  <c:v>20325.99238120997</c:v>
                </c:pt>
                <c:pt idx="1610">
                  <c:v>20335.36846232997</c:v>
                </c:pt>
                <c:pt idx="1611">
                  <c:v>20336.214342139971</c:v>
                </c:pt>
                <c:pt idx="1612">
                  <c:v>20340.647235319972</c:v>
                </c:pt>
                <c:pt idx="1613">
                  <c:v>20341.931548559973</c:v>
                </c:pt>
                <c:pt idx="1614">
                  <c:v>20345.686081729971</c:v>
                </c:pt>
                <c:pt idx="1615">
                  <c:v>20346.919951369971</c:v>
                </c:pt>
                <c:pt idx="1616">
                  <c:v>20365.81085869997</c:v>
                </c:pt>
                <c:pt idx="1617">
                  <c:v>20367.91577732997</c:v>
                </c:pt>
                <c:pt idx="1618">
                  <c:v>20370.009600039972</c:v>
                </c:pt>
                <c:pt idx="1619">
                  <c:v>20388.168145679971</c:v>
                </c:pt>
                <c:pt idx="1620">
                  <c:v>20390.022176709972</c:v>
                </c:pt>
                <c:pt idx="1621">
                  <c:v>20392.322840459972</c:v>
                </c:pt>
                <c:pt idx="1622">
                  <c:v>20409.706542049971</c:v>
                </c:pt>
                <c:pt idx="1623">
                  <c:v>20428.880318549971</c:v>
                </c:pt>
                <c:pt idx="1624">
                  <c:v>20435.026125499971</c:v>
                </c:pt>
                <c:pt idx="1625">
                  <c:v>20438.319269319971</c:v>
                </c:pt>
                <c:pt idx="1626">
                  <c:v>20444.185862489972</c:v>
                </c:pt>
                <c:pt idx="1627">
                  <c:v>20446.975598849971</c:v>
                </c:pt>
                <c:pt idx="1628">
                  <c:v>20455.568931809972</c:v>
                </c:pt>
                <c:pt idx="1629">
                  <c:v>20461.059854809973</c:v>
                </c:pt>
                <c:pt idx="1630">
                  <c:v>20498.958758349974</c:v>
                </c:pt>
                <c:pt idx="1631">
                  <c:v>20503.899053259975</c:v>
                </c:pt>
                <c:pt idx="1632">
                  <c:v>20504.663452099976</c:v>
                </c:pt>
                <c:pt idx="1633">
                  <c:v>20518.747718569975</c:v>
                </c:pt>
                <c:pt idx="1634">
                  <c:v>20519.993484829974</c:v>
                </c:pt>
                <c:pt idx="1635">
                  <c:v>20523.707061809975</c:v>
                </c:pt>
                <c:pt idx="1636">
                  <c:v>20527.885460539976</c:v>
                </c:pt>
                <c:pt idx="1637">
                  <c:v>20532.454394079974</c:v>
                </c:pt>
                <c:pt idx="1638">
                  <c:v>20537.471602289974</c:v>
                </c:pt>
                <c:pt idx="1639">
                  <c:v>20546.513150039973</c:v>
                </c:pt>
                <c:pt idx="1640">
                  <c:v>20550.986798979971</c:v>
                </c:pt>
                <c:pt idx="1641">
                  <c:v>20552.29957841997</c:v>
                </c:pt>
                <c:pt idx="1642">
                  <c:v>20568.40116028997</c:v>
                </c:pt>
                <c:pt idx="1643">
                  <c:v>20572.808404279971</c:v>
                </c:pt>
                <c:pt idx="1644">
                  <c:v>20573.156640779973</c:v>
                </c:pt>
                <c:pt idx="1645">
                  <c:v>20573.682419759974</c:v>
                </c:pt>
                <c:pt idx="1646">
                  <c:v>20575.317128129973</c:v>
                </c:pt>
                <c:pt idx="1647">
                  <c:v>20575.759474299972</c:v>
                </c:pt>
                <c:pt idx="1648">
                  <c:v>20581.906957279971</c:v>
                </c:pt>
                <c:pt idx="1649">
                  <c:v>20588.265014779972</c:v>
                </c:pt>
                <c:pt idx="1650">
                  <c:v>20592.787001149973</c:v>
                </c:pt>
                <c:pt idx="1651">
                  <c:v>20594.532653639973</c:v>
                </c:pt>
                <c:pt idx="1652">
                  <c:v>20610.735298419975</c:v>
                </c:pt>
                <c:pt idx="1653">
                  <c:v>20616.261677889976</c:v>
                </c:pt>
                <c:pt idx="1654">
                  <c:v>20619.288791809977</c:v>
                </c:pt>
                <c:pt idx="1655">
                  <c:v>20624.172039969977</c:v>
                </c:pt>
                <c:pt idx="1656">
                  <c:v>20629.628245779975</c:v>
                </c:pt>
                <c:pt idx="1657">
                  <c:v>20651.461951219975</c:v>
                </c:pt>
                <c:pt idx="1658">
                  <c:v>20661.330550699975</c:v>
                </c:pt>
                <c:pt idx="1659">
                  <c:v>20665.107690339973</c:v>
                </c:pt>
                <c:pt idx="1660">
                  <c:v>20673.937820999974</c:v>
                </c:pt>
                <c:pt idx="1661">
                  <c:v>20674.993396679973</c:v>
                </c:pt>
                <c:pt idx="1662">
                  <c:v>20675.482254369974</c:v>
                </c:pt>
                <c:pt idx="1663">
                  <c:v>20686.460762569975</c:v>
                </c:pt>
                <c:pt idx="1664">
                  <c:v>20690.109188429975</c:v>
                </c:pt>
                <c:pt idx="1665">
                  <c:v>20698.759592459974</c:v>
                </c:pt>
                <c:pt idx="1666">
                  <c:v>20706.151266199973</c:v>
                </c:pt>
                <c:pt idx="1667">
                  <c:v>20723.300393949972</c:v>
                </c:pt>
                <c:pt idx="1668">
                  <c:v>20724.627927039972</c:v>
                </c:pt>
                <c:pt idx="1669">
                  <c:v>20740.440410039973</c:v>
                </c:pt>
                <c:pt idx="1670">
                  <c:v>20742.515290339972</c:v>
                </c:pt>
                <c:pt idx="1671">
                  <c:v>20745.936822109972</c:v>
                </c:pt>
                <c:pt idx="1672">
                  <c:v>20749.256531369971</c:v>
                </c:pt>
                <c:pt idx="1673">
                  <c:v>20772.364222989971</c:v>
                </c:pt>
                <c:pt idx="1674">
                  <c:v>20777.843590329972</c:v>
                </c:pt>
                <c:pt idx="1675">
                  <c:v>20780.617104029974</c:v>
                </c:pt>
                <c:pt idx="1676">
                  <c:v>20782.255476619976</c:v>
                </c:pt>
                <c:pt idx="1677">
                  <c:v>20793.380233279975</c:v>
                </c:pt>
                <c:pt idx="1678">
                  <c:v>20794.910229659974</c:v>
                </c:pt>
                <c:pt idx="1679">
                  <c:v>20819.641454669974</c:v>
                </c:pt>
                <c:pt idx="1680">
                  <c:v>20825.909269629974</c:v>
                </c:pt>
                <c:pt idx="1681">
                  <c:v>20832.295207459974</c:v>
                </c:pt>
                <c:pt idx="1682">
                  <c:v>20835.361259949976</c:v>
                </c:pt>
                <c:pt idx="1683">
                  <c:v>20857.105737449976</c:v>
                </c:pt>
                <c:pt idx="1684">
                  <c:v>20857.495521469977</c:v>
                </c:pt>
                <c:pt idx="1685">
                  <c:v>20866.113490259977</c:v>
                </c:pt>
                <c:pt idx="1686">
                  <c:v>20868.826954039978</c:v>
                </c:pt>
                <c:pt idx="1687">
                  <c:v>20869.869536919978</c:v>
                </c:pt>
                <c:pt idx="1688">
                  <c:v>20882.465327879978</c:v>
                </c:pt>
                <c:pt idx="1689">
                  <c:v>20884.323930539977</c:v>
                </c:pt>
                <c:pt idx="1690">
                  <c:v>20891.123610539977</c:v>
                </c:pt>
                <c:pt idx="1691">
                  <c:v>20893.728851589978</c:v>
                </c:pt>
                <c:pt idx="1692">
                  <c:v>20900.134199339976</c:v>
                </c:pt>
                <c:pt idx="1693">
                  <c:v>20901.688594829975</c:v>
                </c:pt>
                <c:pt idx="1694">
                  <c:v>20910.568933109975</c:v>
                </c:pt>
                <c:pt idx="1695">
                  <c:v>20918.583503449976</c:v>
                </c:pt>
                <c:pt idx="1696">
                  <c:v>20923.249924409974</c:v>
                </c:pt>
                <c:pt idx="1697">
                  <c:v>20925.351574319975</c:v>
                </c:pt>
                <c:pt idx="1698">
                  <c:v>20927.483245359974</c:v>
                </c:pt>
                <c:pt idx="1699">
                  <c:v>20927.982614879973</c:v>
                </c:pt>
                <c:pt idx="1700">
                  <c:v>20931.474118259972</c:v>
                </c:pt>
                <c:pt idx="1701">
                  <c:v>20946.208078199972</c:v>
                </c:pt>
                <c:pt idx="1702">
                  <c:v>20948.544232509972</c:v>
                </c:pt>
                <c:pt idx="1703">
                  <c:v>20949.315704369972</c:v>
                </c:pt>
                <c:pt idx="1704">
                  <c:v>20952.822642569972</c:v>
                </c:pt>
                <c:pt idx="1705">
                  <c:v>20953.481169339972</c:v>
                </c:pt>
                <c:pt idx="1706">
                  <c:v>20958.322122939971</c:v>
                </c:pt>
                <c:pt idx="1707">
                  <c:v>20967.800905299973</c:v>
                </c:pt>
                <c:pt idx="1708">
                  <c:v>20977.411432529974</c:v>
                </c:pt>
                <c:pt idx="1709">
                  <c:v>20977.738494019974</c:v>
                </c:pt>
                <c:pt idx="1710">
                  <c:v>20983.654412529973</c:v>
                </c:pt>
                <c:pt idx="1711">
                  <c:v>20988.356901189974</c:v>
                </c:pt>
                <c:pt idx="1712">
                  <c:v>20998.592466569975</c:v>
                </c:pt>
                <c:pt idx="1713">
                  <c:v>21013.943582199976</c:v>
                </c:pt>
                <c:pt idx="1714">
                  <c:v>21016.820896379977</c:v>
                </c:pt>
                <c:pt idx="1715">
                  <c:v>21025.334403749977</c:v>
                </c:pt>
                <c:pt idx="1716">
                  <c:v>21026.339748009977</c:v>
                </c:pt>
                <c:pt idx="1717">
                  <c:v>21031.437111799976</c:v>
                </c:pt>
                <c:pt idx="1718">
                  <c:v>21033.287415449977</c:v>
                </c:pt>
                <c:pt idx="1719">
                  <c:v>21037.897255079977</c:v>
                </c:pt>
                <c:pt idx="1720">
                  <c:v>21039.094916389979</c:v>
                </c:pt>
                <c:pt idx="1721">
                  <c:v>21040.542633259978</c:v>
                </c:pt>
                <c:pt idx="1722">
                  <c:v>21067.172978019978</c:v>
                </c:pt>
                <c:pt idx="1723">
                  <c:v>21071.447747329978</c:v>
                </c:pt>
                <c:pt idx="1724">
                  <c:v>21082.986777839978</c:v>
                </c:pt>
                <c:pt idx="1725">
                  <c:v>21086.358556859977</c:v>
                </c:pt>
                <c:pt idx="1726">
                  <c:v>21087.693927999979</c:v>
                </c:pt>
                <c:pt idx="1727">
                  <c:v>21092.033004669978</c:v>
                </c:pt>
                <c:pt idx="1728">
                  <c:v>21110.820753759977</c:v>
                </c:pt>
                <c:pt idx="1729">
                  <c:v>21133.458614109979</c:v>
                </c:pt>
                <c:pt idx="1730">
                  <c:v>21147.80999895998</c:v>
                </c:pt>
                <c:pt idx="1731">
                  <c:v>21149.64799058998</c:v>
                </c:pt>
                <c:pt idx="1732">
                  <c:v>21152.711780299978</c:v>
                </c:pt>
                <c:pt idx="1733">
                  <c:v>21157.660748329978</c:v>
                </c:pt>
                <c:pt idx="1734">
                  <c:v>21172.953846919976</c:v>
                </c:pt>
                <c:pt idx="1735">
                  <c:v>21174.210118459978</c:v>
                </c:pt>
                <c:pt idx="1736">
                  <c:v>21181.859575299979</c:v>
                </c:pt>
                <c:pt idx="1737">
                  <c:v>21183.55339521998</c:v>
                </c:pt>
                <c:pt idx="1738">
                  <c:v>21185.93844710998</c:v>
                </c:pt>
                <c:pt idx="1739">
                  <c:v>21187.03330858998</c:v>
                </c:pt>
                <c:pt idx="1740">
                  <c:v>21197.299982449978</c:v>
                </c:pt>
                <c:pt idx="1741">
                  <c:v>21198.998973029979</c:v>
                </c:pt>
                <c:pt idx="1742">
                  <c:v>21199.669660959979</c:v>
                </c:pt>
                <c:pt idx="1743">
                  <c:v>21200.711744419979</c:v>
                </c:pt>
                <c:pt idx="1744">
                  <c:v>21205.863290739981</c:v>
                </c:pt>
                <c:pt idx="1745">
                  <c:v>21206.808931199979</c:v>
                </c:pt>
                <c:pt idx="1746">
                  <c:v>21227.37837691998</c:v>
                </c:pt>
                <c:pt idx="1747">
                  <c:v>21243.148286829979</c:v>
                </c:pt>
                <c:pt idx="1748">
                  <c:v>21251.902557269979</c:v>
                </c:pt>
                <c:pt idx="1749">
                  <c:v>21254.644982649981</c:v>
                </c:pt>
                <c:pt idx="1750">
                  <c:v>21258.39301318998</c:v>
                </c:pt>
                <c:pt idx="1751">
                  <c:v>21261.319593619981</c:v>
                </c:pt>
                <c:pt idx="1752">
                  <c:v>21269.327732289981</c:v>
                </c:pt>
                <c:pt idx="1753">
                  <c:v>21271.92885390998</c:v>
                </c:pt>
                <c:pt idx="1754">
                  <c:v>21274.59184846998</c:v>
                </c:pt>
                <c:pt idx="1755">
                  <c:v>21277.84675191998</c:v>
                </c:pt>
                <c:pt idx="1756">
                  <c:v>21278.949751449982</c:v>
                </c:pt>
                <c:pt idx="1757">
                  <c:v>21281.005909649983</c:v>
                </c:pt>
                <c:pt idx="1758">
                  <c:v>21281.653035149982</c:v>
                </c:pt>
                <c:pt idx="1759">
                  <c:v>21292.993922649981</c:v>
                </c:pt>
                <c:pt idx="1760">
                  <c:v>21294.885050249981</c:v>
                </c:pt>
                <c:pt idx="1761">
                  <c:v>21295.809246939982</c:v>
                </c:pt>
                <c:pt idx="1762">
                  <c:v>21300.647745529983</c:v>
                </c:pt>
                <c:pt idx="1763">
                  <c:v>21300.813231919983</c:v>
                </c:pt>
                <c:pt idx="1764">
                  <c:v>21301.797639239983</c:v>
                </c:pt>
                <c:pt idx="1765">
                  <c:v>21305.371526909985</c:v>
                </c:pt>
                <c:pt idx="1766">
                  <c:v>21312.342069939983</c:v>
                </c:pt>
                <c:pt idx="1767">
                  <c:v>21317.208338269982</c:v>
                </c:pt>
                <c:pt idx="1768">
                  <c:v>21320.488060549982</c:v>
                </c:pt>
                <c:pt idx="1769">
                  <c:v>21322.569004969981</c:v>
                </c:pt>
                <c:pt idx="1770">
                  <c:v>21330.196326519981</c:v>
                </c:pt>
                <c:pt idx="1771">
                  <c:v>21334.143719279982</c:v>
                </c:pt>
                <c:pt idx="1772">
                  <c:v>21348.457962779983</c:v>
                </c:pt>
                <c:pt idx="1773">
                  <c:v>21357.433578289983</c:v>
                </c:pt>
                <c:pt idx="1774">
                  <c:v>21360.262174539985</c:v>
                </c:pt>
                <c:pt idx="1775">
                  <c:v>21360.997088819986</c:v>
                </c:pt>
                <c:pt idx="1776">
                  <c:v>21371.339743089986</c:v>
                </c:pt>
                <c:pt idx="1777">
                  <c:v>21405.037215459986</c:v>
                </c:pt>
                <c:pt idx="1778">
                  <c:v>21413.909680299985</c:v>
                </c:pt>
                <c:pt idx="1779">
                  <c:v>21414.007737319986</c:v>
                </c:pt>
                <c:pt idx="1780">
                  <c:v>21418.501185239984</c:v>
                </c:pt>
                <c:pt idx="1781">
                  <c:v>21421.044812149983</c:v>
                </c:pt>
                <c:pt idx="1782">
                  <c:v>21426.373389329983</c:v>
                </c:pt>
                <c:pt idx="1783">
                  <c:v>21426.683816669982</c:v>
                </c:pt>
                <c:pt idx="1784">
                  <c:v>21430.313804939982</c:v>
                </c:pt>
                <c:pt idx="1785">
                  <c:v>21431.898781999982</c:v>
                </c:pt>
                <c:pt idx="1786">
                  <c:v>21434.77908789998</c:v>
                </c:pt>
                <c:pt idx="1787">
                  <c:v>21436.106090559981</c:v>
                </c:pt>
                <c:pt idx="1788">
                  <c:v>21446.048886809982</c:v>
                </c:pt>
                <c:pt idx="1789">
                  <c:v>21460.718144799983</c:v>
                </c:pt>
                <c:pt idx="1790">
                  <c:v>21466.310532029984</c:v>
                </c:pt>
                <c:pt idx="1791">
                  <c:v>21470.592156999985</c:v>
                </c:pt>
                <c:pt idx="1792">
                  <c:v>21479.592880389984</c:v>
                </c:pt>
                <c:pt idx="1793">
                  <c:v>21485.606445669986</c:v>
                </c:pt>
                <c:pt idx="1794">
                  <c:v>21502.807182839984</c:v>
                </c:pt>
                <c:pt idx="1795">
                  <c:v>21503.940128979983</c:v>
                </c:pt>
                <c:pt idx="1796">
                  <c:v>21504.854534429982</c:v>
                </c:pt>
                <c:pt idx="1797">
                  <c:v>21523.821681969981</c:v>
                </c:pt>
                <c:pt idx="1798">
                  <c:v>21531.92731726998</c:v>
                </c:pt>
                <c:pt idx="1799">
                  <c:v>21542.364095719979</c:v>
                </c:pt>
                <c:pt idx="1800">
                  <c:v>21543.180063919979</c:v>
                </c:pt>
                <c:pt idx="1801">
                  <c:v>21548.905485279978</c:v>
                </c:pt>
                <c:pt idx="1802">
                  <c:v>21551.598556899979</c:v>
                </c:pt>
                <c:pt idx="1803">
                  <c:v>21553.684421599977</c:v>
                </c:pt>
                <c:pt idx="1804">
                  <c:v>21571.506444619976</c:v>
                </c:pt>
                <c:pt idx="1805">
                  <c:v>21577.216173239976</c:v>
                </c:pt>
                <c:pt idx="1806">
                  <c:v>21578.143793669977</c:v>
                </c:pt>
                <c:pt idx="1807">
                  <c:v>21580.976150389975</c:v>
                </c:pt>
                <c:pt idx="1808">
                  <c:v>21612.196951789974</c:v>
                </c:pt>
                <c:pt idx="1809">
                  <c:v>21613.945558899974</c:v>
                </c:pt>
                <c:pt idx="1810">
                  <c:v>21620.074003229973</c:v>
                </c:pt>
                <c:pt idx="1811">
                  <c:v>21620.888815069971</c:v>
                </c:pt>
                <c:pt idx="1812">
                  <c:v>21622.08696920997</c:v>
                </c:pt>
                <c:pt idx="1813">
                  <c:v>21623.601285869969</c:v>
                </c:pt>
                <c:pt idx="1814">
                  <c:v>21627.505376799967</c:v>
                </c:pt>
                <c:pt idx="1815">
                  <c:v>21630.928416019968</c:v>
                </c:pt>
                <c:pt idx="1816">
                  <c:v>21633.337113439968</c:v>
                </c:pt>
                <c:pt idx="1817">
                  <c:v>21638.582705799967</c:v>
                </c:pt>
                <c:pt idx="1818">
                  <c:v>21638.738371649968</c:v>
                </c:pt>
                <c:pt idx="1819">
                  <c:v>21651.21838769997</c:v>
                </c:pt>
                <c:pt idx="1820">
                  <c:v>21655.61930335997</c:v>
                </c:pt>
                <c:pt idx="1821">
                  <c:v>21657.592140719971</c:v>
                </c:pt>
                <c:pt idx="1822">
                  <c:v>21675.169308289973</c:v>
                </c:pt>
                <c:pt idx="1823">
                  <c:v>21675.883617389973</c:v>
                </c:pt>
                <c:pt idx="1824">
                  <c:v>21691.006439869972</c:v>
                </c:pt>
                <c:pt idx="1825">
                  <c:v>21707.254620009971</c:v>
                </c:pt>
                <c:pt idx="1826">
                  <c:v>21726.595405679971</c:v>
                </c:pt>
                <c:pt idx="1827">
                  <c:v>21726.934075949972</c:v>
                </c:pt>
                <c:pt idx="1828">
                  <c:v>21728.23406629997</c:v>
                </c:pt>
                <c:pt idx="1829">
                  <c:v>21728.30317266997</c:v>
                </c:pt>
                <c:pt idx="1830">
                  <c:v>21728.895443689969</c:v>
                </c:pt>
                <c:pt idx="1831">
                  <c:v>21737.192283469969</c:v>
                </c:pt>
                <c:pt idx="1832">
                  <c:v>21737.795733609968</c:v>
                </c:pt>
                <c:pt idx="1833">
                  <c:v>21754.243416399968</c:v>
                </c:pt>
                <c:pt idx="1834">
                  <c:v>21755.366093009969</c:v>
                </c:pt>
                <c:pt idx="1835">
                  <c:v>21766.417555649969</c:v>
                </c:pt>
                <c:pt idx="1836">
                  <c:v>21767.836265809969</c:v>
                </c:pt>
                <c:pt idx="1837">
                  <c:v>21773.19709625997</c:v>
                </c:pt>
                <c:pt idx="1838">
                  <c:v>21783.50530300997</c:v>
                </c:pt>
                <c:pt idx="1839">
                  <c:v>21786.91110644997</c:v>
                </c:pt>
                <c:pt idx="1840">
                  <c:v>21789.515489079971</c:v>
                </c:pt>
                <c:pt idx="1841">
                  <c:v>21791.30048856997</c:v>
                </c:pt>
                <c:pt idx="1842">
                  <c:v>21793.039792199972</c:v>
                </c:pt>
                <c:pt idx="1843">
                  <c:v>21794.432004449973</c:v>
                </c:pt>
                <c:pt idx="1844">
                  <c:v>21800.399030669974</c:v>
                </c:pt>
                <c:pt idx="1845">
                  <c:v>21802.980657369975</c:v>
                </c:pt>
                <c:pt idx="1846">
                  <c:v>21803.705104219975</c:v>
                </c:pt>
                <c:pt idx="1847">
                  <c:v>21806.826138059976</c:v>
                </c:pt>
                <c:pt idx="1848">
                  <c:v>21811.194614099975</c:v>
                </c:pt>
                <c:pt idx="1849">
                  <c:v>21814.676298989976</c:v>
                </c:pt>
                <c:pt idx="1850">
                  <c:v>21822.109596439976</c:v>
                </c:pt>
                <c:pt idx="1851">
                  <c:v>21822.303684229977</c:v>
                </c:pt>
                <c:pt idx="1852">
                  <c:v>21824.066322279978</c:v>
                </c:pt>
                <c:pt idx="1853">
                  <c:v>21832.934898799977</c:v>
                </c:pt>
                <c:pt idx="1854">
                  <c:v>21833.253627359976</c:v>
                </c:pt>
                <c:pt idx="1855">
                  <c:v>21853.003579889977</c:v>
                </c:pt>
                <c:pt idx="1856">
                  <c:v>21856.369994349978</c:v>
                </c:pt>
                <c:pt idx="1857">
                  <c:v>21862.992298879977</c:v>
                </c:pt>
                <c:pt idx="1858">
                  <c:v>21881.538977449978</c:v>
                </c:pt>
                <c:pt idx="1859">
                  <c:v>21884.910463069977</c:v>
                </c:pt>
                <c:pt idx="1860">
                  <c:v>21886.687256029978</c:v>
                </c:pt>
                <c:pt idx="1861">
                  <c:v>21890.520890729978</c:v>
                </c:pt>
                <c:pt idx="1862">
                  <c:v>21893.871798999979</c:v>
                </c:pt>
                <c:pt idx="1863">
                  <c:v>21896.514117549978</c:v>
                </c:pt>
                <c:pt idx="1864">
                  <c:v>21897.719208759976</c:v>
                </c:pt>
                <c:pt idx="1865">
                  <c:v>21900.230109189975</c:v>
                </c:pt>
                <c:pt idx="1866">
                  <c:v>21902.943388959975</c:v>
                </c:pt>
                <c:pt idx="1867">
                  <c:v>21906.333504829974</c:v>
                </c:pt>
                <c:pt idx="1868">
                  <c:v>21913.912709169974</c:v>
                </c:pt>
                <c:pt idx="1869">
                  <c:v>21919.864598909975</c:v>
                </c:pt>
                <c:pt idx="1870">
                  <c:v>21921.735536579974</c:v>
                </c:pt>
                <c:pt idx="1871">
                  <c:v>21923.020467349976</c:v>
                </c:pt>
                <c:pt idx="1872">
                  <c:v>21929.564550829975</c:v>
                </c:pt>
                <c:pt idx="1873">
                  <c:v>21932.184794239976</c:v>
                </c:pt>
                <c:pt idx="1874">
                  <c:v>21954.379103249976</c:v>
                </c:pt>
                <c:pt idx="1875">
                  <c:v>21954.760867229976</c:v>
                </c:pt>
                <c:pt idx="1876">
                  <c:v>21954.803781939976</c:v>
                </c:pt>
                <c:pt idx="1877">
                  <c:v>21957.597765449977</c:v>
                </c:pt>
                <c:pt idx="1878">
                  <c:v>21962.359899939976</c:v>
                </c:pt>
                <c:pt idx="1879">
                  <c:v>21966.508969379978</c:v>
                </c:pt>
                <c:pt idx="1880">
                  <c:v>21970.204428139979</c:v>
                </c:pt>
                <c:pt idx="1881">
                  <c:v>21973.585563209981</c:v>
                </c:pt>
                <c:pt idx="1882">
                  <c:v>21979.436260819981</c:v>
                </c:pt>
                <c:pt idx="1883">
                  <c:v>21980.379438259981</c:v>
                </c:pt>
                <c:pt idx="1884">
                  <c:v>21980.896199329982</c:v>
                </c:pt>
                <c:pt idx="1885">
                  <c:v>21983.430430769982</c:v>
                </c:pt>
                <c:pt idx="1886">
                  <c:v>22000.967454519981</c:v>
                </c:pt>
                <c:pt idx="1887">
                  <c:v>22005.588344239983</c:v>
                </c:pt>
                <c:pt idx="1888">
                  <c:v>22013.409275569982</c:v>
                </c:pt>
                <c:pt idx="1889">
                  <c:v>22013.809817449983</c:v>
                </c:pt>
                <c:pt idx="1890">
                  <c:v>22027.635409239982</c:v>
                </c:pt>
                <c:pt idx="1891">
                  <c:v>22043.05241979998</c:v>
                </c:pt>
                <c:pt idx="1892">
                  <c:v>22048.923806949981</c:v>
                </c:pt>
                <c:pt idx="1893">
                  <c:v>22058.19980017998</c:v>
                </c:pt>
                <c:pt idx="1894">
                  <c:v>22064.224168029981</c:v>
                </c:pt>
                <c:pt idx="1895">
                  <c:v>22064.47693847998</c:v>
                </c:pt>
                <c:pt idx="1896">
                  <c:v>22066.924241519981</c:v>
                </c:pt>
                <c:pt idx="1897">
                  <c:v>22072.86921652998</c:v>
                </c:pt>
                <c:pt idx="1898">
                  <c:v>22075.024872389979</c:v>
                </c:pt>
                <c:pt idx="1899">
                  <c:v>22081.496138819977</c:v>
                </c:pt>
                <c:pt idx="1900">
                  <c:v>22084.933509879978</c:v>
                </c:pt>
                <c:pt idx="1901">
                  <c:v>22093.746163669977</c:v>
                </c:pt>
                <c:pt idx="1902">
                  <c:v>22100.394797189976</c:v>
                </c:pt>
                <c:pt idx="1903">
                  <c:v>22107.282324879976</c:v>
                </c:pt>
                <c:pt idx="1904">
                  <c:v>22117.373034959975</c:v>
                </c:pt>
                <c:pt idx="1905">
                  <c:v>22119.569981349974</c:v>
                </c:pt>
                <c:pt idx="1906">
                  <c:v>22120.187956779973</c:v>
                </c:pt>
                <c:pt idx="1907">
                  <c:v>22122.017532219972</c:v>
                </c:pt>
                <c:pt idx="1908">
                  <c:v>22124.853581619973</c:v>
                </c:pt>
                <c:pt idx="1909">
                  <c:v>22125.165460849974</c:v>
                </c:pt>
                <c:pt idx="1910">
                  <c:v>22131.116501569973</c:v>
                </c:pt>
                <c:pt idx="1911">
                  <c:v>22133.313124489974</c:v>
                </c:pt>
                <c:pt idx="1912">
                  <c:v>22152.165032359975</c:v>
                </c:pt>
                <c:pt idx="1913">
                  <c:v>22152.984531769976</c:v>
                </c:pt>
                <c:pt idx="1914">
                  <c:v>22155.590895079975</c:v>
                </c:pt>
                <c:pt idx="1915">
                  <c:v>22156.261315109976</c:v>
                </c:pt>
                <c:pt idx="1916">
                  <c:v>22156.868922099977</c:v>
                </c:pt>
                <c:pt idx="1917">
                  <c:v>22157.107425149978</c:v>
                </c:pt>
                <c:pt idx="1918">
                  <c:v>22157.451865219977</c:v>
                </c:pt>
                <c:pt idx="1919">
                  <c:v>22165.916656879977</c:v>
                </c:pt>
                <c:pt idx="1920">
                  <c:v>22167.120384889979</c:v>
                </c:pt>
                <c:pt idx="1921">
                  <c:v>22173.913325119978</c:v>
                </c:pt>
                <c:pt idx="1922">
                  <c:v>22176.045868219979</c:v>
                </c:pt>
                <c:pt idx="1923">
                  <c:v>22176.313376299979</c:v>
                </c:pt>
                <c:pt idx="1924">
                  <c:v>22180.840819309979</c:v>
                </c:pt>
                <c:pt idx="1925">
                  <c:v>22184.044963309978</c:v>
                </c:pt>
                <c:pt idx="1926">
                  <c:v>22184.897780869978</c:v>
                </c:pt>
                <c:pt idx="1927">
                  <c:v>22185.582987159978</c:v>
                </c:pt>
                <c:pt idx="1928">
                  <c:v>22186.361259269979</c:v>
                </c:pt>
                <c:pt idx="1929">
                  <c:v>22194.081103499979</c:v>
                </c:pt>
                <c:pt idx="1930">
                  <c:v>22195.473679609979</c:v>
                </c:pt>
                <c:pt idx="1931">
                  <c:v>22199.056569569977</c:v>
                </c:pt>
                <c:pt idx="1932">
                  <c:v>22202.804449239979</c:v>
                </c:pt>
                <c:pt idx="1933">
                  <c:v>22216.90113039998</c:v>
                </c:pt>
                <c:pt idx="1934">
                  <c:v>22217.47409336998</c:v>
                </c:pt>
                <c:pt idx="1935">
                  <c:v>22219.489786459981</c:v>
                </c:pt>
                <c:pt idx="1936">
                  <c:v>22225.128015339982</c:v>
                </c:pt>
                <c:pt idx="1937">
                  <c:v>22268.882840359984</c:v>
                </c:pt>
                <c:pt idx="1938">
                  <c:v>22271.982469579983</c:v>
                </c:pt>
                <c:pt idx="1939">
                  <c:v>22277.757351049982</c:v>
                </c:pt>
                <c:pt idx="1940">
                  <c:v>22280.815923399983</c:v>
                </c:pt>
                <c:pt idx="1941">
                  <c:v>22321.299209589983</c:v>
                </c:pt>
                <c:pt idx="1942">
                  <c:v>22326.276551269984</c:v>
                </c:pt>
                <c:pt idx="1943">
                  <c:v>22327.464465289984</c:v>
                </c:pt>
                <c:pt idx="1944">
                  <c:v>22353.030672289984</c:v>
                </c:pt>
                <c:pt idx="1945">
                  <c:v>22361.123088799985</c:v>
                </c:pt>
                <c:pt idx="1946">
                  <c:v>22362.779857429985</c:v>
                </c:pt>
                <c:pt idx="1947">
                  <c:v>22363.551666089985</c:v>
                </c:pt>
                <c:pt idx="1948">
                  <c:v>22368.815936119983</c:v>
                </c:pt>
                <c:pt idx="1949">
                  <c:v>22369.011364879982</c:v>
                </c:pt>
                <c:pt idx="1950">
                  <c:v>22369.099597189983</c:v>
                </c:pt>
                <c:pt idx="1951">
                  <c:v>22370.121553269983</c:v>
                </c:pt>
                <c:pt idx="1952">
                  <c:v>22380.603103119982</c:v>
                </c:pt>
                <c:pt idx="1953">
                  <c:v>22384.615756969983</c:v>
                </c:pt>
                <c:pt idx="1954">
                  <c:v>22387.718387269982</c:v>
                </c:pt>
                <c:pt idx="1955">
                  <c:v>22390.596337269981</c:v>
                </c:pt>
                <c:pt idx="1956">
                  <c:v>22420.185687569981</c:v>
                </c:pt>
                <c:pt idx="1957">
                  <c:v>22422.18785700998</c:v>
                </c:pt>
                <c:pt idx="1958">
                  <c:v>22424.214010719981</c:v>
                </c:pt>
                <c:pt idx="1959">
                  <c:v>22425.670478279982</c:v>
                </c:pt>
                <c:pt idx="1960">
                  <c:v>22425.927279199983</c:v>
                </c:pt>
                <c:pt idx="1961">
                  <c:v>22427.215298329982</c:v>
                </c:pt>
                <c:pt idx="1962">
                  <c:v>22468.466423679984</c:v>
                </c:pt>
                <c:pt idx="1963">
                  <c:v>22469.431302469984</c:v>
                </c:pt>
                <c:pt idx="1964">
                  <c:v>22473.354436279984</c:v>
                </c:pt>
                <c:pt idx="1965">
                  <c:v>22473.906267619983</c:v>
                </c:pt>
                <c:pt idx="1966">
                  <c:v>22479.680217449983</c:v>
                </c:pt>
                <c:pt idx="1967">
                  <c:v>22481.107469569983</c:v>
                </c:pt>
                <c:pt idx="1968">
                  <c:v>22490.689299289981</c:v>
                </c:pt>
                <c:pt idx="1969">
                  <c:v>22494.374564759983</c:v>
                </c:pt>
                <c:pt idx="1970">
                  <c:v>22496.882350719981</c:v>
                </c:pt>
                <c:pt idx="1971">
                  <c:v>22500.211475629982</c:v>
                </c:pt>
                <c:pt idx="1972">
                  <c:v>22504.886069169981</c:v>
                </c:pt>
                <c:pt idx="1973">
                  <c:v>22506.035886989983</c:v>
                </c:pt>
                <c:pt idx="1974">
                  <c:v>22509.891438339982</c:v>
                </c:pt>
                <c:pt idx="1975">
                  <c:v>22510.066559739982</c:v>
                </c:pt>
                <c:pt idx="1976">
                  <c:v>22515.747239479981</c:v>
                </c:pt>
                <c:pt idx="1977">
                  <c:v>22516.52238067998</c:v>
                </c:pt>
                <c:pt idx="1978">
                  <c:v>22524.30254969998</c:v>
                </c:pt>
                <c:pt idx="1979">
                  <c:v>22524.379374549979</c:v>
                </c:pt>
                <c:pt idx="1980">
                  <c:v>22524.559009129978</c:v>
                </c:pt>
                <c:pt idx="1981">
                  <c:v>22528.003741209977</c:v>
                </c:pt>
                <c:pt idx="1982">
                  <c:v>22536.888574399978</c:v>
                </c:pt>
                <c:pt idx="1983">
                  <c:v>22538.294967109978</c:v>
                </c:pt>
                <c:pt idx="1984">
                  <c:v>22546.051417919978</c:v>
                </c:pt>
                <c:pt idx="1985">
                  <c:v>22547.236511079976</c:v>
                </c:pt>
                <c:pt idx="1986">
                  <c:v>22550.827925319976</c:v>
                </c:pt>
                <c:pt idx="1987">
                  <c:v>22550.973631469977</c:v>
                </c:pt>
                <c:pt idx="1988">
                  <c:v>22551.367595339976</c:v>
                </c:pt>
                <c:pt idx="1989">
                  <c:v>22569.128476609974</c:v>
                </c:pt>
                <c:pt idx="1990">
                  <c:v>22573.800565779973</c:v>
                </c:pt>
                <c:pt idx="1991">
                  <c:v>22579.411003909972</c:v>
                </c:pt>
                <c:pt idx="1992">
                  <c:v>22585.400033729973</c:v>
                </c:pt>
                <c:pt idx="1993">
                  <c:v>22587.230193179974</c:v>
                </c:pt>
                <c:pt idx="1994">
                  <c:v>22590.642683879974</c:v>
                </c:pt>
                <c:pt idx="1995">
                  <c:v>22590.859025299975</c:v>
                </c:pt>
                <c:pt idx="1996">
                  <c:v>22591.699951019975</c:v>
                </c:pt>
                <c:pt idx="1997">
                  <c:v>22592.369622969974</c:v>
                </c:pt>
                <c:pt idx="1998">
                  <c:v>22600.790428119974</c:v>
                </c:pt>
                <c:pt idx="1999">
                  <c:v>22603.589438719973</c:v>
                </c:pt>
                <c:pt idx="2000">
                  <c:v>22612.011150139973</c:v>
                </c:pt>
                <c:pt idx="2001">
                  <c:v>22613.630021769972</c:v>
                </c:pt>
                <c:pt idx="2002">
                  <c:v>22615.098198829972</c:v>
                </c:pt>
                <c:pt idx="2003">
                  <c:v>22617.250787349971</c:v>
                </c:pt>
                <c:pt idx="2004">
                  <c:v>22617.401498619969</c:v>
                </c:pt>
                <c:pt idx="2005">
                  <c:v>22617.710045949971</c:v>
                </c:pt>
                <c:pt idx="2006">
                  <c:v>22619.65831343997</c:v>
                </c:pt>
                <c:pt idx="2007">
                  <c:v>22627.48746355997</c:v>
                </c:pt>
                <c:pt idx="2008">
                  <c:v>22629.578763569971</c:v>
                </c:pt>
                <c:pt idx="2009">
                  <c:v>22634.118214499969</c:v>
                </c:pt>
                <c:pt idx="2010">
                  <c:v>22634.69746890997</c:v>
                </c:pt>
                <c:pt idx="2011">
                  <c:v>22635.82306294997</c:v>
                </c:pt>
                <c:pt idx="2012">
                  <c:v>22665.36280320997</c:v>
                </c:pt>
                <c:pt idx="2013">
                  <c:v>22667.32208145997</c:v>
                </c:pt>
                <c:pt idx="2014">
                  <c:v>22667.85501592997</c:v>
                </c:pt>
                <c:pt idx="2015">
                  <c:v>22674.21888943997</c:v>
                </c:pt>
                <c:pt idx="2016">
                  <c:v>22679.257464079968</c:v>
                </c:pt>
                <c:pt idx="2017">
                  <c:v>22679.87926249997</c:v>
                </c:pt>
                <c:pt idx="2018">
                  <c:v>22682.518319509971</c:v>
                </c:pt>
                <c:pt idx="2019">
                  <c:v>22683.39149172997</c:v>
                </c:pt>
                <c:pt idx="2020">
                  <c:v>22683.477662269968</c:v>
                </c:pt>
                <c:pt idx="2021">
                  <c:v>22684.442320159967</c:v>
                </c:pt>
                <c:pt idx="2022">
                  <c:v>22684.704283369967</c:v>
                </c:pt>
                <c:pt idx="2023">
                  <c:v>22688.887123969966</c:v>
                </c:pt>
                <c:pt idx="2024">
                  <c:v>22689.568543149966</c:v>
                </c:pt>
                <c:pt idx="2025">
                  <c:v>22691.193186359968</c:v>
                </c:pt>
                <c:pt idx="2026">
                  <c:v>22691.298828749968</c:v>
                </c:pt>
                <c:pt idx="2027">
                  <c:v>22693.806965689968</c:v>
                </c:pt>
                <c:pt idx="2028">
                  <c:v>22696.364916049966</c:v>
                </c:pt>
                <c:pt idx="2029">
                  <c:v>22700.782530099965</c:v>
                </c:pt>
                <c:pt idx="2030">
                  <c:v>22703.584484889965</c:v>
                </c:pt>
                <c:pt idx="2031">
                  <c:v>22705.698569389966</c:v>
                </c:pt>
                <c:pt idx="2032">
                  <c:v>22728.096902379966</c:v>
                </c:pt>
                <c:pt idx="2033">
                  <c:v>22729.239069339965</c:v>
                </c:pt>
                <c:pt idx="2034">
                  <c:v>22730.206007419965</c:v>
                </c:pt>
                <c:pt idx="2035">
                  <c:v>22732.345338659965</c:v>
                </c:pt>
                <c:pt idx="2036">
                  <c:v>22735.814186539967</c:v>
                </c:pt>
                <c:pt idx="2037">
                  <c:v>22737.173978179966</c:v>
                </c:pt>
                <c:pt idx="2038">
                  <c:v>22740.664232689967</c:v>
                </c:pt>
                <c:pt idx="2039">
                  <c:v>22749.101542159966</c:v>
                </c:pt>
                <c:pt idx="2040">
                  <c:v>22750.035098379965</c:v>
                </c:pt>
                <c:pt idx="2041">
                  <c:v>22754.758634879967</c:v>
                </c:pt>
                <c:pt idx="2042">
                  <c:v>22756.767033629967</c:v>
                </c:pt>
                <c:pt idx="2043">
                  <c:v>22760.294298749966</c:v>
                </c:pt>
                <c:pt idx="2044">
                  <c:v>22761.807993169965</c:v>
                </c:pt>
                <c:pt idx="2045">
                  <c:v>22763.723258899965</c:v>
                </c:pt>
                <c:pt idx="2046">
                  <c:v>22763.904197929965</c:v>
                </c:pt>
                <c:pt idx="2047">
                  <c:v>22791.933669639966</c:v>
                </c:pt>
                <c:pt idx="2048">
                  <c:v>22792.133660459967</c:v>
                </c:pt>
                <c:pt idx="2049">
                  <c:v>22792.356573249966</c:v>
                </c:pt>
                <c:pt idx="2050">
                  <c:v>22799.387352079968</c:v>
                </c:pt>
                <c:pt idx="2051">
                  <c:v>22801.90541591997</c:v>
                </c:pt>
                <c:pt idx="2052">
                  <c:v>22812.771666859968</c:v>
                </c:pt>
                <c:pt idx="2053">
                  <c:v>22817.869427989968</c:v>
                </c:pt>
                <c:pt idx="2054">
                  <c:v>22819.94261828997</c:v>
                </c:pt>
                <c:pt idx="2055">
                  <c:v>22840.591673419971</c:v>
                </c:pt>
                <c:pt idx="2056">
                  <c:v>22848.230271989971</c:v>
                </c:pt>
                <c:pt idx="2057">
                  <c:v>22849.86475739997</c:v>
                </c:pt>
                <c:pt idx="2058">
                  <c:v>22852.167478479969</c:v>
                </c:pt>
                <c:pt idx="2059">
                  <c:v>22852.539722619968</c:v>
                </c:pt>
                <c:pt idx="2060">
                  <c:v>22852.741317219967</c:v>
                </c:pt>
                <c:pt idx="2061">
                  <c:v>22855.057284089966</c:v>
                </c:pt>
                <c:pt idx="2062">
                  <c:v>22857.534582549964</c:v>
                </c:pt>
                <c:pt idx="2063">
                  <c:v>22862.020161469965</c:v>
                </c:pt>
                <c:pt idx="2064">
                  <c:v>22864.636287879966</c:v>
                </c:pt>
                <c:pt idx="2065">
                  <c:v>22865.162078859965</c:v>
                </c:pt>
                <c:pt idx="2066">
                  <c:v>22871.904412739965</c:v>
                </c:pt>
                <c:pt idx="2067">
                  <c:v>22879.332848449965</c:v>
                </c:pt>
                <c:pt idx="2068">
                  <c:v>22881.458533999965</c:v>
                </c:pt>
                <c:pt idx="2069">
                  <c:v>22885.893560799967</c:v>
                </c:pt>
                <c:pt idx="2070">
                  <c:v>22889.607042629967</c:v>
                </c:pt>
                <c:pt idx="2071">
                  <c:v>22892.591870739965</c:v>
                </c:pt>
                <c:pt idx="2072">
                  <c:v>22904.432451119967</c:v>
                </c:pt>
                <c:pt idx="2073">
                  <c:v>22908.874220029968</c:v>
                </c:pt>
                <c:pt idx="2074">
                  <c:v>22909.006171559966</c:v>
                </c:pt>
                <c:pt idx="2075">
                  <c:v>22913.895826669966</c:v>
                </c:pt>
                <c:pt idx="2076">
                  <c:v>22921.748664769966</c:v>
                </c:pt>
                <c:pt idx="2077">
                  <c:v>22925.065956039965</c:v>
                </c:pt>
                <c:pt idx="2078">
                  <c:v>22928.020498419966</c:v>
                </c:pt>
                <c:pt idx="2079">
                  <c:v>22936.010538409966</c:v>
                </c:pt>
                <c:pt idx="2080">
                  <c:v>22938.432492559965</c:v>
                </c:pt>
                <c:pt idx="2081">
                  <c:v>22940.897411089965</c:v>
                </c:pt>
                <c:pt idx="2082">
                  <c:v>22941.299446249966</c:v>
                </c:pt>
                <c:pt idx="2083">
                  <c:v>22944.673503599966</c:v>
                </c:pt>
                <c:pt idx="2084">
                  <c:v>22945.523715409967</c:v>
                </c:pt>
                <c:pt idx="2085">
                  <c:v>22946.379193549968</c:v>
                </c:pt>
                <c:pt idx="2086">
                  <c:v>22947.480192009967</c:v>
                </c:pt>
                <c:pt idx="2087">
                  <c:v>22956.838320939965</c:v>
                </c:pt>
                <c:pt idx="2088">
                  <c:v>22958.013650539964</c:v>
                </c:pt>
                <c:pt idx="2089">
                  <c:v>22960.038118029963</c:v>
                </c:pt>
                <c:pt idx="2090">
                  <c:v>22961.741730679962</c:v>
                </c:pt>
                <c:pt idx="2091">
                  <c:v>22964.71510002996</c:v>
                </c:pt>
                <c:pt idx="2092">
                  <c:v>22971.938282749961</c:v>
                </c:pt>
                <c:pt idx="2093">
                  <c:v>22979.50416075996</c:v>
                </c:pt>
                <c:pt idx="2094">
                  <c:v>22981.30778525996</c:v>
                </c:pt>
                <c:pt idx="2095">
                  <c:v>22985.125549929959</c:v>
                </c:pt>
                <c:pt idx="2096">
                  <c:v>22987.727564389959</c:v>
                </c:pt>
                <c:pt idx="2097">
                  <c:v>22991.69267831996</c:v>
                </c:pt>
                <c:pt idx="2098">
                  <c:v>22997.121606069959</c:v>
                </c:pt>
                <c:pt idx="2099">
                  <c:v>22998.79289496996</c:v>
                </c:pt>
                <c:pt idx="2100">
                  <c:v>23007.404163219959</c:v>
                </c:pt>
                <c:pt idx="2101">
                  <c:v>23007.830701159957</c:v>
                </c:pt>
                <c:pt idx="2102">
                  <c:v>23010.616539179959</c:v>
                </c:pt>
                <c:pt idx="2103">
                  <c:v>23013.441556909958</c:v>
                </c:pt>
                <c:pt idx="2104">
                  <c:v>23014.268089589958</c:v>
                </c:pt>
                <c:pt idx="2105">
                  <c:v>23016.723070569959</c:v>
                </c:pt>
                <c:pt idx="2106">
                  <c:v>23018.375982019959</c:v>
                </c:pt>
                <c:pt idx="2107">
                  <c:v>23026.196385769959</c:v>
                </c:pt>
                <c:pt idx="2108">
                  <c:v>23031.04801779996</c:v>
                </c:pt>
                <c:pt idx="2109">
                  <c:v>23043.021715029961</c:v>
                </c:pt>
                <c:pt idx="2110">
                  <c:v>23044.216077559962</c:v>
                </c:pt>
                <c:pt idx="2111">
                  <c:v>23047.403438109963</c:v>
                </c:pt>
                <c:pt idx="2112">
                  <c:v>23062.193839209962</c:v>
                </c:pt>
                <c:pt idx="2113">
                  <c:v>23069.88209322996</c:v>
                </c:pt>
                <c:pt idx="2114">
                  <c:v>23070.183392129962</c:v>
                </c:pt>
                <c:pt idx="2115">
                  <c:v>23071.920056919964</c:v>
                </c:pt>
                <c:pt idx="2116">
                  <c:v>23073.858459749965</c:v>
                </c:pt>
                <c:pt idx="2117">
                  <c:v>23077.562354639966</c:v>
                </c:pt>
                <c:pt idx="2118">
                  <c:v>23077.703526039964</c:v>
                </c:pt>
                <c:pt idx="2119">
                  <c:v>23081.083481089965</c:v>
                </c:pt>
                <c:pt idx="2120">
                  <c:v>23089.282368759967</c:v>
                </c:pt>
                <c:pt idx="2121">
                  <c:v>23091.296509689968</c:v>
                </c:pt>
                <c:pt idx="2122">
                  <c:v>23092.109266789968</c:v>
                </c:pt>
                <c:pt idx="2123">
                  <c:v>23095.17900830997</c:v>
                </c:pt>
                <c:pt idx="2124">
                  <c:v>23098.448320789968</c:v>
                </c:pt>
                <c:pt idx="2125">
                  <c:v>23109.62476660997</c:v>
                </c:pt>
                <c:pt idx="2126">
                  <c:v>23111.020840949968</c:v>
                </c:pt>
                <c:pt idx="2127">
                  <c:v>23112.060955569967</c:v>
                </c:pt>
                <c:pt idx="2128">
                  <c:v>23114.384425929966</c:v>
                </c:pt>
                <c:pt idx="2129">
                  <c:v>23114.795016099964</c:v>
                </c:pt>
                <c:pt idx="2130">
                  <c:v>23119.662664789965</c:v>
                </c:pt>
                <c:pt idx="2131">
                  <c:v>23128.560317199965</c:v>
                </c:pt>
                <c:pt idx="2132">
                  <c:v>23140.258088389965</c:v>
                </c:pt>
                <c:pt idx="2133">
                  <c:v>23151.087249159966</c:v>
                </c:pt>
                <c:pt idx="2134">
                  <c:v>23155.886616929965</c:v>
                </c:pt>
                <c:pt idx="2135">
                  <c:v>23175.531485619966</c:v>
                </c:pt>
                <c:pt idx="2136">
                  <c:v>23178.012361369965</c:v>
                </c:pt>
                <c:pt idx="2137">
                  <c:v>23186.119250639964</c:v>
                </c:pt>
                <c:pt idx="2138">
                  <c:v>23186.849255499965</c:v>
                </c:pt>
                <c:pt idx="2139">
                  <c:v>23188.006548689966</c:v>
                </c:pt>
                <c:pt idx="2140">
                  <c:v>23194.705419919967</c:v>
                </c:pt>
                <c:pt idx="2141">
                  <c:v>23197.408138219966</c:v>
                </c:pt>
                <c:pt idx="2142">
                  <c:v>23207.062344849965</c:v>
                </c:pt>
                <c:pt idx="2143">
                  <c:v>23210.317266839964</c:v>
                </c:pt>
                <c:pt idx="2144">
                  <c:v>23212.655992929966</c:v>
                </c:pt>
                <c:pt idx="2145">
                  <c:v>23213.620669519965</c:v>
                </c:pt>
                <c:pt idx="2146">
                  <c:v>23215.540393769967</c:v>
                </c:pt>
                <c:pt idx="2147">
                  <c:v>23219.564041119967</c:v>
                </c:pt>
                <c:pt idx="2148">
                  <c:v>23267.044710029968</c:v>
                </c:pt>
                <c:pt idx="2149">
                  <c:v>23267.653666119968</c:v>
                </c:pt>
                <c:pt idx="2150">
                  <c:v>23267.699658369969</c:v>
                </c:pt>
                <c:pt idx="2151">
                  <c:v>23268.972755149971</c:v>
                </c:pt>
                <c:pt idx="2152">
                  <c:v>23272.292309649973</c:v>
                </c:pt>
                <c:pt idx="2153">
                  <c:v>23286.814668709972</c:v>
                </c:pt>
                <c:pt idx="2154">
                  <c:v>23293.633764289971</c:v>
                </c:pt>
                <c:pt idx="2155">
                  <c:v>23300.13633431997</c:v>
                </c:pt>
                <c:pt idx="2156">
                  <c:v>23302.714613839969</c:v>
                </c:pt>
                <c:pt idx="2157">
                  <c:v>23306.04120505997</c:v>
                </c:pt>
                <c:pt idx="2158">
                  <c:v>23307.483374639971</c:v>
                </c:pt>
                <c:pt idx="2159">
                  <c:v>23308.790273929972</c:v>
                </c:pt>
                <c:pt idx="2160">
                  <c:v>23309.787007249972</c:v>
                </c:pt>
                <c:pt idx="2161">
                  <c:v>23317.312192999972</c:v>
                </c:pt>
                <c:pt idx="2162">
                  <c:v>23327.333779219971</c:v>
                </c:pt>
                <c:pt idx="2163">
                  <c:v>23334.35252006997</c:v>
                </c:pt>
                <c:pt idx="2164">
                  <c:v>23340.459271009971</c:v>
                </c:pt>
                <c:pt idx="2165">
                  <c:v>23340.98560355997</c:v>
                </c:pt>
                <c:pt idx="2166">
                  <c:v>23342.427412169971</c:v>
                </c:pt>
                <c:pt idx="2167">
                  <c:v>23346.86861105997</c:v>
                </c:pt>
                <c:pt idx="2168">
                  <c:v>23350.111340229971</c:v>
                </c:pt>
                <c:pt idx="2169">
                  <c:v>23358.37902559997</c:v>
                </c:pt>
                <c:pt idx="2170">
                  <c:v>23367.284824349968</c:v>
                </c:pt>
                <c:pt idx="2171">
                  <c:v>23367.632540739967</c:v>
                </c:pt>
                <c:pt idx="2172">
                  <c:v>23374.713350639966</c:v>
                </c:pt>
                <c:pt idx="2173">
                  <c:v>23393.773681309965</c:v>
                </c:pt>
                <c:pt idx="2174">
                  <c:v>23396.475203899965</c:v>
                </c:pt>
                <c:pt idx="2175">
                  <c:v>23398.282286499965</c:v>
                </c:pt>
                <c:pt idx="2176">
                  <c:v>23403.556556679967</c:v>
                </c:pt>
                <c:pt idx="2177">
                  <c:v>23406.403574349966</c:v>
                </c:pt>
                <c:pt idx="2178">
                  <c:v>23409.373488679965</c:v>
                </c:pt>
                <c:pt idx="2179">
                  <c:v>23413.066799889966</c:v>
                </c:pt>
                <c:pt idx="2180">
                  <c:v>23416.013471439965</c:v>
                </c:pt>
                <c:pt idx="2181">
                  <c:v>23416.315329579964</c:v>
                </c:pt>
                <c:pt idx="2182">
                  <c:v>23424.229619329963</c:v>
                </c:pt>
                <c:pt idx="2183">
                  <c:v>23425.924098579962</c:v>
                </c:pt>
                <c:pt idx="2184">
                  <c:v>23428.943255789964</c:v>
                </c:pt>
                <c:pt idx="2185">
                  <c:v>23429.408173769963</c:v>
                </c:pt>
                <c:pt idx="2186">
                  <c:v>23464.417893569964</c:v>
                </c:pt>
                <c:pt idx="2187">
                  <c:v>23466.968282109963</c:v>
                </c:pt>
                <c:pt idx="2188">
                  <c:v>23472.788942139963</c:v>
                </c:pt>
                <c:pt idx="2189">
                  <c:v>23481.031052919963</c:v>
                </c:pt>
                <c:pt idx="2190">
                  <c:v>23498.801774449963</c:v>
                </c:pt>
                <c:pt idx="2191">
                  <c:v>23507.612152459962</c:v>
                </c:pt>
                <c:pt idx="2192">
                  <c:v>23508.669340229961</c:v>
                </c:pt>
                <c:pt idx="2193">
                  <c:v>23508.87380301996</c:v>
                </c:pt>
                <c:pt idx="2194">
                  <c:v>23509.505230609961</c:v>
                </c:pt>
                <c:pt idx="2195">
                  <c:v>23511.752498639962</c:v>
                </c:pt>
                <c:pt idx="2196">
                  <c:v>23514.589737049962</c:v>
                </c:pt>
                <c:pt idx="2197">
                  <c:v>23515.228910299964</c:v>
                </c:pt>
                <c:pt idx="2198">
                  <c:v>23519.355382569964</c:v>
                </c:pt>
                <c:pt idx="2199">
                  <c:v>23519.720365039964</c:v>
                </c:pt>
                <c:pt idx="2200">
                  <c:v>23530.737155869963</c:v>
                </c:pt>
                <c:pt idx="2201">
                  <c:v>23531.144552309965</c:v>
                </c:pt>
                <c:pt idx="2202">
                  <c:v>23555.428273299964</c:v>
                </c:pt>
                <c:pt idx="2203">
                  <c:v>23557.681392239963</c:v>
                </c:pt>
                <c:pt idx="2204">
                  <c:v>23559.746547939962</c:v>
                </c:pt>
                <c:pt idx="2205">
                  <c:v>23560.832991759962</c:v>
                </c:pt>
                <c:pt idx="2206">
                  <c:v>23568.517434169964</c:v>
                </c:pt>
                <c:pt idx="2207">
                  <c:v>23568.714727889965</c:v>
                </c:pt>
                <c:pt idx="2208">
                  <c:v>23575.694947929966</c:v>
                </c:pt>
                <c:pt idx="2209">
                  <c:v>23579.042597949967</c:v>
                </c:pt>
                <c:pt idx="2210">
                  <c:v>23585.035520059966</c:v>
                </c:pt>
                <c:pt idx="2211">
                  <c:v>23590.178945529966</c:v>
                </c:pt>
                <c:pt idx="2212">
                  <c:v>23591.714597349965</c:v>
                </c:pt>
                <c:pt idx="2213">
                  <c:v>23595.203943599965</c:v>
                </c:pt>
                <c:pt idx="2214">
                  <c:v>23598.563280229966</c:v>
                </c:pt>
                <c:pt idx="2215">
                  <c:v>23601.714926219967</c:v>
                </c:pt>
                <c:pt idx="2216">
                  <c:v>23605.100847079968</c:v>
                </c:pt>
                <c:pt idx="2217">
                  <c:v>23613.245820839969</c:v>
                </c:pt>
                <c:pt idx="2218">
                  <c:v>23615.778019419969</c:v>
                </c:pt>
                <c:pt idx="2219">
                  <c:v>23616.485855339968</c:v>
                </c:pt>
                <c:pt idx="2220">
                  <c:v>23626.176482519968</c:v>
                </c:pt>
                <c:pt idx="2221">
                  <c:v>23640.935517879967</c:v>
                </c:pt>
                <c:pt idx="2222">
                  <c:v>23649.702656239966</c:v>
                </c:pt>
                <c:pt idx="2223">
                  <c:v>23651.513277329967</c:v>
                </c:pt>
                <c:pt idx="2224">
                  <c:v>23660.898756329967</c:v>
                </c:pt>
                <c:pt idx="2225">
                  <c:v>23661.504767699967</c:v>
                </c:pt>
                <c:pt idx="2226">
                  <c:v>23662.917162509966</c:v>
                </c:pt>
                <c:pt idx="2227">
                  <c:v>23680.679591889966</c:v>
                </c:pt>
                <c:pt idx="2228">
                  <c:v>23683.690046849966</c:v>
                </c:pt>
                <c:pt idx="2229">
                  <c:v>23684.764065859967</c:v>
                </c:pt>
                <c:pt idx="2230">
                  <c:v>23685.291702529968</c:v>
                </c:pt>
                <c:pt idx="2231">
                  <c:v>23686.530374049969</c:v>
                </c:pt>
                <c:pt idx="2232">
                  <c:v>23691.09717123997</c:v>
                </c:pt>
                <c:pt idx="2233">
                  <c:v>23693.96350068997</c:v>
                </c:pt>
                <c:pt idx="2234">
                  <c:v>23698.874175779969</c:v>
                </c:pt>
                <c:pt idx="2235">
                  <c:v>23704.68441417997</c:v>
                </c:pt>
                <c:pt idx="2236">
                  <c:v>23705.106630989969</c:v>
                </c:pt>
                <c:pt idx="2237">
                  <c:v>23705.979560299969</c:v>
                </c:pt>
                <c:pt idx="2238">
                  <c:v>23710.31542728997</c:v>
                </c:pt>
                <c:pt idx="2239">
                  <c:v>23722.242725359971</c:v>
                </c:pt>
                <c:pt idx="2240">
                  <c:v>23722.938682749969</c:v>
                </c:pt>
                <c:pt idx="2241">
                  <c:v>23723.908592859971</c:v>
                </c:pt>
                <c:pt idx="2242">
                  <c:v>23724.124139329972</c:v>
                </c:pt>
                <c:pt idx="2243">
                  <c:v>23724.42002005997</c:v>
                </c:pt>
                <c:pt idx="2244">
                  <c:v>23724.894797729969</c:v>
                </c:pt>
                <c:pt idx="2245">
                  <c:v>23726.525832929969</c:v>
                </c:pt>
                <c:pt idx="2246">
                  <c:v>23727.92910797997</c:v>
                </c:pt>
                <c:pt idx="2247">
                  <c:v>23730.724577029971</c:v>
                </c:pt>
                <c:pt idx="2248">
                  <c:v>23734.324797449972</c:v>
                </c:pt>
                <c:pt idx="2249">
                  <c:v>23738.44715374997</c:v>
                </c:pt>
                <c:pt idx="2250">
                  <c:v>23738.773180919969</c:v>
                </c:pt>
                <c:pt idx="2251">
                  <c:v>23742.134432719969</c:v>
                </c:pt>
                <c:pt idx="2252">
                  <c:v>23749.932165839971</c:v>
                </c:pt>
                <c:pt idx="2253">
                  <c:v>23750.017675549971</c:v>
                </c:pt>
                <c:pt idx="2254">
                  <c:v>23766.784133509969</c:v>
                </c:pt>
                <c:pt idx="2255">
                  <c:v>23772.069083269969</c:v>
                </c:pt>
                <c:pt idx="2256">
                  <c:v>23793.105103409969</c:v>
                </c:pt>
                <c:pt idx="2257">
                  <c:v>23793.608431089968</c:v>
                </c:pt>
                <c:pt idx="2258">
                  <c:v>23794.727436989968</c:v>
                </c:pt>
                <c:pt idx="2259">
                  <c:v>23796.588140229967</c:v>
                </c:pt>
                <c:pt idx="2260">
                  <c:v>23801.762505999966</c:v>
                </c:pt>
                <c:pt idx="2261">
                  <c:v>23807.911835179966</c:v>
                </c:pt>
                <c:pt idx="2262">
                  <c:v>23808.084902349965</c:v>
                </c:pt>
                <c:pt idx="2263">
                  <c:v>23819.451275399966</c:v>
                </c:pt>
                <c:pt idx="2264">
                  <c:v>23820.839803019968</c:v>
                </c:pt>
                <c:pt idx="2265">
                  <c:v>23824.011075989969</c:v>
                </c:pt>
                <c:pt idx="2266">
                  <c:v>23830.188491329969</c:v>
                </c:pt>
                <c:pt idx="2267">
                  <c:v>23836.06212031997</c:v>
                </c:pt>
                <c:pt idx="2268">
                  <c:v>23836.725253849971</c:v>
                </c:pt>
                <c:pt idx="2269">
                  <c:v>23839.140719969972</c:v>
                </c:pt>
                <c:pt idx="2270">
                  <c:v>23844.16821324997</c:v>
                </c:pt>
                <c:pt idx="2271">
                  <c:v>23849.956901259971</c:v>
                </c:pt>
                <c:pt idx="2272">
                  <c:v>23860.78766706997</c:v>
                </c:pt>
                <c:pt idx="2273">
                  <c:v>23866.204651449971</c:v>
                </c:pt>
                <c:pt idx="2274">
                  <c:v>23868.724713099971</c:v>
                </c:pt>
                <c:pt idx="2275">
                  <c:v>23870.480306119971</c:v>
                </c:pt>
                <c:pt idx="2276">
                  <c:v>23872.213964619972</c:v>
                </c:pt>
                <c:pt idx="2277">
                  <c:v>23874.899061859971</c:v>
                </c:pt>
                <c:pt idx="2278">
                  <c:v>23889.225313029972</c:v>
                </c:pt>
                <c:pt idx="2279">
                  <c:v>23889.534951769972</c:v>
                </c:pt>
                <c:pt idx="2280">
                  <c:v>23898.186696139972</c:v>
                </c:pt>
                <c:pt idx="2281">
                  <c:v>23900.114623399972</c:v>
                </c:pt>
                <c:pt idx="2282">
                  <c:v>23902.325523789972</c:v>
                </c:pt>
                <c:pt idx="2283">
                  <c:v>23906.737388069971</c:v>
                </c:pt>
                <c:pt idx="2284">
                  <c:v>23911.94317507997</c:v>
                </c:pt>
                <c:pt idx="2285">
                  <c:v>23919.299402229972</c:v>
                </c:pt>
                <c:pt idx="2286">
                  <c:v>23926.826914799971</c:v>
                </c:pt>
                <c:pt idx="2287">
                  <c:v>23935.106369449972</c:v>
                </c:pt>
                <c:pt idx="2288">
                  <c:v>23938.470978389971</c:v>
                </c:pt>
                <c:pt idx="2289">
                  <c:v>23939.407565309972</c:v>
                </c:pt>
                <c:pt idx="2290">
                  <c:v>23949.306028219973</c:v>
                </c:pt>
                <c:pt idx="2291">
                  <c:v>23957.702356639973</c:v>
                </c:pt>
                <c:pt idx="2292">
                  <c:v>23959.709711989974</c:v>
                </c:pt>
                <c:pt idx="2293">
                  <c:v>23967.267104729974</c:v>
                </c:pt>
                <c:pt idx="2294">
                  <c:v>23968.273103579973</c:v>
                </c:pt>
                <c:pt idx="2295">
                  <c:v>23972.390583599972</c:v>
                </c:pt>
                <c:pt idx="2296">
                  <c:v>23975.184335539972</c:v>
                </c:pt>
                <c:pt idx="2297">
                  <c:v>23981.701501909971</c:v>
                </c:pt>
                <c:pt idx="2298">
                  <c:v>23982.271023909972</c:v>
                </c:pt>
                <c:pt idx="2299">
                  <c:v>23983.893937659974</c:v>
                </c:pt>
                <c:pt idx="2300">
                  <c:v>23985.150409639973</c:v>
                </c:pt>
                <c:pt idx="2301">
                  <c:v>23986.107011709973</c:v>
                </c:pt>
                <c:pt idx="2302">
                  <c:v>23990.160693989972</c:v>
                </c:pt>
                <c:pt idx="2303">
                  <c:v>23997.519515829972</c:v>
                </c:pt>
                <c:pt idx="2304">
                  <c:v>24002.355834359973</c:v>
                </c:pt>
                <c:pt idx="2305">
                  <c:v>24004.091019519972</c:v>
                </c:pt>
                <c:pt idx="2306">
                  <c:v>24005.861915549973</c:v>
                </c:pt>
                <c:pt idx="2307">
                  <c:v>24006.185976159974</c:v>
                </c:pt>
                <c:pt idx="2308">
                  <c:v>24008.435084659974</c:v>
                </c:pt>
                <c:pt idx="2309">
                  <c:v>24009.614043889975</c:v>
                </c:pt>
                <c:pt idx="2310">
                  <c:v>24020.303697639974</c:v>
                </c:pt>
                <c:pt idx="2311">
                  <c:v>24020.477256139973</c:v>
                </c:pt>
                <c:pt idx="2312">
                  <c:v>24021.806123309972</c:v>
                </c:pt>
                <c:pt idx="2313">
                  <c:v>24070.840929329974</c:v>
                </c:pt>
                <c:pt idx="2314">
                  <c:v>24077.090881179975</c:v>
                </c:pt>
                <c:pt idx="2315">
                  <c:v>24078.352438039976</c:v>
                </c:pt>
                <c:pt idx="2316">
                  <c:v>24082.513684659974</c:v>
                </c:pt>
                <c:pt idx="2317">
                  <c:v>24085.783731589974</c:v>
                </c:pt>
                <c:pt idx="2318">
                  <c:v>24088.318611539973</c:v>
                </c:pt>
                <c:pt idx="2319">
                  <c:v>24091.444450459974</c:v>
                </c:pt>
                <c:pt idx="2320">
                  <c:v>24091.802782729974</c:v>
                </c:pt>
                <c:pt idx="2321">
                  <c:v>24095.322177179973</c:v>
                </c:pt>
                <c:pt idx="2322">
                  <c:v>24100.284529239972</c:v>
                </c:pt>
                <c:pt idx="2323">
                  <c:v>24100.467815369972</c:v>
                </c:pt>
                <c:pt idx="2324">
                  <c:v>24109.381713689971</c:v>
                </c:pt>
                <c:pt idx="2325">
                  <c:v>24110.282168339971</c:v>
                </c:pt>
                <c:pt idx="2326">
                  <c:v>24111.680945599972</c:v>
                </c:pt>
                <c:pt idx="2327">
                  <c:v>24116.167579259971</c:v>
                </c:pt>
                <c:pt idx="2328">
                  <c:v>24121.062341449971</c:v>
                </c:pt>
                <c:pt idx="2329">
                  <c:v>24124.552331399973</c:v>
                </c:pt>
                <c:pt idx="2330">
                  <c:v>24129.686284989974</c:v>
                </c:pt>
                <c:pt idx="2331">
                  <c:v>24132.417024859973</c:v>
                </c:pt>
                <c:pt idx="2332">
                  <c:v>24137.091702999973</c:v>
                </c:pt>
                <c:pt idx="2333">
                  <c:v>24137.122808779972</c:v>
                </c:pt>
                <c:pt idx="2334">
                  <c:v>24139.220986249973</c:v>
                </c:pt>
                <c:pt idx="2335">
                  <c:v>24141.442844999972</c:v>
                </c:pt>
                <c:pt idx="2336">
                  <c:v>24151.148720989971</c:v>
                </c:pt>
                <c:pt idx="2337">
                  <c:v>24154.868739219972</c:v>
                </c:pt>
                <c:pt idx="2338">
                  <c:v>24154.996826019971</c:v>
                </c:pt>
                <c:pt idx="2339">
                  <c:v>24156.541710549973</c:v>
                </c:pt>
                <c:pt idx="2340">
                  <c:v>24156.756178339972</c:v>
                </c:pt>
                <c:pt idx="2341">
                  <c:v>24166.453915929971</c:v>
                </c:pt>
                <c:pt idx="2342">
                  <c:v>24166.948647299971</c:v>
                </c:pt>
                <c:pt idx="2343">
                  <c:v>24171.770425569972</c:v>
                </c:pt>
                <c:pt idx="2344">
                  <c:v>24172.793486849972</c:v>
                </c:pt>
                <c:pt idx="2345">
                  <c:v>24174.829503489971</c:v>
                </c:pt>
                <c:pt idx="2346">
                  <c:v>24177.216214159973</c:v>
                </c:pt>
                <c:pt idx="2347">
                  <c:v>24178.164253469971</c:v>
                </c:pt>
                <c:pt idx="2348">
                  <c:v>24178.898013379971</c:v>
                </c:pt>
                <c:pt idx="2349">
                  <c:v>24180.324030699969</c:v>
                </c:pt>
                <c:pt idx="2350">
                  <c:v>24188.533969339969</c:v>
                </c:pt>
                <c:pt idx="2351">
                  <c:v>24189.21095069997</c:v>
                </c:pt>
                <c:pt idx="2352">
                  <c:v>24189.881022579968</c:v>
                </c:pt>
                <c:pt idx="2353">
                  <c:v>24192.95702792997</c:v>
                </c:pt>
                <c:pt idx="2354">
                  <c:v>24196.683508559971</c:v>
                </c:pt>
                <c:pt idx="2355">
                  <c:v>24204.10638083997</c:v>
                </c:pt>
                <c:pt idx="2356">
                  <c:v>24209.99854997997</c:v>
                </c:pt>
                <c:pt idx="2357">
                  <c:v>24210.944977289968</c:v>
                </c:pt>
                <c:pt idx="2358">
                  <c:v>24211.976938989967</c:v>
                </c:pt>
                <c:pt idx="2359">
                  <c:v>24212.489487259965</c:v>
                </c:pt>
                <c:pt idx="2360">
                  <c:v>24213.982789769965</c:v>
                </c:pt>
                <c:pt idx="2361">
                  <c:v>24214.780368289965</c:v>
                </c:pt>
                <c:pt idx="2362">
                  <c:v>24218.496911099966</c:v>
                </c:pt>
                <c:pt idx="2363">
                  <c:v>24219.861526809967</c:v>
                </c:pt>
                <c:pt idx="2364">
                  <c:v>24223.001851659967</c:v>
                </c:pt>
                <c:pt idx="2365">
                  <c:v>24223.808149129967</c:v>
                </c:pt>
                <c:pt idx="2366">
                  <c:v>24225.956378189967</c:v>
                </c:pt>
                <c:pt idx="2367">
                  <c:v>24230.920438889967</c:v>
                </c:pt>
                <c:pt idx="2368">
                  <c:v>24231.345169749966</c:v>
                </c:pt>
                <c:pt idx="2369">
                  <c:v>24241.570685119965</c:v>
                </c:pt>
                <c:pt idx="2370">
                  <c:v>24243.216227839966</c:v>
                </c:pt>
                <c:pt idx="2371">
                  <c:v>24248.712429279967</c:v>
                </c:pt>
                <c:pt idx="2372">
                  <c:v>24249.950521119968</c:v>
                </c:pt>
                <c:pt idx="2373">
                  <c:v>24253.586506949967</c:v>
                </c:pt>
                <c:pt idx="2374">
                  <c:v>24255.786731429966</c:v>
                </c:pt>
                <c:pt idx="2375">
                  <c:v>24258.793288439967</c:v>
                </c:pt>
                <c:pt idx="2376">
                  <c:v>24263.233965579966</c:v>
                </c:pt>
                <c:pt idx="2377">
                  <c:v>24263.936562179966</c:v>
                </c:pt>
                <c:pt idx="2378">
                  <c:v>24264.994577409965</c:v>
                </c:pt>
                <c:pt idx="2379">
                  <c:v>24274.661576849965</c:v>
                </c:pt>
                <c:pt idx="2380">
                  <c:v>24277.037165049966</c:v>
                </c:pt>
                <c:pt idx="2381">
                  <c:v>24279.876630219966</c:v>
                </c:pt>
                <c:pt idx="2382">
                  <c:v>24281.669225779966</c:v>
                </c:pt>
                <c:pt idx="2383">
                  <c:v>24283.190471469967</c:v>
                </c:pt>
                <c:pt idx="2384">
                  <c:v>24290.737721779966</c:v>
                </c:pt>
                <c:pt idx="2385">
                  <c:v>24296.460795869967</c:v>
                </c:pt>
                <c:pt idx="2386">
                  <c:v>24298.540606959967</c:v>
                </c:pt>
                <c:pt idx="2387">
                  <c:v>24299.111569809967</c:v>
                </c:pt>
                <c:pt idx="2388">
                  <c:v>24300.933850069967</c:v>
                </c:pt>
                <c:pt idx="2389">
                  <c:v>24302.858337289967</c:v>
                </c:pt>
                <c:pt idx="2390">
                  <c:v>24303.789388369965</c:v>
                </c:pt>
                <c:pt idx="2391">
                  <c:v>24309.916866119966</c:v>
                </c:pt>
                <c:pt idx="2392">
                  <c:v>24312.980483549967</c:v>
                </c:pt>
                <c:pt idx="2393">
                  <c:v>24313.049456219967</c:v>
                </c:pt>
                <c:pt idx="2394">
                  <c:v>24315.666668339967</c:v>
                </c:pt>
                <c:pt idx="2395">
                  <c:v>24316.506942239968</c:v>
                </c:pt>
                <c:pt idx="2396">
                  <c:v>24322.279895869968</c:v>
                </c:pt>
                <c:pt idx="2397">
                  <c:v>24324.037499719969</c:v>
                </c:pt>
                <c:pt idx="2398">
                  <c:v>24326.10268500997</c:v>
                </c:pt>
                <c:pt idx="2399">
                  <c:v>24326.312385479971</c:v>
                </c:pt>
                <c:pt idx="2400">
                  <c:v>24329.524536329969</c:v>
                </c:pt>
                <c:pt idx="2401">
                  <c:v>24339.029976439968</c:v>
                </c:pt>
                <c:pt idx="2402">
                  <c:v>24341.831575539967</c:v>
                </c:pt>
                <c:pt idx="2403">
                  <c:v>24345.497006669968</c:v>
                </c:pt>
                <c:pt idx="2404">
                  <c:v>24347.181675399966</c:v>
                </c:pt>
                <c:pt idx="2405">
                  <c:v>24349.991156069966</c:v>
                </c:pt>
                <c:pt idx="2406">
                  <c:v>24352.579025889965</c:v>
                </c:pt>
                <c:pt idx="2407">
                  <c:v>24352.876471449967</c:v>
                </c:pt>
                <c:pt idx="2408">
                  <c:v>24354.334192169968</c:v>
                </c:pt>
                <c:pt idx="2409">
                  <c:v>24356.852151969968</c:v>
                </c:pt>
                <c:pt idx="2410">
                  <c:v>24362.444211499969</c:v>
                </c:pt>
                <c:pt idx="2411">
                  <c:v>24367.566088019968</c:v>
                </c:pt>
                <c:pt idx="2412">
                  <c:v>24372.78118258997</c:v>
                </c:pt>
                <c:pt idx="2413">
                  <c:v>24373.789235819972</c:v>
                </c:pt>
                <c:pt idx="2414">
                  <c:v>24376.716104069972</c:v>
                </c:pt>
                <c:pt idx="2415">
                  <c:v>24381.586835259972</c:v>
                </c:pt>
                <c:pt idx="2416">
                  <c:v>24385.598746059972</c:v>
                </c:pt>
                <c:pt idx="2417">
                  <c:v>24388.877698129971</c:v>
                </c:pt>
                <c:pt idx="2418">
                  <c:v>24389.883431669972</c:v>
                </c:pt>
                <c:pt idx="2419">
                  <c:v>24390.972257779973</c:v>
                </c:pt>
                <c:pt idx="2420">
                  <c:v>24395.542480489974</c:v>
                </c:pt>
                <c:pt idx="2421">
                  <c:v>24399.404729549973</c:v>
                </c:pt>
                <c:pt idx="2422">
                  <c:v>24403.729594869972</c:v>
                </c:pt>
                <c:pt idx="2423">
                  <c:v>24404.248486929973</c:v>
                </c:pt>
                <c:pt idx="2424">
                  <c:v>24407.707929469972</c:v>
                </c:pt>
                <c:pt idx="2425">
                  <c:v>24412.045333729973</c:v>
                </c:pt>
                <c:pt idx="2426">
                  <c:v>24412.889623349973</c:v>
                </c:pt>
                <c:pt idx="2427">
                  <c:v>24420.577618569972</c:v>
                </c:pt>
                <c:pt idx="2428">
                  <c:v>24422.940457859972</c:v>
                </c:pt>
                <c:pt idx="2429">
                  <c:v>24424.90404580997</c:v>
                </c:pt>
                <c:pt idx="2430">
                  <c:v>24425.469000229969</c:v>
                </c:pt>
                <c:pt idx="2431">
                  <c:v>24426.758249129969</c:v>
                </c:pt>
                <c:pt idx="2432">
                  <c:v>24427.858457449969</c:v>
                </c:pt>
                <c:pt idx="2433">
                  <c:v>24430.910370669968</c:v>
                </c:pt>
                <c:pt idx="2434">
                  <c:v>24431.305035159967</c:v>
                </c:pt>
                <c:pt idx="2435">
                  <c:v>24435.279940099968</c:v>
                </c:pt>
                <c:pt idx="2436">
                  <c:v>24438.093043539968</c:v>
                </c:pt>
                <c:pt idx="2437">
                  <c:v>24444.463332299969</c:v>
                </c:pt>
                <c:pt idx="2438">
                  <c:v>24447.13238963997</c:v>
                </c:pt>
                <c:pt idx="2439">
                  <c:v>24450.317890569971</c:v>
                </c:pt>
                <c:pt idx="2440">
                  <c:v>24450.520033589972</c:v>
                </c:pt>
                <c:pt idx="2441">
                  <c:v>24452.315670509972</c:v>
                </c:pt>
                <c:pt idx="2442">
                  <c:v>24454.242436869972</c:v>
                </c:pt>
                <c:pt idx="2443">
                  <c:v>24455.480108569973</c:v>
                </c:pt>
                <c:pt idx="2444">
                  <c:v>24456.561672909971</c:v>
                </c:pt>
                <c:pt idx="2445">
                  <c:v>24457.18642820997</c:v>
                </c:pt>
                <c:pt idx="2446">
                  <c:v>24457.805903679971</c:v>
                </c:pt>
                <c:pt idx="2447">
                  <c:v>24457.893654789972</c:v>
                </c:pt>
                <c:pt idx="2448">
                  <c:v>24459.794114859971</c:v>
                </c:pt>
                <c:pt idx="2449">
                  <c:v>24463.62419208997</c:v>
                </c:pt>
                <c:pt idx="2450">
                  <c:v>24465.63328729997</c:v>
                </c:pt>
                <c:pt idx="2451">
                  <c:v>24466.65397804997</c:v>
                </c:pt>
                <c:pt idx="2452">
                  <c:v>24466.87234200997</c:v>
                </c:pt>
                <c:pt idx="2453">
                  <c:v>24467.679345809971</c:v>
                </c:pt>
                <c:pt idx="2454">
                  <c:v>24471.214286569972</c:v>
                </c:pt>
                <c:pt idx="2455">
                  <c:v>24474.203447869972</c:v>
                </c:pt>
                <c:pt idx="2456">
                  <c:v>24475.066308459973</c:v>
                </c:pt>
                <c:pt idx="2457">
                  <c:v>24475.960583709973</c:v>
                </c:pt>
                <c:pt idx="2458">
                  <c:v>24479.894045739973</c:v>
                </c:pt>
                <c:pt idx="2459">
                  <c:v>24484.380061239972</c:v>
                </c:pt>
                <c:pt idx="2460">
                  <c:v>24485.872986409973</c:v>
                </c:pt>
                <c:pt idx="2461">
                  <c:v>24487.281326469973</c:v>
                </c:pt>
                <c:pt idx="2462">
                  <c:v>24487.718495869973</c:v>
                </c:pt>
                <c:pt idx="2463">
                  <c:v>24488.216146619972</c:v>
                </c:pt>
                <c:pt idx="2464">
                  <c:v>24490.755697739973</c:v>
                </c:pt>
                <c:pt idx="2465">
                  <c:v>24491.709522099973</c:v>
                </c:pt>
                <c:pt idx="2466">
                  <c:v>24493.451280619971</c:v>
                </c:pt>
                <c:pt idx="2467">
                  <c:v>24494.215046389971</c:v>
                </c:pt>
                <c:pt idx="2468">
                  <c:v>24495.552516049971</c:v>
                </c:pt>
                <c:pt idx="2469">
                  <c:v>24497.04201929997</c:v>
                </c:pt>
                <c:pt idx="2470">
                  <c:v>24499.431258739969</c:v>
                </c:pt>
                <c:pt idx="2471">
                  <c:v>24502.235009179971</c:v>
                </c:pt>
                <c:pt idx="2472">
                  <c:v>24504.120603229971</c:v>
                </c:pt>
                <c:pt idx="2473">
                  <c:v>24505.686421879971</c:v>
                </c:pt>
                <c:pt idx="2474">
                  <c:v>24508.81547041997</c:v>
                </c:pt>
                <c:pt idx="2475">
                  <c:v>24509.291939839968</c:v>
                </c:pt>
                <c:pt idx="2476">
                  <c:v>24512.093215849967</c:v>
                </c:pt>
                <c:pt idx="2477">
                  <c:v>24516.231276049966</c:v>
                </c:pt>
                <c:pt idx="2478">
                  <c:v>24518.283721289965</c:v>
                </c:pt>
                <c:pt idx="2479">
                  <c:v>24519.979234729966</c:v>
                </c:pt>
                <c:pt idx="2480">
                  <c:v>24520.349865799966</c:v>
                </c:pt>
                <c:pt idx="2481">
                  <c:v>24524.837800839967</c:v>
                </c:pt>
                <c:pt idx="2482">
                  <c:v>24556.600837129969</c:v>
                </c:pt>
                <c:pt idx="2483">
                  <c:v>24560.28032973997</c:v>
                </c:pt>
                <c:pt idx="2484">
                  <c:v>24561.787316319969</c:v>
                </c:pt>
                <c:pt idx="2485">
                  <c:v>24565.868111029969</c:v>
                </c:pt>
                <c:pt idx="2486">
                  <c:v>24569.949853179969</c:v>
                </c:pt>
                <c:pt idx="2487">
                  <c:v>24578.710598839971</c:v>
                </c:pt>
                <c:pt idx="2488">
                  <c:v>24580.471411839972</c:v>
                </c:pt>
                <c:pt idx="2489">
                  <c:v>24581.634008709971</c:v>
                </c:pt>
                <c:pt idx="2490">
                  <c:v>24584.739881029971</c:v>
                </c:pt>
                <c:pt idx="2491">
                  <c:v>24585.358441999972</c:v>
                </c:pt>
                <c:pt idx="2492">
                  <c:v>24587.361953189971</c:v>
                </c:pt>
                <c:pt idx="2493">
                  <c:v>24590.302697469971</c:v>
                </c:pt>
                <c:pt idx="2494">
                  <c:v>24592.119839219973</c:v>
                </c:pt>
                <c:pt idx="2495">
                  <c:v>24593.009965299974</c:v>
                </c:pt>
                <c:pt idx="2496">
                  <c:v>24598.399486719973</c:v>
                </c:pt>
                <c:pt idx="2497">
                  <c:v>24600.729784549974</c:v>
                </c:pt>
                <c:pt idx="2498">
                  <c:v>24601.953353819976</c:v>
                </c:pt>
                <c:pt idx="2499">
                  <c:v>24602.125799309975</c:v>
                </c:pt>
                <c:pt idx="2500">
                  <c:v>24605.221202639976</c:v>
                </c:pt>
                <c:pt idx="2501">
                  <c:v>24605.720944669974</c:v>
                </c:pt>
                <c:pt idx="2502">
                  <c:v>24606.972803549976</c:v>
                </c:pt>
                <c:pt idx="2503">
                  <c:v>24608.364041879977</c:v>
                </c:pt>
                <c:pt idx="2504">
                  <c:v>24612.751651119976</c:v>
                </c:pt>
                <c:pt idx="2505">
                  <c:v>24617.688530759977</c:v>
                </c:pt>
                <c:pt idx="2506">
                  <c:v>24619.306870439978</c:v>
                </c:pt>
                <c:pt idx="2507">
                  <c:v>24623.775513839977</c:v>
                </c:pt>
                <c:pt idx="2508">
                  <c:v>24624.750862279976</c:v>
                </c:pt>
                <c:pt idx="2509">
                  <c:v>24626.034400719975</c:v>
                </c:pt>
                <c:pt idx="2510">
                  <c:v>24627.750441689976</c:v>
                </c:pt>
                <c:pt idx="2511">
                  <c:v>24628.744070799974</c:v>
                </c:pt>
                <c:pt idx="2512">
                  <c:v>24629.045021919974</c:v>
                </c:pt>
                <c:pt idx="2513">
                  <c:v>24633.812442719973</c:v>
                </c:pt>
                <c:pt idx="2514">
                  <c:v>24656.321863429974</c:v>
                </c:pt>
                <c:pt idx="2515">
                  <c:v>24657.466363779975</c:v>
                </c:pt>
                <c:pt idx="2516">
                  <c:v>24661.166498739974</c:v>
                </c:pt>
                <c:pt idx="2517">
                  <c:v>24661.640732119973</c:v>
                </c:pt>
                <c:pt idx="2518">
                  <c:v>24665.118041239974</c:v>
                </c:pt>
                <c:pt idx="2519">
                  <c:v>24666.885357479972</c:v>
                </c:pt>
                <c:pt idx="2520">
                  <c:v>24667.906815029972</c:v>
                </c:pt>
                <c:pt idx="2521">
                  <c:v>24668.852521339973</c:v>
                </c:pt>
                <c:pt idx="2522">
                  <c:v>24669.649318199972</c:v>
                </c:pt>
                <c:pt idx="2523">
                  <c:v>24674.434457949974</c:v>
                </c:pt>
                <c:pt idx="2524">
                  <c:v>24675.845896429975</c:v>
                </c:pt>
                <c:pt idx="2525">
                  <c:v>24676.510313979976</c:v>
                </c:pt>
                <c:pt idx="2526">
                  <c:v>24676.779798109976</c:v>
                </c:pt>
                <c:pt idx="2527">
                  <c:v>24684.812148959976</c:v>
                </c:pt>
                <c:pt idx="2528">
                  <c:v>24685.733738439976</c:v>
                </c:pt>
                <c:pt idx="2529">
                  <c:v>24685.923967199975</c:v>
                </c:pt>
                <c:pt idx="2530">
                  <c:v>24686.210998129976</c:v>
                </c:pt>
                <c:pt idx="2531">
                  <c:v>24688.807494519977</c:v>
                </c:pt>
                <c:pt idx="2532">
                  <c:v>24694.440761829977</c:v>
                </c:pt>
                <c:pt idx="2533">
                  <c:v>24699.430110639976</c:v>
                </c:pt>
                <c:pt idx="2534">
                  <c:v>24699.844947909976</c:v>
                </c:pt>
                <c:pt idx="2535">
                  <c:v>24700.485794309978</c:v>
                </c:pt>
                <c:pt idx="2536">
                  <c:v>24700.724108069979</c:v>
                </c:pt>
                <c:pt idx="2537">
                  <c:v>24702.232199199978</c:v>
                </c:pt>
                <c:pt idx="2538">
                  <c:v>24702.720338579977</c:v>
                </c:pt>
                <c:pt idx="2539">
                  <c:v>24703.275970169976</c:v>
                </c:pt>
                <c:pt idx="2540">
                  <c:v>24704.494729919978</c:v>
                </c:pt>
                <c:pt idx="2541">
                  <c:v>24713.145978209977</c:v>
                </c:pt>
                <c:pt idx="2542">
                  <c:v>24716.640264609978</c:v>
                </c:pt>
                <c:pt idx="2543">
                  <c:v>24717.06241627998</c:v>
                </c:pt>
                <c:pt idx="2544">
                  <c:v>24718.26217144998</c:v>
                </c:pt>
                <c:pt idx="2545">
                  <c:v>24719.14813860998</c:v>
                </c:pt>
                <c:pt idx="2546">
                  <c:v>24720.48149125998</c:v>
                </c:pt>
                <c:pt idx="2547">
                  <c:v>24721.28256676998</c:v>
                </c:pt>
                <c:pt idx="2548">
                  <c:v>24722.60902707998</c:v>
                </c:pt>
                <c:pt idx="2549">
                  <c:v>24724.046667639981</c:v>
                </c:pt>
                <c:pt idx="2550">
                  <c:v>24724.881638109982</c:v>
                </c:pt>
                <c:pt idx="2551">
                  <c:v>24728.935773259982</c:v>
                </c:pt>
                <c:pt idx="2552">
                  <c:v>24729.494769859983</c:v>
                </c:pt>
                <c:pt idx="2553">
                  <c:v>24729.561599659981</c:v>
                </c:pt>
                <c:pt idx="2554">
                  <c:v>24736.283332659979</c:v>
                </c:pt>
                <c:pt idx="2555">
                  <c:v>24738.511392689979</c:v>
                </c:pt>
                <c:pt idx="2556">
                  <c:v>24741.868090769978</c:v>
                </c:pt>
                <c:pt idx="2557">
                  <c:v>24742.587746689976</c:v>
                </c:pt>
                <c:pt idx="2558">
                  <c:v>24744.595056759976</c:v>
                </c:pt>
                <c:pt idx="2559">
                  <c:v>24746.107223099974</c:v>
                </c:pt>
                <c:pt idx="2560">
                  <c:v>24747.610248879973</c:v>
                </c:pt>
                <c:pt idx="2561">
                  <c:v>24749.205940129974</c:v>
                </c:pt>
                <c:pt idx="2562">
                  <c:v>24751.368212959973</c:v>
                </c:pt>
                <c:pt idx="2563">
                  <c:v>24752.141167129972</c:v>
                </c:pt>
                <c:pt idx="2564">
                  <c:v>24755.555764849971</c:v>
                </c:pt>
                <c:pt idx="2565">
                  <c:v>24755.972472669971</c:v>
                </c:pt>
                <c:pt idx="2566">
                  <c:v>24757.147433589973</c:v>
                </c:pt>
                <c:pt idx="2567">
                  <c:v>24757.526190079974</c:v>
                </c:pt>
                <c:pt idx="2568">
                  <c:v>24762.808516799974</c:v>
                </c:pt>
                <c:pt idx="2569">
                  <c:v>24767.020635099976</c:v>
                </c:pt>
                <c:pt idx="2570">
                  <c:v>24770.643843839975</c:v>
                </c:pt>
                <c:pt idx="2571">
                  <c:v>24771.291352169974</c:v>
                </c:pt>
                <c:pt idx="2572">
                  <c:v>24774.410521679973</c:v>
                </c:pt>
                <c:pt idx="2573">
                  <c:v>24775.436686779973</c:v>
                </c:pt>
                <c:pt idx="2574">
                  <c:v>24775.610881979974</c:v>
                </c:pt>
                <c:pt idx="2575">
                  <c:v>24779.151919499975</c:v>
                </c:pt>
                <c:pt idx="2576">
                  <c:v>24779.296398789975</c:v>
                </c:pt>
                <c:pt idx="2577">
                  <c:v>24779.872353929975</c:v>
                </c:pt>
                <c:pt idx="2578">
                  <c:v>24780.552336189976</c:v>
                </c:pt>
                <c:pt idx="2579">
                  <c:v>24780.999699599975</c:v>
                </c:pt>
                <c:pt idx="2580">
                  <c:v>24781.305783249976</c:v>
                </c:pt>
                <c:pt idx="2581">
                  <c:v>24782.336966759976</c:v>
                </c:pt>
                <c:pt idx="2582">
                  <c:v>24784.230249639975</c:v>
                </c:pt>
                <c:pt idx="2583">
                  <c:v>24785.553035209974</c:v>
                </c:pt>
                <c:pt idx="2584">
                  <c:v>24787.100739269976</c:v>
                </c:pt>
                <c:pt idx="2585">
                  <c:v>24787.929966769974</c:v>
                </c:pt>
                <c:pt idx="2586">
                  <c:v>24789.084618969973</c:v>
                </c:pt>
                <c:pt idx="2587">
                  <c:v>24791.909155409972</c:v>
                </c:pt>
                <c:pt idx="2588">
                  <c:v>24792.789734029971</c:v>
                </c:pt>
                <c:pt idx="2589">
                  <c:v>24792.962251149973</c:v>
                </c:pt>
                <c:pt idx="2590">
                  <c:v>24801.963993999972</c:v>
                </c:pt>
                <c:pt idx="2591">
                  <c:v>24802.219709639972</c:v>
                </c:pt>
                <c:pt idx="2592">
                  <c:v>24802.705867969973</c:v>
                </c:pt>
                <c:pt idx="2593">
                  <c:v>24803.076231559971</c:v>
                </c:pt>
                <c:pt idx="2594">
                  <c:v>24803.785748039973</c:v>
                </c:pt>
                <c:pt idx="2595">
                  <c:v>24808.696579789972</c:v>
                </c:pt>
                <c:pt idx="2596">
                  <c:v>24809.994895089971</c:v>
                </c:pt>
                <c:pt idx="2597">
                  <c:v>24810.12331814997</c:v>
                </c:pt>
                <c:pt idx="2598">
                  <c:v>24810.966724679969</c:v>
                </c:pt>
                <c:pt idx="2599">
                  <c:v>24811.259344219969</c:v>
                </c:pt>
                <c:pt idx="2600">
                  <c:v>24811.709951619967</c:v>
                </c:pt>
                <c:pt idx="2601">
                  <c:v>24811.875651849969</c:v>
                </c:pt>
                <c:pt idx="2602">
                  <c:v>24812.120169859969</c:v>
                </c:pt>
                <c:pt idx="2603">
                  <c:v>24813.549297339971</c:v>
                </c:pt>
                <c:pt idx="2604">
                  <c:v>24813.71288420997</c:v>
                </c:pt>
                <c:pt idx="2605">
                  <c:v>24814.04790317997</c:v>
                </c:pt>
                <c:pt idx="2606">
                  <c:v>24814.107174669971</c:v>
                </c:pt>
                <c:pt idx="2607">
                  <c:v>24817.549801229972</c:v>
                </c:pt>
                <c:pt idx="2608">
                  <c:v>24818.028206569972</c:v>
                </c:pt>
                <c:pt idx="2609">
                  <c:v>24818.704555889974</c:v>
                </c:pt>
                <c:pt idx="2610">
                  <c:v>24822.054646249973</c:v>
                </c:pt>
                <c:pt idx="2611">
                  <c:v>24823.017405439972</c:v>
                </c:pt>
                <c:pt idx="2612">
                  <c:v>24823.704361119973</c:v>
                </c:pt>
                <c:pt idx="2613">
                  <c:v>24824.932078209975</c:v>
                </c:pt>
                <c:pt idx="2614">
                  <c:v>24825.306066229976</c:v>
                </c:pt>
                <c:pt idx="2615">
                  <c:v>24825.448278399977</c:v>
                </c:pt>
                <c:pt idx="2616">
                  <c:v>24825.830216369977</c:v>
                </c:pt>
                <c:pt idx="2617">
                  <c:v>24826.030889199978</c:v>
                </c:pt>
                <c:pt idx="2618">
                  <c:v>24827.956444599979</c:v>
                </c:pt>
                <c:pt idx="2619">
                  <c:v>24829.260606589978</c:v>
                </c:pt>
                <c:pt idx="2620">
                  <c:v>24829.42570988998</c:v>
                </c:pt>
                <c:pt idx="2621">
                  <c:v>24831.393442589979</c:v>
                </c:pt>
                <c:pt idx="2622">
                  <c:v>24835.326587199979</c:v>
                </c:pt>
                <c:pt idx="2623">
                  <c:v>24835.344586729978</c:v>
                </c:pt>
                <c:pt idx="2624">
                  <c:v>24835.62518296998</c:v>
                </c:pt>
                <c:pt idx="2625">
                  <c:v>24836.102073459981</c:v>
                </c:pt>
                <c:pt idx="2626">
                  <c:v>24836.701437999982</c:v>
                </c:pt>
                <c:pt idx="2627">
                  <c:v>24837.22029747998</c:v>
                </c:pt>
                <c:pt idx="2628">
                  <c:v>24838.194071959981</c:v>
                </c:pt>
                <c:pt idx="2629">
                  <c:v>24838.37623864998</c:v>
                </c:pt>
                <c:pt idx="2630">
                  <c:v>24838.500038059981</c:v>
                </c:pt>
                <c:pt idx="2631">
                  <c:v>24838.659846369981</c:v>
                </c:pt>
                <c:pt idx="2632">
                  <c:v>24839.318159379982</c:v>
                </c:pt>
                <c:pt idx="2633">
                  <c:v>24841.166803439981</c:v>
                </c:pt>
                <c:pt idx="2634">
                  <c:v>24841.94094540998</c:v>
                </c:pt>
                <c:pt idx="2635">
                  <c:v>24844.045613689981</c:v>
                </c:pt>
                <c:pt idx="2636">
                  <c:v>24844.361451029981</c:v>
                </c:pt>
                <c:pt idx="2637">
                  <c:v>24844.97260281998</c:v>
                </c:pt>
                <c:pt idx="2638">
                  <c:v>24845.173985379981</c:v>
                </c:pt>
                <c:pt idx="2639">
                  <c:v>24845.930221699982</c:v>
                </c:pt>
                <c:pt idx="2640">
                  <c:v>24848.280586359982</c:v>
                </c:pt>
                <c:pt idx="2641">
                  <c:v>24848.614722309983</c:v>
                </c:pt>
                <c:pt idx="2642">
                  <c:v>24850.144969349982</c:v>
                </c:pt>
                <c:pt idx="2643">
                  <c:v>24850.903420029983</c:v>
                </c:pt>
                <c:pt idx="2644">
                  <c:v>24851.138999339983</c:v>
                </c:pt>
                <c:pt idx="2645">
                  <c:v>24851.272693059982</c:v>
                </c:pt>
                <c:pt idx="2646">
                  <c:v>24851.924356469983</c:v>
                </c:pt>
                <c:pt idx="2647">
                  <c:v>24854.447584489983</c:v>
                </c:pt>
                <c:pt idx="2648">
                  <c:v>24854.451057939983</c:v>
                </c:pt>
                <c:pt idx="2649">
                  <c:v>24854.681286299983</c:v>
                </c:pt>
                <c:pt idx="2650">
                  <c:v>24855.760586699984</c:v>
                </c:pt>
                <c:pt idx="2651">
                  <c:v>24857.103730269984</c:v>
                </c:pt>
                <c:pt idx="2652">
                  <c:v>24862.641807549986</c:v>
                </c:pt>
                <c:pt idx="2653">
                  <c:v>24864.066077239986</c:v>
                </c:pt>
                <c:pt idx="2654">
                  <c:v>24864.419991209987</c:v>
                </c:pt>
                <c:pt idx="2655">
                  <c:v>24865.050593499986</c:v>
                </c:pt>
                <c:pt idx="2656">
                  <c:v>24865.228913309984</c:v>
                </c:pt>
                <c:pt idx="2657">
                  <c:v>24866.001117649983</c:v>
                </c:pt>
                <c:pt idx="2658">
                  <c:v>24866.399182889982</c:v>
                </c:pt>
                <c:pt idx="2659">
                  <c:v>24866.501385849981</c:v>
                </c:pt>
                <c:pt idx="2660">
                  <c:v>24867.065454829979</c:v>
                </c:pt>
                <c:pt idx="2661">
                  <c:v>24867.297778139979</c:v>
                </c:pt>
                <c:pt idx="2662">
                  <c:v>24868.008590579979</c:v>
                </c:pt>
                <c:pt idx="2663">
                  <c:v>24868.737476749979</c:v>
                </c:pt>
                <c:pt idx="2664">
                  <c:v>24869.74666114998</c:v>
                </c:pt>
                <c:pt idx="2665">
                  <c:v>24869.954187459982</c:v>
                </c:pt>
                <c:pt idx="2666">
                  <c:v>24870.604340509981</c:v>
                </c:pt>
                <c:pt idx="2667">
                  <c:v>24870.972593639981</c:v>
                </c:pt>
                <c:pt idx="2668">
                  <c:v>24871.149490899981</c:v>
                </c:pt>
                <c:pt idx="2669">
                  <c:v>24871.205841859981</c:v>
                </c:pt>
                <c:pt idx="2670">
                  <c:v>24872.03695592998</c:v>
                </c:pt>
                <c:pt idx="2671">
                  <c:v>24872.729725939978</c:v>
                </c:pt>
                <c:pt idx="2672">
                  <c:v>24873.014882629977</c:v>
                </c:pt>
                <c:pt idx="2673">
                  <c:v>24873.788773349977</c:v>
                </c:pt>
                <c:pt idx="2674">
                  <c:v>24874.549353319977</c:v>
                </c:pt>
                <c:pt idx="2675">
                  <c:v>24874.587097839976</c:v>
                </c:pt>
                <c:pt idx="2676">
                  <c:v>24874.639347309978</c:v>
                </c:pt>
                <c:pt idx="2677">
                  <c:v>24875.315373789977</c:v>
                </c:pt>
                <c:pt idx="2678">
                  <c:v>24876.525189729979</c:v>
                </c:pt>
                <c:pt idx="2679">
                  <c:v>24876.628697719978</c:v>
                </c:pt>
                <c:pt idx="2680">
                  <c:v>24876.868625839979</c:v>
                </c:pt>
                <c:pt idx="2681">
                  <c:v>24877.13276060998</c:v>
                </c:pt>
                <c:pt idx="2682">
                  <c:v>24877.223273809981</c:v>
                </c:pt>
                <c:pt idx="2683">
                  <c:v>24877.468903759982</c:v>
                </c:pt>
                <c:pt idx="2684">
                  <c:v>24877.700197389982</c:v>
                </c:pt>
                <c:pt idx="2685">
                  <c:v>24878.039616169983</c:v>
                </c:pt>
                <c:pt idx="2686">
                  <c:v>24878.652766129984</c:v>
                </c:pt>
                <c:pt idx="2687">
                  <c:v>24878.695312669985</c:v>
                </c:pt>
                <c:pt idx="2688">
                  <c:v>24879.463977399984</c:v>
                </c:pt>
                <c:pt idx="2689">
                  <c:v>24879.824996149986</c:v>
                </c:pt>
                <c:pt idx="2690">
                  <c:v>24880.438954169986</c:v>
                </c:pt>
                <c:pt idx="2691">
                  <c:v>24880.560187289986</c:v>
                </c:pt>
                <c:pt idx="2692">
                  <c:v>24881.087995029986</c:v>
                </c:pt>
                <c:pt idx="2693">
                  <c:v>24882.200867589985</c:v>
                </c:pt>
                <c:pt idx="2694">
                  <c:v>24882.560930529984</c:v>
                </c:pt>
                <c:pt idx="2695">
                  <c:v>24882.879602429985</c:v>
                </c:pt>
                <c:pt idx="2696">
                  <c:v>24883.437584909985</c:v>
                </c:pt>
                <c:pt idx="2697">
                  <c:v>24883.783730039984</c:v>
                </c:pt>
                <c:pt idx="2698">
                  <c:v>24883.972313489983</c:v>
                </c:pt>
                <c:pt idx="2699">
                  <c:v>24885.383155529984</c:v>
                </c:pt>
                <c:pt idx="2700">
                  <c:v>24885.593829689984</c:v>
                </c:pt>
                <c:pt idx="2701">
                  <c:v>24886.544319299985</c:v>
                </c:pt>
                <c:pt idx="2702">
                  <c:v>24887.484005159986</c:v>
                </c:pt>
                <c:pt idx="2703">
                  <c:v>24887.714571519984</c:v>
                </c:pt>
                <c:pt idx="2704">
                  <c:v>24889.164948479985</c:v>
                </c:pt>
                <c:pt idx="2705">
                  <c:v>24890.046790079985</c:v>
                </c:pt>
                <c:pt idx="2706">
                  <c:v>24890.068076649986</c:v>
                </c:pt>
                <c:pt idx="2707">
                  <c:v>24890.113985179985</c:v>
                </c:pt>
                <c:pt idx="2708">
                  <c:v>24891.996035419987</c:v>
                </c:pt>
                <c:pt idx="2709">
                  <c:v>24892.323588149986</c:v>
                </c:pt>
                <c:pt idx="2710">
                  <c:v>24892.607488529986</c:v>
                </c:pt>
                <c:pt idx="2711">
                  <c:v>24892.972640109987</c:v>
                </c:pt>
                <c:pt idx="2712">
                  <c:v>24894.750589289986</c:v>
                </c:pt>
                <c:pt idx="2713">
                  <c:v>24894.810494089987</c:v>
                </c:pt>
                <c:pt idx="2714">
                  <c:v>24894.854737249985</c:v>
                </c:pt>
                <c:pt idx="2715">
                  <c:v>24898.785658849985</c:v>
                </c:pt>
                <c:pt idx="2716">
                  <c:v>24900.560304149985</c:v>
                </c:pt>
                <c:pt idx="2717">
                  <c:v>24900.603569109986</c:v>
                </c:pt>
                <c:pt idx="2718">
                  <c:v>24901.910223229985</c:v>
                </c:pt>
                <c:pt idx="2719">
                  <c:v>24902.147108229983</c:v>
                </c:pt>
                <c:pt idx="2720">
                  <c:v>24902.439758589982</c:v>
                </c:pt>
                <c:pt idx="2721">
                  <c:v>24903.847529899984</c:v>
                </c:pt>
                <c:pt idx="2722">
                  <c:v>24904.051873539986</c:v>
                </c:pt>
                <c:pt idx="2723">
                  <c:v>24907.736128989985</c:v>
                </c:pt>
                <c:pt idx="2724">
                  <c:v>24911.840881789987</c:v>
                </c:pt>
                <c:pt idx="2725">
                  <c:v>24912.993752649989</c:v>
                </c:pt>
                <c:pt idx="2726">
                  <c:v>24913.86711037999</c:v>
                </c:pt>
                <c:pt idx="2727">
                  <c:v>24913.902802669989</c:v>
                </c:pt>
                <c:pt idx="2728">
                  <c:v>24915.94253022999</c:v>
                </c:pt>
                <c:pt idx="2729">
                  <c:v>24915.946318289989</c:v>
                </c:pt>
                <c:pt idx="2730">
                  <c:v>24919.812584869989</c:v>
                </c:pt>
                <c:pt idx="2731">
                  <c:v>24944.420476669988</c:v>
                </c:pt>
                <c:pt idx="2732">
                  <c:v>24944.426301239986</c:v>
                </c:pt>
                <c:pt idx="2733">
                  <c:v>24946.476264089986</c:v>
                </c:pt>
                <c:pt idx="2734">
                  <c:v>24946.914773139986</c:v>
                </c:pt>
                <c:pt idx="2735">
                  <c:v>24947.016204349988</c:v>
                </c:pt>
                <c:pt idx="2736">
                  <c:v>24947.201548949986</c:v>
                </c:pt>
                <c:pt idx="2737">
                  <c:v>24947.461457709986</c:v>
                </c:pt>
                <c:pt idx="2738">
                  <c:v>24947.548662779987</c:v>
                </c:pt>
                <c:pt idx="2739">
                  <c:v>24947.630252589988</c:v>
                </c:pt>
                <c:pt idx="2740">
                  <c:v>24958.464250799989</c:v>
                </c:pt>
                <c:pt idx="2741">
                  <c:v>24962.98761122999</c:v>
                </c:pt>
                <c:pt idx="2742">
                  <c:v>24965.49003497999</c:v>
                </c:pt>
                <c:pt idx="2743">
                  <c:v>25003.961214189989</c:v>
                </c:pt>
                <c:pt idx="2744">
                  <c:v>25015.978421529988</c:v>
                </c:pt>
                <c:pt idx="2745">
                  <c:v>25019.715549179989</c:v>
                </c:pt>
                <c:pt idx="2746">
                  <c:v>25020.39579676999</c:v>
                </c:pt>
                <c:pt idx="2747">
                  <c:v>25022.84088833999</c:v>
                </c:pt>
                <c:pt idx="2748">
                  <c:v>25022.910019189989</c:v>
                </c:pt>
                <c:pt idx="2749">
                  <c:v>25027.64478291999</c:v>
                </c:pt>
                <c:pt idx="2750">
                  <c:v>25035.565767749991</c:v>
                </c:pt>
                <c:pt idx="2751">
                  <c:v>25039.15985498999</c:v>
                </c:pt>
                <c:pt idx="2752">
                  <c:v>25042.39410822999</c:v>
                </c:pt>
                <c:pt idx="2753">
                  <c:v>25050.528520049989</c:v>
                </c:pt>
                <c:pt idx="2754">
                  <c:v>25057.906692259989</c:v>
                </c:pt>
                <c:pt idx="2755">
                  <c:v>25076.12907187999</c:v>
                </c:pt>
                <c:pt idx="2756">
                  <c:v>25077.850597579989</c:v>
                </c:pt>
                <c:pt idx="2757">
                  <c:v>25079.018113739989</c:v>
                </c:pt>
                <c:pt idx="2758">
                  <c:v>25081.534732929988</c:v>
                </c:pt>
                <c:pt idx="2759">
                  <c:v>25085.848867419987</c:v>
                </c:pt>
                <c:pt idx="2760">
                  <c:v>25094.786747649989</c:v>
                </c:pt>
                <c:pt idx="2761">
                  <c:v>25095.610615379988</c:v>
                </c:pt>
                <c:pt idx="2762">
                  <c:v>25095.670924599988</c:v>
                </c:pt>
                <c:pt idx="2763">
                  <c:v>25102.882384799988</c:v>
                </c:pt>
                <c:pt idx="2764">
                  <c:v>25103.849842349988</c:v>
                </c:pt>
                <c:pt idx="2765">
                  <c:v>25104.117887169989</c:v>
                </c:pt>
                <c:pt idx="2766">
                  <c:v>25109.793185289989</c:v>
                </c:pt>
                <c:pt idx="2767">
                  <c:v>25114.520706189989</c:v>
                </c:pt>
                <c:pt idx="2768">
                  <c:v>25115.180271329988</c:v>
                </c:pt>
                <c:pt idx="2769">
                  <c:v>25115.278363539986</c:v>
                </c:pt>
                <c:pt idx="2770">
                  <c:v>25116.133661119988</c:v>
                </c:pt>
                <c:pt idx="2771">
                  <c:v>25116.271573499987</c:v>
                </c:pt>
                <c:pt idx="2772">
                  <c:v>25117.916200159987</c:v>
                </c:pt>
                <c:pt idx="2773">
                  <c:v>25118.001295599988</c:v>
                </c:pt>
                <c:pt idx="2774">
                  <c:v>25120.486390699989</c:v>
                </c:pt>
                <c:pt idx="2775">
                  <c:v>25133.534554459988</c:v>
                </c:pt>
                <c:pt idx="2776">
                  <c:v>25137.761581699986</c:v>
                </c:pt>
                <c:pt idx="2777">
                  <c:v>25155.768666459986</c:v>
                </c:pt>
                <c:pt idx="2778">
                  <c:v>25180.477504469985</c:v>
                </c:pt>
                <c:pt idx="2779">
                  <c:v>25181.071230149984</c:v>
                </c:pt>
                <c:pt idx="2780">
                  <c:v>25190.955205319984</c:v>
                </c:pt>
                <c:pt idx="2781">
                  <c:v>25193.715000159984</c:v>
                </c:pt>
                <c:pt idx="2782">
                  <c:v>25198.993890249985</c:v>
                </c:pt>
                <c:pt idx="2783">
                  <c:v>25199.035267839987</c:v>
                </c:pt>
                <c:pt idx="2784">
                  <c:v>25199.076208309987</c:v>
                </c:pt>
                <c:pt idx="2785">
                  <c:v>25199.256913949986</c:v>
                </c:pt>
                <c:pt idx="2786">
                  <c:v>25199.381300179986</c:v>
                </c:pt>
                <c:pt idx="2787">
                  <c:v>25204.989028469987</c:v>
                </c:pt>
                <c:pt idx="2788">
                  <c:v>25210.613470819986</c:v>
                </c:pt>
                <c:pt idx="2789">
                  <c:v>25213.346209459985</c:v>
                </c:pt>
                <c:pt idx="2790">
                  <c:v>25224.520234399984</c:v>
                </c:pt>
                <c:pt idx="2791">
                  <c:v>25225.546009009984</c:v>
                </c:pt>
                <c:pt idx="2792">
                  <c:v>25225.662702079982</c:v>
                </c:pt>
                <c:pt idx="2793">
                  <c:v>25230.957798159983</c:v>
                </c:pt>
                <c:pt idx="2794">
                  <c:v>25231.161120089982</c:v>
                </c:pt>
                <c:pt idx="2795">
                  <c:v>25231.293250079983</c:v>
                </c:pt>
                <c:pt idx="2796">
                  <c:v>25232.504526979985</c:v>
                </c:pt>
                <c:pt idx="2797">
                  <c:v>25248.548766999986</c:v>
                </c:pt>
                <c:pt idx="2798">
                  <c:v>25271.518078729987</c:v>
                </c:pt>
                <c:pt idx="2799">
                  <c:v>25276.318961249988</c:v>
                </c:pt>
                <c:pt idx="2800">
                  <c:v>25278.647026679988</c:v>
                </c:pt>
                <c:pt idx="2801">
                  <c:v>25283.918000289988</c:v>
                </c:pt>
                <c:pt idx="2802">
                  <c:v>25284.453768249987</c:v>
                </c:pt>
                <c:pt idx="2803">
                  <c:v>25284.518662689989</c:v>
                </c:pt>
                <c:pt idx="2804">
                  <c:v>25291.459215329989</c:v>
                </c:pt>
                <c:pt idx="2805">
                  <c:v>25291.62741451999</c:v>
                </c:pt>
                <c:pt idx="2806">
                  <c:v>25292.346425609991</c:v>
                </c:pt>
                <c:pt idx="2807">
                  <c:v>25294.588345299991</c:v>
                </c:pt>
                <c:pt idx="2808">
                  <c:v>25294.938130729992</c:v>
                </c:pt>
                <c:pt idx="2809">
                  <c:v>25296.267228289991</c:v>
                </c:pt>
                <c:pt idx="2810">
                  <c:v>25299.777141719991</c:v>
                </c:pt>
                <c:pt idx="2811">
                  <c:v>25304.005118619993</c:v>
                </c:pt>
                <c:pt idx="2812">
                  <c:v>25307.470707569992</c:v>
                </c:pt>
                <c:pt idx="2813">
                  <c:v>25308.593700519992</c:v>
                </c:pt>
                <c:pt idx="2814">
                  <c:v>25310.189186509993</c:v>
                </c:pt>
                <c:pt idx="2815">
                  <c:v>25310.230000289994</c:v>
                </c:pt>
                <c:pt idx="2816">
                  <c:v>25310.386050459994</c:v>
                </c:pt>
                <c:pt idx="2817">
                  <c:v>25312.954320449993</c:v>
                </c:pt>
                <c:pt idx="2818">
                  <c:v>25313.694210049995</c:v>
                </c:pt>
                <c:pt idx="2819">
                  <c:v>25314.278894359995</c:v>
                </c:pt>
                <c:pt idx="2820">
                  <c:v>25314.865670969994</c:v>
                </c:pt>
                <c:pt idx="2821">
                  <c:v>25315.224016009994</c:v>
                </c:pt>
                <c:pt idx="2822">
                  <c:v>25315.990869709993</c:v>
                </c:pt>
                <c:pt idx="2823">
                  <c:v>25316.057299109994</c:v>
                </c:pt>
                <c:pt idx="2824">
                  <c:v>25331.558900419994</c:v>
                </c:pt>
                <c:pt idx="2825">
                  <c:v>25340.850495449995</c:v>
                </c:pt>
                <c:pt idx="2826">
                  <c:v>25370.503089979997</c:v>
                </c:pt>
                <c:pt idx="2827">
                  <c:v>25374.772175059996</c:v>
                </c:pt>
                <c:pt idx="2828">
                  <c:v>25382.086643059996</c:v>
                </c:pt>
                <c:pt idx="2829">
                  <c:v>25406.480665309995</c:v>
                </c:pt>
                <c:pt idx="2830">
                  <c:v>25420.931566379993</c:v>
                </c:pt>
                <c:pt idx="2831">
                  <c:v>25429.015197499994</c:v>
                </c:pt>
                <c:pt idx="2832">
                  <c:v>25438.829179919994</c:v>
                </c:pt>
                <c:pt idx="2833">
                  <c:v>25445.593109069996</c:v>
                </c:pt>
                <c:pt idx="2834">
                  <c:v>25445.947058749996</c:v>
                </c:pt>
                <c:pt idx="2835">
                  <c:v>25471.296097679995</c:v>
                </c:pt>
                <c:pt idx="2836">
                  <c:v>25479.757123619995</c:v>
                </c:pt>
                <c:pt idx="2837">
                  <c:v>25486.081496979994</c:v>
                </c:pt>
                <c:pt idx="2838">
                  <c:v>25494.509619559994</c:v>
                </c:pt>
                <c:pt idx="2839">
                  <c:v>25529.513038599995</c:v>
                </c:pt>
                <c:pt idx="2840">
                  <c:v>25529.587232769994</c:v>
                </c:pt>
                <c:pt idx="2841">
                  <c:v>25529.988637609993</c:v>
                </c:pt>
                <c:pt idx="2842">
                  <c:v>25530.176724749992</c:v>
                </c:pt>
                <c:pt idx="2843">
                  <c:v>25552.586541619992</c:v>
                </c:pt>
                <c:pt idx="2844">
                  <c:v>25552.762986299993</c:v>
                </c:pt>
                <c:pt idx="2845">
                  <c:v>25553.948915479992</c:v>
                </c:pt>
                <c:pt idx="2846">
                  <c:v>25554.038109449993</c:v>
                </c:pt>
                <c:pt idx="2847">
                  <c:v>25554.086940949994</c:v>
                </c:pt>
                <c:pt idx="2848">
                  <c:v>25575.668911089993</c:v>
                </c:pt>
                <c:pt idx="2849">
                  <c:v>25590.707056939995</c:v>
                </c:pt>
                <c:pt idx="2850">
                  <c:v>25593.126407089996</c:v>
                </c:pt>
                <c:pt idx="2851">
                  <c:v>25623.945643819996</c:v>
                </c:pt>
                <c:pt idx="2852">
                  <c:v>25642.972395649995</c:v>
                </c:pt>
                <c:pt idx="2853">
                  <c:v>25646.567882789994</c:v>
                </c:pt>
                <c:pt idx="2854">
                  <c:v>25646.853721269992</c:v>
                </c:pt>
                <c:pt idx="2855">
                  <c:v>25649.294348189993</c:v>
                </c:pt>
                <c:pt idx="2856">
                  <c:v>25662.495515979994</c:v>
                </c:pt>
                <c:pt idx="2857">
                  <c:v>25688.067872379994</c:v>
                </c:pt>
                <c:pt idx="2858">
                  <c:v>25699.596679629994</c:v>
                </c:pt>
                <c:pt idx="2859">
                  <c:v>25702.461040889993</c:v>
                </c:pt>
                <c:pt idx="2860">
                  <c:v>25725.071537059994</c:v>
                </c:pt>
                <c:pt idx="2861">
                  <c:v>25751.712166469995</c:v>
                </c:pt>
                <c:pt idx="2862">
                  <c:v>25777.705172269994</c:v>
                </c:pt>
                <c:pt idx="2863">
                  <c:v>25783.369916359996</c:v>
                </c:pt>
                <c:pt idx="2864">
                  <c:v>25789.923850899995</c:v>
                </c:pt>
                <c:pt idx="2865">
                  <c:v>25813.661009129995</c:v>
                </c:pt>
                <c:pt idx="2866">
                  <c:v>25814.106705989994</c:v>
                </c:pt>
                <c:pt idx="2867">
                  <c:v>25840.878105859993</c:v>
                </c:pt>
                <c:pt idx="2868">
                  <c:v>25845.781508149994</c:v>
                </c:pt>
                <c:pt idx="2869">
                  <c:v>25877.638939989993</c:v>
                </c:pt>
                <c:pt idx="2870">
                  <c:v>25894.107211649993</c:v>
                </c:pt>
                <c:pt idx="2871">
                  <c:v>25895.662860419994</c:v>
                </c:pt>
                <c:pt idx="2872">
                  <c:v>25895.758250399995</c:v>
                </c:pt>
                <c:pt idx="2873">
                  <c:v>25906.885661359996</c:v>
                </c:pt>
                <c:pt idx="2874">
                  <c:v>25940.988982269995</c:v>
                </c:pt>
                <c:pt idx="2875">
                  <c:v>25947.968349219995</c:v>
                </c:pt>
                <c:pt idx="2876">
                  <c:v>25947.999585199996</c:v>
                </c:pt>
                <c:pt idx="2877">
                  <c:v>25948.067468769994</c:v>
                </c:pt>
                <c:pt idx="2878">
                  <c:v>25950.904118009992</c:v>
                </c:pt>
                <c:pt idx="2879">
                  <c:v>25950.981003839992</c:v>
                </c:pt>
                <c:pt idx="2880">
                  <c:v>25951.058645559991</c:v>
                </c:pt>
                <c:pt idx="2881">
                  <c:v>25953.859177319991</c:v>
                </c:pt>
                <c:pt idx="2882">
                  <c:v>25958.31397956999</c:v>
                </c:pt>
                <c:pt idx="2883">
                  <c:v>25959.252264539991</c:v>
                </c:pt>
                <c:pt idx="2884">
                  <c:v>25959.44683474999</c:v>
                </c:pt>
                <c:pt idx="2885">
                  <c:v>25960.190878829988</c:v>
                </c:pt>
                <c:pt idx="2886">
                  <c:v>25963.067278809987</c:v>
                </c:pt>
                <c:pt idx="2887">
                  <c:v>25972.015386419986</c:v>
                </c:pt>
                <c:pt idx="2888">
                  <c:v>25972.145216579986</c:v>
                </c:pt>
                <c:pt idx="2889">
                  <c:v>25973.071383269984</c:v>
                </c:pt>
                <c:pt idx="2890">
                  <c:v>25979.913458469982</c:v>
                </c:pt>
                <c:pt idx="2891">
                  <c:v>25980.585768999983</c:v>
                </c:pt>
                <c:pt idx="2892">
                  <c:v>25985.372540719982</c:v>
                </c:pt>
                <c:pt idx="2893">
                  <c:v>25989.787793659983</c:v>
                </c:pt>
                <c:pt idx="2894">
                  <c:v>25996.239330979985</c:v>
                </c:pt>
                <c:pt idx="2895">
                  <c:v>25997.411430559983</c:v>
                </c:pt>
                <c:pt idx="2896">
                  <c:v>26002.222039209984</c:v>
                </c:pt>
                <c:pt idx="2897">
                  <c:v>26011.027502789984</c:v>
                </c:pt>
                <c:pt idx="2898">
                  <c:v>26013.784163499986</c:v>
                </c:pt>
                <c:pt idx="2899">
                  <c:v>26014.969716989985</c:v>
                </c:pt>
                <c:pt idx="2900">
                  <c:v>26019.124672289985</c:v>
                </c:pt>
                <c:pt idx="2901">
                  <c:v>26021.416560599984</c:v>
                </c:pt>
                <c:pt idx="2902">
                  <c:v>26022.940770369984</c:v>
                </c:pt>
                <c:pt idx="2903">
                  <c:v>26031.912864189984</c:v>
                </c:pt>
                <c:pt idx="2904">
                  <c:v>26045.863377149984</c:v>
                </c:pt>
                <c:pt idx="2905">
                  <c:v>26045.949839709985</c:v>
                </c:pt>
                <c:pt idx="2906">
                  <c:v>26060.695062089984</c:v>
                </c:pt>
                <c:pt idx="2907">
                  <c:v>26061.302057189983</c:v>
                </c:pt>
                <c:pt idx="2908">
                  <c:v>26061.358158209983</c:v>
                </c:pt>
                <c:pt idx="2909">
                  <c:v>26061.394080669983</c:v>
                </c:pt>
                <c:pt idx="2910">
                  <c:v>26062.822618229984</c:v>
                </c:pt>
                <c:pt idx="2911">
                  <c:v>26063.377627529982</c:v>
                </c:pt>
                <c:pt idx="2912">
                  <c:v>26084.574200109982</c:v>
                </c:pt>
                <c:pt idx="2913">
                  <c:v>26084.756790649983</c:v>
                </c:pt>
                <c:pt idx="2914">
                  <c:v>26084.878694649982</c:v>
                </c:pt>
                <c:pt idx="2915">
                  <c:v>26084.935547219982</c:v>
                </c:pt>
                <c:pt idx="2916">
                  <c:v>26085.834033799983</c:v>
                </c:pt>
                <c:pt idx="2917">
                  <c:v>26093.082199589982</c:v>
                </c:pt>
                <c:pt idx="2918">
                  <c:v>26093.085040849983</c:v>
                </c:pt>
                <c:pt idx="2919">
                  <c:v>26094.084449059981</c:v>
                </c:pt>
                <c:pt idx="2920">
                  <c:v>26096.58988242998</c:v>
                </c:pt>
                <c:pt idx="2921">
                  <c:v>26099.969844329979</c:v>
                </c:pt>
                <c:pt idx="2922">
                  <c:v>26100.349072309979</c:v>
                </c:pt>
                <c:pt idx="2923">
                  <c:v>26102.426894369979</c:v>
                </c:pt>
                <c:pt idx="2924">
                  <c:v>26108.752162719979</c:v>
                </c:pt>
                <c:pt idx="2925">
                  <c:v>26108.839217879977</c:v>
                </c:pt>
                <c:pt idx="2926">
                  <c:v>26110.974163089977</c:v>
                </c:pt>
                <c:pt idx="2927">
                  <c:v>26115.310986299977</c:v>
                </c:pt>
                <c:pt idx="2928">
                  <c:v>26131.342452629979</c:v>
                </c:pt>
                <c:pt idx="2929">
                  <c:v>26132.225362319979</c:v>
                </c:pt>
                <c:pt idx="2930">
                  <c:v>26135.880360899981</c:v>
                </c:pt>
                <c:pt idx="2931">
                  <c:v>26137.14964495998</c:v>
                </c:pt>
                <c:pt idx="2932">
                  <c:v>26137.95339587998</c:v>
                </c:pt>
                <c:pt idx="2933">
                  <c:v>26138.304173839981</c:v>
                </c:pt>
                <c:pt idx="2934">
                  <c:v>26147.886540959982</c:v>
                </c:pt>
                <c:pt idx="2935">
                  <c:v>26148.247554879981</c:v>
                </c:pt>
                <c:pt idx="2936">
                  <c:v>26150.575186959981</c:v>
                </c:pt>
                <c:pt idx="2937">
                  <c:v>26150.73957565998</c:v>
                </c:pt>
                <c:pt idx="2938">
                  <c:v>26163.290144049981</c:v>
                </c:pt>
                <c:pt idx="2939">
                  <c:v>26174.201059059982</c:v>
                </c:pt>
                <c:pt idx="2940">
                  <c:v>26205.260430779981</c:v>
                </c:pt>
                <c:pt idx="2941">
                  <c:v>26205.943770079983</c:v>
                </c:pt>
                <c:pt idx="2942">
                  <c:v>26206.646362899981</c:v>
                </c:pt>
                <c:pt idx="2943">
                  <c:v>26207.085090569981</c:v>
                </c:pt>
                <c:pt idx="2944">
                  <c:v>26207.171954039979</c:v>
                </c:pt>
                <c:pt idx="2945">
                  <c:v>26219.326336639981</c:v>
                </c:pt>
                <c:pt idx="2946">
                  <c:v>26225.754189609979</c:v>
                </c:pt>
                <c:pt idx="2947">
                  <c:v>26225.77299982998</c:v>
                </c:pt>
                <c:pt idx="2948">
                  <c:v>26225.799419449981</c:v>
                </c:pt>
                <c:pt idx="2949">
                  <c:v>26225.79975574998</c:v>
                </c:pt>
                <c:pt idx="2950">
                  <c:v>26227.887841399981</c:v>
                </c:pt>
                <c:pt idx="2951">
                  <c:v>26242.456354389982</c:v>
                </c:pt>
                <c:pt idx="2952">
                  <c:v>26251.025329159984</c:v>
                </c:pt>
                <c:pt idx="2953">
                  <c:v>26251.061545909983</c:v>
                </c:pt>
                <c:pt idx="2954">
                  <c:v>26254.755465489983</c:v>
                </c:pt>
                <c:pt idx="2955">
                  <c:v>26280.388483109982</c:v>
                </c:pt>
                <c:pt idx="2956">
                  <c:v>26285.845732099981</c:v>
                </c:pt>
                <c:pt idx="2957">
                  <c:v>26286.265708999981</c:v>
                </c:pt>
                <c:pt idx="2958">
                  <c:v>26300.229852549983</c:v>
                </c:pt>
                <c:pt idx="2959">
                  <c:v>26308.181135359984</c:v>
                </c:pt>
                <c:pt idx="2960">
                  <c:v>26331.296939749984</c:v>
                </c:pt>
                <c:pt idx="2961">
                  <c:v>26364.793776369985</c:v>
                </c:pt>
                <c:pt idx="2962">
                  <c:v>26370.978202579983</c:v>
                </c:pt>
                <c:pt idx="2963">
                  <c:v>26375.942625209984</c:v>
                </c:pt>
                <c:pt idx="2964">
                  <c:v>26405.586501739985</c:v>
                </c:pt>
                <c:pt idx="2965">
                  <c:v>26426.399621799985</c:v>
                </c:pt>
                <c:pt idx="2966">
                  <c:v>26442.628604979986</c:v>
                </c:pt>
                <c:pt idx="2967">
                  <c:v>26442.898874439987</c:v>
                </c:pt>
                <c:pt idx="2968">
                  <c:v>26443.044625959988</c:v>
                </c:pt>
                <c:pt idx="2969">
                  <c:v>26455.185126479988</c:v>
                </c:pt>
                <c:pt idx="2970">
                  <c:v>26455.192520479988</c:v>
                </c:pt>
                <c:pt idx="2971">
                  <c:v>26455.280694479989</c:v>
                </c:pt>
                <c:pt idx="2972">
                  <c:v>26468.96752622999</c:v>
                </c:pt>
                <c:pt idx="2973">
                  <c:v>26473.17849998999</c:v>
                </c:pt>
                <c:pt idx="2974">
                  <c:v>26480.56869598999</c:v>
                </c:pt>
                <c:pt idx="2975">
                  <c:v>26482.296820959989</c:v>
                </c:pt>
                <c:pt idx="2976">
                  <c:v>26485.536691479989</c:v>
                </c:pt>
                <c:pt idx="2977">
                  <c:v>26485.58274220999</c:v>
                </c:pt>
                <c:pt idx="2978">
                  <c:v>26485.928722759989</c:v>
                </c:pt>
                <c:pt idx="2979">
                  <c:v>26486.705671659987</c:v>
                </c:pt>
                <c:pt idx="2980">
                  <c:v>26486.740195669987</c:v>
                </c:pt>
                <c:pt idx="2981">
                  <c:v>26487.127259079985</c:v>
                </c:pt>
                <c:pt idx="2982">
                  <c:v>26491.294246439986</c:v>
                </c:pt>
                <c:pt idx="2983">
                  <c:v>26515.777689319984</c:v>
                </c:pt>
                <c:pt idx="2984">
                  <c:v>26554.303409669985</c:v>
                </c:pt>
                <c:pt idx="2985">
                  <c:v>26571.144703279984</c:v>
                </c:pt>
                <c:pt idx="2986">
                  <c:v>26571.643274309983</c:v>
                </c:pt>
                <c:pt idx="2987">
                  <c:v>26575.183483859983</c:v>
                </c:pt>
                <c:pt idx="2988">
                  <c:v>26575.636949309981</c:v>
                </c:pt>
                <c:pt idx="2989">
                  <c:v>26575.737291209982</c:v>
                </c:pt>
                <c:pt idx="2990">
                  <c:v>26575.791685489981</c:v>
                </c:pt>
                <c:pt idx="2991">
                  <c:v>26576.70912998998</c:v>
                </c:pt>
                <c:pt idx="2992">
                  <c:v>26578.714323539982</c:v>
                </c:pt>
                <c:pt idx="2993">
                  <c:v>26578.915469769981</c:v>
                </c:pt>
                <c:pt idx="2994">
                  <c:v>26579.059477649982</c:v>
                </c:pt>
                <c:pt idx="2995">
                  <c:v>26580.629746919982</c:v>
                </c:pt>
                <c:pt idx="2996">
                  <c:v>26580.924342959981</c:v>
                </c:pt>
                <c:pt idx="2997">
                  <c:v>26581.532003939981</c:v>
                </c:pt>
                <c:pt idx="2998">
                  <c:v>26581.734226279983</c:v>
                </c:pt>
                <c:pt idx="2999">
                  <c:v>26581.982038579983</c:v>
                </c:pt>
                <c:pt idx="3000">
                  <c:v>26583.616635719984</c:v>
                </c:pt>
                <c:pt idx="3001">
                  <c:v>26583.662696729985</c:v>
                </c:pt>
                <c:pt idx="3002">
                  <c:v>26583.832165129985</c:v>
                </c:pt>
                <c:pt idx="3003">
                  <c:v>26584.137029669986</c:v>
                </c:pt>
                <c:pt idx="3004">
                  <c:v>26584.679395589985</c:v>
                </c:pt>
                <c:pt idx="3005">
                  <c:v>26588.689658389983</c:v>
                </c:pt>
                <c:pt idx="3006">
                  <c:v>26596.056329779982</c:v>
                </c:pt>
                <c:pt idx="3007">
                  <c:v>26600.599542639982</c:v>
                </c:pt>
                <c:pt idx="3008">
                  <c:v>26612.232654059982</c:v>
                </c:pt>
                <c:pt idx="3009">
                  <c:v>26615.259554869983</c:v>
                </c:pt>
                <c:pt idx="3010">
                  <c:v>26618.861592179983</c:v>
                </c:pt>
                <c:pt idx="3011">
                  <c:v>26619.319054019983</c:v>
                </c:pt>
                <c:pt idx="3012">
                  <c:v>26622.619748079982</c:v>
                </c:pt>
                <c:pt idx="3013">
                  <c:v>26633.416285819982</c:v>
                </c:pt>
                <c:pt idx="3014">
                  <c:v>26640.992204739981</c:v>
                </c:pt>
                <c:pt idx="3015">
                  <c:v>26641.029697869981</c:v>
                </c:pt>
                <c:pt idx="3016">
                  <c:v>26643.016670159981</c:v>
                </c:pt>
                <c:pt idx="3017">
                  <c:v>26644.537026289981</c:v>
                </c:pt>
                <c:pt idx="3018">
                  <c:v>26645.389478439982</c:v>
                </c:pt>
                <c:pt idx="3019">
                  <c:v>26647.390661389982</c:v>
                </c:pt>
                <c:pt idx="3020">
                  <c:v>26656.996225539981</c:v>
                </c:pt>
                <c:pt idx="3021">
                  <c:v>26660.029507199979</c:v>
                </c:pt>
                <c:pt idx="3022">
                  <c:v>26660.149745559978</c:v>
                </c:pt>
                <c:pt idx="3023">
                  <c:v>26660.39473223998</c:v>
                </c:pt>
                <c:pt idx="3024">
                  <c:v>26661.101546199981</c:v>
                </c:pt>
                <c:pt idx="3025">
                  <c:v>26661.383719629983</c:v>
                </c:pt>
                <c:pt idx="3026">
                  <c:v>26662.419775099981</c:v>
                </c:pt>
                <c:pt idx="3027">
                  <c:v>26665.152034099981</c:v>
                </c:pt>
                <c:pt idx="3028">
                  <c:v>26665.178172599983</c:v>
                </c:pt>
                <c:pt idx="3029">
                  <c:v>26668.434306969983</c:v>
                </c:pt>
                <c:pt idx="3030">
                  <c:v>26670.749568319981</c:v>
                </c:pt>
                <c:pt idx="3031">
                  <c:v>26681.570923639982</c:v>
                </c:pt>
                <c:pt idx="3032">
                  <c:v>26681.601443509982</c:v>
                </c:pt>
                <c:pt idx="3033">
                  <c:v>26687.827201919983</c:v>
                </c:pt>
                <c:pt idx="3034">
                  <c:v>26688.656991079984</c:v>
                </c:pt>
                <c:pt idx="3035">
                  <c:v>26719.359470279986</c:v>
                </c:pt>
                <c:pt idx="3036">
                  <c:v>26730.339011209984</c:v>
                </c:pt>
                <c:pt idx="3037">
                  <c:v>26764.974120669984</c:v>
                </c:pt>
                <c:pt idx="3038">
                  <c:v>26765.433424219984</c:v>
                </c:pt>
                <c:pt idx="3039">
                  <c:v>26767.781450419985</c:v>
                </c:pt>
                <c:pt idx="3040">
                  <c:v>26772.765339759986</c:v>
                </c:pt>
                <c:pt idx="3041">
                  <c:v>26773.273166419986</c:v>
                </c:pt>
                <c:pt idx="3042">
                  <c:v>26774.301957279986</c:v>
                </c:pt>
                <c:pt idx="3043">
                  <c:v>26789.967936449986</c:v>
                </c:pt>
                <c:pt idx="3044">
                  <c:v>26823.850829399988</c:v>
                </c:pt>
                <c:pt idx="3045">
                  <c:v>26829.747456949986</c:v>
                </c:pt>
                <c:pt idx="3046">
                  <c:v>26833.404612719987</c:v>
                </c:pt>
                <c:pt idx="3047">
                  <c:v>26845.614159989986</c:v>
                </c:pt>
                <c:pt idx="3048">
                  <c:v>26848.515526189985</c:v>
                </c:pt>
                <c:pt idx="3049">
                  <c:v>26848.602103229987</c:v>
                </c:pt>
                <c:pt idx="3050">
                  <c:v>26848.796420169987</c:v>
                </c:pt>
                <c:pt idx="3051">
                  <c:v>26848.833432089988</c:v>
                </c:pt>
                <c:pt idx="3052">
                  <c:v>26849.388417809987</c:v>
                </c:pt>
                <c:pt idx="3053">
                  <c:v>26857.282067189986</c:v>
                </c:pt>
                <c:pt idx="3054">
                  <c:v>26860.831783379985</c:v>
                </c:pt>
                <c:pt idx="3055">
                  <c:v>26861.385665299986</c:v>
                </c:pt>
                <c:pt idx="3056">
                  <c:v>26861.600198649987</c:v>
                </c:pt>
                <c:pt idx="3057">
                  <c:v>26864.037727799987</c:v>
                </c:pt>
                <c:pt idx="3058">
                  <c:v>26896.722232499986</c:v>
                </c:pt>
                <c:pt idx="3059">
                  <c:v>26928.199503579985</c:v>
                </c:pt>
                <c:pt idx="3060">
                  <c:v>26929.249894129985</c:v>
                </c:pt>
                <c:pt idx="3061">
                  <c:v>26930.692721379986</c:v>
                </c:pt>
                <c:pt idx="3062">
                  <c:v>26932.506586859985</c:v>
                </c:pt>
                <c:pt idx="3063">
                  <c:v>26932.608758499984</c:v>
                </c:pt>
                <c:pt idx="3064">
                  <c:v>26937.088731369986</c:v>
                </c:pt>
                <c:pt idx="3065">
                  <c:v>26948.212409759984</c:v>
                </c:pt>
                <c:pt idx="3066">
                  <c:v>26974.560996479984</c:v>
                </c:pt>
                <c:pt idx="3067">
                  <c:v>27009.528025299984</c:v>
                </c:pt>
                <c:pt idx="3068">
                  <c:v>27022.099549799983</c:v>
                </c:pt>
                <c:pt idx="3069">
                  <c:v>27035.522336749982</c:v>
                </c:pt>
                <c:pt idx="3070">
                  <c:v>27036.288440519984</c:v>
                </c:pt>
                <c:pt idx="3071">
                  <c:v>27053.767463339984</c:v>
                </c:pt>
                <c:pt idx="3072">
                  <c:v>27076.933926469985</c:v>
                </c:pt>
                <c:pt idx="3073">
                  <c:v>27099.992819669984</c:v>
                </c:pt>
              </c:numCache>
            </c:numRef>
          </c:xVal>
          <c:yVal>
            <c:numRef>
              <c:f>'EVM Risk Overlay'!$L$2:$L$3075</c:f>
              <c:numCache>
                <c:formatCode>General</c:formatCode>
                <c:ptCount val="3074"/>
                <c:pt idx="0">
                  <c:v>16225.80017405175</c:v>
                </c:pt>
                <c:pt idx="1">
                  <c:v>16050.644292072886</c:v>
                </c:pt>
                <c:pt idx="2">
                  <c:v>15897.392247790747</c:v>
                </c:pt>
                <c:pt idx="3">
                  <c:v>15762.809602385312</c:v>
                </c:pt>
                <c:pt idx="4">
                  <c:v>15629.53880384263</c:v>
                </c:pt>
                <c:pt idx="5">
                  <c:v>15500.29235518787</c:v>
                </c:pt>
                <c:pt idx="6">
                  <c:v>15377.615133405916</c:v>
                </c:pt>
                <c:pt idx="7">
                  <c:v>15258.243064146143</c:v>
                </c:pt>
                <c:pt idx="8">
                  <c:v>15142.763280814592</c:v>
                </c:pt>
                <c:pt idx="9">
                  <c:v>15032.92895136367</c:v>
                </c:pt>
                <c:pt idx="10">
                  <c:v>14924.82865577438</c:v>
                </c:pt>
                <c:pt idx="11">
                  <c:v>14818.937645012691</c:v>
                </c:pt>
                <c:pt idx="12">
                  <c:v>14713.806690462114</c:v>
                </c:pt>
                <c:pt idx="13">
                  <c:v>14610.389771199156</c:v>
                </c:pt>
                <c:pt idx="14">
                  <c:v>14508.00300166637</c:v>
                </c:pt>
                <c:pt idx="15">
                  <c:v>14406.639887102439</c:v>
                </c:pt>
                <c:pt idx="16">
                  <c:v>14307.052383697319</c:v>
                </c:pt>
                <c:pt idx="17">
                  <c:v>14207.587842988623</c:v>
                </c:pt>
                <c:pt idx="18">
                  <c:v>14110.386080790673</c:v>
                </c:pt>
                <c:pt idx="19">
                  <c:v>14015.156327798577</c:v>
                </c:pt>
                <c:pt idx="20">
                  <c:v>13924.159077621358</c:v>
                </c:pt>
                <c:pt idx="21">
                  <c:v>13834.089336866358</c:v>
                </c:pt>
                <c:pt idx="22">
                  <c:v>13744.238409563804</c:v>
                </c:pt>
                <c:pt idx="23">
                  <c:v>13654.624087203299</c:v>
                </c:pt>
                <c:pt idx="24">
                  <c:v>13566.431492008207</c:v>
                </c:pt>
                <c:pt idx="25">
                  <c:v>13482.237135131823</c:v>
                </c:pt>
                <c:pt idx="26">
                  <c:v>13399.735854808652</c:v>
                </c:pt>
                <c:pt idx="27">
                  <c:v>13318.741632651007</c:v>
                </c:pt>
                <c:pt idx="28">
                  <c:v>13239.045301645328</c:v>
                </c:pt>
                <c:pt idx="29">
                  <c:v>13160.035129705522</c:v>
                </c:pt>
                <c:pt idx="30">
                  <c:v>13081.773868658784</c:v>
                </c:pt>
                <c:pt idx="31">
                  <c:v>13003.864119718099</c:v>
                </c:pt>
                <c:pt idx="32">
                  <c:v>12929.25233745791</c:v>
                </c:pt>
                <c:pt idx="33">
                  <c:v>12854.896257079738</c:v>
                </c:pt>
                <c:pt idx="34">
                  <c:v>12782.162648559502</c:v>
                </c:pt>
                <c:pt idx="35">
                  <c:v>12709.898802762898</c:v>
                </c:pt>
                <c:pt idx="36">
                  <c:v>12638.38615837354</c:v>
                </c:pt>
                <c:pt idx="37">
                  <c:v>12569.333157709434</c:v>
                </c:pt>
                <c:pt idx="38">
                  <c:v>12500.870146506932</c:v>
                </c:pt>
                <c:pt idx="39">
                  <c:v>12434.532096326209</c:v>
                </c:pt>
                <c:pt idx="40">
                  <c:v>12368.531662225629</c:v>
                </c:pt>
                <c:pt idx="41">
                  <c:v>12302.598003133538</c:v>
                </c:pt>
                <c:pt idx="42">
                  <c:v>12236.887072794209</c:v>
                </c:pt>
                <c:pt idx="43">
                  <c:v>12172.696621458204</c:v>
                </c:pt>
                <c:pt idx="44">
                  <c:v>12108.759103975048</c:v>
                </c:pt>
                <c:pt idx="45">
                  <c:v>12044.889493092664</c:v>
                </c:pt>
                <c:pt idx="46">
                  <c:v>11981.410815802716</c:v>
                </c:pt>
                <c:pt idx="47">
                  <c:v>11918.758266588826</c:v>
                </c:pt>
                <c:pt idx="48">
                  <c:v>11856.555929880629</c:v>
                </c:pt>
                <c:pt idx="49">
                  <c:v>11794.392743681601</c:v>
                </c:pt>
                <c:pt idx="50">
                  <c:v>11732.583340286576</c:v>
                </c:pt>
                <c:pt idx="51">
                  <c:v>11671.775729922403</c:v>
                </c:pt>
                <c:pt idx="52">
                  <c:v>11611.232964506198</c:v>
                </c:pt>
                <c:pt idx="53">
                  <c:v>11551.762786916916</c:v>
                </c:pt>
                <c:pt idx="54">
                  <c:v>11493.401173489488</c:v>
                </c:pt>
                <c:pt idx="55">
                  <c:v>11435.588270573959</c:v>
                </c:pt>
                <c:pt idx="56">
                  <c:v>11378.688216300301</c:v>
                </c:pt>
                <c:pt idx="57">
                  <c:v>11322.202536066388</c:v>
                </c:pt>
                <c:pt idx="58">
                  <c:v>11266.163587112977</c:v>
                </c:pt>
                <c:pt idx="59">
                  <c:v>11210.504459288339</c:v>
                </c:pt>
                <c:pt idx="60">
                  <c:v>11154.977124790399</c:v>
                </c:pt>
                <c:pt idx="61">
                  <c:v>11099.648644151335</c:v>
                </c:pt>
                <c:pt idx="62">
                  <c:v>11044.57025461748</c:v>
                </c:pt>
                <c:pt idx="63">
                  <c:v>10990.55657543603</c:v>
                </c:pt>
                <c:pt idx="64">
                  <c:v>10937.103033684938</c:v>
                </c:pt>
                <c:pt idx="65">
                  <c:v>10884.292995216589</c:v>
                </c:pt>
                <c:pt idx="66">
                  <c:v>10831.731216502751</c:v>
                </c:pt>
                <c:pt idx="67">
                  <c:v>10779.357407751555</c:v>
                </c:pt>
                <c:pt idx="68">
                  <c:v>10727.956161058055</c:v>
                </c:pt>
                <c:pt idx="69">
                  <c:v>10677.456998590769</c:v>
                </c:pt>
                <c:pt idx="70">
                  <c:v>10627.830582092105</c:v>
                </c:pt>
                <c:pt idx="71">
                  <c:v>10578.294248</c:v>
                </c:pt>
                <c:pt idx="72">
                  <c:v>10529.384272616418</c:v>
                </c:pt>
                <c:pt idx="73">
                  <c:v>10480.540318380868</c:v>
                </c:pt>
                <c:pt idx="74">
                  <c:v>10431.780010791668</c:v>
                </c:pt>
                <c:pt idx="75">
                  <c:v>10383.097840215567</c:v>
                </c:pt>
                <c:pt idx="76">
                  <c:v>10334.743685205676</c:v>
                </c:pt>
                <c:pt idx="77">
                  <c:v>10287.270509336084</c:v>
                </c:pt>
                <c:pt idx="78">
                  <c:v>10240.002398896742</c:v>
                </c:pt>
                <c:pt idx="79">
                  <c:v>10192.8735726169</c:v>
                </c:pt>
                <c:pt idx="80">
                  <c:v>10145.79801478049</c:v>
                </c:pt>
                <c:pt idx="81">
                  <c:v>10098.735541611508</c:v>
                </c:pt>
                <c:pt idx="82">
                  <c:v>10051.815744998536</c:v>
                </c:pt>
                <c:pt idx="83">
                  <c:v>10005.120787432934</c:v>
                </c:pt>
                <c:pt idx="84">
                  <c:v>9958.9902587496417</c:v>
                </c:pt>
                <c:pt idx="85">
                  <c:v>9913.1163836289052</c:v>
                </c:pt>
                <c:pt idx="86">
                  <c:v>9867.6594096211502</c:v>
                </c:pt>
                <c:pt idx="87">
                  <c:v>9822.6274136970824</c:v>
                </c:pt>
                <c:pt idx="88">
                  <c:v>9777.8545148886333</c:v>
                </c:pt>
                <c:pt idx="89">
                  <c:v>9733.3158445180725</c:v>
                </c:pt>
                <c:pt idx="90">
                  <c:v>9689.5268940462556</c:v>
                </c:pt>
                <c:pt idx="91">
                  <c:v>9645.874535687115</c:v>
                </c:pt>
                <c:pt idx="92">
                  <c:v>9602.721507780263</c:v>
                </c:pt>
                <c:pt idx="93">
                  <c:v>9559.7439326689109</c:v>
                </c:pt>
                <c:pt idx="94">
                  <c:v>9516.8930586418319</c:v>
                </c:pt>
                <c:pt idx="95">
                  <c:v>9474.3181085768574</c:v>
                </c:pt>
                <c:pt idx="96">
                  <c:v>9431.7502097500656</c:v>
                </c:pt>
                <c:pt idx="97">
                  <c:v>9389.3668757248543</c:v>
                </c:pt>
                <c:pt idx="98">
                  <c:v>9347.2161046880992</c:v>
                </c:pt>
                <c:pt idx="99">
                  <c:v>9305.7171848351754</c:v>
                </c:pt>
                <c:pt idx="100">
                  <c:v>9264.2729009519298</c:v>
                </c:pt>
                <c:pt idx="101">
                  <c:v>9222.9876908242513</c:v>
                </c:pt>
                <c:pt idx="102">
                  <c:v>9182.7363094510929</c:v>
                </c:pt>
                <c:pt idx="103">
                  <c:v>9142.5552752820222</c:v>
                </c:pt>
                <c:pt idx="104">
                  <c:v>9102.3874373492017</c:v>
                </c:pt>
                <c:pt idx="105">
                  <c:v>9062.2874894591678</c:v>
                </c:pt>
                <c:pt idx="106">
                  <c:v>9022.2462726454069</c:v>
                </c:pt>
                <c:pt idx="107">
                  <c:v>8982.3276504295009</c:v>
                </c:pt>
                <c:pt idx="108">
                  <c:v>8942.5185417331923</c:v>
                </c:pt>
                <c:pt idx="109">
                  <c:v>8903.0145725319289</c:v>
                </c:pt>
                <c:pt idx="110">
                  <c:v>8863.5420835717578</c:v>
                </c:pt>
                <c:pt idx="111">
                  <c:v>8824.1825220509309</c:v>
                </c:pt>
                <c:pt idx="112">
                  <c:v>8784.8434679234888</c:v>
                </c:pt>
                <c:pt idx="113">
                  <c:v>8745.5533442585547</c:v>
                </c:pt>
                <c:pt idx="114">
                  <c:v>8706.3635871532424</c:v>
                </c:pt>
                <c:pt idx="115">
                  <c:v>8667.4768278358406</c:v>
                </c:pt>
                <c:pt idx="116">
                  <c:v>8628.6062711478116</c:v>
                </c:pt>
                <c:pt idx="117">
                  <c:v>8589.7413213648852</c:v>
                </c:pt>
                <c:pt idx="118">
                  <c:v>8550.9966031976055</c:v>
                </c:pt>
                <c:pt idx="119">
                  <c:v>8512.3200907162627</c:v>
                </c:pt>
                <c:pt idx="120">
                  <c:v>8473.8096878659053</c:v>
                </c:pt>
                <c:pt idx="121">
                  <c:v>8435.3740571236176</c:v>
                </c:pt>
                <c:pt idx="122">
                  <c:v>8397.3267344429078</c:v>
                </c:pt>
                <c:pt idx="123">
                  <c:v>8359.489534564309</c:v>
                </c:pt>
                <c:pt idx="124">
                  <c:v>8321.657839299387</c:v>
                </c:pt>
                <c:pt idx="125">
                  <c:v>8284.7621620624323</c:v>
                </c:pt>
                <c:pt idx="126">
                  <c:v>8247.8851200877489</c:v>
                </c:pt>
                <c:pt idx="127">
                  <c:v>8212.7761863361593</c:v>
                </c:pt>
                <c:pt idx="128">
                  <c:v>8177.72870445643</c:v>
                </c:pt>
                <c:pt idx="129">
                  <c:v>8142.7105428385457</c:v>
                </c:pt>
                <c:pt idx="130">
                  <c:v>8107.7481094961204</c:v>
                </c:pt>
                <c:pt idx="131">
                  <c:v>8073.2671367103749</c:v>
                </c:pt>
                <c:pt idx="132">
                  <c:v>8038.8933855830546</c:v>
                </c:pt>
                <c:pt idx="133">
                  <c:v>8004.5325863767266</c:v>
                </c:pt>
                <c:pt idx="134">
                  <c:v>7970.5351968447803</c:v>
                </c:pt>
                <c:pt idx="135">
                  <c:v>7936.5740914031985</c:v>
                </c:pt>
                <c:pt idx="136">
                  <c:v>7902.813114078408</c:v>
                </c:pt>
                <c:pt idx="137">
                  <c:v>7869.4280254867499</c:v>
                </c:pt>
                <c:pt idx="138">
                  <c:v>7836.5449111572079</c:v>
                </c:pt>
                <c:pt idx="139">
                  <c:v>7803.7427575833162</c:v>
                </c:pt>
                <c:pt idx="140">
                  <c:v>7771.2403317870576</c:v>
                </c:pt>
                <c:pt idx="141">
                  <c:v>7738.7592930196361</c:v>
                </c:pt>
                <c:pt idx="142">
                  <c:v>7706.3852503791695</c:v>
                </c:pt>
                <c:pt idx="143">
                  <c:v>7674.1116031303845</c:v>
                </c:pt>
                <c:pt idx="144">
                  <c:v>7641.8581934572439</c:v>
                </c:pt>
                <c:pt idx="145">
                  <c:v>7609.7341269841745</c:v>
                </c:pt>
                <c:pt idx="146">
                  <c:v>7577.6260971553265</c:v>
                </c:pt>
                <c:pt idx="147">
                  <c:v>7545.9883529706876</c:v>
                </c:pt>
                <c:pt idx="148">
                  <c:v>7514.4454263031057</c:v>
                </c:pt>
                <c:pt idx="149">
                  <c:v>7483.1309379950872</c:v>
                </c:pt>
                <c:pt idx="150">
                  <c:v>7452.0099920721932</c:v>
                </c:pt>
                <c:pt idx="151">
                  <c:v>7421.0481756594309</c:v>
                </c:pt>
                <c:pt idx="152">
                  <c:v>7390.2252642904232</c:v>
                </c:pt>
                <c:pt idx="153">
                  <c:v>7359.4</c:v>
                </c:pt>
                <c:pt idx="154">
                  <c:v>7328.5887035925825</c:v>
                </c:pt>
                <c:pt idx="155">
                  <c:v>7298.1464473979522</c:v>
                </c:pt>
                <c:pt idx="156">
                  <c:v>7267.9128759549631</c:v>
                </c:pt>
                <c:pt idx="157">
                  <c:v>7237.6957338737666</c:v>
                </c:pt>
                <c:pt idx="158">
                  <c:v>7207.8107017980528</c:v>
                </c:pt>
                <c:pt idx="159">
                  <c:v>7178.1214104042529</c:v>
                </c:pt>
                <c:pt idx="160">
                  <c:v>7148.4497389816679</c:v>
                </c:pt>
                <c:pt idx="161">
                  <c:v>7119.2095731771024</c:v>
                </c:pt>
                <c:pt idx="162">
                  <c:v>7090.1602112826295</c:v>
                </c:pt>
                <c:pt idx="163">
                  <c:v>7061.1434788093202</c:v>
                </c:pt>
                <c:pt idx="164">
                  <c:v>7032.1456576944265</c:v>
                </c:pt>
                <c:pt idx="165">
                  <c:v>7003.1936803781855</c:v>
                </c:pt>
                <c:pt idx="166">
                  <c:v>6974.4362142556301</c:v>
                </c:pt>
                <c:pt idx="167">
                  <c:v>6946.3316040115751</c:v>
                </c:pt>
                <c:pt idx="168">
                  <c:v>6918.41568061</c:v>
                </c:pt>
                <c:pt idx="169">
                  <c:v>6890.6400739784667</c:v>
                </c:pt>
                <c:pt idx="170">
                  <c:v>6862.984109679971</c:v>
                </c:pt>
                <c:pt idx="171">
                  <c:v>6835.5306381667324</c:v>
                </c:pt>
                <c:pt idx="172">
                  <c:v>6808.1051979946014</c:v>
                </c:pt>
                <c:pt idx="173">
                  <c:v>6780.7177507751712</c:v>
                </c:pt>
                <c:pt idx="174">
                  <c:v>6753.5338884123857</c:v>
                </c:pt>
                <c:pt idx="175">
                  <c:v>6726.4799528551566</c:v>
                </c:pt>
                <c:pt idx="176">
                  <c:v>6699.511184032146</c:v>
                </c:pt>
                <c:pt idx="177">
                  <c:v>6672.7914165930379</c:v>
                </c:pt>
                <c:pt idx="178">
                  <c:v>6646.3669818236122</c:v>
                </c:pt>
                <c:pt idx="179">
                  <c:v>6620.0031562882077</c:v>
                </c:pt>
                <c:pt idx="180">
                  <c:v>6593.7128173903575</c:v>
                </c:pt>
                <c:pt idx="181">
                  <c:v>6567.4747232496702</c:v>
                </c:pt>
                <c:pt idx="182">
                  <c:v>6541.3694347246355</c:v>
                </c:pt>
                <c:pt idx="183">
                  <c:v>6515.3362942018457</c:v>
                </c:pt>
                <c:pt idx="184">
                  <c:v>6489.3639501906509</c:v>
                </c:pt>
                <c:pt idx="185">
                  <c:v>6463.4319726838185</c:v>
                </c:pt>
                <c:pt idx="186">
                  <c:v>6438.2193118186678</c:v>
                </c:pt>
                <c:pt idx="187">
                  <c:v>6413.0650638045672</c:v>
                </c:pt>
                <c:pt idx="188">
                  <c:v>6387.9410328267777</c:v>
                </c:pt>
                <c:pt idx="189">
                  <c:v>6362.842195686836</c:v>
                </c:pt>
                <c:pt idx="190">
                  <c:v>6337.7784417535222</c:v>
                </c:pt>
                <c:pt idx="191">
                  <c:v>6312.7961941150097</c:v>
                </c:pt>
                <c:pt idx="192">
                  <c:v>6287.834449159227</c:v>
                </c:pt>
                <c:pt idx="193">
                  <c:v>6262.9191503163647</c:v>
                </c:pt>
                <c:pt idx="194">
                  <c:v>6238.3396775916308</c:v>
                </c:pt>
                <c:pt idx="195">
                  <c:v>6213.7957420408738</c:v>
                </c:pt>
                <c:pt idx="196">
                  <c:v>6189.569700139763</c:v>
                </c:pt>
                <c:pt idx="197">
                  <c:v>6165.4842125045634</c:v>
                </c:pt>
                <c:pt idx="198">
                  <c:v>6141.8374721591936</c:v>
                </c:pt>
                <c:pt idx="199">
                  <c:v>6118.2324329647117</c:v>
                </c:pt>
                <c:pt idx="200">
                  <c:v>6094.7719230654593</c:v>
                </c:pt>
                <c:pt idx="201">
                  <c:v>6071.4679262650707</c:v>
                </c:pt>
                <c:pt idx="202">
                  <c:v>6048.1996653703809</c:v>
                </c:pt>
                <c:pt idx="203">
                  <c:v>6025.0003372526353</c:v>
                </c:pt>
                <c:pt idx="204">
                  <c:v>6001.8492410614945</c:v>
                </c:pt>
                <c:pt idx="205">
                  <c:v>5978.8721740380688</c:v>
                </c:pt>
                <c:pt idx="206">
                  <c:v>5956.0062869527255</c:v>
                </c:pt>
                <c:pt idx="207">
                  <c:v>5933.1430976168949</c:v>
                </c:pt>
                <c:pt idx="208">
                  <c:v>5910.2839247301245</c:v>
                </c:pt>
                <c:pt idx="209">
                  <c:v>5887.463919607434</c:v>
                </c:pt>
                <c:pt idx="210">
                  <c:v>5864.9963287261744</c:v>
                </c:pt>
                <c:pt idx="211">
                  <c:v>5842.613326968366</c:v>
                </c:pt>
                <c:pt idx="212">
                  <c:v>5820.4273375051562</c:v>
                </c:pt>
                <c:pt idx="213">
                  <c:v>5798.2649570275562</c:v>
                </c:pt>
                <c:pt idx="214">
                  <c:v>5776.2945534175842</c:v>
                </c:pt>
                <c:pt idx="215">
                  <c:v>5754.3657987901479</c:v>
                </c:pt>
                <c:pt idx="216">
                  <c:v>5732.6895221549648</c:v>
                </c:pt>
                <c:pt idx="217">
                  <c:v>5711.0641976746647</c:v>
                </c:pt>
                <c:pt idx="218">
                  <c:v>5689.5629881586592</c:v>
                </c:pt>
                <c:pt idx="219">
                  <c:v>5668.2281643236865</c:v>
                </c:pt>
                <c:pt idx="220">
                  <c:v>5647.0923630429306</c:v>
                </c:pt>
                <c:pt idx="221">
                  <c:v>5626.1178970412857</c:v>
                </c:pt>
                <c:pt idx="222">
                  <c:v>5605.3171613120458</c:v>
                </c:pt>
                <c:pt idx="223">
                  <c:v>5584.6369176575045</c:v>
                </c:pt>
                <c:pt idx="224">
                  <c:v>5564.0395161257566</c:v>
                </c:pt>
                <c:pt idx="225">
                  <c:v>5543.5430135378274</c:v>
                </c:pt>
                <c:pt idx="226">
                  <c:v>5523.1191950340844</c:v>
                </c:pt>
                <c:pt idx="227">
                  <c:v>5502.83435410518</c:v>
                </c:pt>
                <c:pt idx="228">
                  <c:v>5482.6585932299722</c:v>
                </c:pt>
                <c:pt idx="229">
                  <c:v>5462.5995388294687</c:v>
                </c:pt>
                <c:pt idx="230">
                  <c:v>5442.5681968559347</c:v>
                </c:pt>
                <c:pt idx="231">
                  <c:v>5422.5922582989078</c:v>
                </c:pt>
                <c:pt idx="232">
                  <c:v>5402.7889081946105</c:v>
                </c:pt>
                <c:pt idx="233">
                  <c:v>5383.2126579432379</c:v>
                </c:pt>
                <c:pt idx="234">
                  <c:v>5363.6455859375383</c:v>
                </c:pt>
                <c:pt idx="235">
                  <c:v>5344.5255271822989</c:v>
                </c:pt>
                <c:pt idx="236">
                  <c:v>5325.4911042701042</c:v>
                </c:pt>
                <c:pt idx="237">
                  <c:v>5306.4646419705741</c:v>
                </c:pt>
                <c:pt idx="238">
                  <c:v>5287.4882266792811</c:v>
                </c:pt>
                <c:pt idx="239">
                  <c:v>5268.5658764970794</c:v>
                </c:pt>
                <c:pt idx="240">
                  <c:v>5249.6437293105564</c:v>
                </c:pt>
                <c:pt idx="241">
                  <c:v>5230.7352443570198</c:v>
                </c:pt>
                <c:pt idx="242">
                  <c:v>5211.9299193806373</c:v>
                </c:pt>
                <c:pt idx="243">
                  <c:v>5193.496037475943</c:v>
                </c:pt>
                <c:pt idx="244">
                  <c:v>5175.3331477137071</c:v>
                </c:pt>
                <c:pt idx="245">
                  <c:v>5157.189137363036</c:v>
                </c:pt>
                <c:pt idx="246">
                  <c:v>5139.057714640976</c:v>
                </c:pt>
                <c:pt idx="247">
                  <c:v>5121.0074153696805</c:v>
                </c:pt>
                <c:pt idx="248">
                  <c:v>5102.9827642689315</c:v>
                </c:pt>
                <c:pt idx="249">
                  <c:v>5085.0173952862087</c:v>
                </c:pt>
                <c:pt idx="250">
                  <c:v>5067.1951803409065</c:v>
                </c:pt>
                <c:pt idx="251">
                  <c:v>5049.3969210488385</c:v>
                </c:pt>
                <c:pt idx="252">
                  <c:v>5031.6610732628151</c:v>
                </c:pt>
                <c:pt idx="253">
                  <c:v>5014.0277078414147</c:v>
                </c:pt>
                <c:pt idx="254">
                  <c:v>4996.5090242150472</c:v>
                </c:pt>
                <c:pt idx="255">
                  <c:v>4979.0288751881544</c:v>
                </c:pt>
                <c:pt idx="256">
                  <c:v>4961.6456965049993</c:v>
                </c:pt>
                <c:pt idx="257">
                  <c:v>4944.2693982841738</c:v>
                </c:pt>
                <c:pt idx="258">
                  <c:v>4926.8997005629062</c:v>
                </c:pt>
                <c:pt idx="259">
                  <c:v>4909.5311438865519</c:v>
                </c:pt>
                <c:pt idx="260">
                  <c:v>4892.2363818447193</c:v>
                </c:pt>
                <c:pt idx="261">
                  <c:v>4874.9908093114091</c:v>
                </c:pt>
                <c:pt idx="262">
                  <c:v>4857.7529521982551</c:v>
                </c:pt>
                <c:pt idx="263">
                  <c:v>4840.6178335327741</c:v>
                </c:pt>
                <c:pt idx="264">
                  <c:v>4823.5794762851619</c:v>
                </c:pt>
                <c:pt idx="265">
                  <c:v>4806.6206678945309</c:v>
                </c:pt>
                <c:pt idx="266">
                  <c:v>4789.667703377977</c:v>
                </c:pt>
                <c:pt idx="267">
                  <c:v>4772.7698925029363</c:v>
                </c:pt>
                <c:pt idx="268">
                  <c:v>4755.9977067645386</c:v>
                </c:pt>
                <c:pt idx="269">
                  <c:v>4739.3482591252459</c:v>
                </c:pt>
                <c:pt idx="270">
                  <c:v>4722.7069778164687</c:v>
                </c:pt>
                <c:pt idx="271">
                  <c:v>4706.0781464165348</c:v>
                </c:pt>
                <c:pt idx="272">
                  <c:v>4689.5555230325272</c:v>
                </c:pt>
                <c:pt idx="273">
                  <c:v>4673.0360781218251</c:v>
                </c:pt>
                <c:pt idx="274">
                  <c:v>4656.6750294241083</c:v>
                </c:pt>
                <c:pt idx="275">
                  <c:v>4640.3147567496753</c:v>
                </c:pt>
                <c:pt idx="276">
                  <c:v>4624.0508712105066</c:v>
                </c:pt>
                <c:pt idx="277">
                  <c:v>4607.8201517187908</c:v>
                </c:pt>
                <c:pt idx="278">
                  <c:v>4591.9062734176841</c:v>
                </c:pt>
                <c:pt idx="279">
                  <c:v>4576.0469881983008</c:v>
                </c:pt>
                <c:pt idx="280">
                  <c:v>4560.2121323196097</c:v>
                </c:pt>
                <c:pt idx="281">
                  <c:v>4544.7267418247429</c:v>
                </c:pt>
                <c:pt idx="282">
                  <c:v>4529.3033829079995</c:v>
                </c:pt>
                <c:pt idx="283">
                  <c:v>4513.9989052263827</c:v>
                </c:pt>
                <c:pt idx="284">
                  <c:v>4498.7758707333969</c:v>
                </c:pt>
                <c:pt idx="285">
                  <c:v>4483.6165793422342</c:v>
                </c:pt>
                <c:pt idx="286">
                  <c:v>4468.4681017428102</c:v>
                </c:pt>
                <c:pt idx="287">
                  <c:v>4453.3885487060106</c:v>
                </c:pt>
                <c:pt idx="288">
                  <c:v>4438.3241302649567</c:v>
                </c:pt>
                <c:pt idx="289">
                  <c:v>4423.4526541309615</c:v>
                </c:pt>
                <c:pt idx="290">
                  <c:v>4408.6775274843658</c:v>
                </c:pt>
                <c:pt idx="291">
                  <c:v>4394.0148936462838</c:v>
                </c:pt>
                <c:pt idx="292">
                  <c:v>4379.3737249877622</c:v>
                </c:pt>
                <c:pt idx="293">
                  <c:v>4364.7327337516726</c:v>
                </c:pt>
                <c:pt idx="294">
                  <c:v>4350.1905778068585</c:v>
                </c:pt>
                <c:pt idx="295">
                  <c:v>4335.6514816841582</c:v>
                </c:pt>
                <c:pt idx="296">
                  <c:v>4321.1180540255555</c:v>
                </c:pt>
                <c:pt idx="297">
                  <c:v>4306.7875652980556</c:v>
                </c:pt>
                <c:pt idx="298">
                  <c:v>4292.4738031709558</c:v>
                </c:pt>
                <c:pt idx="299">
                  <c:v>4278.1762162075556</c:v>
                </c:pt>
                <c:pt idx="300">
                  <c:v>4263.9035268457646</c:v>
                </c:pt>
                <c:pt idx="301">
                  <c:v>4249.7632737619806</c:v>
                </c:pt>
                <c:pt idx="302">
                  <c:v>4235.6633290581885</c:v>
                </c:pt>
                <c:pt idx="303">
                  <c:v>4221.678604181071</c:v>
                </c:pt>
                <c:pt idx="304">
                  <c:v>4207.7721750928304</c:v>
                </c:pt>
                <c:pt idx="305">
                  <c:v>4193.8854565552365</c:v>
                </c:pt>
                <c:pt idx="306">
                  <c:v>4180.1036619759971</c:v>
                </c:pt>
                <c:pt idx="307">
                  <c:v>4166.3504984641477</c:v>
                </c:pt>
                <c:pt idx="308">
                  <c:v>4152.6364473516815</c:v>
                </c:pt>
                <c:pt idx="309">
                  <c:v>4138.9663058994711</c:v>
                </c:pt>
                <c:pt idx="310">
                  <c:v>4125.4021773217401</c:v>
                </c:pt>
                <c:pt idx="311">
                  <c:v>4111.8708162637404</c:v>
                </c:pt>
                <c:pt idx="312">
                  <c:v>4098.3435415382501</c:v>
                </c:pt>
                <c:pt idx="313">
                  <c:v>4084.9346235510857</c:v>
                </c:pt>
                <c:pt idx="314">
                  <c:v>4071.5762730373149</c:v>
                </c:pt>
                <c:pt idx="315">
                  <c:v>4058.239379524111</c:v>
                </c:pt>
                <c:pt idx="316">
                  <c:v>4044.9369961313578</c:v>
                </c:pt>
                <c:pt idx="317">
                  <c:v>4031.64782947003</c:v>
                </c:pt>
                <c:pt idx="318">
                  <c:v>4018.3654538135843</c:v>
                </c:pt>
                <c:pt idx="319">
                  <c:v>4005.2042988543658</c:v>
                </c:pt>
                <c:pt idx="320">
                  <c:v>3992.1133995498035</c:v>
                </c:pt>
                <c:pt idx="321">
                  <c:v>3979.0430496639601</c:v>
                </c:pt>
                <c:pt idx="322">
                  <c:v>3965.9785846739401</c:v>
                </c:pt>
                <c:pt idx="323">
                  <c:v>3952.9498896774403</c:v>
                </c:pt>
                <c:pt idx="324">
                  <c:v>3939.9319839359382</c:v>
                </c:pt>
                <c:pt idx="325">
                  <c:v>3926.9333174147814</c:v>
                </c:pt>
                <c:pt idx="326">
                  <c:v>3914.0325161793626</c:v>
                </c:pt>
                <c:pt idx="327">
                  <c:v>3901.1413307473972</c:v>
                </c:pt>
                <c:pt idx="328">
                  <c:v>3888.3098356356509</c:v>
                </c:pt>
                <c:pt idx="329">
                  <c:v>3875.5071526205861</c:v>
                </c:pt>
                <c:pt idx="330">
                  <c:v>3862.7950726922563</c:v>
                </c:pt>
                <c:pt idx="331">
                  <c:v>3850.1457325022184</c:v>
                </c:pt>
                <c:pt idx="332">
                  <c:v>3837.6398240523804</c:v>
                </c:pt>
                <c:pt idx="333">
                  <c:v>3825.1638749059348</c:v>
                </c:pt>
                <c:pt idx="334">
                  <c:v>3812.8390273788341</c:v>
                </c:pt>
                <c:pt idx="335">
                  <c:v>3800.6228362137681</c:v>
                </c:pt>
                <c:pt idx="336">
                  <c:v>3788.406986105213</c:v>
                </c:pt>
                <c:pt idx="337">
                  <c:v>3776.2013532111087</c:v>
                </c:pt>
                <c:pt idx="338">
                  <c:v>3764.0874198239048</c:v>
                </c:pt>
                <c:pt idx="339">
                  <c:v>3752.0436603420453</c:v>
                </c:pt>
                <c:pt idx="340">
                  <c:v>3740.0080138883322</c:v>
                </c:pt>
                <c:pt idx="341">
                  <c:v>3727.9946824834083</c:v>
                </c:pt>
                <c:pt idx="342">
                  <c:v>3715.9972245885101</c:v>
                </c:pt>
                <c:pt idx="343">
                  <c:v>3704.0019541060401</c:v>
                </c:pt>
                <c:pt idx="344">
                  <c:v>3692.0502809901045</c:v>
                </c:pt>
                <c:pt idx="345">
                  <c:v>3680.2089420031584</c:v>
                </c:pt>
                <c:pt idx="346">
                  <c:v>3668.3877836456741</c:v>
                </c:pt>
                <c:pt idx="347">
                  <c:v>3656.598358421913</c:v>
                </c:pt>
                <c:pt idx="348">
                  <c:v>3644.9409498869691</c:v>
                </c:pt>
                <c:pt idx="349">
                  <c:v>3633.3090547676229</c:v>
                </c:pt>
                <c:pt idx="350">
                  <c:v>3621.7139783907537</c:v>
                </c:pt>
                <c:pt idx="351">
                  <c:v>3610.1450447227535</c:v>
                </c:pt>
                <c:pt idx="352">
                  <c:v>3598.5886597929411</c:v>
                </c:pt>
                <c:pt idx="353">
                  <c:v>3587.0381579716513</c:v>
                </c:pt>
                <c:pt idx="354">
                  <c:v>3575.5344225719782</c:v>
                </c:pt>
                <c:pt idx="355">
                  <c:v>3564.0330345170591</c:v>
                </c:pt>
                <c:pt idx="356">
                  <c:v>3552.6280249823112</c:v>
                </c:pt>
                <c:pt idx="357">
                  <c:v>3541.2589368333565</c:v>
                </c:pt>
                <c:pt idx="358">
                  <c:v>3529.9644256613201</c:v>
                </c:pt>
                <c:pt idx="359">
                  <c:v>3518.6968584776696</c:v>
                </c:pt>
                <c:pt idx="360">
                  <c:v>3507.4361313939371</c:v>
                </c:pt>
                <c:pt idx="361">
                  <c:v>3496.1940629014248</c:v>
                </c:pt>
                <c:pt idx="362">
                  <c:v>3484.9590233309891</c:v>
                </c:pt>
                <c:pt idx="363">
                  <c:v>3473.7505407809203</c:v>
                </c:pt>
                <c:pt idx="364">
                  <c:v>3462.5915638150013</c:v>
                </c:pt>
                <c:pt idx="365">
                  <c:v>3451.4656004756666</c:v>
                </c:pt>
                <c:pt idx="366">
                  <c:v>3440.3397527610255</c:v>
                </c:pt>
                <c:pt idx="367">
                  <c:v>3429.2235597106974</c:v>
                </c:pt>
                <c:pt idx="368">
                  <c:v>3418.1331143260422</c:v>
                </c:pt>
                <c:pt idx="369">
                  <c:v>3407.0609012454838</c:v>
                </c:pt>
                <c:pt idx="370">
                  <c:v>3396.0006278026008</c:v>
                </c:pt>
                <c:pt idx="371">
                  <c:v>3384.9720026922651</c:v>
                </c:pt>
                <c:pt idx="372">
                  <c:v>3374.0337256246921</c:v>
                </c:pt>
                <c:pt idx="373">
                  <c:v>3363.1344423218779</c:v>
                </c:pt>
                <c:pt idx="374">
                  <c:v>3352.2404345869641</c:v>
                </c:pt>
                <c:pt idx="375">
                  <c:v>3341.40581363314</c:v>
                </c:pt>
                <c:pt idx="376">
                  <c:v>3330.5830747645596</c:v>
                </c:pt>
                <c:pt idx="377">
                  <c:v>3319.7628214255583</c:v>
                </c:pt>
                <c:pt idx="378">
                  <c:v>3309.0126030057486</c:v>
                </c:pt>
                <c:pt idx="379">
                  <c:v>3298.3169186937616</c:v>
                </c:pt>
                <c:pt idx="380">
                  <c:v>3287.636304101824</c:v>
                </c:pt>
                <c:pt idx="381">
                  <c:v>3277.007677019541</c:v>
                </c:pt>
                <c:pt idx="382">
                  <c:v>3266.3985415707307</c:v>
                </c:pt>
                <c:pt idx="383">
                  <c:v>3255.8897726020555</c:v>
                </c:pt>
                <c:pt idx="384">
                  <c:v>3245.3894522439191</c:v>
                </c:pt>
                <c:pt idx="385">
                  <c:v>3234.8968134661545</c:v>
                </c:pt>
                <c:pt idx="386">
                  <c:v>3224.4202248332117</c:v>
                </c:pt>
                <c:pt idx="387">
                  <c:v>3213.9521588788689</c:v>
                </c:pt>
                <c:pt idx="388">
                  <c:v>3203.51575909646</c:v>
                </c:pt>
                <c:pt idx="389">
                  <c:v>3193.1152266144804</c:v>
                </c:pt>
                <c:pt idx="390">
                  <c:v>3182.7742055743738</c:v>
                </c:pt>
                <c:pt idx="391">
                  <c:v>3172.4540777204793</c:v>
                </c:pt>
                <c:pt idx="392">
                  <c:v>3162.1363921204793</c:v>
                </c:pt>
                <c:pt idx="393">
                  <c:v>3151.8265049412189</c:v>
                </c:pt>
                <c:pt idx="394">
                  <c:v>3141.5232270477832</c:v>
                </c:pt>
                <c:pt idx="395">
                  <c:v>3131.2495463699092</c:v>
                </c:pt>
                <c:pt idx="396">
                  <c:v>3121.0155107407627</c:v>
                </c:pt>
                <c:pt idx="397">
                  <c:v>3110.8712983698165</c:v>
                </c:pt>
                <c:pt idx="398">
                  <c:v>3100.7543819882167</c:v>
                </c:pt>
                <c:pt idx="399">
                  <c:v>3090.6790139711065</c:v>
                </c:pt>
                <c:pt idx="400">
                  <c:v>3080.6404225912202</c:v>
                </c:pt>
                <c:pt idx="401">
                  <c:v>3070.6140695239283</c:v>
                </c:pt>
                <c:pt idx="402">
                  <c:v>3060.626274727209</c:v>
                </c:pt>
                <c:pt idx="403">
                  <c:v>3050.6982472141458</c:v>
                </c:pt>
                <c:pt idx="404">
                  <c:v>3040.8062299787939</c:v>
                </c:pt>
                <c:pt idx="405">
                  <c:v>3030.9813534181908</c:v>
                </c:pt>
                <c:pt idx="406">
                  <c:v>3021.1784045682712</c:v>
                </c:pt>
                <c:pt idx="407">
                  <c:v>3011.4045376820177</c:v>
                </c:pt>
                <c:pt idx="408">
                  <c:v>3001.7053098514916</c:v>
                </c:pt>
                <c:pt idx="409">
                  <c:v>2992.0066444381496</c:v>
                </c:pt>
                <c:pt idx="410">
                  <c:v>2982.3506169810257</c:v>
                </c:pt>
                <c:pt idx="411">
                  <c:v>2972.7735610616705</c:v>
                </c:pt>
                <c:pt idx="412">
                  <c:v>2963.2899865831987</c:v>
                </c:pt>
                <c:pt idx="413">
                  <c:v>2953.8290985593253</c:v>
                </c:pt>
                <c:pt idx="414">
                  <c:v>2944.4070533766667</c:v>
                </c:pt>
                <c:pt idx="415">
                  <c:v>2934.988014893986</c:v>
                </c:pt>
                <c:pt idx="416">
                  <c:v>2925.5816997875904</c:v>
                </c:pt>
                <c:pt idx="417">
                  <c:v>2916.1984360546671</c:v>
                </c:pt>
                <c:pt idx="418">
                  <c:v>2906.8240318046783</c:v>
                </c:pt>
                <c:pt idx="419">
                  <c:v>2897.5032476920205</c:v>
                </c:pt>
                <c:pt idx="420">
                  <c:v>2888.2440488781203</c:v>
                </c:pt>
                <c:pt idx="421">
                  <c:v>2879.0353691465202</c:v>
                </c:pt>
                <c:pt idx="422">
                  <c:v>2869.8541142204176</c:v>
                </c:pt>
                <c:pt idx="423">
                  <c:v>2860.6736681848579</c:v>
                </c:pt>
                <c:pt idx="424">
                  <c:v>2851.5519553947697</c:v>
                </c:pt>
                <c:pt idx="425">
                  <c:v>2842.4607456749904</c:v>
                </c:pt>
                <c:pt idx="426">
                  <c:v>2833.3714875282612</c:v>
                </c:pt>
                <c:pt idx="427">
                  <c:v>2824.3024912981637</c:v>
                </c:pt>
                <c:pt idx="428">
                  <c:v>2815.2944849226114</c:v>
                </c:pt>
                <c:pt idx="429">
                  <c:v>2806.2931623611612</c:v>
                </c:pt>
                <c:pt idx="430">
                  <c:v>2797.3065709094899</c:v>
                </c:pt>
                <c:pt idx="431">
                  <c:v>2788.32765513909</c:v>
                </c:pt>
                <c:pt idx="432">
                  <c:v>2779.374211401308</c:v>
                </c:pt>
                <c:pt idx="433">
                  <c:v>2770.4457455948223</c:v>
                </c:pt>
                <c:pt idx="434">
                  <c:v>2761.5213396717277</c:v>
                </c:pt>
                <c:pt idx="435">
                  <c:v>2752.6028828435415</c:v>
                </c:pt>
                <c:pt idx="436">
                  <c:v>2743.6993799562774</c:v>
                </c:pt>
                <c:pt idx="437">
                  <c:v>2734.8034993053138</c:v>
                </c:pt>
                <c:pt idx="438">
                  <c:v>2725.9086065708193</c:v>
                </c:pt>
                <c:pt idx="439">
                  <c:v>2717.0297651149313</c:v>
                </c:pt>
                <c:pt idx="440">
                  <c:v>2708.1634228814969</c:v>
                </c:pt>
                <c:pt idx="441">
                  <c:v>2699.3779350754157</c:v>
                </c:pt>
                <c:pt idx="442">
                  <c:v>2690.6117251741798</c:v>
                </c:pt>
                <c:pt idx="443">
                  <c:v>2681.8525196179521</c:v>
                </c:pt>
                <c:pt idx="444">
                  <c:v>2673.1171145987378</c:v>
                </c:pt>
                <c:pt idx="445">
                  <c:v>2664.4092573072994</c:v>
                </c:pt>
                <c:pt idx="446">
                  <c:v>2655.7153155164292</c:v>
                </c:pt>
                <c:pt idx="447">
                  <c:v>2647.0447545310117</c:v>
                </c:pt>
                <c:pt idx="448">
                  <c:v>2638.383622565309</c:v>
                </c:pt>
                <c:pt idx="449">
                  <c:v>2629.7555904606443</c:v>
                </c:pt>
                <c:pt idx="450">
                  <c:v>2621.1593845861144</c:v>
                </c:pt>
                <c:pt idx="451">
                  <c:v>2612.598607633443</c:v>
                </c:pt>
                <c:pt idx="452">
                  <c:v>2604.0419226416429</c:v>
                </c:pt>
                <c:pt idx="453">
                  <c:v>2595.4871261746061</c:v>
                </c:pt>
                <c:pt idx="454">
                  <c:v>2586.9454647244697</c:v>
                </c:pt>
                <c:pt idx="455">
                  <c:v>2578.4210610468194</c:v>
                </c:pt>
                <c:pt idx="456">
                  <c:v>2569.9324751339091</c:v>
                </c:pt>
                <c:pt idx="457">
                  <c:v>2561.4596757068034</c:v>
                </c:pt>
                <c:pt idx="458">
                  <c:v>2552.9875938443729</c:v>
                </c:pt>
                <c:pt idx="459">
                  <c:v>2544.5536218695474</c:v>
                </c:pt>
                <c:pt idx="460">
                  <c:v>2536.1251716485476</c:v>
                </c:pt>
                <c:pt idx="461">
                  <c:v>2527.7246850536981</c:v>
                </c:pt>
                <c:pt idx="462">
                  <c:v>2519.3534088004462</c:v>
                </c:pt>
                <c:pt idx="463">
                  <c:v>2510.9953054766511</c:v>
                </c:pt>
                <c:pt idx="464">
                  <c:v>2502.6374666748975</c:v>
                </c:pt>
                <c:pt idx="465">
                  <c:v>2494.3263795630983</c:v>
                </c:pt>
                <c:pt idx="466">
                  <c:v>2486.01751315201</c:v>
                </c:pt>
                <c:pt idx="467">
                  <c:v>2477.71228090062</c:v>
                </c:pt>
                <c:pt idx="468">
                  <c:v>2469.4820456297939</c:v>
                </c:pt>
                <c:pt idx="469">
                  <c:v>2461.2830967593954</c:v>
                </c:pt>
                <c:pt idx="470">
                  <c:v>2453.1066443174632</c:v>
                </c:pt>
                <c:pt idx="471">
                  <c:v>2444.9536620684744</c:v>
                </c:pt>
                <c:pt idx="472">
                  <c:v>2436.8491448519471</c:v>
                </c:pt>
                <c:pt idx="473">
                  <c:v>2428.755214577594</c:v>
                </c:pt>
                <c:pt idx="474">
                  <c:v>2420.684890210086</c:v>
                </c:pt>
                <c:pt idx="475">
                  <c:v>2412.6243166132758</c:v>
                </c:pt>
                <c:pt idx="476">
                  <c:v>2404.6271365555403</c:v>
                </c:pt>
                <c:pt idx="477">
                  <c:v>2396.6458284299079</c:v>
                </c:pt>
                <c:pt idx="478">
                  <c:v>2388.6719046656085</c:v>
                </c:pt>
                <c:pt idx="479">
                  <c:v>2380.7017515591083</c:v>
                </c:pt>
                <c:pt idx="480">
                  <c:v>2372.7922912117651</c:v>
                </c:pt>
                <c:pt idx="481">
                  <c:v>2364.8975929803864</c:v>
                </c:pt>
                <c:pt idx="482">
                  <c:v>2357.0039172482047</c:v>
                </c:pt>
                <c:pt idx="483">
                  <c:v>2349.119099252694</c:v>
                </c:pt>
                <c:pt idx="484">
                  <c:v>2341.2678821729874</c:v>
                </c:pt>
                <c:pt idx="485">
                  <c:v>2333.4472280955965</c:v>
                </c:pt>
                <c:pt idx="486">
                  <c:v>2325.6474487010519</c:v>
                </c:pt>
                <c:pt idx="487">
                  <c:v>2317.8757085139928</c:v>
                </c:pt>
                <c:pt idx="488">
                  <c:v>2310.1191775122538</c:v>
                </c:pt>
                <c:pt idx="489">
                  <c:v>2302.3705296719982</c:v>
                </c:pt>
                <c:pt idx="490">
                  <c:v>2294.6833212753859</c:v>
                </c:pt>
                <c:pt idx="491">
                  <c:v>2287.0206576387859</c:v>
                </c:pt>
                <c:pt idx="492">
                  <c:v>2279.3762831037966</c:v>
                </c:pt>
                <c:pt idx="493">
                  <c:v>2271.7886395855271</c:v>
                </c:pt>
                <c:pt idx="494">
                  <c:v>2264.2593457630396</c:v>
                </c:pt>
                <c:pt idx="495">
                  <c:v>2256.7713130371549</c:v>
                </c:pt>
                <c:pt idx="496">
                  <c:v>2249.2989714071928</c:v>
                </c:pt>
                <c:pt idx="497">
                  <c:v>2241.8283751593663</c:v>
                </c:pt>
                <c:pt idx="498">
                  <c:v>2234.4223367444906</c:v>
                </c:pt>
                <c:pt idx="499">
                  <c:v>2227.0723846412166</c:v>
                </c:pt>
                <c:pt idx="500">
                  <c:v>2219.750174527549</c:v>
                </c:pt>
                <c:pt idx="501">
                  <c:v>2212.451717049807</c:v>
                </c:pt>
                <c:pt idx="502">
                  <c:v>2205.168456974915</c:v>
                </c:pt>
                <c:pt idx="503">
                  <c:v>2197.9418154244936</c:v>
                </c:pt>
                <c:pt idx="504">
                  <c:v>2190.7290261926601</c:v>
                </c:pt>
                <c:pt idx="505">
                  <c:v>2183.5170577403637</c:v>
                </c:pt>
                <c:pt idx="506">
                  <c:v>2176.3253442969881</c:v>
                </c:pt>
                <c:pt idx="507">
                  <c:v>2169.1383033546922</c:v>
                </c:pt>
                <c:pt idx="508">
                  <c:v>2162.0254048296183</c:v>
                </c:pt>
                <c:pt idx="509">
                  <c:v>2154.9169912712182</c:v>
                </c:pt>
                <c:pt idx="510">
                  <c:v>2147.8199640875878</c:v>
                </c:pt>
                <c:pt idx="511">
                  <c:v>2140.7334850076531</c:v>
                </c:pt>
                <c:pt idx="512">
                  <c:v>2133.6554541305013</c:v>
                </c:pt>
                <c:pt idx="513">
                  <c:v>2126.6106744940116</c:v>
                </c:pt>
                <c:pt idx="514">
                  <c:v>2119.5817535048191</c:v>
                </c:pt>
                <c:pt idx="515">
                  <c:v>2112.5924940876339</c:v>
                </c:pt>
                <c:pt idx="516">
                  <c:v>2105.6432717022517</c:v>
                </c:pt>
                <c:pt idx="517">
                  <c:v>2098.7488016032016</c:v>
                </c:pt>
                <c:pt idx="518">
                  <c:v>2091.8548065275545</c:v>
                </c:pt>
                <c:pt idx="519">
                  <c:v>2084.9858046607214</c:v>
                </c:pt>
                <c:pt idx="520">
                  <c:v>2078.1454301350318</c:v>
                </c:pt>
                <c:pt idx="521">
                  <c:v>2071.3223333315918</c:v>
                </c:pt>
                <c:pt idx="522">
                  <c:v>2064.5207773411257</c:v>
                </c:pt>
                <c:pt idx="523">
                  <c:v>2057.7896351346285</c:v>
                </c:pt>
                <c:pt idx="524">
                  <c:v>2051.0699898380635</c:v>
                </c:pt>
                <c:pt idx="525">
                  <c:v>2044.3772588000832</c:v>
                </c:pt>
                <c:pt idx="526">
                  <c:v>2037.7063206586304</c:v>
                </c:pt>
                <c:pt idx="527">
                  <c:v>2031.0498923471091</c:v>
                </c:pt>
                <c:pt idx="528">
                  <c:v>2024.4271236980642</c:v>
                </c:pt>
                <c:pt idx="529">
                  <c:v>2017.8087324457351</c:v>
                </c:pt>
                <c:pt idx="530">
                  <c:v>2011.244273581425</c:v>
                </c:pt>
                <c:pt idx="531">
                  <c:v>2004.7114415724832</c:v>
                </c:pt>
                <c:pt idx="532">
                  <c:v>1998.247139718472</c:v>
                </c:pt>
                <c:pt idx="533">
                  <c:v>1991.7972597384826</c:v>
                </c:pt>
                <c:pt idx="534">
                  <c:v>1985.3525249361348</c:v>
                </c:pt>
                <c:pt idx="535">
                  <c:v>1978.9670476247209</c:v>
                </c:pt>
                <c:pt idx="536">
                  <c:v>1972.5840100135354</c:v>
                </c:pt>
                <c:pt idx="537">
                  <c:v>1966.2041455657268</c:v>
                </c:pt>
                <c:pt idx="538">
                  <c:v>1959.8322598555706</c:v>
                </c:pt>
                <c:pt idx="539">
                  <c:v>1953.4806914377705</c:v>
                </c:pt>
                <c:pt idx="540">
                  <c:v>1947.1404403304248</c:v>
                </c:pt>
                <c:pt idx="541">
                  <c:v>1940.801752038602</c:v>
                </c:pt>
                <c:pt idx="542">
                  <c:v>1934.4980919175496</c:v>
                </c:pt>
                <c:pt idx="543">
                  <c:v>1928.2409668379007</c:v>
                </c:pt>
                <c:pt idx="544">
                  <c:v>1922.000811648139</c:v>
                </c:pt>
                <c:pt idx="545">
                  <c:v>1915.773826723339</c:v>
                </c:pt>
                <c:pt idx="546">
                  <c:v>1909.6239494758524</c:v>
                </c:pt>
                <c:pt idx="547">
                  <c:v>1903.4763538892346</c:v>
                </c:pt>
                <c:pt idx="548">
                  <c:v>1897.3604535582042</c:v>
                </c:pt>
                <c:pt idx="549">
                  <c:v>1891.2705921186582</c:v>
                </c:pt>
                <c:pt idx="550">
                  <c:v>1885.202827475161</c:v>
                </c:pt>
                <c:pt idx="551">
                  <c:v>1879.1571875931718</c:v>
                </c:pt>
                <c:pt idx="552">
                  <c:v>1873.1184669732434</c:v>
                </c:pt>
                <c:pt idx="553">
                  <c:v>1867.0875040782578</c:v>
                </c:pt>
                <c:pt idx="554">
                  <c:v>1861.0706961209828</c:v>
                </c:pt>
                <c:pt idx="555">
                  <c:v>1855.0587403909924</c:v>
                </c:pt>
                <c:pt idx="556">
                  <c:v>1849.0640875971869</c:v>
                </c:pt>
                <c:pt idx="557">
                  <c:v>1843.0770937694733</c:v>
                </c:pt>
                <c:pt idx="558">
                  <c:v>1837.1038566680695</c:v>
                </c:pt>
                <c:pt idx="559">
                  <c:v>1831.1612432737832</c:v>
                </c:pt>
                <c:pt idx="560">
                  <c:v>1825.2218594712508</c:v>
                </c:pt>
                <c:pt idx="561">
                  <c:v>1819.3036257179526</c:v>
                </c:pt>
                <c:pt idx="562">
                  <c:v>1813.4358773657539</c:v>
                </c:pt>
                <c:pt idx="563">
                  <c:v>1807.5915133722408</c:v>
                </c:pt>
                <c:pt idx="564">
                  <c:v>1801.7539952279305</c:v>
                </c:pt>
                <c:pt idx="565">
                  <c:v>1795.9193176693959</c:v>
                </c:pt>
                <c:pt idx="566">
                  <c:v>1790.0913782675939</c:v>
                </c:pt>
                <c:pt idx="567">
                  <c:v>1784.2758696490814</c:v>
                </c:pt>
                <c:pt idx="568">
                  <c:v>1778.4753166744588</c:v>
                </c:pt>
                <c:pt idx="569">
                  <c:v>1772.7508710152231</c:v>
                </c:pt>
                <c:pt idx="570">
                  <c:v>1767.0290308321976</c:v>
                </c:pt>
                <c:pt idx="571">
                  <c:v>1761.3127869743473</c:v>
                </c:pt>
                <c:pt idx="572">
                  <c:v>1755.5965480520233</c:v>
                </c:pt>
                <c:pt idx="573">
                  <c:v>1749.9105064050234</c:v>
                </c:pt>
                <c:pt idx="574">
                  <c:v>1744.2440409572785</c:v>
                </c:pt>
                <c:pt idx="575">
                  <c:v>1738.5778887454887</c:v>
                </c:pt>
                <c:pt idx="576">
                  <c:v>1732.9373164470887</c:v>
                </c:pt>
                <c:pt idx="577">
                  <c:v>1727.3096346472794</c:v>
                </c:pt>
                <c:pt idx="578">
                  <c:v>1721.6836289399914</c:v>
                </c:pt>
                <c:pt idx="579">
                  <c:v>1716.0645059553644</c:v>
                </c:pt>
                <c:pt idx="580">
                  <c:v>1710.4764708521916</c:v>
                </c:pt>
                <c:pt idx="581">
                  <c:v>1704.9057866112219</c:v>
                </c:pt>
                <c:pt idx="582">
                  <c:v>1699.3684573516859</c:v>
                </c:pt>
                <c:pt idx="583">
                  <c:v>1693.859659899789</c:v>
                </c:pt>
                <c:pt idx="584">
                  <c:v>1688.360986187789</c:v>
                </c:pt>
                <c:pt idx="585">
                  <c:v>1682.8697431218932</c:v>
                </c:pt>
                <c:pt idx="586">
                  <c:v>1677.4078291818932</c:v>
                </c:pt>
                <c:pt idx="587">
                  <c:v>1671.9759669571179</c:v>
                </c:pt>
                <c:pt idx="588">
                  <c:v>1666.5449682606684</c:v>
                </c:pt>
                <c:pt idx="589">
                  <c:v>1661.118197587979</c:v>
                </c:pt>
                <c:pt idx="590">
                  <c:v>1655.7290988669617</c:v>
                </c:pt>
                <c:pt idx="591">
                  <c:v>1650.4003054358029</c:v>
                </c:pt>
                <c:pt idx="592">
                  <c:v>1645.0810980083336</c:v>
                </c:pt>
                <c:pt idx="593">
                  <c:v>1639.7635224639976</c:v>
                </c:pt>
                <c:pt idx="594">
                  <c:v>1634.4557324109255</c:v>
                </c:pt>
                <c:pt idx="595">
                  <c:v>1629.1522654136791</c:v>
                </c:pt>
                <c:pt idx="596">
                  <c:v>1623.8510623279474</c:v>
                </c:pt>
                <c:pt idx="597">
                  <c:v>1618.6231150199474</c:v>
                </c:pt>
                <c:pt idx="598">
                  <c:v>1613.4325727352093</c:v>
                </c:pt>
                <c:pt idx="599">
                  <c:v>1608.2424582143315</c:v>
                </c:pt>
                <c:pt idx="600">
                  <c:v>1603.0616347738551</c:v>
                </c:pt>
                <c:pt idx="601">
                  <c:v>1597.9092465034551</c:v>
                </c:pt>
                <c:pt idx="602">
                  <c:v>1592.7836438298477</c:v>
                </c:pt>
                <c:pt idx="603">
                  <c:v>1587.6595446997599</c:v>
                </c:pt>
                <c:pt idx="604">
                  <c:v>1582.5622094064681</c:v>
                </c:pt>
                <c:pt idx="605">
                  <c:v>1577.5464850603544</c:v>
                </c:pt>
                <c:pt idx="606">
                  <c:v>1572.5356104508182</c:v>
                </c:pt>
                <c:pt idx="607">
                  <c:v>1567.5506431696651</c:v>
                </c:pt>
                <c:pt idx="608">
                  <c:v>1562.6054105504352</c:v>
                </c:pt>
                <c:pt idx="609">
                  <c:v>1557.6931266479064</c:v>
                </c:pt>
                <c:pt idx="610">
                  <c:v>1552.7936887548049</c:v>
                </c:pt>
                <c:pt idx="611">
                  <c:v>1547.9076796431375</c:v>
                </c:pt>
                <c:pt idx="612">
                  <c:v>1543.0725728880316</c:v>
                </c:pt>
                <c:pt idx="613">
                  <c:v>1538.2422893648738</c:v>
                </c:pt>
                <c:pt idx="614">
                  <c:v>1533.4397279938664</c:v>
                </c:pt>
                <c:pt idx="615">
                  <c:v>1528.649973914343</c:v>
                </c:pt>
                <c:pt idx="616">
                  <c:v>1523.8723972708287</c:v>
                </c:pt>
                <c:pt idx="617">
                  <c:v>1519.0975556466426</c:v>
                </c:pt>
                <c:pt idx="618">
                  <c:v>1514.3671733826991</c:v>
                </c:pt>
                <c:pt idx="619">
                  <c:v>1509.640891812644</c:v>
                </c:pt>
                <c:pt idx="620">
                  <c:v>1504.9156072483879</c:v>
                </c:pt>
                <c:pt idx="621">
                  <c:v>1500.191534620714</c:v>
                </c:pt>
                <c:pt idx="622">
                  <c:v>1495.4680498656955</c:v>
                </c:pt>
                <c:pt idx="623">
                  <c:v>1490.7456268131527</c:v>
                </c:pt>
                <c:pt idx="624">
                  <c:v>1486.0385904508717</c:v>
                </c:pt>
                <c:pt idx="625">
                  <c:v>1481.3325804665308</c:v>
                </c:pt>
                <c:pt idx="626">
                  <c:v>1476.6271232358395</c:v>
                </c:pt>
                <c:pt idx="627">
                  <c:v>1471.9286950892147</c:v>
                </c:pt>
                <c:pt idx="628">
                  <c:v>1467.2374554332696</c:v>
                </c:pt>
                <c:pt idx="629">
                  <c:v>1462.5544390502919</c:v>
                </c:pt>
                <c:pt idx="630">
                  <c:v>1457.8733360222843</c:v>
                </c:pt>
                <c:pt idx="631">
                  <c:v>1453.1924380667208</c:v>
                </c:pt>
                <c:pt idx="632">
                  <c:v>1448.529560703339</c:v>
                </c:pt>
                <c:pt idx="633">
                  <c:v>1443.8787062262938</c:v>
                </c:pt>
                <c:pt idx="634">
                  <c:v>1439.2344037306764</c:v>
                </c:pt>
                <c:pt idx="635">
                  <c:v>1434.628107899779</c:v>
                </c:pt>
                <c:pt idx="636">
                  <c:v>1430.0522580381789</c:v>
                </c:pt>
                <c:pt idx="637">
                  <c:v>1425.4886989753154</c:v>
                </c:pt>
                <c:pt idx="638">
                  <c:v>1420.9540356607129</c:v>
                </c:pt>
                <c:pt idx="639">
                  <c:v>1416.4253039862872</c:v>
                </c:pt>
                <c:pt idx="640">
                  <c:v>1411.8980794363079</c:v>
                </c:pt>
                <c:pt idx="641">
                  <c:v>1407.3741744754559</c:v>
                </c:pt>
                <c:pt idx="642">
                  <c:v>1402.8648663530771</c:v>
                </c:pt>
                <c:pt idx="643">
                  <c:v>1398.3556826962249</c:v>
                </c:pt>
                <c:pt idx="644">
                  <c:v>1393.8478285975884</c:v>
                </c:pt>
                <c:pt idx="645">
                  <c:v>1389.3566537199977</c:v>
                </c:pt>
                <c:pt idx="646">
                  <c:v>1384.8889953944922</c:v>
                </c:pt>
                <c:pt idx="647">
                  <c:v>1380.4266961682808</c:v>
                </c:pt>
                <c:pt idx="648">
                  <c:v>1375.9679084684497</c:v>
                </c:pt>
                <c:pt idx="649">
                  <c:v>1371.5091465139005</c:v>
                </c:pt>
                <c:pt idx="650">
                  <c:v>1367.065824243547</c:v>
                </c:pt>
                <c:pt idx="651">
                  <c:v>1362.6293716963351</c:v>
                </c:pt>
                <c:pt idx="652">
                  <c:v>1358.239622258473</c:v>
                </c:pt>
                <c:pt idx="653">
                  <c:v>1353.8720116866546</c:v>
                </c:pt>
                <c:pt idx="654">
                  <c:v>1349.5088165124387</c:v>
                </c:pt>
                <c:pt idx="655">
                  <c:v>1345.1493445285028</c:v>
                </c:pt>
                <c:pt idx="656">
                  <c:v>1340.7905045076261</c:v>
                </c:pt>
                <c:pt idx="657">
                  <c:v>1336.4551081807813</c:v>
                </c:pt>
                <c:pt idx="658">
                  <c:v>1332.1307212336292</c:v>
                </c:pt>
                <c:pt idx="659">
                  <c:v>1327.8221796509338</c:v>
                </c:pt>
                <c:pt idx="660">
                  <c:v>1323.544251023332</c:v>
                </c:pt>
                <c:pt idx="661">
                  <c:v>1319.268069548219</c:v>
                </c:pt>
                <c:pt idx="662">
                  <c:v>1315.039779682759</c:v>
                </c:pt>
                <c:pt idx="663">
                  <c:v>1310.8227646376961</c:v>
                </c:pt>
                <c:pt idx="664">
                  <c:v>1306.6224267846653</c:v>
                </c:pt>
                <c:pt idx="665">
                  <c:v>1302.4220904502813</c:v>
                </c:pt>
                <c:pt idx="666">
                  <c:v>1298.2228908560826</c:v>
                </c:pt>
                <c:pt idx="667">
                  <c:v>1294.0382595546857</c:v>
                </c:pt>
                <c:pt idx="668">
                  <c:v>1289.904529885182</c:v>
                </c:pt>
                <c:pt idx="669">
                  <c:v>1285.787233694982</c:v>
                </c:pt>
                <c:pt idx="670">
                  <c:v>1281.6753048294042</c:v>
                </c:pt>
                <c:pt idx="671">
                  <c:v>1277.5667661516288</c:v>
                </c:pt>
                <c:pt idx="672">
                  <c:v>1273.4775301044592</c:v>
                </c:pt>
                <c:pt idx="673">
                  <c:v>1269.4009435097507</c:v>
                </c:pt>
                <c:pt idx="674">
                  <c:v>1265.3268971134873</c:v>
                </c:pt>
                <c:pt idx="675">
                  <c:v>1261.2533317716222</c:v>
                </c:pt>
                <c:pt idx="676">
                  <c:v>1257.1870123015119</c:v>
                </c:pt>
                <c:pt idx="677">
                  <c:v>1253.1318193164507</c:v>
                </c:pt>
                <c:pt idx="678">
                  <c:v>1249.0889540219287</c:v>
                </c:pt>
                <c:pt idx="679">
                  <c:v>1245.0955398642902</c:v>
                </c:pt>
                <c:pt idx="680">
                  <c:v>1241.10616602761</c:v>
                </c:pt>
                <c:pt idx="681">
                  <c:v>1237.1271690405101</c:v>
                </c:pt>
                <c:pt idx="682">
                  <c:v>1233.151428273994</c:v>
                </c:pt>
                <c:pt idx="683">
                  <c:v>1229.2141405912378</c:v>
                </c:pt>
                <c:pt idx="684">
                  <c:v>1225.2887866418168</c:v>
                </c:pt>
                <c:pt idx="685">
                  <c:v>1221.3671983454005</c:v>
                </c:pt>
                <c:pt idx="686">
                  <c:v>1217.4621459451059</c:v>
                </c:pt>
                <c:pt idx="687">
                  <c:v>1213.5715984576634</c:v>
                </c:pt>
                <c:pt idx="688">
                  <c:v>1209.687337573778</c:v>
                </c:pt>
                <c:pt idx="689">
                  <c:v>1205.8047254157805</c:v>
                </c:pt>
                <c:pt idx="690">
                  <c:v>1201.930286020327</c:v>
                </c:pt>
                <c:pt idx="691">
                  <c:v>1198.0595226899145</c:v>
                </c:pt>
                <c:pt idx="692">
                  <c:v>1194.1948537047817</c:v>
                </c:pt>
                <c:pt idx="693">
                  <c:v>1190.3437583387881</c:v>
                </c:pt>
                <c:pt idx="694">
                  <c:v>1186.5081617050937</c:v>
                </c:pt>
                <c:pt idx="695">
                  <c:v>1182.6981341441272</c:v>
                </c:pt>
                <c:pt idx="696">
                  <c:v>1178.8966568669232</c:v>
                </c:pt>
                <c:pt idx="697">
                  <c:v>1175.0971867388109</c:v>
                </c:pt>
                <c:pt idx="698">
                  <c:v>1171.3088123201069</c:v>
                </c:pt>
                <c:pt idx="699">
                  <c:v>1167.5272091814752</c:v>
                </c:pt>
                <c:pt idx="700">
                  <c:v>1163.7523534178824</c:v>
                </c:pt>
                <c:pt idx="701">
                  <c:v>1159.9793643182825</c:v>
                </c:pt>
                <c:pt idx="702">
                  <c:v>1156.2068334998514</c:v>
                </c:pt>
                <c:pt idx="703">
                  <c:v>1152.4620645251566</c:v>
                </c:pt>
                <c:pt idx="704">
                  <c:v>1148.7266532302913</c:v>
                </c:pt>
                <c:pt idx="705">
                  <c:v>1145.0003698277173</c:v>
                </c:pt>
                <c:pt idx="706">
                  <c:v>1141.2753709707747</c:v>
                </c:pt>
                <c:pt idx="707">
                  <c:v>1137.5528614894731</c:v>
                </c:pt>
                <c:pt idx="708">
                  <c:v>1133.8363415636475</c:v>
                </c:pt>
                <c:pt idx="709">
                  <c:v>1130.1352360983194</c:v>
                </c:pt>
                <c:pt idx="710">
                  <c:v>1126.4399023132974</c:v>
                </c:pt>
                <c:pt idx="711">
                  <c:v>1122.7725690522893</c:v>
                </c:pt>
                <c:pt idx="712">
                  <c:v>1119.1088696942893</c:v>
                </c:pt>
                <c:pt idx="713">
                  <c:v>1115.4473749325566</c:v>
                </c:pt>
                <c:pt idx="714">
                  <c:v>1111.8004089281583</c:v>
                </c:pt>
                <c:pt idx="715">
                  <c:v>1108.1827454142956</c:v>
                </c:pt>
                <c:pt idx="716">
                  <c:v>1104.5790970089047</c:v>
                </c:pt>
                <c:pt idx="717">
                  <c:v>1101.0135057162715</c:v>
                </c:pt>
                <c:pt idx="718">
                  <c:v>1097.45119573942</c:v>
                </c:pt>
                <c:pt idx="719">
                  <c:v>1093.89601566342</c:v>
                </c:pt>
                <c:pt idx="720">
                  <c:v>1090.3423035352871</c:v>
                </c:pt>
                <c:pt idx="721">
                  <c:v>1086.818327377561</c:v>
                </c:pt>
                <c:pt idx="722">
                  <c:v>1083.312649045823</c:v>
                </c:pt>
                <c:pt idx="723">
                  <c:v>1079.834207191823</c:v>
                </c:pt>
                <c:pt idx="724">
                  <c:v>1076.3659169607997</c:v>
                </c:pt>
                <c:pt idx="725">
                  <c:v>1072.9058959870065</c:v>
                </c:pt>
                <c:pt idx="726">
                  <c:v>1069.473780350274</c:v>
                </c:pt>
                <c:pt idx="727">
                  <c:v>1066.0462252276295</c:v>
                </c:pt>
                <c:pt idx="728">
                  <c:v>1062.6203888215223</c:v>
                </c:pt>
                <c:pt idx="729">
                  <c:v>1059.1973495568998</c:v>
                </c:pt>
                <c:pt idx="730">
                  <c:v>1055.7838304647414</c:v>
                </c:pt>
                <c:pt idx="731">
                  <c:v>1052.3718010159123</c:v>
                </c:pt>
                <c:pt idx="732">
                  <c:v>1048.9665125356753</c:v>
                </c:pt>
                <c:pt idx="733">
                  <c:v>1045.5746095702225</c:v>
                </c:pt>
                <c:pt idx="734">
                  <c:v>1042.1841916786614</c:v>
                </c:pt>
                <c:pt idx="735">
                  <c:v>1038.8212391450245</c:v>
                </c:pt>
                <c:pt idx="736">
                  <c:v>1035.4661560314357</c:v>
                </c:pt>
                <c:pt idx="737">
                  <c:v>1032.1149584221416</c:v>
                </c:pt>
                <c:pt idx="738">
                  <c:v>1028.7642713954685</c:v>
                </c:pt>
                <c:pt idx="739">
                  <c:v>1025.415991167275</c:v>
                </c:pt>
                <c:pt idx="740">
                  <c:v>1022.098733657647</c:v>
                </c:pt>
                <c:pt idx="741">
                  <c:v>1018.782070219598</c:v>
                </c:pt>
                <c:pt idx="742">
                  <c:v>1015.4738653822154</c:v>
                </c:pt>
                <c:pt idx="743">
                  <c:v>1012.1735510609154</c:v>
                </c:pt>
                <c:pt idx="744">
                  <c:v>1008.9322040973194</c:v>
                </c:pt>
                <c:pt idx="745">
                  <c:v>1005.6925333224679</c:v>
                </c:pt>
                <c:pt idx="746">
                  <c:v>1002.4599490173123</c:v>
                </c:pt>
                <c:pt idx="747">
                  <c:v>999.25155214310314</c:v>
                </c:pt>
                <c:pt idx="748">
                  <c:v>996.0509353750424</c:v>
                </c:pt>
                <c:pt idx="749">
                  <c:v>992.8574964838341</c:v>
                </c:pt>
                <c:pt idx="750">
                  <c:v>989.66477203922466</c:v>
                </c:pt>
                <c:pt idx="751">
                  <c:v>986.48270380175745</c:v>
                </c:pt>
                <c:pt idx="752">
                  <c:v>983.30726436425743</c:v>
                </c:pt>
                <c:pt idx="753">
                  <c:v>980.14038944726633</c:v>
                </c:pt>
                <c:pt idx="754">
                  <c:v>976.98666104334825</c:v>
                </c:pt>
                <c:pt idx="755">
                  <c:v>973.83344369428937</c:v>
                </c:pt>
                <c:pt idx="756">
                  <c:v>970.69942907106383</c:v>
                </c:pt>
                <c:pt idx="757">
                  <c:v>967.56710742904522</c:v>
                </c:pt>
                <c:pt idx="758">
                  <c:v>964.43497865139193</c:v>
                </c:pt>
                <c:pt idx="759">
                  <c:v>961.30427930876556</c:v>
                </c:pt>
                <c:pt idx="760">
                  <c:v>958.23643246776987</c:v>
                </c:pt>
                <c:pt idx="761">
                  <c:v>955.17826423290569</c:v>
                </c:pt>
                <c:pt idx="762">
                  <c:v>952.13445095070574</c:v>
                </c:pt>
                <c:pt idx="763">
                  <c:v>949.10323035070576</c:v>
                </c:pt>
                <c:pt idx="764">
                  <c:v>946.07298789757795</c:v>
                </c:pt>
                <c:pt idx="765">
                  <c:v>943.04888335709313</c:v>
                </c:pt>
                <c:pt idx="766">
                  <c:v>940.04558403639953</c:v>
                </c:pt>
                <c:pt idx="767">
                  <c:v>937.06119170599572</c:v>
                </c:pt>
                <c:pt idx="768">
                  <c:v>934.08803810056634</c:v>
                </c:pt>
                <c:pt idx="769">
                  <c:v>931.12889538431602</c:v>
                </c:pt>
                <c:pt idx="770">
                  <c:v>928.17309849172864</c:v>
                </c:pt>
                <c:pt idx="771">
                  <c:v>925.23170726398098</c:v>
                </c:pt>
                <c:pt idx="772">
                  <c:v>922.34371138491815</c:v>
                </c:pt>
                <c:pt idx="773">
                  <c:v>919.45859978978922</c:v>
                </c:pt>
                <c:pt idx="774">
                  <c:v>916.57920167260795</c:v>
                </c:pt>
                <c:pt idx="775">
                  <c:v>913.71508054780588</c:v>
                </c:pt>
                <c:pt idx="776">
                  <c:v>910.85244148452659</c:v>
                </c:pt>
                <c:pt idx="777">
                  <c:v>908.00098351920224</c:v>
                </c:pt>
                <c:pt idx="778">
                  <c:v>905.15500905500949</c:v>
                </c:pt>
                <c:pt idx="779">
                  <c:v>902.31386368424933</c:v>
                </c:pt>
                <c:pt idx="780">
                  <c:v>899.47820886283944</c:v>
                </c:pt>
                <c:pt idx="781">
                  <c:v>896.66239680996205</c:v>
                </c:pt>
                <c:pt idx="782">
                  <c:v>893.87520430008328</c:v>
                </c:pt>
                <c:pt idx="783">
                  <c:v>891.0957017218069</c:v>
                </c:pt>
                <c:pt idx="784">
                  <c:v>888.31926432450746</c:v>
                </c:pt>
                <c:pt idx="785">
                  <c:v>885.55388020678981</c:v>
                </c:pt>
                <c:pt idx="786">
                  <c:v>882.79518675843065</c:v>
                </c:pt>
                <c:pt idx="787">
                  <c:v>880.04870364064834</c:v>
                </c:pt>
                <c:pt idx="788">
                  <c:v>877.31872426703501</c:v>
                </c:pt>
                <c:pt idx="789">
                  <c:v>874.60160312031621</c:v>
                </c:pt>
                <c:pt idx="790">
                  <c:v>871.89300045354548</c:v>
                </c:pt>
                <c:pt idx="791">
                  <c:v>869.18964792207908</c:v>
                </c:pt>
                <c:pt idx="792">
                  <c:v>866.49632568007905</c:v>
                </c:pt>
                <c:pt idx="793">
                  <c:v>863.81002489555976</c:v>
                </c:pt>
                <c:pt idx="794">
                  <c:v>861.13461688372081</c:v>
                </c:pt>
                <c:pt idx="795">
                  <c:v>858.4613680697247</c:v>
                </c:pt>
                <c:pt idx="796">
                  <c:v>855.81519306057271</c:v>
                </c:pt>
                <c:pt idx="797">
                  <c:v>853.17577916472089</c:v>
                </c:pt>
                <c:pt idx="798">
                  <c:v>850.5495996112794</c:v>
                </c:pt>
                <c:pt idx="799">
                  <c:v>847.96004970996319</c:v>
                </c:pt>
                <c:pt idx="800">
                  <c:v>845.37385468869729</c:v>
                </c:pt>
                <c:pt idx="801">
                  <c:v>842.7934806231284</c:v>
                </c:pt>
                <c:pt idx="802">
                  <c:v>840.22305549134705</c:v>
                </c:pt>
                <c:pt idx="803">
                  <c:v>837.65486395013806</c:v>
                </c:pt>
                <c:pt idx="804">
                  <c:v>835.09063785008539</c:v>
                </c:pt>
                <c:pt idx="805">
                  <c:v>832.52818396027169</c:v>
                </c:pt>
                <c:pt idx="806">
                  <c:v>829.96804141007999</c:v>
                </c:pt>
                <c:pt idx="807">
                  <c:v>827.41169127919318</c:v>
                </c:pt>
                <c:pt idx="808">
                  <c:v>824.87592344179313</c:v>
                </c:pt>
                <c:pt idx="809">
                  <c:v>822.34606722379181</c:v>
                </c:pt>
                <c:pt idx="810">
                  <c:v>819.81800869662754</c:v>
                </c:pt>
                <c:pt idx="811">
                  <c:v>817.29529189133177</c:v>
                </c:pt>
                <c:pt idx="812">
                  <c:v>814.7868649625733</c:v>
                </c:pt>
                <c:pt idx="813">
                  <c:v>812.28306389087368</c:v>
                </c:pt>
                <c:pt idx="814">
                  <c:v>809.78025818098149</c:v>
                </c:pt>
                <c:pt idx="815">
                  <c:v>807.28175110539144</c:v>
                </c:pt>
                <c:pt idx="816">
                  <c:v>804.79387677828799</c:v>
                </c:pt>
                <c:pt idx="817">
                  <c:v>802.31060084949115</c:v>
                </c:pt>
                <c:pt idx="818">
                  <c:v>799.82839223917188</c:v>
                </c:pt>
                <c:pt idx="819">
                  <c:v>797.34661350757187</c:v>
                </c:pt>
                <c:pt idx="820">
                  <c:v>794.87201951417182</c:v>
                </c:pt>
                <c:pt idx="821">
                  <c:v>792.41420510895568</c:v>
                </c:pt>
                <c:pt idx="822">
                  <c:v>789.96654703798413</c:v>
                </c:pt>
                <c:pt idx="823">
                  <c:v>787.52913007488962</c:v>
                </c:pt>
                <c:pt idx="824">
                  <c:v>785.09388579023528</c:v>
                </c:pt>
                <c:pt idx="825">
                  <c:v>782.66860134598312</c:v>
                </c:pt>
                <c:pt idx="826">
                  <c:v>780.25256180495626</c:v>
                </c:pt>
                <c:pt idx="827">
                  <c:v>777.85655134044873</c:v>
                </c:pt>
                <c:pt idx="828">
                  <c:v>775.46988592088564</c:v>
                </c:pt>
                <c:pt idx="829">
                  <c:v>773.0844247196153</c:v>
                </c:pt>
                <c:pt idx="830">
                  <c:v>770.70287067440006</c:v>
                </c:pt>
                <c:pt idx="831">
                  <c:v>768.32480870878408</c:v>
                </c:pt>
                <c:pt idx="832">
                  <c:v>765.95057768347385</c:v>
                </c:pt>
                <c:pt idx="833">
                  <c:v>763.5766136452005</c:v>
                </c:pt>
                <c:pt idx="834">
                  <c:v>761.21363619456986</c:v>
                </c:pt>
                <c:pt idx="835">
                  <c:v>758.85375407294919</c:v>
                </c:pt>
                <c:pt idx="836">
                  <c:v>756.508937325587</c:v>
                </c:pt>
                <c:pt idx="837">
                  <c:v>754.17630398521931</c:v>
                </c:pt>
                <c:pt idx="838">
                  <c:v>751.84422265149351</c:v>
                </c:pt>
                <c:pt idx="839">
                  <c:v>749.51965044628048</c:v>
                </c:pt>
                <c:pt idx="840">
                  <c:v>747.20307416392689</c:v>
                </c:pt>
                <c:pt idx="841">
                  <c:v>744.89281091632688</c:v>
                </c:pt>
                <c:pt idx="842">
                  <c:v>742.59297483036596</c:v>
                </c:pt>
                <c:pt idx="843">
                  <c:v>740.30070908936386</c:v>
                </c:pt>
                <c:pt idx="844">
                  <c:v>738.02159275560268</c:v>
                </c:pt>
                <c:pt idx="845">
                  <c:v>735.76129536581107</c:v>
                </c:pt>
                <c:pt idx="846">
                  <c:v>733.51272100344988</c:v>
                </c:pt>
                <c:pt idx="847">
                  <c:v>731.28492251566922</c:v>
                </c:pt>
                <c:pt idx="848">
                  <c:v>729.07018641747675</c:v>
                </c:pt>
                <c:pt idx="849">
                  <c:v>726.85613057887781</c:v>
                </c:pt>
                <c:pt idx="850">
                  <c:v>724.64463961091099</c:v>
                </c:pt>
                <c:pt idx="851">
                  <c:v>722.43582250001339</c:v>
                </c:pt>
                <c:pt idx="852">
                  <c:v>720.23270568754924</c:v>
                </c:pt>
                <c:pt idx="853">
                  <c:v>718.0399628652408</c:v>
                </c:pt>
                <c:pt idx="854">
                  <c:v>715.84823366558305</c:v>
                </c:pt>
                <c:pt idx="855">
                  <c:v>713.66013596189737</c:v>
                </c:pt>
                <c:pt idx="856">
                  <c:v>711.48901649423976</c:v>
                </c:pt>
                <c:pt idx="857">
                  <c:v>709.31927440041795</c:v>
                </c:pt>
                <c:pt idx="858">
                  <c:v>707.15063261962905</c:v>
                </c:pt>
                <c:pt idx="859">
                  <c:v>704.98226652643791</c:v>
                </c:pt>
                <c:pt idx="860">
                  <c:v>702.82521581459957</c:v>
                </c:pt>
                <c:pt idx="861">
                  <c:v>700.67436262864487</c:v>
                </c:pt>
                <c:pt idx="862">
                  <c:v>698.52604171939811</c:v>
                </c:pt>
                <c:pt idx="863">
                  <c:v>696.37814746469689</c:v>
                </c:pt>
                <c:pt idx="864">
                  <c:v>694.23441799192642</c:v>
                </c:pt>
                <c:pt idx="865">
                  <c:v>692.09807214338525</c:v>
                </c:pt>
                <c:pt idx="866">
                  <c:v>689.97417564561624</c:v>
                </c:pt>
                <c:pt idx="867">
                  <c:v>687.8547891125362</c:v>
                </c:pt>
                <c:pt idx="868">
                  <c:v>685.74268495370063</c:v>
                </c:pt>
                <c:pt idx="869">
                  <c:v>683.64277797050067</c:v>
                </c:pt>
                <c:pt idx="870">
                  <c:v>681.54940630790065</c:v>
                </c:pt>
                <c:pt idx="871">
                  <c:v>679.46182801985424</c:v>
                </c:pt>
                <c:pt idx="872">
                  <c:v>677.39215229144963</c:v>
                </c:pt>
                <c:pt idx="873">
                  <c:v>675.32607337893489</c:v>
                </c:pt>
                <c:pt idx="874">
                  <c:v>673.26301665321034</c:v>
                </c:pt>
                <c:pt idx="875">
                  <c:v>671.20068403708831</c:v>
                </c:pt>
                <c:pt idx="876">
                  <c:v>669.14177936777833</c:v>
                </c:pt>
                <c:pt idx="877">
                  <c:v>667.08694149421513</c:v>
                </c:pt>
                <c:pt idx="878">
                  <c:v>665.03295630239847</c:v>
                </c:pt>
                <c:pt idx="879">
                  <c:v>662.98307399893861</c:v>
                </c:pt>
                <c:pt idx="880">
                  <c:v>660.93378251513866</c:v>
                </c:pt>
                <c:pt idx="881">
                  <c:v>658.8982500548957</c:v>
                </c:pt>
                <c:pt idx="882">
                  <c:v>656.86806172911542</c:v>
                </c:pt>
                <c:pt idx="883">
                  <c:v>654.83876492475929</c:v>
                </c:pt>
                <c:pt idx="884">
                  <c:v>652.81495033477324</c:v>
                </c:pt>
                <c:pt idx="885">
                  <c:v>650.79261447512431</c:v>
                </c:pt>
                <c:pt idx="886">
                  <c:v>648.79428482588366</c:v>
                </c:pt>
                <c:pt idx="887">
                  <c:v>646.798509419433</c:v>
                </c:pt>
                <c:pt idx="888">
                  <c:v>644.80793876365487</c:v>
                </c:pt>
                <c:pt idx="889">
                  <c:v>642.82747965439387</c:v>
                </c:pt>
                <c:pt idx="890">
                  <c:v>640.84703663593791</c:v>
                </c:pt>
                <c:pt idx="891">
                  <c:v>638.87154396968106</c:v>
                </c:pt>
                <c:pt idx="892">
                  <c:v>636.89625327570332</c:v>
                </c:pt>
                <c:pt idx="893">
                  <c:v>634.92177196449927</c:v>
                </c:pt>
                <c:pt idx="894">
                  <c:v>632.94731045869207</c:v>
                </c:pt>
                <c:pt idx="895">
                  <c:v>630.97564164866117</c:v>
                </c:pt>
                <c:pt idx="896">
                  <c:v>629.01408323107239</c:v>
                </c:pt>
                <c:pt idx="897">
                  <c:v>627.05266448504256</c:v>
                </c:pt>
                <c:pt idx="898">
                  <c:v>625.10889643398343</c:v>
                </c:pt>
                <c:pt idx="899">
                  <c:v>623.16801717882322</c:v>
                </c:pt>
                <c:pt idx="900">
                  <c:v>621.23333544228001</c:v>
                </c:pt>
                <c:pt idx="901">
                  <c:v>619.31131941277999</c:v>
                </c:pt>
                <c:pt idx="902">
                  <c:v>617.39096783858133</c:v>
                </c:pt>
                <c:pt idx="903">
                  <c:v>615.47528423572328</c:v>
                </c:pt>
                <c:pt idx="904">
                  <c:v>613.5686312767084</c:v>
                </c:pt>
                <c:pt idx="905">
                  <c:v>611.66670939223764</c:v>
                </c:pt>
                <c:pt idx="906">
                  <c:v>609.77197446703656</c:v>
                </c:pt>
                <c:pt idx="907">
                  <c:v>607.87725172063654</c:v>
                </c:pt>
                <c:pt idx="908">
                  <c:v>605.98957367806133</c:v>
                </c:pt>
                <c:pt idx="909">
                  <c:v>604.10193119528606</c:v>
                </c:pt>
                <c:pt idx="910">
                  <c:v>602.22129177798161</c:v>
                </c:pt>
                <c:pt idx="911">
                  <c:v>600.35033127498093</c:v>
                </c:pt>
                <c:pt idx="912">
                  <c:v>598.49243182439159</c:v>
                </c:pt>
                <c:pt idx="913">
                  <c:v>596.63476791410699</c:v>
                </c:pt>
                <c:pt idx="914">
                  <c:v>594.78023335543264</c:v>
                </c:pt>
                <c:pt idx="915">
                  <c:v>592.92693854764866</c:v>
                </c:pt>
                <c:pt idx="916">
                  <c:v>591.08338991724861</c:v>
                </c:pt>
                <c:pt idx="917">
                  <c:v>589.24115134862495</c:v>
                </c:pt>
                <c:pt idx="918">
                  <c:v>587.40109721511135</c:v>
                </c:pt>
                <c:pt idx="919">
                  <c:v>585.56144653363458</c:v>
                </c:pt>
                <c:pt idx="920">
                  <c:v>583.72284174032723</c:v>
                </c:pt>
                <c:pt idx="921">
                  <c:v>581.89281717522442</c:v>
                </c:pt>
                <c:pt idx="922">
                  <c:v>580.07290566078166</c:v>
                </c:pt>
                <c:pt idx="923">
                  <c:v>578.25700168906144</c:v>
                </c:pt>
                <c:pt idx="924">
                  <c:v>576.45581895290195</c:v>
                </c:pt>
                <c:pt idx="925">
                  <c:v>574.65676619527153</c:v>
                </c:pt>
                <c:pt idx="926">
                  <c:v>572.86619566459638</c:v>
                </c:pt>
                <c:pt idx="927">
                  <c:v>571.08493028944531</c:v>
                </c:pt>
                <c:pt idx="928">
                  <c:v>569.30402237411909</c:v>
                </c:pt>
                <c:pt idx="929">
                  <c:v>567.52988609184354</c:v>
                </c:pt>
                <c:pt idx="930">
                  <c:v>565.75657244728529</c:v>
                </c:pt>
                <c:pt idx="931">
                  <c:v>563.9843654063277</c:v>
                </c:pt>
                <c:pt idx="932">
                  <c:v>562.21462500417385</c:v>
                </c:pt>
                <c:pt idx="933">
                  <c:v>560.45171104129076</c:v>
                </c:pt>
                <c:pt idx="934">
                  <c:v>558.69394082412362</c:v>
                </c:pt>
                <c:pt idx="935">
                  <c:v>556.93653006392526</c:v>
                </c:pt>
                <c:pt idx="936">
                  <c:v>555.1846705167253</c:v>
                </c:pt>
                <c:pt idx="937">
                  <c:v>553.44038091310347</c:v>
                </c:pt>
                <c:pt idx="938">
                  <c:v>551.70050734497545</c:v>
                </c:pt>
                <c:pt idx="939">
                  <c:v>549.96083101706108</c:v>
                </c:pt>
                <c:pt idx="940">
                  <c:v>548.22437161546111</c:v>
                </c:pt>
                <c:pt idx="941">
                  <c:v>546.4916721893951</c:v>
                </c:pt>
                <c:pt idx="942">
                  <c:v>544.7620295293583</c:v>
                </c:pt>
                <c:pt idx="943">
                  <c:v>543.0396132395158</c:v>
                </c:pt>
                <c:pt idx="944">
                  <c:v>541.3211745964843</c:v>
                </c:pt>
                <c:pt idx="945">
                  <c:v>539.61293301662249</c:v>
                </c:pt>
                <c:pt idx="946">
                  <c:v>537.9075618170715</c:v>
                </c:pt>
                <c:pt idx="947">
                  <c:v>536.20269089397573</c:v>
                </c:pt>
                <c:pt idx="948">
                  <c:v>534.50810782247606</c:v>
                </c:pt>
                <c:pt idx="949">
                  <c:v>532.81819497321112</c:v>
                </c:pt>
                <c:pt idx="950">
                  <c:v>531.13675782301107</c:v>
                </c:pt>
                <c:pt idx="951">
                  <c:v>529.4562133512984</c:v>
                </c:pt>
                <c:pt idx="952">
                  <c:v>527.77807182903518</c:v>
                </c:pt>
                <c:pt idx="953">
                  <c:v>526.10299499445614</c:v>
                </c:pt>
                <c:pt idx="954">
                  <c:v>524.43639302125598</c:v>
                </c:pt>
                <c:pt idx="955">
                  <c:v>522.77161015507158</c:v>
                </c:pt>
                <c:pt idx="956">
                  <c:v>521.12042335870206</c:v>
                </c:pt>
                <c:pt idx="957">
                  <c:v>519.47033772421378</c:v>
                </c:pt>
                <c:pt idx="958">
                  <c:v>517.82630900309425</c:v>
                </c:pt>
                <c:pt idx="959">
                  <c:v>516.18748396792455</c:v>
                </c:pt>
                <c:pt idx="960">
                  <c:v>514.55653080854688</c:v>
                </c:pt>
                <c:pt idx="961">
                  <c:v>512.92644965227498</c:v>
                </c:pt>
                <c:pt idx="962">
                  <c:v>511.29762219711387</c:v>
                </c:pt>
                <c:pt idx="963">
                  <c:v>509.67455149796103</c:v>
                </c:pt>
                <c:pt idx="964">
                  <c:v>508.05202296004359</c:v>
                </c:pt>
                <c:pt idx="965">
                  <c:v>506.43201302652517</c:v>
                </c:pt>
                <c:pt idx="966">
                  <c:v>504.81218359528839</c:v>
                </c:pt>
                <c:pt idx="967">
                  <c:v>503.19508228576422</c:v>
                </c:pt>
                <c:pt idx="968">
                  <c:v>501.58082684264815</c:v>
                </c:pt>
                <c:pt idx="969">
                  <c:v>499.96774853700964</c:v>
                </c:pt>
                <c:pt idx="970">
                  <c:v>498.36078106066731</c:v>
                </c:pt>
                <c:pt idx="971">
                  <c:v>496.75500336896897</c:v>
                </c:pt>
                <c:pt idx="972">
                  <c:v>495.16005450217659</c:v>
                </c:pt>
                <c:pt idx="973">
                  <c:v>493.57150480129587</c:v>
                </c:pt>
                <c:pt idx="974">
                  <c:v>491.9854041634066</c:v>
                </c:pt>
                <c:pt idx="975">
                  <c:v>490.40211971410662</c:v>
                </c:pt>
                <c:pt idx="976">
                  <c:v>488.8203615830999</c:v>
                </c:pt>
                <c:pt idx="977">
                  <c:v>487.24011341908903</c:v>
                </c:pt>
                <c:pt idx="978">
                  <c:v>485.66871288402314</c:v>
                </c:pt>
                <c:pt idx="979">
                  <c:v>484.09887776263645</c:v>
                </c:pt>
                <c:pt idx="980">
                  <c:v>482.5339294705243</c:v>
                </c:pt>
                <c:pt idx="981">
                  <c:v>480.97702167663203</c:v>
                </c:pt>
                <c:pt idx="982">
                  <c:v>479.42296809783204</c:v>
                </c:pt>
                <c:pt idx="983">
                  <c:v>477.87136669970693</c:v>
                </c:pt>
                <c:pt idx="984">
                  <c:v>476.32237560850695</c:v>
                </c:pt>
                <c:pt idx="985">
                  <c:v>474.77943549038639</c:v>
                </c:pt>
                <c:pt idx="986">
                  <c:v>473.24173817776142</c:v>
                </c:pt>
                <c:pt idx="987">
                  <c:v>471.71937696624479</c:v>
                </c:pt>
                <c:pt idx="988">
                  <c:v>470.19901350705152</c:v>
                </c:pt>
                <c:pt idx="989">
                  <c:v>468.68105819494355</c:v>
                </c:pt>
                <c:pt idx="990">
                  <c:v>467.16583530473594</c:v>
                </c:pt>
                <c:pt idx="991">
                  <c:v>465.65429768973593</c:v>
                </c:pt>
                <c:pt idx="992">
                  <c:v>464.1527690726183</c:v>
                </c:pt>
                <c:pt idx="993">
                  <c:v>462.66249681134502</c:v>
                </c:pt>
                <c:pt idx="994">
                  <c:v>461.17990765754791</c:v>
                </c:pt>
                <c:pt idx="995">
                  <c:v>459.70552756593599</c:v>
                </c:pt>
                <c:pt idx="996">
                  <c:v>458.23433512171169</c:v>
                </c:pt>
                <c:pt idx="997">
                  <c:v>456.76377761545791</c:v>
                </c:pt>
                <c:pt idx="998">
                  <c:v>455.29488166460192</c:v>
                </c:pt>
                <c:pt idx="999">
                  <c:v>453.82600605572975</c:v>
                </c:pt>
                <c:pt idx="1000">
                  <c:v>452.3578767008982</c:v>
                </c:pt>
                <c:pt idx="1001">
                  <c:v>450.89073276999818</c:v>
                </c:pt>
                <c:pt idx="1002">
                  <c:v>449.4271466466933</c:v>
                </c:pt>
                <c:pt idx="1003">
                  <c:v>447.96373080509329</c:v>
                </c:pt>
                <c:pt idx="1004">
                  <c:v>446.50087942621326</c:v>
                </c:pt>
                <c:pt idx="1005">
                  <c:v>445.03937921340201</c:v>
                </c:pt>
                <c:pt idx="1006">
                  <c:v>443.58830884276352</c:v>
                </c:pt>
                <c:pt idx="1007">
                  <c:v>442.13957386379678</c:v>
                </c:pt>
                <c:pt idx="1008">
                  <c:v>440.69530672948076</c:v>
                </c:pt>
                <c:pt idx="1009">
                  <c:v>439.25192703954713</c:v>
                </c:pt>
                <c:pt idx="1010">
                  <c:v>437.80875245114777</c:v>
                </c:pt>
                <c:pt idx="1011">
                  <c:v>436.36566219274778</c:v>
                </c:pt>
                <c:pt idx="1012">
                  <c:v>434.92455330509495</c:v>
                </c:pt>
                <c:pt idx="1013">
                  <c:v>433.491562132882</c:v>
                </c:pt>
                <c:pt idx="1014">
                  <c:v>432.06931564605202</c:v>
                </c:pt>
                <c:pt idx="1015">
                  <c:v>430.64987573235203</c:v>
                </c:pt>
                <c:pt idx="1016">
                  <c:v>429.23390707508611</c:v>
                </c:pt>
                <c:pt idx="1017">
                  <c:v>427.82498957784878</c:v>
                </c:pt>
                <c:pt idx="1018">
                  <c:v>426.41664226704876</c:v>
                </c:pt>
                <c:pt idx="1019">
                  <c:v>425.00880160304877</c:v>
                </c:pt>
                <c:pt idx="1020">
                  <c:v>423.60252101404063</c:v>
                </c:pt>
                <c:pt idx="1021">
                  <c:v>422.19710725459777</c:v>
                </c:pt>
                <c:pt idx="1022">
                  <c:v>420.79194085804983</c:v>
                </c:pt>
                <c:pt idx="1023">
                  <c:v>419.38752012932463</c:v>
                </c:pt>
                <c:pt idx="1024">
                  <c:v>417.98644760892461</c:v>
                </c:pt>
                <c:pt idx="1025">
                  <c:v>416.59435550684191</c:v>
                </c:pt>
                <c:pt idx="1026">
                  <c:v>415.21440152664235</c:v>
                </c:pt>
                <c:pt idx="1027">
                  <c:v>413.84178253192022</c:v>
                </c:pt>
                <c:pt idx="1028">
                  <c:v>412.47548404633829</c:v>
                </c:pt>
                <c:pt idx="1029">
                  <c:v>411.11057405538736</c:v>
                </c:pt>
                <c:pt idx="1030">
                  <c:v>409.74746140887981</c:v>
                </c:pt>
                <c:pt idx="1031">
                  <c:v>408.38528578587983</c:v>
                </c:pt>
                <c:pt idx="1032">
                  <c:v>407.02468843337476</c:v>
                </c:pt>
                <c:pt idx="1033">
                  <c:v>405.665322800414</c:v>
                </c:pt>
                <c:pt idx="1034">
                  <c:v>404.30927747314183</c:v>
                </c:pt>
                <c:pt idx="1035">
                  <c:v>402.95358952925335</c:v>
                </c:pt>
                <c:pt idx="1036">
                  <c:v>401.5984963288364</c:v>
                </c:pt>
                <c:pt idx="1037">
                  <c:v>400.24821676547219</c:v>
                </c:pt>
                <c:pt idx="1038">
                  <c:v>398.90263273560691</c:v>
                </c:pt>
                <c:pt idx="1039">
                  <c:v>397.55845830154311</c:v>
                </c:pt>
                <c:pt idx="1040">
                  <c:v>396.21581552379888</c:v>
                </c:pt>
                <c:pt idx="1041">
                  <c:v>394.87352992395893</c:v>
                </c:pt>
                <c:pt idx="1042">
                  <c:v>393.53560954808643</c:v>
                </c:pt>
                <c:pt idx="1043">
                  <c:v>392.20187076828643</c:v>
                </c:pt>
                <c:pt idx="1044">
                  <c:v>390.86956037334727</c:v>
                </c:pt>
                <c:pt idx="1045">
                  <c:v>389.5473516074473</c:v>
                </c:pt>
                <c:pt idx="1046">
                  <c:v>388.22527126872041</c:v>
                </c:pt>
                <c:pt idx="1047">
                  <c:v>386.9098119585118</c:v>
                </c:pt>
                <c:pt idx="1048">
                  <c:v>385.59563783744153</c:v>
                </c:pt>
                <c:pt idx="1049">
                  <c:v>384.28252950814152</c:v>
                </c:pt>
                <c:pt idx="1050">
                  <c:v>382.97470654315219</c:v>
                </c:pt>
                <c:pt idx="1051">
                  <c:v>381.66690382630838</c:v>
                </c:pt>
                <c:pt idx="1052">
                  <c:v>380.36172281013563</c:v>
                </c:pt>
                <c:pt idx="1053">
                  <c:v>379.05710906251539</c:v>
                </c:pt>
                <c:pt idx="1054">
                  <c:v>377.75534418749231</c:v>
                </c:pt>
                <c:pt idx="1055">
                  <c:v>376.45606540680518</c:v>
                </c:pt>
                <c:pt idx="1056">
                  <c:v>375.16215124208691</c:v>
                </c:pt>
                <c:pt idx="1057">
                  <c:v>373.86890084413307</c:v>
                </c:pt>
                <c:pt idx="1058">
                  <c:v>372.58002527443495</c:v>
                </c:pt>
                <c:pt idx="1059">
                  <c:v>371.29861196304699</c:v>
                </c:pt>
                <c:pt idx="1060">
                  <c:v>370.0173461114224</c:v>
                </c:pt>
                <c:pt idx="1061">
                  <c:v>368.73725167757169</c:v>
                </c:pt>
                <c:pt idx="1062">
                  <c:v>367.47275951425621</c:v>
                </c:pt>
                <c:pt idx="1063">
                  <c:v>366.20976274885015</c:v>
                </c:pt>
                <c:pt idx="1064">
                  <c:v>364.95183360905816</c:v>
                </c:pt>
                <c:pt idx="1065">
                  <c:v>363.69400295533416</c:v>
                </c:pt>
                <c:pt idx="1066">
                  <c:v>362.43895273343776</c:v>
                </c:pt>
                <c:pt idx="1067">
                  <c:v>361.18428322072702</c:v>
                </c:pt>
                <c:pt idx="1068">
                  <c:v>359.93248192790941</c:v>
                </c:pt>
                <c:pt idx="1069">
                  <c:v>358.68070713471775</c:v>
                </c:pt>
                <c:pt idx="1070">
                  <c:v>357.43450104904184</c:v>
                </c:pt>
                <c:pt idx="1071">
                  <c:v>356.18977273605191</c:v>
                </c:pt>
                <c:pt idx="1072">
                  <c:v>354.9454975360519</c:v>
                </c:pt>
                <c:pt idx="1073">
                  <c:v>353.70141515205188</c:v>
                </c:pt>
                <c:pt idx="1074">
                  <c:v>352.45758032015186</c:v>
                </c:pt>
                <c:pt idx="1075">
                  <c:v>351.22198623700683</c:v>
                </c:pt>
                <c:pt idx="1076">
                  <c:v>349.99052701791089</c:v>
                </c:pt>
                <c:pt idx="1077">
                  <c:v>348.75937879955904</c:v>
                </c:pt>
                <c:pt idx="1078">
                  <c:v>347.52912842063029</c:v>
                </c:pt>
                <c:pt idx="1079">
                  <c:v>346.30050898849908</c:v>
                </c:pt>
                <c:pt idx="1080">
                  <c:v>345.07771116591829</c:v>
                </c:pt>
                <c:pt idx="1081">
                  <c:v>343.85769287877315</c:v>
                </c:pt>
                <c:pt idx="1082">
                  <c:v>342.64527065245557</c:v>
                </c:pt>
                <c:pt idx="1083">
                  <c:v>341.43347871238274</c:v>
                </c:pt>
                <c:pt idx="1084">
                  <c:v>340.22768965892419</c:v>
                </c:pt>
                <c:pt idx="1085">
                  <c:v>339.02474173892421</c:v>
                </c:pt>
                <c:pt idx="1086">
                  <c:v>337.83298885796626</c:v>
                </c:pt>
                <c:pt idx="1087">
                  <c:v>336.64677915014113</c:v>
                </c:pt>
                <c:pt idx="1088">
                  <c:v>335.47355469529344</c:v>
                </c:pt>
                <c:pt idx="1089">
                  <c:v>334.30548428529346</c:v>
                </c:pt>
                <c:pt idx="1090">
                  <c:v>333.14933349522909</c:v>
                </c:pt>
                <c:pt idx="1091">
                  <c:v>331.99377382287736</c:v>
                </c:pt>
                <c:pt idx="1092">
                  <c:v>330.84852061457076</c:v>
                </c:pt>
                <c:pt idx="1093">
                  <c:v>329.7045661079128</c:v>
                </c:pt>
                <c:pt idx="1094">
                  <c:v>328.5691017700978</c:v>
                </c:pt>
                <c:pt idx="1095">
                  <c:v>327.43645697244239</c:v>
                </c:pt>
                <c:pt idx="1096">
                  <c:v>326.30486387326891</c:v>
                </c:pt>
                <c:pt idx="1097">
                  <c:v>325.17389154270415</c:v>
                </c:pt>
                <c:pt idx="1098">
                  <c:v>324.04451449247466</c:v>
                </c:pt>
                <c:pt idx="1099">
                  <c:v>322.9181365719362</c:v>
                </c:pt>
                <c:pt idx="1100">
                  <c:v>321.79498489400828</c:v>
                </c:pt>
                <c:pt idx="1101">
                  <c:v>320.67801189919885</c:v>
                </c:pt>
                <c:pt idx="1102">
                  <c:v>319.5613012642047</c:v>
                </c:pt>
                <c:pt idx="1103">
                  <c:v>318.44548376107372</c:v>
                </c:pt>
                <c:pt idx="1104">
                  <c:v>317.33878173684258</c:v>
                </c:pt>
                <c:pt idx="1105">
                  <c:v>316.23376614108713</c:v>
                </c:pt>
                <c:pt idx="1106">
                  <c:v>315.12951797284842</c:v>
                </c:pt>
                <c:pt idx="1107">
                  <c:v>314.02562804908257</c:v>
                </c:pt>
                <c:pt idx="1108">
                  <c:v>312.92297532508258</c:v>
                </c:pt>
                <c:pt idx="1109">
                  <c:v>311.8240256820643</c:v>
                </c:pt>
                <c:pt idx="1110">
                  <c:v>310.72961407672284</c:v>
                </c:pt>
                <c:pt idx="1111">
                  <c:v>309.63531361152286</c:v>
                </c:pt>
                <c:pt idx="1112">
                  <c:v>308.54818658166676</c:v>
                </c:pt>
                <c:pt idx="1113">
                  <c:v>307.46107335431952</c:v>
                </c:pt>
                <c:pt idx="1114">
                  <c:v>306.38517503036707</c:v>
                </c:pt>
                <c:pt idx="1115">
                  <c:v>305.31223643657404</c:v>
                </c:pt>
                <c:pt idx="1116">
                  <c:v>304.24077713842746</c:v>
                </c:pt>
                <c:pt idx="1117">
                  <c:v>303.18040475612747</c:v>
                </c:pt>
                <c:pt idx="1118">
                  <c:v>302.12337622426185</c:v>
                </c:pt>
                <c:pt idx="1119">
                  <c:v>301.07060891946185</c:v>
                </c:pt>
                <c:pt idx="1120">
                  <c:v>300.0291438433652</c:v>
                </c:pt>
                <c:pt idx="1121">
                  <c:v>298.98907917061541</c:v>
                </c:pt>
                <c:pt idx="1122">
                  <c:v>297.95613635007226</c:v>
                </c:pt>
                <c:pt idx="1123">
                  <c:v>296.92463609496411</c:v>
                </c:pt>
                <c:pt idx="1124">
                  <c:v>295.89416450875126</c:v>
                </c:pt>
                <c:pt idx="1125">
                  <c:v>294.86499334375492</c:v>
                </c:pt>
                <c:pt idx="1126">
                  <c:v>293.84235843240322</c:v>
                </c:pt>
                <c:pt idx="1127">
                  <c:v>292.82043257768856</c:v>
                </c:pt>
                <c:pt idx="1128">
                  <c:v>291.79932453128259</c:v>
                </c:pt>
                <c:pt idx="1129">
                  <c:v>290.78007372671271</c:v>
                </c:pt>
                <c:pt idx="1130">
                  <c:v>289.76117927611273</c:v>
                </c:pt>
                <c:pt idx="1131">
                  <c:v>288.74353114877221</c:v>
                </c:pt>
                <c:pt idx="1132">
                  <c:v>287.72801238864048</c:v>
                </c:pt>
                <c:pt idx="1133">
                  <c:v>286.72039847407694</c:v>
                </c:pt>
                <c:pt idx="1134">
                  <c:v>285.71358562109862</c:v>
                </c:pt>
                <c:pt idx="1135">
                  <c:v>284.70690973879499</c:v>
                </c:pt>
                <c:pt idx="1136">
                  <c:v>283.70223344929497</c:v>
                </c:pt>
                <c:pt idx="1137">
                  <c:v>282.70329959314233</c:v>
                </c:pt>
                <c:pt idx="1138">
                  <c:v>281.70697465003457</c:v>
                </c:pt>
                <c:pt idx="1139">
                  <c:v>280.71278255308965</c:v>
                </c:pt>
                <c:pt idx="1140">
                  <c:v>279.71935175963654</c:v>
                </c:pt>
                <c:pt idx="1141">
                  <c:v>278.72642918793554</c:v>
                </c:pt>
                <c:pt idx="1142">
                  <c:v>277.73748718833554</c:v>
                </c:pt>
                <c:pt idx="1143">
                  <c:v>276.75280016266032</c:v>
                </c:pt>
                <c:pt idx="1144">
                  <c:v>275.77708085296575</c:v>
                </c:pt>
                <c:pt idx="1145">
                  <c:v>274.8043243266896</c:v>
                </c:pt>
                <c:pt idx="1146">
                  <c:v>273.83557280637024</c:v>
                </c:pt>
                <c:pt idx="1147">
                  <c:v>272.86881155707022</c:v>
                </c:pt>
                <c:pt idx="1148">
                  <c:v>271.90544261815546</c:v>
                </c:pt>
                <c:pt idx="1149">
                  <c:v>270.94539260826963</c:v>
                </c:pt>
                <c:pt idx="1150">
                  <c:v>269.98663837498106</c:v>
                </c:pt>
                <c:pt idx="1151">
                  <c:v>269.02819173166813</c:v>
                </c:pt>
                <c:pt idx="1152">
                  <c:v>268.07072893989522</c:v>
                </c:pt>
                <c:pt idx="1153">
                  <c:v>267.11691392658054</c:v>
                </c:pt>
                <c:pt idx="1154">
                  <c:v>266.16779394627628</c:v>
                </c:pt>
                <c:pt idx="1155">
                  <c:v>265.21870676557626</c:v>
                </c:pt>
                <c:pt idx="1156">
                  <c:v>264.27224268296226</c:v>
                </c:pt>
                <c:pt idx="1157">
                  <c:v>263.34468568747627</c:v>
                </c:pt>
                <c:pt idx="1158">
                  <c:v>262.4220295338867</c:v>
                </c:pt>
                <c:pt idx="1159">
                  <c:v>261.50322419046148</c:v>
                </c:pt>
                <c:pt idx="1160">
                  <c:v>260.59011347555457</c:v>
                </c:pt>
                <c:pt idx="1161">
                  <c:v>259.67866474356748</c:v>
                </c:pt>
                <c:pt idx="1162">
                  <c:v>258.77029689268068</c:v>
                </c:pt>
                <c:pt idx="1163">
                  <c:v>257.86222929200414</c:v>
                </c:pt>
                <c:pt idx="1164">
                  <c:v>256.95474130590367</c:v>
                </c:pt>
                <c:pt idx="1165">
                  <c:v>256.04834922823505</c:v>
                </c:pt>
                <c:pt idx="1166">
                  <c:v>255.14501792821358</c:v>
                </c:pt>
                <c:pt idx="1167">
                  <c:v>254.24235621842064</c:v>
                </c:pt>
                <c:pt idx="1168">
                  <c:v>253.35248278813077</c:v>
                </c:pt>
                <c:pt idx="1169">
                  <c:v>252.46518522877437</c:v>
                </c:pt>
                <c:pt idx="1170">
                  <c:v>251.57904985520753</c:v>
                </c:pt>
                <c:pt idx="1171">
                  <c:v>250.69367573028711</c:v>
                </c:pt>
                <c:pt idx="1172">
                  <c:v>249.81426471163547</c:v>
                </c:pt>
                <c:pt idx="1173">
                  <c:v>248.9355455704839</c:v>
                </c:pt>
                <c:pt idx="1174">
                  <c:v>248.06164063394925</c:v>
                </c:pt>
                <c:pt idx="1175">
                  <c:v>247.18970672317093</c:v>
                </c:pt>
                <c:pt idx="1176">
                  <c:v>246.3192859653681</c:v>
                </c:pt>
                <c:pt idx="1177">
                  <c:v>245.44960733065068</c:v>
                </c:pt>
                <c:pt idx="1178">
                  <c:v>244.58040286217874</c:v>
                </c:pt>
                <c:pt idx="1179">
                  <c:v>243.7121359026718</c:v>
                </c:pt>
                <c:pt idx="1180">
                  <c:v>242.84494999711774</c:v>
                </c:pt>
                <c:pt idx="1181">
                  <c:v>241.98393464711256</c:v>
                </c:pt>
                <c:pt idx="1182">
                  <c:v>241.12631040305646</c:v>
                </c:pt>
                <c:pt idx="1183">
                  <c:v>240.27128552026807</c:v>
                </c:pt>
                <c:pt idx="1184">
                  <c:v>239.42214627500704</c:v>
                </c:pt>
                <c:pt idx="1185">
                  <c:v>238.57587950507397</c:v>
                </c:pt>
                <c:pt idx="1186">
                  <c:v>237.73013285708535</c:v>
                </c:pt>
                <c:pt idx="1187">
                  <c:v>236.88614996455385</c:v>
                </c:pt>
                <c:pt idx="1188">
                  <c:v>236.04598371335086</c:v>
                </c:pt>
                <c:pt idx="1189">
                  <c:v>235.20653688105457</c:v>
                </c:pt>
                <c:pt idx="1190">
                  <c:v>234.37671411585589</c:v>
                </c:pt>
                <c:pt idx="1191">
                  <c:v>233.54897318523527</c:v>
                </c:pt>
                <c:pt idx="1192">
                  <c:v>232.7224941945903</c:v>
                </c:pt>
                <c:pt idx="1193">
                  <c:v>231.89951407683955</c:v>
                </c:pt>
                <c:pt idx="1194">
                  <c:v>231.08106270019024</c:v>
                </c:pt>
                <c:pt idx="1195">
                  <c:v>230.26453936243061</c:v>
                </c:pt>
                <c:pt idx="1196">
                  <c:v>229.44989089505015</c:v>
                </c:pt>
                <c:pt idx="1197">
                  <c:v>228.63554172749912</c:v>
                </c:pt>
                <c:pt idx="1198">
                  <c:v>227.82219579617515</c:v>
                </c:pt>
                <c:pt idx="1199">
                  <c:v>227.00969710084271</c:v>
                </c:pt>
                <c:pt idx="1200">
                  <c:v>226.20047495085916</c:v>
                </c:pt>
                <c:pt idx="1201">
                  <c:v>225.39180042767322</c:v>
                </c:pt>
                <c:pt idx="1202">
                  <c:v>224.58403898828263</c:v>
                </c:pt>
                <c:pt idx="1203">
                  <c:v>223.78019579330893</c:v>
                </c:pt>
                <c:pt idx="1204">
                  <c:v>222.98468475183546</c:v>
                </c:pt>
                <c:pt idx="1205">
                  <c:v>222.19064445599548</c:v>
                </c:pt>
                <c:pt idx="1206">
                  <c:v>221.3996429284403</c:v>
                </c:pt>
                <c:pt idx="1207">
                  <c:v>220.6106918169892</c:v>
                </c:pt>
                <c:pt idx="1208">
                  <c:v>219.82233788298919</c:v>
                </c:pt>
                <c:pt idx="1209">
                  <c:v>219.03538448928907</c:v>
                </c:pt>
                <c:pt idx="1210">
                  <c:v>218.2506727177566</c:v>
                </c:pt>
                <c:pt idx="1211">
                  <c:v>217.46697543224619</c:v>
                </c:pt>
                <c:pt idx="1212">
                  <c:v>216.68489735138982</c:v>
                </c:pt>
                <c:pt idx="1213">
                  <c:v>215.90474286884893</c:v>
                </c:pt>
                <c:pt idx="1214">
                  <c:v>215.13236197004892</c:v>
                </c:pt>
                <c:pt idx="1215">
                  <c:v>214.36267023279441</c:v>
                </c:pt>
                <c:pt idx="1216">
                  <c:v>213.5970400823839</c:v>
                </c:pt>
                <c:pt idx="1217">
                  <c:v>212.8354522718839</c:v>
                </c:pt>
                <c:pt idx="1218">
                  <c:v>212.07585750714779</c:v>
                </c:pt>
                <c:pt idx="1219">
                  <c:v>211.31861702022113</c:v>
                </c:pt>
                <c:pt idx="1220">
                  <c:v>210.56248195943229</c:v>
                </c:pt>
                <c:pt idx="1221">
                  <c:v>209.80711195636624</c:v>
                </c:pt>
                <c:pt idx="1222">
                  <c:v>209.05300780186772</c:v>
                </c:pt>
                <c:pt idx="1223">
                  <c:v>208.3007436254268</c:v>
                </c:pt>
                <c:pt idx="1224">
                  <c:v>207.55373726842805</c:v>
                </c:pt>
                <c:pt idx="1225">
                  <c:v>206.80902454795563</c:v>
                </c:pt>
                <c:pt idx="1226">
                  <c:v>206.06687997845154</c:v>
                </c:pt>
                <c:pt idx="1227">
                  <c:v>205.32743911046416</c:v>
                </c:pt>
                <c:pt idx="1228">
                  <c:v>204.58926558767513</c:v>
                </c:pt>
                <c:pt idx="1229">
                  <c:v>203.85284253693584</c:v>
                </c:pt>
                <c:pt idx="1230">
                  <c:v>203.11842499794685</c:v>
                </c:pt>
                <c:pt idx="1231">
                  <c:v>202.38661115699466</c:v>
                </c:pt>
                <c:pt idx="1232">
                  <c:v>201.65553567224558</c:v>
                </c:pt>
                <c:pt idx="1233">
                  <c:v>200.92595230424558</c:v>
                </c:pt>
                <c:pt idx="1234">
                  <c:v>200.20006823861269</c:v>
                </c:pt>
                <c:pt idx="1235">
                  <c:v>199.47596365310733</c:v>
                </c:pt>
                <c:pt idx="1236">
                  <c:v>198.75938479042031</c:v>
                </c:pt>
                <c:pt idx="1237">
                  <c:v>198.04450883499246</c:v>
                </c:pt>
                <c:pt idx="1238">
                  <c:v>197.33076292878584</c:v>
                </c:pt>
                <c:pt idx="1239">
                  <c:v>196.61811257306252</c:v>
                </c:pt>
                <c:pt idx="1240">
                  <c:v>195.90812301620085</c:v>
                </c:pt>
                <c:pt idx="1241">
                  <c:v>195.19847331860083</c:v>
                </c:pt>
                <c:pt idx="1242">
                  <c:v>194.49393361041149</c:v>
                </c:pt>
                <c:pt idx="1243">
                  <c:v>193.79001514572172</c:v>
                </c:pt>
                <c:pt idx="1244">
                  <c:v>193.08936336655125</c:v>
                </c:pt>
                <c:pt idx="1245">
                  <c:v>192.38902043616054</c:v>
                </c:pt>
                <c:pt idx="1246">
                  <c:v>191.68926178958233</c:v>
                </c:pt>
                <c:pt idx="1247">
                  <c:v>190.99261336418232</c:v>
                </c:pt>
                <c:pt idx="1248">
                  <c:v>190.29687929788233</c:v>
                </c:pt>
                <c:pt idx="1249">
                  <c:v>189.61059413597539</c:v>
                </c:pt>
                <c:pt idx="1250">
                  <c:v>188.92776773959721</c:v>
                </c:pt>
                <c:pt idx="1251">
                  <c:v>188.25282678961253</c:v>
                </c:pt>
                <c:pt idx="1252">
                  <c:v>187.57983514086342</c:v>
                </c:pt>
                <c:pt idx="1253">
                  <c:v>186.90832096097935</c:v>
                </c:pt>
                <c:pt idx="1254">
                  <c:v>186.23693027874904</c:v>
                </c:pt>
                <c:pt idx="1255">
                  <c:v>185.56857274914904</c:v>
                </c:pt>
                <c:pt idx="1256">
                  <c:v>184.90128076495509</c:v>
                </c:pt>
                <c:pt idx="1257">
                  <c:v>184.23535086969537</c:v>
                </c:pt>
                <c:pt idx="1258">
                  <c:v>183.57417523256535</c:v>
                </c:pt>
                <c:pt idx="1259">
                  <c:v>182.91327186521121</c:v>
                </c:pt>
                <c:pt idx="1260">
                  <c:v>182.25333821590411</c:v>
                </c:pt>
                <c:pt idx="1261">
                  <c:v>181.59762027721504</c:v>
                </c:pt>
                <c:pt idx="1262">
                  <c:v>180.94565480551745</c:v>
                </c:pt>
                <c:pt idx="1263">
                  <c:v>180.29404991501517</c:v>
                </c:pt>
                <c:pt idx="1264">
                  <c:v>179.64675355745814</c:v>
                </c:pt>
                <c:pt idx="1265">
                  <c:v>179.00340801107183</c:v>
                </c:pt>
                <c:pt idx="1266">
                  <c:v>178.36166163129434</c:v>
                </c:pt>
                <c:pt idx="1267">
                  <c:v>177.72082412520456</c:v>
                </c:pt>
                <c:pt idx="1268">
                  <c:v>177.0826280190557</c:v>
                </c:pt>
                <c:pt idx="1269">
                  <c:v>176.44662859181628</c:v>
                </c:pt>
                <c:pt idx="1270">
                  <c:v>175.81422865731008</c:v>
                </c:pt>
                <c:pt idx="1271">
                  <c:v>175.18848770181009</c:v>
                </c:pt>
                <c:pt idx="1272">
                  <c:v>174.56379167472792</c:v>
                </c:pt>
                <c:pt idx="1273">
                  <c:v>173.93974558615065</c:v>
                </c:pt>
                <c:pt idx="1274">
                  <c:v>173.31617783266626</c:v>
                </c:pt>
                <c:pt idx="1275">
                  <c:v>172.69527057227646</c:v>
                </c:pt>
                <c:pt idx="1276">
                  <c:v>172.07440093890565</c:v>
                </c:pt>
                <c:pt idx="1277">
                  <c:v>171.46008995178181</c:v>
                </c:pt>
                <c:pt idx="1278">
                  <c:v>170.84748028998629</c:v>
                </c:pt>
                <c:pt idx="1279">
                  <c:v>170.23495456790758</c:v>
                </c:pt>
                <c:pt idx="1280">
                  <c:v>169.62419960556551</c:v>
                </c:pt>
                <c:pt idx="1281">
                  <c:v>169.0150642414655</c:v>
                </c:pt>
                <c:pt idx="1282">
                  <c:v>168.40680181168304</c:v>
                </c:pt>
                <c:pt idx="1283">
                  <c:v>167.80620402059125</c:v>
                </c:pt>
                <c:pt idx="1284">
                  <c:v>167.20812322356102</c:v>
                </c:pt>
                <c:pt idx="1285">
                  <c:v>166.61175812525113</c:v>
                </c:pt>
                <c:pt idx="1286">
                  <c:v>166.01932057847665</c:v>
                </c:pt>
                <c:pt idx="1287">
                  <c:v>165.42994546728488</c:v>
                </c:pt>
                <c:pt idx="1288">
                  <c:v>164.84138878686196</c:v>
                </c:pt>
                <c:pt idx="1289">
                  <c:v>164.25284410159671</c:v>
                </c:pt>
                <c:pt idx="1290">
                  <c:v>163.66662180868497</c:v>
                </c:pt>
                <c:pt idx="1291">
                  <c:v>163.08123202852778</c:v>
                </c:pt>
                <c:pt idx="1292">
                  <c:v>162.49887734387724</c:v>
                </c:pt>
                <c:pt idx="1293">
                  <c:v>161.9192787367663</c:v>
                </c:pt>
                <c:pt idx="1294">
                  <c:v>161.33995140335233</c:v>
                </c:pt>
                <c:pt idx="1295">
                  <c:v>160.76072383029035</c:v>
                </c:pt>
                <c:pt idx="1296">
                  <c:v>160.18217347249774</c:v>
                </c:pt>
                <c:pt idx="1297">
                  <c:v>159.60512445511071</c:v>
                </c:pt>
                <c:pt idx="1298">
                  <c:v>159.03275576716652</c:v>
                </c:pt>
                <c:pt idx="1299">
                  <c:v>158.46197438570854</c:v>
                </c:pt>
                <c:pt idx="1300">
                  <c:v>157.89271944249134</c:v>
                </c:pt>
                <c:pt idx="1301">
                  <c:v>157.32939237574729</c:v>
                </c:pt>
                <c:pt idx="1302">
                  <c:v>156.76779880846468</c:v>
                </c:pt>
                <c:pt idx="1303">
                  <c:v>156.20669064121714</c:v>
                </c:pt>
                <c:pt idx="1304">
                  <c:v>155.64581708819466</c:v>
                </c:pt>
                <c:pt idx="1305">
                  <c:v>155.08677357494756</c:v>
                </c:pt>
                <c:pt idx="1306">
                  <c:v>154.52822131934755</c:v>
                </c:pt>
                <c:pt idx="1307">
                  <c:v>153.9712090195533</c:v>
                </c:pt>
                <c:pt idx="1308">
                  <c:v>153.41442162235541</c:v>
                </c:pt>
                <c:pt idx="1309">
                  <c:v>152.85820300661348</c:v>
                </c:pt>
                <c:pt idx="1310">
                  <c:v>152.30315887769964</c:v>
                </c:pt>
                <c:pt idx="1311">
                  <c:v>151.74970733246957</c:v>
                </c:pt>
                <c:pt idx="1312">
                  <c:v>151.19735556281563</c:v>
                </c:pt>
                <c:pt idx="1313">
                  <c:v>150.64636539730057</c:v>
                </c:pt>
                <c:pt idx="1314">
                  <c:v>150.0990994728987</c:v>
                </c:pt>
                <c:pt idx="1315">
                  <c:v>149.55191025117307</c:v>
                </c:pt>
                <c:pt idx="1316">
                  <c:v>149.00651317444024</c:v>
                </c:pt>
                <c:pt idx="1317">
                  <c:v>148.46217451887199</c:v>
                </c:pt>
                <c:pt idx="1318">
                  <c:v>147.91879609378299</c:v>
                </c:pt>
                <c:pt idx="1319">
                  <c:v>147.37742476594417</c:v>
                </c:pt>
                <c:pt idx="1320">
                  <c:v>146.83646778779209</c:v>
                </c:pt>
                <c:pt idx="1321">
                  <c:v>146.29592419864198</c:v>
                </c:pt>
                <c:pt idx="1322">
                  <c:v>145.75637717920037</c:v>
                </c:pt>
                <c:pt idx="1323">
                  <c:v>145.21714794575945</c:v>
                </c:pt>
                <c:pt idx="1324">
                  <c:v>144.67797373268985</c:v>
                </c:pt>
                <c:pt idx="1325">
                  <c:v>144.14304893774815</c:v>
                </c:pt>
                <c:pt idx="1326">
                  <c:v>143.60925416137036</c:v>
                </c:pt>
                <c:pt idx="1327">
                  <c:v>143.07614227352104</c:v>
                </c:pt>
                <c:pt idx="1328">
                  <c:v>142.54500226203649</c:v>
                </c:pt>
                <c:pt idx="1329">
                  <c:v>142.01533755583648</c:v>
                </c:pt>
                <c:pt idx="1330">
                  <c:v>141.48652151173641</c:v>
                </c:pt>
                <c:pt idx="1331">
                  <c:v>140.95778416514105</c:v>
                </c:pt>
                <c:pt idx="1332">
                  <c:v>140.43065829273687</c:v>
                </c:pt>
                <c:pt idx="1333">
                  <c:v>139.90374828138775</c:v>
                </c:pt>
                <c:pt idx="1334">
                  <c:v>139.37916195569414</c:v>
                </c:pt>
                <c:pt idx="1335">
                  <c:v>138.85774346462404</c:v>
                </c:pt>
                <c:pt idx="1336">
                  <c:v>138.33698996269484</c:v>
                </c:pt>
                <c:pt idx="1337">
                  <c:v>137.81868027711673</c:v>
                </c:pt>
                <c:pt idx="1338">
                  <c:v>137.30642080199544</c:v>
                </c:pt>
                <c:pt idx="1339">
                  <c:v>136.79459930776238</c:v>
                </c:pt>
                <c:pt idx="1340">
                  <c:v>136.28648423776238</c:v>
                </c:pt>
                <c:pt idx="1341">
                  <c:v>135.78086531233515</c:v>
                </c:pt>
                <c:pt idx="1342">
                  <c:v>135.27529004175162</c:v>
                </c:pt>
                <c:pt idx="1343">
                  <c:v>134.77054515709986</c:v>
                </c:pt>
                <c:pt idx="1344">
                  <c:v>134.26646276509987</c:v>
                </c:pt>
                <c:pt idx="1345">
                  <c:v>133.76241928104699</c:v>
                </c:pt>
                <c:pt idx="1346">
                  <c:v>133.25887021242494</c:v>
                </c:pt>
                <c:pt idx="1347">
                  <c:v>132.75612205020187</c:v>
                </c:pt>
                <c:pt idx="1348">
                  <c:v>132.25489401315608</c:v>
                </c:pt>
                <c:pt idx="1349">
                  <c:v>131.75453899476992</c:v>
                </c:pt>
                <c:pt idx="1350">
                  <c:v>131.25435623144858</c:v>
                </c:pt>
                <c:pt idx="1351">
                  <c:v>130.75458133260867</c:v>
                </c:pt>
                <c:pt idx="1352">
                  <c:v>130.255252303465</c:v>
                </c:pt>
                <c:pt idx="1353">
                  <c:v>129.75647770973151</c:v>
                </c:pt>
                <c:pt idx="1354">
                  <c:v>129.25786151760238</c:v>
                </c:pt>
                <c:pt idx="1355">
                  <c:v>128.75967155651045</c:v>
                </c:pt>
                <c:pt idx="1356">
                  <c:v>128.26172512781497</c:v>
                </c:pt>
                <c:pt idx="1357">
                  <c:v>127.76544451366922</c:v>
                </c:pt>
                <c:pt idx="1358">
                  <c:v>127.26984104216824</c:v>
                </c:pt>
                <c:pt idx="1359">
                  <c:v>126.774631743328</c:v>
                </c:pt>
                <c:pt idx="1360">
                  <c:v>126.28001090024493</c:v>
                </c:pt>
                <c:pt idx="1361">
                  <c:v>125.78922933753701</c:v>
                </c:pt>
                <c:pt idx="1362">
                  <c:v>125.29971633161777</c:v>
                </c:pt>
                <c:pt idx="1363">
                  <c:v>124.81048478396102</c:v>
                </c:pt>
                <c:pt idx="1364">
                  <c:v>124.32213976956102</c:v>
                </c:pt>
                <c:pt idx="1365">
                  <c:v>123.83526207881344</c:v>
                </c:pt>
                <c:pt idx="1366">
                  <c:v>123.34851314537659</c:v>
                </c:pt>
                <c:pt idx="1367">
                  <c:v>122.86299589975269</c:v>
                </c:pt>
                <c:pt idx="1368">
                  <c:v>122.37782286004949</c:v>
                </c:pt>
                <c:pt idx="1369">
                  <c:v>121.89273170507812</c:v>
                </c:pt>
                <c:pt idx="1370">
                  <c:v>121.40898582370635</c:v>
                </c:pt>
                <c:pt idx="1371">
                  <c:v>120.92590576117985</c:v>
                </c:pt>
                <c:pt idx="1372">
                  <c:v>120.44520315939876</c:v>
                </c:pt>
                <c:pt idx="1373">
                  <c:v>119.96655602700663</c:v>
                </c:pt>
                <c:pt idx="1374">
                  <c:v>119.48842327509129</c:v>
                </c:pt>
                <c:pt idx="1375">
                  <c:v>119.01041922086962</c:v>
                </c:pt>
                <c:pt idx="1376">
                  <c:v>118.53314480006962</c:v>
                </c:pt>
                <c:pt idx="1377">
                  <c:v>118.06021949876963</c:v>
                </c:pt>
                <c:pt idx="1378">
                  <c:v>117.5891766521267</c:v>
                </c:pt>
                <c:pt idx="1379">
                  <c:v>117.11922935277909</c:v>
                </c:pt>
                <c:pt idx="1380">
                  <c:v>116.65094296993068</c:v>
                </c:pt>
                <c:pt idx="1381">
                  <c:v>116.18337028423223</c:v>
                </c:pt>
                <c:pt idx="1382">
                  <c:v>115.71659509469848</c:v>
                </c:pt>
                <c:pt idx="1383">
                  <c:v>115.25054473755473</c:v>
                </c:pt>
                <c:pt idx="1384">
                  <c:v>114.78628717253375</c:v>
                </c:pt>
                <c:pt idx="1385">
                  <c:v>114.32748021811615</c:v>
                </c:pt>
                <c:pt idx="1386">
                  <c:v>113.87309794618616</c:v>
                </c:pt>
                <c:pt idx="1387">
                  <c:v>113.41994878257564</c:v>
                </c:pt>
                <c:pt idx="1388">
                  <c:v>112.96816371111787</c:v>
                </c:pt>
                <c:pt idx="1389">
                  <c:v>112.51724214661786</c:v>
                </c:pt>
                <c:pt idx="1390">
                  <c:v>112.06941838732669</c:v>
                </c:pt>
                <c:pt idx="1391">
                  <c:v>111.62196419135253</c:v>
                </c:pt>
                <c:pt idx="1392">
                  <c:v>111.17524232276963</c:v>
                </c:pt>
                <c:pt idx="1393">
                  <c:v>110.73131296849628</c:v>
                </c:pt>
                <c:pt idx="1394">
                  <c:v>110.28809270441022</c:v>
                </c:pt>
                <c:pt idx="1395">
                  <c:v>109.84779889327099</c:v>
                </c:pt>
                <c:pt idx="1396">
                  <c:v>109.40794432216349</c:v>
                </c:pt>
                <c:pt idx="1397">
                  <c:v>108.96960357731903</c:v>
                </c:pt>
                <c:pt idx="1398">
                  <c:v>108.53273467351903</c:v>
                </c:pt>
                <c:pt idx="1399">
                  <c:v>108.09855743946599</c:v>
                </c:pt>
                <c:pt idx="1400">
                  <c:v>107.66446291701402</c:v>
                </c:pt>
                <c:pt idx="1401">
                  <c:v>107.23120124081629</c:v>
                </c:pt>
                <c:pt idx="1402">
                  <c:v>106.79998923242584</c:v>
                </c:pt>
                <c:pt idx="1403">
                  <c:v>106.36884740062222</c:v>
                </c:pt>
                <c:pt idx="1404">
                  <c:v>105.93971656909665</c:v>
                </c:pt>
                <c:pt idx="1405">
                  <c:v>105.51117946693228</c:v>
                </c:pt>
                <c:pt idx="1406">
                  <c:v>105.08293755355965</c:v>
                </c:pt>
                <c:pt idx="1407">
                  <c:v>104.65502804189416</c:v>
                </c:pt>
                <c:pt idx="1408">
                  <c:v>104.22716203249801</c:v>
                </c:pt>
                <c:pt idx="1409">
                  <c:v>103.79992884162802</c:v>
                </c:pt>
                <c:pt idx="1410">
                  <c:v>103.37328135376531</c:v>
                </c:pt>
                <c:pt idx="1411">
                  <c:v>102.94780815406531</c:v>
                </c:pt>
                <c:pt idx="1412">
                  <c:v>102.52314198843607</c:v>
                </c:pt>
                <c:pt idx="1413">
                  <c:v>102.09915305614489</c:v>
                </c:pt>
                <c:pt idx="1414">
                  <c:v>101.6755145081251</c:v>
                </c:pt>
                <c:pt idx="1415">
                  <c:v>101.25427615159215</c:v>
                </c:pt>
                <c:pt idx="1416">
                  <c:v>100.83525999326471</c:v>
                </c:pt>
                <c:pt idx="1417">
                  <c:v>100.42123510856472</c:v>
                </c:pt>
                <c:pt idx="1418">
                  <c:v>100.00759099203212</c:v>
                </c:pt>
                <c:pt idx="1419">
                  <c:v>99.594157304739397</c:v>
                </c:pt>
                <c:pt idx="1420">
                  <c:v>99.180909443064095</c:v>
                </c:pt>
                <c:pt idx="1421">
                  <c:v>98.76847216448266</c:v>
                </c:pt>
                <c:pt idx="1422">
                  <c:v>98.356184168778853</c:v>
                </c:pt>
                <c:pt idx="1423">
                  <c:v>97.943915288326494</c:v>
                </c:pt>
                <c:pt idx="1424">
                  <c:v>97.532786676703623</c:v>
                </c:pt>
                <c:pt idx="1425">
                  <c:v>97.124127274070602</c:v>
                </c:pt>
                <c:pt idx="1426">
                  <c:v>96.716326186898897</c:v>
                </c:pt>
                <c:pt idx="1427">
                  <c:v>96.309839852305842</c:v>
                </c:pt>
                <c:pt idx="1428">
                  <c:v>95.904496992737975</c:v>
                </c:pt>
                <c:pt idx="1429">
                  <c:v>95.499442256320123</c:v>
                </c:pt>
                <c:pt idx="1430">
                  <c:v>95.097264260866382</c:v>
                </c:pt>
                <c:pt idx="1431">
                  <c:v>94.696177551066384</c:v>
                </c:pt>
                <c:pt idx="1432">
                  <c:v>94.295383422312582</c:v>
                </c:pt>
                <c:pt idx="1433">
                  <c:v>93.89459469629864</c:v>
                </c:pt>
                <c:pt idx="1434">
                  <c:v>93.495886704025381</c:v>
                </c:pt>
                <c:pt idx="1435">
                  <c:v>93.100047094042282</c:v>
                </c:pt>
                <c:pt idx="1436">
                  <c:v>92.70730722499006</c:v>
                </c:pt>
                <c:pt idx="1437">
                  <c:v>92.317751719727966</c:v>
                </c:pt>
                <c:pt idx="1438">
                  <c:v>91.928699146368501</c:v>
                </c:pt>
                <c:pt idx="1439">
                  <c:v>91.542166995262534</c:v>
                </c:pt>
                <c:pt idx="1440">
                  <c:v>91.157243571262541</c:v>
                </c:pt>
                <c:pt idx="1441">
                  <c:v>90.774293862112742</c:v>
                </c:pt>
                <c:pt idx="1442">
                  <c:v>90.392127110308039</c:v>
                </c:pt>
                <c:pt idx="1443">
                  <c:v>90.010382396346401</c:v>
                </c:pt>
                <c:pt idx="1444">
                  <c:v>89.629200119346407</c:v>
                </c:pt>
                <c:pt idx="1445">
                  <c:v>89.250881963789439</c:v>
                </c:pt>
                <c:pt idx="1446">
                  <c:v>88.872924065989437</c:v>
                </c:pt>
                <c:pt idx="1447">
                  <c:v>88.500086095289433</c:v>
                </c:pt>
                <c:pt idx="1448">
                  <c:v>88.128742073141225</c:v>
                </c:pt>
                <c:pt idx="1449">
                  <c:v>87.757842789652699</c:v>
                </c:pt>
                <c:pt idx="1450">
                  <c:v>87.388475454601448</c:v>
                </c:pt>
                <c:pt idx="1451">
                  <c:v>87.019974548619274</c:v>
                </c:pt>
                <c:pt idx="1452">
                  <c:v>86.652134429425288</c:v>
                </c:pt>
                <c:pt idx="1453">
                  <c:v>86.284366806735576</c:v>
                </c:pt>
                <c:pt idx="1454">
                  <c:v>85.919694544314808</c:v>
                </c:pt>
                <c:pt idx="1455">
                  <c:v>85.55543110379655</c:v>
                </c:pt>
                <c:pt idx="1456">
                  <c:v>85.191795644766046</c:v>
                </c:pt>
                <c:pt idx="1457">
                  <c:v>84.828869590048157</c:v>
                </c:pt>
                <c:pt idx="1458">
                  <c:v>84.471863803031212</c:v>
                </c:pt>
                <c:pt idx="1459">
                  <c:v>84.11659021929583</c:v>
                </c:pt>
                <c:pt idx="1460">
                  <c:v>83.762972752295823</c:v>
                </c:pt>
                <c:pt idx="1461">
                  <c:v>83.410707183311942</c:v>
                </c:pt>
                <c:pt idx="1462">
                  <c:v>83.060577789738517</c:v>
                </c:pt>
                <c:pt idx="1463">
                  <c:v>82.712770685475093</c:v>
                </c:pt>
                <c:pt idx="1464">
                  <c:v>82.366081079481177</c:v>
                </c:pt>
                <c:pt idx="1465">
                  <c:v>82.019683592253372</c:v>
                </c:pt>
                <c:pt idx="1466">
                  <c:v>81.673336213853375</c:v>
                </c:pt>
                <c:pt idx="1467">
                  <c:v>81.327159384570436</c:v>
                </c:pt>
                <c:pt idx="1468">
                  <c:v>80.9814588406783</c:v>
                </c:pt>
                <c:pt idx="1469">
                  <c:v>80.636212704719782</c:v>
                </c:pt>
                <c:pt idx="1470">
                  <c:v>80.291972989592878</c:v>
                </c:pt>
                <c:pt idx="1471">
                  <c:v>79.951107897608225</c:v>
                </c:pt>
                <c:pt idx="1472">
                  <c:v>79.61032299777888</c:v>
                </c:pt>
                <c:pt idx="1473">
                  <c:v>79.270730070600266</c:v>
                </c:pt>
                <c:pt idx="1474">
                  <c:v>78.931644566874724</c:v>
                </c:pt>
                <c:pt idx="1475">
                  <c:v>78.594729150366788</c:v>
                </c:pt>
                <c:pt idx="1476">
                  <c:v>78.259507785066788</c:v>
                </c:pt>
                <c:pt idx="1477">
                  <c:v>77.927002339645099</c:v>
                </c:pt>
                <c:pt idx="1478">
                  <c:v>77.595116782646684</c:v>
                </c:pt>
                <c:pt idx="1479">
                  <c:v>77.263732377631371</c:v>
                </c:pt>
                <c:pt idx="1480">
                  <c:v>76.93274304096559</c:v>
                </c:pt>
                <c:pt idx="1481">
                  <c:v>76.602157184236603</c:v>
                </c:pt>
                <c:pt idx="1482">
                  <c:v>76.271954360458864</c:v>
                </c:pt>
                <c:pt idx="1483">
                  <c:v>75.943585322353229</c:v>
                </c:pt>
                <c:pt idx="1484">
                  <c:v>75.615656623494374</c:v>
                </c:pt>
                <c:pt idx="1485">
                  <c:v>75.289126540871905</c:v>
                </c:pt>
                <c:pt idx="1486">
                  <c:v>74.964419751612539</c:v>
                </c:pt>
                <c:pt idx="1487">
                  <c:v>74.640738202429148</c:v>
                </c:pt>
                <c:pt idx="1488">
                  <c:v>74.317188980929146</c:v>
                </c:pt>
                <c:pt idx="1489">
                  <c:v>73.995581232729151</c:v>
                </c:pt>
                <c:pt idx="1490">
                  <c:v>73.67450621966789</c:v>
                </c:pt>
                <c:pt idx="1491">
                  <c:v>73.353694268996492</c:v>
                </c:pt>
                <c:pt idx="1492">
                  <c:v>73.033906566178928</c:v>
                </c:pt>
                <c:pt idx="1493">
                  <c:v>72.714189781171811</c:v>
                </c:pt>
                <c:pt idx="1494">
                  <c:v>72.395159812003669</c:v>
                </c:pt>
                <c:pt idx="1495">
                  <c:v>72.07630931528675</c:v>
                </c:pt>
                <c:pt idx="1496">
                  <c:v>71.758796825906401</c:v>
                </c:pt>
                <c:pt idx="1497">
                  <c:v>71.445073565313507</c:v>
                </c:pt>
                <c:pt idx="1498">
                  <c:v>71.131897132350645</c:v>
                </c:pt>
                <c:pt idx="1499">
                  <c:v>70.819084155906339</c:v>
                </c:pt>
                <c:pt idx="1500">
                  <c:v>70.507840655483577</c:v>
                </c:pt>
                <c:pt idx="1501">
                  <c:v>70.196969022983581</c:v>
                </c:pt>
                <c:pt idx="1502">
                  <c:v>69.886475702783585</c:v>
                </c:pt>
                <c:pt idx="1503">
                  <c:v>69.576024673609723</c:v>
                </c:pt>
                <c:pt idx="1504">
                  <c:v>69.266877741109724</c:v>
                </c:pt>
                <c:pt idx="1505">
                  <c:v>68.966613416090397</c:v>
                </c:pt>
                <c:pt idx="1506">
                  <c:v>68.666436268529949</c:v>
                </c:pt>
                <c:pt idx="1507">
                  <c:v>68.36755689090495</c:v>
                </c:pt>
                <c:pt idx="1508">
                  <c:v>68.068701259217818</c:v>
                </c:pt>
                <c:pt idx="1509">
                  <c:v>67.771284052013442</c:v>
                </c:pt>
                <c:pt idx="1510">
                  <c:v>67.475619518413438</c:v>
                </c:pt>
                <c:pt idx="1511">
                  <c:v>67.180025177015409</c:v>
                </c:pt>
                <c:pt idx="1512">
                  <c:v>66.884740725652961</c:v>
                </c:pt>
                <c:pt idx="1513">
                  <c:v>66.591163957186282</c:v>
                </c:pt>
                <c:pt idx="1514">
                  <c:v>66.29861756069144</c:v>
                </c:pt>
                <c:pt idx="1515">
                  <c:v>66.006965633395239</c:v>
                </c:pt>
                <c:pt idx="1516">
                  <c:v>65.716341383202774</c:v>
                </c:pt>
                <c:pt idx="1517">
                  <c:v>65.426323878475372</c:v>
                </c:pt>
                <c:pt idx="1518">
                  <c:v>65.137340315972267</c:v>
                </c:pt>
                <c:pt idx="1519">
                  <c:v>64.848703348504131</c:v>
                </c:pt>
                <c:pt idx="1520">
                  <c:v>64.560488336243324</c:v>
                </c:pt>
                <c:pt idx="1521">
                  <c:v>64.274139180109202</c:v>
                </c:pt>
                <c:pt idx="1522">
                  <c:v>63.987844668559383</c:v>
                </c:pt>
                <c:pt idx="1523">
                  <c:v>63.702222428292266</c:v>
                </c:pt>
                <c:pt idx="1524">
                  <c:v>63.416777139264973</c:v>
                </c:pt>
                <c:pt idx="1525">
                  <c:v>63.132062366954599</c:v>
                </c:pt>
                <c:pt idx="1526">
                  <c:v>62.847823898954601</c:v>
                </c:pt>
                <c:pt idx="1527">
                  <c:v>62.564108534084198</c:v>
                </c:pt>
                <c:pt idx="1528">
                  <c:v>62.280464098998863</c:v>
                </c:pt>
                <c:pt idx="1529">
                  <c:v>61.997835326147289</c:v>
                </c:pt>
                <c:pt idx="1530">
                  <c:v>61.716057561801094</c:v>
                </c:pt>
                <c:pt idx="1531">
                  <c:v>61.434357211275433</c:v>
                </c:pt>
                <c:pt idx="1532">
                  <c:v>61.155024879765428</c:v>
                </c:pt>
                <c:pt idx="1533">
                  <c:v>60.877164571016159</c:v>
                </c:pt>
                <c:pt idx="1534">
                  <c:v>60.600113309959937</c:v>
                </c:pt>
                <c:pt idx="1535">
                  <c:v>60.323252105679749</c:v>
                </c:pt>
                <c:pt idx="1536">
                  <c:v>60.04693297315108</c:v>
                </c:pt>
                <c:pt idx="1537">
                  <c:v>59.77145041133619</c:v>
                </c:pt>
                <c:pt idx="1538">
                  <c:v>59.49676532774339</c:v>
                </c:pt>
                <c:pt idx="1539">
                  <c:v>59.222176653952978</c:v>
                </c:pt>
                <c:pt idx="1540">
                  <c:v>58.94773930275106</c:v>
                </c:pt>
                <c:pt idx="1541">
                  <c:v>58.675795776352068</c:v>
                </c:pt>
                <c:pt idx="1542">
                  <c:v>58.404768230792968</c:v>
                </c:pt>
                <c:pt idx="1543">
                  <c:v>58.134928901070104</c:v>
                </c:pt>
                <c:pt idx="1544">
                  <c:v>57.866211992847624</c:v>
                </c:pt>
                <c:pt idx="1545">
                  <c:v>57.599675340583545</c:v>
                </c:pt>
                <c:pt idx="1546">
                  <c:v>57.334585086501029</c:v>
                </c:pt>
                <c:pt idx="1547">
                  <c:v>57.071572865322871</c:v>
                </c:pt>
                <c:pt idx="1548">
                  <c:v>56.809237000302247</c:v>
                </c:pt>
                <c:pt idx="1549">
                  <c:v>56.547157139211713</c:v>
                </c:pt>
                <c:pt idx="1550">
                  <c:v>56.285215286159954</c:v>
                </c:pt>
                <c:pt idx="1551">
                  <c:v>56.023745770615612</c:v>
                </c:pt>
                <c:pt idx="1552">
                  <c:v>55.762742238994356</c:v>
                </c:pt>
                <c:pt idx="1553">
                  <c:v>55.502495685994354</c:v>
                </c:pt>
                <c:pt idx="1554">
                  <c:v>55.242425686687433</c:v>
                </c:pt>
                <c:pt idx="1555">
                  <c:v>54.98555979713683</c:v>
                </c:pt>
                <c:pt idx="1556">
                  <c:v>54.728843599445113</c:v>
                </c:pt>
                <c:pt idx="1557">
                  <c:v>54.472214545539558</c:v>
                </c:pt>
                <c:pt idx="1558">
                  <c:v>54.215889317485029</c:v>
                </c:pt>
                <c:pt idx="1559">
                  <c:v>53.96229983686132</c:v>
                </c:pt>
                <c:pt idx="1560">
                  <c:v>53.709145352802693</c:v>
                </c:pt>
                <c:pt idx="1561">
                  <c:v>53.459675694561781</c:v>
                </c:pt>
                <c:pt idx="1562">
                  <c:v>53.210222437709206</c:v>
                </c:pt>
                <c:pt idx="1563">
                  <c:v>52.96297843333182</c:v>
                </c:pt>
                <c:pt idx="1564">
                  <c:v>52.716755460099975</c:v>
                </c:pt>
                <c:pt idx="1565">
                  <c:v>52.470677879814289</c:v>
                </c:pt>
                <c:pt idx="1566">
                  <c:v>52.226451209896759</c:v>
                </c:pt>
                <c:pt idx="1567">
                  <c:v>51.984258548896761</c:v>
                </c:pt>
                <c:pt idx="1568">
                  <c:v>51.742372838596765</c:v>
                </c:pt>
                <c:pt idx="1569">
                  <c:v>51.501644192351769</c:v>
                </c:pt>
                <c:pt idx="1570">
                  <c:v>51.261808411261704</c:v>
                </c:pt>
                <c:pt idx="1571">
                  <c:v>51.022058044083145</c:v>
                </c:pt>
                <c:pt idx="1572">
                  <c:v>50.782849756083145</c:v>
                </c:pt>
                <c:pt idx="1573">
                  <c:v>50.544201809418716</c:v>
                </c:pt>
                <c:pt idx="1574">
                  <c:v>50.306727549134528</c:v>
                </c:pt>
                <c:pt idx="1575">
                  <c:v>50.070504315344486</c:v>
                </c:pt>
                <c:pt idx="1576">
                  <c:v>49.834925285844484</c:v>
                </c:pt>
                <c:pt idx="1577">
                  <c:v>49.600811818636288</c:v>
                </c:pt>
                <c:pt idx="1578">
                  <c:v>49.366816266260265</c:v>
                </c:pt>
                <c:pt idx="1579">
                  <c:v>49.134182128788751</c:v>
                </c:pt>
                <c:pt idx="1580">
                  <c:v>48.903496334581611</c:v>
                </c:pt>
                <c:pt idx="1581">
                  <c:v>48.673692544870789</c:v>
                </c:pt>
                <c:pt idx="1582">
                  <c:v>48.446792483981625</c:v>
                </c:pt>
                <c:pt idx="1583">
                  <c:v>48.220196641781627</c:v>
                </c:pt>
                <c:pt idx="1584">
                  <c:v>47.994335853110229</c:v>
                </c:pt>
                <c:pt idx="1585">
                  <c:v>47.769302477992113</c:v>
                </c:pt>
                <c:pt idx="1586">
                  <c:v>47.54512566959211</c:v>
                </c:pt>
                <c:pt idx="1587">
                  <c:v>47.321145275992109</c:v>
                </c:pt>
                <c:pt idx="1588">
                  <c:v>47.097307711839917</c:v>
                </c:pt>
                <c:pt idx="1589">
                  <c:v>46.874350584039917</c:v>
                </c:pt>
                <c:pt idx="1590">
                  <c:v>46.652397061170092</c:v>
                </c:pt>
                <c:pt idx="1591">
                  <c:v>46.430663893247271</c:v>
                </c:pt>
                <c:pt idx="1592">
                  <c:v>46.209461924259898</c:v>
                </c:pt>
                <c:pt idx="1593">
                  <c:v>45.990360909195878</c:v>
                </c:pt>
                <c:pt idx="1594">
                  <c:v>45.771350742862268</c:v>
                </c:pt>
                <c:pt idx="1595">
                  <c:v>45.552691316430277</c:v>
                </c:pt>
                <c:pt idx="1596">
                  <c:v>45.334570695518394</c:v>
                </c:pt>
                <c:pt idx="1597">
                  <c:v>45.117416044855382</c:v>
                </c:pt>
                <c:pt idx="1598">
                  <c:v>44.900889493804378</c:v>
                </c:pt>
                <c:pt idx="1599">
                  <c:v>44.686417850804375</c:v>
                </c:pt>
                <c:pt idx="1600">
                  <c:v>44.472489912644612</c:v>
                </c:pt>
                <c:pt idx="1601">
                  <c:v>44.26199106771891</c:v>
                </c:pt>
                <c:pt idx="1602">
                  <c:v>44.051955714802055</c:v>
                </c:pt>
                <c:pt idx="1603">
                  <c:v>43.843371468924516</c:v>
                </c:pt>
                <c:pt idx="1604">
                  <c:v>43.635213644725596</c:v>
                </c:pt>
                <c:pt idx="1605">
                  <c:v>43.427963382722588</c:v>
                </c:pt>
                <c:pt idx="1606">
                  <c:v>43.220824215650858</c:v>
                </c:pt>
                <c:pt idx="1607">
                  <c:v>43.014343993361351</c:v>
                </c:pt>
                <c:pt idx="1608">
                  <c:v>42.808320840776489</c:v>
                </c:pt>
                <c:pt idx="1609">
                  <c:v>42.602624434976043</c:v>
                </c:pt>
                <c:pt idx="1610">
                  <c:v>42.39710171245828</c:v>
                </c:pt>
                <c:pt idx="1611">
                  <c:v>42.191993906536602</c:v>
                </c:pt>
                <c:pt idx="1612">
                  <c:v>41.989082163987689</c:v>
                </c:pt>
                <c:pt idx="1613">
                  <c:v>41.786450396506581</c:v>
                </c:pt>
                <c:pt idx="1614">
                  <c:v>41.584184058806578</c:v>
                </c:pt>
                <c:pt idx="1615">
                  <c:v>41.381977772651844</c:v>
                </c:pt>
                <c:pt idx="1616">
                  <c:v>41.180052148584409</c:v>
                </c:pt>
                <c:pt idx="1617">
                  <c:v>40.981292615082332</c:v>
                </c:pt>
                <c:pt idx="1618">
                  <c:v>40.782976149488213</c:v>
                </c:pt>
                <c:pt idx="1619">
                  <c:v>40.585199974825642</c:v>
                </c:pt>
                <c:pt idx="1620">
                  <c:v>40.38777573751247</c:v>
                </c:pt>
                <c:pt idx="1621">
                  <c:v>40.191340776834728</c:v>
                </c:pt>
                <c:pt idx="1622">
                  <c:v>39.996338480659347</c:v>
                </c:pt>
                <c:pt idx="1623">
                  <c:v>39.802408032259343</c:v>
                </c:pt>
                <c:pt idx="1624">
                  <c:v>39.60867583938515</c:v>
                </c:pt>
                <c:pt idx="1625">
                  <c:v>39.415031617742343</c:v>
                </c:pt>
                <c:pt idx="1626">
                  <c:v>39.221784103090876</c:v>
                </c:pt>
                <c:pt idx="1627">
                  <c:v>39.029273978384104</c:v>
                </c:pt>
                <c:pt idx="1628">
                  <c:v>38.837791290812568</c:v>
                </c:pt>
                <c:pt idx="1629">
                  <c:v>38.646911523224432</c:v>
                </c:pt>
                <c:pt idx="1630">
                  <c:v>38.456060199842049</c:v>
                </c:pt>
                <c:pt idx="1631">
                  <c:v>38.266286408414217</c:v>
                </c:pt>
                <c:pt idx="1632">
                  <c:v>38.076550264559899</c:v>
                </c:pt>
                <c:pt idx="1633">
                  <c:v>37.886968889820217</c:v>
                </c:pt>
                <c:pt idx="1634">
                  <c:v>37.697957507514026</c:v>
                </c:pt>
                <c:pt idx="1635">
                  <c:v>37.509133583886204</c:v>
                </c:pt>
                <c:pt idx="1636">
                  <c:v>37.320471878930462</c:v>
                </c:pt>
                <c:pt idx="1637">
                  <c:v>37.132127575549582</c:v>
                </c:pt>
                <c:pt idx="1638">
                  <c:v>36.945221806010011</c:v>
                </c:pt>
                <c:pt idx="1639">
                  <c:v>36.759091192237534</c:v>
                </c:pt>
                <c:pt idx="1640">
                  <c:v>36.573508260637531</c:v>
                </c:pt>
                <c:pt idx="1641">
                  <c:v>36.388079471117173</c:v>
                </c:pt>
                <c:pt idx="1642">
                  <c:v>36.202745686317172</c:v>
                </c:pt>
                <c:pt idx="1643">
                  <c:v>36.018108959289805</c:v>
                </c:pt>
                <c:pt idx="1644">
                  <c:v>35.8335339030752</c:v>
                </c:pt>
                <c:pt idx="1645">
                  <c:v>35.649591879917963</c:v>
                </c:pt>
                <c:pt idx="1646">
                  <c:v>35.465666106813444</c:v>
                </c:pt>
                <c:pt idx="1647">
                  <c:v>35.282850518961908</c:v>
                </c:pt>
                <c:pt idx="1648">
                  <c:v>35.100972506161909</c:v>
                </c:pt>
                <c:pt idx="1649">
                  <c:v>34.91979155591784</c:v>
                </c:pt>
                <c:pt idx="1650">
                  <c:v>34.739459585096412</c:v>
                </c:pt>
                <c:pt idx="1651">
                  <c:v>34.559658247998684</c:v>
                </c:pt>
                <c:pt idx="1652">
                  <c:v>34.381259424722693</c:v>
                </c:pt>
                <c:pt idx="1653">
                  <c:v>34.203041655023519</c:v>
                </c:pt>
                <c:pt idx="1654">
                  <c:v>34.026875653122907</c:v>
                </c:pt>
                <c:pt idx="1655">
                  <c:v>33.851176604392329</c:v>
                </c:pt>
                <c:pt idx="1656">
                  <c:v>33.675983751451071</c:v>
                </c:pt>
                <c:pt idx="1657">
                  <c:v>33.502270300851073</c:v>
                </c:pt>
                <c:pt idx="1658">
                  <c:v>33.328791244948157</c:v>
                </c:pt>
                <c:pt idx="1659">
                  <c:v>33.156253504362709</c:v>
                </c:pt>
                <c:pt idx="1660">
                  <c:v>32.984997462195189</c:v>
                </c:pt>
                <c:pt idx="1661">
                  <c:v>32.814302523549124</c:v>
                </c:pt>
                <c:pt idx="1662">
                  <c:v>32.64373065515835</c:v>
                </c:pt>
                <c:pt idx="1663">
                  <c:v>32.474095053134789</c:v>
                </c:pt>
                <c:pt idx="1664">
                  <c:v>32.305032111478098</c:v>
                </c:pt>
                <c:pt idx="1665">
                  <c:v>32.136547691794206</c:v>
                </c:pt>
                <c:pt idx="1666">
                  <c:v>31.968724593534283</c:v>
                </c:pt>
                <c:pt idx="1667">
                  <c:v>31.802134872853888</c:v>
                </c:pt>
                <c:pt idx="1668">
                  <c:v>31.636014080061027</c:v>
                </c:pt>
                <c:pt idx="1669">
                  <c:v>31.470773944902845</c:v>
                </c:pt>
                <c:pt idx="1670">
                  <c:v>31.306071937362912</c:v>
                </c:pt>
                <c:pt idx="1671">
                  <c:v>31.141419204957444</c:v>
                </c:pt>
                <c:pt idx="1672">
                  <c:v>30.977247013557445</c:v>
                </c:pt>
                <c:pt idx="1673">
                  <c:v>30.813191724438077</c:v>
                </c:pt>
                <c:pt idx="1674">
                  <c:v>30.649328568873496</c:v>
                </c:pt>
                <c:pt idx="1675">
                  <c:v>30.486501180547098</c:v>
                </c:pt>
                <c:pt idx="1676">
                  <c:v>30.324262435647096</c:v>
                </c:pt>
                <c:pt idx="1677">
                  <c:v>30.16266098526587</c:v>
                </c:pt>
                <c:pt idx="1678">
                  <c:v>30.001277381192985</c:v>
                </c:pt>
                <c:pt idx="1679">
                  <c:v>29.839908498692985</c:v>
                </c:pt>
                <c:pt idx="1680">
                  <c:v>29.680000075956322</c:v>
                </c:pt>
                <c:pt idx="1681">
                  <c:v>29.520230076602594</c:v>
                </c:pt>
                <c:pt idx="1682">
                  <c:v>29.360926593857343</c:v>
                </c:pt>
                <c:pt idx="1683">
                  <c:v>29.201965169661612</c:v>
                </c:pt>
                <c:pt idx="1684">
                  <c:v>29.043449154591109</c:v>
                </c:pt>
                <c:pt idx="1685">
                  <c:v>28.888515779891147</c:v>
                </c:pt>
                <c:pt idx="1686">
                  <c:v>28.733658742391146</c:v>
                </c:pt>
                <c:pt idx="1687">
                  <c:v>28.579021641197535</c:v>
                </c:pt>
                <c:pt idx="1688">
                  <c:v>28.424680164197536</c:v>
                </c:pt>
                <c:pt idx="1689">
                  <c:v>28.271957805308126</c:v>
                </c:pt>
                <c:pt idx="1690">
                  <c:v>28.119259306604739</c:v>
                </c:pt>
                <c:pt idx="1691">
                  <c:v>27.966800794995855</c:v>
                </c:pt>
                <c:pt idx="1692">
                  <c:v>27.814471142433337</c:v>
                </c:pt>
                <c:pt idx="1693">
                  <c:v>27.662177511546883</c:v>
                </c:pt>
                <c:pt idx="1694">
                  <c:v>27.509899643193492</c:v>
                </c:pt>
                <c:pt idx="1695">
                  <c:v>27.357922376249395</c:v>
                </c:pt>
                <c:pt idx="1696">
                  <c:v>27.206699856522611</c:v>
                </c:pt>
                <c:pt idx="1697">
                  <c:v>27.055715019182976</c:v>
                </c:pt>
                <c:pt idx="1698">
                  <c:v>26.904978921533065</c:v>
                </c:pt>
                <c:pt idx="1699">
                  <c:v>26.756120343533066</c:v>
                </c:pt>
                <c:pt idx="1700">
                  <c:v>26.607625906743081</c:v>
                </c:pt>
                <c:pt idx="1701">
                  <c:v>26.45971667219942</c:v>
                </c:pt>
                <c:pt idx="1702">
                  <c:v>26.314030236990838</c:v>
                </c:pt>
                <c:pt idx="1703">
                  <c:v>26.16884957898549</c:v>
                </c:pt>
                <c:pt idx="1704">
                  <c:v>26.024982622451127</c:v>
                </c:pt>
                <c:pt idx="1705">
                  <c:v>25.881248533703179</c:v>
                </c:pt>
                <c:pt idx="1706">
                  <c:v>25.737944327554487</c:v>
                </c:pt>
                <c:pt idx="1707">
                  <c:v>25.594840264992119</c:v>
                </c:pt>
                <c:pt idx="1708">
                  <c:v>25.453296689522201</c:v>
                </c:pt>
                <c:pt idx="1709">
                  <c:v>25.311882186780203</c:v>
                </c:pt>
                <c:pt idx="1710">
                  <c:v>25.170652474780201</c:v>
                </c:pt>
                <c:pt idx="1711">
                  <c:v>25.029448237290783</c:v>
                </c:pt>
                <c:pt idx="1712">
                  <c:v>24.889257817392174</c:v>
                </c:pt>
                <c:pt idx="1713">
                  <c:v>24.749542828639456</c:v>
                </c:pt>
                <c:pt idx="1714">
                  <c:v>24.611119286616621</c:v>
                </c:pt>
                <c:pt idx="1715">
                  <c:v>24.47314071489474</c:v>
                </c:pt>
                <c:pt idx="1716">
                  <c:v>24.336247105362247</c:v>
                </c:pt>
                <c:pt idx="1717">
                  <c:v>24.199801234962248</c:v>
                </c:pt>
                <c:pt idx="1718">
                  <c:v>24.063388906747154</c:v>
                </c:pt>
                <c:pt idx="1719">
                  <c:v>23.927073992092481</c:v>
                </c:pt>
                <c:pt idx="1720">
                  <c:v>23.790809585162762</c:v>
                </c:pt>
                <c:pt idx="1721">
                  <c:v>23.655442278769186</c:v>
                </c:pt>
                <c:pt idx="1722">
                  <c:v>23.521678183048206</c:v>
                </c:pt>
                <c:pt idx="1723">
                  <c:v>23.388181621853594</c:v>
                </c:pt>
                <c:pt idx="1724">
                  <c:v>23.2547550654795</c:v>
                </c:pt>
                <c:pt idx="1725">
                  <c:v>23.122349666479501</c:v>
                </c:pt>
                <c:pt idx="1726">
                  <c:v>22.990655594903203</c:v>
                </c:pt>
                <c:pt idx="1727">
                  <c:v>22.860079337197121</c:v>
                </c:pt>
                <c:pt idx="1728">
                  <c:v>22.729699958910388</c:v>
                </c:pt>
                <c:pt idx="1729">
                  <c:v>22.599473638809709</c:v>
                </c:pt>
                <c:pt idx="1730">
                  <c:v>22.469516039483906</c:v>
                </c:pt>
                <c:pt idx="1731">
                  <c:v>22.340325232927075</c:v>
                </c:pt>
                <c:pt idx="1732">
                  <c:v>22.21181773613641</c:v>
                </c:pt>
                <c:pt idx="1733">
                  <c:v>22.083473926281759</c:v>
                </c:pt>
                <c:pt idx="1734">
                  <c:v>21.95558660703459</c:v>
                </c:pt>
                <c:pt idx="1735">
                  <c:v>21.827719090517892</c:v>
                </c:pt>
                <c:pt idx="1736">
                  <c:v>21.699889656133106</c:v>
                </c:pt>
                <c:pt idx="1737">
                  <c:v>21.572151890266042</c:v>
                </c:pt>
                <c:pt idx="1738">
                  <c:v>21.44474487822318</c:v>
                </c:pt>
                <c:pt idx="1739">
                  <c:v>21.317690321319567</c:v>
                </c:pt>
                <c:pt idx="1740">
                  <c:v>21.192533562450869</c:v>
                </c:pt>
                <c:pt idx="1741">
                  <c:v>21.068076623250867</c:v>
                </c:pt>
                <c:pt idx="1742">
                  <c:v>20.94374864543672</c:v>
                </c:pt>
                <c:pt idx="1743">
                  <c:v>20.820060569696395</c:v>
                </c:pt>
                <c:pt idx="1744">
                  <c:v>20.696375789130727</c:v>
                </c:pt>
                <c:pt idx="1745">
                  <c:v>20.57269947953629</c:v>
                </c:pt>
                <c:pt idx="1746">
                  <c:v>20.449962383430268</c:v>
                </c:pt>
                <c:pt idx="1747">
                  <c:v>20.327280810245203</c:v>
                </c:pt>
                <c:pt idx="1748">
                  <c:v>20.204864920444304</c:v>
                </c:pt>
                <c:pt idx="1749">
                  <c:v>20.083410311421837</c:v>
                </c:pt>
                <c:pt idx="1750">
                  <c:v>19.962433804656754</c:v>
                </c:pt>
                <c:pt idx="1751">
                  <c:v>19.842168868396758</c:v>
                </c:pt>
                <c:pt idx="1752">
                  <c:v>19.722550761196757</c:v>
                </c:pt>
                <c:pt idx="1753">
                  <c:v>19.603289219234235</c:v>
                </c:pt>
                <c:pt idx="1754">
                  <c:v>19.485356517214072</c:v>
                </c:pt>
                <c:pt idx="1755">
                  <c:v>19.36845977678761</c:v>
                </c:pt>
                <c:pt idx="1756">
                  <c:v>19.252118310478739</c:v>
                </c:pt>
                <c:pt idx="1757">
                  <c:v>19.135851710686886</c:v>
                </c:pt>
                <c:pt idx="1758">
                  <c:v>19.020649806122737</c:v>
                </c:pt>
                <c:pt idx="1759">
                  <c:v>18.906644609398899</c:v>
                </c:pt>
                <c:pt idx="1760">
                  <c:v>18.792854232598899</c:v>
                </c:pt>
                <c:pt idx="1761">
                  <c:v>18.679314603656845</c:v>
                </c:pt>
                <c:pt idx="1762">
                  <c:v>18.566677795470643</c:v>
                </c:pt>
                <c:pt idx="1763">
                  <c:v>18.454145433158914</c:v>
                </c:pt>
                <c:pt idx="1764">
                  <c:v>18.345168856358914</c:v>
                </c:pt>
                <c:pt idx="1765">
                  <c:v>18.236584919858913</c:v>
                </c:pt>
                <c:pt idx="1766">
                  <c:v>18.128290921565558</c:v>
                </c:pt>
                <c:pt idx="1767">
                  <c:v>18.02026706952477</c:v>
                </c:pt>
                <c:pt idx="1768">
                  <c:v>17.91419916172477</c:v>
                </c:pt>
                <c:pt idx="1769">
                  <c:v>17.808531372717866</c:v>
                </c:pt>
                <c:pt idx="1770">
                  <c:v>17.702905454440714</c:v>
                </c:pt>
                <c:pt idx="1771">
                  <c:v>17.597414687713382</c:v>
                </c:pt>
                <c:pt idx="1772">
                  <c:v>17.492150216423067</c:v>
                </c:pt>
                <c:pt idx="1773">
                  <c:v>17.388501198393158</c:v>
                </c:pt>
                <c:pt idx="1774">
                  <c:v>17.284877228517637</c:v>
                </c:pt>
                <c:pt idx="1775">
                  <c:v>17.181518547017781</c:v>
                </c:pt>
                <c:pt idx="1776">
                  <c:v>17.079172091497625</c:v>
                </c:pt>
                <c:pt idx="1777">
                  <c:v>16.977007521236452</c:v>
                </c:pt>
                <c:pt idx="1778">
                  <c:v>16.874846886745619</c:v>
                </c:pt>
                <c:pt idx="1779">
                  <c:v>16.772697835440212</c:v>
                </c:pt>
                <c:pt idx="1780">
                  <c:v>16.67108714199869</c:v>
                </c:pt>
                <c:pt idx="1781">
                  <c:v>16.570026825594624</c:v>
                </c:pt>
                <c:pt idx="1782">
                  <c:v>16.469366362394624</c:v>
                </c:pt>
                <c:pt idx="1783">
                  <c:v>16.368706130994624</c:v>
                </c:pt>
                <c:pt idx="1784">
                  <c:v>16.268108472802748</c:v>
                </c:pt>
                <c:pt idx="1785">
                  <c:v>16.167985535652249</c:v>
                </c:pt>
                <c:pt idx="1786">
                  <c:v>16.068872372052251</c:v>
                </c:pt>
                <c:pt idx="1787">
                  <c:v>15.969845166597409</c:v>
                </c:pt>
                <c:pt idx="1788">
                  <c:v>15.871277385036311</c:v>
                </c:pt>
                <c:pt idx="1789">
                  <c:v>15.772848493566565</c:v>
                </c:pt>
                <c:pt idx="1790">
                  <c:v>15.674710405883935</c:v>
                </c:pt>
                <c:pt idx="1791">
                  <c:v>15.577157879834429</c:v>
                </c:pt>
                <c:pt idx="1792">
                  <c:v>15.479608306248554</c:v>
                </c:pt>
                <c:pt idx="1793">
                  <c:v>15.382175450256565</c:v>
                </c:pt>
                <c:pt idx="1794">
                  <c:v>15.285153282673674</c:v>
                </c:pt>
                <c:pt idx="1795">
                  <c:v>15.188338586111847</c:v>
                </c:pt>
                <c:pt idx="1796">
                  <c:v>15.091891248032583</c:v>
                </c:pt>
                <c:pt idx="1797">
                  <c:v>14.995639226688033</c:v>
                </c:pt>
                <c:pt idx="1798">
                  <c:v>14.900008470483142</c:v>
                </c:pt>
                <c:pt idx="1799">
                  <c:v>14.804729481483141</c:v>
                </c:pt>
                <c:pt idx="1800">
                  <c:v>14.709600677040431</c:v>
                </c:pt>
                <c:pt idx="1801">
                  <c:v>14.614566285726321</c:v>
                </c:pt>
                <c:pt idx="1802">
                  <c:v>14.521350319652996</c:v>
                </c:pt>
                <c:pt idx="1803">
                  <c:v>14.429592103160871</c:v>
                </c:pt>
                <c:pt idx="1804">
                  <c:v>14.338285122136641</c:v>
                </c:pt>
                <c:pt idx="1805">
                  <c:v>14.247147106221963</c:v>
                </c:pt>
                <c:pt idx="1806">
                  <c:v>14.156303958354586</c:v>
                </c:pt>
                <c:pt idx="1807">
                  <c:v>14.066109885294766</c:v>
                </c:pt>
                <c:pt idx="1808">
                  <c:v>13.976071920043246</c:v>
                </c:pt>
                <c:pt idx="1809">
                  <c:v>13.886877090546237</c:v>
                </c:pt>
                <c:pt idx="1810">
                  <c:v>13.798026936445144</c:v>
                </c:pt>
                <c:pt idx="1811">
                  <c:v>13.711162296963957</c:v>
                </c:pt>
                <c:pt idx="1812">
                  <c:v>13.624473862542436</c:v>
                </c:pt>
                <c:pt idx="1813">
                  <c:v>13.537974258632273</c:v>
                </c:pt>
                <c:pt idx="1814">
                  <c:v>13.451722999410137</c:v>
                </c:pt>
                <c:pt idx="1815">
                  <c:v>13.365511349880558</c:v>
                </c:pt>
                <c:pt idx="1816">
                  <c:v>13.279929100402398</c:v>
                </c:pt>
                <c:pt idx="1817">
                  <c:v>13.194472244774444</c:v>
                </c:pt>
                <c:pt idx="1818">
                  <c:v>13.109254646470839</c:v>
                </c:pt>
                <c:pt idx="1819">
                  <c:v>13.024647370307626</c:v>
                </c:pt>
                <c:pt idx="1820">
                  <c:v>12.940378621875107</c:v>
                </c:pt>
                <c:pt idx="1821">
                  <c:v>12.856447232832235</c:v>
                </c:pt>
                <c:pt idx="1822">
                  <c:v>12.772862004327591</c:v>
                </c:pt>
                <c:pt idx="1823">
                  <c:v>12.68930963707092</c:v>
                </c:pt>
                <c:pt idx="1824">
                  <c:v>12.605849381264342</c:v>
                </c:pt>
                <c:pt idx="1825">
                  <c:v>12.522491373608334</c:v>
                </c:pt>
                <c:pt idx="1826">
                  <c:v>12.439146450608334</c:v>
                </c:pt>
                <c:pt idx="1827">
                  <c:v>12.356216282306777</c:v>
                </c:pt>
                <c:pt idx="1828">
                  <c:v>12.273386496588023</c:v>
                </c:pt>
                <c:pt idx="1829">
                  <c:v>12.191247695644233</c:v>
                </c:pt>
                <c:pt idx="1830">
                  <c:v>12.109410241409162</c:v>
                </c:pt>
                <c:pt idx="1831">
                  <c:v>12.027763734917283</c:v>
                </c:pt>
                <c:pt idx="1832">
                  <c:v>11.946705949598</c:v>
                </c:pt>
                <c:pt idx="1833">
                  <c:v>11.866056853098</c:v>
                </c:pt>
                <c:pt idx="1834">
                  <c:v>11.786383697104807</c:v>
                </c:pt>
                <c:pt idx="1835">
                  <c:v>11.707004449508604</c:v>
                </c:pt>
                <c:pt idx="1836">
                  <c:v>11.628018912717318</c:v>
                </c:pt>
                <c:pt idx="1837">
                  <c:v>11.550847943925779</c:v>
                </c:pt>
                <c:pt idx="1838">
                  <c:v>11.473944741387557</c:v>
                </c:pt>
                <c:pt idx="1839">
                  <c:v>11.397156910856701</c:v>
                </c:pt>
                <c:pt idx="1840">
                  <c:v>11.320647002756701</c:v>
                </c:pt>
                <c:pt idx="1841">
                  <c:v>11.244450952555486</c:v>
                </c:pt>
                <c:pt idx="1842">
                  <c:v>11.168362574946048</c:v>
                </c:pt>
                <c:pt idx="1843">
                  <c:v>11.093051555190051</c:v>
                </c:pt>
                <c:pt idx="1844">
                  <c:v>11.017858474325775</c:v>
                </c:pt>
                <c:pt idx="1845">
                  <c:v>10.94269444217818</c:v>
                </c:pt>
                <c:pt idx="1846">
                  <c:v>10.868120502759334</c:v>
                </c:pt>
                <c:pt idx="1847">
                  <c:v>10.793873672259334</c:v>
                </c:pt>
                <c:pt idx="1848">
                  <c:v>10.719786064159335</c:v>
                </c:pt>
                <c:pt idx="1849">
                  <c:v>10.646356136040287</c:v>
                </c:pt>
                <c:pt idx="1850">
                  <c:v>10.573046695467919</c:v>
                </c:pt>
                <c:pt idx="1851">
                  <c:v>10.499751534267919</c:v>
                </c:pt>
                <c:pt idx="1852">
                  <c:v>10.426947376243284</c:v>
                </c:pt>
                <c:pt idx="1853">
                  <c:v>10.354411872904061</c:v>
                </c:pt>
                <c:pt idx="1854">
                  <c:v>10.282346633836317</c:v>
                </c:pt>
                <c:pt idx="1855">
                  <c:v>10.210929234236318</c:v>
                </c:pt>
                <c:pt idx="1856">
                  <c:v>10.140725212277482</c:v>
                </c:pt>
                <c:pt idx="1857">
                  <c:v>10.070995317077482</c:v>
                </c:pt>
                <c:pt idx="1858">
                  <c:v>10.001374563704683</c:v>
                </c:pt>
                <c:pt idx="1859">
                  <c:v>9.9324788236156873</c:v>
                </c:pt>
                <c:pt idx="1860">
                  <c:v>9.8637360924562945</c:v>
                </c:pt>
                <c:pt idx="1861">
                  <c:v>9.795795341283549</c:v>
                </c:pt>
                <c:pt idx="1862">
                  <c:v>9.7279772635024582</c:v>
                </c:pt>
                <c:pt idx="1863">
                  <c:v>9.6614379541024586</c:v>
                </c:pt>
                <c:pt idx="1864">
                  <c:v>9.5949015860425764</c:v>
                </c:pt>
                <c:pt idx="1865">
                  <c:v>9.5285633833228562</c:v>
                </c:pt>
                <c:pt idx="1866">
                  <c:v>9.4622279476301863</c:v>
                </c:pt>
                <c:pt idx="1867">
                  <c:v>9.3959753140726878</c:v>
                </c:pt>
                <c:pt idx="1868">
                  <c:v>9.3304471021679998</c:v>
                </c:pt>
                <c:pt idx="1869">
                  <c:v>9.2662953477680006</c:v>
                </c:pt>
                <c:pt idx="1870">
                  <c:v>9.2021773564604654</c:v>
                </c:pt>
                <c:pt idx="1871">
                  <c:v>9.1382305553918357</c:v>
                </c:pt>
                <c:pt idx="1872">
                  <c:v>9.0744621033742749</c:v>
                </c:pt>
                <c:pt idx="1873">
                  <c:v>9.0114153657742744</c:v>
                </c:pt>
                <c:pt idx="1874">
                  <c:v>8.9485015221742739</c:v>
                </c:pt>
                <c:pt idx="1875">
                  <c:v>8.8860552933162165</c:v>
                </c:pt>
                <c:pt idx="1876">
                  <c:v>8.8243146415075646</c:v>
                </c:pt>
                <c:pt idx="1877">
                  <c:v>8.7628680147573643</c:v>
                </c:pt>
                <c:pt idx="1878">
                  <c:v>8.7014236536261418</c:v>
                </c:pt>
                <c:pt idx="1879">
                  <c:v>8.6414093163022585</c:v>
                </c:pt>
                <c:pt idx="1880">
                  <c:v>8.5818700283090816</c:v>
                </c:pt>
                <c:pt idx="1881">
                  <c:v>8.5225809526712517</c:v>
                </c:pt>
                <c:pt idx="1882">
                  <c:v>8.4639485584104008</c:v>
                </c:pt>
                <c:pt idx="1883">
                  <c:v>8.406106876321882</c:v>
                </c:pt>
                <c:pt idx="1884">
                  <c:v>8.3483494736129149</c:v>
                </c:pt>
                <c:pt idx="1885">
                  <c:v>8.2906580280873836</c:v>
                </c:pt>
                <c:pt idx="1886">
                  <c:v>8.2331595985873829</c:v>
                </c:pt>
                <c:pt idx="1887">
                  <c:v>8.1759586121532077</c:v>
                </c:pt>
                <c:pt idx="1888">
                  <c:v>8.1187728439714171</c:v>
                </c:pt>
                <c:pt idx="1889">
                  <c:v>8.0615923869727339</c:v>
                </c:pt>
                <c:pt idx="1890">
                  <c:v>8.0046973502363059</c:v>
                </c:pt>
                <c:pt idx="1891">
                  <c:v>7.9479735392478137</c:v>
                </c:pt>
                <c:pt idx="1892">
                  <c:v>7.8913696477147273</c:v>
                </c:pt>
                <c:pt idx="1893">
                  <c:v>7.8347816808664845</c:v>
                </c:pt>
                <c:pt idx="1894">
                  <c:v>7.7788261569664847</c:v>
                </c:pt>
                <c:pt idx="1895">
                  <c:v>7.7230028255041878</c:v>
                </c:pt>
                <c:pt idx="1896">
                  <c:v>7.6675211192522177</c:v>
                </c:pt>
                <c:pt idx="1897">
                  <c:v>7.6126332411846382</c:v>
                </c:pt>
                <c:pt idx="1898">
                  <c:v>7.5579350560904626</c:v>
                </c:pt>
                <c:pt idx="1899">
                  <c:v>7.5033993815465196</c:v>
                </c:pt>
                <c:pt idx="1900">
                  <c:v>7.4492420668585435</c:v>
                </c:pt>
                <c:pt idx="1901">
                  <c:v>7.3955059315189899</c:v>
                </c:pt>
                <c:pt idx="1902">
                  <c:v>7.3419582307189897</c:v>
                </c:pt>
                <c:pt idx="1903">
                  <c:v>7.288470962627323</c:v>
                </c:pt>
                <c:pt idx="1904">
                  <c:v>7.2350101906194375</c:v>
                </c:pt>
                <c:pt idx="1905">
                  <c:v>7.1815860935327605</c:v>
                </c:pt>
                <c:pt idx="1906">
                  <c:v>7.12826851753276</c:v>
                </c:pt>
                <c:pt idx="1907">
                  <c:v>7.0750587903941193</c:v>
                </c:pt>
                <c:pt idx="1908">
                  <c:v>7.022088820311259</c:v>
                </c:pt>
                <c:pt idx="1909">
                  <c:v>6.9691747102562367</c:v>
                </c:pt>
                <c:pt idx="1910">
                  <c:v>6.9164151638192974</c:v>
                </c:pt>
                <c:pt idx="1911">
                  <c:v>6.8641053650591619</c:v>
                </c:pt>
                <c:pt idx="1912">
                  <c:v>6.8118303999986134</c:v>
                </c:pt>
                <c:pt idx="1913">
                  <c:v>6.7599103454868334</c:v>
                </c:pt>
                <c:pt idx="1914">
                  <c:v>6.7085683951736161</c:v>
                </c:pt>
                <c:pt idx="1915">
                  <c:v>6.6579148448888663</c:v>
                </c:pt>
                <c:pt idx="1916">
                  <c:v>6.6073378315123961</c:v>
                </c:pt>
                <c:pt idx="1917">
                  <c:v>6.5567742221794587</c:v>
                </c:pt>
                <c:pt idx="1918">
                  <c:v>6.5063327950592393</c:v>
                </c:pt>
                <c:pt idx="1919">
                  <c:v>6.4567476964294288</c:v>
                </c:pt>
                <c:pt idx="1920">
                  <c:v>6.4082528092269664</c:v>
                </c:pt>
                <c:pt idx="1921">
                  <c:v>6.360117536256964</c:v>
                </c:pt>
                <c:pt idx="1922">
                  <c:v>6.3119965062161016</c:v>
                </c:pt>
                <c:pt idx="1923">
                  <c:v>6.2639816322161019</c:v>
                </c:pt>
                <c:pt idx="1924">
                  <c:v>6.2166394363569992</c:v>
                </c:pt>
                <c:pt idx="1925">
                  <c:v>6.1701852169602089</c:v>
                </c:pt>
                <c:pt idx="1926">
                  <c:v>6.1237460511602091</c:v>
                </c:pt>
                <c:pt idx="1927">
                  <c:v>6.0773758418482027</c:v>
                </c:pt>
                <c:pt idx="1928">
                  <c:v>6.0310126489545937</c:v>
                </c:pt>
                <c:pt idx="1929">
                  <c:v>5.9846719701550786</c:v>
                </c:pt>
                <c:pt idx="1930">
                  <c:v>5.9384099559858763</c:v>
                </c:pt>
                <c:pt idx="1931">
                  <c:v>5.8924742744696657</c:v>
                </c:pt>
                <c:pt idx="1932">
                  <c:v>5.8466145153292732</c:v>
                </c:pt>
                <c:pt idx="1933">
                  <c:v>5.8013582869703662</c:v>
                </c:pt>
                <c:pt idx="1934">
                  <c:v>5.7561041549715437</c:v>
                </c:pt>
                <c:pt idx="1935">
                  <c:v>5.7120595496062823</c:v>
                </c:pt>
                <c:pt idx="1936">
                  <c:v>5.6685483502738787</c:v>
                </c:pt>
                <c:pt idx="1937">
                  <c:v>5.6251472286612243</c:v>
                </c:pt>
                <c:pt idx="1938">
                  <c:v>5.5819362976795537</c:v>
                </c:pt>
                <c:pt idx="1939">
                  <c:v>5.5391377250605265</c:v>
                </c:pt>
                <c:pt idx="1940">
                  <c:v>5.4963463943586026</c:v>
                </c:pt>
                <c:pt idx="1941">
                  <c:v>5.4538492655915771</c:v>
                </c:pt>
                <c:pt idx="1942">
                  <c:v>5.4119982862457885</c:v>
                </c:pt>
                <c:pt idx="1943">
                  <c:v>5.3701856636716085</c:v>
                </c:pt>
                <c:pt idx="1944">
                  <c:v>5.3285861892108777</c:v>
                </c:pt>
                <c:pt idx="1945">
                  <c:v>5.2874919586504134</c:v>
                </c:pt>
                <c:pt idx="1946">
                  <c:v>5.2464332219817686</c:v>
                </c:pt>
                <c:pt idx="1947">
                  <c:v>5.2057933260455691</c:v>
                </c:pt>
                <c:pt idx="1948">
                  <c:v>5.1652153304455695</c:v>
                </c:pt>
                <c:pt idx="1949">
                  <c:v>5.1247251793427164</c:v>
                </c:pt>
                <c:pt idx="1950">
                  <c:v>5.0862245559139909</c:v>
                </c:pt>
                <c:pt idx="1951">
                  <c:v>5.0483267252298676</c:v>
                </c:pt>
                <c:pt idx="1952">
                  <c:v>5.0106829731091285</c:v>
                </c:pt>
                <c:pt idx="1953">
                  <c:v>4.9734785058475124</c:v>
                </c:pt>
                <c:pt idx="1954">
                  <c:v>4.9364424609856936</c:v>
                </c:pt>
                <c:pt idx="1955">
                  <c:v>4.899666407785694</c:v>
                </c:pt>
                <c:pt idx="1956">
                  <c:v>4.8629504343477983</c:v>
                </c:pt>
                <c:pt idx="1957">
                  <c:v>4.8262503937569168</c:v>
                </c:pt>
                <c:pt idx="1958">
                  <c:v>4.7896641243208968</c:v>
                </c:pt>
                <c:pt idx="1959">
                  <c:v>4.7532402799369073</c:v>
                </c:pt>
                <c:pt idx="1960">
                  <c:v>4.716910580285858</c:v>
                </c:pt>
                <c:pt idx="1961">
                  <c:v>4.6809659506858576</c:v>
                </c:pt>
                <c:pt idx="1962">
                  <c:v>4.6454748788678346</c:v>
                </c:pt>
                <c:pt idx="1963">
                  <c:v>4.6101734571363098</c:v>
                </c:pt>
                <c:pt idx="1964">
                  <c:v>4.5751799807835214</c:v>
                </c:pt>
                <c:pt idx="1965">
                  <c:v>4.5404590729078782</c:v>
                </c:pt>
                <c:pt idx="1966">
                  <c:v>4.5061070249868092</c:v>
                </c:pt>
                <c:pt idx="1967">
                  <c:v>4.4723452632344758</c:v>
                </c:pt>
                <c:pt idx="1968">
                  <c:v>4.4386671269298175</c:v>
                </c:pt>
                <c:pt idx="1969">
                  <c:v>4.4051459505260109</c:v>
                </c:pt>
                <c:pt idx="1970">
                  <c:v>4.3717222064659191</c:v>
                </c:pt>
                <c:pt idx="1971">
                  <c:v>4.3383358100651197</c:v>
                </c:pt>
                <c:pt idx="1972">
                  <c:v>4.3055501152015561</c:v>
                </c:pt>
                <c:pt idx="1973">
                  <c:v>4.2729817601431783</c:v>
                </c:pt>
                <c:pt idx="1974">
                  <c:v>4.2405344296882346</c:v>
                </c:pt>
                <c:pt idx="1975">
                  <c:v>4.2087445582893688</c:v>
                </c:pt>
                <c:pt idx="1976">
                  <c:v>4.1775153882893692</c:v>
                </c:pt>
                <c:pt idx="1977">
                  <c:v>4.1466417656915464</c:v>
                </c:pt>
                <c:pt idx="1978">
                  <c:v>4.1159317558533122</c:v>
                </c:pt>
                <c:pt idx="1979">
                  <c:v>4.0852254540852009</c:v>
                </c:pt>
                <c:pt idx="1980">
                  <c:v>4.0545465547004742</c:v>
                </c:pt>
                <c:pt idx="1981">
                  <c:v>4.0241990653666626</c:v>
                </c:pt>
                <c:pt idx="1982">
                  <c:v>3.9939519949001947</c:v>
                </c:pt>
                <c:pt idx="1983">
                  <c:v>3.9638445659001946</c:v>
                </c:pt>
                <c:pt idx="1984">
                  <c:v>3.9338753025469395</c:v>
                </c:pt>
                <c:pt idx="1985">
                  <c:v>3.9043682578089096</c:v>
                </c:pt>
                <c:pt idx="1986">
                  <c:v>3.8748805239989981</c:v>
                </c:pt>
                <c:pt idx="1987">
                  <c:v>3.8454342375855695</c:v>
                </c:pt>
                <c:pt idx="1988">
                  <c:v>3.8162480186781647</c:v>
                </c:pt>
                <c:pt idx="1989">
                  <c:v>3.7870854791999529</c:v>
                </c:pt>
                <c:pt idx="1990">
                  <c:v>3.7582711900857961</c:v>
                </c:pt>
                <c:pt idx="1991">
                  <c:v>3.7295255993004042</c:v>
                </c:pt>
                <c:pt idx="1992">
                  <c:v>3.701249484323645</c:v>
                </c:pt>
                <c:pt idx="1993">
                  <c:v>3.6730705984350314</c:v>
                </c:pt>
                <c:pt idx="1994">
                  <c:v>3.6449594794658569</c:v>
                </c:pt>
                <c:pt idx="1995">
                  <c:v>3.6171160739029844</c:v>
                </c:pt>
                <c:pt idx="1996">
                  <c:v>3.5893155123493217</c:v>
                </c:pt>
                <c:pt idx="1997">
                  <c:v>3.5615358829292316</c:v>
                </c:pt>
                <c:pt idx="1998">
                  <c:v>3.5338938517292315</c:v>
                </c:pt>
                <c:pt idx="1999">
                  <c:v>3.5064551779337698</c:v>
                </c:pt>
                <c:pt idx="2000">
                  <c:v>3.4790331469551692</c:v>
                </c:pt>
                <c:pt idx="2001">
                  <c:v>3.4517180071229032</c:v>
                </c:pt>
                <c:pt idx="2002">
                  <c:v>3.4245206987095269</c:v>
                </c:pt>
                <c:pt idx="2003">
                  <c:v>3.3974655464033052</c:v>
                </c:pt>
                <c:pt idx="2004">
                  <c:v>3.3704203718385406</c:v>
                </c:pt>
                <c:pt idx="2005">
                  <c:v>3.3434592653385407</c:v>
                </c:pt>
                <c:pt idx="2006">
                  <c:v>3.3170327690566213</c:v>
                </c:pt>
                <c:pt idx="2007">
                  <c:v>3.2910679959340867</c:v>
                </c:pt>
                <c:pt idx="2008">
                  <c:v>3.2656345407003662</c:v>
                </c:pt>
                <c:pt idx="2009">
                  <c:v>3.2402474437055444</c:v>
                </c:pt>
                <c:pt idx="2010">
                  <c:v>3.2149800087330176</c:v>
                </c:pt>
                <c:pt idx="2011">
                  <c:v>3.1898249423194729</c:v>
                </c:pt>
                <c:pt idx="2012">
                  <c:v>3.1647165315540158</c:v>
                </c:pt>
                <c:pt idx="2013">
                  <c:v>3.139777796708199</c:v>
                </c:pt>
                <c:pt idx="2014">
                  <c:v>3.115315019150628</c:v>
                </c:pt>
                <c:pt idx="2015">
                  <c:v>3.0908531544746634</c:v>
                </c:pt>
                <c:pt idx="2016">
                  <c:v>3.0664696039344039</c:v>
                </c:pt>
                <c:pt idx="2017">
                  <c:v>3.0421344599427607</c:v>
                </c:pt>
                <c:pt idx="2018">
                  <c:v>3.0179166264368211</c:v>
                </c:pt>
                <c:pt idx="2019">
                  <c:v>2.9939629014681777</c:v>
                </c:pt>
                <c:pt idx="2020">
                  <c:v>2.9700863306675171</c:v>
                </c:pt>
                <c:pt idx="2021">
                  <c:v>2.9463890615535848</c:v>
                </c:pt>
                <c:pt idx="2022">
                  <c:v>2.9227777146119309</c:v>
                </c:pt>
                <c:pt idx="2023">
                  <c:v>2.899354919204574</c:v>
                </c:pt>
                <c:pt idx="2024">
                  <c:v>2.8760563578132787</c:v>
                </c:pt>
                <c:pt idx="2025">
                  <c:v>2.8528867993739135</c:v>
                </c:pt>
                <c:pt idx="2026">
                  <c:v>2.829743105494821</c:v>
                </c:pt>
                <c:pt idx="2027">
                  <c:v>2.8066296597578742</c:v>
                </c:pt>
                <c:pt idx="2028">
                  <c:v>2.7835965623855365</c:v>
                </c:pt>
                <c:pt idx="2029">
                  <c:v>2.7606678707855363</c:v>
                </c:pt>
                <c:pt idx="2030">
                  <c:v>2.7378535728213267</c:v>
                </c:pt>
                <c:pt idx="2031">
                  <c:v>2.7150535554156447</c:v>
                </c:pt>
                <c:pt idx="2032">
                  <c:v>2.6924118180814509</c:v>
                </c:pt>
                <c:pt idx="2033">
                  <c:v>2.6697996502341632</c:v>
                </c:pt>
                <c:pt idx="2034">
                  <c:v>2.6472448347928172</c:v>
                </c:pt>
                <c:pt idx="2035">
                  <c:v>2.6247399138928174</c:v>
                </c:pt>
                <c:pt idx="2036">
                  <c:v>2.6022512004397695</c:v>
                </c:pt>
                <c:pt idx="2037">
                  <c:v>2.5797790384168073</c:v>
                </c:pt>
                <c:pt idx="2038">
                  <c:v>2.5575199910362314</c:v>
                </c:pt>
                <c:pt idx="2039">
                  <c:v>2.5352806149478493</c:v>
                </c:pt>
                <c:pt idx="2040">
                  <c:v>2.5131489342971318</c:v>
                </c:pt>
                <c:pt idx="2041">
                  <c:v>2.491038796993748</c:v>
                </c:pt>
                <c:pt idx="2042">
                  <c:v>2.4690534998884734</c:v>
                </c:pt>
                <c:pt idx="2043">
                  <c:v>2.4471256598431355</c:v>
                </c:pt>
                <c:pt idx="2044">
                  <c:v>2.4253898935431355</c:v>
                </c:pt>
                <c:pt idx="2045">
                  <c:v>2.4037684220167104</c:v>
                </c:pt>
                <c:pt idx="2046">
                  <c:v>2.3824537816904696</c:v>
                </c:pt>
                <c:pt idx="2047">
                  <c:v>2.3611629535493188</c:v>
                </c:pt>
                <c:pt idx="2048">
                  <c:v>2.3399628104715067</c:v>
                </c:pt>
                <c:pt idx="2049">
                  <c:v>2.3188240207590898</c:v>
                </c:pt>
                <c:pt idx="2050">
                  <c:v>2.2978013468790417</c:v>
                </c:pt>
                <c:pt idx="2051">
                  <c:v>2.2770991951295918</c:v>
                </c:pt>
                <c:pt idx="2052">
                  <c:v>2.256418497858828</c:v>
                </c:pt>
                <c:pt idx="2053">
                  <c:v>2.2357872039722491</c:v>
                </c:pt>
                <c:pt idx="2054">
                  <c:v>2.2154764742536437</c:v>
                </c:pt>
                <c:pt idx="2055">
                  <c:v>2.195199011890534</c:v>
                </c:pt>
                <c:pt idx="2056">
                  <c:v>2.1753772856187732</c:v>
                </c:pt>
                <c:pt idx="2057">
                  <c:v>2.1557018238686307</c:v>
                </c:pt>
                <c:pt idx="2058">
                  <c:v>2.1363432014686308</c:v>
                </c:pt>
                <c:pt idx="2059">
                  <c:v>2.1170113841197917</c:v>
                </c:pt>
                <c:pt idx="2060">
                  <c:v>2.0978941556332611</c:v>
                </c:pt>
                <c:pt idx="2061">
                  <c:v>2.0789280293498344</c:v>
                </c:pt>
                <c:pt idx="2062">
                  <c:v>2.059970644864046</c:v>
                </c:pt>
                <c:pt idx="2063">
                  <c:v>2.0410386439388994</c:v>
                </c:pt>
                <c:pt idx="2064">
                  <c:v>2.022136233770766</c:v>
                </c:pt>
                <c:pt idx="2065">
                  <c:v>2.0035071171213472</c:v>
                </c:pt>
                <c:pt idx="2066">
                  <c:v>1.9849271506234931</c:v>
                </c:pt>
                <c:pt idx="2067">
                  <c:v>1.966739394623493</c:v>
                </c:pt>
                <c:pt idx="2068">
                  <c:v>1.9485574547924918</c:v>
                </c:pt>
                <c:pt idx="2069">
                  <c:v>1.9305308021561325</c:v>
                </c:pt>
                <c:pt idx="2070">
                  <c:v>1.9129596449429054</c:v>
                </c:pt>
                <c:pt idx="2071">
                  <c:v>1.8954575081033678</c:v>
                </c:pt>
                <c:pt idx="2072">
                  <c:v>1.8779963490665117</c:v>
                </c:pt>
                <c:pt idx="2073">
                  <c:v>1.8605491603558812</c:v>
                </c:pt>
                <c:pt idx="2074">
                  <c:v>1.8432874709114855</c:v>
                </c:pt>
                <c:pt idx="2075">
                  <c:v>1.8262274626619646</c:v>
                </c:pt>
                <c:pt idx="2076">
                  <c:v>1.8091694389913269</c:v>
                </c:pt>
                <c:pt idx="2077">
                  <c:v>1.7921724625132687</c:v>
                </c:pt>
                <c:pt idx="2078">
                  <c:v>1.7754725260444342</c:v>
                </c:pt>
                <c:pt idx="2079">
                  <c:v>1.7588715214249189</c:v>
                </c:pt>
                <c:pt idx="2080">
                  <c:v>1.7423309995007423</c:v>
                </c:pt>
                <c:pt idx="2081">
                  <c:v>1.7258672058457394</c:v>
                </c:pt>
                <c:pt idx="2082">
                  <c:v>1.7094102434403293</c:v>
                </c:pt>
                <c:pt idx="2083">
                  <c:v>1.6930646736256432</c:v>
                </c:pt>
                <c:pt idx="2084">
                  <c:v>1.6767910697510413</c:v>
                </c:pt>
                <c:pt idx="2085">
                  <c:v>1.6605464199113167</c:v>
                </c:pt>
                <c:pt idx="2086">
                  <c:v>1.6444643220750907</c:v>
                </c:pt>
                <c:pt idx="2087">
                  <c:v>1.6284323659125937</c:v>
                </c:pt>
                <c:pt idx="2088">
                  <c:v>1.6124365209449478</c:v>
                </c:pt>
                <c:pt idx="2089">
                  <c:v>1.5964441391215622</c:v>
                </c:pt>
                <c:pt idx="2090">
                  <c:v>1.5805825679275063</c:v>
                </c:pt>
                <c:pt idx="2091">
                  <c:v>1.564807856816858</c:v>
                </c:pt>
                <c:pt idx="2092">
                  <c:v>1.5491510418290972</c:v>
                </c:pt>
                <c:pt idx="2093">
                  <c:v>1.5335072981328695</c:v>
                </c:pt>
                <c:pt idx="2094">
                  <c:v>1.5178695744298842</c:v>
                </c:pt>
                <c:pt idx="2095">
                  <c:v>1.5022921413217951</c:v>
                </c:pt>
                <c:pt idx="2096">
                  <c:v>1.4872923347029396</c:v>
                </c:pt>
                <c:pt idx="2097">
                  <c:v>1.4724644041640227</c:v>
                </c:pt>
                <c:pt idx="2098">
                  <c:v>1.4577275927920104</c:v>
                </c:pt>
                <c:pt idx="2099">
                  <c:v>1.4431309141920103</c:v>
                </c:pt>
                <c:pt idx="2100">
                  <c:v>1.4286817316920104</c:v>
                </c:pt>
                <c:pt idx="2101">
                  <c:v>1.4143453896855782</c:v>
                </c:pt>
                <c:pt idx="2102">
                  <c:v>1.4001961643897105</c:v>
                </c:pt>
                <c:pt idx="2103">
                  <c:v>1.3860484279834187</c:v>
                </c:pt>
                <c:pt idx="2104">
                  <c:v>1.372134437275057</c:v>
                </c:pt>
                <c:pt idx="2105">
                  <c:v>1.3582324927750571</c:v>
                </c:pt>
                <c:pt idx="2106">
                  <c:v>1.3443982948307056</c:v>
                </c:pt>
                <c:pt idx="2107">
                  <c:v>1.330630412797523</c:v>
                </c:pt>
                <c:pt idx="2108">
                  <c:v>1.3169443835260533</c:v>
                </c:pt>
                <c:pt idx="2109">
                  <c:v>1.3032900705467136</c:v>
                </c:pt>
                <c:pt idx="2110">
                  <c:v>1.2897265665467137</c:v>
                </c:pt>
                <c:pt idx="2111">
                  <c:v>1.2763354220525818</c:v>
                </c:pt>
                <c:pt idx="2112">
                  <c:v>1.2629689746987789</c:v>
                </c:pt>
                <c:pt idx="2113">
                  <c:v>1.2496156415811486</c:v>
                </c:pt>
                <c:pt idx="2114">
                  <c:v>1.2362705336632385</c:v>
                </c:pt>
                <c:pt idx="2115">
                  <c:v>1.2229311173293902</c:v>
                </c:pt>
                <c:pt idx="2116">
                  <c:v>1.2099239323891355</c:v>
                </c:pt>
                <c:pt idx="2117">
                  <c:v>1.1969284639365618</c:v>
                </c:pt>
                <c:pt idx="2118">
                  <c:v>1.1839467933890084</c:v>
                </c:pt>
                <c:pt idx="2119">
                  <c:v>1.1711718963865949</c:v>
                </c:pt>
                <c:pt idx="2120">
                  <c:v>1.1585557921897609</c:v>
                </c:pt>
                <c:pt idx="2121">
                  <c:v>1.1460089982613038</c:v>
                </c:pt>
                <c:pt idx="2122">
                  <c:v>1.1334794888159121</c:v>
                </c:pt>
                <c:pt idx="2123">
                  <c:v>1.1209705083215431</c:v>
                </c:pt>
                <c:pt idx="2124">
                  <c:v>1.1084967612333192</c:v>
                </c:pt>
                <c:pt idx="2125">
                  <c:v>1.0960683731629579</c:v>
                </c:pt>
                <c:pt idx="2126">
                  <c:v>1.0837736518720884</c:v>
                </c:pt>
                <c:pt idx="2127">
                  <c:v>1.0715300820622899</c:v>
                </c:pt>
                <c:pt idx="2128">
                  <c:v>1.0595376805653924</c:v>
                </c:pt>
                <c:pt idx="2129">
                  <c:v>1.0477746061911668</c:v>
                </c:pt>
                <c:pt idx="2130">
                  <c:v>1.036024020458548</c:v>
                </c:pt>
                <c:pt idx="2131">
                  <c:v>1.0243717643674313</c:v>
                </c:pt>
                <c:pt idx="2132">
                  <c:v>1.012906037880225</c:v>
                </c:pt>
                <c:pt idx="2133">
                  <c:v>1.0015203241555677</c:v>
                </c:pt>
                <c:pt idx="2134">
                  <c:v>0.99024434816538009</c:v>
                </c:pt>
                <c:pt idx="2135">
                  <c:v>0.97897381961450414</c:v>
                </c:pt>
                <c:pt idx="2136">
                  <c:v>0.96773828895161773</c:v>
                </c:pt>
                <c:pt idx="2137">
                  <c:v>0.956774510918737</c:v>
                </c:pt>
                <c:pt idx="2138">
                  <c:v>0.94592301097993214</c:v>
                </c:pt>
                <c:pt idx="2139">
                  <c:v>0.93523630614686482</c:v>
                </c:pt>
                <c:pt idx="2140">
                  <c:v>0.92463337407607271</c:v>
                </c:pt>
                <c:pt idx="2141">
                  <c:v>0.91412769123289117</c:v>
                </c:pt>
                <c:pt idx="2142">
                  <c:v>0.90367375791400817</c:v>
                </c:pt>
                <c:pt idx="2143">
                  <c:v>0.89323813211400815</c:v>
                </c:pt>
                <c:pt idx="2144">
                  <c:v>0.88283553410033211</c:v>
                </c:pt>
                <c:pt idx="2145">
                  <c:v>0.87261956720885547</c:v>
                </c:pt>
                <c:pt idx="2146">
                  <c:v>0.86245100850885548</c:v>
                </c:pt>
                <c:pt idx="2147">
                  <c:v>0.85234323162361147</c:v>
                </c:pt>
                <c:pt idx="2148">
                  <c:v>0.84238896222361148</c:v>
                </c:pt>
                <c:pt idx="2149">
                  <c:v>0.83266085944928658</c:v>
                </c:pt>
                <c:pt idx="2150">
                  <c:v>0.82303659110451999</c:v>
                </c:pt>
                <c:pt idx="2151">
                  <c:v>0.813531413320014</c:v>
                </c:pt>
                <c:pt idx="2152">
                  <c:v>0.80406636394542352</c:v>
                </c:pt>
                <c:pt idx="2153">
                  <c:v>0.7946077077183189</c:v>
                </c:pt>
                <c:pt idx="2154">
                  <c:v>0.7852219976265965</c:v>
                </c:pt>
                <c:pt idx="2155">
                  <c:v>0.7758980766044633</c:v>
                </c:pt>
                <c:pt idx="2156">
                  <c:v>0.7665969342468345</c:v>
                </c:pt>
                <c:pt idx="2157">
                  <c:v>0.7573767804895023</c:v>
                </c:pt>
                <c:pt idx="2158">
                  <c:v>0.74820566077573236</c:v>
                </c:pt>
                <c:pt idx="2159">
                  <c:v>0.73924597099586475</c:v>
                </c:pt>
                <c:pt idx="2160">
                  <c:v>0.7303498632496781</c:v>
                </c:pt>
                <c:pt idx="2161">
                  <c:v>0.72156906004967813</c:v>
                </c:pt>
                <c:pt idx="2162">
                  <c:v>0.7128104380496848</c:v>
                </c:pt>
                <c:pt idx="2163">
                  <c:v>0.70407647791227257</c:v>
                </c:pt>
                <c:pt idx="2164">
                  <c:v>0.69557339380709948</c:v>
                </c:pt>
                <c:pt idx="2165">
                  <c:v>0.68713848561152369</c:v>
                </c:pt>
                <c:pt idx="2166">
                  <c:v>0.67876511946296569</c:v>
                </c:pt>
                <c:pt idx="2167">
                  <c:v>0.67042361914423054</c:v>
                </c:pt>
                <c:pt idx="2168">
                  <c:v>0.66218159277254351</c:v>
                </c:pt>
                <c:pt idx="2169">
                  <c:v>0.65395779749563532</c:v>
                </c:pt>
                <c:pt idx="2170">
                  <c:v>0.64573733758889651</c:v>
                </c:pt>
                <c:pt idx="2171">
                  <c:v>0.63756634506026355</c:v>
                </c:pt>
                <c:pt idx="2172">
                  <c:v>0.62941455911862432</c:v>
                </c:pt>
                <c:pt idx="2173">
                  <c:v>0.62139946985939465</c:v>
                </c:pt>
                <c:pt idx="2174">
                  <c:v>0.61368249709245659</c:v>
                </c:pt>
                <c:pt idx="2175">
                  <c:v>0.6061011537412011</c:v>
                </c:pt>
                <c:pt idx="2176">
                  <c:v>0.59867591969898726</c:v>
                </c:pt>
                <c:pt idx="2177">
                  <c:v>0.59134552611824986</c:v>
                </c:pt>
                <c:pt idx="2178">
                  <c:v>0.58418868955107739</c:v>
                </c:pt>
                <c:pt idx="2179">
                  <c:v>0.57704124755500952</c:v>
                </c:pt>
                <c:pt idx="2180">
                  <c:v>0.57006048127200715</c:v>
                </c:pt>
                <c:pt idx="2181">
                  <c:v>0.56309117271398412</c:v>
                </c:pt>
                <c:pt idx="2182">
                  <c:v>0.55614216464432398</c:v>
                </c:pt>
                <c:pt idx="2183">
                  <c:v>0.54923720031256695</c:v>
                </c:pt>
                <c:pt idx="2184">
                  <c:v>0.54258764815413218</c:v>
                </c:pt>
                <c:pt idx="2185">
                  <c:v>0.53604818304487634</c:v>
                </c:pt>
                <c:pt idx="2186">
                  <c:v>0.52952322956831821</c:v>
                </c:pt>
                <c:pt idx="2187">
                  <c:v>0.5230294481558776</c:v>
                </c:pt>
                <c:pt idx="2188">
                  <c:v>0.51660349511490089</c:v>
                </c:pt>
                <c:pt idx="2189">
                  <c:v>0.51029092991144642</c:v>
                </c:pt>
                <c:pt idx="2190">
                  <c:v>0.50398136901144641</c:v>
                </c:pt>
                <c:pt idx="2191">
                  <c:v>0.49779903808004744</c:v>
                </c:pt>
                <c:pt idx="2192">
                  <c:v>0.49164022104628796</c:v>
                </c:pt>
                <c:pt idx="2193">
                  <c:v>0.48549774159953513</c:v>
                </c:pt>
                <c:pt idx="2194">
                  <c:v>0.47937321159953511</c:v>
                </c:pt>
                <c:pt idx="2195">
                  <c:v>0.47328878647012435</c:v>
                </c:pt>
                <c:pt idx="2196">
                  <c:v>0.4672560370820365</c:v>
                </c:pt>
                <c:pt idx="2197">
                  <c:v>0.46125539003140054</c:v>
                </c:pt>
                <c:pt idx="2198">
                  <c:v>0.45528661568538403</c:v>
                </c:pt>
                <c:pt idx="2199">
                  <c:v>0.44934390023904119</c:v>
                </c:pt>
                <c:pt idx="2200">
                  <c:v>0.44344553573904122</c:v>
                </c:pt>
                <c:pt idx="2201">
                  <c:v>0.43761982280194078</c:v>
                </c:pt>
                <c:pt idx="2202">
                  <c:v>0.43183618908167848</c:v>
                </c:pt>
                <c:pt idx="2203">
                  <c:v>0.42606850833702342</c:v>
                </c:pt>
                <c:pt idx="2204">
                  <c:v>0.4203025536697082</c:v>
                </c:pt>
                <c:pt idx="2205">
                  <c:v>0.41470995888246076</c:v>
                </c:pt>
                <c:pt idx="2206">
                  <c:v>0.40917601328584696</c:v>
                </c:pt>
                <c:pt idx="2207">
                  <c:v>0.40388937235099187</c:v>
                </c:pt>
                <c:pt idx="2208">
                  <c:v>0.39868719612556752</c:v>
                </c:pt>
                <c:pt idx="2209">
                  <c:v>0.39348735988148215</c:v>
                </c:pt>
                <c:pt idx="2210">
                  <c:v>0.38842789526506272</c:v>
                </c:pt>
                <c:pt idx="2211">
                  <c:v>0.38346076912541305</c:v>
                </c:pt>
                <c:pt idx="2212">
                  <c:v>0.3786311119902197</c:v>
                </c:pt>
                <c:pt idx="2213">
                  <c:v>0.37395246511145791</c:v>
                </c:pt>
                <c:pt idx="2214">
                  <c:v>0.36935293372104988</c:v>
                </c:pt>
                <c:pt idx="2215">
                  <c:v>0.36478083743484535</c:v>
                </c:pt>
                <c:pt idx="2216">
                  <c:v>0.36024744183484536</c:v>
                </c:pt>
                <c:pt idx="2217">
                  <c:v>0.35575789083484538</c:v>
                </c:pt>
                <c:pt idx="2218">
                  <c:v>0.35131989251749152</c:v>
                </c:pt>
                <c:pt idx="2219">
                  <c:v>0.34694631209982718</c:v>
                </c:pt>
                <c:pt idx="2220">
                  <c:v>0.34260428601700804</c:v>
                </c:pt>
                <c:pt idx="2221">
                  <c:v>0.33826236492869466</c:v>
                </c:pt>
                <c:pt idx="2222">
                  <c:v>0.33395052351555743</c:v>
                </c:pt>
                <c:pt idx="2223">
                  <c:v>0.32964521471555741</c:v>
                </c:pt>
                <c:pt idx="2224">
                  <c:v>0.32549853119541028</c:v>
                </c:pt>
                <c:pt idx="2225">
                  <c:v>0.32138652299541026</c:v>
                </c:pt>
                <c:pt idx="2226">
                  <c:v>0.31729820951836157</c:v>
                </c:pt>
                <c:pt idx="2227">
                  <c:v>0.31329115517079414</c:v>
                </c:pt>
                <c:pt idx="2228">
                  <c:v>0.30939319559096706</c:v>
                </c:pt>
                <c:pt idx="2229">
                  <c:v>0.30562393418928502</c:v>
                </c:pt>
                <c:pt idx="2230">
                  <c:v>0.30187928668928504</c:v>
                </c:pt>
                <c:pt idx="2231">
                  <c:v>0.29833806753808917</c:v>
                </c:pt>
                <c:pt idx="2232">
                  <c:v>0.29490283461906175</c:v>
                </c:pt>
                <c:pt idx="2233">
                  <c:v>0.29154980694121124</c:v>
                </c:pt>
                <c:pt idx="2234">
                  <c:v>0.28829790059515614</c:v>
                </c:pt>
                <c:pt idx="2235">
                  <c:v>0.28512511212617464</c:v>
                </c:pt>
                <c:pt idx="2236">
                  <c:v>0.28203254498223063</c:v>
                </c:pt>
                <c:pt idx="2237">
                  <c:v>0.27903951894963613</c:v>
                </c:pt>
                <c:pt idx="2238">
                  <c:v>0.27606338634326255</c:v>
                </c:pt>
                <c:pt idx="2239">
                  <c:v>0.27312636146478358</c:v>
                </c:pt>
                <c:pt idx="2240">
                  <c:v>0.27020558776478359</c:v>
                </c:pt>
                <c:pt idx="2241">
                  <c:v>0.26729147215976595</c:v>
                </c:pt>
                <c:pt idx="2242">
                  <c:v>0.26438044448677206</c:v>
                </c:pt>
                <c:pt idx="2243">
                  <c:v>0.26149513237459648</c:v>
                </c:pt>
                <c:pt idx="2244">
                  <c:v>0.25866736402785856</c:v>
                </c:pt>
                <c:pt idx="2245">
                  <c:v>0.25584431154708154</c:v>
                </c:pt>
                <c:pt idx="2246">
                  <c:v>0.25303435432637583</c:v>
                </c:pt>
                <c:pt idx="2247">
                  <c:v>0.25023409118106094</c:v>
                </c:pt>
                <c:pt idx="2248">
                  <c:v>0.24744595484558152</c:v>
                </c:pt>
                <c:pt idx="2249">
                  <c:v>0.24467275150052298</c:v>
                </c:pt>
                <c:pt idx="2250">
                  <c:v>0.24190737610923696</c:v>
                </c:pt>
                <c:pt idx="2251">
                  <c:v>0.23915537448211835</c:v>
                </c:pt>
                <c:pt idx="2252">
                  <c:v>0.23642208208208593</c:v>
                </c:pt>
                <c:pt idx="2253">
                  <c:v>0.23371883624621667</c:v>
                </c:pt>
                <c:pt idx="2254">
                  <c:v>0.23106570530910117</c:v>
                </c:pt>
                <c:pt idx="2255">
                  <c:v>0.22842716910910116</c:v>
                </c:pt>
                <c:pt idx="2256">
                  <c:v>0.22581112350910115</c:v>
                </c:pt>
                <c:pt idx="2257">
                  <c:v>0.22320791086351313</c:v>
                </c:pt>
                <c:pt idx="2258">
                  <c:v>0.22062159836351314</c:v>
                </c:pt>
                <c:pt idx="2259">
                  <c:v>0.21807469352646083</c:v>
                </c:pt>
                <c:pt idx="2260">
                  <c:v>0.21564197526948842</c:v>
                </c:pt>
                <c:pt idx="2261">
                  <c:v>0.21321818086864497</c:v>
                </c:pt>
                <c:pt idx="2262">
                  <c:v>0.21084686756695165</c:v>
                </c:pt>
                <c:pt idx="2263">
                  <c:v>0.20847697020251027</c:v>
                </c:pt>
                <c:pt idx="2264">
                  <c:v>0.20611532751357256</c:v>
                </c:pt>
                <c:pt idx="2265">
                  <c:v>0.20376005263991179</c:v>
                </c:pt>
                <c:pt idx="2266">
                  <c:v>0.20140650188167472</c:v>
                </c:pt>
                <c:pt idx="2267">
                  <c:v>0.19912065561372669</c:v>
                </c:pt>
                <c:pt idx="2268">
                  <c:v>0.19685909158275813</c:v>
                </c:pt>
                <c:pt idx="2269">
                  <c:v>0.1945978227187973</c:v>
                </c:pt>
                <c:pt idx="2270">
                  <c:v>0.19236390743315868</c:v>
                </c:pt>
                <c:pt idx="2271">
                  <c:v>0.19013564084608919</c:v>
                </c:pt>
                <c:pt idx="2272">
                  <c:v>0.18793892897580147</c:v>
                </c:pt>
                <c:pt idx="2273">
                  <c:v>0.18585124547580148</c:v>
                </c:pt>
                <c:pt idx="2274">
                  <c:v>0.18378870067590383</c:v>
                </c:pt>
                <c:pt idx="2275">
                  <c:v>0.18185627316338274</c:v>
                </c:pt>
                <c:pt idx="2276">
                  <c:v>0.17992508906118188</c:v>
                </c:pt>
                <c:pt idx="2277">
                  <c:v>0.17806863272275084</c:v>
                </c:pt>
                <c:pt idx="2278">
                  <c:v>0.17621528790035845</c:v>
                </c:pt>
                <c:pt idx="2279">
                  <c:v>0.17438962381754744</c:v>
                </c:pt>
                <c:pt idx="2280">
                  <c:v>0.17256429278529681</c:v>
                </c:pt>
                <c:pt idx="2281">
                  <c:v>0.17079624231680776</c:v>
                </c:pt>
                <c:pt idx="2282">
                  <c:v>0.16904872274235949</c:v>
                </c:pt>
                <c:pt idx="2283">
                  <c:v>0.1673025256888358</c:v>
                </c:pt>
                <c:pt idx="2284">
                  <c:v>0.1655689186888358</c:v>
                </c:pt>
                <c:pt idx="2285">
                  <c:v>0.16383744057918706</c:v>
                </c:pt>
                <c:pt idx="2286">
                  <c:v>0.16211091552908316</c:v>
                </c:pt>
                <c:pt idx="2287">
                  <c:v>0.16042756134819167</c:v>
                </c:pt>
                <c:pt idx="2288">
                  <c:v>0.15879876040727547</c:v>
                </c:pt>
                <c:pt idx="2289">
                  <c:v>0.1571784271752131</c:v>
                </c:pt>
                <c:pt idx="2290">
                  <c:v>0.15558598903111814</c:v>
                </c:pt>
                <c:pt idx="2291">
                  <c:v>0.15399552981651329</c:v>
                </c:pt>
                <c:pt idx="2292">
                  <c:v>0.15243957429357147</c:v>
                </c:pt>
                <c:pt idx="2293">
                  <c:v>0.15088784306081521</c:v>
                </c:pt>
                <c:pt idx="2294">
                  <c:v>0.14935529540903045</c:v>
                </c:pt>
                <c:pt idx="2295">
                  <c:v>0.14783249465946594</c:v>
                </c:pt>
                <c:pt idx="2296">
                  <c:v>0.14633244065946593</c:v>
                </c:pt>
                <c:pt idx="2297">
                  <c:v>0.1448428187694342</c:v>
                </c:pt>
                <c:pt idx="2298">
                  <c:v>0.14335380523818678</c:v>
                </c:pt>
                <c:pt idx="2299">
                  <c:v>0.14190969379316229</c:v>
                </c:pt>
                <c:pt idx="2300">
                  <c:v>0.14047597567614165</c:v>
                </c:pt>
                <c:pt idx="2301">
                  <c:v>0.13906453898228333</c:v>
                </c:pt>
                <c:pt idx="2302">
                  <c:v>0.13765532789133467</c:v>
                </c:pt>
                <c:pt idx="2303">
                  <c:v>0.13625287576436293</c:v>
                </c:pt>
                <c:pt idx="2304">
                  <c:v>0.13485058669169792</c:v>
                </c:pt>
                <c:pt idx="2305">
                  <c:v>0.13344835080083012</c:v>
                </c:pt>
                <c:pt idx="2306">
                  <c:v>0.13207244374953755</c:v>
                </c:pt>
                <c:pt idx="2307">
                  <c:v>0.13070965347684108</c:v>
                </c:pt>
                <c:pt idx="2308">
                  <c:v>0.12935368904826183</c:v>
                </c:pt>
                <c:pt idx="2309">
                  <c:v>0.12800680186701671</c:v>
                </c:pt>
                <c:pt idx="2310">
                  <c:v>0.12667334627527929</c:v>
                </c:pt>
                <c:pt idx="2311">
                  <c:v>0.12535323877921295</c:v>
                </c:pt>
                <c:pt idx="2312">
                  <c:v>0.12403743628331394</c:v>
                </c:pt>
                <c:pt idx="2313">
                  <c:v>0.12272693998331394</c:v>
                </c:pt>
                <c:pt idx="2314">
                  <c:v>0.12142179128331394</c:v>
                </c:pt>
                <c:pt idx="2315">
                  <c:v>0.1201199653885322</c:v>
                </c:pt>
                <c:pt idx="2316">
                  <c:v>0.11884466893174815</c:v>
                </c:pt>
                <c:pt idx="2317">
                  <c:v>0.11758268567861337</c:v>
                </c:pt>
                <c:pt idx="2318">
                  <c:v>0.11633019732928963</c:v>
                </c:pt>
                <c:pt idx="2319">
                  <c:v>0.11512568548303705</c:v>
                </c:pt>
                <c:pt idx="2320">
                  <c:v>0.11392262776454545</c:v>
                </c:pt>
                <c:pt idx="2321">
                  <c:v>0.11272218566532664</c:v>
                </c:pt>
                <c:pt idx="2322">
                  <c:v>0.11155175872416556</c:v>
                </c:pt>
                <c:pt idx="2323">
                  <c:v>0.11040527351907106</c:v>
                </c:pt>
                <c:pt idx="2324">
                  <c:v>0.10925944379094379</c:v>
                </c:pt>
                <c:pt idx="2325">
                  <c:v>0.10811381640259404</c:v>
                </c:pt>
                <c:pt idx="2326">
                  <c:v>0.10700687911388113</c:v>
                </c:pt>
                <c:pt idx="2327">
                  <c:v>0.1059072336253926</c:v>
                </c:pt>
                <c:pt idx="2328">
                  <c:v>0.10480902070309989</c:v>
                </c:pt>
                <c:pt idx="2329">
                  <c:v>0.10371910553285338</c:v>
                </c:pt>
                <c:pt idx="2330">
                  <c:v>0.10269320039387182</c:v>
                </c:pt>
                <c:pt idx="2331">
                  <c:v>0.10167273973691714</c:v>
                </c:pt>
                <c:pt idx="2332">
                  <c:v>0.10065773053691714</c:v>
                </c:pt>
                <c:pt idx="2333">
                  <c:v>9.9648233749903267E-2</c:v>
                </c:pt>
                <c:pt idx="2334">
                  <c:v>9.8640154324601409E-2</c:v>
                </c:pt>
                <c:pt idx="2335">
                  <c:v>9.7633584521832101E-2</c:v>
                </c:pt>
                <c:pt idx="2336">
                  <c:v>9.6630943686387069E-2</c:v>
                </c:pt>
                <c:pt idx="2337">
                  <c:v>9.5641565948546656E-2</c:v>
                </c:pt>
                <c:pt idx="2338">
                  <c:v>9.4655343042988588E-2</c:v>
                </c:pt>
                <c:pt idx="2339">
                  <c:v>9.3669205151639595E-2</c:v>
                </c:pt>
                <c:pt idx="2340">
                  <c:v>9.2686547333640942E-2</c:v>
                </c:pt>
                <c:pt idx="2341">
                  <c:v>9.1705855268206418E-2</c:v>
                </c:pt>
                <c:pt idx="2342">
                  <c:v>9.0731348536131434E-2</c:v>
                </c:pt>
                <c:pt idx="2343">
                  <c:v>8.9759147735952338E-2</c:v>
                </c:pt>
                <c:pt idx="2344">
                  <c:v>8.8790851131885035E-2</c:v>
                </c:pt>
                <c:pt idx="2345">
                  <c:v>8.7826746034307249E-2</c:v>
                </c:pt>
                <c:pt idx="2346">
                  <c:v>8.6867555206516747E-2</c:v>
                </c:pt>
                <c:pt idx="2347">
                  <c:v>8.5909444344055577E-2</c:v>
                </c:pt>
                <c:pt idx="2348">
                  <c:v>8.4952607144055572E-2</c:v>
                </c:pt>
                <c:pt idx="2349">
                  <c:v>8.3997203190159297E-2</c:v>
                </c:pt>
                <c:pt idx="2350">
                  <c:v>8.3048465943450028E-2</c:v>
                </c:pt>
                <c:pt idx="2351">
                  <c:v>8.2100619415560669E-2</c:v>
                </c:pt>
                <c:pt idx="2352">
                  <c:v>8.1158037115560674E-2</c:v>
                </c:pt>
                <c:pt idx="2353">
                  <c:v>8.0215946354009748E-2</c:v>
                </c:pt>
                <c:pt idx="2354">
                  <c:v>7.9286227513880092E-2</c:v>
                </c:pt>
                <c:pt idx="2355">
                  <c:v>7.8364133472471467E-2</c:v>
                </c:pt>
                <c:pt idx="2356">
                  <c:v>7.7448062481242474E-2</c:v>
                </c:pt>
                <c:pt idx="2357">
                  <c:v>7.6534652956513433E-2</c:v>
                </c:pt>
                <c:pt idx="2358">
                  <c:v>7.5627938857512081E-2</c:v>
                </c:pt>
                <c:pt idx="2359">
                  <c:v>7.4726090407201504E-2</c:v>
                </c:pt>
                <c:pt idx="2360">
                  <c:v>7.3827116309600843E-2</c:v>
                </c:pt>
                <c:pt idx="2361">
                  <c:v>7.292940130960085E-2</c:v>
                </c:pt>
                <c:pt idx="2362">
                  <c:v>7.2036382518488068E-2</c:v>
                </c:pt>
                <c:pt idx="2363">
                  <c:v>7.1150268258210761E-2</c:v>
                </c:pt>
                <c:pt idx="2364">
                  <c:v>7.0285624851614562E-2</c:v>
                </c:pt>
                <c:pt idx="2365">
                  <c:v>6.9423688057916336E-2</c:v>
                </c:pt>
                <c:pt idx="2366">
                  <c:v>6.8568178736645877E-2</c:v>
                </c:pt>
                <c:pt idx="2367">
                  <c:v>6.7718886103787568E-2</c:v>
                </c:pt>
                <c:pt idx="2368">
                  <c:v>6.6869842456928466E-2</c:v>
                </c:pt>
                <c:pt idx="2369">
                  <c:v>6.6023012791010402E-2</c:v>
                </c:pt>
                <c:pt idx="2370">
                  <c:v>6.5198501462254713E-2</c:v>
                </c:pt>
                <c:pt idx="2371">
                  <c:v>6.4382677749078646E-2</c:v>
                </c:pt>
                <c:pt idx="2372">
                  <c:v>6.3567183430419213E-2</c:v>
                </c:pt>
                <c:pt idx="2373">
                  <c:v>6.2756403269863731E-2</c:v>
                </c:pt>
                <c:pt idx="2374">
                  <c:v>6.1950403709247086E-2</c:v>
                </c:pt>
                <c:pt idx="2375">
                  <c:v>6.11576180321469E-2</c:v>
                </c:pt>
                <c:pt idx="2376">
                  <c:v>6.0413113829941897E-2</c:v>
                </c:pt>
                <c:pt idx="2377">
                  <c:v>5.9680173725712417E-2</c:v>
                </c:pt>
                <c:pt idx="2378">
                  <c:v>5.894855247939957E-2</c:v>
                </c:pt>
                <c:pt idx="2379">
                  <c:v>5.8217157368690785E-2</c:v>
                </c:pt>
                <c:pt idx="2380">
                  <c:v>5.751001399100672E-2</c:v>
                </c:pt>
                <c:pt idx="2381">
                  <c:v>5.6818958223473291E-2</c:v>
                </c:pt>
                <c:pt idx="2382">
                  <c:v>5.6131318071187229E-2</c:v>
                </c:pt>
                <c:pt idx="2383">
                  <c:v>5.5471763989603157E-2</c:v>
                </c:pt>
                <c:pt idx="2384">
                  <c:v>5.4817873093618734E-2</c:v>
                </c:pt>
                <c:pt idx="2385">
                  <c:v>5.416706451428091E-2</c:v>
                </c:pt>
                <c:pt idx="2386">
                  <c:v>5.3519311114280911E-2</c:v>
                </c:pt>
                <c:pt idx="2387">
                  <c:v>5.2872210613327149E-2</c:v>
                </c:pt>
                <c:pt idx="2388">
                  <c:v>5.2231468315333533E-2</c:v>
                </c:pt>
                <c:pt idx="2389">
                  <c:v>5.1608600626019317E-2</c:v>
                </c:pt>
                <c:pt idx="2390">
                  <c:v>5.098993851089087E-2</c:v>
                </c:pt>
                <c:pt idx="2391">
                  <c:v>5.037312216333751E-2</c:v>
                </c:pt>
                <c:pt idx="2392">
                  <c:v>4.9758314262228098E-2</c:v>
                </c:pt>
                <c:pt idx="2393">
                  <c:v>4.9151273962228098E-2</c:v>
                </c:pt>
                <c:pt idx="2394">
                  <c:v>4.8563750413630355E-2</c:v>
                </c:pt>
                <c:pt idx="2395">
                  <c:v>4.798007627221771E-2</c:v>
                </c:pt>
                <c:pt idx="2396">
                  <c:v>4.7403141315431795E-2</c:v>
                </c:pt>
                <c:pt idx="2397">
                  <c:v>4.6832031426923798E-2</c:v>
                </c:pt>
                <c:pt idx="2398">
                  <c:v>4.6265934426923797E-2</c:v>
                </c:pt>
                <c:pt idx="2399">
                  <c:v>4.5702467726923796E-2</c:v>
                </c:pt>
                <c:pt idx="2400">
                  <c:v>4.5155772788900331E-2</c:v>
                </c:pt>
                <c:pt idx="2401">
                  <c:v>4.4611896528709276E-2</c:v>
                </c:pt>
                <c:pt idx="2402">
                  <c:v>4.4073656971131338E-2</c:v>
                </c:pt>
                <c:pt idx="2403">
                  <c:v>4.3537857686412669E-2</c:v>
                </c:pt>
                <c:pt idx="2404">
                  <c:v>4.300378537004837E-2</c:v>
                </c:pt>
                <c:pt idx="2405">
                  <c:v>4.2471495264974034E-2</c:v>
                </c:pt>
                <c:pt idx="2406">
                  <c:v>4.1942108247888403E-2</c:v>
                </c:pt>
                <c:pt idx="2407">
                  <c:v>4.1415957581022254E-2</c:v>
                </c:pt>
                <c:pt idx="2408">
                  <c:v>4.0902450849280909E-2</c:v>
                </c:pt>
                <c:pt idx="2409">
                  <c:v>4.0396772145013117E-2</c:v>
                </c:pt>
                <c:pt idx="2410">
                  <c:v>3.9895804245013114E-2</c:v>
                </c:pt>
                <c:pt idx="2411">
                  <c:v>3.9397167289001306E-2</c:v>
                </c:pt>
                <c:pt idx="2412">
                  <c:v>3.8910905413310069E-2</c:v>
                </c:pt>
                <c:pt idx="2413">
                  <c:v>3.8427825513205137E-2</c:v>
                </c:pt>
                <c:pt idx="2414">
                  <c:v>3.7948085040656457E-2</c:v>
                </c:pt>
                <c:pt idx="2415">
                  <c:v>3.7480220073421736E-2</c:v>
                </c:pt>
                <c:pt idx="2416">
                  <c:v>3.7015753400930607E-2</c:v>
                </c:pt>
                <c:pt idx="2417">
                  <c:v>3.6553403777566995E-2</c:v>
                </c:pt>
                <c:pt idx="2418">
                  <c:v>3.612007052951003E-2</c:v>
                </c:pt>
                <c:pt idx="2419">
                  <c:v>3.5689065871846185E-2</c:v>
                </c:pt>
                <c:pt idx="2420">
                  <c:v>3.5259073371138899E-2</c:v>
                </c:pt>
                <c:pt idx="2421">
                  <c:v>3.4832495500816275E-2</c:v>
                </c:pt>
                <c:pt idx="2422">
                  <c:v>3.4412077268532924E-2</c:v>
                </c:pt>
                <c:pt idx="2423">
                  <c:v>3.3998808516619704E-2</c:v>
                </c:pt>
                <c:pt idx="2424">
                  <c:v>3.3595636505288524E-2</c:v>
                </c:pt>
                <c:pt idx="2425">
                  <c:v>3.3194386570535077E-2</c:v>
                </c:pt>
                <c:pt idx="2426">
                  <c:v>3.2811628441974633E-2</c:v>
                </c:pt>
                <c:pt idx="2427">
                  <c:v>3.2429213965875114E-2</c:v>
                </c:pt>
                <c:pt idx="2428">
                  <c:v>3.2047555935616617E-2</c:v>
                </c:pt>
                <c:pt idx="2429">
                  <c:v>3.1669506294547373E-2</c:v>
                </c:pt>
                <c:pt idx="2430">
                  <c:v>3.1292519298179888E-2</c:v>
                </c:pt>
                <c:pt idx="2431">
                  <c:v>3.092804059130019E-2</c:v>
                </c:pt>
                <c:pt idx="2432">
                  <c:v>3.0564510283541617E-2</c:v>
                </c:pt>
                <c:pt idx="2433">
                  <c:v>3.0203611724217389E-2</c:v>
                </c:pt>
                <c:pt idx="2434">
                  <c:v>2.9842793306535685E-2</c:v>
                </c:pt>
                <c:pt idx="2435">
                  <c:v>2.9484341071837162E-2</c:v>
                </c:pt>
                <c:pt idx="2436">
                  <c:v>2.9130620292992074E-2</c:v>
                </c:pt>
                <c:pt idx="2437">
                  <c:v>2.8779328508174062E-2</c:v>
                </c:pt>
                <c:pt idx="2438">
                  <c:v>2.8434676628358548E-2</c:v>
                </c:pt>
                <c:pt idx="2439">
                  <c:v>2.8091254314685444E-2</c:v>
                </c:pt>
                <c:pt idx="2440">
                  <c:v>2.7750174108683523E-2</c:v>
                </c:pt>
                <c:pt idx="2441">
                  <c:v>2.7414452877599329E-2</c:v>
                </c:pt>
                <c:pt idx="2442">
                  <c:v>2.7081667428625101E-2</c:v>
                </c:pt>
                <c:pt idx="2443">
                  <c:v>2.6754059253832244E-2</c:v>
                </c:pt>
                <c:pt idx="2444">
                  <c:v>2.6428591915986968E-2</c:v>
                </c:pt>
                <c:pt idx="2445">
                  <c:v>2.6110413982184888E-2</c:v>
                </c:pt>
                <c:pt idx="2446">
                  <c:v>2.5798594624694918E-2</c:v>
                </c:pt>
                <c:pt idx="2447">
                  <c:v>2.5495179366281578E-2</c:v>
                </c:pt>
                <c:pt idx="2448">
                  <c:v>2.5199103459188708E-2</c:v>
                </c:pt>
                <c:pt idx="2449">
                  <c:v>2.4903142280510583E-2</c:v>
                </c:pt>
                <c:pt idx="2450">
                  <c:v>2.4607635560609162E-2</c:v>
                </c:pt>
                <c:pt idx="2451">
                  <c:v>2.431664134832873E-2</c:v>
                </c:pt>
                <c:pt idx="2452">
                  <c:v>2.4027673001983336E-2</c:v>
                </c:pt>
                <c:pt idx="2453">
                  <c:v>2.3739972675444771E-2</c:v>
                </c:pt>
                <c:pt idx="2454">
                  <c:v>2.3452595593660967E-2</c:v>
                </c:pt>
                <c:pt idx="2455">
                  <c:v>2.3169090767048824E-2</c:v>
                </c:pt>
                <c:pt idx="2456">
                  <c:v>2.2887405235061151E-2</c:v>
                </c:pt>
                <c:pt idx="2457">
                  <c:v>2.2611413995728729E-2</c:v>
                </c:pt>
                <c:pt idx="2458">
                  <c:v>2.2336634336134528E-2</c:v>
                </c:pt>
                <c:pt idx="2459">
                  <c:v>2.2063285686193406E-2</c:v>
                </c:pt>
                <c:pt idx="2460">
                  <c:v>2.1793022125364988E-2</c:v>
                </c:pt>
                <c:pt idx="2461">
                  <c:v>2.1523744916419639E-2</c:v>
                </c:pt>
                <c:pt idx="2462">
                  <c:v>2.1260024716419638E-2</c:v>
                </c:pt>
                <c:pt idx="2463">
                  <c:v>2.0996617008646922E-2</c:v>
                </c:pt>
                <c:pt idx="2464">
                  <c:v>2.0733672760720776E-2</c:v>
                </c:pt>
                <c:pt idx="2465">
                  <c:v>2.0484647821468152E-2</c:v>
                </c:pt>
                <c:pt idx="2466">
                  <c:v>2.0239709877912848E-2</c:v>
                </c:pt>
                <c:pt idx="2467">
                  <c:v>1.9994843990001166E-2</c:v>
                </c:pt>
                <c:pt idx="2468">
                  <c:v>1.9750291087592561E-2</c:v>
                </c:pt>
                <c:pt idx="2469">
                  <c:v>1.9510217317020181E-2</c:v>
                </c:pt>
                <c:pt idx="2470">
                  <c:v>1.9275595118322823E-2</c:v>
                </c:pt>
                <c:pt idx="2471">
                  <c:v>1.9045627388680132E-2</c:v>
                </c:pt>
                <c:pt idx="2472">
                  <c:v>1.8818350082006396E-2</c:v>
                </c:pt>
                <c:pt idx="2473">
                  <c:v>1.8591476055317167E-2</c:v>
                </c:pt>
                <c:pt idx="2474">
                  <c:v>1.8367226787634562E-2</c:v>
                </c:pt>
                <c:pt idx="2475">
                  <c:v>1.8148097367524853E-2</c:v>
                </c:pt>
                <c:pt idx="2476">
                  <c:v>1.7929500355632823E-2</c:v>
                </c:pt>
                <c:pt idx="2477">
                  <c:v>1.7713753361441712E-2</c:v>
                </c:pt>
                <c:pt idx="2478">
                  <c:v>1.750007909783885E-2</c:v>
                </c:pt>
                <c:pt idx="2479">
                  <c:v>1.7287311680546452E-2</c:v>
                </c:pt>
                <c:pt idx="2480">
                  <c:v>1.7076018367479396E-2</c:v>
                </c:pt>
                <c:pt idx="2481">
                  <c:v>1.6869211392530767E-2</c:v>
                </c:pt>
                <c:pt idx="2482">
                  <c:v>1.6669105992530766E-2</c:v>
                </c:pt>
                <c:pt idx="2483">
                  <c:v>1.6469555656297978E-2</c:v>
                </c:pt>
                <c:pt idx="2484">
                  <c:v>1.6271056811584295E-2</c:v>
                </c:pt>
                <c:pt idx="2485">
                  <c:v>1.6072647791753283E-2</c:v>
                </c:pt>
                <c:pt idx="2486">
                  <c:v>1.5874901475028753E-2</c:v>
                </c:pt>
                <c:pt idx="2487">
                  <c:v>1.5677257253878991E-2</c:v>
                </c:pt>
                <c:pt idx="2488">
                  <c:v>1.5481006672172441E-2</c:v>
                </c:pt>
                <c:pt idx="2489">
                  <c:v>1.5284842719551802E-2</c:v>
                </c:pt>
                <c:pt idx="2490">
                  <c:v>1.5089904336516777E-2</c:v>
                </c:pt>
                <c:pt idx="2491">
                  <c:v>1.489606080841353E-2</c:v>
                </c:pt>
                <c:pt idx="2492">
                  <c:v>1.4705716116120789E-2</c:v>
                </c:pt>
                <c:pt idx="2493">
                  <c:v>1.4518343316120789E-2</c:v>
                </c:pt>
                <c:pt idx="2494">
                  <c:v>1.4333437140144548E-2</c:v>
                </c:pt>
                <c:pt idx="2495">
                  <c:v>1.4149304142273856E-2</c:v>
                </c:pt>
                <c:pt idx="2496">
                  <c:v>1.3967624338453208E-2</c:v>
                </c:pt>
                <c:pt idx="2497">
                  <c:v>1.3789120820291011E-2</c:v>
                </c:pt>
                <c:pt idx="2498">
                  <c:v>1.361074043147468E-2</c:v>
                </c:pt>
                <c:pt idx="2499">
                  <c:v>1.3433799681522059E-2</c:v>
                </c:pt>
                <c:pt idx="2500">
                  <c:v>1.3257458318552169E-2</c:v>
                </c:pt>
                <c:pt idx="2501">
                  <c:v>1.3083105150730544E-2</c:v>
                </c:pt>
                <c:pt idx="2502">
                  <c:v>1.290997661224672E-2</c:v>
                </c:pt>
                <c:pt idx="2503">
                  <c:v>1.2737236703105503E-2</c:v>
                </c:pt>
                <c:pt idx="2504">
                  <c:v>1.2565692355476414E-2</c:v>
                </c:pt>
                <c:pt idx="2505">
                  <c:v>1.2395187186347406E-2</c:v>
                </c:pt>
                <c:pt idx="2506">
                  <c:v>1.2228105017641133E-2</c:v>
                </c:pt>
                <c:pt idx="2507">
                  <c:v>1.2064316281835866E-2</c:v>
                </c:pt>
                <c:pt idx="2508">
                  <c:v>1.19015156330162E-2</c:v>
                </c:pt>
                <c:pt idx="2509">
                  <c:v>1.1739137262570804E-2</c:v>
                </c:pt>
                <c:pt idx="2510">
                  <c:v>1.1577443069814253E-2</c:v>
                </c:pt>
                <c:pt idx="2511">
                  <c:v>1.1416439924690065E-2</c:v>
                </c:pt>
                <c:pt idx="2512">
                  <c:v>1.1257898826486415E-2</c:v>
                </c:pt>
                <c:pt idx="2513">
                  <c:v>1.1103264961904818E-2</c:v>
                </c:pt>
                <c:pt idx="2514">
                  <c:v>1.0953780561904818E-2</c:v>
                </c:pt>
                <c:pt idx="2515">
                  <c:v>1.0811381045216624E-2</c:v>
                </c:pt>
                <c:pt idx="2516">
                  <c:v>1.0668987610467718E-2</c:v>
                </c:pt>
                <c:pt idx="2517">
                  <c:v>1.0528116371444575E-2</c:v>
                </c:pt>
                <c:pt idx="2518">
                  <c:v>1.0389233665377326E-2</c:v>
                </c:pt>
                <c:pt idx="2519">
                  <c:v>1.0250734135707951E-2</c:v>
                </c:pt>
                <c:pt idx="2520">
                  <c:v>1.0114538878395717E-2</c:v>
                </c:pt>
                <c:pt idx="2521">
                  <c:v>9.9801296959941763E-3</c:v>
                </c:pt>
                <c:pt idx="2522">
                  <c:v>9.8459742294734528E-3</c:v>
                </c:pt>
                <c:pt idx="2523">
                  <c:v>9.7118899451056374E-3</c:v>
                </c:pt>
                <c:pt idx="2524">
                  <c:v>9.5785593331712288E-3</c:v>
                </c:pt>
                <c:pt idx="2525">
                  <c:v>9.4452630308662529E-3</c:v>
                </c:pt>
                <c:pt idx="2526">
                  <c:v>9.31277568906878E-3</c:v>
                </c:pt>
                <c:pt idx="2527">
                  <c:v>9.1808495790035964E-3</c:v>
                </c:pt>
                <c:pt idx="2528">
                  <c:v>9.0500858294690189E-3</c:v>
                </c:pt>
                <c:pt idx="2529">
                  <c:v>8.9194329341166015E-3</c:v>
                </c:pt>
                <c:pt idx="2530">
                  <c:v>8.7899347301411326E-3</c:v>
                </c:pt>
                <c:pt idx="2531">
                  <c:v>8.6605654162052615E-3</c:v>
                </c:pt>
                <c:pt idx="2532">
                  <c:v>8.5321010654102712E-3</c:v>
                </c:pt>
                <c:pt idx="2533">
                  <c:v>8.4058564168753829E-3</c:v>
                </c:pt>
                <c:pt idx="2534">
                  <c:v>8.2803868700521994E-3</c:v>
                </c:pt>
                <c:pt idx="2535">
                  <c:v>8.1559844658921753E-3</c:v>
                </c:pt>
                <c:pt idx="2536">
                  <c:v>8.0324262805923606E-3</c:v>
                </c:pt>
                <c:pt idx="2537">
                  <c:v>7.9098469604182552E-3</c:v>
                </c:pt>
                <c:pt idx="2538">
                  <c:v>7.790525844183444E-3</c:v>
                </c:pt>
                <c:pt idx="2539">
                  <c:v>7.6719950911996199E-3</c:v>
                </c:pt>
                <c:pt idx="2540">
                  <c:v>7.5540129659991424E-3</c:v>
                </c:pt>
                <c:pt idx="2541">
                  <c:v>7.4374493659991421E-3</c:v>
                </c:pt>
                <c:pt idx="2542">
                  <c:v>7.320976770880447E-3</c:v>
                </c:pt>
                <c:pt idx="2543">
                  <c:v>7.2045873081484219E-3</c:v>
                </c:pt>
                <c:pt idx="2544">
                  <c:v>7.0898887423181799E-3</c:v>
                </c:pt>
                <c:pt idx="2545">
                  <c:v>6.9762315571835739E-3</c:v>
                </c:pt>
                <c:pt idx="2546">
                  <c:v>6.8639655940986493E-3</c:v>
                </c:pt>
                <c:pt idx="2547">
                  <c:v>6.7520476319224854E-3</c:v>
                </c:pt>
                <c:pt idx="2548">
                  <c:v>6.6421163915834627E-3</c:v>
                </c:pt>
                <c:pt idx="2549">
                  <c:v>6.5326449885354338E-3</c:v>
                </c:pt>
                <c:pt idx="2550">
                  <c:v>6.4248711728742596E-3</c:v>
                </c:pt>
                <c:pt idx="2551">
                  <c:v>6.3177480503506843E-3</c:v>
                </c:pt>
                <c:pt idx="2552">
                  <c:v>6.2115657720082408E-3</c:v>
                </c:pt>
                <c:pt idx="2553">
                  <c:v>6.1092387081619149E-3</c:v>
                </c:pt>
                <c:pt idx="2554">
                  <c:v>6.0078044015654582E-3</c:v>
                </c:pt>
                <c:pt idx="2555">
                  <c:v>5.9068151827912042E-3</c:v>
                </c:pt>
                <c:pt idx="2556">
                  <c:v>5.8062207856736008E-3</c:v>
                </c:pt>
                <c:pt idx="2557">
                  <c:v>5.7079692856736005E-3</c:v>
                </c:pt>
                <c:pt idx="2558">
                  <c:v>5.6100025793108521E-3</c:v>
                </c:pt>
                <c:pt idx="2559">
                  <c:v>5.5126252347855297E-3</c:v>
                </c:pt>
                <c:pt idx="2560">
                  <c:v>5.4174321749638895E-3</c:v>
                </c:pt>
                <c:pt idx="2561">
                  <c:v>5.3231325013579972E-3</c:v>
                </c:pt>
                <c:pt idx="2562">
                  <c:v>5.2290313296900291E-3</c:v>
                </c:pt>
                <c:pt idx="2563">
                  <c:v>5.1394013180646736E-3</c:v>
                </c:pt>
                <c:pt idx="2564">
                  <c:v>5.050092992965321E-3</c:v>
                </c:pt>
                <c:pt idx="2565">
                  <c:v>4.9611972541400862E-3</c:v>
                </c:pt>
                <c:pt idx="2566">
                  <c:v>4.8733221432175856E-3</c:v>
                </c:pt>
                <c:pt idx="2567">
                  <c:v>4.7883274463179273E-3</c:v>
                </c:pt>
                <c:pt idx="2568">
                  <c:v>4.7038063065822236E-3</c:v>
                </c:pt>
                <c:pt idx="2569">
                  <c:v>4.6209751706366743E-3</c:v>
                </c:pt>
                <c:pt idx="2570">
                  <c:v>4.5390869846495948E-3</c:v>
                </c:pt>
                <c:pt idx="2571">
                  <c:v>4.4590026803922028E-3</c:v>
                </c:pt>
                <c:pt idx="2572">
                  <c:v>4.37904298193449E-3</c:v>
                </c:pt>
                <c:pt idx="2573">
                  <c:v>4.2998016065978412E-3</c:v>
                </c:pt>
                <c:pt idx="2574">
                  <c:v>4.2230555148865291E-3</c:v>
                </c:pt>
                <c:pt idx="2575">
                  <c:v>4.1464539062621248E-3</c:v>
                </c:pt>
                <c:pt idx="2576">
                  <c:v>4.0702207724877771E-3</c:v>
                </c:pt>
                <c:pt idx="2577">
                  <c:v>3.995615638060738E-3</c:v>
                </c:pt>
                <c:pt idx="2578">
                  <c:v>3.9227959249996539E-3</c:v>
                </c:pt>
                <c:pt idx="2579">
                  <c:v>3.8509215336774037E-3</c:v>
                </c:pt>
                <c:pt idx="2580">
                  <c:v>3.7796539599595151E-3</c:v>
                </c:pt>
                <c:pt idx="2581">
                  <c:v>3.7088571512175848E-3</c:v>
                </c:pt>
                <c:pt idx="2582">
                  <c:v>3.6381367170664407E-3</c:v>
                </c:pt>
                <c:pt idx="2583">
                  <c:v>3.5682067242659406E-3</c:v>
                </c:pt>
                <c:pt idx="2584">
                  <c:v>3.4988089539045391E-3</c:v>
                </c:pt>
                <c:pt idx="2585">
                  <c:v>3.4315951103516523E-3</c:v>
                </c:pt>
                <c:pt idx="2586">
                  <c:v>3.3668526241287834E-3</c:v>
                </c:pt>
                <c:pt idx="2587">
                  <c:v>3.3028855325559171E-3</c:v>
                </c:pt>
                <c:pt idx="2588">
                  <c:v>3.239774832555917E-3</c:v>
                </c:pt>
                <c:pt idx="2589">
                  <c:v>3.1768019676169435E-3</c:v>
                </c:pt>
                <c:pt idx="2590">
                  <c:v>3.1145215676169433E-3</c:v>
                </c:pt>
                <c:pt idx="2591">
                  <c:v>3.0536588506163849E-3</c:v>
                </c:pt>
                <c:pt idx="2592">
                  <c:v>2.9934848324359264E-3</c:v>
                </c:pt>
                <c:pt idx="2593">
                  <c:v>2.9338080978908131E-3</c:v>
                </c:pt>
                <c:pt idx="2594">
                  <c:v>2.8742512643911223E-3</c:v>
                </c:pt>
                <c:pt idx="2595">
                  <c:v>2.8151467931145716E-3</c:v>
                </c:pt>
                <c:pt idx="2596">
                  <c:v>2.7560621931145717E-3</c:v>
                </c:pt>
                <c:pt idx="2597">
                  <c:v>2.6992919562763627E-3</c:v>
                </c:pt>
                <c:pt idx="2598">
                  <c:v>2.6428320951629261E-3</c:v>
                </c:pt>
                <c:pt idx="2599">
                  <c:v>2.5867197910293253E-3</c:v>
                </c:pt>
                <c:pt idx="2600">
                  <c:v>2.5320526231289299E-3</c:v>
                </c:pt>
                <c:pt idx="2601">
                  <c:v>2.4776494476558531E-3</c:v>
                </c:pt>
                <c:pt idx="2602">
                  <c:v>2.4240922272387114E-3</c:v>
                </c:pt>
                <c:pt idx="2603">
                  <c:v>2.3705438180530321E-3</c:v>
                </c:pt>
                <c:pt idx="2604">
                  <c:v>2.3180930368359456E-3</c:v>
                </c:pt>
                <c:pt idx="2605">
                  <c:v>2.2671017269692301E-3</c:v>
                </c:pt>
                <c:pt idx="2606">
                  <c:v>2.2162871219019607E-3</c:v>
                </c:pt>
                <c:pt idx="2607">
                  <c:v>2.1658861219019609E-3</c:v>
                </c:pt>
                <c:pt idx="2608">
                  <c:v>2.115582004059409E-3</c:v>
                </c:pt>
                <c:pt idx="2609">
                  <c:v>2.0653614253686248E-3</c:v>
                </c:pt>
                <c:pt idx="2610">
                  <c:v>2.0152992032072465E-3</c:v>
                </c:pt>
                <c:pt idx="2611">
                  <c:v>1.9658764955281906E-3</c:v>
                </c:pt>
                <c:pt idx="2612">
                  <c:v>1.9179933256043529E-3</c:v>
                </c:pt>
                <c:pt idx="2613">
                  <c:v>1.870504111371361E-3</c:v>
                </c:pt>
                <c:pt idx="2614">
                  <c:v>1.8236385021092026E-3</c:v>
                </c:pt>
                <c:pt idx="2615">
                  <c:v>1.7775010409051919E-3</c:v>
                </c:pt>
                <c:pt idx="2616">
                  <c:v>1.7314893425175368E-3</c:v>
                </c:pt>
                <c:pt idx="2617">
                  <c:v>1.6867312232371819E-3</c:v>
                </c:pt>
                <c:pt idx="2618">
                  <c:v>1.6421280402107411E-3</c:v>
                </c:pt>
                <c:pt idx="2619">
                  <c:v>1.5981903230539219E-3</c:v>
                </c:pt>
                <c:pt idx="2620">
                  <c:v>1.5550265749216194E-3</c:v>
                </c:pt>
                <c:pt idx="2621">
                  <c:v>1.5118685923678275E-3</c:v>
                </c:pt>
                <c:pt idx="2622">
                  <c:v>1.4687799304627569E-3</c:v>
                </c:pt>
                <c:pt idx="2623">
                  <c:v>1.4259393796780273E-3</c:v>
                </c:pt>
                <c:pt idx="2624">
                  <c:v>1.3838443409456521E-3</c:v>
                </c:pt>
                <c:pt idx="2625">
                  <c:v>1.3440345013345741E-3</c:v>
                </c:pt>
                <c:pt idx="2626">
                  <c:v>1.3042274033139738E-3</c:v>
                </c:pt>
                <c:pt idx="2627">
                  <c:v>1.2650479722669374E-3</c:v>
                </c:pt>
                <c:pt idx="2628">
                  <c:v>1.2265813756820048E-3</c:v>
                </c:pt>
                <c:pt idx="2629">
                  <c:v>1.191769250145973E-3</c:v>
                </c:pt>
                <c:pt idx="2630">
                  <c:v>1.1573501646549387E-3</c:v>
                </c:pt>
                <c:pt idx="2631">
                  <c:v>1.1236852148073843E-3</c:v>
                </c:pt>
                <c:pt idx="2632">
                  <c:v>1.0901183426814968E-3</c:v>
                </c:pt>
                <c:pt idx="2633">
                  <c:v>1.057530457867762E-3</c:v>
                </c:pt>
                <c:pt idx="2634">
                  <c:v>1.0254743289115869E-3</c:v>
                </c:pt>
                <c:pt idx="2635">
                  <c:v>9.9346927003371834E-4</c:v>
                </c:pt>
                <c:pt idx="2636">
                  <c:v>9.633488774995402E-4</c:v>
                </c:pt>
                <c:pt idx="2637">
                  <c:v>9.3620336704877249E-4</c:v>
                </c:pt>
                <c:pt idx="2638">
                  <c:v>9.0922676856592765E-4</c:v>
                </c:pt>
                <c:pt idx="2639">
                  <c:v>8.830025970095757E-4</c:v>
                </c:pt>
                <c:pt idx="2640">
                  <c:v>8.5741970886522205E-4</c:v>
                </c:pt>
                <c:pt idx="2641">
                  <c:v>8.3216009502809962E-4</c:v>
                </c:pt>
                <c:pt idx="2642">
                  <c:v>8.0727509502809963E-4</c:v>
                </c:pt>
                <c:pt idx="2643">
                  <c:v>7.8244709502809967E-4</c:v>
                </c:pt>
                <c:pt idx="2644">
                  <c:v>7.5835748243074843E-4</c:v>
                </c:pt>
                <c:pt idx="2645">
                  <c:v>7.3492328243074845E-4</c:v>
                </c:pt>
                <c:pt idx="2646">
                  <c:v>7.1207048243074843E-4</c:v>
                </c:pt>
                <c:pt idx="2647">
                  <c:v>6.8939134835791817E-4</c:v>
                </c:pt>
                <c:pt idx="2648">
                  <c:v>6.6682444661508378E-4</c:v>
                </c:pt>
                <c:pt idx="2649">
                  <c:v>6.448731889384838E-4</c:v>
                </c:pt>
                <c:pt idx="2650">
                  <c:v>6.2446842569347069E-4</c:v>
                </c:pt>
                <c:pt idx="2651">
                  <c:v>6.0459175742292226E-4</c:v>
                </c:pt>
                <c:pt idx="2652">
                  <c:v>5.8520692963510783E-4</c:v>
                </c:pt>
                <c:pt idx="2653">
                  <c:v>5.6601158296715301E-4</c:v>
                </c:pt>
                <c:pt idx="2654">
                  <c:v>5.4785379342024948E-4</c:v>
                </c:pt>
                <c:pt idx="2655">
                  <c:v>5.3003340090852346E-4</c:v>
                </c:pt>
                <c:pt idx="2656">
                  <c:v>5.1270096501636667E-4</c:v>
                </c:pt>
                <c:pt idx="2657">
                  <c:v>4.9552441289589966E-4</c:v>
                </c:pt>
                <c:pt idx="2658">
                  <c:v>4.7887488674160019E-4</c:v>
                </c:pt>
                <c:pt idx="2659">
                  <c:v>4.623205797376154E-4</c:v>
                </c:pt>
                <c:pt idx="2660">
                  <c:v>4.4578324830444802E-4</c:v>
                </c:pt>
                <c:pt idx="2661">
                  <c:v>4.2961373596141705E-4</c:v>
                </c:pt>
                <c:pt idx="2662">
                  <c:v>4.1348580005943326E-4</c:v>
                </c:pt>
                <c:pt idx="2663">
                  <c:v>3.9748860719535583E-4</c:v>
                </c:pt>
                <c:pt idx="2664">
                  <c:v>3.8157050719535583E-4</c:v>
                </c:pt>
                <c:pt idx="2665">
                  <c:v>3.6604383271742234E-4</c:v>
                </c:pt>
                <c:pt idx="2666">
                  <c:v>3.5110374933709635E-4</c:v>
                </c:pt>
                <c:pt idx="2667">
                  <c:v>3.3668130106539074E-4</c:v>
                </c:pt>
                <c:pt idx="2668">
                  <c:v>3.2226741641802072E-4</c:v>
                </c:pt>
                <c:pt idx="2669">
                  <c:v>3.0789968429667313E-4</c:v>
                </c:pt>
                <c:pt idx="2670">
                  <c:v>2.9356803307603694E-4</c:v>
                </c:pt>
                <c:pt idx="2671">
                  <c:v>2.7999545093515093E-4</c:v>
                </c:pt>
                <c:pt idx="2672">
                  <c:v>2.6668263692032244E-4</c:v>
                </c:pt>
                <c:pt idx="2673">
                  <c:v>2.5349609495336302E-4</c:v>
                </c:pt>
                <c:pt idx="2674">
                  <c:v>2.416425138292541E-4</c:v>
                </c:pt>
                <c:pt idx="2675">
                  <c:v>2.2981555435256059E-4</c:v>
                </c:pt>
                <c:pt idx="2676">
                  <c:v>2.189247123779E-4</c:v>
                </c:pt>
                <c:pt idx="2677">
                  <c:v>2.0805337308304271E-4</c:v>
                </c:pt>
                <c:pt idx="2678">
                  <c:v>1.9779714428044021E-4</c:v>
                </c:pt>
                <c:pt idx="2679">
                  <c:v>1.875551875357618E-4</c:v>
                </c:pt>
                <c:pt idx="2680">
                  <c:v>1.7737812988333299E-4</c:v>
                </c:pt>
                <c:pt idx="2681">
                  <c:v>1.680165857609623E-4</c:v>
                </c:pt>
                <c:pt idx="2682">
                  <c:v>1.5870449435780791E-4</c:v>
                </c:pt>
                <c:pt idx="2683">
                  <c:v>1.498844509648179E-4</c:v>
                </c:pt>
                <c:pt idx="2684">
                  <c:v>1.4146632385203051E-4</c:v>
                </c:pt>
                <c:pt idx="2685">
                  <c:v>1.3317981644620072E-4</c:v>
                </c:pt>
                <c:pt idx="2686">
                  <c:v>1.2511271630947021E-4</c:v>
                </c:pt>
                <c:pt idx="2687">
                  <c:v>1.1708647743141341E-4</c:v>
                </c:pt>
                <c:pt idx="2688">
                  <c:v>1.0963683036687061E-4</c:v>
                </c:pt>
                <c:pt idx="2689">
                  <c:v>1.0218753036687061E-4</c:v>
                </c:pt>
                <c:pt idx="2690">
                  <c:v>9.5138480315113606E-5</c:v>
                </c:pt>
                <c:pt idx="2691">
                  <c:v>8.8462821512575612E-5</c:v>
                </c:pt>
                <c:pt idx="2692">
                  <c:v>8.2015762410923219E-5</c:v>
                </c:pt>
                <c:pt idx="2693">
                  <c:v>7.5737398907130713E-5</c:v>
                </c:pt>
                <c:pt idx="2694">
                  <c:v>7.0053111115247118E-5</c:v>
                </c:pt>
                <c:pt idx="2695">
                  <c:v>6.4554780835469422E-5</c:v>
                </c:pt>
                <c:pt idx="2696">
                  <c:v>5.9635797294381423E-5</c:v>
                </c:pt>
                <c:pt idx="2697">
                  <c:v>5.4965690825763822E-5</c:v>
                </c:pt>
                <c:pt idx="2698">
                  <c:v>5.0497990825763824E-5</c:v>
                </c:pt>
                <c:pt idx="2699">
                  <c:v>4.6193839066861154E-5</c:v>
                </c:pt>
                <c:pt idx="2700">
                  <c:v>4.2082639066861151E-5</c:v>
                </c:pt>
                <c:pt idx="2701">
                  <c:v>3.8089388543438154E-5</c:v>
                </c:pt>
                <c:pt idx="2702">
                  <c:v>3.4420833205917353E-5</c:v>
                </c:pt>
                <c:pt idx="2703">
                  <c:v>3.104800744218465E-5</c:v>
                </c:pt>
                <c:pt idx="2704">
                  <c:v>2.8050205786754849E-5</c:v>
                </c:pt>
                <c:pt idx="2705">
                  <c:v>2.5282942763471849E-5</c:v>
                </c:pt>
                <c:pt idx="2706">
                  <c:v>2.2664151786535948E-5</c:v>
                </c:pt>
                <c:pt idx="2707">
                  <c:v>2.0095015941692848E-5</c:v>
                </c:pt>
                <c:pt idx="2708">
                  <c:v>1.7541715941692846E-5</c:v>
                </c:pt>
                <c:pt idx="2709">
                  <c:v>1.4998369462685846E-5</c:v>
                </c:pt>
                <c:pt idx="2710">
                  <c:v>1.2835316334623347E-5</c:v>
                </c:pt>
                <c:pt idx="2711">
                  <c:v>1.0704845641230747E-5</c:v>
                </c:pt>
                <c:pt idx="2712">
                  <c:v>8.6054605138511464E-6</c:v>
                </c:pt>
                <c:pt idx="2713">
                  <c:v>6.5093315864564463E-6</c:v>
                </c:pt>
                <c:pt idx="2714">
                  <c:v>4.6154616954938462E-6</c:v>
                </c:pt>
                <c:pt idx="2715">
                  <c:v>3.1920312172006462E-6</c:v>
                </c:pt>
                <c:pt idx="2716">
                  <c:v>2.0508067119224462E-6</c:v>
                </c:pt>
                <c:pt idx="2717">
                  <c:v>1.0343956190474462E-6</c:v>
                </c:pt>
                <c:pt idx="2718">
                  <c:v>4.0170718056904616E-7</c:v>
                </c:pt>
                <c:pt idx="2719">
                  <c:v>2.5991842646160455E-11</c:v>
                </c:pt>
                <c:pt idx="2720">
                  <c:v>2.5991842646160455E-11</c:v>
                </c:pt>
                <c:pt idx="2721">
                  <c:v>2.5991842646160455E-11</c:v>
                </c:pt>
                <c:pt idx="2722">
                  <c:v>2.5991842646160455E-11</c:v>
                </c:pt>
                <c:pt idx="2723">
                  <c:v>2.5991842646160455E-11</c:v>
                </c:pt>
                <c:pt idx="2724">
                  <c:v>2.5991842646160455E-11</c:v>
                </c:pt>
                <c:pt idx="2725">
                  <c:v>2.5991842646160455E-11</c:v>
                </c:pt>
                <c:pt idx="2726">
                  <c:v>2.5991842646160455E-11</c:v>
                </c:pt>
                <c:pt idx="2727">
                  <c:v>2.5991842646160455E-11</c:v>
                </c:pt>
                <c:pt idx="2728">
                  <c:v>2.5991842646160455E-11</c:v>
                </c:pt>
                <c:pt idx="2729">
                  <c:v>2.5991842646160455E-11</c:v>
                </c:pt>
                <c:pt idx="2730">
                  <c:v>2.5991842646160455E-11</c:v>
                </c:pt>
                <c:pt idx="2731">
                  <c:v>2.5991842646160455E-11</c:v>
                </c:pt>
                <c:pt idx="2732">
                  <c:v>2.5991842646160455E-11</c:v>
                </c:pt>
                <c:pt idx="2733">
                  <c:v>2.5991842646160455E-11</c:v>
                </c:pt>
                <c:pt idx="2734">
                  <c:v>2.5991842646160455E-11</c:v>
                </c:pt>
                <c:pt idx="2735">
                  <c:v>2.5991842646160455E-11</c:v>
                </c:pt>
                <c:pt idx="2736">
                  <c:v>2.5991842646160455E-11</c:v>
                </c:pt>
                <c:pt idx="2737">
                  <c:v>2.5991842646160455E-11</c:v>
                </c:pt>
                <c:pt idx="2738">
                  <c:v>2.5991842646160455E-11</c:v>
                </c:pt>
                <c:pt idx="2739">
                  <c:v>2.5991842646160455E-11</c:v>
                </c:pt>
                <c:pt idx="2740">
                  <c:v>2.5991842646160455E-11</c:v>
                </c:pt>
                <c:pt idx="2741">
                  <c:v>2.5991842646160455E-11</c:v>
                </c:pt>
                <c:pt idx="2742">
                  <c:v>2.5991842646160455E-11</c:v>
                </c:pt>
                <c:pt idx="2743">
                  <c:v>2.5991842646160455E-11</c:v>
                </c:pt>
                <c:pt idx="2744">
                  <c:v>2.5991842646160455E-11</c:v>
                </c:pt>
                <c:pt idx="2745">
                  <c:v>2.5991842646160455E-11</c:v>
                </c:pt>
                <c:pt idx="2746">
                  <c:v>2.5991842646160455E-11</c:v>
                </c:pt>
                <c:pt idx="2747">
                  <c:v>2.5991842646160455E-11</c:v>
                </c:pt>
                <c:pt idx="2748">
                  <c:v>2.5991842646160455E-11</c:v>
                </c:pt>
                <c:pt idx="2749">
                  <c:v>2.5991842646160455E-11</c:v>
                </c:pt>
                <c:pt idx="2750">
                  <c:v>2.5991842646160455E-11</c:v>
                </c:pt>
                <c:pt idx="2751">
                  <c:v>2.5991842646160455E-11</c:v>
                </c:pt>
                <c:pt idx="2752">
                  <c:v>2.5991842646160455E-11</c:v>
                </c:pt>
                <c:pt idx="2753">
                  <c:v>2.5991842646160455E-11</c:v>
                </c:pt>
                <c:pt idx="2754">
                  <c:v>2.5991842646160455E-11</c:v>
                </c:pt>
                <c:pt idx="2755">
                  <c:v>2.5991842646160455E-11</c:v>
                </c:pt>
                <c:pt idx="2756">
                  <c:v>2.5991842646160455E-11</c:v>
                </c:pt>
                <c:pt idx="2757">
                  <c:v>2.5991842646160455E-11</c:v>
                </c:pt>
                <c:pt idx="2758">
                  <c:v>2.5991842646160455E-11</c:v>
                </c:pt>
                <c:pt idx="2759">
                  <c:v>2.5991842646160455E-11</c:v>
                </c:pt>
                <c:pt idx="2760">
                  <c:v>2.5991842646160455E-11</c:v>
                </c:pt>
                <c:pt idx="2761">
                  <c:v>2.5991842646160455E-11</c:v>
                </c:pt>
                <c:pt idx="2762">
                  <c:v>2.5991842646160455E-11</c:v>
                </c:pt>
                <c:pt idx="2763">
                  <c:v>2.5991842646160455E-11</c:v>
                </c:pt>
                <c:pt idx="2764">
                  <c:v>2.5991842646160455E-11</c:v>
                </c:pt>
                <c:pt idx="2765">
                  <c:v>2.5991842646160455E-11</c:v>
                </c:pt>
                <c:pt idx="2766">
                  <c:v>2.5991842646160455E-11</c:v>
                </c:pt>
                <c:pt idx="2767">
                  <c:v>2.5991842646160455E-11</c:v>
                </c:pt>
                <c:pt idx="2768">
                  <c:v>2.5991842646160455E-11</c:v>
                </c:pt>
                <c:pt idx="2769">
                  <c:v>2.5991842646160455E-11</c:v>
                </c:pt>
                <c:pt idx="2770">
                  <c:v>2.5991842646160455E-11</c:v>
                </c:pt>
                <c:pt idx="2771">
                  <c:v>2.5991842646160455E-11</c:v>
                </c:pt>
                <c:pt idx="2772">
                  <c:v>2.5991842646160455E-11</c:v>
                </c:pt>
                <c:pt idx="2773">
                  <c:v>2.5991842646160455E-11</c:v>
                </c:pt>
                <c:pt idx="2774">
                  <c:v>2.5991842646160455E-11</c:v>
                </c:pt>
                <c:pt idx="2775">
                  <c:v>2.5991842646160455E-11</c:v>
                </c:pt>
                <c:pt idx="2776">
                  <c:v>2.5991842646160455E-11</c:v>
                </c:pt>
                <c:pt idx="2777">
                  <c:v>2.5991842646160455E-11</c:v>
                </c:pt>
                <c:pt idx="2778">
                  <c:v>2.5991842646160455E-11</c:v>
                </c:pt>
                <c:pt idx="2779">
                  <c:v>2.5991842646160455E-11</c:v>
                </c:pt>
                <c:pt idx="2780">
                  <c:v>2.5991842646160455E-11</c:v>
                </c:pt>
                <c:pt idx="2781">
                  <c:v>2.5991842646160455E-11</c:v>
                </c:pt>
                <c:pt idx="2782">
                  <c:v>2.5991842646160455E-11</c:v>
                </c:pt>
                <c:pt idx="2783">
                  <c:v>2.5991842646160455E-11</c:v>
                </c:pt>
                <c:pt idx="2784">
                  <c:v>2.5991842646160455E-11</c:v>
                </c:pt>
                <c:pt idx="2785">
                  <c:v>2.5991842646160455E-11</c:v>
                </c:pt>
                <c:pt idx="2786">
                  <c:v>2.5991842646160455E-11</c:v>
                </c:pt>
                <c:pt idx="2787">
                  <c:v>2.5991842646160455E-11</c:v>
                </c:pt>
                <c:pt idx="2788">
                  <c:v>2.5991842646160455E-11</c:v>
                </c:pt>
                <c:pt idx="2789">
                  <c:v>2.5991842646160455E-11</c:v>
                </c:pt>
                <c:pt idx="2790">
                  <c:v>2.5991842646160455E-11</c:v>
                </c:pt>
                <c:pt idx="2791">
                  <c:v>2.5991842646160455E-11</c:v>
                </c:pt>
                <c:pt idx="2792">
                  <c:v>2.5991842646160455E-11</c:v>
                </c:pt>
                <c:pt idx="2793">
                  <c:v>2.5991842646160455E-11</c:v>
                </c:pt>
                <c:pt idx="2794">
                  <c:v>2.5991842646160455E-11</c:v>
                </c:pt>
                <c:pt idx="2795">
                  <c:v>2.5991842646160455E-11</c:v>
                </c:pt>
                <c:pt idx="2796">
                  <c:v>2.5991842646160455E-11</c:v>
                </c:pt>
                <c:pt idx="2797">
                  <c:v>2.5991842646160455E-11</c:v>
                </c:pt>
                <c:pt idx="2798">
                  <c:v>2.5991842646160455E-11</c:v>
                </c:pt>
                <c:pt idx="2799">
                  <c:v>2.5991842646160455E-11</c:v>
                </c:pt>
                <c:pt idx="2800">
                  <c:v>2.5991842646160455E-11</c:v>
                </c:pt>
                <c:pt idx="2801">
                  <c:v>2.5991842646160455E-11</c:v>
                </c:pt>
                <c:pt idx="2802">
                  <c:v>2.5991842646160455E-11</c:v>
                </c:pt>
                <c:pt idx="2803">
                  <c:v>2.5991842646160455E-11</c:v>
                </c:pt>
                <c:pt idx="2804">
                  <c:v>2.5991842646160455E-11</c:v>
                </c:pt>
                <c:pt idx="2805">
                  <c:v>2.5991842646160455E-11</c:v>
                </c:pt>
                <c:pt idx="2806">
                  <c:v>2.5991842646160455E-11</c:v>
                </c:pt>
                <c:pt idx="2807">
                  <c:v>2.5991842646160455E-11</c:v>
                </c:pt>
                <c:pt idx="2808">
                  <c:v>2.5991842646160455E-11</c:v>
                </c:pt>
                <c:pt idx="2809">
                  <c:v>2.5991842646160455E-11</c:v>
                </c:pt>
                <c:pt idx="2810">
                  <c:v>2.5991842646160455E-11</c:v>
                </c:pt>
                <c:pt idx="2811">
                  <c:v>2.5991842646160455E-11</c:v>
                </c:pt>
                <c:pt idx="2812">
                  <c:v>2.5991842646160455E-11</c:v>
                </c:pt>
                <c:pt idx="2813">
                  <c:v>2.5991842646160455E-11</c:v>
                </c:pt>
                <c:pt idx="2814">
                  <c:v>2.5991842646160455E-11</c:v>
                </c:pt>
                <c:pt idx="2815">
                  <c:v>2.5991842646160455E-11</c:v>
                </c:pt>
                <c:pt idx="2816">
                  <c:v>2.5991842646160455E-11</c:v>
                </c:pt>
                <c:pt idx="2817">
                  <c:v>2.5991842646160455E-11</c:v>
                </c:pt>
                <c:pt idx="2818">
                  <c:v>2.5991842646160455E-11</c:v>
                </c:pt>
                <c:pt idx="2819">
                  <c:v>2.5991842646160455E-11</c:v>
                </c:pt>
                <c:pt idx="2820">
                  <c:v>2.5991842646160455E-11</c:v>
                </c:pt>
                <c:pt idx="2821">
                  <c:v>2.5991842646160455E-11</c:v>
                </c:pt>
                <c:pt idx="2822">
                  <c:v>2.5991842646160455E-11</c:v>
                </c:pt>
                <c:pt idx="2823">
                  <c:v>2.5991842646160455E-11</c:v>
                </c:pt>
                <c:pt idx="2824">
                  <c:v>2.5991842646160455E-11</c:v>
                </c:pt>
                <c:pt idx="2825">
                  <c:v>2.5991842646160455E-11</c:v>
                </c:pt>
                <c:pt idx="2826">
                  <c:v>2.5991842646160455E-11</c:v>
                </c:pt>
                <c:pt idx="2827">
                  <c:v>2.5991842646160455E-11</c:v>
                </c:pt>
                <c:pt idx="2828">
                  <c:v>2.5991842646160455E-11</c:v>
                </c:pt>
                <c:pt idx="2829">
                  <c:v>2.5991842646160455E-11</c:v>
                </c:pt>
                <c:pt idx="2830">
                  <c:v>2.5991842646160455E-11</c:v>
                </c:pt>
                <c:pt idx="2831">
                  <c:v>2.5991842646160455E-11</c:v>
                </c:pt>
                <c:pt idx="2832">
                  <c:v>2.5991842646160455E-11</c:v>
                </c:pt>
                <c:pt idx="2833">
                  <c:v>2.5991842646160455E-11</c:v>
                </c:pt>
                <c:pt idx="2834">
                  <c:v>2.5991842646160455E-11</c:v>
                </c:pt>
                <c:pt idx="2835">
                  <c:v>2.5991842646160455E-11</c:v>
                </c:pt>
                <c:pt idx="2836">
                  <c:v>2.5991842646160455E-11</c:v>
                </c:pt>
                <c:pt idx="2837">
                  <c:v>2.5991842646160455E-11</c:v>
                </c:pt>
                <c:pt idx="2838">
                  <c:v>2.5991842646160455E-11</c:v>
                </c:pt>
                <c:pt idx="2839">
                  <c:v>2.5991842646160455E-11</c:v>
                </c:pt>
                <c:pt idx="2840">
                  <c:v>2.5991842646160455E-11</c:v>
                </c:pt>
                <c:pt idx="2841">
                  <c:v>2.5991842646160455E-11</c:v>
                </c:pt>
                <c:pt idx="2842">
                  <c:v>2.5991842646160455E-11</c:v>
                </c:pt>
                <c:pt idx="2843">
                  <c:v>2.5991842646160455E-11</c:v>
                </c:pt>
                <c:pt idx="2844">
                  <c:v>2.5991842646160455E-11</c:v>
                </c:pt>
                <c:pt idx="2845">
                  <c:v>2.5991842646160455E-11</c:v>
                </c:pt>
                <c:pt idx="2846">
                  <c:v>2.5991842646160455E-11</c:v>
                </c:pt>
                <c:pt idx="2847">
                  <c:v>2.5991842646160455E-11</c:v>
                </c:pt>
                <c:pt idx="2848">
                  <c:v>2.5991842646160455E-11</c:v>
                </c:pt>
                <c:pt idx="2849">
                  <c:v>2.5991842646160455E-11</c:v>
                </c:pt>
                <c:pt idx="2850">
                  <c:v>2.5991842646160455E-11</c:v>
                </c:pt>
                <c:pt idx="2851">
                  <c:v>2.5991842646160455E-11</c:v>
                </c:pt>
                <c:pt idx="2852">
                  <c:v>2.5991842646160455E-11</c:v>
                </c:pt>
                <c:pt idx="2853">
                  <c:v>2.5991842646160455E-11</c:v>
                </c:pt>
                <c:pt idx="2854">
                  <c:v>2.5991842646160455E-11</c:v>
                </c:pt>
                <c:pt idx="2855">
                  <c:v>2.5991842646160455E-11</c:v>
                </c:pt>
                <c:pt idx="2856">
                  <c:v>2.5991842646160455E-11</c:v>
                </c:pt>
                <c:pt idx="2857">
                  <c:v>2.5991842646160455E-11</c:v>
                </c:pt>
                <c:pt idx="2858">
                  <c:v>2.5991842646160455E-11</c:v>
                </c:pt>
                <c:pt idx="2859">
                  <c:v>2.5991842646160455E-11</c:v>
                </c:pt>
                <c:pt idx="2860">
                  <c:v>2.5991842646160455E-11</c:v>
                </c:pt>
                <c:pt idx="2861">
                  <c:v>2.5991842646160455E-11</c:v>
                </c:pt>
                <c:pt idx="2862">
                  <c:v>2.5991842646160455E-11</c:v>
                </c:pt>
                <c:pt idx="2863">
                  <c:v>2.5991842646160455E-11</c:v>
                </c:pt>
                <c:pt idx="2864">
                  <c:v>2.5991842646160455E-11</c:v>
                </c:pt>
                <c:pt idx="2865">
                  <c:v>2.5991842646160455E-11</c:v>
                </c:pt>
                <c:pt idx="2866">
                  <c:v>2.5991842646160455E-11</c:v>
                </c:pt>
                <c:pt idx="2867">
                  <c:v>2.5991842646160455E-11</c:v>
                </c:pt>
                <c:pt idx="2868">
                  <c:v>2.5991842646160455E-11</c:v>
                </c:pt>
                <c:pt idx="2869">
                  <c:v>2.5991842646160455E-11</c:v>
                </c:pt>
                <c:pt idx="2870">
                  <c:v>2.5991842646160455E-11</c:v>
                </c:pt>
                <c:pt idx="2871">
                  <c:v>2.5991842646160455E-11</c:v>
                </c:pt>
                <c:pt idx="2872">
                  <c:v>2.5991842646160455E-11</c:v>
                </c:pt>
                <c:pt idx="2873">
                  <c:v>2.5991842646160455E-11</c:v>
                </c:pt>
                <c:pt idx="2874">
                  <c:v>2.5991842646160455E-11</c:v>
                </c:pt>
                <c:pt idx="2875">
                  <c:v>2.5991842646160455E-11</c:v>
                </c:pt>
                <c:pt idx="2876">
                  <c:v>2.5991842646160455E-11</c:v>
                </c:pt>
                <c:pt idx="2877">
                  <c:v>2.5991842646160455E-11</c:v>
                </c:pt>
                <c:pt idx="2878">
                  <c:v>2.5991842646160455E-11</c:v>
                </c:pt>
                <c:pt idx="2879">
                  <c:v>2.5991842646160455E-11</c:v>
                </c:pt>
                <c:pt idx="2880">
                  <c:v>2.5991842646160455E-11</c:v>
                </c:pt>
                <c:pt idx="2881">
                  <c:v>2.5991842646160455E-11</c:v>
                </c:pt>
                <c:pt idx="2882">
                  <c:v>2.5991842646160455E-11</c:v>
                </c:pt>
                <c:pt idx="2883">
                  <c:v>2.5991842646160455E-11</c:v>
                </c:pt>
                <c:pt idx="2884">
                  <c:v>2.5991842646160455E-11</c:v>
                </c:pt>
                <c:pt idx="2885">
                  <c:v>2.5991842646160455E-11</c:v>
                </c:pt>
                <c:pt idx="2886">
                  <c:v>2.5991842646160455E-11</c:v>
                </c:pt>
                <c:pt idx="2887">
                  <c:v>2.5991842646160455E-11</c:v>
                </c:pt>
                <c:pt idx="2888">
                  <c:v>2.5991842646160455E-11</c:v>
                </c:pt>
                <c:pt idx="2889">
                  <c:v>2.5991842646160455E-11</c:v>
                </c:pt>
                <c:pt idx="2890">
                  <c:v>2.5991842646160455E-11</c:v>
                </c:pt>
                <c:pt idx="2891">
                  <c:v>2.5991842646160455E-11</c:v>
                </c:pt>
                <c:pt idx="2892">
                  <c:v>2.5991842646160455E-11</c:v>
                </c:pt>
                <c:pt idx="2893">
                  <c:v>2.5991842646160455E-11</c:v>
                </c:pt>
                <c:pt idx="2894">
                  <c:v>2.5991842646160455E-11</c:v>
                </c:pt>
                <c:pt idx="2895">
                  <c:v>2.5991842646160455E-11</c:v>
                </c:pt>
                <c:pt idx="2896">
                  <c:v>2.5991842646160455E-11</c:v>
                </c:pt>
                <c:pt idx="2897">
                  <c:v>2.5991842646160455E-11</c:v>
                </c:pt>
                <c:pt idx="2898">
                  <c:v>2.5991842646160455E-11</c:v>
                </c:pt>
                <c:pt idx="2899">
                  <c:v>2.5991842646160455E-11</c:v>
                </c:pt>
                <c:pt idx="2900">
                  <c:v>2.5991842646160455E-11</c:v>
                </c:pt>
                <c:pt idx="2901">
                  <c:v>2.5991842646160455E-11</c:v>
                </c:pt>
                <c:pt idx="2902">
                  <c:v>2.5991842646160455E-11</c:v>
                </c:pt>
                <c:pt idx="2903">
                  <c:v>2.5991842646160455E-11</c:v>
                </c:pt>
                <c:pt idx="2904">
                  <c:v>2.5991842646160455E-11</c:v>
                </c:pt>
                <c:pt idx="2905">
                  <c:v>2.5991842646160455E-11</c:v>
                </c:pt>
                <c:pt idx="2906">
                  <c:v>2.5991842646160455E-11</c:v>
                </c:pt>
                <c:pt idx="2907">
                  <c:v>2.5991842646160455E-11</c:v>
                </c:pt>
                <c:pt idx="2908">
                  <c:v>2.5991842646160455E-11</c:v>
                </c:pt>
                <c:pt idx="2909">
                  <c:v>2.5991842646160455E-11</c:v>
                </c:pt>
                <c:pt idx="2910">
                  <c:v>2.5991842646160455E-11</c:v>
                </c:pt>
                <c:pt idx="2911">
                  <c:v>2.5991842646160455E-11</c:v>
                </c:pt>
                <c:pt idx="2912">
                  <c:v>2.5991842646160455E-11</c:v>
                </c:pt>
                <c:pt idx="2913">
                  <c:v>2.5991842646160455E-11</c:v>
                </c:pt>
                <c:pt idx="2914">
                  <c:v>2.5991842646160455E-11</c:v>
                </c:pt>
                <c:pt idx="2915">
                  <c:v>2.5991842646160455E-11</c:v>
                </c:pt>
                <c:pt idx="2916">
                  <c:v>2.5991842646160455E-11</c:v>
                </c:pt>
                <c:pt idx="2917">
                  <c:v>2.5991842646160455E-11</c:v>
                </c:pt>
                <c:pt idx="2918">
                  <c:v>2.5991842646160455E-11</c:v>
                </c:pt>
                <c:pt idx="2919">
                  <c:v>2.5991842646160455E-11</c:v>
                </c:pt>
                <c:pt idx="2920">
                  <c:v>2.5991842646160455E-11</c:v>
                </c:pt>
                <c:pt idx="2921">
                  <c:v>2.5991842646160455E-11</c:v>
                </c:pt>
                <c:pt idx="2922">
                  <c:v>2.5991842646160455E-11</c:v>
                </c:pt>
                <c:pt idx="2923">
                  <c:v>2.5991842646160455E-11</c:v>
                </c:pt>
                <c:pt idx="2924">
                  <c:v>2.5991842646160455E-11</c:v>
                </c:pt>
                <c:pt idx="2925">
                  <c:v>2.5991842646160455E-11</c:v>
                </c:pt>
                <c:pt idx="2926">
                  <c:v>2.5991842646160455E-11</c:v>
                </c:pt>
                <c:pt idx="2927">
                  <c:v>2.5991842646160455E-11</c:v>
                </c:pt>
                <c:pt idx="2928">
                  <c:v>2.5991842646160455E-11</c:v>
                </c:pt>
                <c:pt idx="2929">
                  <c:v>2.5991842646160455E-11</c:v>
                </c:pt>
                <c:pt idx="2930">
                  <c:v>2.5991842646160455E-11</c:v>
                </c:pt>
                <c:pt idx="2931">
                  <c:v>2.5991842646160455E-11</c:v>
                </c:pt>
                <c:pt idx="2932">
                  <c:v>2.5991842646160455E-11</c:v>
                </c:pt>
                <c:pt idx="2933">
                  <c:v>2.5991842646160455E-11</c:v>
                </c:pt>
                <c:pt idx="2934">
                  <c:v>2.5991842646160455E-11</c:v>
                </c:pt>
                <c:pt idx="2935">
                  <c:v>2.5991842646160455E-11</c:v>
                </c:pt>
                <c:pt idx="2936">
                  <c:v>2.5991842646160455E-11</c:v>
                </c:pt>
                <c:pt idx="2937">
                  <c:v>2.5991842646160455E-11</c:v>
                </c:pt>
                <c:pt idx="2938">
                  <c:v>2.5991842646160455E-11</c:v>
                </c:pt>
                <c:pt idx="2939">
                  <c:v>2.5991842646160455E-11</c:v>
                </c:pt>
                <c:pt idx="2940">
                  <c:v>2.5991842646160455E-11</c:v>
                </c:pt>
                <c:pt idx="2941">
                  <c:v>2.5991842646160455E-11</c:v>
                </c:pt>
                <c:pt idx="2942">
                  <c:v>2.5991842646160455E-11</c:v>
                </c:pt>
                <c:pt idx="2943">
                  <c:v>2.5991842646160455E-11</c:v>
                </c:pt>
                <c:pt idx="2944">
                  <c:v>2.5991842646160455E-11</c:v>
                </c:pt>
                <c:pt idx="2945">
                  <c:v>2.5991842646160455E-11</c:v>
                </c:pt>
                <c:pt idx="2946">
                  <c:v>2.5991842646160455E-11</c:v>
                </c:pt>
                <c:pt idx="2947">
                  <c:v>2.5991842646160455E-11</c:v>
                </c:pt>
                <c:pt idx="2948">
                  <c:v>2.5991842646160455E-11</c:v>
                </c:pt>
                <c:pt idx="2949">
                  <c:v>2.5991842646160455E-11</c:v>
                </c:pt>
                <c:pt idx="2950">
                  <c:v>2.5991842646160455E-11</c:v>
                </c:pt>
                <c:pt idx="2951">
                  <c:v>2.5991842646160455E-11</c:v>
                </c:pt>
                <c:pt idx="2952">
                  <c:v>2.5991842646160455E-11</c:v>
                </c:pt>
                <c:pt idx="2953">
                  <c:v>2.5991842646160455E-11</c:v>
                </c:pt>
                <c:pt idx="2954">
                  <c:v>2.5991842646160455E-11</c:v>
                </c:pt>
                <c:pt idx="2955">
                  <c:v>2.5991842646160455E-11</c:v>
                </c:pt>
                <c:pt idx="2956">
                  <c:v>2.5991842646160455E-11</c:v>
                </c:pt>
                <c:pt idx="2957">
                  <c:v>2.5991842646160455E-11</c:v>
                </c:pt>
                <c:pt idx="2958">
                  <c:v>2.5991842646160455E-11</c:v>
                </c:pt>
                <c:pt idx="2959">
                  <c:v>2.5991842646160455E-11</c:v>
                </c:pt>
                <c:pt idx="2960">
                  <c:v>2.5991842646160455E-11</c:v>
                </c:pt>
                <c:pt idx="2961">
                  <c:v>2.5991842646160455E-11</c:v>
                </c:pt>
                <c:pt idx="2962">
                  <c:v>2.5991842646160455E-11</c:v>
                </c:pt>
                <c:pt idx="2963">
                  <c:v>2.5991842646160455E-11</c:v>
                </c:pt>
                <c:pt idx="2964">
                  <c:v>2.5991842646160455E-11</c:v>
                </c:pt>
                <c:pt idx="2965">
                  <c:v>2.5991842646160455E-11</c:v>
                </c:pt>
                <c:pt idx="2966">
                  <c:v>2.5991842646160455E-11</c:v>
                </c:pt>
                <c:pt idx="2967">
                  <c:v>2.5991842646160455E-11</c:v>
                </c:pt>
                <c:pt idx="2968">
                  <c:v>2.5991842646160455E-11</c:v>
                </c:pt>
                <c:pt idx="2969">
                  <c:v>2.5991842646160455E-11</c:v>
                </c:pt>
                <c:pt idx="2970">
                  <c:v>2.5991842646160455E-11</c:v>
                </c:pt>
                <c:pt idx="2971">
                  <c:v>2.5991842646160455E-11</c:v>
                </c:pt>
                <c:pt idx="2972">
                  <c:v>2.5991842646160455E-11</c:v>
                </c:pt>
                <c:pt idx="2973">
                  <c:v>2.5991842646160455E-11</c:v>
                </c:pt>
                <c:pt idx="2974">
                  <c:v>2.5991842646160455E-11</c:v>
                </c:pt>
                <c:pt idx="2975">
                  <c:v>2.5991842646160455E-11</c:v>
                </c:pt>
                <c:pt idx="2976">
                  <c:v>2.5991842646160455E-11</c:v>
                </c:pt>
                <c:pt idx="2977">
                  <c:v>2.5991842646160455E-11</c:v>
                </c:pt>
                <c:pt idx="2978">
                  <c:v>2.5991842646160455E-11</c:v>
                </c:pt>
                <c:pt idx="2979">
                  <c:v>2.5991842646160455E-11</c:v>
                </c:pt>
                <c:pt idx="2980">
                  <c:v>2.5991842646160455E-11</c:v>
                </c:pt>
                <c:pt idx="2981">
                  <c:v>2.5991842646160455E-11</c:v>
                </c:pt>
                <c:pt idx="2982">
                  <c:v>2.5991842646160455E-11</c:v>
                </c:pt>
                <c:pt idx="2983">
                  <c:v>2.5991842646160455E-11</c:v>
                </c:pt>
                <c:pt idx="2984">
                  <c:v>2.5991842646160455E-11</c:v>
                </c:pt>
                <c:pt idx="2985">
                  <c:v>2.5991842646160455E-11</c:v>
                </c:pt>
                <c:pt idx="2986">
                  <c:v>2.5991842646160455E-11</c:v>
                </c:pt>
                <c:pt idx="2987">
                  <c:v>2.5991842646160455E-11</c:v>
                </c:pt>
                <c:pt idx="2988">
                  <c:v>2.5991842646160455E-11</c:v>
                </c:pt>
                <c:pt idx="2989">
                  <c:v>2.5991842646160455E-11</c:v>
                </c:pt>
                <c:pt idx="2990">
                  <c:v>2.5991842646160455E-11</c:v>
                </c:pt>
                <c:pt idx="2991">
                  <c:v>2.5991842646160455E-11</c:v>
                </c:pt>
                <c:pt idx="2992">
                  <c:v>2.5991842646160455E-11</c:v>
                </c:pt>
                <c:pt idx="2993">
                  <c:v>2.5991842646160455E-11</c:v>
                </c:pt>
                <c:pt idx="2994">
                  <c:v>2.5991842646160455E-11</c:v>
                </c:pt>
                <c:pt idx="2995">
                  <c:v>2.5991842646160455E-11</c:v>
                </c:pt>
                <c:pt idx="2996">
                  <c:v>2.5991842646160455E-11</c:v>
                </c:pt>
                <c:pt idx="2997">
                  <c:v>2.5991842646160455E-11</c:v>
                </c:pt>
                <c:pt idx="2998">
                  <c:v>2.5991842646160455E-11</c:v>
                </c:pt>
                <c:pt idx="2999">
                  <c:v>2.5991842646160455E-11</c:v>
                </c:pt>
                <c:pt idx="3000">
                  <c:v>2.5991842646160455E-11</c:v>
                </c:pt>
                <c:pt idx="3001">
                  <c:v>2.5991842646160455E-11</c:v>
                </c:pt>
                <c:pt idx="3002">
                  <c:v>2.5991842646160455E-11</c:v>
                </c:pt>
                <c:pt idx="3003">
                  <c:v>2.5991842646160455E-11</c:v>
                </c:pt>
                <c:pt idx="3004">
                  <c:v>2.5991842646160455E-11</c:v>
                </c:pt>
                <c:pt idx="3005">
                  <c:v>2.5991842646160455E-11</c:v>
                </c:pt>
                <c:pt idx="3006">
                  <c:v>2.5991842646160455E-11</c:v>
                </c:pt>
                <c:pt idx="3007">
                  <c:v>2.5991842646160455E-11</c:v>
                </c:pt>
                <c:pt idx="3008">
                  <c:v>2.5991842646160455E-11</c:v>
                </c:pt>
                <c:pt idx="3009">
                  <c:v>2.5991842646160455E-11</c:v>
                </c:pt>
                <c:pt idx="3010">
                  <c:v>2.5991842646160455E-11</c:v>
                </c:pt>
                <c:pt idx="3011">
                  <c:v>2.5991842646160455E-11</c:v>
                </c:pt>
                <c:pt idx="3012">
                  <c:v>2.5991842646160455E-11</c:v>
                </c:pt>
                <c:pt idx="3013">
                  <c:v>2.5991842646160455E-11</c:v>
                </c:pt>
                <c:pt idx="3014">
                  <c:v>2.5991842646160455E-11</c:v>
                </c:pt>
                <c:pt idx="3015">
                  <c:v>2.5991842646160455E-11</c:v>
                </c:pt>
                <c:pt idx="3016">
                  <c:v>2.5991842646160455E-11</c:v>
                </c:pt>
                <c:pt idx="3017">
                  <c:v>2.5991842646160455E-11</c:v>
                </c:pt>
                <c:pt idx="3018">
                  <c:v>2.5991842646160455E-11</c:v>
                </c:pt>
                <c:pt idx="3019">
                  <c:v>2.5991842646160455E-11</c:v>
                </c:pt>
                <c:pt idx="3020">
                  <c:v>2.5991842646160455E-11</c:v>
                </c:pt>
                <c:pt idx="3021">
                  <c:v>2.5991842646160455E-11</c:v>
                </c:pt>
                <c:pt idx="3022">
                  <c:v>2.5991842646160455E-11</c:v>
                </c:pt>
                <c:pt idx="3023">
                  <c:v>2.5991842646160455E-11</c:v>
                </c:pt>
                <c:pt idx="3024">
                  <c:v>2.5991842646160455E-11</c:v>
                </c:pt>
                <c:pt idx="3025">
                  <c:v>2.5991842646160455E-11</c:v>
                </c:pt>
                <c:pt idx="3026">
                  <c:v>2.5991842646160455E-11</c:v>
                </c:pt>
                <c:pt idx="3027">
                  <c:v>2.5991842646160455E-11</c:v>
                </c:pt>
                <c:pt idx="3028">
                  <c:v>2.5991842646160455E-11</c:v>
                </c:pt>
                <c:pt idx="3029">
                  <c:v>2.5991842646160455E-11</c:v>
                </c:pt>
                <c:pt idx="3030">
                  <c:v>2.5991842646160455E-11</c:v>
                </c:pt>
                <c:pt idx="3031">
                  <c:v>2.5991842646160455E-11</c:v>
                </c:pt>
                <c:pt idx="3032">
                  <c:v>2.5991842646160455E-11</c:v>
                </c:pt>
                <c:pt idx="3033">
                  <c:v>2.5991842646160455E-11</c:v>
                </c:pt>
                <c:pt idx="3034">
                  <c:v>2.5991842646160455E-11</c:v>
                </c:pt>
                <c:pt idx="3035">
                  <c:v>2.5991842646160455E-11</c:v>
                </c:pt>
                <c:pt idx="3036">
                  <c:v>2.5991842646160455E-11</c:v>
                </c:pt>
                <c:pt idx="3037">
                  <c:v>2.5991842646160455E-11</c:v>
                </c:pt>
                <c:pt idx="3038">
                  <c:v>2.5991842646160455E-11</c:v>
                </c:pt>
                <c:pt idx="3039">
                  <c:v>2.5991842646160455E-11</c:v>
                </c:pt>
                <c:pt idx="3040">
                  <c:v>2.5991842646160455E-11</c:v>
                </c:pt>
                <c:pt idx="3041">
                  <c:v>2.5991842646160455E-11</c:v>
                </c:pt>
                <c:pt idx="3042">
                  <c:v>2.5991842646160455E-11</c:v>
                </c:pt>
                <c:pt idx="3043">
                  <c:v>2.5991842646160455E-11</c:v>
                </c:pt>
                <c:pt idx="3044">
                  <c:v>2.5991842646160455E-11</c:v>
                </c:pt>
                <c:pt idx="3045">
                  <c:v>2.5991842646160455E-11</c:v>
                </c:pt>
                <c:pt idx="3046">
                  <c:v>2.5991842646160455E-11</c:v>
                </c:pt>
                <c:pt idx="3047">
                  <c:v>2.5991842646160455E-11</c:v>
                </c:pt>
                <c:pt idx="3048">
                  <c:v>2.5991842646160455E-11</c:v>
                </c:pt>
                <c:pt idx="3049">
                  <c:v>2.5991842646160455E-11</c:v>
                </c:pt>
                <c:pt idx="3050">
                  <c:v>2.5991842646160455E-11</c:v>
                </c:pt>
                <c:pt idx="3051">
                  <c:v>2.5991842646160455E-11</c:v>
                </c:pt>
                <c:pt idx="3052">
                  <c:v>2.5991842646160455E-11</c:v>
                </c:pt>
                <c:pt idx="3053">
                  <c:v>2.5991842646160455E-11</c:v>
                </c:pt>
                <c:pt idx="3054">
                  <c:v>2.5991842646160455E-11</c:v>
                </c:pt>
                <c:pt idx="3055">
                  <c:v>2.5991842646160455E-11</c:v>
                </c:pt>
                <c:pt idx="3056">
                  <c:v>2.5991842646160455E-11</c:v>
                </c:pt>
                <c:pt idx="3057">
                  <c:v>2.5991842646160455E-11</c:v>
                </c:pt>
                <c:pt idx="3058">
                  <c:v>2.5991842646160455E-11</c:v>
                </c:pt>
                <c:pt idx="3059">
                  <c:v>2.5991842646160455E-11</c:v>
                </c:pt>
                <c:pt idx="3060">
                  <c:v>2.5991842646160455E-11</c:v>
                </c:pt>
                <c:pt idx="3061">
                  <c:v>2.5991842646160455E-11</c:v>
                </c:pt>
                <c:pt idx="3062">
                  <c:v>2.5991842646160455E-11</c:v>
                </c:pt>
                <c:pt idx="3063">
                  <c:v>2.5991842646160455E-11</c:v>
                </c:pt>
                <c:pt idx="3064">
                  <c:v>2.5991842646160455E-11</c:v>
                </c:pt>
                <c:pt idx="3065">
                  <c:v>2.5991842646160455E-11</c:v>
                </c:pt>
                <c:pt idx="3066">
                  <c:v>2.5991842646160455E-11</c:v>
                </c:pt>
                <c:pt idx="3067">
                  <c:v>2.5991842646160455E-11</c:v>
                </c:pt>
                <c:pt idx="3068">
                  <c:v>2.5991842646160455E-11</c:v>
                </c:pt>
                <c:pt idx="3069">
                  <c:v>2.5991842646160455E-11</c:v>
                </c:pt>
                <c:pt idx="3070">
                  <c:v>2.5991842646160455E-11</c:v>
                </c:pt>
                <c:pt idx="3071">
                  <c:v>2.5991842646160455E-11</c:v>
                </c:pt>
                <c:pt idx="3072">
                  <c:v>2.5991842646160455E-11</c:v>
                </c:pt>
                <c:pt idx="3073">
                  <c:v>2.5991842646160455E-11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8AD-4D92-B463-30B295E7A592}"/>
            </c:ext>
          </c:extLst>
        </c:ser>
        <c:ser>
          <c:idx val="1"/>
          <c:order val="1"/>
          <c:tx>
            <c:strRef>
              <c:f>'EVM Risk Overlay'!$M$1</c:f>
              <c:strCache>
                <c:ptCount val="1"/>
                <c:pt idx="0">
                  <c:v>2021 Ignitions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13"/>
            <c:marker>
              <c:symbol val="circle"/>
              <c:size val="5"/>
              <c:spPr>
                <a:solidFill>
                  <a:srgbClr val="FF0000"/>
                </a:solidFill>
                <a:ln w="19050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48AD-4D92-B463-30B295E7A592}"/>
              </c:ext>
            </c:extLst>
          </c:dPt>
          <c:dPt>
            <c:idx val="207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8AD-4D92-B463-30B295E7A592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48AD-4D92-B463-30B295E7A59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48AD-4D92-B463-30B295E7A59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48AD-4D92-B463-30B295E7A59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48AD-4D92-B463-30B295E7A59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48AD-4D92-B463-30B295E7A59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48AD-4D92-B463-30B295E7A592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48AD-4D92-B463-30B295E7A592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48AD-4D92-B463-30B295E7A592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48AD-4D92-B463-30B295E7A592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48AD-4D92-B463-30B295E7A592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48AD-4D92-B463-30B295E7A592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48AD-4D92-B463-30B295E7A592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48AD-4D92-B463-30B295E7A592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48AD-4D92-B463-30B295E7A592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48AD-4D92-B463-30B295E7A592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48AD-4D92-B463-30B295E7A592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48AD-4D92-B463-30B295E7A592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48AD-4D92-B463-30B295E7A592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48AD-4D92-B463-30B295E7A592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48AD-4D92-B463-30B295E7A592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48AD-4D92-B463-30B295E7A592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8-48AD-4D92-B463-30B295E7A592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9-48AD-4D92-B463-30B295E7A592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A-48AD-4D92-B463-30B295E7A592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B-48AD-4D92-B463-30B295E7A592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C-48AD-4D92-B463-30B295E7A592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D-48AD-4D92-B463-30B295E7A592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E-48AD-4D92-B463-30B295E7A592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F-48AD-4D92-B463-30B295E7A592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0-48AD-4D92-B463-30B295E7A592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1-48AD-4D92-B463-30B295E7A592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A98A8A9F-6330-4FF9-A573-072A31CD283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48AD-4D92-B463-30B295E7A592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3-48AD-4D92-B463-30B295E7A592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4-48AD-4D92-B463-30B295E7A592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5-48AD-4D92-B463-30B295E7A592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6-48AD-4D92-B463-30B295E7A592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7-48AD-4D92-B463-30B295E7A592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8-48AD-4D92-B463-30B295E7A592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9-48AD-4D92-B463-30B295E7A592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A-48AD-4D92-B463-30B295E7A592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B-48AD-4D92-B463-30B295E7A592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C-48AD-4D92-B463-30B295E7A592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D-48AD-4D92-B463-30B295E7A592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E-48AD-4D92-B463-30B295E7A592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F-48AD-4D92-B463-30B295E7A592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0-48AD-4D92-B463-30B295E7A592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1-48AD-4D92-B463-30B295E7A592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2-48AD-4D92-B463-30B295E7A592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DD84B6EA-07C1-45C0-8270-A516040CB11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48AD-4D92-B463-30B295E7A592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4-48AD-4D92-B463-30B295E7A592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5-48AD-4D92-B463-30B295E7A592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6-48AD-4D92-B463-30B295E7A592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7-48AD-4D92-B463-30B295E7A592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8-48AD-4D92-B463-30B295E7A592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9-48AD-4D92-B463-30B295E7A592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A-48AD-4D92-B463-30B295E7A592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B-48AD-4D92-B463-30B295E7A592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C-48AD-4D92-B463-30B295E7A592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D-48AD-4D92-B463-30B295E7A592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E-48AD-4D92-B463-30B295E7A592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F-48AD-4D92-B463-30B295E7A592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0-48AD-4D92-B463-30B295E7A592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1-48AD-4D92-B463-30B295E7A592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2-48AD-4D92-B463-30B295E7A592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3-48AD-4D92-B463-30B295E7A592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3287AC4E-8B2A-4DC2-9BE0-30C8A08D66F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4-48AD-4D92-B463-30B295E7A592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5-48AD-4D92-B463-30B295E7A592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6-48AD-4D92-B463-30B295E7A592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7-48AD-4D92-B463-30B295E7A592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8-48AD-4D92-B463-30B295E7A592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9-48AD-4D92-B463-30B295E7A592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A-48AD-4D92-B463-30B295E7A592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B-48AD-4D92-B463-30B295E7A592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C-48AD-4D92-B463-30B295E7A592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fld id="{2E3FB3A4-0F7F-4C75-8031-1D94E48DBD7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48AD-4D92-B463-30B295E7A592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E-48AD-4D92-B463-30B295E7A592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F-48AD-4D92-B463-30B295E7A592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0-48AD-4D92-B463-30B295E7A592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1-48AD-4D92-B463-30B295E7A592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2-48AD-4D92-B463-30B295E7A592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3-48AD-4D92-B463-30B295E7A592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4-48AD-4D92-B463-30B295E7A592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5-48AD-4D92-B463-30B295E7A592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6-48AD-4D92-B463-30B295E7A592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7-48AD-4D92-B463-30B295E7A592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8-48AD-4D92-B463-30B295E7A592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9-48AD-4D92-B463-30B295E7A592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A-48AD-4D92-B463-30B295E7A592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B-48AD-4D92-B463-30B295E7A592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C-48AD-4D92-B463-30B295E7A592}"/>
                </c:ext>
              </c:extLst>
            </c:dLbl>
            <c:dLbl>
              <c:idx val="90"/>
              <c:layout>
                <c:manualLayout>
                  <c:x val="0"/>
                  <c:y val="-9.961686725346492E-3"/>
                </c:manualLayout>
              </c:layout>
              <c:tx>
                <c:rich>
                  <a:bodyPr/>
                  <a:lstStyle/>
                  <a:p>
                    <a:fld id="{AD7A8152-766B-43F0-B355-6ABA40E724B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D-48AD-4D92-B463-30B295E7A592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E-48AD-4D92-B463-30B295E7A592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F-48AD-4D92-B463-30B295E7A592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0-48AD-4D92-B463-30B295E7A592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1-48AD-4D92-B463-30B295E7A592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2-48AD-4D92-B463-30B295E7A592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3-48AD-4D92-B463-30B295E7A592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fld id="{98A0F294-E342-4301-810F-D7D2DD071F4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4-48AD-4D92-B463-30B295E7A592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5-48AD-4D92-B463-30B295E7A592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6-48AD-4D92-B463-30B295E7A592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7-48AD-4D92-B463-30B295E7A592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8-48AD-4D92-B463-30B295E7A592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9-48AD-4D92-B463-30B295E7A592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A-48AD-4D92-B463-30B295E7A592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B-48AD-4D92-B463-30B295E7A592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C-48AD-4D92-B463-30B295E7A592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D-48AD-4D92-B463-30B295E7A592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E-48AD-4D92-B463-30B295E7A592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F-48AD-4D92-B463-30B295E7A592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0-48AD-4D92-B463-30B295E7A592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1-48AD-4D92-B463-30B295E7A592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2-48AD-4D92-B463-30B295E7A592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3-48AD-4D92-B463-30B295E7A592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fld id="{9008C3F9-637D-4D01-9E94-981D715A273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48AD-4D92-B463-30B295E7A592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4-48AD-4D92-B463-30B295E7A592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5-48AD-4D92-B463-30B295E7A592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6-48AD-4D92-B463-30B295E7A592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7-48AD-4D92-B463-30B295E7A592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8-48AD-4D92-B463-30B295E7A592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9-48AD-4D92-B463-30B295E7A592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A-48AD-4D92-B463-30B295E7A592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B-48AD-4D92-B463-30B295E7A592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C-48AD-4D92-B463-30B295E7A592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D-48AD-4D92-B463-30B295E7A592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E-48AD-4D92-B463-30B295E7A592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F-48AD-4D92-B463-30B295E7A592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80-48AD-4D92-B463-30B295E7A592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81-48AD-4D92-B463-30B295E7A592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82-48AD-4D92-B463-30B295E7A592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83-48AD-4D92-B463-30B295E7A592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84-48AD-4D92-B463-30B295E7A592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85-48AD-4D92-B463-30B295E7A592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86-48AD-4D92-B463-30B295E7A592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87-48AD-4D92-B463-30B295E7A592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88-48AD-4D92-B463-30B295E7A592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89-48AD-4D92-B463-30B295E7A592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8A-48AD-4D92-B463-30B295E7A592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8B-48AD-4D92-B463-30B295E7A592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8C-48AD-4D92-B463-30B295E7A592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8D-48AD-4D92-B463-30B295E7A592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8E-48AD-4D92-B463-30B295E7A592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8F-48AD-4D92-B463-30B295E7A592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90-48AD-4D92-B463-30B295E7A592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91-48AD-4D92-B463-30B295E7A592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92-48AD-4D92-B463-30B295E7A592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93-48AD-4D92-B463-30B295E7A592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94-48AD-4D92-B463-30B295E7A592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95-48AD-4D92-B463-30B295E7A592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96-48AD-4D92-B463-30B295E7A592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97-48AD-4D92-B463-30B295E7A592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98-48AD-4D92-B463-30B295E7A592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99-48AD-4D92-B463-30B295E7A592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9A-48AD-4D92-B463-30B295E7A592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9B-48AD-4D92-B463-30B295E7A592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9C-48AD-4D92-B463-30B295E7A592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9D-48AD-4D92-B463-30B295E7A592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9E-48AD-4D92-B463-30B295E7A592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9F-48AD-4D92-B463-30B295E7A592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A0-48AD-4D92-B463-30B295E7A592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A1-48AD-4D92-B463-30B295E7A592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A2-48AD-4D92-B463-30B295E7A592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A3-48AD-4D92-B463-30B295E7A592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A4-48AD-4D92-B463-30B295E7A592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A5-48AD-4D92-B463-30B295E7A592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A6-48AD-4D92-B463-30B295E7A592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A7-48AD-4D92-B463-30B295E7A592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A8-48AD-4D92-B463-30B295E7A592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A9-48AD-4D92-B463-30B295E7A592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AA-48AD-4D92-B463-30B295E7A592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AB-48AD-4D92-B463-30B295E7A592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AC-48AD-4D92-B463-30B295E7A592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AD-48AD-4D92-B463-30B295E7A592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AE-48AD-4D92-B463-30B295E7A592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AF-48AD-4D92-B463-30B295E7A592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B0-48AD-4D92-B463-30B295E7A592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B1-48AD-4D92-B463-30B295E7A592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B2-48AD-4D92-B463-30B295E7A592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B3-48AD-4D92-B463-30B295E7A592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B4-48AD-4D92-B463-30B295E7A592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B5-48AD-4D92-B463-30B295E7A592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B6-48AD-4D92-B463-30B295E7A592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B7-48AD-4D92-B463-30B295E7A592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B8-48AD-4D92-B463-30B295E7A592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B9-48AD-4D92-B463-30B295E7A592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BA-48AD-4D92-B463-30B295E7A592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BB-48AD-4D92-B463-30B295E7A592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BC-48AD-4D92-B463-30B295E7A592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BD-48AD-4D92-B463-30B295E7A592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BE-48AD-4D92-B463-30B295E7A592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BF-48AD-4D92-B463-30B295E7A592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C0-48AD-4D92-B463-30B295E7A592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C1-48AD-4D92-B463-30B295E7A592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C2-48AD-4D92-B463-30B295E7A592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C3-48AD-4D92-B463-30B295E7A592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C4-48AD-4D92-B463-30B295E7A592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C5-48AD-4D92-B463-30B295E7A592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C6-48AD-4D92-B463-30B295E7A592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C7-48AD-4D92-B463-30B295E7A592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C8-48AD-4D92-B463-30B295E7A592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C9-48AD-4D92-B463-30B295E7A592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CA-48AD-4D92-B463-30B295E7A592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CB-48AD-4D92-B463-30B295E7A592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CC-48AD-4D92-B463-30B295E7A592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CD-48AD-4D92-B463-30B295E7A592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CE-48AD-4D92-B463-30B295E7A592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CF-48AD-4D92-B463-30B295E7A592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D0-48AD-4D92-B463-30B295E7A592}"/>
                </c:ext>
              </c:extLst>
            </c:dLbl>
            <c:dLbl>
              <c:idx val="207"/>
              <c:layout>
                <c:manualLayout>
                  <c:x val="-2.4225483167247298E-3"/>
                  <c:y val="-1.4942530088019738E-2"/>
                </c:manualLayout>
              </c:layout>
              <c:tx>
                <c:rich>
                  <a:bodyPr/>
                  <a:lstStyle/>
                  <a:p>
                    <a:fld id="{6F5FE42C-9616-4C70-9B88-76DF1A038C1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48AD-4D92-B463-30B295E7A592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D1-48AD-4D92-B463-30B295E7A592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D2-48AD-4D92-B463-30B295E7A592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D3-48AD-4D92-B463-30B295E7A592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D4-48AD-4D92-B463-30B295E7A592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D5-48AD-4D92-B463-30B295E7A592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D6-48AD-4D92-B463-30B295E7A592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D7-48AD-4D92-B463-30B295E7A592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D8-48AD-4D92-B463-30B295E7A592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D9-48AD-4D92-B463-30B295E7A592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DA-48AD-4D92-B463-30B295E7A592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DB-48AD-4D92-B463-30B295E7A592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DC-48AD-4D92-B463-30B295E7A592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DD-48AD-4D92-B463-30B295E7A592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DE-48AD-4D92-B463-30B295E7A592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DF-48AD-4D92-B463-30B295E7A592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E0-48AD-4D92-B463-30B295E7A592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E1-48AD-4D92-B463-30B295E7A592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E2-48AD-4D92-B463-30B295E7A592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E3-48AD-4D92-B463-30B295E7A592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E4-48AD-4D92-B463-30B295E7A592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E5-48AD-4D92-B463-30B295E7A592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E6-48AD-4D92-B463-30B295E7A592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E7-48AD-4D92-B463-30B295E7A592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E8-48AD-4D92-B463-30B295E7A592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E9-48AD-4D92-B463-30B295E7A592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EA-48AD-4D92-B463-30B295E7A592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EB-48AD-4D92-B463-30B295E7A592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EC-48AD-4D92-B463-30B295E7A592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ED-48AD-4D92-B463-30B295E7A592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EE-48AD-4D92-B463-30B295E7A592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EF-48AD-4D92-B463-30B295E7A592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F0-48AD-4D92-B463-30B295E7A592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F1-48AD-4D92-B463-30B295E7A592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F2-48AD-4D92-B463-30B295E7A592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F3-48AD-4D92-B463-30B295E7A592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F4-48AD-4D92-B463-30B295E7A592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F5-48AD-4D92-B463-30B295E7A592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F6-48AD-4D92-B463-30B295E7A592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F7-48AD-4D92-B463-30B295E7A592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F8-48AD-4D92-B463-30B295E7A592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F9-48AD-4D92-B463-30B295E7A592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FA-48AD-4D92-B463-30B295E7A592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FB-48AD-4D92-B463-30B295E7A592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FC-48AD-4D92-B463-30B295E7A592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FD-48AD-4D92-B463-30B295E7A592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FE-48AD-4D92-B463-30B295E7A592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FF-48AD-4D92-B463-30B295E7A592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00-48AD-4D92-B463-30B295E7A592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01-48AD-4D92-B463-30B295E7A592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02-48AD-4D92-B463-30B295E7A592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03-48AD-4D92-B463-30B295E7A592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04-48AD-4D92-B463-30B295E7A592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05-48AD-4D92-B463-30B295E7A592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06-48AD-4D92-B463-30B295E7A592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07-48AD-4D92-B463-30B295E7A592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08-48AD-4D92-B463-30B295E7A592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09-48AD-4D92-B463-30B295E7A592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0A-48AD-4D92-B463-30B295E7A592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0B-48AD-4D92-B463-30B295E7A592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0C-48AD-4D92-B463-30B295E7A592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0D-48AD-4D92-B463-30B295E7A592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0E-48AD-4D92-B463-30B295E7A592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0F-48AD-4D92-B463-30B295E7A592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10-48AD-4D92-B463-30B295E7A592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11-48AD-4D92-B463-30B295E7A592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12-48AD-4D92-B463-30B295E7A592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13-48AD-4D92-B463-30B295E7A592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14-48AD-4D92-B463-30B295E7A592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15-48AD-4D92-B463-30B295E7A592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16-48AD-4D92-B463-30B295E7A592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17-48AD-4D92-B463-30B295E7A592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18-48AD-4D92-B463-30B295E7A592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19-48AD-4D92-B463-30B295E7A592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1A-48AD-4D92-B463-30B295E7A592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1B-48AD-4D92-B463-30B295E7A592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1C-48AD-4D92-B463-30B295E7A592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1D-48AD-4D92-B463-30B295E7A592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1E-48AD-4D92-B463-30B295E7A592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1F-48AD-4D92-B463-30B295E7A592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20-48AD-4D92-B463-30B295E7A592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21-48AD-4D92-B463-30B295E7A592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22-48AD-4D92-B463-30B295E7A592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23-48AD-4D92-B463-30B295E7A592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24-48AD-4D92-B463-30B295E7A592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25-48AD-4D92-B463-30B295E7A592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26-48AD-4D92-B463-30B295E7A592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27-48AD-4D92-B463-30B295E7A592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28-48AD-4D92-B463-30B295E7A592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29-48AD-4D92-B463-30B295E7A592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2A-48AD-4D92-B463-30B295E7A592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2B-48AD-4D92-B463-30B295E7A592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2C-48AD-4D92-B463-30B295E7A592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2D-48AD-4D92-B463-30B295E7A592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2E-48AD-4D92-B463-30B295E7A592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2F-48AD-4D92-B463-30B295E7A592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30-48AD-4D92-B463-30B295E7A592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31-48AD-4D92-B463-30B295E7A592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32-48AD-4D92-B463-30B295E7A592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33-48AD-4D92-B463-30B295E7A592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34-48AD-4D92-B463-30B295E7A592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35-48AD-4D92-B463-30B295E7A592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36-48AD-4D92-B463-30B295E7A592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37-48AD-4D92-B463-30B295E7A592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38-48AD-4D92-B463-30B295E7A592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39-48AD-4D92-B463-30B295E7A592}"/>
                </c:ext>
              </c:extLst>
            </c:dLbl>
            <c:dLbl>
              <c:idx val="313"/>
              <c:layout>
                <c:manualLayout>
                  <c:x val="1.2084031019612476E-3"/>
                  <c:y val="-2.9885060176039566E-2"/>
                </c:manualLayout>
              </c:layout>
              <c:tx>
                <c:rich>
                  <a:bodyPr/>
                  <a:lstStyle/>
                  <a:p>
                    <a:fld id="{E628A920-F58F-4CA6-BB71-7C8FA94BC33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A-48AD-4D92-B463-30B295E7A592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3B-48AD-4D92-B463-30B295E7A592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3C-48AD-4D92-B463-30B295E7A592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3D-48AD-4D92-B463-30B295E7A592}"/>
                </c:ext>
              </c:extLst>
            </c:dLbl>
            <c:dLbl>
              <c:idx val="317"/>
              <c:layout>
                <c:manualLayout>
                  <c:x val="-0.11981857211377929"/>
                  <c:y val="3.237548185737609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3E-48AD-4D92-B463-30B295E7A592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3F-48AD-4D92-B463-30B295E7A592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40-48AD-4D92-B463-30B295E7A592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41-48AD-4D92-B463-30B295E7A592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42-48AD-4D92-B463-30B295E7A592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43-48AD-4D92-B463-30B295E7A592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44-48AD-4D92-B463-30B295E7A592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45-48AD-4D92-B463-30B295E7A592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46-48AD-4D92-B463-30B295E7A592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47-48AD-4D92-B463-30B295E7A592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48-48AD-4D92-B463-30B295E7A592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49-48AD-4D92-B463-30B295E7A592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4A-48AD-4D92-B463-30B295E7A592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4B-48AD-4D92-B463-30B295E7A592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4C-48AD-4D92-B463-30B295E7A592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4D-48AD-4D92-B463-30B295E7A592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4E-48AD-4D92-B463-30B295E7A592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4F-48AD-4D92-B463-30B295E7A592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50-48AD-4D92-B463-30B295E7A592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51-48AD-4D92-B463-30B295E7A592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52-48AD-4D92-B463-30B295E7A592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53-48AD-4D92-B463-30B295E7A592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54-48AD-4D92-B463-30B295E7A592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55-48AD-4D92-B463-30B295E7A592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56-48AD-4D92-B463-30B295E7A592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57-48AD-4D92-B463-30B295E7A592}"/>
                </c:ext>
              </c:extLst>
            </c:dLbl>
            <c:dLbl>
              <c:idx val="3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58-48AD-4D92-B463-30B295E7A592}"/>
                </c:ext>
              </c:extLst>
            </c:dLbl>
            <c:dLbl>
              <c:idx val="3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59-48AD-4D92-B463-30B295E7A592}"/>
                </c:ext>
              </c:extLst>
            </c:dLbl>
            <c:dLbl>
              <c:idx val="3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5A-48AD-4D92-B463-30B295E7A592}"/>
                </c:ext>
              </c:extLst>
            </c:dLbl>
            <c:dLbl>
              <c:idx val="3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5B-48AD-4D92-B463-30B295E7A592}"/>
                </c:ext>
              </c:extLst>
            </c:dLbl>
            <c:dLbl>
              <c:idx val="3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5C-48AD-4D92-B463-30B295E7A592}"/>
                </c:ext>
              </c:extLst>
            </c:dLbl>
            <c:dLbl>
              <c:idx val="3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5D-48AD-4D92-B463-30B295E7A592}"/>
                </c:ext>
              </c:extLst>
            </c:dLbl>
            <c:dLbl>
              <c:idx val="3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5E-48AD-4D92-B463-30B295E7A592}"/>
                </c:ext>
              </c:extLst>
            </c:dLbl>
            <c:dLbl>
              <c:idx val="3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5F-48AD-4D92-B463-30B295E7A592}"/>
                </c:ext>
              </c:extLst>
            </c:dLbl>
            <c:dLbl>
              <c:idx val="3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60-48AD-4D92-B463-30B295E7A592}"/>
                </c:ext>
              </c:extLst>
            </c:dLbl>
            <c:dLbl>
              <c:idx val="3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61-48AD-4D92-B463-30B295E7A592}"/>
                </c:ext>
              </c:extLst>
            </c:dLbl>
            <c:dLbl>
              <c:idx val="3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62-48AD-4D92-B463-30B295E7A592}"/>
                </c:ext>
              </c:extLst>
            </c:dLbl>
            <c:dLbl>
              <c:idx val="3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63-48AD-4D92-B463-30B295E7A592}"/>
                </c:ext>
              </c:extLst>
            </c:dLbl>
            <c:dLbl>
              <c:idx val="3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64-48AD-4D92-B463-30B295E7A592}"/>
                </c:ext>
              </c:extLst>
            </c:dLbl>
            <c:dLbl>
              <c:idx val="3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65-48AD-4D92-B463-30B295E7A592}"/>
                </c:ext>
              </c:extLst>
            </c:dLbl>
            <c:dLbl>
              <c:idx val="3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66-48AD-4D92-B463-30B295E7A592}"/>
                </c:ext>
              </c:extLst>
            </c:dLbl>
            <c:dLbl>
              <c:idx val="3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67-48AD-4D92-B463-30B295E7A592}"/>
                </c:ext>
              </c:extLst>
            </c:dLbl>
            <c:dLbl>
              <c:idx val="3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68-48AD-4D92-B463-30B295E7A592}"/>
                </c:ext>
              </c:extLst>
            </c:dLbl>
            <c:dLbl>
              <c:idx val="3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69-48AD-4D92-B463-30B295E7A592}"/>
                </c:ext>
              </c:extLst>
            </c:dLbl>
            <c:dLbl>
              <c:idx val="3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6A-48AD-4D92-B463-30B295E7A592}"/>
                </c:ext>
              </c:extLst>
            </c:dLbl>
            <c:dLbl>
              <c:idx val="3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6B-48AD-4D92-B463-30B295E7A592}"/>
                </c:ext>
              </c:extLst>
            </c:dLbl>
            <c:dLbl>
              <c:idx val="3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6C-48AD-4D92-B463-30B295E7A592}"/>
                </c:ext>
              </c:extLst>
            </c:dLbl>
            <c:dLbl>
              <c:idx val="3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6D-48AD-4D92-B463-30B295E7A592}"/>
                </c:ext>
              </c:extLst>
            </c:dLbl>
            <c:dLbl>
              <c:idx val="3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6E-48AD-4D92-B463-30B295E7A592}"/>
                </c:ext>
              </c:extLst>
            </c:dLbl>
            <c:dLbl>
              <c:idx val="3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6F-48AD-4D92-B463-30B295E7A592}"/>
                </c:ext>
              </c:extLst>
            </c:dLbl>
            <c:dLbl>
              <c:idx val="3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70-48AD-4D92-B463-30B295E7A592}"/>
                </c:ext>
              </c:extLst>
            </c:dLbl>
            <c:dLbl>
              <c:idx val="3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71-48AD-4D92-B463-30B295E7A592}"/>
                </c:ext>
              </c:extLst>
            </c:dLbl>
            <c:dLbl>
              <c:idx val="3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72-48AD-4D92-B463-30B295E7A592}"/>
                </c:ext>
              </c:extLst>
            </c:dLbl>
            <c:dLbl>
              <c:idx val="3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73-48AD-4D92-B463-30B295E7A592}"/>
                </c:ext>
              </c:extLst>
            </c:dLbl>
            <c:dLbl>
              <c:idx val="3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74-48AD-4D92-B463-30B295E7A592}"/>
                </c:ext>
              </c:extLst>
            </c:dLbl>
            <c:dLbl>
              <c:idx val="3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75-48AD-4D92-B463-30B295E7A592}"/>
                </c:ext>
              </c:extLst>
            </c:dLbl>
            <c:dLbl>
              <c:idx val="3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76-48AD-4D92-B463-30B295E7A592}"/>
                </c:ext>
              </c:extLst>
            </c:dLbl>
            <c:dLbl>
              <c:idx val="3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77-48AD-4D92-B463-30B295E7A592}"/>
                </c:ext>
              </c:extLst>
            </c:dLbl>
            <c:dLbl>
              <c:idx val="3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78-48AD-4D92-B463-30B295E7A592}"/>
                </c:ext>
              </c:extLst>
            </c:dLbl>
            <c:dLbl>
              <c:idx val="3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79-48AD-4D92-B463-30B295E7A592}"/>
                </c:ext>
              </c:extLst>
            </c:dLbl>
            <c:dLbl>
              <c:idx val="3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7A-48AD-4D92-B463-30B295E7A592}"/>
                </c:ext>
              </c:extLst>
            </c:dLbl>
            <c:dLbl>
              <c:idx val="3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7B-48AD-4D92-B463-30B295E7A592}"/>
                </c:ext>
              </c:extLst>
            </c:dLbl>
            <c:dLbl>
              <c:idx val="3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7C-48AD-4D92-B463-30B295E7A592}"/>
                </c:ext>
              </c:extLst>
            </c:dLbl>
            <c:dLbl>
              <c:idx val="3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7D-48AD-4D92-B463-30B295E7A592}"/>
                </c:ext>
              </c:extLst>
            </c:dLbl>
            <c:dLbl>
              <c:idx val="3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7E-48AD-4D92-B463-30B295E7A592}"/>
                </c:ext>
              </c:extLst>
            </c:dLbl>
            <c:dLbl>
              <c:idx val="3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7F-48AD-4D92-B463-30B295E7A592}"/>
                </c:ext>
              </c:extLst>
            </c:dLbl>
            <c:dLbl>
              <c:idx val="3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80-48AD-4D92-B463-30B295E7A592}"/>
                </c:ext>
              </c:extLst>
            </c:dLbl>
            <c:dLbl>
              <c:idx val="3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81-48AD-4D92-B463-30B295E7A592}"/>
                </c:ext>
              </c:extLst>
            </c:dLbl>
            <c:dLbl>
              <c:idx val="3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82-48AD-4D92-B463-30B295E7A592}"/>
                </c:ext>
              </c:extLst>
            </c:dLbl>
            <c:dLbl>
              <c:idx val="3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83-48AD-4D92-B463-30B295E7A592}"/>
                </c:ext>
              </c:extLst>
            </c:dLbl>
            <c:dLbl>
              <c:idx val="3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84-48AD-4D92-B463-30B295E7A592}"/>
                </c:ext>
              </c:extLst>
            </c:dLbl>
            <c:dLbl>
              <c:idx val="3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85-48AD-4D92-B463-30B295E7A592}"/>
                </c:ext>
              </c:extLst>
            </c:dLbl>
            <c:dLbl>
              <c:idx val="3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86-48AD-4D92-B463-30B295E7A592}"/>
                </c:ext>
              </c:extLst>
            </c:dLbl>
            <c:dLbl>
              <c:idx val="3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87-48AD-4D92-B463-30B295E7A592}"/>
                </c:ext>
              </c:extLst>
            </c:dLbl>
            <c:dLbl>
              <c:idx val="3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88-48AD-4D92-B463-30B295E7A592}"/>
                </c:ext>
              </c:extLst>
            </c:dLbl>
            <c:dLbl>
              <c:idx val="3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89-48AD-4D92-B463-30B295E7A592}"/>
                </c:ext>
              </c:extLst>
            </c:dLbl>
            <c:dLbl>
              <c:idx val="3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8A-48AD-4D92-B463-30B295E7A592}"/>
                </c:ext>
              </c:extLst>
            </c:dLbl>
            <c:dLbl>
              <c:idx val="3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8B-48AD-4D92-B463-30B295E7A592}"/>
                </c:ext>
              </c:extLst>
            </c:dLbl>
            <c:dLbl>
              <c:idx val="3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8C-48AD-4D92-B463-30B295E7A592}"/>
                </c:ext>
              </c:extLst>
            </c:dLbl>
            <c:dLbl>
              <c:idx val="3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8D-48AD-4D92-B463-30B295E7A592}"/>
                </c:ext>
              </c:extLst>
            </c:dLbl>
            <c:dLbl>
              <c:idx val="3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8E-48AD-4D92-B463-30B295E7A592}"/>
                </c:ext>
              </c:extLst>
            </c:dLbl>
            <c:dLbl>
              <c:idx val="3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8F-48AD-4D92-B463-30B295E7A592}"/>
                </c:ext>
              </c:extLst>
            </c:dLbl>
            <c:dLbl>
              <c:idx val="3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90-48AD-4D92-B463-30B295E7A592}"/>
                </c:ext>
              </c:extLst>
            </c:dLbl>
            <c:dLbl>
              <c:idx val="4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91-48AD-4D92-B463-30B295E7A592}"/>
                </c:ext>
              </c:extLst>
            </c:dLbl>
            <c:dLbl>
              <c:idx val="4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92-48AD-4D92-B463-30B295E7A592}"/>
                </c:ext>
              </c:extLst>
            </c:dLbl>
            <c:dLbl>
              <c:idx val="4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93-48AD-4D92-B463-30B295E7A592}"/>
                </c:ext>
              </c:extLst>
            </c:dLbl>
            <c:dLbl>
              <c:idx val="4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94-48AD-4D92-B463-30B295E7A592}"/>
                </c:ext>
              </c:extLst>
            </c:dLbl>
            <c:dLbl>
              <c:idx val="4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95-48AD-4D92-B463-30B295E7A592}"/>
                </c:ext>
              </c:extLst>
            </c:dLbl>
            <c:dLbl>
              <c:idx val="4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96-48AD-4D92-B463-30B295E7A592}"/>
                </c:ext>
              </c:extLst>
            </c:dLbl>
            <c:dLbl>
              <c:idx val="4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97-48AD-4D92-B463-30B295E7A592}"/>
                </c:ext>
              </c:extLst>
            </c:dLbl>
            <c:dLbl>
              <c:idx val="4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98-48AD-4D92-B463-30B295E7A592}"/>
                </c:ext>
              </c:extLst>
            </c:dLbl>
            <c:dLbl>
              <c:idx val="4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99-48AD-4D92-B463-30B295E7A592}"/>
                </c:ext>
              </c:extLst>
            </c:dLbl>
            <c:dLbl>
              <c:idx val="4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9A-48AD-4D92-B463-30B295E7A592}"/>
                </c:ext>
              </c:extLst>
            </c:dLbl>
            <c:dLbl>
              <c:idx val="4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9B-48AD-4D92-B463-30B295E7A592}"/>
                </c:ext>
              </c:extLst>
            </c:dLbl>
            <c:dLbl>
              <c:idx val="4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9C-48AD-4D92-B463-30B295E7A592}"/>
                </c:ext>
              </c:extLst>
            </c:dLbl>
            <c:dLbl>
              <c:idx val="4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9D-48AD-4D92-B463-30B295E7A592}"/>
                </c:ext>
              </c:extLst>
            </c:dLbl>
            <c:dLbl>
              <c:idx val="4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9E-48AD-4D92-B463-30B295E7A592}"/>
                </c:ext>
              </c:extLst>
            </c:dLbl>
            <c:dLbl>
              <c:idx val="4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9F-48AD-4D92-B463-30B295E7A592}"/>
                </c:ext>
              </c:extLst>
            </c:dLbl>
            <c:dLbl>
              <c:idx val="4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A0-48AD-4D92-B463-30B295E7A592}"/>
                </c:ext>
              </c:extLst>
            </c:dLbl>
            <c:dLbl>
              <c:idx val="4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A1-48AD-4D92-B463-30B295E7A592}"/>
                </c:ext>
              </c:extLst>
            </c:dLbl>
            <c:dLbl>
              <c:idx val="4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A2-48AD-4D92-B463-30B295E7A592}"/>
                </c:ext>
              </c:extLst>
            </c:dLbl>
            <c:dLbl>
              <c:idx val="4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A3-48AD-4D92-B463-30B295E7A592}"/>
                </c:ext>
              </c:extLst>
            </c:dLbl>
            <c:dLbl>
              <c:idx val="4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A4-48AD-4D92-B463-30B295E7A592}"/>
                </c:ext>
              </c:extLst>
            </c:dLbl>
            <c:dLbl>
              <c:idx val="4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A5-48AD-4D92-B463-30B295E7A592}"/>
                </c:ext>
              </c:extLst>
            </c:dLbl>
            <c:dLbl>
              <c:idx val="4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A6-48AD-4D92-B463-30B295E7A592}"/>
                </c:ext>
              </c:extLst>
            </c:dLbl>
            <c:dLbl>
              <c:idx val="4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A7-48AD-4D92-B463-30B295E7A592}"/>
                </c:ext>
              </c:extLst>
            </c:dLbl>
            <c:dLbl>
              <c:idx val="4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A8-48AD-4D92-B463-30B295E7A592}"/>
                </c:ext>
              </c:extLst>
            </c:dLbl>
            <c:dLbl>
              <c:idx val="4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A9-48AD-4D92-B463-30B295E7A592}"/>
                </c:ext>
              </c:extLst>
            </c:dLbl>
            <c:dLbl>
              <c:idx val="4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AA-48AD-4D92-B463-30B295E7A592}"/>
                </c:ext>
              </c:extLst>
            </c:dLbl>
            <c:dLbl>
              <c:idx val="4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AB-48AD-4D92-B463-30B295E7A592}"/>
                </c:ext>
              </c:extLst>
            </c:dLbl>
            <c:dLbl>
              <c:idx val="4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AC-48AD-4D92-B463-30B295E7A592}"/>
                </c:ext>
              </c:extLst>
            </c:dLbl>
            <c:dLbl>
              <c:idx val="4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AD-48AD-4D92-B463-30B295E7A592}"/>
                </c:ext>
              </c:extLst>
            </c:dLbl>
            <c:dLbl>
              <c:idx val="4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AE-48AD-4D92-B463-30B295E7A592}"/>
                </c:ext>
              </c:extLst>
            </c:dLbl>
            <c:dLbl>
              <c:idx val="4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AF-48AD-4D92-B463-30B295E7A592}"/>
                </c:ext>
              </c:extLst>
            </c:dLbl>
            <c:dLbl>
              <c:idx val="4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B0-48AD-4D92-B463-30B295E7A592}"/>
                </c:ext>
              </c:extLst>
            </c:dLbl>
            <c:dLbl>
              <c:idx val="4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B1-48AD-4D92-B463-30B295E7A592}"/>
                </c:ext>
              </c:extLst>
            </c:dLbl>
            <c:dLbl>
              <c:idx val="4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B2-48AD-4D92-B463-30B295E7A592}"/>
                </c:ext>
              </c:extLst>
            </c:dLbl>
            <c:dLbl>
              <c:idx val="4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B3-48AD-4D92-B463-30B295E7A592}"/>
                </c:ext>
              </c:extLst>
            </c:dLbl>
            <c:dLbl>
              <c:idx val="4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B4-48AD-4D92-B463-30B295E7A592}"/>
                </c:ext>
              </c:extLst>
            </c:dLbl>
            <c:dLbl>
              <c:idx val="4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B5-48AD-4D92-B463-30B295E7A592}"/>
                </c:ext>
              </c:extLst>
            </c:dLbl>
            <c:dLbl>
              <c:idx val="4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B6-48AD-4D92-B463-30B295E7A592}"/>
                </c:ext>
              </c:extLst>
            </c:dLbl>
            <c:dLbl>
              <c:idx val="4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B7-48AD-4D92-B463-30B295E7A592}"/>
                </c:ext>
              </c:extLst>
            </c:dLbl>
            <c:dLbl>
              <c:idx val="4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B8-48AD-4D92-B463-30B295E7A592}"/>
                </c:ext>
              </c:extLst>
            </c:dLbl>
            <c:dLbl>
              <c:idx val="4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B9-48AD-4D92-B463-30B295E7A592}"/>
                </c:ext>
              </c:extLst>
            </c:dLbl>
            <c:dLbl>
              <c:idx val="4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BA-48AD-4D92-B463-30B295E7A592}"/>
                </c:ext>
              </c:extLst>
            </c:dLbl>
            <c:dLbl>
              <c:idx val="4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BB-48AD-4D92-B463-30B295E7A592}"/>
                </c:ext>
              </c:extLst>
            </c:dLbl>
            <c:dLbl>
              <c:idx val="4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BC-48AD-4D92-B463-30B295E7A592}"/>
                </c:ext>
              </c:extLst>
            </c:dLbl>
            <c:dLbl>
              <c:idx val="4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BD-48AD-4D92-B463-30B295E7A592}"/>
                </c:ext>
              </c:extLst>
            </c:dLbl>
            <c:dLbl>
              <c:idx val="4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BE-48AD-4D92-B463-30B295E7A592}"/>
                </c:ext>
              </c:extLst>
            </c:dLbl>
            <c:dLbl>
              <c:idx val="4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BF-48AD-4D92-B463-30B295E7A592}"/>
                </c:ext>
              </c:extLst>
            </c:dLbl>
            <c:dLbl>
              <c:idx val="4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C0-48AD-4D92-B463-30B295E7A592}"/>
                </c:ext>
              </c:extLst>
            </c:dLbl>
            <c:dLbl>
              <c:idx val="4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C1-48AD-4D92-B463-30B295E7A592}"/>
                </c:ext>
              </c:extLst>
            </c:dLbl>
            <c:dLbl>
              <c:idx val="4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C2-48AD-4D92-B463-30B295E7A592}"/>
                </c:ext>
              </c:extLst>
            </c:dLbl>
            <c:dLbl>
              <c:idx val="4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C3-48AD-4D92-B463-30B295E7A592}"/>
                </c:ext>
              </c:extLst>
            </c:dLbl>
            <c:dLbl>
              <c:idx val="4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C4-48AD-4D92-B463-30B295E7A592}"/>
                </c:ext>
              </c:extLst>
            </c:dLbl>
            <c:dLbl>
              <c:idx val="4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C5-48AD-4D92-B463-30B295E7A592}"/>
                </c:ext>
              </c:extLst>
            </c:dLbl>
            <c:dLbl>
              <c:idx val="4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C6-48AD-4D92-B463-30B295E7A592}"/>
                </c:ext>
              </c:extLst>
            </c:dLbl>
            <c:dLbl>
              <c:idx val="4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C7-48AD-4D92-B463-30B295E7A592}"/>
                </c:ext>
              </c:extLst>
            </c:dLbl>
            <c:dLbl>
              <c:idx val="4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C8-48AD-4D92-B463-30B295E7A592}"/>
                </c:ext>
              </c:extLst>
            </c:dLbl>
            <c:dLbl>
              <c:idx val="4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C9-48AD-4D92-B463-30B295E7A592}"/>
                </c:ext>
              </c:extLst>
            </c:dLbl>
            <c:dLbl>
              <c:idx val="4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CA-48AD-4D92-B463-30B295E7A592}"/>
                </c:ext>
              </c:extLst>
            </c:dLbl>
            <c:dLbl>
              <c:idx val="4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CB-48AD-4D92-B463-30B295E7A592}"/>
                </c:ext>
              </c:extLst>
            </c:dLbl>
            <c:dLbl>
              <c:idx val="4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CC-48AD-4D92-B463-30B295E7A592}"/>
                </c:ext>
              </c:extLst>
            </c:dLbl>
            <c:dLbl>
              <c:idx val="4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CD-48AD-4D92-B463-30B295E7A592}"/>
                </c:ext>
              </c:extLst>
            </c:dLbl>
            <c:dLbl>
              <c:idx val="4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CE-48AD-4D92-B463-30B295E7A592}"/>
                </c:ext>
              </c:extLst>
            </c:dLbl>
            <c:dLbl>
              <c:idx val="4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CF-48AD-4D92-B463-30B295E7A592}"/>
                </c:ext>
              </c:extLst>
            </c:dLbl>
            <c:dLbl>
              <c:idx val="463"/>
              <c:layout>
                <c:manualLayout>
                  <c:x val="-5.2084788809581693E-2"/>
                  <c:y val="-0.17931036105623696"/>
                </c:manualLayout>
              </c:layout>
              <c:tx>
                <c:rich>
                  <a:bodyPr/>
                  <a:lstStyle/>
                  <a:p>
                    <a:fld id="{33B1434E-46D2-4672-98A1-79A707D79B9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0-48AD-4D92-B463-30B295E7A592}"/>
                </c:ext>
              </c:extLst>
            </c:dLbl>
            <c:dLbl>
              <c:idx val="4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D1-48AD-4D92-B463-30B295E7A592}"/>
                </c:ext>
              </c:extLst>
            </c:dLbl>
            <c:dLbl>
              <c:idx val="4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D2-48AD-4D92-B463-30B295E7A592}"/>
                </c:ext>
              </c:extLst>
            </c:dLbl>
            <c:dLbl>
              <c:idx val="466"/>
              <c:layout>
                <c:manualLayout>
                  <c:x val="-0.19370333912042617"/>
                  <c:y val="7.471265044009869E-3"/>
                </c:manualLayout>
              </c:layout>
              <c:tx>
                <c:rich>
                  <a:bodyPr/>
                  <a:lstStyle/>
                  <a:p>
                    <a:fld id="{76E6AED9-1826-4C6D-8AD7-5D361355F05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3-48AD-4D92-B463-30B295E7A592}"/>
                </c:ext>
              </c:extLst>
            </c:dLbl>
            <c:dLbl>
              <c:idx val="4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D4-48AD-4D92-B463-30B295E7A592}"/>
                </c:ext>
              </c:extLst>
            </c:dLbl>
            <c:dLbl>
              <c:idx val="4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D5-48AD-4D92-B463-30B295E7A592}"/>
                </c:ext>
              </c:extLst>
            </c:dLbl>
            <c:dLbl>
              <c:idx val="4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D6-48AD-4D92-B463-30B295E7A592}"/>
                </c:ext>
              </c:extLst>
            </c:dLbl>
            <c:dLbl>
              <c:idx val="4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D7-48AD-4D92-B463-30B295E7A592}"/>
                </c:ext>
              </c:extLst>
            </c:dLbl>
            <c:dLbl>
              <c:idx val="4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D8-48AD-4D92-B463-30B295E7A592}"/>
                </c:ext>
              </c:extLst>
            </c:dLbl>
            <c:dLbl>
              <c:idx val="4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D9-48AD-4D92-B463-30B295E7A592}"/>
                </c:ext>
              </c:extLst>
            </c:dLbl>
            <c:dLbl>
              <c:idx val="4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DA-48AD-4D92-B463-30B295E7A592}"/>
                </c:ext>
              </c:extLst>
            </c:dLbl>
            <c:dLbl>
              <c:idx val="4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DB-48AD-4D92-B463-30B295E7A592}"/>
                </c:ext>
              </c:extLst>
            </c:dLbl>
            <c:dLbl>
              <c:idx val="4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DC-48AD-4D92-B463-30B295E7A592}"/>
                </c:ext>
              </c:extLst>
            </c:dLbl>
            <c:dLbl>
              <c:idx val="4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DD-48AD-4D92-B463-30B295E7A592}"/>
                </c:ext>
              </c:extLst>
            </c:dLbl>
            <c:dLbl>
              <c:idx val="4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DE-48AD-4D92-B463-30B295E7A592}"/>
                </c:ext>
              </c:extLst>
            </c:dLbl>
            <c:dLbl>
              <c:idx val="4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DF-48AD-4D92-B463-30B295E7A592}"/>
                </c:ext>
              </c:extLst>
            </c:dLbl>
            <c:dLbl>
              <c:idx val="4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E0-48AD-4D92-B463-30B295E7A592}"/>
                </c:ext>
              </c:extLst>
            </c:dLbl>
            <c:dLbl>
              <c:idx val="4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E1-48AD-4D92-B463-30B295E7A592}"/>
                </c:ext>
              </c:extLst>
            </c:dLbl>
            <c:dLbl>
              <c:idx val="4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E2-48AD-4D92-B463-30B295E7A592}"/>
                </c:ext>
              </c:extLst>
            </c:dLbl>
            <c:dLbl>
              <c:idx val="4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E3-48AD-4D92-B463-30B295E7A592}"/>
                </c:ext>
              </c:extLst>
            </c:dLbl>
            <c:dLbl>
              <c:idx val="4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E4-48AD-4D92-B463-30B295E7A592}"/>
                </c:ext>
              </c:extLst>
            </c:dLbl>
            <c:dLbl>
              <c:idx val="4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E5-48AD-4D92-B463-30B295E7A592}"/>
                </c:ext>
              </c:extLst>
            </c:dLbl>
            <c:dLbl>
              <c:idx val="4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E6-48AD-4D92-B463-30B295E7A592}"/>
                </c:ext>
              </c:extLst>
            </c:dLbl>
            <c:dLbl>
              <c:idx val="4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E7-48AD-4D92-B463-30B295E7A592}"/>
                </c:ext>
              </c:extLst>
            </c:dLbl>
            <c:dLbl>
              <c:idx val="4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E8-48AD-4D92-B463-30B295E7A592}"/>
                </c:ext>
              </c:extLst>
            </c:dLbl>
            <c:dLbl>
              <c:idx val="4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E9-48AD-4D92-B463-30B295E7A592}"/>
                </c:ext>
              </c:extLst>
            </c:dLbl>
            <c:dLbl>
              <c:idx val="4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EA-48AD-4D92-B463-30B295E7A592}"/>
                </c:ext>
              </c:extLst>
            </c:dLbl>
            <c:dLbl>
              <c:idx val="4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EB-48AD-4D92-B463-30B295E7A592}"/>
                </c:ext>
              </c:extLst>
            </c:dLbl>
            <c:dLbl>
              <c:idx val="4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EC-48AD-4D92-B463-30B295E7A592}"/>
                </c:ext>
              </c:extLst>
            </c:dLbl>
            <c:dLbl>
              <c:idx val="4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ED-48AD-4D92-B463-30B295E7A592}"/>
                </c:ext>
              </c:extLst>
            </c:dLbl>
            <c:dLbl>
              <c:idx val="4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EE-48AD-4D92-B463-30B295E7A592}"/>
                </c:ext>
              </c:extLst>
            </c:dLbl>
            <c:dLbl>
              <c:idx val="4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EF-48AD-4D92-B463-30B295E7A592}"/>
                </c:ext>
              </c:extLst>
            </c:dLbl>
            <c:dLbl>
              <c:idx val="4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F0-48AD-4D92-B463-30B295E7A592}"/>
                </c:ext>
              </c:extLst>
            </c:dLbl>
            <c:dLbl>
              <c:idx val="496"/>
              <c:layout>
                <c:manualLayout>
                  <c:x val="1.4535289900348379E-2"/>
                  <c:y val="-9.961686725346501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1714C04-60FC-475C-8929-6D1084707A36}" type="CELLRANGE">
                      <a:rPr lang="en-US"/>
                      <a:pPr>
                        <a:defRPr b="1"/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F1-48AD-4D92-B463-30B295E7A592}"/>
                </c:ext>
              </c:extLst>
            </c:dLbl>
            <c:dLbl>
              <c:idx val="4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F2-48AD-4D92-B463-30B295E7A592}"/>
                </c:ext>
              </c:extLst>
            </c:dLbl>
            <c:dLbl>
              <c:idx val="4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F3-48AD-4D92-B463-30B295E7A592}"/>
                </c:ext>
              </c:extLst>
            </c:dLbl>
            <c:dLbl>
              <c:idx val="4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F4-48AD-4D92-B463-30B295E7A592}"/>
                </c:ext>
              </c:extLst>
            </c:dLbl>
            <c:dLbl>
              <c:idx val="5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F5-48AD-4D92-B463-30B295E7A592}"/>
                </c:ext>
              </c:extLst>
            </c:dLbl>
            <c:dLbl>
              <c:idx val="5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F6-48AD-4D92-B463-30B295E7A592}"/>
                </c:ext>
              </c:extLst>
            </c:dLbl>
            <c:dLbl>
              <c:idx val="5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F7-48AD-4D92-B463-30B295E7A592}"/>
                </c:ext>
              </c:extLst>
            </c:dLbl>
            <c:dLbl>
              <c:idx val="5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F8-48AD-4D92-B463-30B295E7A592}"/>
                </c:ext>
              </c:extLst>
            </c:dLbl>
            <c:dLbl>
              <c:idx val="5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F9-48AD-4D92-B463-30B295E7A592}"/>
                </c:ext>
              </c:extLst>
            </c:dLbl>
            <c:dLbl>
              <c:idx val="5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FA-48AD-4D92-B463-30B295E7A592}"/>
                </c:ext>
              </c:extLst>
            </c:dLbl>
            <c:dLbl>
              <c:idx val="5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FB-48AD-4D92-B463-30B295E7A592}"/>
                </c:ext>
              </c:extLst>
            </c:dLbl>
            <c:dLbl>
              <c:idx val="5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FC-48AD-4D92-B463-30B295E7A592}"/>
                </c:ext>
              </c:extLst>
            </c:dLbl>
            <c:dLbl>
              <c:idx val="5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FD-48AD-4D92-B463-30B295E7A592}"/>
                </c:ext>
              </c:extLst>
            </c:dLbl>
            <c:dLbl>
              <c:idx val="5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FE-48AD-4D92-B463-30B295E7A592}"/>
                </c:ext>
              </c:extLst>
            </c:dLbl>
            <c:dLbl>
              <c:idx val="5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FF-48AD-4D92-B463-30B295E7A592}"/>
                </c:ext>
              </c:extLst>
            </c:dLbl>
            <c:dLbl>
              <c:idx val="5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00-48AD-4D92-B463-30B295E7A592}"/>
                </c:ext>
              </c:extLst>
            </c:dLbl>
            <c:dLbl>
              <c:idx val="5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01-48AD-4D92-B463-30B295E7A592}"/>
                </c:ext>
              </c:extLst>
            </c:dLbl>
            <c:dLbl>
              <c:idx val="5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02-48AD-4D92-B463-30B295E7A592}"/>
                </c:ext>
              </c:extLst>
            </c:dLbl>
            <c:dLbl>
              <c:idx val="5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03-48AD-4D92-B463-30B295E7A592}"/>
                </c:ext>
              </c:extLst>
            </c:dLbl>
            <c:dLbl>
              <c:idx val="5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04-48AD-4D92-B463-30B295E7A592}"/>
                </c:ext>
              </c:extLst>
            </c:dLbl>
            <c:dLbl>
              <c:idx val="5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05-48AD-4D92-B463-30B295E7A592}"/>
                </c:ext>
              </c:extLst>
            </c:dLbl>
            <c:dLbl>
              <c:idx val="5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06-48AD-4D92-B463-30B295E7A592}"/>
                </c:ext>
              </c:extLst>
            </c:dLbl>
            <c:dLbl>
              <c:idx val="5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07-48AD-4D92-B463-30B295E7A592}"/>
                </c:ext>
              </c:extLst>
            </c:dLbl>
            <c:dLbl>
              <c:idx val="5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08-48AD-4D92-B463-30B295E7A592}"/>
                </c:ext>
              </c:extLst>
            </c:dLbl>
            <c:dLbl>
              <c:idx val="5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09-48AD-4D92-B463-30B295E7A592}"/>
                </c:ext>
              </c:extLst>
            </c:dLbl>
            <c:dLbl>
              <c:idx val="5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0A-48AD-4D92-B463-30B295E7A592}"/>
                </c:ext>
              </c:extLst>
            </c:dLbl>
            <c:dLbl>
              <c:idx val="5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0B-48AD-4D92-B463-30B295E7A592}"/>
                </c:ext>
              </c:extLst>
            </c:dLbl>
            <c:dLbl>
              <c:idx val="5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0C-48AD-4D92-B463-30B295E7A592}"/>
                </c:ext>
              </c:extLst>
            </c:dLbl>
            <c:dLbl>
              <c:idx val="5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0D-48AD-4D92-B463-30B295E7A592}"/>
                </c:ext>
              </c:extLst>
            </c:dLbl>
            <c:dLbl>
              <c:idx val="5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0E-48AD-4D92-B463-30B295E7A592}"/>
                </c:ext>
              </c:extLst>
            </c:dLbl>
            <c:dLbl>
              <c:idx val="5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0F-48AD-4D92-B463-30B295E7A592}"/>
                </c:ext>
              </c:extLst>
            </c:dLbl>
            <c:dLbl>
              <c:idx val="527"/>
              <c:layout>
                <c:manualLayout>
                  <c:x val="-0.13929938948921142"/>
                  <c:y val="1.2452108406683116E-2"/>
                </c:manualLayout>
              </c:layout>
              <c:tx>
                <c:rich>
                  <a:bodyPr/>
                  <a:lstStyle/>
                  <a:p>
                    <a:fld id="{13638965-6CCE-46CB-A90C-0A1377B8BE3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10-48AD-4D92-B463-30B295E7A592}"/>
                </c:ext>
              </c:extLst>
            </c:dLbl>
            <c:dLbl>
              <c:idx val="5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11-48AD-4D92-B463-30B295E7A592}"/>
                </c:ext>
              </c:extLst>
            </c:dLbl>
            <c:dLbl>
              <c:idx val="5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12-48AD-4D92-B463-30B295E7A592}"/>
                </c:ext>
              </c:extLst>
            </c:dLbl>
            <c:dLbl>
              <c:idx val="5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13-48AD-4D92-B463-30B295E7A592}"/>
                </c:ext>
              </c:extLst>
            </c:dLbl>
            <c:dLbl>
              <c:idx val="5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14-48AD-4D92-B463-30B295E7A592}"/>
                </c:ext>
              </c:extLst>
            </c:dLbl>
            <c:dLbl>
              <c:idx val="5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15-48AD-4D92-B463-30B295E7A592}"/>
                </c:ext>
              </c:extLst>
            </c:dLbl>
            <c:dLbl>
              <c:idx val="5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16-48AD-4D92-B463-30B295E7A592}"/>
                </c:ext>
              </c:extLst>
            </c:dLbl>
            <c:dLbl>
              <c:idx val="5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17-48AD-4D92-B463-30B295E7A592}"/>
                </c:ext>
              </c:extLst>
            </c:dLbl>
            <c:dLbl>
              <c:idx val="5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18-48AD-4D92-B463-30B295E7A592}"/>
                </c:ext>
              </c:extLst>
            </c:dLbl>
            <c:dLbl>
              <c:idx val="5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19-48AD-4D92-B463-30B295E7A592}"/>
                </c:ext>
              </c:extLst>
            </c:dLbl>
            <c:dLbl>
              <c:idx val="5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1A-48AD-4D92-B463-30B295E7A592}"/>
                </c:ext>
              </c:extLst>
            </c:dLbl>
            <c:dLbl>
              <c:idx val="5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1B-48AD-4D92-B463-30B295E7A592}"/>
                </c:ext>
              </c:extLst>
            </c:dLbl>
            <c:dLbl>
              <c:idx val="5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1C-48AD-4D92-B463-30B295E7A592}"/>
                </c:ext>
              </c:extLst>
            </c:dLbl>
            <c:dLbl>
              <c:idx val="5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1D-48AD-4D92-B463-30B295E7A592}"/>
                </c:ext>
              </c:extLst>
            </c:dLbl>
            <c:dLbl>
              <c:idx val="5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1E-48AD-4D92-B463-30B295E7A592}"/>
                </c:ext>
              </c:extLst>
            </c:dLbl>
            <c:dLbl>
              <c:idx val="5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1F-48AD-4D92-B463-30B295E7A592}"/>
                </c:ext>
              </c:extLst>
            </c:dLbl>
            <c:dLbl>
              <c:idx val="5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20-48AD-4D92-B463-30B295E7A592}"/>
                </c:ext>
              </c:extLst>
            </c:dLbl>
            <c:dLbl>
              <c:idx val="5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21-48AD-4D92-B463-30B295E7A592}"/>
                </c:ext>
              </c:extLst>
            </c:dLbl>
            <c:dLbl>
              <c:idx val="5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22-48AD-4D92-B463-30B295E7A592}"/>
                </c:ext>
              </c:extLst>
            </c:dLbl>
            <c:dLbl>
              <c:idx val="5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23-48AD-4D92-B463-30B295E7A592}"/>
                </c:ext>
              </c:extLst>
            </c:dLbl>
            <c:dLbl>
              <c:idx val="5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24-48AD-4D92-B463-30B295E7A592}"/>
                </c:ext>
              </c:extLst>
            </c:dLbl>
            <c:dLbl>
              <c:idx val="5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25-48AD-4D92-B463-30B295E7A592}"/>
                </c:ext>
              </c:extLst>
            </c:dLbl>
            <c:dLbl>
              <c:idx val="5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26-48AD-4D92-B463-30B295E7A592}"/>
                </c:ext>
              </c:extLst>
            </c:dLbl>
            <c:dLbl>
              <c:idx val="5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27-48AD-4D92-B463-30B295E7A592}"/>
                </c:ext>
              </c:extLst>
            </c:dLbl>
            <c:dLbl>
              <c:idx val="5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28-48AD-4D92-B463-30B295E7A592}"/>
                </c:ext>
              </c:extLst>
            </c:dLbl>
            <c:dLbl>
              <c:idx val="5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29-48AD-4D92-B463-30B295E7A592}"/>
                </c:ext>
              </c:extLst>
            </c:dLbl>
            <c:dLbl>
              <c:idx val="5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2A-48AD-4D92-B463-30B295E7A592}"/>
                </c:ext>
              </c:extLst>
            </c:dLbl>
            <c:dLbl>
              <c:idx val="5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2B-48AD-4D92-B463-30B295E7A592}"/>
                </c:ext>
              </c:extLst>
            </c:dLbl>
            <c:dLbl>
              <c:idx val="5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2C-48AD-4D92-B463-30B295E7A592}"/>
                </c:ext>
              </c:extLst>
            </c:dLbl>
            <c:dLbl>
              <c:idx val="5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2D-48AD-4D92-B463-30B295E7A592}"/>
                </c:ext>
              </c:extLst>
            </c:dLbl>
            <c:dLbl>
              <c:idx val="5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2E-48AD-4D92-B463-30B295E7A592}"/>
                </c:ext>
              </c:extLst>
            </c:dLbl>
            <c:dLbl>
              <c:idx val="5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2F-48AD-4D92-B463-30B295E7A592}"/>
                </c:ext>
              </c:extLst>
            </c:dLbl>
            <c:dLbl>
              <c:idx val="5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30-48AD-4D92-B463-30B295E7A592}"/>
                </c:ext>
              </c:extLst>
            </c:dLbl>
            <c:dLbl>
              <c:idx val="5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31-48AD-4D92-B463-30B295E7A592}"/>
                </c:ext>
              </c:extLst>
            </c:dLbl>
            <c:dLbl>
              <c:idx val="5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32-48AD-4D92-B463-30B295E7A592}"/>
                </c:ext>
              </c:extLst>
            </c:dLbl>
            <c:dLbl>
              <c:idx val="5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33-48AD-4D92-B463-30B295E7A592}"/>
                </c:ext>
              </c:extLst>
            </c:dLbl>
            <c:dLbl>
              <c:idx val="5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34-48AD-4D92-B463-30B295E7A592}"/>
                </c:ext>
              </c:extLst>
            </c:dLbl>
            <c:dLbl>
              <c:idx val="5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35-48AD-4D92-B463-30B295E7A592}"/>
                </c:ext>
              </c:extLst>
            </c:dLbl>
            <c:dLbl>
              <c:idx val="5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36-48AD-4D92-B463-30B295E7A592}"/>
                </c:ext>
              </c:extLst>
            </c:dLbl>
            <c:dLbl>
              <c:idx val="5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37-48AD-4D92-B463-30B295E7A592}"/>
                </c:ext>
              </c:extLst>
            </c:dLbl>
            <c:dLbl>
              <c:idx val="5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38-48AD-4D92-B463-30B295E7A592}"/>
                </c:ext>
              </c:extLst>
            </c:dLbl>
            <c:dLbl>
              <c:idx val="5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39-48AD-4D92-B463-30B295E7A592}"/>
                </c:ext>
              </c:extLst>
            </c:dLbl>
            <c:dLbl>
              <c:idx val="5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3A-48AD-4D92-B463-30B295E7A592}"/>
                </c:ext>
              </c:extLst>
            </c:dLbl>
            <c:dLbl>
              <c:idx val="5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3B-48AD-4D92-B463-30B295E7A592}"/>
                </c:ext>
              </c:extLst>
            </c:dLbl>
            <c:dLbl>
              <c:idx val="5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3C-48AD-4D92-B463-30B295E7A592}"/>
                </c:ext>
              </c:extLst>
            </c:dLbl>
            <c:dLbl>
              <c:idx val="5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3D-48AD-4D92-B463-30B295E7A592}"/>
                </c:ext>
              </c:extLst>
            </c:dLbl>
            <c:dLbl>
              <c:idx val="5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3E-48AD-4D92-B463-30B295E7A592}"/>
                </c:ext>
              </c:extLst>
            </c:dLbl>
            <c:dLbl>
              <c:idx val="5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3F-48AD-4D92-B463-30B295E7A592}"/>
                </c:ext>
              </c:extLst>
            </c:dLbl>
            <c:dLbl>
              <c:idx val="5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40-48AD-4D92-B463-30B295E7A592}"/>
                </c:ext>
              </c:extLst>
            </c:dLbl>
            <c:dLbl>
              <c:idx val="5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41-48AD-4D92-B463-30B295E7A592}"/>
                </c:ext>
              </c:extLst>
            </c:dLbl>
            <c:dLbl>
              <c:idx val="5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42-48AD-4D92-B463-30B295E7A592}"/>
                </c:ext>
              </c:extLst>
            </c:dLbl>
            <c:dLbl>
              <c:idx val="5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43-48AD-4D92-B463-30B295E7A592}"/>
                </c:ext>
              </c:extLst>
            </c:dLbl>
            <c:dLbl>
              <c:idx val="5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44-48AD-4D92-B463-30B295E7A592}"/>
                </c:ext>
              </c:extLst>
            </c:dLbl>
            <c:dLbl>
              <c:idx val="5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45-48AD-4D92-B463-30B295E7A592}"/>
                </c:ext>
              </c:extLst>
            </c:dLbl>
            <c:dLbl>
              <c:idx val="5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46-48AD-4D92-B463-30B295E7A592}"/>
                </c:ext>
              </c:extLst>
            </c:dLbl>
            <c:dLbl>
              <c:idx val="5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47-48AD-4D92-B463-30B295E7A592}"/>
                </c:ext>
              </c:extLst>
            </c:dLbl>
            <c:dLbl>
              <c:idx val="5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48-48AD-4D92-B463-30B295E7A592}"/>
                </c:ext>
              </c:extLst>
            </c:dLbl>
            <c:dLbl>
              <c:idx val="5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49-48AD-4D92-B463-30B295E7A592}"/>
                </c:ext>
              </c:extLst>
            </c:dLbl>
            <c:dLbl>
              <c:idx val="5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4A-48AD-4D92-B463-30B295E7A592}"/>
                </c:ext>
              </c:extLst>
            </c:dLbl>
            <c:dLbl>
              <c:idx val="5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4B-48AD-4D92-B463-30B295E7A592}"/>
                </c:ext>
              </c:extLst>
            </c:dLbl>
            <c:dLbl>
              <c:idx val="5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4C-48AD-4D92-B463-30B295E7A592}"/>
                </c:ext>
              </c:extLst>
            </c:dLbl>
            <c:dLbl>
              <c:idx val="5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4D-48AD-4D92-B463-30B295E7A592}"/>
                </c:ext>
              </c:extLst>
            </c:dLbl>
            <c:dLbl>
              <c:idx val="5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4E-48AD-4D92-B463-30B295E7A592}"/>
                </c:ext>
              </c:extLst>
            </c:dLbl>
            <c:dLbl>
              <c:idx val="5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4F-48AD-4D92-B463-30B295E7A592}"/>
                </c:ext>
              </c:extLst>
            </c:dLbl>
            <c:dLbl>
              <c:idx val="5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50-48AD-4D92-B463-30B295E7A592}"/>
                </c:ext>
              </c:extLst>
            </c:dLbl>
            <c:dLbl>
              <c:idx val="5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51-48AD-4D92-B463-30B295E7A592}"/>
                </c:ext>
              </c:extLst>
            </c:dLbl>
            <c:dLbl>
              <c:idx val="5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52-48AD-4D92-B463-30B295E7A592}"/>
                </c:ext>
              </c:extLst>
            </c:dLbl>
            <c:dLbl>
              <c:idx val="5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53-48AD-4D92-B463-30B295E7A592}"/>
                </c:ext>
              </c:extLst>
            </c:dLbl>
            <c:dLbl>
              <c:idx val="5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54-48AD-4D92-B463-30B295E7A592}"/>
                </c:ext>
              </c:extLst>
            </c:dLbl>
            <c:dLbl>
              <c:idx val="5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55-48AD-4D92-B463-30B295E7A592}"/>
                </c:ext>
              </c:extLst>
            </c:dLbl>
            <c:dLbl>
              <c:idx val="5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56-48AD-4D92-B463-30B295E7A592}"/>
                </c:ext>
              </c:extLst>
            </c:dLbl>
            <c:dLbl>
              <c:idx val="5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57-48AD-4D92-B463-30B295E7A592}"/>
                </c:ext>
              </c:extLst>
            </c:dLbl>
            <c:dLbl>
              <c:idx val="5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58-48AD-4D92-B463-30B295E7A592}"/>
                </c:ext>
              </c:extLst>
            </c:dLbl>
            <c:dLbl>
              <c:idx val="6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59-48AD-4D92-B463-30B295E7A592}"/>
                </c:ext>
              </c:extLst>
            </c:dLbl>
            <c:dLbl>
              <c:idx val="6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5A-48AD-4D92-B463-30B295E7A592}"/>
                </c:ext>
              </c:extLst>
            </c:dLbl>
            <c:dLbl>
              <c:idx val="6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5B-48AD-4D92-B463-30B295E7A592}"/>
                </c:ext>
              </c:extLst>
            </c:dLbl>
            <c:dLbl>
              <c:idx val="6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5C-48AD-4D92-B463-30B295E7A592}"/>
                </c:ext>
              </c:extLst>
            </c:dLbl>
            <c:dLbl>
              <c:idx val="6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5D-48AD-4D92-B463-30B295E7A592}"/>
                </c:ext>
              </c:extLst>
            </c:dLbl>
            <c:dLbl>
              <c:idx val="6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5E-48AD-4D92-B463-30B295E7A592}"/>
                </c:ext>
              </c:extLst>
            </c:dLbl>
            <c:dLbl>
              <c:idx val="6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5F-48AD-4D92-B463-30B295E7A592}"/>
                </c:ext>
              </c:extLst>
            </c:dLbl>
            <c:dLbl>
              <c:idx val="6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60-48AD-4D92-B463-30B295E7A592}"/>
                </c:ext>
              </c:extLst>
            </c:dLbl>
            <c:dLbl>
              <c:idx val="6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61-48AD-4D92-B463-30B295E7A592}"/>
                </c:ext>
              </c:extLst>
            </c:dLbl>
            <c:dLbl>
              <c:idx val="6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62-48AD-4D92-B463-30B295E7A592}"/>
                </c:ext>
              </c:extLst>
            </c:dLbl>
            <c:dLbl>
              <c:idx val="6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63-48AD-4D92-B463-30B295E7A592}"/>
                </c:ext>
              </c:extLst>
            </c:dLbl>
            <c:dLbl>
              <c:idx val="6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64-48AD-4D92-B463-30B295E7A592}"/>
                </c:ext>
              </c:extLst>
            </c:dLbl>
            <c:dLbl>
              <c:idx val="612"/>
              <c:layout>
                <c:manualLayout>
                  <c:x val="1.5606838338868157E-2"/>
                  <c:y val="-6.7241385396088815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9626CFF-D536-4441-97C7-9DBB77329739}" type="CELLRANGE">
                      <a:rPr lang="en-US"/>
                      <a:pPr>
                        <a:defRPr b="1"/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5-48AD-4D92-B463-30B295E7A592}"/>
                </c:ext>
              </c:extLst>
            </c:dLbl>
            <c:dLbl>
              <c:idx val="6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66-48AD-4D92-B463-30B295E7A592}"/>
                </c:ext>
              </c:extLst>
            </c:dLbl>
            <c:dLbl>
              <c:idx val="6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67-48AD-4D92-B463-30B295E7A592}"/>
                </c:ext>
              </c:extLst>
            </c:dLbl>
            <c:dLbl>
              <c:idx val="6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68-48AD-4D92-B463-30B295E7A592}"/>
                </c:ext>
              </c:extLst>
            </c:dLbl>
            <c:dLbl>
              <c:idx val="6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69-48AD-4D92-B463-30B295E7A592}"/>
                </c:ext>
              </c:extLst>
            </c:dLbl>
            <c:dLbl>
              <c:idx val="6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6A-48AD-4D92-B463-30B295E7A592}"/>
                </c:ext>
              </c:extLst>
            </c:dLbl>
            <c:dLbl>
              <c:idx val="6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6B-48AD-4D92-B463-30B295E7A592}"/>
                </c:ext>
              </c:extLst>
            </c:dLbl>
            <c:dLbl>
              <c:idx val="6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6C-48AD-4D92-B463-30B295E7A592}"/>
                </c:ext>
              </c:extLst>
            </c:dLbl>
            <c:dLbl>
              <c:idx val="6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6D-48AD-4D92-B463-30B295E7A592}"/>
                </c:ext>
              </c:extLst>
            </c:dLbl>
            <c:dLbl>
              <c:idx val="6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6E-48AD-4D92-B463-30B295E7A592}"/>
                </c:ext>
              </c:extLst>
            </c:dLbl>
            <c:dLbl>
              <c:idx val="6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6F-48AD-4D92-B463-30B295E7A592}"/>
                </c:ext>
              </c:extLst>
            </c:dLbl>
            <c:dLbl>
              <c:idx val="6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70-48AD-4D92-B463-30B295E7A592}"/>
                </c:ext>
              </c:extLst>
            </c:dLbl>
            <c:dLbl>
              <c:idx val="6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71-48AD-4D92-B463-30B295E7A592}"/>
                </c:ext>
              </c:extLst>
            </c:dLbl>
            <c:dLbl>
              <c:idx val="6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72-48AD-4D92-B463-30B295E7A592}"/>
                </c:ext>
              </c:extLst>
            </c:dLbl>
            <c:dLbl>
              <c:idx val="6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73-48AD-4D92-B463-30B295E7A592}"/>
                </c:ext>
              </c:extLst>
            </c:dLbl>
            <c:dLbl>
              <c:idx val="6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74-48AD-4D92-B463-30B295E7A592}"/>
                </c:ext>
              </c:extLst>
            </c:dLbl>
            <c:dLbl>
              <c:idx val="6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75-48AD-4D92-B463-30B295E7A592}"/>
                </c:ext>
              </c:extLst>
            </c:dLbl>
            <c:dLbl>
              <c:idx val="6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76-48AD-4D92-B463-30B295E7A592}"/>
                </c:ext>
              </c:extLst>
            </c:dLbl>
            <c:dLbl>
              <c:idx val="6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77-48AD-4D92-B463-30B295E7A592}"/>
                </c:ext>
              </c:extLst>
            </c:dLbl>
            <c:dLbl>
              <c:idx val="6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78-48AD-4D92-B463-30B295E7A592}"/>
                </c:ext>
              </c:extLst>
            </c:dLbl>
            <c:dLbl>
              <c:idx val="6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79-48AD-4D92-B463-30B295E7A592}"/>
                </c:ext>
              </c:extLst>
            </c:dLbl>
            <c:dLbl>
              <c:idx val="6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7A-48AD-4D92-B463-30B295E7A592}"/>
                </c:ext>
              </c:extLst>
            </c:dLbl>
            <c:dLbl>
              <c:idx val="634"/>
              <c:layout>
                <c:manualLayout>
                  <c:x val="9.6672248156899811E-3"/>
                  <c:y val="-3.9846746901385878E-2"/>
                </c:manualLayout>
              </c:layout>
              <c:tx>
                <c:rich>
                  <a:bodyPr/>
                  <a:lstStyle/>
                  <a:p>
                    <a:fld id="{D99DAC20-0CBD-4902-B563-6E160C596D8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B-48AD-4D92-B463-30B295E7A592}"/>
                </c:ext>
              </c:extLst>
            </c:dLbl>
            <c:dLbl>
              <c:idx val="6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7C-48AD-4D92-B463-30B295E7A592}"/>
                </c:ext>
              </c:extLst>
            </c:dLbl>
            <c:dLbl>
              <c:idx val="6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7D-48AD-4D92-B463-30B295E7A592}"/>
                </c:ext>
              </c:extLst>
            </c:dLbl>
            <c:dLbl>
              <c:idx val="6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7E-48AD-4D92-B463-30B295E7A592}"/>
                </c:ext>
              </c:extLst>
            </c:dLbl>
            <c:dLbl>
              <c:idx val="6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7F-48AD-4D92-B463-30B295E7A592}"/>
                </c:ext>
              </c:extLst>
            </c:dLbl>
            <c:dLbl>
              <c:idx val="6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80-48AD-4D92-B463-30B295E7A592}"/>
                </c:ext>
              </c:extLst>
            </c:dLbl>
            <c:dLbl>
              <c:idx val="6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81-48AD-4D92-B463-30B295E7A592}"/>
                </c:ext>
              </c:extLst>
            </c:dLbl>
            <c:dLbl>
              <c:idx val="6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82-48AD-4D92-B463-30B295E7A592}"/>
                </c:ext>
              </c:extLst>
            </c:dLbl>
            <c:dLbl>
              <c:idx val="642"/>
              <c:layout>
                <c:manualLayout>
                  <c:x val="-0.14497387510542614"/>
                  <c:y val="9.961686725346492E-3"/>
                </c:manualLayout>
              </c:layout>
              <c:tx>
                <c:rich>
                  <a:bodyPr/>
                  <a:lstStyle/>
                  <a:p>
                    <a:fld id="{850F31E7-6097-4A82-8FB7-36C89552DE4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3-48AD-4D92-B463-30B295E7A592}"/>
                </c:ext>
              </c:extLst>
            </c:dLbl>
            <c:dLbl>
              <c:idx val="6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84-48AD-4D92-B463-30B295E7A592}"/>
                </c:ext>
              </c:extLst>
            </c:dLbl>
            <c:dLbl>
              <c:idx val="6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85-48AD-4D92-B463-30B295E7A592}"/>
                </c:ext>
              </c:extLst>
            </c:dLbl>
            <c:dLbl>
              <c:idx val="6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86-48AD-4D92-B463-30B295E7A592}"/>
                </c:ext>
              </c:extLst>
            </c:dLbl>
            <c:dLbl>
              <c:idx val="6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87-48AD-4D92-B463-30B295E7A592}"/>
                </c:ext>
              </c:extLst>
            </c:dLbl>
            <c:dLbl>
              <c:idx val="6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88-48AD-4D92-B463-30B295E7A592}"/>
                </c:ext>
              </c:extLst>
            </c:dLbl>
            <c:dLbl>
              <c:idx val="6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89-48AD-4D92-B463-30B295E7A592}"/>
                </c:ext>
              </c:extLst>
            </c:dLbl>
            <c:dLbl>
              <c:idx val="6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8A-48AD-4D92-B463-30B295E7A592}"/>
                </c:ext>
              </c:extLst>
            </c:dLbl>
            <c:dLbl>
              <c:idx val="6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8B-48AD-4D92-B463-30B295E7A592}"/>
                </c:ext>
              </c:extLst>
            </c:dLbl>
            <c:dLbl>
              <c:idx val="6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8C-48AD-4D92-B463-30B295E7A592}"/>
                </c:ext>
              </c:extLst>
            </c:dLbl>
            <c:dLbl>
              <c:idx val="6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8D-48AD-4D92-B463-30B295E7A592}"/>
                </c:ext>
              </c:extLst>
            </c:dLbl>
            <c:dLbl>
              <c:idx val="6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8E-48AD-4D92-B463-30B295E7A592}"/>
                </c:ext>
              </c:extLst>
            </c:dLbl>
            <c:dLbl>
              <c:idx val="6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8F-48AD-4D92-B463-30B295E7A592}"/>
                </c:ext>
              </c:extLst>
            </c:dLbl>
            <c:dLbl>
              <c:idx val="6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90-48AD-4D92-B463-30B295E7A592}"/>
                </c:ext>
              </c:extLst>
            </c:dLbl>
            <c:dLbl>
              <c:idx val="6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91-48AD-4D92-B463-30B295E7A592}"/>
                </c:ext>
              </c:extLst>
            </c:dLbl>
            <c:dLbl>
              <c:idx val="6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92-48AD-4D92-B463-30B295E7A592}"/>
                </c:ext>
              </c:extLst>
            </c:dLbl>
            <c:dLbl>
              <c:idx val="6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93-48AD-4D92-B463-30B295E7A592}"/>
                </c:ext>
              </c:extLst>
            </c:dLbl>
            <c:dLbl>
              <c:idx val="6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94-48AD-4D92-B463-30B295E7A592}"/>
                </c:ext>
              </c:extLst>
            </c:dLbl>
            <c:dLbl>
              <c:idx val="6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95-48AD-4D92-B463-30B295E7A592}"/>
                </c:ext>
              </c:extLst>
            </c:dLbl>
            <c:dLbl>
              <c:idx val="6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96-48AD-4D92-B463-30B295E7A592}"/>
                </c:ext>
              </c:extLst>
            </c:dLbl>
            <c:dLbl>
              <c:idx val="6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97-48AD-4D92-B463-30B295E7A592}"/>
                </c:ext>
              </c:extLst>
            </c:dLbl>
            <c:dLbl>
              <c:idx val="6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98-48AD-4D92-B463-30B295E7A592}"/>
                </c:ext>
              </c:extLst>
            </c:dLbl>
            <c:dLbl>
              <c:idx val="6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99-48AD-4D92-B463-30B295E7A592}"/>
                </c:ext>
              </c:extLst>
            </c:dLbl>
            <c:dLbl>
              <c:idx val="6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9A-48AD-4D92-B463-30B295E7A592}"/>
                </c:ext>
              </c:extLst>
            </c:dLbl>
            <c:dLbl>
              <c:idx val="6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9B-48AD-4D92-B463-30B295E7A592}"/>
                </c:ext>
              </c:extLst>
            </c:dLbl>
            <c:dLbl>
              <c:idx val="6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9C-48AD-4D92-B463-30B295E7A592}"/>
                </c:ext>
              </c:extLst>
            </c:dLbl>
            <c:dLbl>
              <c:idx val="6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9D-48AD-4D92-B463-30B295E7A592}"/>
                </c:ext>
              </c:extLst>
            </c:dLbl>
            <c:dLbl>
              <c:idx val="6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9E-48AD-4D92-B463-30B295E7A592}"/>
                </c:ext>
              </c:extLst>
            </c:dLbl>
            <c:dLbl>
              <c:idx val="6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9F-48AD-4D92-B463-30B295E7A592}"/>
                </c:ext>
              </c:extLst>
            </c:dLbl>
            <c:dLbl>
              <c:idx val="6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A0-48AD-4D92-B463-30B295E7A592}"/>
                </c:ext>
              </c:extLst>
            </c:dLbl>
            <c:dLbl>
              <c:idx val="6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A1-48AD-4D92-B463-30B295E7A592}"/>
                </c:ext>
              </c:extLst>
            </c:dLbl>
            <c:dLbl>
              <c:idx val="6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A2-48AD-4D92-B463-30B295E7A592}"/>
                </c:ext>
              </c:extLst>
            </c:dLbl>
            <c:dLbl>
              <c:idx val="674"/>
              <c:layout>
                <c:manualLayout>
                  <c:x val="-0.13050754199377826"/>
                  <c:y val="3.2375481857376098E-2"/>
                </c:manualLayout>
              </c:layout>
              <c:tx>
                <c:rich>
                  <a:bodyPr/>
                  <a:lstStyle/>
                  <a:p>
                    <a:fld id="{E5766D47-8C03-4403-945F-96A9392A957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A3-48AD-4D92-B463-30B295E7A592}"/>
                </c:ext>
              </c:extLst>
            </c:dLbl>
            <c:dLbl>
              <c:idx val="6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A4-48AD-4D92-B463-30B295E7A592}"/>
                </c:ext>
              </c:extLst>
            </c:dLbl>
            <c:dLbl>
              <c:idx val="6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A5-48AD-4D92-B463-30B295E7A592}"/>
                </c:ext>
              </c:extLst>
            </c:dLbl>
            <c:dLbl>
              <c:idx val="6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A6-48AD-4D92-B463-30B295E7A592}"/>
                </c:ext>
              </c:extLst>
            </c:dLbl>
            <c:dLbl>
              <c:idx val="6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A7-48AD-4D92-B463-30B295E7A592}"/>
                </c:ext>
              </c:extLst>
            </c:dLbl>
            <c:dLbl>
              <c:idx val="6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A8-48AD-4D92-B463-30B295E7A592}"/>
                </c:ext>
              </c:extLst>
            </c:dLbl>
            <c:dLbl>
              <c:idx val="6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A9-48AD-4D92-B463-30B295E7A592}"/>
                </c:ext>
              </c:extLst>
            </c:dLbl>
            <c:dLbl>
              <c:idx val="6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AA-48AD-4D92-B463-30B295E7A592}"/>
                </c:ext>
              </c:extLst>
            </c:dLbl>
            <c:dLbl>
              <c:idx val="6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AB-48AD-4D92-B463-30B295E7A592}"/>
                </c:ext>
              </c:extLst>
            </c:dLbl>
            <c:dLbl>
              <c:idx val="6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AC-48AD-4D92-B463-30B295E7A592}"/>
                </c:ext>
              </c:extLst>
            </c:dLbl>
            <c:dLbl>
              <c:idx val="6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AD-48AD-4D92-B463-30B295E7A592}"/>
                </c:ext>
              </c:extLst>
            </c:dLbl>
            <c:dLbl>
              <c:idx val="6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AE-48AD-4D92-B463-30B295E7A592}"/>
                </c:ext>
              </c:extLst>
            </c:dLbl>
            <c:dLbl>
              <c:idx val="6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AF-48AD-4D92-B463-30B295E7A592}"/>
                </c:ext>
              </c:extLst>
            </c:dLbl>
            <c:dLbl>
              <c:idx val="6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B0-48AD-4D92-B463-30B295E7A592}"/>
                </c:ext>
              </c:extLst>
            </c:dLbl>
            <c:dLbl>
              <c:idx val="6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B1-48AD-4D92-B463-30B295E7A592}"/>
                </c:ext>
              </c:extLst>
            </c:dLbl>
            <c:dLbl>
              <c:idx val="6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B2-48AD-4D92-B463-30B295E7A592}"/>
                </c:ext>
              </c:extLst>
            </c:dLbl>
            <c:dLbl>
              <c:idx val="690"/>
              <c:layout>
                <c:manualLayout>
                  <c:x val="-4.8450966334494597E-2"/>
                  <c:y val="4.731801194539583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98A2A8B-D45F-4F91-9AC8-0067DFABF012}" type="CELLRANGE">
                      <a:rPr lang="en-US"/>
                      <a:pPr>
                        <a:defRPr b="1"/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B3-48AD-4D92-B463-30B295E7A592}"/>
                </c:ext>
              </c:extLst>
            </c:dLbl>
            <c:dLbl>
              <c:idx val="6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B4-48AD-4D92-B463-30B295E7A592}"/>
                </c:ext>
              </c:extLst>
            </c:dLbl>
            <c:dLbl>
              <c:idx val="6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B5-48AD-4D92-B463-30B295E7A592}"/>
                </c:ext>
              </c:extLst>
            </c:dLbl>
            <c:dLbl>
              <c:idx val="6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B6-48AD-4D92-B463-30B295E7A592}"/>
                </c:ext>
              </c:extLst>
            </c:dLbl>
            <c:dLbl>
              <c:idx val="6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B7-48AD-4D92-B463-30B295E7A592}"/>
                </c:ext>
              </c:extLst>
            </c:dLbl>
            <c:dLbl>
              <c:idx val="6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B8-48AD-4D92-B463-30B295E7A592}"/>
                </c:ext>
              </c:extLst>
            </c:dLbl>
            <c:dLbl>
              <c:idx val="6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B9-48AD-4D92-B463-30B295E7A592}"/>
                </c:ext>
              </c:extLst>
            </c:dLbl>
            <c:dLbl>
              <c:idx val="6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BA-48AD-4D92-B463-30B295E7A592}"/>
                </c:ext>
              </c:extLst>
            </c:dLbl>
            <c:dLbl>
              <c:idx val="6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BB-48AD-4D92-B463-30B295E7A592}"/>
                </c:ext>
              </c:extLst>
            </c:dLbl>
            <c:dLbl>
              <c:idx val="6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BC-48AD-4D92-B463-30B295E7A592}"/>
                </c:ext>
              </c:extLst>
            </c:dLbl>
            <c:dLbl>
              <c:idx val="7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BD-48AD-4D92-B463-30B295E7A592}"/>
                </c:ext>
              </c:extLst>
            </c:dLbl>
            <c:dLbl>
              <c:idx val="7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BE-48AD-4D92-B463-30B295E7A592}"/>
                </c:ext>
              </c:extLst>
            </c:dLbl>
            <c:dLbl>
              <c:idx val="7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BF-48AD-4D92-B463-30B295E7A592}"/>
                </c:ext>
              </c:extLst>
            </c:dLbl>
            <c:dLbl>
              <c:idx val="7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C0-48AD-4D92-B463-30B295E7A592}"/>
                </c:ext>
              </c:extLst>
            </c:dLbl>
            <c:dLbl>
              <c:idx val="7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C1-48AD-4D92-B463-30B295E7A592}"/>
                </c:ext>
              </c:extLst>
            </c:dLbl>
            <c:dLbl>
              <c:idx val="7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C2-48AD-4D92-B463-30B295E7A592}"/>
                </c:ext>
              </c:extLst>
            </c:dLbl>
            <c:dLbl>
              <c:idx val="7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C3-48AD-4D92-B463-30B295E7A592}"/>
                </c:ext>
              </c:extLst>
            </c:dLbl>
            <c:dLbl>
              <c:idx val="7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C4-48AD-4D92-B463-30B295E7A592}"/>
                </c:ext>
              </c:extLst>
            </c:dLbl>
            <c:dLbl>
              <c:idx val="7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C5-48AD-4D92-B463-30B295E7A592}"/>
                </c:ext>
              </c:extLst>
            </c:dLbl>
            <c:dLbl>
              <c:idx val="7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C6-48AD-4D92-B463-30B295E7A592}"/>
                </c:ext>
              </c:extLst>
            </c:dLbl>
            <c:dLbl>
              <c:idx val="7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C7-48AD-4D92-B463-30B295E7A592}"/>
                </c:ext>
              </c:extLst>
            </c:dLbl>
            <c:dLbl>
              <c:idx val="7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C8-48AD-4D92-B463-30B295E7A592}"/>
                </c:ext>
              </c:extLst>
            </c:dLbl>
            <c:dLbl>
              <c:idx val="7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C9-48AD-4D92-B463-30B295E7A592}"/>
                </c:ext>
              </c:extLst>
            </c:dLbl>
            <c:dLbl>
              <c:idx val="7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CA-48AD-4D92-B463-30B295E7A592}"/>
                </c:ext>
              </c:extLst>
            </c:dLbl>
            <c:dLbl>
              <c:idx val="7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CB-48AD-4D92-B463-30B295E7A592}"/>
                </c:ext>
              </c:extLst>
            </c:dLbl>
            <c:dLbl>
              <c:idx val="7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CC-48AD-4D92-B463-30B295E7A592}"/>
                </c:ext>
              </c:extLst>
            </c:dLbl>
            <c:dLbl>
              <c:idx val="7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CD-48AD-4D92-B463-30B295E7A592}"/>
                </c:ext>
              </c:extLst>
            </c:dLbl>
            <c:dLbl>
              <c:idx val="717"/>
              <c:layout>
                <c:manualLayout>
                  <c:x val="5.0431924150965077E-3"/>
                  <c:y val="-2.7394638494702944E-2"/>
                </c:manualLayout>
              </c:layout>
              <c:tx>
                <c:rich>
                  <a:bodyPr/>
                  <a:lstStyle/>
                  <a:p>
                    <a:fld id="{D5FCCAA3-6FAA-49CC-AFF3-0716460408F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E-48AD-4D92-B463-30B295E7A592}"/>
                </c:ext>
              </c:extLst>
            </c:dLbl>
            <c:dLbl>
              <c:idx val="7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CF-48AD-4D92-B463-30B295E7A592}"/>
                </c:ext>
              </c:extLst>
            </c:dLbl>
            <c:dLbl>
              <c:idx val="7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D0-48AD-4D92-B463-30B295E7A592}"/>
                </c:ext>
              </c:extLst>
            </c:dLbl>
            <c:dLbl>
              <c:idx val="7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D1-48AD-4D92-B463-30B295E7A592}"/>
                </c:ext>
              </c:extLst>
            </c:dLbl>
            <c:dLbl>
              <c:idx val="7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D2-48AD-4D92-B463-30B295E7A592}"/>
                </c:ext>
              </c:extLst>
            </c:dLbl>
            <c:dLbl>
              <c:idx val="7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D3-48AD-4D92-B463-30B295E7A592}"/>
                </c:ext>
              </c:extLst>
            </c:dLbl>
            <c:dLbl>
              <c:idx val="7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D4-48AD-4D92-B463-30B295E7A592}"/>
                </c:ext>
              </c:extLst>
            </c:dLbl>
            <c:dLbl>
              <c:idx val="7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D5-48AD-4D92-B463-30B295E7A592}"/>
                </c:ext>
              </c:extLst>
            </c:dLbl>
            <c:dLbl>
              <c:idx val="7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D6-48AD-4D92-B463-30B295E7A592}"/>
                </c:ext>
              </c:extLst>
            </c:dLbl>
            <c:dLbl>
              <c:idx val="7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D7-48AD-4D92-B463-30B295E7A592}"/>
                </c:ext>
              </c:extLst>
            </c:dLbl>
            <c:dLbl>
              <c:idx val="7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D8-48AD-4D92-B463-30B295E7A592}"/>
                </c:ext>
              </c:extLst>
            </c:dLbl>
            <c:dLbl>
              <c:idx val="7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D9-48AD-4D92-B463-30B295E7A592}"/>
                </c:ext>
              </c:extLst>
            </c:dLbl>
            <c:dLbl>
              <c:idx val="7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DA-48AD-4D92-B463-30B295E7A592}"/>
                </c:ext>
              </c:extLst>
            </c:dLbl>
            <c:dLbl>
              <c:idx val="7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DB-48AD-4D92-B463-30B295E7A592}"/>
                </c:ext>
              </c:extLst>
            </c:dLbl>
            <c:dLbl>
              <c:idx val="7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DC-48AD-4D92-B463-30B295E7A592}"/>
                </c:ext>
              </c:extLst>
            </c:dLbl>
            <c:dLbl>
              <c:idx val="7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DD-48AD-4D92-B463-30B295E7A592}"/>
                </c:ext>
              </c:extLst>
            </c:dLbl>
            <c:dLbl>
              <c:idx val="7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DE-48AD-4D92-B463-30B295E7A592}"/>
                </c:ext>
              </c:extLst>
            </c:dLbl>
            <c:dLbl>
              <c:idx val="7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DF-48AD-4D92-B463-30B295E7A592}"/>
                </c:ext>
              </c:extLst>
            </c:dLbl>
            <c:dLbl>
              <c:idx val="7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E0-48AD-4D92-B463-30B295E7A592}"/>
                </c:ext>
              </c:extLst>
            </c:dLbl>
            <c:dLbl>
              <c:idx val="7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E1-48AD-4D92-B463-30B295E7A592}"/>
                </c:ext>
              </c:extLst>
            </c:dLbl>
            <c:dLbl>
              <c:idx val="7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E2-48AD-4D92-B463-30B295E7A592}"/>
                </c:ext>
              </c:extLst>
            </c:dLbl>
            <c:dLbl>
              <c:idx val="7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E3-48AD-4D92-B463-30B295E7A592}"/>
                </c:ext>
              </c:extLst>
            </c:dLbl>
            <c:dLbl>
              <c:idx val="7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E4-48AD-4D92-B463-30B295E7A592}"/>
                </c:ext>
              </c:extLst>
            </c:dLbl>
            <c:dLbl>
              <c:idx val="7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E5-48AD-4D92-B463-30B295E7A592}"/>
                </c:ext>
              </c:extLst>
            </c:dLbl>
            <c:dLbl>
              <c:idx val="7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E6-48AD-4D92-B463-30B295E7A592}"/>
                </c:ext>
              </c:extLst>
            </c:dLbl>
            <c:dLbl>
              <c:idx val="7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E7-48AD-4D92-B463-30B295E7A592}"/>
                </c:ext>
              </c:extLst>
            </c:dLbl>
            <c:dLbl>
              <c:idx val="7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E8-48AD-4D92-B463-30B295E7A592}"/>
                </c:ext>
              </c:extLst>
            </c:dLbl>
            <c:dLbl>
              <c:idx val="7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E9-48AD-4D92-B463-30B295E7A592}"/>
                </c:ext>
              </c:extLst>
            </c:dLbl>
            <c:dLbl>
              <c:idx val="7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EA-48AD-4D92-B463-30B295E7A592}"/>
                </c:ext>
              </c:extLst>
            </c:dLbl>
            <c:dLbl>
              <c:idx val="7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EB-48AD-4D92-B463-30B295E7A592}"/>
                </c:ext>
              </c:extLst>
            </c:dLbl>
            <c:dLbl>
              <c:idx val="7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EC-48AD-4D92-B463-30B295E7A592}"/>
                </c:ext>
              </c:extLst>
            </c:dLbl>
            <c:dLbl>
              <c:idx val="7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ED-48AD-4D92-B463-30B295E7A592}"/>
                </c:ext>
              </c:extLst>
            </c:dLbl>
            <c:dLbl>
              <c:idx val="7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EE-48AD-4D92-B463-30B295E7A592}"/>
                </c:ext>
              </c:extLst>
            </c:dLbl>
            <c:dLbl>
              <c:idx val="7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EF-48AD-4D92-B463-30B295E7A592}"/>
                </c:ext>
              </c:extLst>
            </c:dLbl>
            <c:dLbl>
              <c:idx val="7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F0-48AD-4D92-B463-30B295E7A592}"/>
                </c:ext>
              </c:extLst>
            </c:dLbl>
            <c:dLbl>
              <c:idx val="7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F1-48AD-4D92-B463-30B295E7A592}"/>
                </c:ext>
              </c:extLst>
            </c:dLbl>
            <c:dLbl>
              <c:idx val="7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F2-48AD-4D92-B463-30B295E7A592}"/>
                </c:ext>
              </c:extLst>
            </c:dLbl>
            <c:dLbl>
              <c:idx val="7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F3-48AD-4D92-B463-30B295E7A592}"/>
                </c:ext>
              </c:extLst>
            </c:dLbl>
            <c:dLbl>
              <c:idx val="7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F4-48AD-4D92-B463-30B295E7A592}"/>
                </c:ext>
              </c:extLst>
            </c:dLbl>
            <c:dLbl>
              <c:idx val="7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F5-48AD-4D92-B463-30B295E7A592}"/>
                </c:ext>
              </c:extLst>
            </c:dLbl>
            <c:dLbl>
              <c:idx val="7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F6-48AD-4D92-B463-30B295E7A592}"/>
                </c:ext>
              </c:extLst>
            </c:dLbl>
            <c:dLbl>
              <c:idx val="7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F7-48AD-4D92-B463-30B295E7A592}"/>
                </c:ext>
              </c:extLst>
            </c:dLbl>
            <c:dLbl>
              <c:idx val="7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F8-48AD-4D92-B463-30B295E7A592}"/>
                </c:ext>
              </c:extLst>
            </c:dLbl>
            <c:dLbl>
              <c:idx val="7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F9-48AD-4D92-B463-30B295E7A592}"/>
                </c:ext>
              </c:extLst>
            </c:dLbl>
            <c:dLbl>
              <c:idx val="7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FA-48AD-4D92-B463-30B295E7A592}"/>
                </c:ext>
              </c:extLst>
            </c:dLbl>
            <c:dLbl>
              <c:idx val="7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FB-48AD-4D92-B463-30B295E7A592}"/>
                </c:ext>
              </c:extLst>
            </c:dLbl>
            <c:dLbl>
              <c:idx val="7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FC-48AD-4D92-B463-30B295E7A592}"/>
                </c:ext>
              </c:extLst>
            </c:dLbl>
            <c:dLbl>
              <c:idx val="7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FD-48AD-4D92-B463-30B295E7A592}"/>
                </c:ext>
              </c:extLst>
            </c:dLbl>
            <c:dLbl>
              <c:idx val="7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FE-48AD-4D92-B463-30B295E7A592}"/>
                </c:ext>
              </c:extLst>
            </c:dLbl>
            <c:dLbl>
              <c:idx val="7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FF-48AD-4D92-B463-30B295E7A592}"/>
                </c:ext>
              </c:extLst>
            </c:dLbl>
            <c:dLbl>
              <c:idx val="7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00-48AD-4D92-B463-30B295E7A592}"/>
                </c:ext>
              </c:extLst>
            </c:dLbl>
            <c:dLbl>
              <c:idx val="7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01-48AD-4D92-B463-30B295E7A592}"/>
                </c:ext>
              </c:extLst>
            </c:dLbl>
            <c:dLbl>
              <c:idx val="7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02-48AD-4D92-B463-30B295E7A592}"/>
                </c:ext>
              </c:extLst>
            </c:dLbl>
            <c:dLbl>
              <c:idx val="7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03-48AD-4D92-B463-30B295E7A592}"/>
                </c:ext>
              </c:extLst>
            </c:dLbl>
            <c:dLbl>
              <c:idx val="7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04-48AD-4D92-B463-30B295E7A592}"/>
                </c:ext>
              </c:extLst>
            </c:dLbl>
            <c:dLbl>
              <c:idx val="7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05-48AD-4D92-B463-30B295E7A592}"/>
                </c:ext>
              </c:extLst>
            </c:dLbl>
            <c:dLbl>
              <c:idx val="7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06-48AD-4D92-B463-30B295E7A592}"/>
                </c:ext>
              </c:extLst>
            </c:dLbl>
            <c:dLbl>
              <c:idx val="7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07-48AD-4D92-B463-30B295E7A592}"/>
                </c:ext>
              </c:extLst>
            </c:dLbl>
            <c:dLbl>
              <c:idx val="7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08-48AD-4D92-B463-30B295E7A592}"/>
                </c:ext>
              </c:extLst>
            </c:dLbl>
            <c:dLbl>
              <c:idx val="7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09-48AD-4D92-B463-30B295E7A592}"/>
                </c:ext>
              </c:extLst>
            </c:dLbl>
            <c:dLbl>
              <c:idx val="7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0A-48AD-4D92-B463-30B295E7A592}"/>
                </c:ext>
              </c:extLst>
            </c:dLbl>
            <c:dLbl>
              <c:idx val="7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0B-48AD-4D92-B463-30B295E7A592}"/>
                </c:ext>
              </c:extLst>
            </c:dLbl>
            <c:dLbl>
              <c:idx val="7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0C-48AD-4D92-B463-30B295E7A592}"/>
                </c:ext>
              </c:extLst>
            </c:dLbl>
            <c:dLbl>
              <c:idx val="7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0D-48AD-4D92-B463-30B295E7A592}"/>
                </c:ext>
              </c:extLst>
            </c:dLbl>
            <c:dLbl>
              <c:idx val="7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0E-48AD-4D92-B463-30B295E7A592}"/>
                </c:ext>
              </c:extLst>
            </c:dLbl>
            <c:dLbl>
              <c:idx val="7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0F-48AD-4D92-B463-30B295E7A592}"/>
                </c:ext>
              </c:extLst>
            </c:dLbl>
            <c:dLbl>
              <c:idx val="7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10-48AD-4D92-B463-30B295E7A592}"/>
                </c:ext>
              </c:extLst>
            </c:dLbl>
            <c:dLbl>
              <c:idx val="7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11-48AD-4D92-B463-30B295E7A592}"/>
                </c:ext>
              </c:extLst>
            </c:dLbl>
            <c:dLbl>
              <c:idx val="7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12-48AD-4D92-B463-30B295E7A592}"/>
                </c:ext>
              </c:extLst>
            </c:dLbl>
            <c:dLbl>
              <c:idx val="7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13-48AD-4D92-B463-30B295E7A592}"/>
                </c:ext>
              </c:extLst>
            </c:dLbl>
            <c:dLbl>
              <c:idx val="7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14-48AD-4D92-B463-30B295E7A592}"/>
                </c:ext>
              </c:extLst>
            </c:dLbl>
            <c:dLbl>
              <c:idx val="7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15-48AD-4D92-B463-30B295E7A592}"/>
                </c:ext>
              </c:extLst>
            </c:dLbl>
            <c:dLbl>
              <c:idx val="7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16-48AD-4D92-B463-30B295E7A592}"/>
                </c:ext>
              </c:extLst>
            </c:dLbl>
            <c:dLbl>
              <c:idx val="7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17-48AD-4D92-B463-30B295E7A592}"/>
                </c:ext>
              </c:extLst>
            </c:dLbl>
            <c:dLbl>
              <c:idx val="7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18-48AD-4D92-B463-30B295E7A592}"/>
                </c:ext>
              </c:extLst>
            </c:dLbl>
            <c:dLbl>
              <c:idx val="7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19-48AD-4D92-B463-30B295E7A592}"/>
                </c:ext>
              </c:extLst>
            </c:dLbl>
            <c:dLbl>
              <c:idx val="7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1A-48AD-4D92-B463-30B295E7A592}"/>
                </c:ext>
              </c:extLst>
            </c:dLbl>
            <c:dLbl>
              <c:idx val="7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1B-48AD-4D92-B463-30B295E7A592}"/>
                </c:ext>
              </c:extLst>
            </c:dLbl>
            <c:dLbl>
              <c:idx val="7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1C-48AD-4D92-B463-30B295E7A592}"/>
                </c:ext>
              </c:extLst>
            </c:dLbl>
            <c:dLbl>
              <c:idx val="7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1D-48AD-4D92-B463-30B295E7A592}"/>
                </c:ext>
              </c:extLst>
            </c:dLbl>
            <c:dLbl>
              <c:idx val="7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1E-48AD-4D92-B463-30B295E7A592}"/>
                </c:ext>
              </c:extLst>
            </c:dLbl>
            <c:dLbl>
              <c:idx val="7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1F-48AD-4D92-B463-30B295E7A592}"/>
                </c:ext>
              </c:extLst>
            </c:dLbl>
            <c:dLbl>
              <c:idx val="7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20-48AD-4D92-B463-30B295E7A592}"/>
                </c:ext>
              </c:extLst>
            </c:dLbl>
            <c:dLbl>
              <c:idx val="8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21-48AD-4D92-B463-30B295E7A592}"/>
                </c:ext>
              </c:extLst>
            </c:dLbl>
            <c:dLbl>
              <c:idx val="8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22-48AD-4D92-B463-30B295E7A592}"/>
                </c:ext>
              </c:extLst>
            </c:dLbl>
            <c:dLbl>
              <c:idx val="8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23-48AD-4D92-B463-30B295E7A592}"/>
                </c:ext>
              </c:extLst>
            </c:dLbl>
            <c:dLbl>
              <c:idx val="8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24-48AD-4D92-B463-30B295E7A592}"/>
                </c:ext>
              </c:extLst>
            </c:dLbl>
            <c:dLbl>
              <c:idx val="8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25-48AD-4D92-B463-30B295E7A592}"/>
                </c:ext>
              </c:extLst>
            </c:dLbl>
            <c:dLbl>
              <c:idx val="8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26-48AD-4D92-B463-30B295E7A592}"/>
                </c:ext>
              </c:extLst>
            </c:dLbl>
            <c:dLbl>
              <c:idx val="8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27-48AD-4D92-B463-30B295E7A592}"/>
                </c:ext>
              </c:extLst>
            </c:dLbl>
            <c:dLbl>
              <c:idx val="8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28-48AD-4D92-B463-30B295E7A592}"/>
                </c:ext>
              </c:extLst>
            </c:dLbl>
            <c:dLbl>
              <c:idx val="8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29-48AD-4D92-B463-30B295E7A592}"/>
                </c:ext>
              </c:extLst>
            </c:dLbl>
            <c:dLbl>
              <c:idx val="8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2A-48AD-4D92-B463-30B295E7A592}"/>
                </c:ext>
              </c:extLst>
            </c:dLbl>
            <c:dLbl>
              <c:idx val="8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2B-48AD-4D92-B463-30B295E7A592}"/>
                </c:ext>
              </c:extLst>
            </c:dLbl>
            <c:dLbl>
              <c:idx val="8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2C-48AD-4D92-B463-30B295E7A592}"/>
                </c:ext>
              </c:extLst>
            </c:dLbl>
            <c:dLbl>
              <c:idx val="8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2D-48AD-4D92-B463-30B295E7A592}"/>
                </c:ext>
              </c:extLst>
            </c:dLbl>
            <c:dLbl>
              <c:idx val="8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2E-48AD-4D92-B463-30B295E7A592}"/>
                </c:ext>
              </c:extLst>
            </c:dLbl>
            <c:dLbl>
              <c:idx val="8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2F-48AD-4D92-B463-30B295E7A592}"/>
                </c:ext>
              </c:extLst>
            </c:dLbl>
            <c:dLbl>
              <c:idx val="8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30-48AD-4D92-B463-30B295E7A592}"/>
                </c:ext>
              </c:extLst>
            </c:dLbl>
            <c:dLbl>
              <c:idx val="8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31-48AD-4D92-B463-30B295E7A592}"/>
                </c:ext>
              </c:extLst>
            </c:dLbl>
            <c:dLbl>
              <c:idx val="8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32-48AD-4D92-B463-30B295E7A592}"/>
                </c:ext>
              </c:extLst>
            </c:dLbl>
            <c:dLbl>
              <c:idx val="8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33-48AD-4D92-B463-30B295E7A592}"/>
                </c:ext>
              </c:extLst>
            </c:dLbl>
            <c:dLbl>
              <c:idx val="8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34-48AD-4D92-B463-30B295E7A592}"/>
                </c:ext>
              </c:extLst>
            </c:dLbl>
            <c:dLbl>
              <c:idx val="8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35-48AD-4D92-B463-30B295E7A592}"/>
                </c:ext>
              </c:extLst>
            </c:dLbl>
            <c:dLbl>
              <c:idx val="8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36-48AD-4D92-B463-30B295E7A592}"/>
                </c:ext>
              </c:extLst>
            </c:dLbl>
            <c:dLbl>
              <c:idx val="8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37-48AD-4D92-B463-30B295E7A592}"/>
                </c:ext>
              </c:extLst>
            </c:dLbl>
            <c:dLbl>
              <c:idx val="8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38-48AD-4D92-B463-30B295E7A592}"/>
                </c:ext>
              </c:extLst>
            </c:dLbl>
            <c:dLbl>
              <c:idx val="8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39-48AD-4D92-B463-30B295E7A592}"/>
                </c:ext>
              </c:extLst>
            </c:dLbl>
            <c:dLbl>
              <c:idx val="8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3A-48AD-4D92-B463-30B295E7A592}"/>
                </c:ext>
              </c:extLst>
            </c:dLbl>
            <c:dLbl>
              <c:idx val="826"/>
              <c:layout>
                <c:manualLayout>
                  <c:x val="-0.16679180004578811"/>
                  <c:y val="-0.32375481857376109"/>
                </c:manualLayout>
              </c:layout>
              <c:tx>
                <c:rich>
                  <a:bodyPr/>
                  <a:lstStyle/>
                  <a:p>
                    <a:fld id="{6394DBD1-7AED-4BE7-A0B0-14BD8756B1F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B-48AD-4D92-B463-30B295E7A592}"/>
                </c:ext>
              </c:extLst>
            </c:dLbl>
            <c:dLbl>
              <c:idx val="8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3C-48AD-4D92-B463-30B295E7A592}"/>
                </c:ext>
              </c:extLst>
            </c:dLbl>
            <c:dLbl>
              <c:idx val="8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3D-48AD-4D92-B463-30B295E7A592}"/>
                </c:ext>
              </c:extLst>
            </c:dLbl>
            <c:dLbl>
              <c:idx val="8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3E-48AD-4D92-B463-30B295E7A592}"/>
                </c:ext>
              </c:extLst>
            </c:dLbl>
            <c:dLbl>
              <c:idx val="830"/>
              <c:layout>
                <c:manualLayout>
                  <c:x val="2.7329489642259237E-2"/>
                  <c:y val="-0.33869734866178075"/>
                </c:manualLayout>
              </c:layout>
              <c:tx>
                <c:rich>
                  <a:bodyPr/>
                  <a:lstStyle/>
                  <a:p>
                    <a:fld id="{1DD42DF3-07DA-4284-9DBF-42144BE28B7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3F-48AD-4D92-B463-30B295E7A592}"/>
                </c:ext>
              </c:extLst>
            </c:dLbl>
            <c:dLbl>
              <c:idx val="8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40-48AD-4D92-B463-30B295E7A592}"/>
                </c:ext>
              </c:extLst>
            </c:dLbl>
            <c:dLbl>
              <c:idx val="8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41-48AD-4D92-B463-30B295E7A592}"/>
                </c:ext>
              </c:extLst>
            </c:dLbl>
            <c:dLbl>
              <c:idx val="8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42-48AD-4D92-B463-30B295E7A592}"/>
                </c:ext>
              </c:extLst>
            </c:dLbl>
            <c:dLbl>
              <c:idx val="8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43-48AD-4D92-B463-30B295E7A592}"/>
                </c:ext>
              </c:extLst>
            </c:dLbl>
            <c:dLbl>
              <c:idx val="8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44-48AD-4D92-B463-30B295E7A592}"/>
                </c:ext>
              </c:extLst>
            </c:dLbl>
            <c:dLbl>
              <c:idx val="8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45-48AD-4D92-B463-30B295E7A592}"/>
                </c:ext>
              </c:extLst>
            </c:dLbl>
            <c:dLbl>
              <c:idx val="8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46-48AD-4D92-B463-30B295E7A592}"/>
                </c:ext>
              </c:extLst>
            </c:dLbl>
            <c:dLbl>
              <c:idx val="8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47-48AD-4D92-B463-30B295E7A592}"/>
                </c:ext>
              </c:extLst>
            </c:dLbl>
            <c:dLbl>
              <c:idx val="8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48-48AD-4D92-B463-30B295E7A592}"/>
                </c:ext>
              </c:extLst>
            </c:dLbl>
            <c:dLbl>
              <c:idx val="8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49-48AD-4D92-B463-30B295E7A592}"/>
                </c:ext>
              </c:extLst>
            </c:dLbl>
            <c:dLbl>
              <c:idx val="8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4A-48AD-4D92-B463-30B295E7A592}"/>
                </c:ext>
              </c:extLst>
            </c:dLbl>
            <c:dLbl>
              <c:idx val="8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4B-48AD-4D92-B463-30B295E7A592}"/>
                </c:ext>
              </c:extLst>
            </c:dLbl>
            <c:dLbl>
              <c:idx val="8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4C-48AD-4D92-B463-30B295E7A592}"/>
                </c:ext>
              </c:extLst>
            </c:dLbl>
            <c:dLbl>
              <c:idx val="8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4D-48AD-4D92-B463-30B295E7A592}"/>
                </c:ext>
              </c:extLst>
            </c:dLbl>
            <c:dLbl>
              <c:idx val="8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4E-48AD-4D92-B463-30B295E7A592}"/>
                </c:ext>
              </c:extLst>
            </c:dLbl>
            <c:dLbl>
              <c:idx val="8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4F-48AD-4D92-B463-30B295E7A592}"/>
                </c:ext>
              </c:extLst>
            </c:dLbl>
            <c:dLbl>
              <c:idx val="8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50-48AD-4D92-B463-30B295E7A592}"/>
                </c:ext>
              </c:extLst>
            </c:dLbl>
            <c:dLbl>
              <c:idx val="8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51-48AD-4D92-B463-30B295E7A592}"/>
                </c:ext>
              </c:extLst>
            </c:dLbl>
            <c:dLbl>
              <c:idx val="8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52-48AD-4D92-B463-30B295E7A592}"/>
                </c:ext>
              </c:extLst>
            </c:dLbl>
            <c:dLbl>
              <c:idx val="8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53-48AD-4D92-B463-30B295E7A592}"/>
                </c:ext>
              </c:extLst>
            </c:dLbl>
            <c:dLbl>
              <c:idx val="8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54-48AD-4D92-B463-30B295E7A592}"/>
                </c:ext>
              </c:extLst>
            </c:dLbl>
            <c:dLbl>
              <c:idx val="8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55-48AD-4D92-B463-30B295E7A592}"/>
                </c:ext>
              </c:extLst>
            </c:dLbl>
            <c:dLbl>
              <c:idx val="8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56-48AD-4D92-B463-30B295E7A592}"/>
                </c:ext>
              </c:extLst>
            </c:dLbl>
            <c:dLbl>
              <c:idx val="8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57-48AD-4D92-B463-30B295E7A592}"/>
                </c:ext>
              </c:extLst>
            </c:dLbl>
            <c:dLbl>
              <c:idx val="8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58-48AD-4D92-B463-30B295E7A592}"/>
                </c:ext>
              </c:extLst>
            </c:dLbl>
            <c:dLbl>
              <c:idx val="8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59-48AD-4D92-B463-30B295E7A592}"/>
                </c:ext>
              </c:extLst>
            </c:dLbl>
            <c:dLbl>
              <c:idx val="8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5A-48AD-4D92-B463-30B295E7A592}"/>
                </c:ext>
              </c:extLst>
            </c:dLbl>
            <c:dLbl>
              <c:idx val="8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5B-48AD-4D92-B463-30B295E7A592}"/>
                </c:ext>
              </c:extLst>
            </c:dLbl>
            <c:dLbl>
              <c:idx val="8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5C-48AD-4D92-B463-30B295E7A592}"/>
                </c:ext>
              </c:extLst>
            </c:dLbl>
            <c:dLbl>
              <c:idx val="8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5D-48AD-4D92-B463-30B295E7A592}"/>
                </c:ext>
              </c:extLst>
            </c:dLbl>
            <c:dLbl>
              <c:idx val="8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5E-48AD-4D92-B463-30B295E7A592}"/>
                </c:ext>
              </c:extLst>
            </c:dLbl>
            <c:dLbl>
              <c:idx val="8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5F-48AD-4D92-B463-30B295E7A592}"/>
                </c:ext>
              </c:extLst>
            </c:dLbl>
            <c:dLbl>
              <c:idx val="8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60-48AD-4D92-B463-30B295E7A592}"/>
                </c:ext>
              </c:extLst>
            </c:dLbl>
            <c:dLbl>
              <c:idx val="8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61-48AD-4D92-B463-30B295E7A592}"/>
                </c:ext>
              </c:extLst>
            </c:dLbl>
            <c:dLbl>
              <c:idx val="8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62-48AD-4D92-B463-30B295E7A592}"/>
                </c:ext>
              </c:extLst>
            </c:dLbl>
            <c:dLbl>
              <c:idx val="8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63-48AD-4D92-B463-30B295E7A592}"/>
                </c:ext>
              </c:extLst>
            </c:dLbl>
            <c:dLbl>
              <c:idx val="8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64-48AD-4D92-B463-30B295E7A592}"/>
                </c:ext>
              </c:extLst>
            </c:dLbl>
            <c:dLbl>
              <c:idx val="8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65-48AD-4D92-B463-30B295E7A592}"/>
                </c:ext>
              </c:extLst>
            </c:dLbl>
            <c:dLbl>
              <c:idx val="8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66-48AD-4D92-B463-30B295E7A592}"/>
                </c:ext>
              </c:extLst>
            </c:dLbl>
            <c:dLbl>
              <c:idx val="8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67-48AD-4D92-B463-30B295E7A592}"/>
                </c:ext>
              </c:extLst>
            </c:dLbl>
            <c:dLbl>
              <c:idx val="8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68-48AD-4D92-B463-30B295E7A592}"/>
                </c:ext>
              </c:extLst>
            </c:dLbl>
            <c:dLbl>
              <c:idx val="8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69-48AD-4D92-B463-30B295E7A592}"/>
                </c:ext>
              </c:extLst>
            </c:dLbl>
            <c:dLbl>
              <c:idx val="8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6A-48AD-4D92-B463-30B295E7A592}"/>
                </c:ext>
              </c:extLst>
            </c:dLbl>
            <c:dLbl>
              <c:idx val="8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6B-48AD-4D92-B463-30B295E7A592}"/>
                </c:ext>
              </c:extLst>
            </c:dLbl>
            <c:dLbl>
              <c:idx val="8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6C-48AD-4D92-B463-30B295E7A592}"/>
                </c:ext>
              </c:extLst>
            </c:dLbl>
            <c:dLbl>
              <c:idx val="8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6D-48AD-4D92-B463-30B295E7A592}"/>
                </c:ext>
              </c:extLst>
            </c:dLbl>
            <c:dLbl>
              <c:idx val="8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6E-48AD-4D92-B463-30B295E7A592}"/>
                </c:ext>
              </c:extLst>
            </c:dLbl>
            <c:dLbl>
              <c:idx val="8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6F-48AD-4D92-B463-30B295E7A592}"/>
                </c:ext>
              </c:extLst>
            </c:dLbl>
            <c:dLbl>
              <c:idx val="8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70-48AD-4D92-B463-30B295E7A592}"/>
                </c:ext>
              </c:extLst>
            </c:dLbl>
            <c:dLbl>
              <c:idx val="8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71-48AD-4D92-B463-30B295E7A592}"/>
                </c:ext>
              </c:extLst>
            </c:dLbl>
            <c:dLbl>
              <c:idx val="8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72-48AD-4D92-B463-30B295E7A592}"/>
                </c:ext>
              </c:extLst>
            </c:dLbl>
            <c:dLbl>
              <c:idx val="8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73-48AD-4D92-B463-30B295E7A592}"/>
                </c:ext>
              </c:extLst>
            </c:dLbl>
            <c:dLbl>
              <c:idx val="8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74-48AD-4D92-B463-30B295E7A592}"/>
                </c:ext>
              </c:extLst>
            </c:dLbl>
            <c:dLbl>
              <c:idx val="8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75-48AD-4D92-B463-30B295E7A592}"/>
                </c:ext>
              </c:extLst>
            </c:dLbl>
            <c:dLbl>
              <c:idx val="8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76-48AD-4D92-B463-30B295E7A592}"/>
                </c:ext>
              </c:extLst>
            </c:dLbl>
            <c:dLbl>
              <c:idx val="8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77-48AD-4D92-B463-30B295E7A592}"/>
                </c:ext>
              </c:extLst>
            </c:dLbl>
            <c:dLbl>
              <c:idx val="8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78-48AD-4D92-B463-30B295E7A592}"/>
                </c:ext>
              </c:extLst>
            </c:dLbl>
            <c:dLbl>
              <c:idx val="8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79-48AD-4D92-B463-30B295E7A592}"/>
                </c:ext>
              </c:extLst>
            </c:dLbl>
            <c:dLbl>
              <c:idx val="8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7A-48AD-4D92-B463-30B295E7A592}"/>
                </c:ext>
              </c:extLst>
            </c:dLbl>
            <c:dLbl>
              <c:idx val="8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7B-48AD-4D92-B463-30B295E7A592}"/>
                </c:ext>
              </c:extLst>
            </c:dLbl>
            <c:dLbl>
              <c:idx val="8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7C-48AD-4D92-B463-30B295E7A592}"/>
                </c:ext>
              </c:extLst>
            </c:dLbl>
            <c:dLbl>
              <c:idx val="8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7D-48AD-4D92-B463-30B295E7A592}"/>
                </c:ext>
              </c:extLst>
            </c:dLbl>
            <c:dLbl>
              <c:idx val="8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7E-48AD-4D92-B463-30B295E7A592}"/>
                </c:ext>
              </c:extLst>
            </c:dLbl>
            <c:dLbl>
              <c:idx val="8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7F-48AD-4D92-B463-30B295E7A592}"/>
                </c:ext>
              </c:extLst>
            </c:dLbl>
            <c:dLbl>
              <c:idx val="8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80-48AD-4D92-B463-30B295E7A592}"/>
                </c:ext>
              </c:extLst>
            </c:dLbl>
            <c:dLbl>
              <c:idx val="896"/>
              <c:layout>
                <c:manualLayout>
                  <c:x val="1.8061606508159758E-2"/>
                  <c:y val="-0.30383144512306803"/>
                </c:manualLayout>
              </c:layout>
              <c:tx>
                <c:rich>
                  <a:bodyPr/>
                  <a:lstStyle/>
                  <a:p>
                    <a:fld id="{280B289B-CB6E-4E14-B93E-888F2F7C873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1-48AD-4D92-B463-30B295E7A592}"/>
                </c:ext>
              </c:extLst>
            </c:dLbl>
            <c:dLbl>
              <c:idx val="8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82-48AD-4D92-B463-30B295E7A592}"/>
                </c:ext>
              </c:extLst>
            </c:dLbl>
            <c:dLbl>
              <c:idx val="8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83-48AD-4D92-B463-30B295E7A592}"/>
                </c:ext>
              </c:extLst>
            </c:dLbl>
            <c:dLbl>
              <c:idx val="8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84-48AD-4D92-B463-30B295E7A592}"/>
                </c:ext>
              </c:extLst>
            </c:dLbl>
            <c:dLbl>
              <c:idx val="900"/>
              <c:layout>
                <c:manualLayout>
                  <c:x val="2.6584868243147361E-2"/>
                  <c:y val="-0.25900385485900879"/>
                </c:manualLayout>
              </c:layout>
              <c:tx>
                <c:rich>
                  <a:bodyPr/>
                  <a:lstStyle/>
                  <a:p>
                    <a:fld id="{4FE8C812-618C-48EB-AB2C-95249F937FF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85-48AD-4D92-B463-30B295E7A592}"/>
                </c:ext>
              </c:extLst>
            </c:dLbl>
            <c:dLbl>
              <c:idx val="9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86-48AD-4D92-B463-30B295E7A592}"/>
                </c:ext>
              </c:extLst>
            </c:dLbl>
            <c:dLbl>
              <c:idx val="9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87-48AD-4D92-B463-30B295E7A592}"/>
                </c:ext>
              </c:extLst>
            </c:dLbl>
            <c:dLbl>
              <c:idx val="9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88-48AD-4D92-B463-30B295E7A592}"/>
                </c:ext>
              </c:extLst>
            </c:dLbl>
            <c:dLbl>
              <c:idx val="9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89-48AD-4D92-B463-30B295E7A592}"/>
                </c:ext>
              </c:extLst>
            </c:dLbl>
            <c:dLbl>
              <c:idx val="9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8A-48AD-4D92-B463-30B295E7A592}"/>
                </c:ext>
              </c:extLst>
            </c:dLbl>
            <c:dLbl>
              <c:idx val="9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8B-48AD-4D92-B463-30B295E7A592}"/>
                </c:ext>
              </c:extLst>
            </c:dLbl>
            <c:dLbl>
              <c:idx val="9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8C-48AD-4D92-B463-30B295E7A592}"/>
                </c:ext>
              </c:extLst>
            </c:dLbl>
            <c:dLbl>
              <c:idx val="9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8D-48AD-4D92-B463-30B295E7A592}"/>
                </c:ext>
              </c:extLst>
            </c:dLbl>
            <c:dLbl>
              <c:idx val="9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8E-48AD-4D92-B463-30B295E7A592}"/>
                </c:ext>
              </c:extLst>
            </c:dLbl>
            <c:dLbl>
              <c:idx val="9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8F-48AD-4D92-B463-30B295E7A592}"/>
                </c:ext>
              </c:extLst>
            </c:dLbl>
            <c:dLbl>
              <c:idx val="9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90-48AD-4D92-B463-30B295E7A592}"/>
                </c:ext>
              </c:extLst>
            </c:dLbl>
            <c:dLbl>
              <c:idx val="9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91-48AD-4D92-B463-30B295E7A592}"/>
                </c:ext>
              </c:extLst>
            </c:dLbl>
            <c:dLbl>
              <c:idx val="9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92-48AD-4D92-B463-30B295E7A592}"/>
                </c:ext>
              </c:extLst>
            </c:dLbl>
            <c:dLbl>
              <c:idx val="9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93-48AD-4D92-B463-30B295E7A592}"/>
                </c:ext>
              </c:extLst>
            </c:dLbl>
            <c:dLbl>
              <c:idx val="9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94-48AD-4D92-B463-30B295E7A592}"/>
                </c:ext>
              </c:extLst>
            </c:dLbl>
            <c:dLbl>
              <c:idx val="9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95-48AD-4D92-B463-30B295E7A592}"/>
                </c:ext>
              </c:extLst>
            </c:dLbl>
            <c:dLbl>
              <c:idx val="9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96-48AD-4D92-B463-30B295E7A592}"/>
                </c:ext>
              </c:extLst>
            </c:dLbl>
            <c:dLbl>
              <c:idx val="9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97-48AD-4D92-B463-30B295E7A592}"/>
                </c:ext>
              </c:extLst>
            </c:dLbl>
            <c:dLbl>
              <c:idx val="9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98-48AD-4D92-B463-30B295E7A592}"/>
                </c:ext>
              </c:extLst>
            </c:dLbl>
            <c:dLbl>
              <c:idx val="9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99-48AD-4D92-B463-30B295E7A592}"/>
                </c:ext>
              </c:extLst>
            </c:dLbl>
            <c:dLbl>
              <c:idx val="9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9A-48AD-4D92-B463-30B295E7A592}"/>
                </c:ext>
              </c:extLst>
            </c:dLbl>
            <c:dLbl>
              <c:idx val="9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9B-48AD-4D92-B463-30B295E7A592}"/>
                </c:ext>
              </c:extLst>
            </c:dLbl>
            <c:dLbl>
              <c:idx val="9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9C-48AD-4D92-B463-30B295E7A592}"/>
                </c:ext>
              </c:extLst>
            </c:dLbl>
            <c:dLbl>
              <c:idx val="9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9D-48AD-4D92-B463-30B295E7A592}"/>
                </c:ext>
              </c:extLst>
            </c:dLbl>
            <c:dLbl>
              <c:idx val="9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9E-48AD-4D92-B463-30B295E7A592}"/>
                </c:ext>
              </c:extLst>
            </c:dLbl>
            <c:dLbl>
              <c:idx val="9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9F-48AD-4D92-B463-30B295E7A592}"/>
                </c:ext>
              </c:extLst>
            </c:dLbl>
            <c:dLbl>
              <c:idx val="9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A0-48AD-4D92-B463-30B295E7A592}"/>
                </c:ext>
              </c:extLst>
            </c:dLbl>
            <c:dLbl>
              <c:idx val="9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A1-48AD-4D92-B463-30B295E7A592}"/>
                </c:ext>
              </c:extLst>
            </c:dLbl>
            <c:dLbl>
              <c:idx val="9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A2-48AD-4D92-B463-30B295E7A592}"/>
                </c:ext>
              </c:extLst>
            </c:dLbl>
            <c:dLbl>
              <c:idx val="9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A3-48AD-4D92-B463-30B295E7A592}"/>
                </c:ext>
              </c:extLst>
            </c:dLbl>
            <c:dLbl>
              <c:idx val="9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A4-48AD-4D92-B463-30B295E7A592}"/>
                </c:ext>
              </c:extLst>
            </c:dLbl>
            <c:dLbl>
              <c:idx val="9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A5-48AD-4D92-B463-30B295E7A592}"/>
                </c:ext>
              </c:extLst>
            </c:dLbl>
            <c:dLbl>
              <c:idx val="9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A6-48AD-4D92-B463-30B295E7A592}"/>
                </c:ext>
              </c:extLst>
            </c:dLbl>
            <c:dLbl>
              <c:idx val="9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A7-48AD-4D92-B463-30B295E7A592}"/>
                </c:ext>
              </c:extLst>
            </c:dLbl>
            <c:dLbl>
              <c:idx val="9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A8-48AD-4D92-B463-30B295E7A592}"/>
                </c:ext>
              </c:extLst>
            </c:dLbl>
            <c:dLbl>
              <c:idx val="9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A9-48AD-4D92-B463-30B295E7A592}"/>
                </c:ext>
              </c:extLst>
            </c:dLbl>
            <c:dLbl>
              <c:idx val="9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AA-48AD-4D92-B463-30B295E7A592}"/>
                </c:ext>
              </c:extLst>
            </c:dLbl>
            <c:dLbl>
              <c:idx val="9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AB-48AD-4D92-B463-30B295E7A592}"/>
                </c:ext>
              </c:extLst>
            </c:dLbl>
            <c:dLbl>
              <c:idx val="9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AC-48AD-4D92-B463-30B295E7A592}"/>
                </c:ext>
              </c:extLst>
            </c:dLbl>
            <c:dLbl>
              <c:idx val="9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AD-48AD-4D92-B463-30B295E7A592}"/>
                </c:ext>
              </c:extLst>
            </c:dLbl>
            <c:dLbl>
              <c:idx val="9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AE-48AD-4D92-B463-30B295E7A592}"/>
                </c:ext>
              </c:extLst>
            </c:dLbl>
            <c:dLbl>
              <c:idx val="9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AF-48AD-4D92-B463-30B295E7A592}"/>
                </c:ext>
              </c:extLst>
            </c:dLbl>
            <c:dLbl>
              <c:idx val="9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B0-48AD-4D92-B463-30B295E7A592}"/>
                </c:ext>
              </c:extLst>
            </c:dLbl>
            <c:dLbl>
              <c:idx val="9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B1-48AD-4D92-B463-30B295E7A592}"/>
                </c:ext>
              </c:extLst>
            </c:dLbl>
            <c:dLbl>
              <c:idx val="9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B2-48AD-4D92-B463-30B295E7A592}"/>
                </c:ext>
              </c:extLst>
            </c:dLbl>
            <c:dLbl>
              <c:idx val="9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B3-48AD-4D92-B463-30B295E7A592}"/>
                </c:ext>
              </c:extLst>
            </c:dLbl>
            <c:dLbl>
              <c:idx val="9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B4-48AD-4D92-B463-30B295E7A592}"/>
                </c:ext>
              </c:extLst>
            </c:dLbl>
            <c:dLbl>
              <c:idx val="9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B5-48AD-4D92-B463-30B295E7A592}"/>
                </c:ext>
              </c:extLst>
            </c:dLbl>
            <c:dLbl>
              <c:idx val="9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B6-48AD-4D92-B463-30B295E7A592}"/>
                </c:ext>
              </c:extLst>
            </c:dLbl>
            <c:dLbl>
              <c:idx val="9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B7-48AD-4D92-B463-30B295E7A592}"/>
                </c:ext>
              </c:extLst>
            </c:dLbl>
            <c:dLbl>
              <c:idx val="9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B8-48AD-4D92-B463-30B295E7A592}"/>
                </c:ext>
              </c:extLst>
            </c:dLbl>
            <c:dLbl>
              <c:idx val="9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B9-48AD-4D92-B463-30B295E7A592}"/>
                </c:ext>
              </c:extLst>
            </c:dLbl>
            <c:dLbl>
              <c:idx val="9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BA-48AD-4D92-B463-30B295E7A592}"/>
                </c:ext>
              </c:extLst>
            </c:dLbl>
            <c:dLbl>
              <c:idx val="9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BB-48AD-4D92-B463-30B295E7A592}"/>
                </c:ext>
              </c:extLst>
            </c:dLbl>
            <c:dLbl>
              <c:idx val="955"/>
              <c:layout>
                <c:manualLayout>
                  <c:x val="2.5376465141186202E-2"/>
                  <c:y val="-0.22911879468296922"/>
                </c:manualLayout>
              </c:layout>
              <c:tx>
                <c:rich>
                  <a:bodyPr/>
                  <a:lstStyle/>
                  <a:p>
                    <a:fld id="{397BFA1F-B4FC-406E-B25D-139DDA9963C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BC-48AD-4D92-B463-30B295E7A592}"/>
                </c:ext>
              </c:extLst>
            </c:dLbl>
            <c:dLbl>
              <c:idx val="9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BD-48AD-4D92-B463-30B295E7A592}"/>
                </c:ext>
              </c:extLst>
            </c:dLbl>
            <c:dLbl>
              <c:idx val="9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BE-48AD-4D92-B463-30B295E7A592}"/>
                </c:ext>
              </c:extLst>
            </c:dLbl>
            <c:dLbl>
              <c:idx val="9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BF-48AD-4D92-B463-30B295E7A592}"/>
                </c:ext>
              </c:extLst>
            </c:dLbl>
            <c:dLbl>
              <c:idx val="9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C0-48AD-4D92-B463-30B295E7A592}"/>
                </c:ext>
              </c:extLst>
            </c:dLbl>
            <c:dLbl>
              <c:idx val="9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C1-48AD-4D92-B463-30B295E7A592}"/>
                </c:ext>
              </c:extLst>
            </c:dLbl>
            <c:dLbl>
              <c:idx val="9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C2-48AD-4D92-B463-30B295E7A592}"/>
                </c:ext>
              </c:extLst>
            </c:dLbl>
            <c:dLbl>
              <c:idx val="9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C3-48AD-4D92-B463-30B295E7A592}"/>
                </c:ext>
              </c:extLst>
            </c:dLbl>
            <c:dLbl>
              <c:idx val="9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C4-48AD-4D92-B463-30B295E7A592}"/>
                </c:ext>
              </c:extLst>
            </c:dLbl>
            <c:dLbl>
              <c:idx val="9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C5-48AD-4D92-B463-30B295E7A592}"/>
                </c:ext>
              </c:extLst>
            </c:dLbl>
            <c:dLbl>
              <c:idx val="9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C6-48AD-4D92-B463-30B295E7A592}"/>
                </c:ext>
              </c:extLst>
            </c:dLbl>
            <c:dLbl>
              <c:idx val="9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C7-48AD-4D92-B463-30B295E7A592}"/>
                </c:ext>
              </c:extLst>
            </c:dLbl>
            <c:dLbl>
              <c:idx val="9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C8-48AD-4D92-B463-30B295E7A592}"/>
                </c:ext>
              </c:extLst>
            </c:dLbl>
            <c:dLbl>
              <c:idx val="9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C9-48AD-4D92-B463-30B295E7A592}"/>
                </c:ext>
              </c:extLst>
            </c:dLbl>
            <c:dLbl>
              <c:idx val="9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CA-48AD-4D92-B463-30B295E7A592}"/>
                </c:ext>
              </c:extLst>
            </c:dLbl>
            <c:dLbl>
              <c:idx val="9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CB-48AD-4D92-B463-30B295E7A592}"/>
                </c:ext>
              </c:extLst>
            </c:dLbl>
            <c:dLbl>
              <c:idx val="9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CC-48AD-4D92-B463-30B295E7A592}"/>
                </c:ext>
              </c:extLst>
            </c:dLbl>
            <c:dLbl>
              <c:idx val="9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CD-48AD-4D92-B463-30B295E7A592}"/>
                </c:ext>
              </c:extLst>
            </c:dLbl>
            <c:dLbl>
              <c:idx val="9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CE-48AD-4D92-B463-30B295E7A592}"/>
                </c:ext>
              </c:extLst>
            </c:dLbl>
            <c:dLbl>
              <c:idx val="9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CF-48AD-4D92-B463-30B295E7A592}"/>
                </c:ext>
              </c:extLst>
            </c:dLbl>
            <c:dLbl>
              <c:idx val="9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D0-48AD-4D92-B463-30B295E7A592}"/>
                </c:ext>
              </c:extLst>
            </c:dLbl>
            <c:dLbl>
              <c:idx val="9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D1-48AD-4D92-B463-30B295E7A592}"/>
                </c:ext>
              </c:extLst>
            </c:dLbl>
            <c:dLbl>
              <c:idx val="9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D2-48AD-4D92-B463-30B295E7A592}"/>
                </c:ext>
              </c:extLst>
            </c:dLbl>
            <c:dLbl>
              <c:idx val="9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D3-48AD-4D92-B463-30B295E7A592}"/>
                </c:ext>
              </c:extLst>
            </c:dLbl>
            <c:dLbl>
              <c:idx val="9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D4-48AD-4D92-B463-30B295E7A592}"/>
                </c:ext>
              </c:extLst>
            </c:dLbl>
            <c:dLbl>
              <c:idx val="9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D5-48AD-4D92-B463-30B295E7A592}"/>
                </c:ext>
              </c:extLst>
            </c:dLbl>
            <c:dLbl>
              <c:idx val="9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D6-48AD-4D92-B463-30B295E7A592}"/>
                </c:ext>
              </c:extLst>
            </c:dLbl>
            <c:dLbl>
              <c:idx val="9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D7-48AD-4D92-B463-30B295E7A592}"/>
                </c:ext>
              </c:extLst>
            </c:dLbl>
            <c:dLbl>
              <c:idx val="9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D8-48AD-4D92-B463-30B295E7A592}"/>
                </c:ext>
              </c:extLst>
            </c:dLbl>
            <c:dLbl>
              <c:idx val="9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D9-48AD-4D92-B463-30B295E7A592}"/>
                </c:ext>
              </c:extLst>
            </c:dLbl>
            <c:dLbl>
              <c:idx val="9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DA-48AD-4D92-B463-30B295E7A592}"/>
                </c:ext>
              </c:extLst>
            </c:dLbl>
            <c:dLbl>
              <c:idx val="9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DB-48AD-4D92-B463-30B295E7A592}"/>
                </c:ext>
              </c:extLst>
            </c:dLbl>
            <c:dLbl>
              <c:idx val="9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DC-48AD-4D92-B463-30B295E7A592}"/>
                </c:ext>
              </c:extLst>
            </c:dLbl>
            <c:dLbl>
              <c:idx val="9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DD-48AD-4D92-B463-30B295E7A592}"/>
                </c:ext>
              </c:extLst>
            </c:dLbl>
            <c:dLbl>
              <c:idx val="9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DE-48AD-4D92-B463-30B295E7A592}"/>
                </c:ext>
              </c:extLst>
            </c:dLbl>
            <c:dLbl>
              <c:idx val="9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DF-48AD-4D92-B463-30B295E7A592}"/>
                </c:ext>
              </c:extLst>
            </c:dLbl>
            <c:dLbl>
              <c:idx val="9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E0-48AD-4D92-B463-30B295E7A592}"/>
                </c:ext>
              </c:extLst>
            </c:dLbl>
            <c:dLbl>
              <c:idx val="9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E1-48AD-4D92-B463-30B295E7A592}"/>
                </c:ext>
              </c:extLst>
            </c:dLbl>
            <c:dLbl>
              <c:idx val="9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E2-48AD-4D92-B463-30B295E7A592}"/>
                </c:ext>
              </c:extLst>
            </c:dLbl>
            <c:dLbl>
              <c:idx val="9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E3-48AD-4D92-B463-30B295E7A592}"/>
                </c:ext>
              </c:extLst>
            </c:dLbl>
            <c:dLbl>
              <c:idx val="9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E4-48AD-4D92-B463-30B295E7A592}"/>
                </c:ext>
              </c:extLst>
            </c:dLbl>
            <c:dLbl>
              <c:idx val="9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E5-48AD-4D92-B463-30B295E7A592}"/>
                </c:ext>
              </c:extLst>
            </c:dLbl>
            <c:dLbl>
              <c:idx val="9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E6-48AD-4D92-B463-30B295E7A592}"/>
                </c:ext>
              </c:extLst>
            </c:dLbl>
            <c:dLbl>
              <c:idx val="9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E7-48AD-4D92-B463-30B295E7A592}"/>
                </c:ext>
              </c:extLst>
            </c:dLbl>
            <c:dLbl>
              <c:idx val="9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E8-48AD-4D92-B463-30B295E7A592}"/>
                </c:ext>
              </c:extLst>
            </c:dLbl>
            <c:dLbl>
              <c:idx val="10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E9-48AD-4D92-B463-30B295E7A592}"/>
                </c:ext>
              </c:extLst>
            </c:dLbl>
            <c:dLbl>
              <c:idx val="10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EA-48AD-4D92-B463-30B295E7A592}"/>
                </c:ext>
              </c:extLst>
            </c:dLbl>
            <c:dLbl>
              <c:idx val="10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EB-48AD-4D92-B463-30B295E7A592}"/>
                </c:ext>
              </c:extLst>
            </c:dLbl>
            <c:dLbl>
              <c:idx val="10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EC-48AD-4D92-B463-30B295E7A592}"/>
                </c:ext>
              </c:extLst>
            </c:dLbl>
            <c:dLbl>
              <c:idx val="10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ED-48AD-4D92-B463-30B295E7A592}"/>
                </c:ext>
              </c:extLst>
            </c:dLbl>
            <c:dLbl>
              <c:idx val="10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EE-48AD-4D92-B463-30B295E7A592}"/>
                </c:ext>
              </c:extLst>
            </c:dLbl>
            <c:dLbl>
              <c:idx val="10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EF-48AD-4D92-B463-30B295E7A592}"/>
                </c:ext>
              </c:extLst>
            </c:dLbl>
            <c:dLbl>
              <c:idx val="10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F0-48AD-4D92-B463-30B295E7A592}"/>
                </c:ext>
              </c:extLst>
            </c:dLbl>
            <c:dLbl>
              <c:idx val="10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F1-48AD-4D92-B463-30B295E7A592}"/>
                </c:ext>
              </c:extLst>
            </c:dLbl>
            <c:dLbl>
              <c:idx val="10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F2-48AD-4D92-B463-30B295E7A592}"/>
                </c:ext>
              </c:extLst>
            </c:dLbl>
            <c:dLbl>
              <c:idx val="10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F3-48AD-4D92-B463-30B295E7A592}"/>
                </c:ext>
              </c:extLst>
            </c:dLbl>
            <c:dLbl>
              <c:idx val="10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F4-48AD-4D92-B463-30B295E7A592}"/>
                </c:ext>
              </c:extLst>
            </c:dLbl>
            <c:dLbl>
              <c:idx val="10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F5-48AD-4D92-B463-30B295E7A592}"/>
                </c:ext>
              </c:extLst>
            </c:dLbl>
            <c:dLbl>
              <c:idx val="10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F6-48AD-4D92-B463-30B295E7A592}"/>
                </c:ext>
              </c:extLst>
            </c:dLbl>
            <c:dLbl>
              <c:idx val="10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F7-48AD-4D92-B463-30B295E7A592}"/>
                </c:ext>
              </c:extLst>
            </c:dLbl>
            <c:dLbl>
              <c:idx val="10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F8-48AD-4D92-B463-30B295E7A592}"/>
                </c:ext>
              </c:extLst>
            </c:dLbl>
            <c:dLbl>
              <c:idx val="10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F9-48AD-4D92-B463-30B295E7A592}"/>
                </c:ext>
              </c:extLst>
            </c:dLbl>
            <c:dLbl>
              <c:idx val="10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FA-48AD-4D92-B463-30B295E7A592}"/>
                </c:ext>
              </c:extLst>
            </c:dLbl>
            <c:dLbl>
              <c:idx val="10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FB-48AD-4D92-B463-30B295E7A592}"/>
                </c:ext>
              </c:extLst>
            </c:dLbl>
            <c:dLbl>
              <c:idx val="10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FC-48AD-4D92-B463-30B295E7A592}"/>
                </c:ext>
              </c:extLst>
            </c:dLbl>
            <c:dLbl>
              <c:idx val="10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FD-48AD-4D92-B463-30B295E7A592}"/>
                </c:ext>
              </c:extLst>
            </c:dLbl>
            <c:dLbl>
              <c:idx val="10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FE-48AD-4D92-B463-30B295E7A592}"/>
                </c:ext>
              </c:extLst>
            </c:dLbl>
            <c:dLbl>
              <c:idx val="10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FF-48AD-4D92-B463-30B295E7A592}"/>
                </c:ext>
              </c:extLst>
            </c:dLbl>
            <c:dLbl>
              <c:idx val="10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00-48AD-4D92-B463-30B295E7A592}"/>
                </c:ext>
              </c:extLst>
            </c:dLbl>
            <c:dLbl>
              <c:idx val="10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01-48AD-4D92-B463-30B295E7A592}"/>
                </c:ext>
              </c:extLst>
            </c:dLbl>
            <c:dLbl>
              <c:idx val="10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02-48AD-4D92-B463-30B295E7A592}"/>
                </c:ext>
              </c:extLst>
            </c:dLbl>
            <c:dLbl>
              <c:idx val="10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03-48AD-4D92-B463-30B295E7A592}"/>
                </c:ext>
              </c:extLst>
            </c:dLbl>
            <c:dLbl>
              <c:idx val="10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04-48AD-4D92-B463-30B295E7A592}"/>
                </c:ext>
              </c:extLst>
            </c:dLbl>
            <c:dLbl>
              <c:idx val="10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05-48AD-4D92-B463-30B295E7A592}"/>
                </c:ext>
              </c:extLst>
            </c:dLbl>
            <c:dLbl>
              <c:idx val="10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06-48AD-4D92-B463-30B295E7A592}"/>
                </c:ext>
              </c:extLst>
            </c:dLbl>
            <c:dLbl>
              <c:idx val="10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07-48AD-4D92-B463-30B295E7A592}"/>
                </c:ext>
              </c:extLst>
            </c:dLbl>
            <c:dLbl>
              <c:idx val="10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08-48AD-4D92-B463-30B295E7A592}"/>
                </c:ext>
              </c:extLst>
            </c:dLbl>
            <c:dLbl>
              <c:idx val="10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09-48AD-4D92-B463-30B295E7A592}"/>
                </c:ext>
              </c:extLst>
            </c:dLbl>
            <c:dLbl>
              <c:idx val="10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0A-48AD-4D92-B463-30B295E7A592}"/>
                </c:ext>
              </c:extLst>
            </c:dLbl>
            <c:dLbl>
              <c:idx val="10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0B-48AD-4D92-B463-30B295E7A592}"/>
                </c:ext>
              </c:extLst>
            </c:dLbl>
            <c:dLbl>
              <c:idx val="10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0C-48AD-4D92-B463-30B295E7A592}"/>
                </c:ext>
              </c:extLst>
            </c:dLbl>
            <c:dLbl>
              <c:idx val="10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0D-48AD-4D92-B463-30B295E7A592}"/>
                </c:ext>
              </c:extLst>
            </c:dLbl>
            <c:dLbl>
              <c:idx val="10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0E-48AD-4D92-B463-30B295E7A592}"/>
                </c:ext>
              </c:extLst>
            </c:dLbl>
            <c:dLbl>
              <c:idx val="10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0F-48AD-4D92-B463-30B295E7A592}"/>
                </c:ext>
              </c:extLst>
            </c:dLbl>
            <c:dLbl>
              <c:idx val="10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10-48AD-4D92-B463-30B295E7A592}"/>
                </c:ext>
              </c:extLst>
            </c:dLbl>
            <c:dLbl>
              <c:idx val="10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11-48AD-4D92-B463-30B295E7A592}"/>
                </c:ext>
              </c:extLst>
            </c:dLbl>
            <c:dLbl>
              <c:idx val="10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12-48AD-4D92-B463-30B295E7A592}"/>
                </c:ext>
              </c:extLst>
            </c:dLbl>
            <c:dLbl>
              <c:idx val="10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13-48AD-4D92-B463-30B295E7A592}"/>
                </c:ext>
              </c:extLst>
            </c:dLbl>
            <c:dLbl>
              <c:idx val="10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14-48AD-4D92-B463-30B295E7A592}"/>
                </c:ext>
              </c:extLst>
            </c:dLbl>
            <c:dLbl>
              <c:idx val="10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15-48AD-4D92-B463-30B295E7A592}"/>
                </c:ext>
              </c:extLst>
            </c:dLbl>
            <c:dLbl>
              <c:idx val="10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16-48AD-4D92-B463-30B295E7A592}"/>
                </c:ext>
              </c:extLst>
            </c:dLbl>
            <c:dLbl>
              <c:idx val="10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17-48AD-4D92-B463-30B295E7A592}"/>
                </c:ext>
              </c:extLst>
            </c:dLbl>
            <c:dLbl>
              <c:idx val="10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18-48AD-4D92-B463-30B295E7A592}"/>
                </c:ext>
              </c:extLst>
            </c:dLbl>
            <c:dLbl>
              <c:idx val="10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19-48AD-4D92-B463-30B295E7A592}"/>
                </c:ext>
              </c:extLst>
            </c:dLbl>
            <c:dLbl>
              <c:idx val="10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1A-48AD-4D92-B463-30B295E7A592}"/>
                </c:ext>
              </c:extLst>
            </c:dLbl>
            <c:dLbl>
              <c:idx val="10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1B-48AD-4D92-B463-30B295E7A592}"/>
                </c:ext>
              </c:extLst>
            </c:dLbl>
            <c:dLbl>
              <c:idx val="10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1C-48AD-4D92-B463-30B295E7A592}"/>
                </c:ext>
              </c:extLst>
            </c:dLbl>
            <c:dLbl>
              <c:idx val="10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1D-48AD-4D92-B463-30B295E7A592}"/>
                </c:ext>
              </c:extLst>
            </c:dLbl>
            <c:dLbl>
              <c:idx val="10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1E-48AD-4D92-B463-30B295E7A592}"/>
                </c:ext>
              </c:extLst>
            </c:dLbl>
            <c:dLbl>
              <c:idx val="10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1F-48AD-4D92-B463-30B295E7A592}"/>
                </c:ext>
              </c:extLst>
            </c:dLbl>
            <c:dLbl>
              <c:idx val="10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20-48AD-4D92-B463-30B295E7A592}"/>
                </c:ext>
              </c:extLst>
            </c:dLbl>
            <c:dLbl>
              <c:idx val="10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21-48AD-4D92-B463-30B295E7A592}"/>
                </c:ext>
              </c:extLst>
            </c:dLbl>
            <c:dLbl>
              <c:idx val="10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22-48AD-4D92-B463-30B295E7A592}"/>
                </c:ext>
              </c:extLst>
            </c:dLbl>
            <c:dLbl>
              <c:idx val="10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23-48AD-4D92-B463-30B295E7A592}"/>
                </c:ext>
              </c:extLst>
            </c:dLbl>
            <c:dLbl>
              <c:idx val="10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24-48AD-4D92-B463-30B295E7A592}"/>
                </c:ext>
              </c:extLst>
            </c:dLbl>
            <c:dLbl>
              <c:idx val="10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25-48AD-4D92-B463-30B295E7A592}"/>
                </c:ext>
              </c:extLst>
            </c:dLbl>
            <c:dLbl>
              <c:idx val="10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26-48AD-4D92-B463-30B295E7A592}"/>
                </c:ext>
              </c:extLst>
            </c:dLbl>
            <c:dLbl>
              <c:idx val="10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27-48AD-4D92-B463-30B295E7A592}"/>
                </c:ext>
              </c:extLst>
            </c:dLbl>
            <c:dLbl>
              <c:idx val="10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28-48AD-4D92-B463-30B295E7A592}"/>
                </c:ext>
              </c:extLst>
            </c:dLbl>
            <c:dLbl>
              <c:idx val="10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29-48AD-4D92-B463-30B295E7A592}"/>
                </c:ext>
              </c:extLst>
            </c:dLbl>
            <c:dLbl>
              <c:idx val="10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2A-48AD-4D92-B463-30B295E7A592}"/>
                </c:ext>
              </c:extLst>
            </c:dLbl>
            <c:dLbl>
              <c:idx val="10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2B-48AD-4D92-B463-30B295E7A592}"/>
                </c:ext>
              </c:extLst>
            </c:dLbl>
            <c:dLbl>
              <c:idx val="10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2C-48AD-4D92-B463-30B295E7A592}"/>
                </c:ext>
              </c:extLst>
            </c:dLbl>
            <c:dLbl>
              <c:idx val="10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2D-48AD-4D92-B463-30B295E7A592}"/>
                </c:ext>
              </c:extLst>
            </c:dLbl>
            <c:dLbl>
              <c:idx val="10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2E-48AD-4D92-B463-30B295E7A592}"/>
                </c:ext>
              </c:extLst>
            </c:dLbl>
            <c:dLbl>
              <c:idx val="10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2F-48AD-4D92-B463-30B295E7A592}"/>
                </c:ext>
              </c:extLst>
            </c:dLbl>
            <c:dLbl>
              <c:idx val="10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30-48AD-4D92-B463-30B295E7A592}"/>
                </c:ext>
              </c:extLst>
            </c:dLbl>
            <c:dLbl>
              <c:idx val="10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31-48AD-4D92-B463-30B295E7A592}"/>
                </c:ext>
              </c:extLst>
            </c:dLbl>
            <c:dLbl>
              <c:idx val="10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32-48AD-4D92-B463-30B295E7A592}"/>
                </c:ext>
              </c:extLst>
            </c:dLbl>
            <c:dLbl>
              <c:idx val="10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33-48AD-4D92-B463-30B295E7A592}"/>
                </c:ext>
              </c:extLst>
            </c:dLbl>
            <c:dLbl>
              <c:idx val="10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34-48AD-4D92-B463-30B295E7A592}"/>
                </c:ext>
              </c:extLst>
            </c:dLbl>
            <c:dLbl>
              <c:idx val="10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35-48AD-4D92-B463-30B295E7A592}"/>
                </c:ext>
              </c:extLst>
            </c:dLbl>
            <c:dLbl>
              <c:idx val="10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36-48AD-4D92-B463-30B295E7A592}"/>
                </c:ext>
              </c:extLst>
            </c:dLbl>
            <c:dLbl>
              <c:idx val="10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37-48AD-4D92-B463-30B295E7A592}"/>
                </c:ext>
              </c:extLst>
            </c:dLbl>
            <c:dLbl>
              <c:idx val="10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38-48AD-4D92-B463-30B295E7A592}"/>
                </c:ext>
              </c:extLst>
            </c:dLbl>
            <c:dLbl>
              <c:idx val="10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39-48AD-4D92-B463-30B295E7A592}"/>
                </c:ext>
              </c:extLst>
            </c:dLbl>
            <c:dLbl>
              <c:idx val="10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3A-48AD-4D92-B463-30B295E7A592}"/>
                </c:ext>
              </c:extLst>
            </c:dLbl>
            <c:dLbl>
              <c:idx val="10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3B-48AD-4D92-B463-30B295E7A592}"/>
                </c:ext>
              </c:extLst>
            </c:dLbl>
            <c:dLbl>
              <c:idx val="10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3C-48AD-4D92-B463-30B295E7A592}"/>
                </c:ext>
              </c:extLst>
            </c:dLbl>
            <c:dLbl>
              <c:idx val="10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3D-48AD-4D92-B463-30B295E7A592}"/>
                </c:ext>
              </c:extLst>
            </c:dLbl>
            <c:dLbl>
              <c:idx val="10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3E-48AD-4D92-B463-30B295E7A592}"/>
                </c:ext>
              </c:extLst>
            </c:dLbl>
            <c:dLbl>
              <c:idx val="10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3F-48AD-4D92-B463-30B295E7A592}"/>
                </c:ext>
              </c:extLst>
            </c:dLbl>
            <c:dLbl>
              <c:idx val="10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40-48AD-4D92-B463-30B295E7A592}"/>
                </c:ext>
              </c:extLst>
            </c:dLbl>
            <c:dLbl>
              <c:idx val="10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41-48AD-4D92-B463-30B295E7A592}"/>
                </c:ext>
              </c:extLst>
            </c:dLbl>
            <c:dLbl>
              <c:idx val="10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42-48AD-4D92-B463-30B295E7A592}"/>
                </c:ext>
              </c:extLst>
            </c:dLbl>
            <c:dLbl>
              <c:idx val="10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43-48AD-4D92-B463-30B295E7A592}"/>
                </c:ext>
              </c:extLst>
            </c:dLbl>
            <c:dLbl>
              <c:idx val="10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44-48AD-4D92-B463-30B295E7A592}"/>
                </c:ext>
              </c:extLst>
            </c:dLbl>
            <c:dLbl>
              <c:idx val="10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45-48AD-4D92-B463-30B295E7A592}"/>
                </c:ext>
              </c:extLst>
            </c:dLbl>
            <c:dLbl>
              <c:idx val="10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46-48AD-4D92-B463-30B295E7A592}"/>
                </c:ext>
              </c:extLst>
            </c:dLbl>
            <c:dLbl>
              <c:idx val="10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47-48AD-4D92-B463-30B295E7A592}"/>
                </c:ext>
              </c:extLst>
            </c:dLbl>
            <c:dLbl>
              <c:idx val="10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48-48AD-4D92-B463-30B295E7A592}"/>
                </c:ext>
              </c:extLst>
            </c:dLbl>
            <c:dLbl>
              <c:idx val="10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49-48AD-4D92-B463-30B295E7A592}"/>
                </c:ext>
              </c:extLst>
            </c:dLbl>
            <c:dLbl>
              <c:idx val="10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4A-48AD-4D92-B463-30B295E7A592}"/>
                </c:ext>
              </c:extLst>
            </c:dLbl>
            <c:dLbl>
              <c:idx val="10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4B-48AD-4D92-B463-30B295E7A592}"/>
                </c:ext>
              </c:extLst>
            </c:dLbl>
            <c:dLbl>
              <c:idx val="10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4C-48AD-4D92-B463-30B295E7A592}"/>
                </c:ext>
              </c:extLst>
            </c:dLbl>
            <c:dLbl>
              <c:idx val="11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4D-48AD-4D92-B463-30B295E7A592}"/>
                </c:ext>
              </c:extLst>
            </c:dLbl>
            <c:dLbl>
              <c:idx val="11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4E-48AD-4D92-B463-30B295E7A592}"/>
                </c:ext>
              </c:extLst>
            </c:dLbl>
            <c:dLbl>
              <c:idx val="11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4F-48AD-4D92-B463-30B295E7A592}"/>
                </c:ext>
              </c:extLst>
            </c:dLbl>
            <c:dLbl>
              <c:idx val="11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50-48AD-4D92-B463-30B295E7A592}"/>
                </c:ext>
              </c:extLst>
            </c:dLbl>
            <c:dLbl>
              <c:idx val="11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51-48AD-4D92-B463-30B295E7A592}"/>
                </c:ext>
              </c:extLst>
            </c:dLbl>
            <c:dLbl>
              <c:idx val="11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52-48AD-4D92-B463-30B295E7A592}"/>
                </c:ext>
              </c:extLst>
            </c:dLbl>
            <c:dLbl>
              <c:idx val="11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53-48AD-4D92-B463-30B295E7A592}"/>
                </c:ext>
              </c:extLst>
            </c:dLbl>
            <c:dLbl>
              <c:idx val="1107"/>
              <c:layout>
                <c:manualLayout>
                  <c:x val="-2.0568675095926713E-2"/>
                  <c:y val="-0.20421457786960309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8CFD890-3C1D-4152-BB22-2A86C144E3B4}" type="CELLRANGE">
                      <a:rPr lang="en-US"/>
                      <a:pPr>
                        <a:defRPr b="1"/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54-48AD-4D92-B463-30B295E7A592}"/>
                </c:ext>
              </c:extLst>
            </c:dLbl>
            <c:dLbl>
              <c:idx val="11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55-48AD-4D92-B463-30B295E7A592}"/>
                </c:ext>
              </c:extLst>
            </c:dLbl>
            <c:dLbl>
              <c:idx val="11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56-48AD-4D92-B463-30B295E7A592}"/>
                </c:ext>
              </c:extLst>
            </c:dLbl>
            <c:dLbl>
              <c:idx val="11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57-48AD-4D92-B463-30B295E7A592}"/>
                </c:ext>
              </c:extLst>
            </c:dLbl>
            <c:dLbl>
              <c:idx val="11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58-48AD-4D92-B463-30B295E7A592}"/>
                </c:ext>
              </c:extLst>
            </c:dLbl>
            <c:dLbl>
              <c:idx val="11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59-48AD-4D92-B463-30B295E7A592}"/>
                </c:ext>
              </c:extLst>
            </c:dLbl>
            <c:dLbl>
              <c:idx val="11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5A-48AD-4D92-B463-30B295E7A592}"/>
                </c:ext>
              </c:extLst>
            </c:dLbl>
            <c:dLbl>
              <c:idx val="11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5B-48AD-4D92-B463-30B295E7A592}"/>
                </c:ext>
              </c:extLst>
            </c:dLbl>
            <c:dLbl>
              <c:idx val="11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5C-48AD-4D92-B463-30B295E7A592}"/>
                </c:ext>
              </c:extLst>
            </c:dLbl>
            <c:dLbl>
              <c:idx val="11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5D-48AD-4D92-B463-30B295E7A592}"/>
                </c:ext>
              </c:extLst>
            </c:dLbl>
            <c:dLbl>
              <c:idx val="11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5E-48AD-4D92-B463-30B295E7A592}"/>
                </c:ext>
              </c:extLst>
            </c:dLbl>
            <c:dLbl>
              <c:idx val="11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5F-48AD-4D92-B463-30B295E7A592}"/>
                </c:ext>
              </c:extLst>
            </c:dLbl>
            <c:dLbl>
              <c:idx val="11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60-48AD-4D92-B463-30B295E7A592}"/>
                </c:ext>
              </c:extLst>
            </c:dLbl>
            <c:dLbl>
              <c:idx val="11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61-48AD-4D92-B463-30B295E7A592}"/>
                </c:ext>
              </c:extLst>
            </c:dLbl>
            <c:dLbl>
              <c:idx val="11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62-48AD-4D92-B463-30B295E7A592}"/>
                </c:ext>
              </c:extLst>
            </c:dLbl>
            <c:dLbl>
              <c:idx val="11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63-48AD-4D92-B463-30B295E7A592}"/>
                </c:ext>
              </c:extLst>
            </c:dLbl>
            <c:dLbl>
              <c:idx val="11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64-48AD-4D92-B463-30B295E7A592}"/>
                </c:ext>
              </c:extLst>
            </c:dLbl>
            <c:dLbl>
              <c:idx val="11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65-48AD-4D92-B463-30B295E7A592}"/>
                </c:ext>
              </c:extLst>
            </c:dLbl>
            <c:dLbl>
              <c:idx val="11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66-48AD-4D92-B463-30B295E7A592}"/>
                </c:ext>
              </c:extLst>
            </c:dLbl>
            <c:dLbl>
              <c:idx val="11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67-48AD-4D92-B463-30B295E7A592}"/>
                </c:ext>
              </c:extLst>
            </c:dLbl>
            <c:dLbl>
              <c:idx val="11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68-48AD-4D92-B463-30B295E7A592}"/>
                </c:ext>
              </c:extLst>
            </c:dLbl>
            <c:dLbl>
              <c:idx val="11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69-48AD-4D92-B463-30B295E7A592}"/>
                </c:ext>
              </c:extLst>
            </c:dLbl>
            <c:dLbl>
              <c:idx val="11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6A-48AD-4D92-B463-30B295E7A592}"/>
                </c:ext>
              </c:extLst>
            </c:dLbl>
            <c:dLbl>
              <c:idx val="11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6B-48AD-4D92-B463-30B295E7A592}"/>
                </c:ext>
              </c:extLst>
            </c:dLbl>
            <c:dLbl>
              <c:idx val="11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6C-48AD-4D92-B463-30B295E7A592}"/>
                </c:ext>
              </c:extLst>
            </c:dLbl>
            <c:dLbl>
              <c:idx val="11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6D-48AD-4D92-B463-30B295E7A592}"/>
                </c:ext>
              </c:extLst>
            </c:dLbl>
            <c:dLbl>
              <c:idx val="11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6E-48AD-4D92-B463-30B295E7A592}"/>
                </c:ext>
              </c:extLst>
            </c:dLbl>
            <c:dLbl>
              <c:idx val="11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6F-48AD-4D92-B463-30B295E7A592}"/>
                </c:ext>
              </c:extLst>
            </c:dLbl>
            <c:dLbl>
              <c:idx val="11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70-48AD-4D92-B463-30B295E7A592}"/>
                </c:ext>
              </c:extLst>
            </c:dLbl>
            <c:dLbl>
              <c:idx val="11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71-48AD-4D92-B463-30B295E7A592}"/>
                </c:ext>
              </c:extLst>
            </c:dLbl>
            <c:dLbl>
              <c:idx val="11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72-48AD-4D92-B463-30B295E7A592}"/>
                </c:ext>
              </c:extLst>
            </c:dLbl>
            <c:dLbl>
              <c:idx val="11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73-48AD-4D92-B463-30B295E7A592}"/>
                </c:ext>
              </c:extLst>
            </c:dLbl>
            <c:dLbl>
              <c:idx val="11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74-48AD-4D92-B463-30B295E7A592}"/>
                </c:ext>
              </c:extLst>
            </c:dLbl>
            <c:dLbl>
              <c:idx val="11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75-48AD-4D92-B463-30B295E7A592}"/>
                </c:ext>
              </c:extLst>
            </c:dLbl>
            <c:dLbl>
              <c:idx val="11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76-48AD-4D92-B463-30B295E7A592}"/>
                </c:ext>
              </c:extLst>
            </c:dLbl>
            <c:dLbl>
              <c:idx val="11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77-48AD-4D92-B463-30B295E7A592}"/>
                </c:ext>
              </c:extLst>
            </c:dLbl>
            <c:dLbl>
              <c:idx val="11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78-48AD-4D92-B463-30B295E7A592}"/>
                </c:ext>
              </c:extLst>
            </c:dLbl>
            <c:dLbl>
              <c:idx val="1144"/>
              <c:layout>
                <c:manualLayout>
                  <c:x val="8.5796620239248597E-2"/>
                  <c:y val="-0.48065138449796824"/>
                </c:manualLayout>
              </c:layout>
              <c:tx>
                <c:rich>
                  <a:bodyPr/>
                  <a:lstStyle/>
                  <a:p>
                    <a:fld id="{B9F6923D-205B-4A00-A735-EDC19EC0EE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9-48AD-4D92-B463-30B295E7A592}"/>
                </c:ext>
              </c:extLst>
            </c:dLbl>
            <c:dLbl>
              <c:idx val="11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7A-48AD-4D92-B463-30B295E7A592}"/>
                </c:ext>
              </c:extLst>
            </c:dLbl>
            <c:dLbl>
              <c:idx val="11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7B-48AD-4D92-B463-30B295E7A592}"/>
                </c:ext>
              </c:extLst>
            </c:dLbl>
            <c:dLbl>
              <c:idx val="11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7C-48AD-4D92-B463-30B295E7A592}"/>
                </c:ext>
              </c:extLst>
            </c:dLbl>
            <c:dLbl>
              <c:idx val="11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7D-48AD-4D92-B463-30B295E7A592}"/>
                </c:ext>
              </c:extLst>
            </c:dLbl>
            <c:dLbl>
              <c:idx val="11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7E-48AD-4D92-B463-30B295E7A592}"/>
                </c:ext>
              </c:extLst>
            </c:dLbl>
            <c:dLbl>
              <c:idx val="11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7F-48AD-4D92-B463-30B295E7A592}"/>
                </c:ext>
              </c:extLst>
            </c:dLbl>
            <c:dLbl>
              <c:idx val="11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80-48AD-4D92-B463-30B295E7A592}"/>
                </c:ext>
              </c:extLst>
            </c:dLbl>
            <c:dLbl>
              <c:idx val="11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81-48AD-4D92-B463-30B295E7A592}"/>
                </c:ext>
              </c:extLst>
            </c:dLbl>
            <c:dLbl>
              <c:idx val="11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82-48AD-4D92-B463-30B295E7A592}"/>
                </c:ext>
              </c:extLst>
            </c:dLbl>
            <c:dLbl>
              <c:idx val="11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83-48AD-4D92-B463-30B295E7A592}"/>
                </c:ext>
              </c:extLst>
            </c:dLbl>
            <c:dLbl>
              <c:idx val="11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84-48AD-4D92-B463-30B295E7A592}"/>
                </c:ext>
              </c:extLst>
            </c:dLbl>
            <c:dLbl>
              <c:idx val="11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85-48AD-4D92-B463-30B295E7A592}"/>
                </c:ext>
              </c:extLst>
            </c:dLbl>
            <c:dLbl>
              <c:idx val="11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86-48AD-4D92-B463-30B295E7A592}"/>
                </c:ext>
              </c:extLst>
            </c:dLbl>
            <c:dLbl>
              <c:idx val="11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87-48AD-4D92-B463-30B295E7A592}"/>
                </c:ext>
              </c:extLst>
            </c:dLbl>
            <c:dLbl>
              <c:idx val="11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88-48AD-4D92-B463-30B295E7A592}"/>
                </c:ext>
              </c:extLst>
            </c:dLbl>
            <c:dLbl>
              <c:idx val="11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89-48AD-4D92-B463-30B295E7A592}"/>
                </c:ext>
              </c:extLst>
            </c:dLbl>
            <c:dLbl>
              <c:idx val="11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8A-48AD-4D92-B463-30B295E7A592}"/>
                </c:ext>
              </c:extLst>
            </c:dLbl>
            <c:dLbl>
              <c:idx val="11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8B-48AD-4D92-B463-30B295E7A592}"/>
                </c:ext>
              </c:extLst>
            </c:dLbl>
            <c:dLbl>
              <c:idx val="11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8C-48AD-4D92-B463-30B295E7A592}"/>
                </c:ext>
              </c:extLst>
            </c:dLbl>
            <c:dLbl>
              <c:idx val="11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8D-48AD-4D92-B463-30B295E7A592}"/>
                </c:ext>
              </c:extLst>
            </c:dLbl>
            <c:dLbl>
              <c:idx val="11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8E-48AD-4D92-B463-30B295E7A592}"/>
                </c:ext>
              </c:extLst>
            </c:dLbl>
            <c:dLbl>
              <c:idx val="11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8F-48AD-4D92-B463-30B295E7A592}"/>
                </c:ext>
              </c:extLst>
            </c:dLbl>
            <c:dLbl>
              <c:idx val="11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90-48AD-4D92-B463-30B295E7A592}"/>
                </c:ext>
              </c:extLst>
            </c:dLbl>
            <c:dLbl>
              <c:idx val="11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91-48AD-4D92-B463-30B295E7A592}"/>
                </c:ext>
              </c:extLst>
            </c:dLbl>
            <c:dLbl>
              <c:idx val="11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92-48AD-4D92-B463-30B295E7A592}"/>
                </c:ext>
              </c:extLst>
            </c:dLbl>
            <c:dLbl>
              <c:idx val="11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93-48AD-4D92-B463-30B295E7A592}"/>
                </c:ext>
              </c:extLst>
            </c:dLbl>
            <c:dLbl>
              <c:idx val="11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94-48AD-4D92-B463-30B295E7A592}"/>
                </c:ext>
              </c:extLst>
            </c:dLbl>
            <c:dLbl>
              <c:idx val="11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95-48AD-4D92-B463-30B295E7A592}"/>
                </c:ext>
              </c:extLst>
            </c:dLbl>
            <c:dLbl>
              <c:idx val="11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96-48AD-4D92-B463-30B295E7A592}"/>
                </c:ext>
              </c:extLst>
            </c:dLbl>
            <c:dLbl>
              <c:idx val="11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97-48AD-4D92-B463-30B295E7A592}"/>
                </c:ext>
              </c:extLst>
            </c:dLbl>
            <c:dLbl>
              <c:idx val="11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98-48AD-4D92-B463-30B295E7A592}"/>
                </c:ext>
              </c:extLst>
            </c:dLbl>
            <c:dLbl>
              <c:idx val="11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99-48AD-4D92-B463-30B295E7A592}"/>
                </c:ext>
              </c:extLst>
            </c:dLbl>
            <c:dLbl>
              <c:idx val="11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9A-48AD-4D92-B463-30B295E7A592}"/>
                </c:ext>
              </c:extLst>
            </c:dLbl>
            <c:dLbl>
              <c:idx val="11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9B-48AD-4D92-B463-30B295E7A592}"/>
                </c:ext>
              </c:extLst>
            </c:dLbl>
            <c:dLbl>
              <c:idx val="11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9C-48AD-4D92-B463-30B295E7A592}"/>
                </c:ext>
              </c:extLst>
            </c:dLbl>
            <c:dLbl>
              <c:idx val="11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9D-48AD-4D92-B463-30B295E7A592}"/>
                </c:ext>
              </c:extLst>
            </c:dLbl>
            <c:dLbl>
              <c:idx val="11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9E-48AD-4D92-B463-30B295E7A592}"/>
                </c:ext>
              </c:extLst>
            </c:dLbl>
            <c:dLbl>
              <c:idx val="11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9F-48AD-4D92-B463-30B295E7A592}"/>
                </c:ext>
              </c:extLst>
            </c:dLbl>
            <c:dLbl>
              <c:idx val="11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A0-48AD-4D92-B463-30B295E7A592}"/>
                </c:ext>
              </c:extLst>
            </c:dLbl>
            <c:dLbl>
              <c:idx val="11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A1-48AD-4D92-B463-30B295E7A592}"/>
                </c:ext>
              </c:extLst>
            </c:dLbl>
            <c:dLbl>
              <c:idx val="11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A2-48AD-4D92-B463-30B295E7A592}"/>
                </c:ext>
              </c:extLst>
            </c:dLbl>
            <c:dLbl>
              <c:idx val="11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A3-48AD-4D92-B463-30B295E7A592}"/>
                </c:ext>
              </c:extLst>
            </c:dLbl>
            <c:dLbl>
              <c:idx val="11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A4-48AD-4D92-B463-30B295E7A592}"/>
                </c:ext>
              </c:extLst>
            </c:dLbl>
            <c:dLbl>
              <c:idx val="11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A5-48AD-4D92-B463-30B295E7A592}"/>
                </c:ext>
              </c:extLst>
            </c:dLbl>
            <c:dLbl>
              <c:idx val="11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A6-48AD-4D92-B463-30B295E7A592}"/>
                </c:ext>
              </c:extLst>
            </c:dLbl>
            <c:dLbl>
              <c:idx val="11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A7-48AD-4D92-B463-30B295E7A592}"/>
                </c:ext>
              </c:extLst>
            </c:dLbl>
            <c:dLbl>
              <c:idx val="11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A8-48AD-4D92-B463-30B295E7A592}"/>
                </c:ext>
              </c:extLst>
            </c:dLbl>
            <c:dLbl>
              <c:idx val="11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A9-48AD-4D92-B463-30B295E7A592}"/>
                </c:ext>
              </c:extLst>
            </c:dLbl>
            <c:dLbl>
              <c:idx val="11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AA-48AD-4D92-B463-30B295E7A592}"/>
                </c:ext>
              </c:extLst>
            </c:dLbl>
            <c:dLbl>
              <c:idx val="11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AB-48AD-4D92-B463-30B295E7A592}"/>
                </c:ext>
              </c:extLst>
            </c:dLbl>
            <c:dLbl>
              <c:idx val="1195"/>
              <c:layout>
                <c:manualLayout>
                  <c:x val="0.13534114741965983"/>
                  <c:y val="-0.44578548095925552"/>
                </c:manualLayout>
              </c:layout>
              <c:tx>
                <c:rich>
                  <a:bodyPr/>
                  <a:lstStyle/>
                  <a:p>
                    <a:fld id="{B8C55BB6-4BAD-45F0-B15A-5EBFB999130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C-48AD-4D92-B463-30B295E7A592}"/>
                </c:ext>
              </c:extLst>
            </c:dLbl>
            <c:dLbl>
              <c:idx val="11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AD-48AD-4D92-B463-30B295E7A592}"/>
                </c:ext>
              </c:extLst>
            </c:dLbl>
            <c:dLbl>
              <c:idx val="11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AE-48AD-4D92-B463-30B295E7A592}"/>
                </c:ext>
              </c:extLst>
            </c:dLbl>
            <c:dLbl>
              <c:idx val="11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AF-48AD-4D92-B463-30B295E7A592}"/>
                </c:ext>
              </c:extLst>
            </c:dLbl>
            <c:dLbl>
              <c:idx val="11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B0-48AD-4D92-B463-30B295E7A592}"/>
                </c:ext>
              </c:extLst>
            </c:dLbl>
            <c:dLbl>
              <c:idx val="12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B1-48AD-4D92-B463-30B295E7A592}"/>
                </c:ext>
              </c:extLst>
            </c:dLbl>
            <c:dLbl>
              <c:idx val="12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B2-48AD-4D92-B463-30B295E7A592}"/>
                </c:ext>
              </c:extLst>
            </c:dLbl>
            <c:dLbl>
              <c:idx val="12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B3-48AD-4D92-B463-30B295E7A592}"/>
                </c:ext>
              </c:extLst>
            </c:dLbl>
            <c:dLbl>
              <c:idx val="12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B4-48AD-4D92-B463-30B295E7A592}"/>
                </c:ext>
              </c:extLst>
            </c:dLbl>
            <c:dLbl>
              <c:idx val="12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B5-48AD-4D92-B463-30B295E7A592}"/>
                </c:ext>
              </c:extLst>
            </c:dLbl>
            <c:dLbl>
              <c:idx val="12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B6-48AD-4D92-B463-30B295E7A592}"/>
                </c:ext>
              </c:extLst>
            </c:dLbl>
            <c:dLbl>
              <c:idx val="12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B7-48AD-4D92-B463-30B295E7A592}"/>
                </c:ext>
              </c:extLst>
            </c:dLbl>
            <c:dLbl>
              <c:idx val="12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B8-48AD-4D92-B463-30B295E7A592}"/>
                </c:ext>
              </c:extLst>
            </c:dLbl>
            <c:dLbl>
              <c:idx val="12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B9-48AD-4D92-B463-30B295E7A592}"/>
                </c:ext>
              </c:extLst>
            </c:dLbl>
            <c:dLbl>
              <c:idx val="12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BA-48AD-4D92-B463-30B295E7A592}"/>
                </c:ext>
              </c:extLst>
            </c:dLbl>
            <c:dLbl>
              <c:idx val="12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BB-48AD-4D92-B463-30B295E7A592}"/>
                </c:ext>
              </c:extLst>
            </c:dLbl>
            <c:dLbl>
              <c:idx val="12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BC-48AD-4D92-B463-30B295E7A592}"/>
                </c:ext>
              </c:extLst>
            </c:dLbl>
            <c:dLbl>
              <c:idx val="12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BD-48AD-4D92-B463-30B295E7A592}"/>
                </c:ext>
              </c:extLst>
            </c:dLbl>
            <c:dLbl>
              <c:idx val="12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BE-48AD-4D92-B463-30B295E7A592}"/>
                </c:ext>
              </c:extLst>
            </c:dLbl>
            <c:dLbl>
              <c:idx val="12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BF-48AD-4D92-B463-30B295E7A592}"/>
                </c:ext>
              </c:extLst>
            </c:dLbl>
            <c:dLbl>
              <c:idx val="12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C0-48AD-4D92-B463-30B295E7A592}"/>
                </c:ext>
              </c:extLst>
            </c:dLbl>
            <c:dLbl>
              <c:idx val="12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C1-48AD-4D92-B463-30B295E7A592}"/>
                </c:ext>
              </c:extLst>
            </c:dLbl>
            <c:dLbl>
              <c:idx val="12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C2-48AD-4D92-B463-30B295E7A592}"/>
                </c:ext>
              </c:extLst>
            </c:dLbl>
            <c:dLbl>
              <c:idx val="12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C3-48AD-4D92-B463-30B295E7A592}"/>
                </c:ext>
              </c:extLst>
            </c:dLbl>
            <c:dLbl>
              <c:idx val="12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C4-48AD-4D92-B463-30B295E7A592}"/>
                </c:ext>
              </c:extLst>
            </c:dLbl>
            <c:dLbl>
              <c:idx val="12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C5-48AD-4D92-B463-30B295E7A592}"/>
                </c:ext>
              </c:extLst>
            </c:dLbl>
            <c:dLbl>
              <c:idx val="12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C6-48AD-4D92-B463-30B295E7A592}"/>
                </c:ext>
              </c:extLst>
            </c:dLbl>
            <c:dLbl>
              <c:idx val="12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C7-48AD-4D92-B463-30B295E7A592}"/>
                </c:ext>
              </c:extLst>
            </c:dLbl>
            <c:dLbl>
              <c:idx val="12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C8-48AD-4D92-B463-30B295E7A592}"/>
                </c:ext>
              </c:extLst>
            </c:dLbl>
            <c:dLbl>
              <c:idx val="12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C9-48AD-4D92-B463-30B295E7A592}"/>
                </c:ext>
              </c:extLst>
            </c:dLbl>
            <c:dLbl>
              <c:idx val="12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CA-48AD-4D92-B463-30B295E7A592}"/>
                </c:ext>
              </c:extLst>
            </c:dLbl>
            <c:dLbl>
              <c:idx val="12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CB-48AD-4D92-B463-30B295E7A592}"/>
                </c:ext>
              </c:extLst>
            </c:dLbl>
            <c:dLbl>
              <c:idx val="12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CC-48AD-4D92-B463-30B295E7A592}"/>
                </c:ext>
              </c:extLst>
            </c:dLbl>
            <c:dLbl>
              <c:idx val="12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CD-48AD-4D92-B463-30B295E7A592}"/>
                </c:ext>
              </c:extLst>
            </c:dLbl>
            <c:dLbl>
              <c:idx val="12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CE-48AD-4D92-B463-30B295E7A592}"/>
                </c:ext>
              </c:extLst>
            </c:dLbl>
            <c:dLbl>
              <c:idx val="12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CF-48AD-4D92-B463-30B295E7A592}"/>
                </c:ext>
              </c:extLst>
            </c:dLbl>
            <c:dLbl>
              <c:idx val="12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D0-48AD-4D92-B463-30B295E7A592}"/>
                </c:ext>
              </c:extLst>
            </c:dLbl>
            <c:dLbl>
              <c:idx val="12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D1-48AD-4D92-B463-30B295E7A592}"/>
                </c:ext>
              </c:extLst>
            </c:dLbl>
            <c:dLbl>
              <c:idx val="12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D2-48AD-4D92-B463-30B295E7A592}"/>
                </c:ext>
              </c:extLst>
            </c:dLbl>
            <c:dLbl>
              <c:idx val="12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D3-48AD-4D92-B463-30B295E7A592}"/>
                </c:ext>
              </c:extLst>
            </c:dLbl>
            <c:dLbl>
              <c:idx val="12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D4-48AD-4D92-B463-30B295E7A592}"/>
                </c:ext>
              </c:extLst>
            </c:dLbl>
            <c:dLbl>
              <c:idx val="12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D5-48AD-4D92-B463-30B295E7A592}"/>
                </c:ext>
              </c:extLst>
            </c:dLbl>
            <c:dLbl>
              <c:idx val="12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D6-48AD-4D92-B463-30B295E7A592}"/>
                </c:ext>
              </c:extLst>
            </c:dLbl>
            <c:dLbl>
              <c:idx val="12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D7-48AD-4D92-B463-30B295E7A592}"/>
                </c:ext>
              </c:extLst>
            </c:dLbl>
            <c:dLbl>
              <c:idx val="12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D8-48AD-4D92-B463-30B295E7A592}"/>
                </c:ext>
              </c:extLst>
            </c:dLbl>
            <c:dLbl>
              <c:idx val="12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D9-48AD-4D92-B463-30B295E7A592}"/>
                </c:ext>
              </c:extLst>
            </c:dLbl>
            <c:dLbl>
              <c:idx val="12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DA-48AD-4D92-B463-30B295E7A592}"/>
                </c:ext>
              </c:extLst>
            </c:dLbl>
            <c:dLbl>
              <c:idx val="12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DB-48AD-4D92-B463-30B295E7A592}"/>
                </c:ext>
              </c:extLst>
            </c:dLbl>
            <c:dLbl>
              <c:idx val="12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DC-48AD-4D92-B463-30B295E7A592}"/>
                </c:ext>
              </c:extLst>
            </c:dLbl>
            <c:dLbl>
              <c:idx val="12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DD-48AD-4D92-B463-30B295E7A592}"/>
                </c:ext>
              </c:extLst>
            </c:dLbl>
            <c:dLbl>
              <c:idx val="12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DE-48AD-4D92-B463-30B295E7A592}"/>
                </c:ext>
              </c:extLst>
            </c:dLbl>
            <c:dLbl>
              <c:idx val="12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DF-48AD-4D92-B463-30B295E7A592}"/>
                </c:ext>
              </c:extLst>
            </c:dLbl>
            <c:dLbl>
              <c:idx val="12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E0-48AD-4D92-B463-30B295E7A592}"/>
                </c:ext>
              </c:extLst>
            </c:dLbl>
            <c:dLbl>
              <c:idx val="12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E1-48AD-4D92-B463-30B295E7A592}"/>
                </c:ext>
              </c:extLst>
            </c:dLbl>
            <c:dLbl>
              <c:idx val="12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E2-48AD-4D92-B463-30B295E7A592}"/>
                </c:ext>
              </c:extLst>
            </c:dLbl>
            <c:dLbl>
              <c:idx val="12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E3-48AD-4D92-B463-30B295E7A592}"/>
                </c:ext>
              </c:extLst>
            </c:dLbl>
            <c:dLbl>
              <c:idx val="12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E4-48AD-4D92-B463-30B295E7A592}"/>
                </c:ext>
              </c:extLst>
            </c:dLbl>
            <c:dLbl>
              <c:idx val="12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E5-48AD-4D92-B463-30B295E7A592}"/>
                </c:ext>
              </c:extLst>
            </c:dLbl>
            <c:dLbl>
              <c:idx val="12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E6-48AD-4D92-B463-30B295E7A592}"/>
                </c:ext>
              </c:extLst>
            </c:dLbl>
            <c:dLbl>
              <c:idx val="12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E7-48AD-4D92-B463-30B295E7A592}"/>
                </c:ext>
              </c:extLst>
            </c:dLbl>
            <c:dLbl>
              <c:idx val="12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E8-48AD-4D92-B463-30B295E7A592}"/>
                </c:ext>
              </c:extLst>
            </c:dLbl>
            <c:dLbl>
              <c:idx val="12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E9-48AD-4D92-B463-30B295E7A592}"/>
                </c:ext>
              </c:extLst>
            </c:dLbl>
            <c:dLbl>
              <c:idx val="12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EA-48AD-4D92-B463-30B295E7A592}"/>
                </c:ext>
              </c:extLst>
            </c:dLbl>
            <c:dLbl>
              <c:idx val="12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EB-48AD-4D92-B463-30B295E7A592}"/>
                </c:ext>
              </c:extLst>
            </c:dLbl>
            <c:dLbl>
              <c:idx val="12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EC-48AD-4D92-B463-30B295E7A592}"/>
                </c:ext>
              </c:extLst>
            </c:dLbl>
            <c:dLbl>
              <c:idx val="12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ED-48AD-4D92-B463-30B295E7A592}"/>
                </c:ext>
              </c:extLst>
            </c:dLbl>
            <c:dLbl>
              <c:idx val="12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EE-48AD-4D92-B463-30B295E7A592}"/>
                </c:ext>
              </c:extLst>
            </c:dLbl>
            <c:dLbl>
              <c:idx val="12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EF-48AD-4D92-B463-30B295E7A592}"/>
                </c:ext>
              </c:extLst>
            </c:dLbl>
            <c:dLbl>
              <c:idx val="12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F0-48AD-4D92-B463-30B295E7A592}"/>
                </c:ext>
              </c:extLst>
            </c:dLbl>
            <c:dLbl>
              <c:idx val="12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F1-48AD-4D92-B463-30B295E7A592}"/>
                </c:ext>
              </c:extLst>
            </c:dLbl>
            <c:dLbl>
              <c:idx val="12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F2-48AD-4D92-B463-30B295E7A592}"/>
                </c:ext>
              </c:extLst>
            </c:dLbl>
            <c:dLbl>
              <c:idx val="12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F3-48AD-4D92-B463-30B295E7A592}"/>
                </c:ext>
              </c:extLst>
            </c:dLbl>
            <c:dLbl>
              <c:idx val="12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F4-48AD-4D92-B463-30B295E7A592}"/>
                </c:ext>
              </c:extLst>
            </c:dLbl>
            <c:dLbl>
              <c:idx val="12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F5-48AD-4D92-B463-30B295E7A592}"/>
                </c:ext>
              </c:extLst>
            </c:dLbl>
            <c:dLbl>
              <c:idx val="1269"/>
              <c:layout>
                <c:manualLayout>
                  <c:x val="0.16555122496869093"/>
                  <c:y val="-0.41340999910187942"/>
                </c:manualLayout>
              </c:layout>
              <c:tx>
                <c:rich>
                  <a:bodyPr/>
                  <a:lstStyle/>
                  <a:p>
                    <a:fld id="{E8A0F139-58F4-46BD-9381-BA6C465DACE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6-48AD-4D92-B463-30B295E7A592}"/>
                </c:ext>
              </c:extLst>
            </c:dLbl>
            <c:dLbl>
              <c:idx val="12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F7-48AD-4D92-B463-30B295E7A592}"/>
                </c:ext>
              </c:extLst>
            </c:dLbl>
            <c:dLbl>
              <c:idx val="12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F8-48AD-4D92-B463-30B295E7A592}"/>
                </c:ext>
              </c:extLst>
            </c:dLbl>
            <c:dLbl>
              <c:idx val="12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F9-48AD-4D92-B463-30B295E7A592}"/>
                </c:ext>
              </c:extLst>
            </c:dLbl>
            <c:dLbl>
              <c:idx val="12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FA-48AD-4D92-B463-30B295E7A592}"/>
                </c:ext>
              </c:extLst>
            </c:dLbl>
            <c:dLbl>
              <c:idx val="12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FB-48AD-4D92-B463-30B295E7A592}"/>
                </c:ext>
              </c:extLst>
            </c:dLbl>
            <c:dLbl>
              <c:idx val="12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FC-48AD-4D92-B463-30B295E7A592}"/>
                </c:ext>
              </c:extLst>
            </c:dLbl>
            <c:dLbl>
              <c:idx val="12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FD-48AD-4D92-B463-30B295E7A592}"/>
                </c:ext>
              </c:extLst>
            </c:dLbl>
            <c:dLbl>
              <c:idx val="12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FE-48AD-4D92-B463-30B295E7A592}"/>
                </c:ext>
              </c:extLst>
            </c:dLbl>
            <c:dLbl>
              <c:idx val="12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FF-48AD-4D92-B463-30B295E7A592}"/>
                </c:ext>
              </c:extLst>
            </c:dLbl>
            <c:dLbl>
              <c:idx val="12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00-48AD-4D92-B463-30B295E7A592}"/>
                </c:ext>
              </c:extLst>
            </c:dLbl>
            <c:dLbl>
              <c:idx val="12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01-48AD-4D92-B463-30B295E7A592}"/>
                </c:ext>
              </c:extLst>
            </c:dLbl>
            <c:dLbl>
              <c:idx val="12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02-48AD-4D92-B463-30B295E7A592}"/>
                </c:ext>
              </c:extLst>
            </c:dLbl>
            <c:dLbl>
              <c:idx val="12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03-48AD-4D92-B463-30B295E7A592}"/>
                </c:ext>
              </c:extLst>
            </c:dLbl>
            <c:dLbl>
              <c:idx val="12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04-48AD-4D92-B463-30B295E7A592}"/>
                </c:ext>
              </c:extLst>
            </c:dLbl>
            <c:dLbl>
              <c:idx val="12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05-48AD-4D92-B463-30B295E7A592}"/>
                </c:ext>
              </c:extLst>
            </c:dLbl>
            <c:dLbl>
              <c:idx val="12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06-48AD-4D92-B463-30B295E7A592}"/>
                </c:ext>
              </c:extLst>
            </c:dLbl>
            <c:dLbl>
              <c:idx val="12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07-48AD-4D92-B463-30B295E7A592}"/>
                </c:ext>
              </c:extLst>
            </c:dLbl>
            <c:dLbl>
              <c:idx val="12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08-48AD-4D92-B463-30B295E7A592}"/>
                </c:ext>
              </c:extLst>
            </c:dLbl>
            <c:dLbl>
              <c:idx val="12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09-48AD-4D92-B463-30B295E7A592}"/>
                </c:ext>
              </c:extLst>
            </c:dLbl>
            <c:dLbl>
              <c:idx val="12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0A-48AD-4D92-B463-30B295E7A592}"/>
                </c:ext>
              </c:extLst>
            </c:dLbl>
            <c:dLbl>
              <c:idx val="12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0B-48AD-4D92-B463-30B295E7A592}"/>
                </c:ext>
              </c:extLst>
            </c:dLbl>
            <c:dLbl>
              <c:idx val="12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0C-48AD-4D92-B463-30B295E7A592}"/>
                </c:ext>
              </c:extLst>
            </c:dLbl>
            <c:dLbl>
              <c:idx val="12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0D-48AD-4D92-B463-30B295E7A592}"/>
                </c:ext>
              </c:extLst>
            </c:dLbl>
            <c:dLbl>
              <c:idx val="12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0E-48AD-4D92-B463-30B295E7A592}"/>
                </c:ext>
              </c:extLst>
            </c:dLbl>
            <c:dLbl>
              <c:idx val="12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0F-48AD-4D92-B463-30B295E7A592}"/>
                </c:ext>
              </c:extLst>
            </c:dLbl>
            <c:dLbl>
              <c:idx val="12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10-48AD-4D92-B463-30B295E7A592}"/>
                </c:ext>
              </c:extLst>
            </c:dLbl>
            <c:dLbl>
              <c:idx val="12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11-48AD-4D92-B463-30B295E7A592}"/>
                </c:ext>
              </c:extLst>
            </c:dLbl>
            <c:dLbl>
              <c:idx val="12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12-48AD-4D92-B463-30B295E7A592}"/>
                </c:ext>
              </c:extLst>
            </c:dLbl>
            <c:dLbl>
              <c:idx val="12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13-48AD-4D92-B463-30B295E7A592}"/>
                </c:ext>
              </c:extLst>
            </c:dLbl>
            <c:dLbl>
              <c:idx val="12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14-48AD-4D92-B463-30B295E7A592}"/>
                </c:ext>
              </c:extLst>
            </c:dLbl>
            <c:dLbl>
              <c:idx val="13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15-48AD-4D92-B463-30B295E7A592}"/>
                </c:ext>
              </c:extLst>
            </c:dLbl>
            <c:dLbl>
              <c:idx val="13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16-48AD-4D92-B463-30B295E7A592}"/>
                </c:ext>
              </c:extLst>
            </c:dLbl>
            <c:dLbl>
              <c:idx val="13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17-48AD-4D92-B463-30B295E7A592}"/>
                </c:ext>
              </c:extLst>
            </c:dLbl>
            <c:dLbl>
              <c:idx val="13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18-48AD-4D92-B463-30B295E7A592}"/>
                </c:ext>
              </c:extLst>
            </c:dLbl>
            <c:dLbl>
              <c:idx val="13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19-48AD-4D92-B463-30B295E7A592}"/>
                </c:ext>
              </c:extLst>
            </c:dLbl>
            <c:dLbl>
              <c:idx val="13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1A-48AD-4D92-B463-30B295E7A592}"/>
                </c:ext>
              </c:extLst>
            </c:dLbl>
            <c:dLbl>
              <c:idx val="13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1B-48AD-4D92-B463-30B295E7A592}"/>
                </c:ext>
              </c:extLst>
            </c:dLbl>
            <c:dLbl>
              <c:idx val="13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1C-48AD-4D92-B463-30B295E7A592}"/>
                </c:ext>
              </c:extLst>
            </c:dLbl>
            <c:dLbl>
              <c:idx val="13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1D-48AD-4D92-B463-30B295E7A592}"/>
                </c:ext>
              </c:extLst>
            </c:dLbl>
            <c:dLbl>
              <c:idx val="13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1E-48AD-4D92-B463-30B295E7A592}"/>
                </c:ext>
              </c:extLst>
            </c:dLbl>
            <c:dLbl>
              <c:idx val="13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1F-48AD-4D92-B463-30B295E7A592}"/>
                </c:ext>
              </c:extLst>
            </c:dLbl>
            <c:dLbl>
              <c:idx val="13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20-48AD-4D92-B463-30B295E7A592}"/>
                </c:ext>
              </c:extLst>
            </c:dLbl>
            <c:dLbl>
              <c:idx val="1312"/>
              <c:layout>
                <c:manualLayout>
                  <c:x val="0.20784533353733445"/>
                  <c:y val="-0.38103451724450332"/>
                </c:manualLayout>
              </c:layout>
              <c:tx>
                <c:rich>
                  <a:bodyPr/>
                  <a:lstStyle/>
                  <a:p>
                    <a:fld id="{095AB309-0495-4CB8-A2CF-804D9FF1B54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1-48AD-4D92-B463-30B295E7A592}"/>
                </c:ext>
              </c:extLst>
            </c:dLbl>
            <c:dLbl>
              <c:idx val="13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22-48AD-4D92-B463-30B295E7A592}"/>
                </c:ext>
              </c:extLst>
            </c:dLbl>
            <c:dLbl>
              <c:idx val="13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23-48AD-4D92-B463-30B295E7A592}"/>
                </c:ext>
              </c:extLst>
            </c:dLbl>
            <c:dLbl>
              <c:idx val="13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24-48AD-4D92-B463-30B295E7A592}"/>
                </c:ext>
              </c:extLst>
            </c:dLbl>
            <c:dLbl>
              <c:idx val="13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25-48AD-4D92-B463-30B295E7A592}"/>
                </c:ext>
              </c:extLst>
            </c:dLbl>
            <c:dLbl>
              <c:idx val="13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26-48AD-4D92-B463-30B295E7A592}"/>
                </c:ext>
              </c:extLst>
            </c:dLbl>
            <c:dLbl>
              <c:idx val="13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27-48AD-4D92-B463-30B295E7A592}"/>
                </c:ext>
              </c:extLst>
            </c:dLbl>
            <c:dLbl>
              <c:idx val="13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28-48AD-4D92-B463-30B295E7A592}"/>
                </c:ext>
              </c:extLst>
            </c:dLbl>
            <c:dLbl>
              <c:idx val="13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29-48AD-4D92-B463-30B295E7A592}"/>
                </c:ext>
              </c:extLst>
            </c:dLbl>
            <c:dLbl>
              <c:idx val="13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2A-48AD-4D92-B463-30B295E7A592}"/>
                </c:ext>
              </c:extLst>
            </c:dLbl>
            <c:dLbl>
              <c:idx val="13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2B-48AD-4D92-B463-30B295E7A592}"/>
                </c:ext>
              </c:extLst>
            </c:dLbl>
            <c:dLbl>
              <c:idx val="13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2C-48AD-4D92-B463-30B295E7A592}"/>
                </c:ext>
              </c:extLst>
            </c:dLbl>
            <c:dLbl>
              <c:idx val="13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2D-48AD-4D92-B463-30B295E7A592}"/>
                </c:ext>
              </c:extLst>
            </c:dLbl>
            <c:dLbl>
              <c:idx val="13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2E-48AD-4D92-B463-30B295E7A592}"/>
                </c:ext>
              </c:extLst>
            </c:dLbl>
            <c:dLbl>
              <c:idx val="13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2F-48AD-4D92-B463-30B295E7A592}"/>
                </c:ext>
              </c:extLst>
            </c:dLbl>
            <c:dLbl>
              <c:idx val="13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30-48AD-4D92-B463-30B295E7A592}"/>
                </c:ext>
              </c:extLst>
            </c:dLbl>
            <c:dLbl>
              <c:idx val="13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31-48AD-4D92-B463-30B295E7A592}"/>
                </c:ext>
              </c:extLst>
            </c:dLbl>
            <c:dLbl>
              <c:idx val="13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32-48AD-4D92-B463-30B295E7A592}"/>
                </c:ext>
              </c:extLst>
            </c:dLbl>
            <c:dLbl>
              <c:idx val="13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33-48AD-4D92-B463-30B295E7A592}"/>
                </c:ext>
              </c:extLst>
            </c:dLbl>
            <c:dLbl>
              <c:idx val="13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34-48AD-4D92-B463-30B295E7A592}"/>
                </c:ext>
              </c:extLst>
            </c:dLbl>
            <c:dLbl>
              <c:idx val="1332"/>
              <c:layout>
                <c:manualLayout>
                  <c:x val="0.20663693043537337"/>
                  <c:y val="-0.34616861370579061"/>
                </c:manualLayout>
              </c:layout>
              <c:tx>
                <c:rich>
                  <a:bodyPr/>
                  <a:lstStyle/>
                  <a:p>
                    <a:fld id="{A21075C7-41C9-4153-B24D-666DB21F43A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5-48AD-4D92-B463-30B295E7A592}"/>
                </c:ext>
              </c:extLst>
            </c:dLbl>
            <c:dLbl>
              <c:idx val="13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36-48AD-4D92-B463-30B295E7A592}"/>
                </c:ext>
              </c:extLst>
            </c:dLbl>
            <c:dLbl>
              <c:idx val="13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37-48AD-4D92-B463-30B295E7A592}"/>
                </c:ext>
              </c:extLst>
            </c:dLbl>
            <c:dLbl>
              <c:idx val="13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38-48AD-4D92-B463-30B295E7A592}"/>
                </c:ext>
              </c:extLst>
            </c:dLbl>
            <c:dLbl>
              <c:idx val="13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39-48AD-4D92-B463-30B295E7A592}"/>
                </c:ext>
              </c:extLst>
            </c:dLbl>
            <c:dLbl>
              <c:idx val="13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3A-48AD-4D92-B463-30B295E7A592}"/>
                </c:ext>
              </c:extLst>
            </c:dLbl>
            <c:dLbl>
              <c:idx val="13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3B-48AD-4D92-B463-30B295E7A592}"/>
                </c:ext>
              </c:extLst>
            </c:dLbl>
            <c:dLbl>
              <c:idx val="13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3C-48AD-4D92-B463-30B295E7A592}"/>
                </c:ext>
              </c:extLst>
            </c:dLbl>
            <c:dLbl>
              <c:idx val="13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3D-48AD-4D92-B463-30B295E7A592}"/>
                </c:ext>
              </c:extLst>
            </c:dLbl>
            <c:dLbl>
              <c:idx val="13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3E-48AD-4D92-B463-30B295E7A592}"/>
                </c:ext>
              </c:extLst>
            </c:dLbl>
            <c:dLbl>
              <c:idx val="13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3F-48AD-4D92-B463-30B295E7A592}"/>
                </c:ext>
              </c:extLst>
            </c:dLbl>
            <c:dLbl>
              <c:idx val="13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40-48AD-4D92-B463-30B295E7A592}"/>
                </c:ext>
              </c:extLst>
            </c:dLbl>
            <c:dLbl>
              <c:idx val="13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41-48AD-4D92-B463-30B295E7A592}"/>
                </c:ext>
              </c:extLst>
            </c:dLbl>
            <c:dLbl>
              <c:idx val="13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42-48AD-4D92-B463-30B295E7A592}"/>
                </c:ext>
              </c:extLst>
            </c:dLbl>
            <c:dLbl>
              <c:idx val="13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43-48AD-4D92-B463-30B295E7A592}"/>
                </c:ext>
              </c:extLst>
            </c:dLbl>
            <c:dLbl>
              <c:idx val="13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44-48AD-4D92-B463-30B295E7A592}"/>
                </c:ext>
              </c:extLst>
            </c:dLbl>
            <c:dLbl>
              <c:idx val="13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45-48AD-4D92-B463-30B295E7A592}"/>
                </c:ext>
              </c:extLst>
            </c:dLbl>
            <c:dLbl>
              <c:idx val="13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46-48AD-4D92-B463-30B295E7A592}"/>
                </c:ext>
              </c:extLst>
            </c:dLbl>
            <c:dLbl>
              <c:idx val="13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47-48AD-4D92-B463-30B295E7A592}"/>
                </c:ext>
              </c:extLst>
            </c:dLbl>
            <c:dLbl>
              <c:idx val="13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48-48AD-4D92-B463-30B295E7A592}"/>
                </c:ext>
              </c:extLst>
            </c:dLbl>
            <c:dLbl>
              <c:idx val="13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49-48AD-4D92-B463-30B295E7A592}"/>
                </c:ext>
              </c:extLst>
            </c:dLbl>
            <c:dLbl>
              <c:idx val="13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4A-48AD-4D92-B463-30B295E7A592}"/>
                </c:ext>
              </c:extLst>
            </c:dLbl>
            <c:dLbl>
              <c:idx val="13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4B-48AD-4D92-B463-30B295E7A592}"/>
                </c:ext>
              </c:extLst>
            </c:dLbl>
            <c:dLbl>
              <c:idx val="13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4C-48AD-4D92-B463-30B295E7A592}"/>
                </c:ext>
              </c:extLst>
            </c:dLbl>
            <c:dLbl>
              <c:idx val="13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4D-48AD-4D92-B463-30B295E7A592}"/>
                </c:ext>
              </c:extLst>
            </c:dLbl>
            <c:dLbl>
              <c:idx val="13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4E-48AD-4D92-B463-30B295E7A592}"/>
                </c:ext>
              </c:extLst>
            </c:dLbl>
            <c:dLbl>
              <c:idx val="13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4F-48AD-4D92-B463-30B295E7A592}"/>
                </c:ext>
              </c:extLst>
            </c:dLbl>
            <c:dLbl>
              <c:idx val="13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50-48AD-4D92-B463-30B295E7A592}"/>
                </c:ext>
              </c:extLst>
            </c:dLbl>
            <c:dLbl>
              <c:idx val="13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51-48AD-4D92-B463-30B295E7A592}"/>
                </c:ext>
              </c:extLst>
            </c:dLbl>
            <c:dLbl>
              <c:idx val="13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52-48AD-4D92-B463-30B295E7A592}"/>
                </c:ext>
              </c:extLst>
            </c:dLbl>
            <c:dLbl>
              <c:idx val="13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53-48AD-4D92-B463-30B295E7A592}"/>
                </c:ext>
              </c:extLst>
            </c:dLbl>
            <c:dLbl>
              <c:idx val="13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54-48AD-4D92-B463-30B295E7A592}"/>
                </c:ext>
              </c:extLst>
            </c:dLbl>
            <c:dLbl>
              <c:idx val="13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55-48AD-4D92-B463-30B295E7A592}"/>
                </c:ext>
              </c:extLst>
            </c:dLbl>
            <c:dLbl>
              <c:idx val="13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56-48AD-4D92-B463-30B295E7A592}"/>
                </c:ext>
              </c:extLst>
            </c:dLbl>
            <c:dLbl>
              <c:idx val="13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57-48AD-4D92-B463-30B295E7A592}"/>
                </c:ext>
              </c:extLst>
            </c:dLbl>
            <c:dLbl>
              <c:idx val="13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58-48AD-4D92-B463-30B295E7A592}"/>
                </c:ext>
              </c:extLst>
            </c:dLbl>
            <c:dLbl>
              <c:idx val="13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59-48AD-4D92-B463-30B295E7A592}"/>
                </c:ext>
              </c:extLst>
            </c:dLbl>
            <c:dLbl>
              <c:idx val="13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5A-48AD-4D92-B463-30B295E7A592}"/>
                </c:ext>
              </c:extLst>
            </c:dLbl>
            <c:dLbl>
              <c:idx val="13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5B-48AD-4D92-B463-30B295E7A592}"/>
                </c:ext>
              </c:extLst>
            </c:dLbl>
            <c:dLbl>
              <c:idx val="13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5C-48AD-4D92-B463-30B295E7A592}"/>
                </c:ext>
              </c:extLst>
            </c:dLbl>
            <c:dLbl>
              <c:idx val="13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5D-48AD-4D92-B463-30B295E7A592}"/>
                </c:ext>
              </c:extLst>
            </c:dLbl>
            <c:dLbl>
              <c:idx val="13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5E-48AD-4D92-B463-30B295E7A592}"/>
                </c:ext>
              </c:extLst>
            </c:dLbl>
            <c:dLbl>
              <c:idx val="13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5F-48AD-4D92-B463-30B295E7A592}"/>
                </c:ext>
              </c:extLst>
            </c:dLbl>
            <c:dLbl>
              <c:idx val="1375"/>
              <c:layout>
                <c:manualLayout>
                  <c:x val="0.20301172112948962"/>
                  <c:y val="-0.31379313184841451"/>
                </c:manualLayout>
              </c:layout>
              <c:tx>
                <c:rich>
                  <a:bodyPr/>
                  <a:lstStyle/>
                  <a:p>
                    <a:fld id="{C5126C0D-C48F-4BAB-B5E1-2DFADE2C520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60-48AD-4D92-B463-30B295E7A592}"/>
                </c:ext>
              </c:extLst>
            </c:dLbl>
            <c:dLbl>
              <c:idx val="13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61-48AD-4D92-B463-30B295E7A592}"/>
                </c:ext>
              </c:extLst>
            </c:dLbl>
            <c:dLbl>
              <c:idx val="13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62-48AD-4D92-B463-30B295E7A592}"/>
                </c:ext>
              </c:extLst>
            </c:dLbl>
            <c:dLbl>
              <c:idx val="13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63-48AD-4D92-B463-30B295E7A592}"/>
                </c:ext>
              </c:extLst>
            </c:dLbl>
            <c:dLbl>
              <c:idx val="13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64-48AD-4D92-B463-30B295E7A592}"/>
                </c:ext>
              </c:extLst>
            </c:dLbl>
            <c:dLbl>
              <c:idx val="13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65-48AD-4D92-B463-30B295E7A592}"/>
                </c:ext>
              </c:extLst>
            </c:dLbl>
            <c:dLbl>
              <c:idx val="13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66-48AD-4D92-B463-30B295E7A592}"/>
                </c:ext>
              </c:extLst>
            </c:dLbl>
            <c:dLbl>
              <c:idx val="13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67-48AD-4D92-B463-30B295E7A592}"/>
                </c:ext>
              </c:extLst>
            </c:dLbl>
            <c:dLbl>
              <c:idx val="13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68-48AD-4D92-B463-30B295E7A592}"/>
                </c:ext>
              </c:extLst>
            </c:dLbl>
            <c:dLbl>
              <c:idx val="13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69-48AD-4D92-B463-30B295E7A592}"/>
                </c:ext>
              </c:extLst>
            </c:dLbl>
            <c:dLbl>
              <c:idx val="13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6A-48AD-4D92-B463-30B295E7A592}"/>
                </c:ext>
              </c:extLst>
            </c:dLbl>
            <c:dLbl>
              <c:idx val="13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6B-48AD-4D92-B463-30B295E7A592}"/>
                </c:ext>
              </c:extLst>
            </c:dLbl>
            <c:dLbl>
              <c:idx val="13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6C-48AD-4D92-B463-30B295E7A592}"/>
                </c:ext>
              </c:extLst>
            </c:dLbl>
            <c:dLbl>
              <c:idx val="13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6D-48AD-4D92-B463-30B295E7A592}"/>
                </c:ext>
              </c:extLst>
            </c:dLbl>
            <c:dLbl>
              <c:idx val="13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6E-48AD-4D92-B463-30B295E7A592}"/>
                </c:ext>
              </c:extLst>
            </c:dLbl>
            <c:dLbl>
              <c:idx val="13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6F-48AD-4D92-B463-30B295E7A592}"/>
                </c:ext>
              </c:extLst>
            </c:dLbl>
            <c:dLbl>
              <c:idx val="13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70-48AD-4D92-B463-30B295E7A592}"/>
                </c:ext>
              </c:extLst>
            </c:dLbl>
            <c:dLbl>
              <c:idx val="13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71-48AD-4D92-B463-30B295E7A592}"/>
                </c:ext>
              </c:extLst>
            </c:dLbl>
            <c:dLbl>
              <c:idx val="13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72-48AD-4D92-B463-30B295E7A592}"/>
                </c:ext>
              </c:extLst>
            </c:dLbl>
            <c:dLbl>
              <c:idx val="13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73-48AD-4D92-B463-30B295E7A592}"/>
                </c:ext>
              </c:extLst>
            </c:dLbl>
            <c:dLbl>
              <c:idx val="13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74-48AD-4D92-B463-30B295E7A592}"/>
                </c:ext>
              </c:extLst>
            </c:dLbl>
            <c:dLbl>
              <c:idx val="13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75-48AD-4D92-B463-30B295E7A592}"/>
                </c:ext>
              </c:extLst>
            </c:dLbl>
            <c:dLbl>
              <c:idx val="13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76-48AD-4D92-B463-30B295E7A592}"/>
                </c:ext>
              </c:extLst>
            </c:dLbl>
            <c:dLbl>
              <c:idx val="13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77-48AD-4D92-B463-30B295E7A592}"/>
                </c:ext>
              </c:extLst>
            </c:dLbl>
            <c:dLbl>
              <c:idx val="1399"/>
              <c:layout>
                <c:manualLayout>
                  <c:x val="0.19576130251772195"/>
                  <c:y val="-0.27892722830970179"/>
                </c:manualLayout>
              </c:layout>
              <c:tx>
                <c:rich>
                  <a:bodyPr/>
                  <a:lstStyle/>
                  <a:p>
                    <a:fld id="{2FCA1576-2A06-481A-9BCA-BDD86485F7F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78-48AD-4D92-B463-30B295E7A592}"/>
                </c:ext>
              </c:extLst>
            </c:dLbl>
            <c:dLbl>
              <c:idx val="14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79-48AD-4D92-B463-30B295E7A592}"/>
                </c:ext>
              </c:extLst>
            </c:dLbl>
            <c:dLbl>
              <c:idx val="14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7A-48AD-4D92-B463-30B295E7A592}"/>
                </c:ext>
              </c:extLst>
            </c:dLbl>
            <c:dLbl>
              <c:idx val="14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7B-48AD-4D92-B463-30B295E7A592}"/>
                </c:ext>
              </c:extLst>
            </c:dLbl>
            <c:dLbl>
              <c:idx val="14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7C-48AD-4D92-B463-30B295E7A592}"/>
                </c:ext>
              </c:extLst>
            </c:dLbl>
            <c:dLbl>
              <c:idx val="14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7D-48AD-4D92-B463-30B295E7A592}"/>
                </c:ext>
              </c:extLst>
            </c:dLbl>
            <c:dLbl>
              <c:idx val="14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7E-48AD-4D92-B463-30B295E7A592}"/>
                </c:ext>
              </c:extLst>
            </c:dLbl>
            <c:dLbl>
              <c:idx val="14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7F-48AD-4D92-B463-30B295E7A592}"/>
                </c:ext>
              </c:extLst>
            </c:dLbl>
            <c:dLbl>
              <c:idx val="14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80-48AD-4D92-B463-30B295E7A592}"/>
                </c:ext>
              </c:extLst>
            </c:dLbl>
            <c:dLbl>
              <c:idx val="14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81-48AD-4D92-B463-30B295E7A592}"/>
                </c:ext>
              </c:extLst>
            </c:dLbl>
            <c:dLbl>
              <c:idx val="14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82-48AD-4D92-B463-30B295E7A592}"/>
                </c:ext>
              </c:extLst>
            </c:dLbl>
            <c:dLbl>
              <c:idx val="14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83-48AD-4D92-B463-30B295E7A592}"/>
                </c:ext>
              </c:extLst>
            </c:dLbl>
            <c:dLbl>
              <c:idx val="14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84-48AD-4D92-B463-30B295E7A592}"/>
                </c:ext>
              </c:extLst>
            </c:dLbl>
            <c:dLbl>
              <c:idx val="14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85-48AD-4D92-B463-30B295E7A592}"/>
                </c:ext>
              </c:extLst>
            </c:dLbl>
            <c:dLbl>
              <c:idx val="14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86-48AD-4D92-B463-30B295E7A592}"/>
                </c:ext>
              </c:extLst>
            </c:dLbl>
            <c:dLbl>
              <c:idx val="14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87-48AD-4D92-B463-30B295E7A592}"/>
                </c:ext>
              </c:extLst>
            </c:dLbl>
            <c:dLbl>
              <c:idx val="14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88-48AD-4D92-B463-30B295E7A592}"/>
                </c:ext>
              </c:extLst>
            </c:dLbl>
            <c:dLbl>
              <c:idx val="14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89-48AD-4D92-B463-30B295E7A592}"/>
                </c:ext>
              </c:extLst>
            </c:dLbl>
            <c:dLbl>
              <c:idx val="14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8A-48AD-4D92-B463-30B295E7A592}"/>
                </c:ext>
              </c:extLst>
            </c:dLbl>
            <c:dLbl>
              <c:idx val="14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8B-48AD-4D92-B463-30B295E7A592}"/>
                </c:ext>
              </c:extLst>
            </c:dLbl>
            <c:dLbl>
              <c:idx val="14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8C-48AD-4D92-B463-30B295E7A592}"/>
                </c:ext>
              </c:extLst>
            </c:dLbl>
            <c:dLbl>
              <c:idx val="14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8D-48AD-4D92-B463-30B295E7A592}"/>
                </c:ext>
              </c:extLst>
            </c:dLbl>
            <c:dLbl>
              <c:idx val="14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8E-48AD-4D92-B463-30B295E7A592}"/>
                </c:ext>
              </c:extLst>
            </c:dLbl>
            <c:dLbl>
              <c:idx val="14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8F-48AD-4D92-B463-30B295E7A592}"/>
                </c:ext>
              </c:extLst>
            </c:dLbl>
            <c:dLbl>
              <c:idx val="14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90-48AD-4D92-B463-30B295E7A592}"/>
                </c:ext>
              </c:extLst>
            </c:dLbl>
            <c:dLbl>
              <c:idx val="14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91-48AD-4D92-B463-30B295E7A592}"/>
                </c:ext>
              </c:extLst>
            </c:dLbl>
            <c:dLbl>
              <c:idx val="14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92-48AD-4D92-B463-30B295E7A592}"/>
                </c:ext>
              </c:extLst>
            </c:dLbl>
            <c:dLbl>
              <c:idx val="14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93-48AD-4D92-B463-30B295E7A592}"/>
                </c:ext>
              </c:extLst>
            </c:dLbl>
            <c:dLbl>
              <c:idx val="14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94-48AD-4D92-B463-30B295E7A592}"/>
                </c:ext>
              </c:extLst>
            </c:dLbl>
            <c:dLbl>
              <c:idx val="14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95-48AD-4D92-B463-30B295E7A592}"/>
                </c:ext>
              </c:extLst>
            </c:dLbl>
            <c:dLbl>
              <c:idx val="14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96-48AD-4D92-B463-30B295E7A592}"/>
                </c:ext>
              </c:extLst>
            </c:dLbl>
            <c:dLbl>
              <c:idx val="14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97-48AD-4D92-B463-30B295E7A592}"/>
                </c:ext>
              </c:extLst>
            </c:dLbl>
            <c:dLbl>
              <c:idx val="14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98-48AD-4D92-B463-30B295E7A592}"/>
                </c:ext>
              </c:extLst>
            </c:dLbl>
            <c:dLbl>
              <c:idx val="14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99-48AD-4D92-B463-30B295E7A592}"/>
                </c:ext>
              </c:extLst>
            </c:dLbl>
            <c:dLbl>
              <c:idx val="14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9A-48AD-4D92-B463-30B295E7A592}"/>
                </c:ext>
              </c:extLst>
            </c:dLbl>
            <c:dLbl>
              <c:idx val="14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9B-48AD-4D92-B463-30B295E7A592}"/>
                </c:ext>
              </c:extLst>
            </c:dLbl>
            <c:dLbl>
              <c:idx val="14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9C-48AD-4D92-B463-30B295E7A592}"/>
                </c:ext>
              </c:extLst>
            </c:dLbl>
            <c:dLbl>
              <c:idx val="14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9D-48AD-4D92-B463-30B295E7A592}"/>
                </c:ext>
              </c:extLst>
            </c:dLbl>
            <c:dLbl>
              <c:idx val="14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9E-48AD-4D92-B463-30B295E7A592}"/>
                </c:ext>
              </c:extLst>
            </c:dLbl>
            <c:dLbl>
              <c:idx val="14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9F-48AD-4D92-B463-30B295E7A592}"/>
                </c:ext>
              </c:extLst>
            </c:dLbl>
            <c:dLbl>
              <c:idx val="14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A0-48AD-4D92-B463-30B295E7A592}"/>
                </c:ext>
              </c:extLst>
            </c:dLbl>
            <c:dLbl>
              <c:idx val="14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A1-48AD-4D92-B463-30B295E7A592}"/>
                </c:ext>
              </c:extLst>
            </c:dLbl>
            <c:dLbl>
              <c:idx val="14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A2-48AD-4D92-B463-30B295E7A592}"/>
                </c:ext>
              </c:extLst>
            </c:dLbl>
            <c:dLbl>
              <c:idx val="14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A3-48AD-4D92-B463-30B295E7A592}"/>
                </c:ext>
              </c:extLst>
            </c:dLbl>
            <c:dLbl>
              <c:idx val="14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A4-48AD-4D92-B463-30B295E7A592}"/>
                </c:ext>
              </c:extLst>
            </c:dLbl>
            <c:dLbl>
              <c:idx val="14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A5-48AD-4D92-B463-30B295E7A592}"/>
                </c:ext>
              </c:extLst>
            </c:dLbl>
            <c:dLbl>
              <c:idx val="14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A6-48AD-4D92-B463-30B295E7A592}"/>
                </c:ext>
              </c:extLst>
            </c:dLbl>
            <c:dLbl>
              <c:idx val="14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A7-48AD-4D92-B463-30B295E7A592}"/>
                </c:ext>
              </c:extLst>
            </c:dLbl>
            <c:dLbl>
              <c:idx val="14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A8-48AD-4D92-B463-30B295E7A592}"/>
                </c:ext>
              </c:extLst>
            </c:dLbl>
            <c:dLbl>
              <c:idx val="14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A9-48AD-4D92-B463-30B295E7A592}"/>
                </c:ext>
              </c:extLst>
            </c:dLbl>
            <c:dLbl>
              <c:idx val="14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AA-48AD-4D92-B463-30B295E7A592}"/>
                </c:ext>
              </c:extLst>
            </c:dLbl>
            <c:dLbl>
              <c:idx val="14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AB-48AD-4D92-B463-30B295E7A592}"/>
                </c:ext>
              </c:extLst>
            </c:dLbl>
            <c:dLbl>
              <c:idx val="14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AC-48AD-4D92-B463-30B295E7A592}"/>
                </c:ext>
              </c:extLst>
            </c:dLbl>
            <c:dLbl>
              <c:idx val="14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AD-48AD-4D92-B463-30B295E7A592}"/>
                </c:ext>
              </c:extLst>
            </c:dLbl>
            <c:dLbl>
              <c:idx val="14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AE-48AD-4D92-B463-30B295E7A592}"/>
                </c:ext>
              </c:extLst>
            </c:dLbl>
            <c:dLbl>
              <c:idx val="14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AF-48AD-4D92-B463-30B295E7A592}"/>
                </c:ext>
              </c:extLst>
            </c:dLbl>
            <c:dLbl>
              <c:idx val="14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B0-48AD-4D92-B463-30B295E7A592}"/>
                </c:ext>
              </c:extLst>
            </c:dLbl>
            <c:dLbl>
              <c:idx val="14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B1-48AD-4D92-B463-30B295E7A592}"/>
                </c:ext>
              </c:extLst>
            </c:dLbl>
            <c:dLbl>
              <c:idx val="14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B2-48AD-4D92-B463-30B295E7A592}"/>
                </c:ext>
              </c:extLst>
            </c:dLbl>
            <c:dLbl>
              <c:idx val="14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B3-48AD-4D92-B463-30B295E7A592}"/>
                </c:ext>
              </c:extLst>
            </c:dLbl>
            <c:dLbl>
              <c:idx val="14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B4-48AD-4D92-B463-30B295E7A592}"/>
                </c:ext>
              </c:extLst>
            </c:dLbl>
            <c:dLbl>
              <c:idx val="14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B5-48AD-4D92-B463-30B295E7A592}"/>
                </c:ext>
              </c:extLst>
            </c:dLbl>
            <c:dLbl>
              <c:idx val="14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B6-48AD-4D92-B463-30B295E7A592}"/>
                </c:ext>
              </c:extLst>
            </c:dLbl>
            <c:dLbl>
              <c:idx val="14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B7-48AD-4D92-B463-30B295E7A592}"/>
                </c:ext>
              </c:extLst>
            </c:dLbl>
            <c:dLbl>
              <c:idx val="14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B8-48AD-4D92-B463-30B295E7A592}"/>
                </c:ext>
              </c:extLst>
            </c:dLbl>
            <c:dLbl>
              <c:idx val="14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B9-48AD-4D92-B463-30B295E7A592}"/>
                </c:ext>
              </c:extLst>
            </c:dLbl>
            <c:dLbl>
              <c:idx val="14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BA-48AD-4D92-B463-30B295E7A592}"/>
                </c:ext>
              </c:extLst>
            </c:dLbl>
            <c:dLbl>
              <c:idx val="14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BB-48AD-4D92-B463-30B295E7A592}"/>
                </c:ext>
              </c:extLst>
            </c:dLbl>
            <c:dLbl>
              <c:idx val="14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BC-48AD-4D92-B463-30B295E7A592}"/>
                </c:ext>
              </c:extLst>
            </c:dLbl>
            <c:dLbl>
              <c:idx val="14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BD-48AD-4D92-B463-30B295E7A592}"/>
                </c:ext>
              </c:extLst>
            </c:dLbl>
            <c:dLbl>
              <c:idx val="14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BE-48AD-4D92-B463-30B295E7A592}"/>
                </c:ext>
              </c:extLst>
            </c:dLbl>
            <c:dLbl>
              <c:idx val="14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BF-48AD-4D92-B463-30B295E7A592}"/>
                </c:ext>
              </c:extLst>
            </c:dLbl>
            <c:dLbl>
              <c:idx val="14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C0-48AD-4D92-B463-30B295E7A592}"/>
                </c:ext>
              </c:extLst>
            </c:dLbl>
            <c:dLbl>
              <c:idx val="14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C1-48AD-4D92-B463-30B295E7A592}"/>
                </c:ext>
              </c:extLst>
            </c:dLbl>
            <c:dLbl>
              <c:idx val="14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C2-48AD-4D92-B463-30B295E7A592}"/>
                </c:ext>
              </c:extLst>
            </c:dLbl>
            <c:dLbl>
              <c:idx val="14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C3-48AD-4D92-B463-30B295E7A592}"/>
                </c:ext>
              </c:extLst>
            </c:dLbl>
            <c:dLbl>
              <c:idx val="14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C4-48AD-4D92-B463-30B295E7A592}"/>
                </c:ext>
              </c:extLst>
            </c:dLbl>
            <c:dLbl>
              <c:idx val="14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C5-48AD-4D92-B463-30B295E7A592}"/>
                </c:ext>
              </c:extLst>
            </c:dLbl>
            <c:dLbl>
              <c:idx val="14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C6-48AD-4D92-B463-30B295E7A592}"/>
                </c:ext>
              </c:extLst>
            </c:dLbl>
            <c:dLbl>
              <c:idx val="14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C7-48AD-4D92-B463-30B295E7A592}"/>
                </c:ext>
              </c:extLst>
            </c:dLbl>
            <c:dLbl>
              <c:idx val="14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C8-48AD-4D92-B463-30B295E7A592}"/>
                </c:ext>
              </c:extLst>
            </c:dLbl>
            <c:dLbl>
              <c:idx val="14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C9-48AD-4D92-B463-30B295E7A592}"/>
                </c:ext>
              </c:extLst>
            </c:dLbl>
            <c:dLbl>
              <c:idx val="14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CA-48AD-4D92-B463-30B295E7A592}"/>
                </c:ext>
              </c:extLst>
            </c:dLbl>
            <c:dLbl>
              <c:idx val="14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CB-48AD-4D92-B463-30B295E7A592}"/>
                </c:ext>
              </c:extLst>
            </c:dLbl>
            <c:dLbl>
              <c:idx val="14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CC-48AD-4D92-B463-30B295E7A592}"/>
                </c:ext>
              </c:extLst>
            </c:dLbl>
            <c:dLbl>
              <c:idx val="14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CD-48AD-4D92-B463-30B295E7A592}"/>
                </c:ext>
              </c:extLst>
            </c:dLbl>
            <c:dLbl>
              <c:idx val="14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CE-48AD-4D92-B463-30B295E7A592}"/>
                </c:ext>
              </c:extLst>
            </c:dLbl>
            <c:dLbl>
              <c:idx val="14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CF-48AD-4D92-B463-30B295E7A592}"/>
                </c:ext>
              </c:extLst>
            </c:dLbl>
            <c:dLbl>
              <c:idx val="14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D0-48AD-4D92-B463-30B295E7A592}"/>
                </c:ext>
              </c:extLst>
            </c:dLbl>
            <c:dLbl>
              <c:idx val="14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D1-48AD-4D92-B463-30B295E7A592}"/>
                </c:ext>
              </c:extLst>
            </c:dLbl>
            <c:dLbl>
              <c:idx val="14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D2-48AD-4D92-B463-30B295E7A592}"/>
                </c:ext>
              </c:extLst>
            </c:dLbl>
            <c:dLbl>
              <c:idx val="14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D3-48AD-4D92-B463-30B295E7A592}"/>
                </c:ext>
              </c:extLst>
            </c:dLbl>
            <c:dLbl>
              <c:idx val="14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D4-48AD-4D92-B463-30B295E7A592}"/>
                </c:ext>
              </c:extLst>
            </c:dLbl>
            <c:dLbl>
              <c:idx val="14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D5-48AD-4D92-B463-30B295E7A592}"/>
                </c:ext>
              </c:extLst>
            </c:dLbl>
            <c:dLbl>
              <c:idx val="14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D6-48AD-4D92-B463-30B295E7A592}"/>
                </c:ext>
              </c:extLst>
            </c:dLbl>
            <c:dLbl>
              <c:idx val="14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D7-48AD-4D92-B463-30B295E7A592}"/>
                </c:ext>
              </c:extLst>
            </c:dLbl>
            <c:dLbl>
              <c:idx val="14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D8-48AD-4D92-B463-30B295E7A592}"/>
                </c:ext>
              </c:extLst>
            </c:dLbl>
            <c:dLbl>
              <c:idx val="14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D9-48AD-4D92-B463-30B295E7A592}"/>
                </c:ext>
              </c:extLst>
            </c:dLbl>
            <c:dLbl>
              <c:idx val="14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DA-48AD-4D92-B463-30B295E7A592}"/>
                </c:ext>
              </c:extLst>
            </c:dLbl>
            <c:dLbl>
              <c:idx val="14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DB-48AD-4D92-B463-30B295E7A592}"/>
                </c:ext>
              </c:extLst>
            </c:dLbl>
            <c:dLbl>
              <c:idx val="14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DC-48AD-4D92-B463-30B295E7A592}"/>
                </c:ext>
              </c:extLst>
            </c:dLbl>
            <c:dLbl>
              <c:idx val="15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DD-48AD-4D92-B463-30B295E7A592}"/>
                </c:ext>
              </c:extLst>
            </c:dLbl>
            <c:dLbl>
              <c:idx val="15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DE-48AD-4D92-B463-30B295E7A592}"/>
                </c:ext>
              </c:extLst>
            </c:dLbl>
            <c:dLbl>
              <c:idx val="15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DF-48AD-4D92-B463-30B295E7A592}"/>
                </c:ext>
              </c:extLst>
            </c:dLbl>
            <c:dLbl>
              <c:idx val="15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E0-48AD-4D92-B463-30B295E7A592}"/>
                </c:ext>
              </c:extLst>
            </c:dLbl>
            <c:dLbl>
              <c:idx val="15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E1-48AD-4D92-B463-30B295E7A592}"/>
                </c:ext>
              </c:extLst>
            </c:dLbl>
            <c:dLbl>
              <c:idx val="15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E2-48AD-4D92-B463-30B295E7A592}"/>
                </c:ext>
              </c:extLst>
            </c:dLbl>
            <c:dLbl>
              <c:idx val="15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E3-48AD-4D92-B463-30B295E7A592}"/>
                </c:ext>
              </c:extLst>
            </c:dLbl>
            <c:dLbl>
              <c:idx val="15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E4-48AD-4D92-B463-30B295E7A592}"/>
                </c:ext>
              </c:extLst>
            </c:dLbl>
            <c:dLbl>
              <c:idx val="15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E5-48AD-4D92-B463-30B295E7A592}"/>
                </c:ext>
              </c:extLst>
            </c:dLbl>
            <c:dLbl>
              <c:idx val="15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E6-48AD-4D92-B463-30B295E7A592}"/>
                </c:ext>
              </c:extLst>
            </c:dLbl>
            <c:dLbl>
              <c:idx val="15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E7-48AD-4D92-B463-30B295E7A592}"/>
                </c:ext>
              </c:extLst>
            </c:dLbl>
            <c:dLbl>
              <c:idx val="15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E8-48AD-4D92-B463-30B295E7A592}"/>
                </c:ext>
              </c:extLst>
            </c:dLbl>
            <c:dLbl>
              <c:idx val="15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E9-48AD-4D92-B463-30B295E7A592}"/>
                </c:ext>
              </c:extLst>
            </c:dLbl>
            <c:dLbl>
              <c:idx val="15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EA-48AD-4D92-B463-30B295E7A592}"/>
                </c:ext>
              </c:extLst>
            </c:dLbl>
            <c:dLbl>
              <c:idx val="15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EB-48AD-4D92-B463-30B295E7A592}"/>
                </c:ext>
              </c:extLst>
            </c:dLbl>
            <c:dLbl>
              <c:idx val="15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EC-48AD-4D92-B463-30B295E7A592}"/>
                </c:ext>
              </c:extLst>
            </c:dLbl>
            <c:dLbl>
              <c:idx val="15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ED-48AD-4D92-B463-30B295E7A592}"/>
                </c:ext>
              </c:extLst>
            </c:dLbl>
            <c:dLbl>
              <c:idx val="15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EE-48AD-4D92-B463-30B295E7A592}"/>
                </c:ext>
              </c:extLst>
            </c:dLbl>
            <c:dLbl>
              <c:idx val="15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EF-48AD-4D92-B463-30B295E7A592}"/>
                </c:ext>
              </c:extLst>
            </c:dLbl>
            <c:dLbl>
              <c:idx val="15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F0-48AD-4D92-B463-30B295E7A592}"/>
                </c:ext>
              </c:extLst>
            </c:dLbl>
            <c:dLbl>
              <c:idx val="15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F1-48AD-4D92-B463-30B295E7A592}"/>
                </c:ext>
              </c:extLst>
            </c:dLbl>
            <c:dLbl>
              <c:idx val="15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F2-48AD-4D92-B463-30B295E7A592}"/>
                </c:ext>
              </c:extLst>
            </c:dLbl>
            <c:dLbl>
              <c:idx val="15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F3-48AD-4D92-B463-30B295E7A592}"/>
                </c:ext>
              </c:extLst>
            </c:dLbl>
            <c:dLbl>
              <c:idx val="15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F4-48AD-4D92-B463-30B295E7A592}"/>
                </c:ext>
              </c:extLst>
            </c:dLbl>
            <c:dLbl>
              <c:idx val="15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F5-48AD-4D92-B463-30B295E7A592}"/>
                </c:ext>
              </c:extLst>
            </c:dLbl>
            <c:dLbl>
              <c:idx val="15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F6-48AD-4D92-B463-30B295E7A592}"/>
                </c:ext>
              </c:extLst>
            </c:dLbl>
            <c:dLbl>
              <c:idx val="15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F7-48AD-4D92-B463-30B295E7A592}"/>
                </c:ext>
              </c:extLst>
            </c:dLbl>
            <c:dLbl>
              <c:idx val="15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F8-48AD-4D92-B463-30B295E7A592}"/>
                </c:ext>
              </c:extLst>
            </c:dLbl>
            <c:dLbl>
              <c:idx val="15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F9-48AD-4D92-B463-30B295E7A592}"/>
                </c:ext>
              </c:extLst>
            </c:dLbl>
            <c:dLbl>
              <c:idx val="15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FA-48AD-4D92-B463-30B295E7A592}"/>
                </c:ext>
              </c:extLst>
            </c:dLbl>
            <c:dLbl>
              <c:idx val="15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FB-48AD-4D92-B463-30B295E7A592}"/>
                </c:ext>
              </c:extLst>
            </c:dLbl>
            <c:dLbl>
              <c:idx val="15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FC-48AD-4D92-B463-30B295E7A592}"/>
                </c:ext>
              </c:extLst>
            </c:dLbl>
            <c:dLbl>
              <c:idx val="15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FD-48AD-4D92-B463-30B295E7A592}"/>
                </c:ext>
              </c:extLst>
            </c:dLbl>
            <c:dLbl>
              <c:idx val="15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FE-48AD-4D92-B463-30B295E7A592}"/>
                </c:ext>
              </c:extLst>
            </c:dLbl>
            <c:dLbl>
              <c:idx val="15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FF-48AD-4D92-B463-30B295E7A592}"/>
                </c:ext>
              </c:extLst>
            </c:dLbl>
            <c:dLbl>
              <c:idx val="15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00-48AD-4D92-B463-30B295E7A592}"/>
                </c:ext>
              </c:extLst>
            </c:dLbl>
            <c:dLbl>
              <c:idx val="15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01-48AD-4D92-B463-30B295E7A592}"/>
                </c:ext>
              </c:extLst>
            </c:dLbl>
            <c:dLbl>
              <c:idx val="15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02-48AD-4D92-B463-30B295E7A592}"/>
                </c:ext>
              </c:extLst>
            </c:dLbl>
            <c:dLbl>
              <c:idx val="15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03-48AD-4D92-B463-30B295E7A592}"/>
                </c:ext>
              </c:extLst>
            </c:dLbl>
            <c:dLbl>
              <c:idx val="15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04-48AD-4D92-B463-30B295E7A592}"/>
                </c:ext>
              </c:extLst>
            </c:dLbl>
            <c:dLbl>
              <c:idx val="15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05-48AD-4D92-B463-30B295E7A592}"/>
                </c:ext>
              </c:extLst>
            </c:dLbl>
            <c:dLbl>
              <c:idx val="15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06-48AD-4D92-B463-30B295E7A592}"/>
                </c:ext>
              </c:extLst>
            </c:dLbl>
            <c:dLbl>
              <c:idx val="15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07-48AD-4D92-B463-30B295E7A592}"/>
                </c:ext>
              </c:extLst>
            </c:dLbl>
            <c:dLbl>
              <c:idx val="15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08-48AD-4D92-B463-30B295E7A592}"/>
                </c:ext>
              </c:extLst>
            </c:dLbl>
            <c:dLbl>
              <c:idx val="15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09-48AD-4D92-B463-30B295E7A592}"/>
                </c:ext>
              </c:extLst>
            </c:dLbl>
            <c:dLbl>
              <c:idx val="15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0A-48AD-4D92-B463-30B295E7A592}"/>
                </c:ext>
              </c:extLst>
            </c:dLbl>
            <c:dLbl>
              <c:idx val="15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0B-48AD-4D92-B463-30B295E7A592}"/>
                </c:ext>
              </c:extLst>
            </c:dLbl>
            <c:dLbl>
              <c:idx val="15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0C-48AD-4D92-B463-30B295E7A592}"/>
                </c:ext>
              </c:extLst>
            </c:dLbl>
            <c:dLbl>
              <c:idx val="15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0D-48AD-4D92-B463-30B295E7A592}"/>
                </c:ext>
              </c:extLst>
            </c:dLbl>
            <c:dLbl>
              <c:idx val="15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0E-48AD-4D92-B463-30B295E7A592}"/>
                </c:ext>
              </c:extLst>
            </c:dLbl>
            <c:dLbl>
              <c:idx val="15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0F-48AD-4D92-B463-30B295E7A592}"/>
                </c:ext>
              </c:extLst>
            </c:dLbl>
            <c:dLbl>
              <c:idx val="15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10-48AD-4D92-B463-30B295E7A592}"/>
                </c:ext>
              </c:extLst>
            </c:dLbl>
            <c:dLbl>
              <c:idx val="15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11-48AD-4D92-B463-30B295E7A592}"/>
                </c:ext>
              </c:extLst>
            </c:dLbl>
            <c:dLbl>
              <c:idx val="15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12-48AD-4D92-B463-30B295E7A592}"/>
                </c:ext>
              </c:extLst>
            </c:dLbl>
            <c:dLbl>
              <c:idx val="15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13-48AD-4D92-B463-30B295E7A592}"/>
                </c:ext>
              </c:extLst>
            </c:dLbl>
            <c:dLbl>
              <c:idx val="15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14-48AD-4D92-B463-30B295E7A592}"/>
                </c:ext>
              </c:extLst>
            </c:dLbl>
            <c:dLbl>
              <c:idx val="15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15-48AD-4D92-B463-30B295E7A592}"/>
                </c:ext>
              </c:extLst>
            </c:dLbl>
            <c:dLbl>
              <c:idx val="15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16-48AD-4D92-B463-30B295E7A592}"/>
                </c:ext>
              </c:extLst>
            </c:dLbl>
            <c:dLbl>
              <c:idx val="15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17-48AD-4D92-B463-30B295E7A592}"/>
                </c:ext>
              </c:extLst>
            </c:dLbl>
            <c:dLbl>
              <c:idx val="15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18-48AD-4D92-B463-30B295E7A592}"/>
                </c:ext>
              </c:extLst>
            </c:dLbl>
            <c:dLbl>
              <c:idx val="15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19-48AD-4D92-B463-30B295E7A592}"/>
                </c:ext>
              </c:extLst>
            </c:dLbl>
            <c:dLbl>
              <c:idx val="15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1A-48AD-4D92-B463-30B295E7A592}"/>
                </c:ext>
              </c:extLst>
            </c:dLbl>
            <c:dLbl>
              <c:idx val="15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1B-48AD-4D92-B463-30B295E7A592}"/>
                </c:ext>
              </c:extLst>
            </c:dLbl>
            <c:dLbl>
              <c:idx val="15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1C-48AD-4D92-B463-30B295E7A592}"/>
                </c:ext>
              </c:extLst>
            </c:dLbl>
            <c:dLbl>
              <c:idx val="15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1D-48AD-4D92-B463-30B295E7A592}"/>
                </c:ext>
              </c:extLst>
            </c:dLbl>
            <c:dLbl>
              <c:idx val="15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1E-48AD-4D92-B463-30B295E7A592}"/>
                </c:ext>
              </c:extLst>
            </c:dLbl>
            <c:dLbl>
              <c:idx val="15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1F-48AD-4D92-B463-30B295E7A592}"/>
                </c:ext>
              </c:extLst>
            </c:dLbl>
            <c:dLbl>
              <c:idx val="15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20-48AD-4D92-B463-30B295E7A592}"/>
                </c:ext>
              </c:extLst>
            </c:dLbl>
            <c:dLbl>
              <c:idx val="15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21-48AD-4D92-B463-30B295E7A592}"/>
                </c:ext>
              </c:extLst>
            </c:dLbl>
            <c:dLbl>
              <c:idx val="15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22-48AD-4D92-B463-30B295E7A592}"/>
                </c:ext>
              </c:extLst>
            </c:dLbl>
            <c:dLbl>
              <c:idx val="15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23-48AD-4D92-B463-30B295E7A592}"/>
                </c:ext>
              </c:extLst>
            </c:dLbl>
            <c:dLbl>
              <c:idx val="15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24-48AD-4D92-B463-30B295E7A592}"/>
                </c:ext>
              </c:extLst>
            </c:dLbl>
            <c:dLbl>
              <c:idx val="15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25-48AD-4D92-B463-30B295E7A592}"/>
                </c:ext>
              </c:extLst>
            </c:dLbl>
            <c:dLbl>
              <c:idx val="15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26-48AD-4D92-B463-30B295E7A592}"/>
                </c:ext>
              </c:extLst>
            </c:dLbl>
            <c:dLbl>
              <c:idx val="15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27-48AD-4D92-B463-30B295E7A592}"/>
                </c:ext>
              </c:extLst>
            </c:dLbl>
            <c:dLbl>
              <c:idx val="15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28-48AD-4D92-B463-30B295E7A592}"/>
                </c:ext>
              </c:extLst>
            </c:dLbl>
            <c:dLbl>
              <c:idx val="15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29-48AD-4D92-B463-30B295E7A592}"/>
                </c:ext>
              </c:extLst>
            </c:dLbl>
            <c:dLbl>
              <c:idx val="15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2A-48AD-4D92-B463-30B295E7A592}"/>
                </c:ext>
              </c:extLst>
            </c:dLbl>
            <c:dLbl>
              <c:idx val="15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2B-48AD-4D92-B463-30B295E7A592}"/>
                </c:ext>
              </c:extLst>
            </c:dLbl>
            <c:dLbl>
              <c:idx val="15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2C-48AD-4D92-B463-30B295E7A592}"/>
                </c:ext>
              </c:extLst>
            </c:dLbl>
            <c:dLbl>
              <c:idx val="15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2D-48AD-4D92-B463-30B295E7A592}"/>
                </c:ext>
              </c:extLst>
            </c:dLbl>
            <c:dLbl>
              <c:idx val="1581"/>
              <c:layout>
                <c:manualLayout>
                  <c:x val="0.15588400015300097"/>
                  <c:y val="-0.24157090308965243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2E-48AD-4D92-B463-30B295E7A592}"/>
                </c:ext>
              </c:extLst>
            </c:dLbl>
            <c:dLbl>
              <c:idx val="15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2F-48AD-4D92-B463-30B295E7A592}"/>
                </c:ext>
              </c:extLst>
            </c:dLbl>
            <c:dLbl>
              <c:idx val="15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30-48AD-4D92-B463-30B295E7A592}"/>
                </c:ext>
              </c:extLst>
            </c:dLbl>
            <c:dLbl>
              <c:idx val="15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31-48AD-4D92-B463-30B295E7A592}"/>
                </c:ext>
              </c:extLst>
            </c:dLbl>
            <c:dLbl>
              <c:idx val="15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32-48AD-4D92-B463-30B295E7A592}"/>
                </c:ext>
              </c:extLst>
            </c:dLbl>
            <c:dLbl>
              <c:idx val="15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33-48AD-4D92-B463-30B295E7A592}"/>
                </c:ext>
              </c:extLst>
            </c:dLbl>
            <c:dLbl>
              <c:idx val="15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34-48AD-4D92-B463-30B295E7A592}"/>
                </c:ext>
              </c:extLst>
            </c:dLbl>
            <c:dLbl>
              <c:idx val="15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35-48AD-4D92-B463-30B295E7A592}"/>
                </c:ext>
              </c:extLst>
            </c:dLbl>
            <c:dLbl>
              <c:idx val="15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36-48AD-4D92-B463-30B295E7A592}"/>
                </c:ext>
              </c:extLst>
            </c:dLbl>
            <c:dLbl>
              <c:idx val="15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37-48AD-4D92-B463-30B295E7A592}"/>
                </c:ext>
              </c:extLst>
            </c:dLbl>
            <c:dLbl>
              <c:idx val="15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38-48AD-4D92-B463-30B295E7A592}"/>
                </c:ext>
              </c:extLst>
            </c:dLbl>
            <c:dLbl>
              <c:idx val="15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39-48AD-4D92-B463-30B295E7A592}"/>
                </c:ext>
              </c:extLst>
            </c:dLbl>
            <c:dLbl>
              <c:idx val="15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3A-48AD-4D92-B463-30B295E7A592}"/>
                </c:ext>
              </c:extLst>
            </c:dLbl>
            <c:dLbl>
              <c:idx val="1594"/>
              <c:layout>
                <c:manualLayout>
                  <c:x val="0.15369259247937192"/>
                  <c:y val="-0.24904216813366239"/>
                </c:manualLayout>
              </c:layout>
              <c:tx>
                <c:rich>
                  <a:bodyPr/>
                  <a:lstStyle/>
                  <a:p>
                    <a:fld id="{8DEE1CD1-A2C5-4BEF-8E29-E97A3BA882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3B-48AD-4D92-B463-30B295E7A592}"/>
                </c:ext>
              </c:extLst>
            </c:dLbl>
            <c:dLbl>
              <c:idx val="15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3C-48AD-4D92-B463-30B295E7A592}"/>
                </c:ext>
              </c:extLst>
            </c:dLbl>
            <c:dLbl>
              <c:idx val="15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3D-48AD-4D92-B463-30B295E7A592}"/>
                </c:ext>
              </c:extLst>
            </c:dLbl>
            <c:dLbl>
              <c:idx val="15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3E-48AD-4D92-B463-30B295E7A592}"/>
                </c:ext>
              </c:extLst>
            </c:dLbl>
            <c:dLbl>
              <c:idx val="15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3F-48AD-4D92-B463-30B295E7A592}"/>
                </c:ext>
              </c:extLst>
            </c:dLbl>
            <c:dLbl>
              <c:idx val="15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40-48AD-4D92-B463-30B295E7A592}"/>
                </c:ext>
              </c:extLst>
            </c:dLbl>
            <c:dLbl>
              <c:idx val="16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41-48AD-4D92-B463-30B295E7A592}"/>
                </c:ext>
              </c:extLst>
            </c:dLbl>
            <c:dLbl>
              <c:idx val="16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42-48AD-4D92-B463-30B295E7A592}"/>
                </c:ext>
              </c:extLst>
            </c:dLbl>
            <c:dLbl>
              <c:idx val="16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43-48AD-4D92-B463-30B295E7A592}"/>
                </c:ext>
              </c:extLst>
            </c:dLbl>
            <c:dLbl>
              <c:idx val="16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44-48AD-4D92-B463-30B295E7A592}"/>
                </c:ext>
              </c:extLst>
            </c:dLbl>
            <c:dLbl>
              <c:idx val="16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45-48AD-4D92-B463-30B295E7A592}"/>
                </c:ext>
              </c:extLst>
            </c:dLbl>
            <c:dLbl>
              <c:idx val="16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46-48AD-4D92-B463-30B295E7A592}"/>
                </c:ext>
              </c:extLst>
            </c:dLbl>
            <c:dLbl>
              <c:idx val="16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47-48AD-4D92-B463-30B295E7A592}"/>
                </c:ext>
              </c:extLst>
            </c:dLbl>
            <c:dLbl>
              <c:idx val="16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48-48AD-4D92-B463-30B295E7A592}"/>
                </c:ext>
              </c:extLst>
            </c:dLbl>
            <c:dLbl>
              <c:idx val="16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49-48AD-4D92-B463-30B295E7A592}"/>
                </c:ext>
              </c:extLst>
            </c:dLbl>
            <c:dLbl>
              <c:idx val="16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4A-48AD-4D92-B463-30B295E7A592}"/>
                </c:ext>
              </c:extLst>
            </c:dLbl>
            <c:dLbl>
              <c:idx val="16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4B-48AD-4D92-B463-30B295E7A592}"/>
                </c:ext>
              </c:extLst>
            </c:dLbl>
            <c:dLbl>
              <c:idx val="16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4C-48AD-4D92-B463-30B295E7A592}"/>
                </c:ext>
              </c:extLst>
            </c:dLbl>
            <c:dLbl>
              <c:idx val="16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4D-48AD-4D92-B463-30B295E7A592}"/>
                </c:ext>
              </c:extLst>
            </c:dLbl>
            <c:dLbl>
              <c:idx val="16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4E-48AD-4D92-B463-30B295E7A592}"/>
                </c:ext>
              </c:extLst>
            </c:dLbl>
            <c:dLbl>
              <c:idx val="16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4F-48AD-4D92-B463-30B295E7A592}"/>
                </c:ext>
              </c:extLst>
            </c:dLbl>
            <c:dLbl>
              <c:idx val="16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50-48AD-4D92-B463-30B295E7A592}"/>
                </c:ext>
              </c:extLst>
            </c:dLbl>
            <c:dLbl>
              <c:idx val="16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51-48AD-4D92-B463-30B295E7A592}"/>
                </c:ext>
              </c:extLst>
            </c:dLbl>
            <c:dLbl>
              <c:idx val="16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52-48AD-4D92-B463-30B295E7A592}"/>
                </c:ext>
              </c:extLst>
            </c:dLbl>
            <c:dLbl>
              <c:idx val="16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53-48AD-4D92-B463-30B295E7A592}"/>
                </c:ext>
              </c:extLst>
            </c:dLbl>
            <c:dLbl>
              <c:idx val="16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54-48AD-4D92-B463-30B295E7A592}"/>
                </c:ext>
              </c:extLst>
            </c:dLbl>
            <c:dLbl>
              <c:idx val="16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55-48AD-4D92-B463-30B295E7A592}"/>
                </c:ext>
              </c:extLst>
            </c:dLbl>
            <c:dLbl>
              <c:idx val="16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56-48AD-4D92-B463-30B295E7A592}"/>
                </c:ext>
              </c:extLst>
            </c:dLbl>
            <c:dLbl>
              <c:idx val="16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57-48AD-4D92-B463-30B295E7A592}"/>
                </c:ext>
              </c:extLst>
            </c:dLbl>
            <c:dLbl>
              <c:idx val="16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58-48AD-4D92-B463-30B295E7A592}"/>
                </c:ext>
              </c:extLst>
            </c:dLbl>
            <c:dLbl>
              <c:idx val="16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59-48AD-4D92-B463-30B295E7A592}"/>
                </c:ext>
              </c:extLst>
            </c:dLbl>
            <c:dLbl>
              <c:idx val="16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5A-48AD-4D92-B463-30B295E7A592}"/>
                </c:ext>
              </c:extLst>
            </c:dLbl>
            <c:dLbl>
              <c:idx val="16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5B-48AD-4D92-B463-30B295E7A592}"/>
                </c:ext>
              </c:extLst>
            </c:dLbl>
            <c:dLbl>
              <c:idx val="16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5C-48AD-4D92-B463-30B295E7A592}"/>
                </c:ext>
              </c:extLst>
            </c:dLbl>
            <c:dLbl>
              <c:idx val="16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5D-48AD-4D92-B463-30B295E7A592}"/>
                </c:ext>
              </c:extLst>
            </c:dLbl>
            <c:dLbl>
              <c:idx val="16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5E-48AD-4D92-B463-30B295E7A592}"/>
                </c:ext>
              </c:extLst>
            </c:dLbl>
            <c:dLbl>
              <c:idx val="16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5F-48AD-4D92-B463-30B295E7A592}"/>
                </c:ext>
              </c:extLst>
            </c:dLbl>
            <c:dLbl>
              <c:idx val="16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60-48AD-4D92-B463-30B295E7A592}"/>
                </c:ext>
              </c:extLst>
            </c:dLbl>
            <c:dLbl>
              <c:idx val="16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61-48AD-4D92-B463-30B295E7A592}"/>
                </c:ext>
              </c:extLst>
            </c:dLbl>
            <c:dLbl>
              <c:idx val="16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62-48AD-4D92-B463-30B295E7A592}"/>
                </c:ext>
              </c:extLst>
            </c:dLbl>
            <c:dLbl>
              <c:idx val="16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63-48AD-4D92-B463-30B295E7A592}"/>
                </c:ext>
              </c:extLst>
            </c:dLbl>
            <c:dLbl>
              <c:idx val="16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64-48AD-4D92-B463-30B295E7A592}"/>
                </c:ext>
              </c:extLst>
            </c:dLbl>
            <c:dLbl>
              <c:idx val="16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65-48AD-4D92-B463-30B295E7A592}"/>
                </c:ext>
              </c:extLst>
            </c:dLbl>
            <c:dLbl>
              <c:idx val="16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66-48AD-4D92-B463-30B295E7A592}"/>
                </c:ext>
              </c:extLst>
            </c:dLbl>
            <c:dLbl>
              <c:idx val="16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67-48AD-4D92-B463-30B295E7A592}"/>
                </c:ext>
              </c:extLst>
            </c:dLbl>
            <c:dLbl>
              <c:idx val="16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68-48AD-4D92-B463-30B295E7A592}"/>
                </c:ext>
              </c:extLst>
            </c:dLbl>
            <c:dLbl>
              <c:idx val="16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69-48AD-4D92-B463-30B295E7A592}"/>
                </c:ext>
              </c:extLst>
            </c:dLbl>
            <c:dLbl>
              <c:idx val="16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6A-48AD-4D92-B463-30B295E7A592}"/>
                </c:ext>
              </c:extLst>
            </c:dLbl>
            <c:dLbl>
              <c:idx val="16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6B-48AD-4D92-B463-30B295E7A592}"/>
                </c:ext>
              </c:extLst>
            </c:dLbl>
            <c:dLbl>
              <c:idx val="16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6C-48AD-4D92-B463-30B295E7A592}"/>
                </c:ext>
              </c:extLst>
            </c:dLbl>
            <c:dLbl>
              <c:idx val="16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6D-48AD-4D92-B463-30B295E7A592}"/>
                </c:ext>
              </c:extLst>
            </c:dLbl>
            <c:dLbl>
              <c:idx val="16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6E-48AD-4D92-B463-30B295E7A592}"/>
                </c:ext>
              </c:extLst>
            </c:dLbl>
            <c:dLbl>
              <c:idx val="16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6F-48AD-4D92-B463-30B295E7A592}"/>
                </c:ext>
              </c:extLst>
            </c:dLbl>
            <c:dLbl>
              <c:idx val="16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70-48AD-4D92-B463-30B295E7A592}"/>
                </c:ext>
              </c:extLst>
            </c:dLbl>
            <c:dLbl>
              <c:idx val="16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71-48AD-4D92-B463-30B295E7A592}"/>
                </c:ext>
              </c:extLst>
            </c:dLbl>
            <c:dLbl>
              <c:idx val="16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72-48AD-4D92-B463-30B295E7A592}"/>
                </c:ext>
              </c:extLst>
            </c:dLbl>
            <c:dLbl>
              <c:idx val="16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73-48AD-4D92-B463-30B295E7A592}"/>
                </c:ext>
              </c:extLst>
            </c:dLbl>
            <c:dLbl>
              <c:idx val="16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74-48AD-4D92-B463-30B295E7A592}"/>
                </c:ext>
              </c:extLst>
            </c:dLbl>
            <c:dLbl>
              <c:idx val="16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75-48AD-4D92-B463-30B295E7A592}"/>
                </c:ext>
              </c:extLst>
            </c:dLbl>
            <c:dLbl>
              <c:idx val="16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76-48AD-4D92-B463-30B295E7A592}"/>
                </c:ext>
              </c:extLst>
            </c:dLbl>
            <c:dLbl>
              <c:idx val="16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77-48AD-4D92-B463-30B295E7A592}"/>
                </c:ext>
              </c:extLst>
            </c:dLbl>
            <c:dLbl>
              <c:idx val="16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78-48AD-4D92-B463-30B295E7A592}"/>
                </c:ext>
              </c:extLst>
            </c:dLbl>
            <c:dLbl>
              <c:idx val="16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79-48AD-4D92-B463-30B295E7A592}"/>
                </c:ext>
              </c:extLst>
            </c:dLbl>
            <c:dLbl>
              <c:idx val="16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7A-48AD-4D92-B463-30B295E7A592}"/>
                </c:ext>
              </c:extLst>
            </c:dLbl>
            <c:dLbl>
              <c:idx val="16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7B-48AD-4D92-B463-30B295E7A592}"/>
                </c:ext>
              </c:extLst>
            </c:dLbl>
            <c:dLbl>
              <c:idx val="16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7C-48AD-4D92-B463-30B295E7A592}"/>
                </c:ext>
              </c:extLst>
            </c:dLbl>
            <c:dLbl>
              <c:idx val="16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7D-48AD-4D92-B463-30B295E7A592}"/>
                </c:ext>
              </c:extLst>
            </c:dLbl>
            <c:dLbl>
              <c:idx val="16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7E-48AD-4D92-B463-30B295E7A592}"/>
                </c:ext>
              </c:extLst>
            </c:dLbl>
            <c:dLbl>
              <c:idx val="16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7F-48AD-4D92-B463-30B295E7A592}"/>
                </c:ext>
              </c:extLst>
            </c:dLbl>
            <c:dLbl>
              <c:idx val="16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80-48AD-4D92-B463-30B295E7A592}"/>
                </c:ext>
              </c:extLst>
            </c:dLbl>
            <c:dLbl>
              <c:idx val="16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81-48AD-4D92-B463-30B295E7A592}"/>
                </c:ext>
              </c:extLst>
            </c:dLbl>
            <c:dLbl>
              <c:idx val="16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82-48AD-4D92-B463-30B295E7A592}"/>
                </c:ext>
              </c:extLst>
            </c:dLbl>
            <c:dLbl>
              <c:idx val="1666"/>
              <c:layout>
                <c:manualLayout>
                  <c:x val="0.14400610483057116"/>
                  <c:y val="-0.21417626459494959"/>
                </c:manualLayout>
              </c:layout>
              <c:tx>
                <c:rich>
                  <a:bodyPr/>
                  <a:lstStyle/>
                  <a:p>
                    <a:fld id="{92E96B9A-7194-4155-A0D1-3B9002EE5B4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83-48AD-4D92-B463-30B295E7A592}"/>
                </c:ext>
              </c:extLst>
            </c:dLbl>
            <c:dLbl>
              <c:idx val="16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84-48AD-4D92-B463-30B295E7A592}"/>
                </c:ext>
              </c:extLst>
            </c:dLbl>
            <c:dLbl>
              <c:idx val="16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85-48AD-4D92-B463-30B295E7A592}"/>
                </c:ext>
              </c:extLst>
            </c:dLbl>
            <c:dLbl>
              <c:idx val="16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86-48AD-4D92-B463-30B295E7A592}"/>
                </c:ext>
              </c:extLst>
            </c:dLbl>
            <c:dLbl>
              <c:idx val="16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87-48AD-4D92-B463-30B295E7A592}"/>
                </c:ext>
              </c:extLst>
            </c:dLbl>
            <c:dLbl>
              <c:idx val="16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88-48AD-4D92-B463-30B295E7A592}"/>
                </c:ext>
              </c:extLst>
            </c:dLbl>
            <c:dLbl>
              <c:idx val="16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89-48AD-4D92-B463-30B295E7A592}"/>
                </c:ext>
              </c:extLst>
            </c:dLbl>
            <c:dLbl>
              <c:idx val="16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8A-48AD-4D92-B463-30B295E7A592}"/>
                </c:ext>
              </c:extLst>
            </c:dLbl>
            <c:dLbl>
              <c:idx val="16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8B-48AD-4D92-B463-30B295E7A592}"/>
                </c:ext>
              </c:extLst>
            </c:dLbl>
            <c:dLbl>
              <c:idx val="16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8C-48AD-4D92-B463-30B295E7A592}"/>
                </c:ext>
              </c:extLst>
            </c:dLbl>
            <c:dLbl>
              <c:idx val="16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8D-48AD-4D92-B463-30B295E7A592}"/>
                </c:ext>
              </c:extLst>
            </c:dLbl>
            <c:dLbl>
              <c:idx val="16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8E-48AD-4D92-B463-30B295E7A592}"/>
                </c:ext>
              </c:extLst>
            </c:dLbl>
            <c:dLbl>
              <c:idx val="16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8F-48AD-4D92-B463-30B295E7A592}"/>
                </c:ext>
              </c:extLst>
            </c:dLbl>
            <c:dLbl>
              <c:idx val="16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90-48AD-4D92-B463-30B295E7A592}"/>
                </c:ext>
              </c:extLst>
            </c:dLbl>
            <c:dLbl>
              <c:idx val="16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91-48AD-4D92-B463-30B295E7A592}"/>
                </c:ext>
              </c:extLst>
            </c:dLbl>
            <c:dLbl>
              <c:idx val="16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92-48AD-4D92-B463-30B295E7A592}"/>
                </c:ext>
              </c:extLst>
            </c:dLbl>
            <c:dLbl>
              <c:idx val="16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93-48AD-4D92-B463-30B295E7A592}"/>
                </c:ext>
              </c:extLst>
            </c:dLbl>
            <c:dLbl>
              <c:idx val="16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94-48AD-4D92-B463-30B295E7A592}"/>
                </c:ext>
              </c:extLst>
            </c:dLbl>
            <c:dLbl>
              <c:idx val="16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95-48AD-4D92-B463-30B295E7A592}"/>
                </c:ext>
              </c:extLst>
            </c:dLbl>
            <c:dLbl>
              <c:idx val="16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96-48AD-4D92-B463-30B295E7A592}"/>
                </c:ext>
              </c:extLst>
            </c:dLbl>
            <c:dLbl>
              <c:idx val="16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97-48AD-4D92-B463-30B295E7A592}"/>
                </c:ext>
              </c:extLst>
            </c:dLbl>
            <c:dLbl>
              <c:idx val="16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98-48AD-4D92-B463-30B295E7A592}"/>
                </c:ext>
              </c:extLst>
            </c:dLbl>
            <c:dLbl>
              <c:idx val="16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99-48AD-4D92-B463-30B295E7A592}"/>
                </c:ext>
              </c:extLst>
            </c:dLbl>
            <c:dLbl>
              <c:idx val="16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9A-48AD-4D92-B463-30B295E7A592}"/>
                </c:ext>
              </c:extLst>
            </c:dLbl>
            <c:dLbl>
              <c:idx val="16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9B-48AD-4D92-B463-30B295E7A592}"/>
                </c:ext>
              </c:extLst>
            </c:dLbl>
            <c:dLbl>
              <c:idx val="16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9C-48AD-4D92-B463-30B295E7A592}"/>
                </c:ext>
              </c:extLst>
            </c:dLbl>
            <c:dLbl>
              <c:idx val="16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9D-48AD-4D92-B463-30B295E7A592}"/>
                </c:ext>
              </c:extLst>
            </c:dLbl>
            <c:dLbl>
              <c:idx val="16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9E-48AD-4D92-B463-30B295E7A592}"/>
                </c:ext>
              </c:extLst>
            </c:dLbl>
            <c:dLbl>
              <c:idx val="16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9F-48AD-4D92-B463-30B295E7A592}"/>
                </c:ext>
              </c:extLst>
            </c:dLbl>
            <c:dLbl>
              <c:idx val="16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A0-48AD-4D92-B463-30B295E7A592}"/>
                </c:ext>
              </c:extLst>
            </c:dLbl>
            <c:dLbl>
              <c:idx val="16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A1-48AD-4D92-B463-30B295E7A592}"/>
                </c:ext>
              </c:extLst>
            </c:dLbl>
            <c:dLbl>
              <c:idx val="16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A2-48AD-4D92-B463-30B295E7A592}"/>
                </c:ext>
              </c:extLst>
            </c:dLbl>
            <c:dLbl>
              <c:idx val="16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A3-48AD-4D92-B463-30B295E7A592}"/>
                </c:ext>
              </c:extLst>
            </c:dLbl>
            <c:dLbl>
              <c:idx val="16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A4-48AD-4D92-B463-30B295E7A592}"/>
                </c:ext>
              </c:extLst>
            </c:dLbl>
            <c:dLbl>
              <c:idx val="17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A5-48AD-4D92-B463-30B295E7A592}"/>
                </c:ext>
              </c:extLst>
            </c:dLbl>
            <c:dLbl>
              <c:idx val="17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A6-48AD-4D92-B463-30B295E7A592}"/>
                </c:ext>
              </c:extLst>
            </c:dLbl>
            <c:dLbl>
              <c:idx val="17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A7-48AD-4D92-B463-30B295E7A592}"/>
                </c:ext>
              </c:extLst>
            </c:dLbl>
            <c:dLbl>
              <c:idx val="17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A8-48AD-4D92-B463-30B295E7A592}"/>
                </c:ext>
              </c:extLst>
            </c:dLbl>
            <c:dLbl>
              <c:idx val="17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A9-48AD-4D92-B463-30B295E7A592}"/>
                </c:ext>
              </c:extLst>
            </c:dLbl>
            <c:dLbl>
              <c:idx val="17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AA-48AD-4D92-B463-30B295E7A592}"/>
                </c:ext>
              </c:extLst>
            </c:dLbl>
            <c:dLbl>
              <c:idx val="17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AB-48AD-4D92-B463-30B295E7A592}"/>
                </c:ext>
              </c:extLst>
            </c:dLbl>
            <c:dLbl>
              <c:idx val="17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AC-48AD-4D92-B463-30B295E7A592}"/>
                </c:ext>
              </c:extLst>
            </c:dLbl>
            <c:dLbl>
              <c:idx val="17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AD-48AD-4D92-B463-30B295E7A592}"/>
                </c:ext>
              </c:extLst>
            </c:dLbl>
            <c:dLbl>
              <c:idx val="17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AE-48AD-4D92-B463-30B295E7A592}"/>
                </c:ext>
              </c:extLst>
            </c:dLbl>
            <c:dLbl>
              <c:idx val="17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AF-48AD-4D92-B463-30B295E7A592}"/>
                </c:ext>
              </c:extLst>
            </c:dLbl>
            <c:dLbl>
              <c:idx val="17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B0-48AD-4D92-B463-30B295E7A592}"/>
                </c:ext>
              </c:extLst>
            </c:dLbl>
            <c:dLbl>
              <c:idx val="17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B1-48AD-4D92-B463-30B295E7A592}"/>
                </c:ext>
              </c:extLst>
            </c:dLbl>
            <c:dLbl>
              <c:idx val="17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B2-48AD-4D92-B463-30B295E7A592}"/>
                </c:ext>
              </c:extLst>
            </c:dLbl>
            <c:dLbl>
              <c:idx val="17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B3-48AD-4D92-B463-30B295E7A592}"/>
                </c:ext>
              </c:extLst>
            </c:dLbl>
            <c:dLbl>
              <c:idx val="17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B4-48AD-4D92-B463-30B295E7A592}"/>
                </c:ext>
              </c:extLst>
            </c:dLbl>
            <c:dLbl>
              <c:idx val="17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B5-48AD-4D92-B463-30B295E7A592}"/>
                </c:ext>
              </c:extLst>
            </c:dLbl>
            <c:dLbl>
              <c:idx val="17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B6-48AD-4D92-B463-30B295E7A592}"/>
                </c:ext>
              </c:extLst>
            </c:dLbl>
            <c:dLbl>
              <c:idx val="17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B7-48AD-4D92-B463-30B295E7A592}"/>
                </c:ext>
              </c:extLst>
            </c:dLbl>
            <c:dLbl>
              <c:idx val="17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B8-48AD-4D92-B463-30B295E7A592}"/>
                </c:ext>
              </c:extLst>
            </c:dLbl>
            <c:dLbl>
              <c:idx val="17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B9-48AD-4D92-B463-30B295E7A592}"/>
                </c:ext>
              </c:extLst>
            </c:dLbl>
            <c:dLbl>
              <c:idx val="17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BA-48AD-4D92-B463-30B295E7A592}"/>
                </c:ext>
              </c:extLst>
            </c:dLbl>
            <c:dLbl>
              <c:idx val="17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BB-48AD-4D92-B463-30B295E7A592}"/>
                </c:ext>
              </c:extLst>
            </c:dLbl>
            <c:dLbl>
              <c:idx val="17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BC-48AD-4D92-B463-30B295E7A592}"/>
                </c:ext>
              </c:extLst>
            </c:dLbl>
            <c:dLbl>
              <c:idx val="17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BD-48AD-4D92-B463-30B295E7A592}"/>
                </c:ext>
              </c:extLst>
            </c:dLbl>
            <c:dLbl>
              <c:idx val="17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BE-48AD-4D92-B463-30B295E7A592}"/>
                </c:ext>
              </c:extLst>
            </c:dLbl>
            <c:dLbl>
              <c:idx val="17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BF-48AD-4D92-B463-30B295E7A592}"/>
                </c:ext>
              </c:extLst>
            </c:dLbl>
            <c:dLbl>
              <c:idx val="17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C0-48AD-4D92-B463-30B295E7A592}"/>
                </c:ext>
              </c:extLst>
            </c:dLbl>
            <c:dLbl>
              <c:idx val="17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C1-48AD-4D92-B463-30B295E7A592}"/>
                </c:ext>
              </c:extLst>
            </c:dLbl>
            <c:dLbl>
              <c:idx val="17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C2-48AD-4D92-B463-30B295E7A592}"/>
                </c:ext>
              </c:extLst>
            </c:dLbl>
            <c:dLbl>
              <c:idx val="17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C3-48AD-4D92-B463-30B295E7A592}"/>
                </c:ext>
              </c:extLst>
            </c:dLbl>
            <c:dLbl>
              <c:idx val="17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C4-48AD-4D92-B463-30B295E7A592}"/>
                </c:ext>
              </c:extLst>
            </c:dLbl>
            <c:dLbl>
              <c:idx val="17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C5-48AD-4D92-B463-30B295E7A592}"/>
                </c:ext>
              </c:extLst>
            </c:dLbl>
            <c:dLbl>
              <c:idx val="17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C6-48AD-4D92-B463-30B295E7A592}"/>
                </c:ext>
              </c:extLst>
            </c:dLbl>
            <c:dLbl>
              <c:idx val="17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C7-48AD-4D92-B463-30B295E7A592}"/>
                </c:ext>
              </c:extLst>
            </c:dLbl>
            <c:dLbl>
              <c:idx val="17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C8-48AD-4D92-B463-30B295E7A592}"/>
                </c:ext>
              </c:extLst>
            </c:dLbl>
            <c:dLbl>
              <c:idx val="17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C9-48AD-4D92-B463-30B295E7A592}"/>
                </c:ext>
              </c:extLst>
            </c:dLbl>
            <c:dLbl>
              <c:idx val="17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CA-48AD-4D92-B463-30B295E7A592}"/>
                </c:ext>
              </c:extLst>
            </c:dLbl>
            <c:dLbl>
              <c:idx val="17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CB-48AD-4D92-B463-30B295E7A592}"/>
                </c:ext>
              </c:extLst>
            </c:dLbl>
            <c:dLbl>
              <c:idx val="17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CC-48AD-4D92-B463-30B295E7A592}"/>
                </c:ext>
              </c:extLst>
            </c:dLbl>
            <c:dLbl>
              <c:idx val="17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CD-48AD-4D92-B463-30B295E7A592}"/>
                </c:ext>
              </c:extLst>
            </c:dLbl>
            <c:dLbl>
              <c:idx val="17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CE-48AD-4D92-B463-30B295E7A592}"/>
                </c:ext>
              </c:extLst>
            </c:dLbl>
            <c:dLbl>
              <c:idx val="17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CF-48AD-4D92-B463-30B295E7A592}"/>
                </c:ext>
              </c:extLst>
            </c:dLbl>
            <c:dLbl>
              <c:idx val="17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D0-48AD-4D92-B463-30B295E7A592}"/>
                </c:ext>
              </c:extLst>
            </c:dLbl>
            <c:dLbl>
              <c:idx val="17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D1-48AD-4D92-B463-30B295E7A592}"/>
                </c:ext>
              </c:extLst>
            </c:dLbl>
            <c:dLbl>
              <c:idx val="17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D2-48AD-4D92-B463-30B295E7A592}"/>
                </c:ext>
              </c:extLst>
            </c:dLbl>
            <c:dLbl>
              <c:idx val="17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D3-48AD-4D92-B463-30B295E7A592}"/>
                </c:ext>
              </c:extLst>
            </c:dLbl>
            <c:dLbl>
              <c:idx val="17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D4-48AD-4D92-B463-30B295E7A592}"/>
                </c:ext>
              </c:extLst>
            </c:dLbl>
            <c:dLbl>
              <c:idx val="17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D5-48AD-4D92-B463-30B295E7A592}"/>
                </c:ext>
              </c:extLst>
            </c:dLbl>
            <c:dLbl>
              <c:idx val="17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D6-48AD-4D92-B463-30B295E7A592}"/>
                </c:ext>
              </c:extLst>
            </c:dLbl>
            <c:dLbl>
              <c:idx val="17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D7-48AD-4D92-B463-30B295E7A592}"/>
                </c:ext>
              </c:extLst>
            </c:dLbl>
            <c:dLbl>
              <c:idx val="17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D8-48AD-4D92-B463-30B295E7A592}"/>
                </c:ext>
              </c:extLst>
            </c:dLbl>
            <c:dLbl>
              <c:idx val="17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D9-48AD-4D92-B463-30B295E7A592}"/>
                </c:ext>
              </c:extLst>
            </c:dLbl>
            <c:dLbl>
              <c:idx val="17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DA-48AD-4D92-B463-30B295E7A592}"/>
                </c:ext>
              </c:extLst>
            </c:dLbl>
            <c:dLbl>
              <c:idx val="17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DB-48AD-4D92-B463-30B295E7A592}"/>
                </c:ext>
              </c:extLst>
            </c:dLbl>
            <c:dLbl>
              <c:idx val="17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DC-48AD-4D92-B463-30B295E7A592}"/>
                </c:ext>
              </c:extLst>
            </c:dLbl>
            <c:dLbl>
              <c:idx val="17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DD-48AD-4D92-B463-30B295E7A592}"/>
                </c:ext>
              </c:extLst>
            </c:dLbl>
            <c:dLbl>
              <c:idx val="17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DE-48AD-4D92-B463-30B295E7A592}"/>
                </c:ext>
              </c:extLst>
            </c:dLbl>
            <c:dLbl>
              <c:idx val="17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DF-48AD-4D92-B463-30B295E7A592}"/>
                </c:ext>
              </c:extLst>
            </c:dLbl>
            <c:dLbl>
              <c:idx val="1759"/>
              <c:layout>
                <c:manualLayout>
                  <c:x val="0.13071363693880567"/>
                  <c:y val="-0.17432951769356361"/>
                </c:manualLayout>
              </c:layout>
              <c:tx>
                <c:rich>
                  <a:bodyPr/>
                  <a:lstStyle/>
                  <a:p>
                    <a:fld id="{9DFE5A03-3305-4281-A2FE-81D5682DAE1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E0-48AD-4D92-B463-30B295E7A592}"/>
                </c:ext>
              </c:extLst>
            </c:dLbl>
            <c:dLbl>
              <c:idx val="17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E1-48AD-4D92-B463-30B295E7A592}"/>
                </c:ext>
              </c:extLst>
            </c:dLbl>
            <c:dLbl>
              <c:idx val="17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E2-48AD-4D92-B463-30B295E7A592}"/>
                </c:ext>
              </c:extLst>
            </c:dLbl>
            <c:dLbl>
              <c:idx val="17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E3-48AD-4D92-B463-30B295E7A592}"/>
                </c:ext>
              </c:extLst>
            </c:dLbl>
            <c:dLbl>
              <c:idx val="17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E4-48AD-4D92-B463-30B295E7A592}"/>
                </c:ext>
              </c:extLst>
            </c:dLbl>
            <c:dLbl>
              <c:idx val="17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E5-48AD-4D92-B463-30B295E7A592}"/>
                </c:ext>
              </c:extLst>
            </c:dLbl>
            <c:dLbl>
              <c:idx val="17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E6-48AD-4D92-B463-30B295E7A592}"/>
                </c:ext>
              </c:extLst>
            </c:dLbl>
            <c:dLbl>
              <c:idx val="17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E7-48AD-4D92-B463-30B295E7A592}"/>
                </c:ext>
              </c:extLst>
            </c:dLbl>
            <c:dLbl>
              <c:idx val="17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E8-48AD-4D92-B463-30B295E7A592}"/>
                </c:ext>
              </c:extLst>
            </c:dLbl>
            <c:dLbl>
              <c:idx val="17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E9-48AD-4D92-B463-30B295E7A592}"/>
                </c:ext>
              </c:extLst>
            </c:dLbl>
            <c:dLbl>
              <c:idx val="17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EA-48AD-4D92-B463-30B295E7A592}"/>
                </c:ext>
              </c:extLst>
            </c:dLbl>
            <c:dLbl>
              <c:idx val="17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EB-48AD-4D92-B463-30B295E7A592}"/>
                </c:ext>
              </c:extLst>
            </c:dLbl>
            <c:dLbl>
              <c:idx val="17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EC-48AD-4D92-B463-30B295E7A592}"/>
                </c:ext>
              </c:extLst>
            </c:dLbl>
            <c:dLbl>
              <c:idx val="17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ED-48AD-4D92-B463-30B295E7A592}"/>
                </c:ext>
              </c:extLst>
            </c:dLbl>
            <c:dLbl>
              <c:idx val="17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EE-48AD-4D92-B463-30B295E7A592}"/>
                </c:ext>
              </c:extLst>
            </c:dLbl>
            <c:dLbl>
              <c:idx val="17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EF-48AD-4D92-B463-30B295E7A592}"/>
                </c:ext>
              </c:extLst>
            </c:dLbl>
            <c:dLbl>
              <c:idx val="17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F0-48AD-4D92-B463-30B295E7A592}"/>
                </c:ext>
              </c:extLst>
            </c:dLbl>
            <c:dLbl>
              <c:idx val="17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F1-48AD-4D92-B463-30B295E7A592}"/>
                </c:ext>
              </c:extLst>
            </c:dLbl>
            <c:dLbl>
              <c:idx val="17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F2-48AD-4D92-B463-30B295E7A592}"/>
                </c:ext>
              </c:extLst>
            </c:dLbl>
            <c:dLbl>
              <c:idx val="17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F3-48AD-4D92-B463-30B295E7A592}"/>
                </c:ext>
              </c:extLst>
            </c:dLbl>
            <c:dLbl>
              <c:idx val="17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F4-48AD-4D92-B463-30B295E7A592}"/>
                </c:ext>
              </c:extLst>
            </c:dLbl>
            <c:dLbl>
              <c:idx val="17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F5-48AD-4D92-B463-30B295E7A592}"/>
                </c:ext>
              </c:extLst>
            </c:dLbl>
            <c:dLbl>
              <c:idx val="17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F6-48AD-4D92-B463-30B295E7A592}"/>
                </c:ext>
              </c:extLst>
            </c:dLbl>
            <c:dLbl>
              <c:idx val="17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F7-48AD-4D92-B463-30B295E7A592}"/>
                </c:ext>
              </c:extLst>
            </c:dLbl>
            <c:dLbl>
              <c:idx val="17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F8-48AD-4D92-B463-30B295E7A592}"/>
                </c:ext>
              </c:extLst>
            </c:dLbl>
            <c:dLbl>
              <c:idx val="17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F9-48AD-4D92-B463-30B295E7A592}"/>
                </c:ext>
              </c:extLst>
            </c:dLbl>
            <c:dLbl>
              <c:idx val="17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FA-48AD-4D92-B463-30B295E7A592}"/>
                </c:ext>
              </c:extLst>
            </c:dLbl>
            <c:dLbl>
              <c:idx val="17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FB-48AD-4D92-B463-30B295E7A592}"/>
                </c:ext>
              </c:extLst>
            </c:dLbl>
            <c:dLbl>
              <c:idx val="17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FC-48AD-4D92-B463-30B295E7A592}"/>
                </c:ext>
              </c:extLst>
            </c:dLbl>
            <c:dLbl>
              <c:idx val="17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FD-48AD-4D92-B463-30B295E7A592}"/>
                </c:ext>
              </c:extLst>
            </c:dLbl>
            <c:dLbl>
              <c:idx val="17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FE-48AD-4D92-B463-30B295E7A592}"/>
                </c:ext>
              </c:extLst>
            </c:dLbl>
            <c:dLbl>
              <c:idx val="17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FF-48AD-4D92-B463-30B295E7A592}"/>
                </c:ext>
              </c:extLst>
            </c:dLbl>
            <c:dLbl>
              <c:idx val="17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00-48AD-4D92-B463-30B295E7A592}"/>
                </c:ext>
              </c:extLst>
            </c:dLbl>
            <c:dLbl>
              <c:idx val="17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01-48AD-4D92-B463-30B295E7A592}"/>
                </c:ext>
              </c:extLst>
            </c:dLbl>
            <c:dLbl>
              <c:idx val="17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02-48AD-4D92-B463-30B295E7A592}"/>
                </c:ext>
              </c:extLst>
            </c:dLbl>
            <c:dLbl>
              <c:idx val="17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03-48AD-4D92-B463-30B295E7A592}"/>
                </c:ext>
              </c:extLst>
            </c:dLbl>
            <c:dLbl>
              <c:idx val="17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04-48AD-4D92-B463-30B295E7A592}"/>
                </c:ext>
              </c:extLst>
            </c:dLbl>
            <c:dLbl>
              <c:idx val="17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05-48AD-4D92-B463-30B295E7A592}"/>
                </c:ext>
              </c:extLst>
            </c:dLbl>
            <c:dLbl>
              <c:idx val="1797"/>
              <c:layout>
                <c:manualLayout>
                  <c:x val="0.12706270142917034"/>
                  <c:y val="-0.1394636141548509"/>
                </c:manualLayout>
              </c:layout>
              <c:tx>
                <c:rich>
                  <a:bodyPr/>
                  <a:lstStyle/>
                  <a:p>
                    <a:fld id="{4530C1D9-2F29-47B6-9C92-AABF9BEE282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06-48AD-4D92-B463-30B295E7A592}"/>
                </c:ext>
              </c:extLst>
            </c:dLbl>
            <c:dLbl>
              <c:idx val="17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07-48AD-4D92-B463-30B295E7A592}"/>
                </c:ext>
              </c:extLst>
            </c:dLbl>
            <c:dLbl>
              <c:idx val="17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08-48AD-4D92-B463-30B295E7A592}"/>
                </c:ext>
              </c:extLst>
            </c:dLbl>
            <c:dLbl>
              <c:idx val="18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09-48AD-4D92-B463-30B295E7A592}"/>
                </c:ext>
              </c:extLst>
            </c:dLbl>
            <c:dLbl>
              <c:idx val="18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0A-48AD-4D92-B463-30B295E7A592}"/>
                </c:ext>
              </c:extLst>
            </c:dLbl>
            <c:dLbl>
              <c:idx val="18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0B-48AD-4D92-B463-30B295E7A592}"/>
                </c:ext>
              </c:extLst>
            </c:dLbl>
            <c:dLbl>
              <c:idx val="18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0C-48AD-4D92-B463-30B295E7A592}"/>
                </c:ext>
              </c:extLst>
            </c:dLbl>
            <c:dLbl>
              <c:idx val="18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0D-48AD-4D92-B463-30B295E7A592}"/>
                </c:ext>
              </c:extLst>
            </c:dLbl>
            <c:dLbl>
              <c:idx val="18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0E-48AD-4D92-B463-30B295E7A592}"/>
                </c:ext>
              </c:extLst>
            </c:dLbl>
            <c:dLbl>
              <c:idx val="18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0F-48AD-4D92-B463-30B295E7A592}"/>
                </c:ext>
              </c:extLst>
            </c:dLbl>
            <c:dLbl>
              <c:idx val="18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10-48AD-4D92-B463-30B295E7A592}"/>
                </c:ext>
              </c:extLst>
            </c:dLbl>
            <c:dLbl>
              <c:idx val="18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11-48AD-4D92-B463-30B295E7A592}"/>
                </c:ext>
              </c:extLst>
            </c:dLbl>
            <c:dLbl>
              <c:idx val="18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12-48AD-4D92-B463-30B295E7A592}"/>
                </c:ext>
              </c:extLst>
            </c:dLbl>
            <c:dLbl>
              <c:idx val="18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13-48AD-4D92-B463-30B295E7A592}"/>
                </c:ext>
              </c:extLst>
            </c:dLbl>
            <c:dLbl>
              <c:idx val="18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14-48AD-4D92-B463-30B295E7A592}"/>
                </c:ext>
              </c:extLst>
            </c:dLbl>
            <c:dLbl>
              <c:idx val="18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15-48AD-4D92-B463-30B295E7A592}"/>
                </c:ext>
              </c:extLst>
            </c:dLbl>
            <c:dLbl>
              <c:idx val="18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16-48AD-4D92-B463-30B295E7A592}"/>
                </c:ext>
              </c:extLst>
            </c:dLbl>
            <c:dLbl>
              <c:idx val="18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17-48AD-4D92-B463-30B295E7A592}"/>
                </c:ext>
              </c:extLst>
            </c:dLbl>
            <c:dLbl>
              <c:idx val="18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18-48AD-4D92-B463-30B295E7A592}"/>
                </c:ext>
              </c:extLst>
            </c:dLbl>
            <c:dLbl>
              <c:idx val="18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19-48AD-4D92-B463-30B295E7A592}"/>
                </c:ext>
              </c:extLst>
            </c:dLbl>
            <c:dLbl>
              <c:idx val="18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1A-48AD-4D92-B463-30B295E7A592}"/>
                </c:ext>
              </c:extLst>
            </c:dLbl>
            <c:dLbl>
              <c:idx val="18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1B-48AD-4D92-B463-30B295E7A592}"/>
                </c:ext>
              </c:extLst>
            </c:dLbl>
            <c:dLbl>
              <c:idx val="18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1C-48AD-4D92-B463-30B295E7A592}"/>
                </c:ext>
              </c:extLst>
            </c:dLbl>
            <c:dLbl>
              <c:idx val="18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1D-48AD-4D92-B463-30B295E7A592}"/>
                </c:ext>
              </c:extLst>
            </c:dLbl>
            <c:dLbl>
              <c:idx val="18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1E-48AD-4D92-B463-30B295E7A592}"/>
                </c:ext>
              </c:extLst>
            </c:dLbl>
            <c:dLbl>
              <c:idx val="18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1F-48AD-4D92-B463-30B295E7A592}"/>
                </c:ext>
              </c:extLst>
            </c:dLbl>
            <c:dLbl>
              <c:idx val="18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20-48AD-4D92-B463-30B295E7A592}"/>
                </c:ext>
              </c:extLst>
            </c:dLbl>
            <c:dLbl>
              <c:idx val="18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21-48AD-4D92-B463-30B295E7A592}"/>
                </c:ext>
              </c:extLst>
            </c:dLbl>
            <c:dLbl>
              <c:idx val="18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22-48AD-4D92-B463-30B295E7A592}"/>
                </c:ext>
              </c:extLst>
            </c:dLbl>
            <c:dLbl>
              <c:idx val="18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23-48AD-4D92-B463-30B295E7A592}"/>
                </c:ext>
              </c:extLst>
            </c:dLbl>
            <c:dLbl>
              <c:idx val="18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24-48AD-4D92-B463-30B295E7A592}"/>
                </c:ext>
              </c:extLst>
            </c:dLbl>
            <c:dLbl>
              <c:idx val="18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25-48AD-4D92-B463-30B295E7A592}"/>
                </c:ext>
              </c:extLst>
            </c:dLbl>
            <c:dLbl>
              <c:idx val="18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26-48AD-4D92-B463-30B295E7A592}"/>
                </c:ext>
              </c:extLst>
            </c:dLbl>
            <c:dLbl>
              <c:idx val="18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27-48AD-4D92-B463-30B295E7A592}"/>
                </c:ext>
              </c:extLst>
            </c:dLbl>
            <c:dLbl>
              <c:idx val="18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28-48AD-4D92-B463-30B295E7A592}"/>
                </c:ext>
              </c:extLst>
            </c:dLbl>
            <c:dLbl>
              <c:idx val="18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29-48AD-4D92-B463-30B295E7A592}"/>
                </c:ext>
              </c:extLst>
            </c:dLbl>
            <c:dLbl>
              <c:idx val="18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2A-48AD-4D92-B463-30B295E7A592}"/>
                </c:ext>
              </c:extLst>
            </c:dLbl>
            <c:dLbl>
              <c:idx val="18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2B-48AD-4D92-B463-30B295E7A592}"/>
                </c:ext>
              </c:extLst>
            </c:dLbl>
            <c:dLbl>
              <c:idx val="18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2C-48AD-4D92-B463-30B295E7A592}"/>
                </c:ext>
              </c:extLst>
            </c:dLbl>
            <c:dLbl>
              <c:idx val="18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2D-48AD-4D92-B463-30B295E7A592}"/>
                </c:ext>
              </c:extLst>
            </c:dLbl>
            <c:dLbl>
              <c:idx val="18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2E-48AD-4D92-B463-30B295E7A592}"/>
                </c:ext>
              </c:extLst>
            </c:dLbl>
            <c:dLbl>
              <c:idx val="18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2F-48AD-4D92-B463-30B295E7A592}"/>
                </c:ext>
              </c:extLst>
            </c:dLbl>
            <c:dLbl>
              <c:idx val="18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30-48AD-4D92-B463-30B295E7A592}"/>
                </c:ext>
              </c:extLst>
            </c:dLbl>
            <c:dLbl>
              <c:idx val="18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31-48AD-4D92-B463-30B295E7A592}"/>
                </c:ext>
              </c:extLst>
            </c:dLbl>
            <c:dLbl>
              <c:idx val="18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32-48AD-4D92-B463-30B295E7A592}"/>
                </c:ext>
              </c:extLst>
            </c:dLbl>
            <c:dLbl>
              <c:idx val="18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33-48AD-4D92-B463-30B295E7A592}"/>
                </c:ext>
              </c:extLst>
            </c:dLbl>
            <c:dLbl>
              <c:idx val="18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34-48AD-4D92-B463-30B295E7A592}"/>
                </c:ext>
              </c:extLst>
            </c:dLbl>
            <c:dLbl>
              <c:idx val="18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35-48AD-4D92-B463-30B295E7A592}"/>
                </c:ext>
              </c:extLst>
            </c:dLbl>
            <c:dLbl>
              <c:idx val="18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36-48AD-4D92-B463-30B295E7A592}"/>
                </c:ext>
              </c:extLst>
            </c:dLbl>
            <c:dLbl>
              <c:idx val="18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37-48AD-4D92-B463-30B295E7A592}"/>
                </c:ext>
              </c:extLst>
            </c:dLbl>
            <c:dLbl>
              <c:idx val="18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38-48AD-4D92-B463-30B295E7A592}"/>
                </c:ext>
              </c:extLst>
            </c:dLbl>
            <c:dLbl>
              <c:idx val="18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39-48AD-4D92-B463-30B295E7A592}"/>
                </c:ext>
              </c:extLst>
            </c:dLbl>
            <c:dLbl>
              <c:idx val="18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3A-48AD-4D92-B463-30B295E7A592}"/>
                </c:ext>
              </c:extLst>
            </c:dLbl>
            <c:dLbl>
              <c:idx val="18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3B-48AD-4D92-B463-30B295E7A592}"/>
                </c:ext>
              </c:extLst>
            </c:dLbl>
            <c:dLbl>
              <c:idx val="18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3C-48AD-4D92-B463-30B295E7A592}"/>
                </c:ext>
              </c:extLst>
            </c:dLbl>
            <c:dLbl>
              <c:idx val="18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3D-48AD-4D92-B463-30B295E7A592}"/>
                </c:ext>
              </c:extLst>
            </c:dLbl>
            <c:dLbl>
              <c:idx val="18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3E-48AD-4D92-B463-30B295E7A592}"/>
                </c:ext>
              </c:extLst>
            </c:dLbl>
            <c:dLbl>
              <c:idx val="18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3F-48AD-4D92-B463-30B295E7A592}"/>
                </c:ext>
              </c:extLst>
            </c:dLbl>
            <c:dLbl>
              <c:idx val="18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40-48AD-4D92-B463-30B295E7A592}"/>
                </c:ext>
              </c:extLst>
            </c:dLbl>
            <c:dLbl>
              <c:idx val="18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41-48AD-4D92-B463-30B295E7A592}"/>
                </c:ext>
              </c:extLst>
            </c:dLbl>
            <c:dLbl>
              <c:idx val="18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42-48AD-4D92-B463-30B295E7A592}"/>
                </c:ext>
              </c:extLst>
            </c:dLbl>
            <c:dLbl>
              <c:idx val="18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43-48AD-4D92-B463-30B295E7A592}"/>
                </c:ext>
              </c:extLst>
            </c:dLbl>
            <c:dLbl>
              <c:idx val="18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44-48AD-4D92-B463-30B295E7A592}"/>
                </c:ext>
              </c:extLst>
            </c:dLbl>
            <c:dLbl>
              <c:idx val="18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45-48AD-4D92-B463-30B295E7A592}"/>
                </c:ext>
              </c:extLst>
            </c:dLbl>
            <c:dLbl>
              <c:idx val="18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46-48AD-4D92-B463-30B295E7A592}"/>
                </c:ext>
              </c:extLst>
            </c:dLbl>
            <c:dLbl>
              <c:idx val="18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47-48AD-4D92-B463-30B295E7A592}"/>
                </c:ext>
              </c:extLst>
            </c:dLbl>
            <c:dLbl>
              <c:idx val="18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48-48AD-4D92-B463-30B295E7A592}"/>
                </c:ext>
              </c:extLst>
            </c:dLbl>
            <c:dLbl>
              <c:idx val="18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49-48AD-4D92-B463-30B295E7A592}"/>
                </c:ext>
              </c:extLst>
            </c:dLbl>
            <c:dLbl>
              <c:idx val="18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4A-48AD-4D92-B463-30B295E7A592}"/>
                </c:ext>
              </c:extLst>
            </c:dLbl>
            <c:dLbl>
              <c:idx val="18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4B-48AD-4D92-B463-30B295E7A592}"/>
                </c:ext>
              </c:extLst>
            </c:dLbl>
            <c:dLbl>
              <c:idx val="18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4C-48AD-4D92-B463-30B295E7A592}"/>
                </c:ext>
              </c:extLst>
            </c:dLbl>
            <c:dLbl>
              <c:idx val="18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4D-48AD-4D92-B463-30B295E7A592}"/>
                </c:ext>
              </c:extLst>
            </c:dLbl>
            <c:dLbl>
              <c:idx val="18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4E-48AD-4D92-B463-30B295E7A592}"/>
                </c:ext>
              </c:extLst>
            </c:dLbl>
            <c:dLbl>
              <c:idx val="18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4F-48AD-4D92-B463-30B295E7A592}"/>
                </c:ext>
              </c:extLst>
            </c:dLbl>
            <c:dLbl>
              <c:idx val="18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50-48AD-4D92-B463-30B295E7A592}"/>
                </c:ext>
              </c:extLst>
            </c:dLbl>
            <c:dLbl>
              <c:idx val="18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51-48AD-4D92-B463-30B295E7A592}"/>
                </c:ext>
              </c:extLst>
            </c:dLbl>
            <c:dLbl>
              <c:idx val="18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52-48AD-4D92-B463-30B295E7A592}"/>
                </c:ext>
              </c:extLst>
            </c:dLbl>
            <c:dLbl>
              <c:idx val="18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53-48AD-4D92-B463-30B295E7A592}"/>
                </c:ext>
              </c:extLst>
            </c:dLbl>
            <c:dLbl>
              <c:idx val="18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54-48AD-4D92-B463-30B295E7A592}"/>
                </c:ext>
              </c:extLst>
            </c:dLbl>
            <c:dLbl>
              <c:idx val="18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55-48AD-4D92-B463-30B295E7A592}"/>
                </c:ext>
              </c:extLst>
            </c:dLbl>
            <c:dLbl>
              <c:idx val="18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56-48AD-4D92-B463-30B295E7A592}"/>
                </c:ext>
              </c:extLst>
            </c:dLbl>
            <c:dLbl>
              <c:idx val="18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57-48AD-4D92-B463-30B295E7A592}"/>
                </c:ext>
              </c:extLst>
            </c:dLbl>
            <c:dLbl>
              <c:idx val="18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58-48AD-4D92-B463-30B295E7A592}"/>
                </c:ext>
              </c:extLst>
            </c:dLbl>
            <c:dLbl>
              <c:idx val="18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59-48AD-4D92-B463-30B295E7A592}"/>
                </c:ext>
              </c:extLst>
            </c:dLbl>
            <c:dLbl>
              <c:idx val="18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5A-48AD-4D92-B463-30B295E7A592}"/>
                </c:ext>
              </c:extLst>
            </c:dLbl>
            <c:dLbl>
              <c:idx val="18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5B-48AD-4D92-B463-30B295E7A592}"/>
                </c:ext>
              </c:extLst>
            </c:dLbl>
            <c:dLbl>
              <c:idx val="18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5C-48AD-4D92-B463-30B295E7A592}"/>
                </c:ext>
              </c:extLst>
            </c:dLbl>
            <c:dLbl>
              <c:idx val="18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5D-48AD-4D92-B463-30B295E7A592}"/>
                </c:ext>
              </c:extLst>
            </c:dLbl>
            <c:dLbl>
              <c:idx val="18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5E-48AD-4D92-B463-30B295E7A592}"/>
                </c:ext>
              </c:extLst>
            </c:dLbl>
            <c:dLbl>
              <c:idx val="18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5F-48AD-4D92-B463-30B295E7A592}"/>
                </c:ext>
              </c:extLst>
            </c:dLbl>
            <c:dLbl>
              <c:idx val="18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60-48AD-4D92-B463-30B295E7A592}"/>
                </c:ext>
              </c:extLst>
            </c:dLbl>
            <c:dLbl>
              <c:idx val="18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61-48AD-4D92-B463-30B295E7A592}"/>
                </c:ext>
              </c:extLst>
            </c:dLbl>
            <c:dLbl>
              <c:idx val="18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62-48AD-4D92-B463-30B295E7A592}"/>
                </c:ext>
              </c:extLst>
            </c:dLbl>
            <c:dLbl>
              <c:idx val="18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63-48AD-4D92-B463-30B295E7A592}"/>
                </c:ext>
              </c:extLst>
            </c:dLbl>
            <c:dLbl>
              <c:idx val="18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64-48AD-4D92-B463-30B295E7A592}"/>
                </c:ext>
              </c:extLst>
            </c:dLbl>
            <c:dLbl>
              <c:idx val="18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65-48AD-4D92-B463-30B295E7A592}"/>
                </c:ext>
              </c:extLst>
            </c:dLbl>
            <c:dLbl>
              <c:idx val="18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66-48AD-4D92-B463-30B295E7A592}"/>
                </c:ext>
              </c:extLst>
            </c:dLbl>
            <c:dLbl>
              <c:idx val="18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67-48AD-4D92-B463-30B295E7A592}"/>
                </c:ext>
              </c:extLst>
            </c:dLbl>
            <c:dLbl>
              <c:idx val="18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68-48AD-4D92-B463-30B295E7A592}"/>
                </c:ext>
              </c:extLst>
            </c:dLbl>
            <c:dLbl>
              <c:idx val="18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69-48AD-4D92-B463-30B295E7A592}"/>
                </c:ext>
              </c:extLst>
            </c:dLbl>
            <c:dLbl>
              <c:idx val="18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6A-48AD-4D92-B463-30B295E7A592}"/>
                </c:ext>
              </c:extLst>
            </c:dLbl>
            <c:dLbl>
              <c:idx val="18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6B-48AD-4D92-B463-30B295E7A592}"/>
                </c:ext>
              </c:extLst>
            </c:dLbl>
            <c:dLbl>
              <c:idx val="18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6C-48AD-4D92-B463-30B295E7A592}"/>
                </c:ext>
              </c:extLst>
            </c:dLbl>
            <c:dLbl>
              <c:idx val="19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6D-48AD-4D92-B463-30B295E7A592}"/>
                </c:ext>
              </c:extLst>
            </c:dLbl>
            <c:dLbl>
              <c:idx val="19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6E-48AD-4D92-B463-30B295E7A592}"/>
                </c:ext>
              </c:extLst>
            </c:dLbl>
            <c:dLbl>
              <c:idx val="19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6F-48AD-4D92-B463-30B295E7A592}"/>
                </c:ext>
              </c:extLst>
            </c:dLbl>
            <c:dLbl>
              <c:idx val="19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70-48AD-4D92-B463-30B295E7A592}"/>
                </c:ext>
              </c:extLst>
            </c:dLbl>
            <c:dLbl>
              <c:idx val="19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71-48AD-4D92-B463-30B295E7A592}"/>
                </c:ext>
              </c:extLst>
            </c:dLbl>
            <c:dLbl>
              <c:idx val="19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72-48AD-4D92-B463-30B295E7A592}"/>
                </c:ext>
              </c:extLst>
            </c:dLbl>
            <c:dLbl>
              <c:idx val="19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73-48AD-4D92-B463-30B295E7A592}"/>
                </c:ext>
              </c:extLst>
            </c:dLbl>
            <c:dLbl>
              <c:idx val="19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74-48AD-4D92-B463-30B295E7A592}"/>
                </c:ext>
              </c:extLst>
            </c:dLbl>
            <c:dLbl>
              <c:idx val="19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75-48AD-4D92-B463-30B295E7A592}"/>
                </c:ext>
              </c:extLst>
            </c:dLbl>
            <c:dLbl>
              <c:idx val="19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76-48AD-4D92-B463-30B295E7A592}"/>
                </c:ext>
              </c:extLst>
            </c:dLbl>
            <c:dLbl>
              <c:idx val="19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77-48AD-4D92-B463-30B295E7A592}"/>
                </c:ext>
              </c:extLst>
            </c:dLbl>
            <c:dLbl>
              <c:idx val="19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78-48AD-4D92-B463-30B295E7A592}"/>
                </c:ext>
              </c:extLst>
            </c:dLbl>
            <c:dLbl>
              <c:idx val="19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79-48AD-4D92-B463-30B295E7A592}"/>
                </c:ext>
              </c:extLst>
            </c:dLbl>
            <c:dLbl>
              <c:idx val="19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7A-48AD-4D92-B463-30B295E7A592}"/>
                </c:ext>
              </c:extLst>
            </c:dLbl>
            <c:dLbl>
              <c:idx val="19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7B-48AD-4D92-B463-30B295E7A592}"/>
                </c:ext>
              </c:extLst>
            </c:dLbl>
            <c:dLbl>
              <c:idx val="19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7C-48AD-4D92-B463-30B295E7A592}"/>
                </c:ext>
              </c:extLst>
            </c:dLbl>
            <c:dLbl>
              <c:idx val="19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7D-48AD-4D92-B463-30B295E7A592}"/>
                </c:ext>
              </c:extLst>
            </c:dLbl>
            <c:dLbl>
              <c:idx val="19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7E-48AD-4D92-B463-30B295E7A592}"/>
                </c:ext>
              </c:extLst>
            </c:dLbl>
            <c:dLbl>
              <c:idx val="19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7F-48AD-4D92-B463-30B295E7A592}"/>
                </c:ext>
              </c:extLst>
            </c:dLbl>
            <c:dLbl>
              <c:idx val="19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80-48AD-4D92-B463-30B295E7A592}"/>
                </c:ext>
              </c:extLst>
            </c:dLbl>
            <c:dLbl>
              <c:idx val="19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81-48AD-4D92-B463-30B295E7A592}"/>
                </c:ext>
              </c:extLst>
            </c:dLbl>
            <c:dLbl>
              <c:idx val="19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82-48AD-4D92-B463-30B295E7A592}"/>
                </c:ext>
              </c:extLst>
            </c:dLbl>
            <c:dLbl>
              <c:idx val="19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83-48AD-4D92-B463-30B295E7A592}"/>
                </c:ext>
              </c:extLst>
            </c:dLbl>
            <c:dLbl>
              <c:idx val="19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84-48AD-4D92-B463-30B295E7A592}"/>
                </c:ext>
              </c:extLst>
            </c:dLbl>
            <c:dLbl>
              <c:idx val="19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85-48AD-4D92-B463-30B295E7A592}"/>
                </c:ext>
              </c:extLst>
            </c:dLbl>
            <c:dLbl>
              <c:idx val="19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86-48AD-4D92-B463-30B295E7A592}"/>
                </c:ext>
              </c:extLst>
            </c:dLbl>
            <c:dLbl>
              <c:idx val="19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87-48AD-4D92-B463-30B295E7A592}"/>
                </c:ext>
              </c:extLst>
            </c:dLbl>
            <c:dLbl>
              <c:idx val="19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88-48AD-4D92-B463-30B295E7A592}"/>
                </c:ext>
              </c:extLst>
            </c:dLbl>
            <c:dLbl>
              <c:idx val="19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89-48AD-4D92-B463-30B295E7A592}"/>
                </c:ext>
              </c:extLst>
            </c:dLbl>
            <c:dLbl>
              <c:idx val="19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8A-48AD-4D92-B463-30B295E7A592}"/>
                </c:ext>
              </c:extLst>
            </c:dLbl>
            <c:dLbl>
              <c:idx val="19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8B-48AD-4D92-B463-30B295E7A592}"/>
                </c:ext>
              </c:extLst>
            </c:dLbl>
            <c:dLbl>
              <c:idx val="19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8C-48AD-4D92-B463-30B295E7A592}"/>
                </c:ext>
              </c:extLst>
            </c:dLbl>
            <c:dLbl>
              <c:idx val="19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8D-48AD-4D92-B463-30B295E7A592}"/>
                </c:ext>
              </c:extLst>
            </c:dLbl>
            <c:dLbl>
              <c:idx val="19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8E-48AD-4D92-B463-30B295E7A592}"/>
                </c:ext>
              </c:extLst>
            </c:dLbl>
            <c:dLbl>
              <c:idx val="19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8F-48AD-4D92-B463-30B295E7A592}"/>
                </c:ext>
              </c:extLst>
            </c:dLbl>
            <c:dLbl>
              <c:idx val="19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90-48AD-4D92-B463-30B295E7A592}"/>
                </c:ext>
              </c:extLst>
            </c:dLbl>
            <c:dLbl>
              <c:idx val="19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91-48AD-4D92-B463-30B295E7A592}"/>
                </c:ext>
              </c:extLst>
            </c:dLbl>
            <c:dLbl>
              <c:idx val="19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92-48AD-4D92-B463-30B295E7A592}"/>
                </c:ext>
              </c:extLst>
            </c:dLbl>
            <c:dLbl>
              <c:idx val="19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93-48AD-4D92-B463-30B295E7A592}"/>
                </c:ext>
              </c:extLst>
            </c:dLbl>
            <c:dLbl>
              <c:idx val="19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94-48AD-4D92-B463-30B295E7A592}"/>
                </c:ext>
              </c:extLst>
            </c:dLbl>
            <c:dLbl>
              <c:idx val="19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95-48AD-4D92-B463-30B295E7A592}"/>
                </c:ext>
              </c:extLst>
            </c:dLbl>
            <c:dLbl>
              <c:idx val="19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96-48AD-4D92-B463-30B295E7A592}"/>
                </c:ext>
              </c:extLst>
            </c:dLbl>
            <c:dLbl>
              <c:idx val="19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97-48AD-4D92-B463-30B295E7A592}"/>
                </c:ext>
              </c:extLst>
            </c:dLbl>
            <c:dLbl>
              <c:idx val="19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98-48AD-4D92-B463-30B295E7A592}"/>
                </c:ext>
              </c:extLst>
            </c:dLbl>
            <c:dLbl>
              <c:idx val="19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99-48AD-4D92-B463-30B295E7A592}"/>
                </c:ext>
              </c:extLst>
            </c:dLbl>
            <c:dLbl>
              <c:idx val="19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9A-48AD-4D92-B463-30B295E7A592}"/>
                </c:ext>
              </c:extLst>
            </c:dLbl>
            <c:dLbl>
              <c:idx val="19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9B-48AD-4D92-B463-30B295E7A592}"/>
                </c:ext>
              </c:extLst>
            </c:dLbl>
            <c:dLbl>
              <c:idx val="19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9C-48AD-4D92-B463-30B295E7A592}"/>
                </c:ext>
              </c:extLst>
            </c:dLbl>
            <c:dLbl>
              <c:idx val="19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9D-48AD-4D92-B463-30B295E7A592}"/>
                </c:ext>
              </c:extLst>
            </c:dLbl>
            <c:dLbl>
              <c:idx val="19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9E-48AD-4D92-B463-30B295E7A592}"/>
                </c:ext>
              </c:extLst>
            </c:dLbl>
            <c:dLbl>
              <c:idx val="19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9F-48AD-4D92-B463-30B295E7A592}"/>
                </c:ext>
              </c:extLst>
            </c:dLbl>
            <c:dLbl>
              <c:idx val="19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A0-48AD-4D92-B463-30B295E7A592}"/>
                </c:ext>
              </c:extLst>
            </c:dLbl>
            <c:dLbl>
              <c:idx val="19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A1-48AD-4D92-B463-30B295E7A592}"/>
                </c:ext>
              </c:extLst>
            </c:dLbl>
            <c:dLbl>
              <c:idx val="19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A2-48AD-4D92-B463-30B295E7A592}"/>
                </c:ext>
              </c:extLst>
            </c:dLbl>
            <c:dLbl>
              <c:idx val="19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A3-48AD-4D92-B463-30B295E7A592}"/>
                </c:ext>
              </c:extLst>
            </c:dLbl>
            <c:dLbl>
              <c:idx val="19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A4-48AD-4D92-B463-30B295E7A592}"/>
                </c:ext>
              </c:extLst>
            </c:dLbl>
            <c:dLbl>
              <c:idx val="19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A5-48AD-4D92-B463-30B295E7A592}"/>
                </c:ext>
              </c:extLst>
            </c:dLbl>
            <c:dLbl>
              <c:idx val="19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A6-48AD-4D92-B463-30B295E7A592}"/>
                </c:ext>
              </c:extLst>
            </c:dLbl>
            <c:dLbl>
              <c:idx val="19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A7-48AD-4D92-B463-30B295E7A592}"/>
                </c:ext>
              </c:extLst>
            </c:dLbl>
            <c:dLbl>
              <c:idx val="19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A8-48AD-4D92-B463-30B295E7A592}"/>
                </c:ext>
              </c:extLst>
            </c:dLbl>
            <c:dLbl>
              <c:idx val="19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A9-48AD-4D92-B463-30B295E7A592}"/>
                </c:ext>
              </c:extLst>
            </c:dLbl>
            <c:dLbl>
              <c:idx val="19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AA-48AD-4D92-B463-30B295E7A592}"/>
                </c:ext>
              </c:extLst>
            </c:dLbl>
            <c:dLbl>
              <c:idx val="19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AB-48AD-4D92-B463-30B295E7A592}"/>
                </c:ext>
              </c:extLst>
            </c:dLbl>
            <c:dLbl>
              <c:idx val="19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AC-48AD-4D92-B463-30B295E7A592}"/>
                </c:ext>
              </c:extLst>
            </c:dLbl>
            <c:dLbl>
              <c:idx val="19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AD-48AD-4D92-B463-30B295E7A592}"/>
                </c:ext>
              </c:extLst>
            </c:dLbl>
            <c:dLbl>
              <c:idx val="19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AE-48AD-4D92-B463-30B295E7A592}"/>
                </c:ext>
              </c:extLst>
            </c:dLbl>
            <c:dLbl>
              <c:idx val="19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AF-48AD-4D92-B463-30B295E7A592}"/>
                </c:ext>
              </c:extLst>
            </c:dLbl>
            <c:dLbl>
              <c:idx val="19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B0-48AD-4D92-B463-30B295E7A592}"/>
                </c:ext>
              </c:extLst>
            </c:dLbl>
            <c:dLbl>
              <c:idx val="19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B1-48AD-4D92-B463-30B295E7A592}"/>
                </c:ext>
              </c:extLst>
            </c:dLbl>
            <c:dLbl>
              <c:idx val="19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B2-48AD-4D92-B463-30B295E7A592}"/>
                </c:ext>
              </c:extLst>
            </c:dLbl>
            <c:dLbl>
              <c:idx val="19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B3-48AD-4D92-B463-30B295E7A592}"/>
                </c:ext>
              </c:extLst>
            </c:dLbl>
            <c:dLbl>
              <c:idx val="19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B4-48AD-4D92-B463-30B295E7A592}"/>
                </c:ext>
              </c:extLst>
            </c:dLbl>
            <c:dLbl>
              <c:idx val="19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B5-48AD-4D92-B463-30B295E7A592}"/>
                </c:ext>
              </c:extLst>
            </c:dLbl>
            <c:dLbl>
              <c:idx val="19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B6-48AD-4D92-B463-30B295E7A592}"/>
                </c:ext>
              </c:extLst>
            </c:dLbl>
            <c:dLbl>
              <c:idx val="19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B7-48AD-4D92-B463-30B295E7A592}"/>
                </c:ext>
              </c:extLst>
            </c:dLbl>
            <c:dLbl>
              <c:idx val="19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B8-48AD-4D92-B463-30B295E7A592}"/>
                </c:ext>
              </c:extLst>
            </c:dLbl>
            <c:dLbl>
              <c:idx val="19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B9-48AD-4D92-B463-30B295E7A592}"/>
                </c:ext>
              </c:extLst>
            </c:dLbl>
            <c:dLbl>
              <c:idx val="19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BA-48AD-4D92-B463-30B295E7A592}"/>
                </c:ext>
              </c:extLst>
            </c:dLbl>
            <c:dLbl>
              <c:idx val="19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BB-48AD-4D92-B463-30B295E7A592}"/>
                </c:ext>
              </c:extLst>
            </c:dLbl>
            <c:dLbl>
              <c:idx val="19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BC-48AD-4D92-B463-30B295E7A592}"/>
                </c:ext>
              </c:extLst>
            </c:dLbl>
            <c:dLbl>
              <c:idx val="19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BD-48AD-4D92-B463-30B295E7A592}"/>
                </c:ext>
              </c:extLst>
            </c:dLbl>
            <c:dLbl>
              <c:idx val="19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BE-48AD-4D92-B463-30B295E7A592}"/>
                </c:ext>
              </c:extLst>
            </c:dLbl>
            <c:dLbl>
              <c:idx val="19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BF-48AD-4D92-B463-30B295E7A592}"/>
                </c:ext>
              </c:extLst>
            </c:dLbl>
            <c:dLbl>
              <c:idx val="19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C0-48AD-4D92-B463-30B295E7A592}"/>
                </c:ext>
              </c:extLst>
            </c:dLbl>
            <c:dLbl>
              <c:idx val="19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C1-48AD-4D92-B463-30B295E7A592}"/>
                </c:ext>
              </c:extLst>
            </c:dLbl>
            <c:dLbl>
              <c:idx val="19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C2-48AD-4D92-B463-30B295E7A592}"/>
                </c:ext>
              </c:extLst>
            </c:dLbl>
            <c:dLbl>
              <c:idx val="19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C3-48AD-4D92-B463-30B295E7A592}"/>
                </c:ext>
              </c:extLst>
            </c:dLbl>
            <c:dLbl>
              <c:idx val="19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C4-48AD-4D92-B463-30B295E7A592}"/>
                </c:ext>
              </c:extLst>
            </c:dLbl>
            <c:dLbl>
              <c:idx val="19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C5-48AD-4D92-B463-30B295E7A592}"/>
                </c:ext>
              </c:extLst>
            </c:dLbl>
            <c:dLbl>
              <c:idx val="19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C6-48AD-4D92-B463-30B295E7A592}"/>
                </c:ext>
              </c:extLst>
            </c:dLbl>
            <c:dLbl>
              <c:idx val="19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C7-48AD-4D92-B463-30B295E7A592}"/>
                </c:ext>
              </c:extLst>
            </c:dLbl>
            <c:dLbl>
              <c:idx val="19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C8-48AD-4D92-B463-30B295E7A592}"/>
                </c:ext>
              </c:extLst>
            </c:dLbl>
            <c:dLbl>
              <c:idx val="19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C9-48AD-4D92-B463-30B295E7A592}"/>
                </c:ext>
              </c:extLst>
            </c:dLbl>
            <c:dLbl>
              <c:idx val="19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CA-48AD-4D92-B463-30B295E7A592}"/>
                </c:ext>
              </c:extLst>
            </c:dLbl>
            <c:dLbl>
              <c:idx val="19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CB-48AD-4D92-B463-30B295E7A592}"/>
                </c:ext>
              </c:extLst>
            </c:dLbl>
            <c:dLbl>
              <c:idx val="19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CC-48AD-4D92-B463-30B295E7A592}"/>
                </c:ext>
              </c:extLst>
            </c:dLbl>
            <c:dLbl>
              <c:idx val="19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CD-48AD-4D92-B463-30B295E7A592}"/>
                </c:ext>
              </c:extLst>
            </c:dLbl>
            <c:dLbl>
              <c:idx val="19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CE-48AD-4D92-B463-30B295E7A592}"/>
                </c:ext>
              </c:extLst>
            </c:dLbl>
            <c:dLbl>
              <c:idx val="19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CF-48AD-4D92-B463-30B295E7A592}"/>
                </c:ext>
              </c:extLst>
            </c:dLbl>
            <c:dLbl>
              <c:idx val="19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D0-48AD-4D92-B463-30B295E7A592}"/>
                </c:ext>
              </c:extLst>
            </c:dLbl>
            <c:dLbl>
              <c:idx val="20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D1-48AD-4D92-B463-30B295E7A592}"/>
                </c:ext>
              </c:extLst>
            </c:dLbl>
            <c:dLbl>
              <c:idx val="20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D2-48AD-4D92-B463-30B295E7A592}"/>
                </c:ext>
              </c:extLst>
            </c:dLbl>
            <c:dLbl>
              <c:idx val="20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D3-48AD-4D92-B463-30B295E7A592}"/>
                </c:ext>
              </c:extLst>
            </c:dLbl>
            <c:dLbl>
              <c:idx val="20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D4-48AD-4D92-B463-30B295E7A592}"/>
                </c:ext>
              </c:extLst>
            </c:dLbl>
            <c:dLbl>
              <c:idx val="20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D5-48AD-4D92-B463-30B295E7A592}"/>
                </c:ext>
              </c:extLst>
            </c:dLbl>
            <c:dLbl>
              <c:idx val="20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D6-48AD-4D92-B463-30B295E7A592}"/>
                </c:ext>
              </c:extLst>
            </c:dLbl>
            <c:dLbl>
              <c:idx val="20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D7-48AD-4D92-B463-30B295E7A592}"/>
                </c:ext>
              </c:extLst>
            </c:dLbl>
            <c:dLbl>
              <c:idx val="20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D8-48AD-4D92-B463-30B295E7A592}"/>
                </c:ext>
              </c:extLst>
            </c:dLbl>
            <c:dLbl>
              <c:idx val="20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D9-48AD-4D92-B463-30B295E7A592}"/>
                </c:ext>
              </c:extLst>
            </c:dLbl>
            <c:dLbl>
              <c:idx val="20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DA-48AD-4D92-B463-30B295E7A592}"/>
                </c:ext>
              </c:extLst>
            </c:dLbl>
            <c:dLbl>
              <c:idx val="20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DB-48AD-4D92-B463-30B295E7A592}"/>
                </c:ext>
              </c:extLst>
            </c:dLbl>
            <c:dLbl>
              <c:idx val="20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DC-48AD-4D92-B463-30B295E7A592}"/>
                </c:ext>
              </c:extLst>
            </c:dLbl>
            <c:dLbl>
              <c:idx val="20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DD-48AD-4D92-B463-30B295E7A592}"/>
                </c:ext>
              </c:extLst>
            </c:dLbl>
            <c:dLbl>
              <c:idx val="20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DE-48AD-4D92-B463-30B295E7A592}"/>
                </c:ext>
              </c:extLst>
            </c:dLbl>
            <c:dLbl>
              <c:idx val="20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DF-48AD-4D92-B463-30B295E7A592}"/>
                </c:ext>
              </c:extLst>
            </c:dLbl>
            <c:dLbl>
              <c:idx val="20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E0-48AD-4D92-B463-30B295E7A592}"/>
                </c:ext>
              </c:extLst>
            </c:dLbl>
            <c:dLbl>
              <c:idx val="20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E1-48AD-4D92-B463-30B295E7A592}"/>
                </c:ext>
              </c:extLst>
            </c:dLbl>
            <c:dLbl>
              <c:idx val="20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E2-48AD-4D92-B463-30B295E7A592}"/>
                </c:ext>
              </c:extLst>
            </c:dLbl>
            <c:dLbl>
              <c:idx val="20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E3-48AD-4D92-B463-30B295E7A592}"/>
                </c:ext>
              </c:extLst>
            </c:dLbl>
            <c:dLbl>
              <c:idx val="20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E4-48AD-4D92-B463-30B295E7A592}"/>
                </c:ext>
              </c:extLst>
            </c:dLbl>
            <c:dLbl>
              <c:idx val="20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E5-48AD-4D92-B463-30B295E7A592}"/>
                </c:ext>
              </c:extLst>
            </c:dLbl>
            <c:dLbl>
              <c:idx val="20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E6-48AD-4D92-B463-30B295E7A592}"/>
                </c:ext>
              </c:extLst>
            </c:dLbl>
            <c:dLbl>
              <c:idx val="20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E7-48AD-4D92-B463-30B295E7A592}"/>
                </c:ext>
              </c:extLst>
            </c:dLbl>
            <c:dLbl>
              <c:idx val="20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E8-48AD-4D92-B463-30B295E7A592}"/>
                </c:ext>
              </c:extLst>
            </c:dLbl>
            <c:dLbl>
              <c:idx val="20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E9-48AD-4D92-B463-30B295E7A592}"/>
                </c:ext>
              </c:extLst>
            </c:dLbl>
            <c:dLbl>
              <c:idx val="20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EA-48AD-4D92-B463-30B295E7A592}"/>
                </c:ext>
              </c:extLst>
            </c:dLbl>
            <c:dLbl>
              <c:idx val="20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EB-48AD-4D92-B463-30B295E7A592}"/>
                </c:ext>
              </c:extLst>
            </c:dLbl>
            <c:dLbl>
              <c:idx val="20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EC-48AD-4D92-B463-30B295E7A592}"/>
                </c:ext>
              </c:extLst>
            </c:dLbl>
            <c:dLbl>
              <c:idx val="20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ED-48AD-4D92-B463-30B295E7A592}"/>
                </c:ext>
              </c:extLst>
            </c:dLbl>
            <c:dLbl>
              <c:idx val="20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EE-48AD-4D92-B463-30B295E7A592}"/>
                </c:ext>
              </c:extLst>
            </c:dLbl>
            <c:dLbl>
              <c:idx val="20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EF-48AD-4D92-B463-30B295E7A592}"/>
                </c:ext>
              </c:extLst>
            </c:dLbl>
            <c:dLbl>
              <c:idx val="20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F0-48AD-4D92-B463-30B295E7A592}"/>
                </c:ext>
              </c:extLst>
            </c:dLbl>
            <c:dLbl>
              <c:idx val="20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F1-48AD-4D92-B463-30B295E7A592}"/>
                </c:ext>
              </c:extLst>
            </c:dLbl>
            <c:dLbl>
              <c:idx val="20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F2-48AD-4D92-B463-30B295E7A592}"/>
                </c:ext>
              </c:extLst>
            </c:dLbl>
            <c:dLbl>
              <c:idx val="20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F3-48AD-4D92-B463-30B295E7A592}"/>
                </c:ext>
              </c:extLst>
            </c:dLbl>
            <c:dLbl>
              <c:idx val="20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F4-48AD-4D92-B463-30B295E7A592}"/>
                </c:ext>
              </c:extLst>
            </c:dLbl>
            <c:dLbl>
              <c:idx val="20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F5-48AD-4D92-B463-30B295E7A592}"/>
                </c:ext>
              </c:extLst>
            </c:dLbl>
            <c:dLbl>
              <c:idx val="20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F6-48AD-4D92-B463-30B295E7A592}"/>
                </c:ext>
              </c:extLst>
            </c:dLbl>
            <c:dLbl>
              <c:idx val="20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F7-48AD-4D92-B463-30B295E7A592}"/>
                </c:ext>
              </c:extLst>
            </c:dLbl>
            <c:dLbl>
              <c:idx val="20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F8-48AD-4D92-B463-30B295E7A592}"/>
                </c:ext>
              </c:extLst>
            </c:dLbl>
            <c:dLbl>
              <c:idx val="20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F9-48AD-4D92-B463-30B295E7A592}"/>
                </c:ext>
              </c:extLst>
            </c:dLbl>
            <c:dLbl>
              <c:idx val="20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FA-48AD-4D92-B463-30B295E7A592}"/>
                </c:ext>
              </c:extLst>
            </c:dLbl>
            <c:dLbl>
              <c:idx val="20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FB-48AD-4D92-B463-30B295E7A592}"/>
                </c:ext>
              </c:extLst>
            </c:dLbl>
            <c:dLbl>
              <c:idx val="20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FC-48AD-4D92-B463-30B295E7A592}"/>
                </c:ext>
              </c:extLst>
            </c:dLbl>
            <c:dLbl>
              <c:idx val="20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FD-48AD-4D92-B463-30B295E7A592}"/>
                </c:ext>
              </c:extLst>
            </c:dLbl>
            <c:dLbl>
              <c:idx val="20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FE-48AD-4D92-B463-30B295E7A592}"/>
                </c:ext>
              </c:extLst>
            </c:dLbl>
            <c:dLbl>
              <c:idx val="20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FF-48AD-4D92-B463-30B295E7A592}"/>
                </c:ext>
              </c:extLst>
            </c:dLbl>
            <c:dLbl>
              <c:idx val="20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00-48AD-4D92-B463-30B295E7A592}"/>
                </c:ext>
              </c:extLst>
            </c:dLbl>
            <c:dLbl>
              <c:idx val="20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01-48AD-4D92-B463-30B295E7A592}"/>
                </c:ext>
              </c:extLst>
            </c:dLbl>
            <c:dLbl>
              <c:idx val="20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02-48AD-4D92-B463-30B295E7A592}"/>
                </c:ext>
              </c:extLst>
            </c:dLbl>
            <c:dLbl>
              <c:idx val="20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03-48AD-4D92-B463-30B295E7A592}"/>
                </c:ext>
              </c:extLst>
            </c:dLbl>
            <c:dLbl>
              <c:idx val="20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04-48AD-4D92-B463-30B295E7A592}"/>
                </c:ext>
              </c:extLst>
            </c:dLbl>
            <c:dLbl>
              <c:idx val="20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05-48AD-4D92-B463-30B295E7A592}"/>
                </c:ext>
              </c:extLst>
            </c:dLbl>
            <c:dLbl>
              <c:idx val="20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06-48AD-4D92-B463-30B295E7A592}"/>
                </c:ext>
              </c:extLst>
            </c:dLbl>
            <c:dLbl>
              <c:idx val="20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07-48AD-4D92-B463-30B295E7A592}"/>
                </c:ext>
              </c:extLst>
            </c:dLbl>
            <c:dLbl>
              <c:idx val="20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08-48AD-4D92-B463-30B295E7A592}"/>
                </c:ext>
              </c:extLst>
            </c:dLbl>
            <c:dLbl>
              <c:idx val="20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09-48AD-4D92-B463-30B295E7A592}"/>
                </c:ext>
              </c:extLst>
            </c:dLbl>
            <c:dLbl>
              <c:idx val="20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0A-48AD-4D92-B463-30B295E7A592}"/>
                </c:ext>
              </c:extLst>
            </c:dLbl>
            <c:dLbl>
              <c:idx val="20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0B-48AD-4D92-B463-30B295E7A592}"/>
                </c:ext>
              </c:extLst>
            </c:dLbl>
            <c:dLbl>
              <c:idx val="20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0C-48AD-4D92-B463-30B295E7A592}"/>
                </c:ext>
              </c:extLst>
            </c:dLbl>
            <c:dLbl>
              <c:idx val="20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0D-48AD-4D92-B463-30B295E7A592}"/>
                </c:ext>
              </c:extLst>
            </c:dLbl>
            <c:dLbl>
              <c:idx val="20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0E-48AD-4D92-B463-30B295E7A592}"/>
                </c:ext>
              </c:extLst>
            </c:dLbl>
            <c:dLbl>
              <c:idx val="20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0F-48AD-4D92-B463-30B295E7A592}"/>
                </c:ext>
              </c:extLst>
            </c:dLbl>
            <c:dLbl>
              <c:idx val="20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10-48AD-4D92-B463-30B295E7A592}"/>
                </c:ext>
              </c:extLst>
            </c:dLbl>
            <c:dLbl>
              <c:idx val="20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11-48AD-4D92-B463-30B295E7A592}"/>
                </c:ext>
              </c:extLst>
            </c:dLbl>
            <c:dLbl>
              <c:idx val="20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12-48AD-4D92-B463-30B295E7A592}"/>
                </c:ext>
              </c:extLst>
            </c:dLbl>
            <c:dLbl>
              <c:idx val="20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13-48AD-4D92-B463-30B295E7A592}"/>
                </c:ext>
              </c:extLst>
            </c:dLbl>
            <c:dLbl>
              <c:idx val="20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14-48AD-4D92-B463-30B295E7A592}"/>
                </c:ext>
              </c:extLst>
            </c:dLbl>
            <c:dLbl>
              <c:idx val="20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15-48AD-4D92-B463-30B295E7A592}"/>
                </c:ext>
              </c:extLst>
            </c:dLbl>
            <c:dLbl>
              <c:idx val="20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16-48AD-4D92-B463-30B295E7A592}"/>
                </c:ext>
              </c:extLst>
            </c:dLbl>
            <c:dLbl>
              <c:idx val="20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17-48AD-4D92-B463-30B295E7A592}"/>
                </c:ext>
              </c:extLst>
            </c:dLbl>
            <c:dLbl>
              <c:idx val="20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18-48AD-4D92-B463-30B295E7A592}"/>
                </c:ext>
              </c:extLst>
            </c:dLbl>
            <c:dLbl>
              <c:idx val="20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19-48AD-4D92-B463-30B295E7A592}"/>
                </c:ext>
              </c:extLst>
            </c:dLbl>
            <c:dLbl>
              <c:idx val="20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1A-48AD-4D92-B463-30B295E7A592}"/>
                </c:ext>
              </c:extLst>
            </c:dLbl>
            <c:dLbl>
              <c:idx val="20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1B-48AD-4D92-B463-30B295E7A592}"/>
                </c:ext>
              </c:extLst>
            </c:dLbl>
            <c:dLbl>
              <c:idx val="20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1C-48AD-4D92-B463-30B295E7A592}"/>
                </c:ext>
              </c:extLst>
            </c:dLbl>
            <c:dLbl>
              <c:idx val="20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1D-48AD-4D92-B463-30B295E7A592}"/>
                </c:ext>
              </c:extLst>
            </c:dLbl>
            <c:dLbl>
              <c:idx val="20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1E-48AD-4D92-B463-30B295E7A592}"/>
                </c:ext>
              </c:extLst>
            </c:dLbl>
            <c:dLbl>
              <c:idx val="20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1F-48AD-4D92-B463-30B295E7A592}"/>
                </c:ext>
              </c:extLst>
            </c:dLbl>
            <c:dLbl>
              <c:idx val="20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20-48AD-4D92-B463-30B295E7A592}"/>
                </c:ext>
              </c:extLst>
            </c:dLbl>
            <c:dLbl>
              <c:idx val="20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21-48AD-4D92-B463-30B295E7A592}"/>
                </c:ext>
              </c:extLst>
            </c:dLbl>
            <c:dLbl>
              <c:idx val="20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22-48AD-4D92-B463-30B295E7A592}"/>
                </c:ext>
              </c:extLst>
            </c:dLbl>
            <c:dLbl>
              <c:idx val="20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23-48AD-4D92-B463-30B295E7A592}"/>
                </c:ext>
              </c:extLst>
            </c:dLbl>
            <c:dLbl>
              <c:idx val="20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24-48AD-4D92-B463-30B295E7A592}"/>
                </c:ext>
              </c:extLst>
            </c:dLbl>
            <c:dLbl>
              <c:idx val="20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25-48AD-4D92-B463-30B295E7A592}"/>
                </c:ext>
              </c:extLst>
            </c:dLbl>
            <c:dLbl>
              <c:idx val="20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26-48AD-4D92-B463-30B295E7A592}"/>
                </c:ext>
              </c:extLst>
            </c:dLbl>
            <c:dLbl>
              <c:idx val="20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27-48AD-4D92-B463-30B295E7A592}"/>
                </c:ext>
              </c:extLst>
            </c:dLbl>
            <c:dLbl>
              <c:idx val="20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28-48AD-4D92-B463-30B295E7A592}"/>
                </c:ext>
              </c:extLst>
            </c:dLbl>
            <c:dLbl>
              <c:idx val="20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29-48AD-4D92-B463-30B295E7A592}"/>
                </c:ext>
              </c:extLst>
            </c:dLbl>
            <c:dLbl>
              <c:idx val="20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2A-48AD-4D92-B463-30B295E7A592}"/>
                </c:ext>
              </c:extLst>
            </c:dLbl>
            <c:dLbl>
              <c:idx val="20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2B-48AD-4D92-B463-30B295E7A592}"/>
                </c:ext>
              </c:extLst>
            </c:dLbl>
            <c:dLbl>
              <c:idx val="20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2C-48AD-4D92-B463-30B295E7A592}"/>
                </c:ext>
              </c:extLst>
            </c:dLbl>
            <c:dLbl>
              <c:idx val="20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2D-48AD-4D92-B463-30B295E7A592}"/>
                </c:ext>
              </c:extLst>
            </c:dLbl>
            <c:dLbl>
              <c:idx val="20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2E-48AD-4D92-B463-30B295E7A592}"/>
                </c:ext>
              </c:extLst>
            </c:dLbl>
            <c:dLbl>
              <c:idx val="20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2F-48AD-4D92-B463-30B295E7A592}"/>
                </c:ext>
              </c:extLst>
            </c:dLbl>
            <c:dLbl>
              <c:idx val="20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30-48AD-4D92-B463-30B295E7A592}"/>
                </c:ext>
              </c:extLst>
            </c:dLbl>
            <c:dLbl>
              <c:idx val="20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31-48AD-4D92-B463-30B295E7A592}"/>
                </c:ext>
              </c:extLst>
            </c:dLbl>
            <c:dLbl>
              <c:idx val="20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32-48AD-4D92-B463-30B295E7A592}"/>
                </c:ext>
              </c:extLst>
            </c:dLbl>
            <c:dLbl>
              <c:idx val="20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33-48AD-4D92-B463-30B295E7A592}"/>
                </c:ext>
              </c:extLst>
            </c:dLbl>
            <c:dLbl>
              <c:idx val="20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34-48AD-4D92-B463-30B295E7A592}"/>
                </c:ext>
              </c:extLst>
            </c:dLbl>
            <c:dLbl>
              <c:idx val="21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35-48AD-4D92-B463-30B295E7A592}"/>
                </c:ext>
              </c:extLst>
            </c:dLbl>
            <c:dLbl>
              <c:idx val="21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36-48AD-4D92-B463-30B295E7A592}"/>
                </c:ext>
              </c:extLst>
            </c:dLbl>
            <c:dLbl>
              <c:idx val="21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37-48AD-4D92-B463-30B295E7A592}"/>
                </c:ext>
              </c:extLst>
            </c:dLbl>
            <c:dLbl>
              <c:idx val="21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38-48AD-4D92-B463-30B295E7A592}"/>
                </c:ext>
              </c:extLst>
            </c:dLbl>
            <c:dLbl>
              <c:idx val="21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39-48AD-4D92-B463-30B295E7A592}"/>
                </c:ext>
              </c:extLst>
            </c:dLbl>
            <c:dLbl>
              <c:idx val="21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3A-48AD-4D92-B463-30B295E7A592}"/>
                </c:ext>
              </c:extLst>
            </c:dLbl>
            <c:dLbl>
              <c:idx val="21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3B-48AD-4D92-B463-30B295E7A592}"/>
                </c:ext>
              </c:extLst>
            </c:dLbl>
            <c:dLbl>
              <c:idx val="21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3C-48AD-4D92-B463-30B295E7A592}"/>
                </c:ext>
              </c:extLst>
            </c:dLbl>
            <c:dLbl>
              <c:idx val="21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3D-48AD-4D92-B463-30B295E7A592}"/>
                </c:ext>
              </c:extLst>
            </c:dLbl>
            <c:dLbl>
              <c:idx val="21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3E-48AD-4D92-B463-30B295E7A592}"/>
                </c:ext>
              </c:extLst>
            </c:dLbl>
            <c:dLbl>
              <c:idx val="21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3F-48AD-4D92-B463-30B295E7A592}"/>
                </c:ext>
              </c:extLst>
            </c:dLbl>
            <c:dLbl>
              <c:idx val="21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40-48AD-4D92-B463-30B295E7A592}"/>
                </c:ext>
              </c:extLst>
            </c:dLbl>
            <c:dLbl>
              <c:idx val="21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41-48AD-4D92-B463-30B295E7A592}"/>
                </c:ext>
              </c:extLst>
            </c:dLbl>
            <c:dLbl>
              <c:idx val="21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42-48AD-4D92-B463-30B295E7A592}"/>
                </c:ext>
              </c:extLst>
            </c:dLbl>
            <c:dLbl>
              <c:idx val="21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43-48AD-4D92-B463-30B295E7A592}"/>
                </c:ext>
              </c:extLst>
            </c:dLbl>
            <c:dLbl>
              <c:idx val="21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44-48AD-4D92-B463-30B295E7A592}"/>
                </c:ext>
              </c:extLst>
            </c:dLbl>
            <c:dLbl>
              <c:idx val="21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45-48AD-4D92-B463-30B295E7A592}"/>
                </c:ext>
              </c:extLst>
            </c:dLbl>
            <c:dLbl>
              <c:idx val="21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46-48AD-4D92-B463-30B295E7A592}"/>
                </c:ext>
              </c:extLst>
            </c:dLbl>
            <c:dLbl>
              <c:idx val="21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47-48AD-4D92-B463-30B295E7A592}"/>
                </c:ext>
              </c:extLst>
            </c:dLbl>
            <c:dLbl>
              <c:idx val="21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48-48AD-4D92-B463-30B295E7A592}"/>
                </c:ext>
              </c:extLst>
            </c:dLbl>
            <c:dLbl>
              <c:idx val="21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49-48AD-4D92-B463-30B295E7A592}"/>
                </c:ext>
              </c:extLst>
            </c:dLbl>
            <c:dLbl>
              <c:idx val="21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4A-48AD-4D92-B463-30B295E7A592}"/>
                </c:ext>
              </c:extLst>
            </c:dLbl>
            <c:dLbl>
              <c:idx val="21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4B-48AD-4D92-B463-30B295E7A592}"/>
                </c:ext>
              </c:extLst>
            </c:dLbl>
            <c:dLbl>
              <c:idx val="21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4C-48AD-4D92-B463-30B295E7A592}"/>
                </c:ext>
              </c:extLst>
            </c:dLbl>
            <c:dLbl>
              <c:idx val="21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4D-48AD-4D92-B463-30B295E7A592}"/>
                </c:ext>
              </c:extLst>
            </c:dLbl>
            <c:dLbl>
              <c:idx val="21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4E-48AD-4D92-B463-30B295E7A592}"/>
                </c:ext>
              </c:extLst>
            </c:dLbl>
            <c:dLbl>
              <c:idx val="21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4F-48AD-4D92-B463-30B295E7A592}"/>
                </c:ext>
              </c:extLst>
            </c:dLbl>
            <c:dLbl>
              <c:idx val="21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50-48AD-4D92-B463-30B295E7A592}"/>
                </c:ext>
              </c:extLst>
            </c:dLbl>
            <c:dLbl>
              <c:idx val="21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51-48AD-4D92-B463-30B295E7A592}"/>
                </c:ext>
              </c:extLst>
            </c:dLbl>
            <c:dLbl>
              <c:idx val="21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52-48AD-4D92-B463-30B295E7A592}"/>
                </c:ext>
              </c:extLst>
            </c:dLbl>
            <c:dLbl>
              <c:idx val="21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53-48AD-4D92-B463-30B295E7A592}"/>
                </c:ext>
              </c:extLst>
            </c:dLbl>
            <c:dLbl>
              <c:idx val="21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54-48AD-4D92-B463-30B295E7A592}"/>
                </c:ext>
              </c:extLst>
            </c:dLbl>
            <c:dLbl>
              <c:idx val="21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55-48AD-4D92-B463-30B295E7A592}"/>
                </c:ext>
              </c:extLst>
            </c:dLbl>
            <c:dLbl>
              <c:idx val="21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56-48AD-4D92-B463-30B295E7A592}"/>
                </c:ext>
              </c:extLst>
            </c:dLbl>
            <c:dLbl>
              <c:idx val="21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57-48AD-4D92-B463-30B295E7A592}"/>
                </c:ext>
              </c:extLst>
            </c:dLbl>
            <c:dLbl>
              <c:idx val="21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58-48AD-4D92-B463-30B295E7A592}"/>
                </c:ext>
              </c:extLst>
            </c:dLbl>
            <c:dLbl>
              <c:idx val="21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59-48AD-4D92-B463-30B295E7A592}"/>
                </c:ext>
              </c:extLst>
            </c:dLbl>
            <c:dLbl>
              <c:idx val="21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5A-48AD-4D92-B463-30B295E7A592}"/>
                </c:ext>
              </c:extLst>
            </c:dLbl>
            <c:dLbl>
              <c:idx val="21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5B-48AD-4D92-B463-30B295E7A592}"/>
                </c:ext>
              </c:extLst>
            </c:dLbl>
            <c:dLbl>
              <c:idx val="21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5C-48AD-4D92-B463-30B295E7A592}"/>
                </c:ext>
              </c:extLst>
            </c:dLbl>
            <c:dLbl>
              <c:idx val="21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5D-48AD-4D92-B463-30B295E7A592}"/>
                </c:ext>
              </c:extLst>
            </c:dLbl>
            <c:dLbl>
              <c:idx val="21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5E-48AD-4D92-B463-30B295E7A592}"/>
                </c:ext>
              </c:extLst>
            </c:dLbl>
            <c:dLbl>
              <c:idx val="21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5F-48AD-4D92-B463-30B295E7A592}"/>
                </c:ext>
              </c:extLst>
            </c:dLbl>
            <c:dLbl>
              <c:idx val="21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60-48AD-4D92-B463-30B295E7A592}"/>
                </c:ext>
              </c:extLst>
            </c:dLbl>
            <c:dLbl>
              <c:idx val="21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61-48AD-4D92-B463-30B295E7A592}"/>
                </c:ext>
              </c:extLst>
            </c:dLbl>
            <c:dLbl>
              <c:idx val="21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62-48AD-4D92-B463-30B295E7A592}"/>
                </c:ext>
              </c:extLst>
            </c:dLbl>
            <c:dLbl>
              <c:idx val="21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63-48AD-4D92-B463-30B295E7A592}"/>
                </c:ext>
              </c:extLst>
            </c:dLbl>
            <c:dLbl>
              <c:idx val="21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64-48AD-4D92-B463-30B295E7A592}"/>
                </c:ext>
              </c:extLst>
            </c:dLbl>
            <c:dLbl>
              <c:idx val="21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65-48AD-4D92-B463-30B295E7A592}"/>
                </c:ext>
              </c:extLst>
            </c:dLbl>
            <c:dLbl>
              <c:idx val="21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66-48AD-4D92-B463-30B295E7A592}"/>
                </c:ext>
              </c:extLst>
            </c:dLbl>
            <c:dLbl>
              <c:idx val="21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67-48AD-4D92-B463-30B295E7A592}"/>
                </c:ext>
              </c:extLst>
            </c:dLbl>
            <c:dLbl>
              <c:idx val="21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68-48AD-4D92-B463-30B295E7A592}"/>
                </c:ext>
              </c:extLst>
            </c:dLbl>
            <c:dLbl>
              <c:idx val="21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69-48AD-4D92-B463-30B295E7A592}"/>
                </c:ext>
              </c:extLst>
            </c:dLbl>
            <c:dLbl>
              <c:idx val="21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6A-48AD-4D92-B463-30B295E7A592}"/>
                </c:ext>
              </c:extLst>
            </c:dLbl>
            <c:dLbl>
              <c:idx val="21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6B-48AD-4D92-B463-30B295E7A592}"/>
                </c:ext>
              </c:extLst>
            </c:dLbl>
            <c:dLbl>
              <c:idx val="21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6C-48AD-4D92-B463-30B295E7A592}"/>
                </c:ext>
              </c:extLst>
            </c:dLbl>
            <c:dLbl>
              <c:idx val="21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6D-48AD-4D92-B463-30B295E7A592}"/>
                </c:ext>
              </c:extLst>
            </c:dLbl>
            <c:dLbl>
              <c:idx val="21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6E-48AD-4D92-B463-30B295E7A592}"/>
                </c:ext>
              </c:extLst>
            </c:dLbl>
            <c:dLbl>
              <c:idx val="21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6F-48AD-4D92-B463-30B295E7A592}"/>
                </c:ext>
              </c:extLst>
            </c:dLbl>
            <c:dLbl>
              <c:idx val="21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70-48AD-4D92-B463-30B295E7A592}"/>
                </c:ext>
              </c:extLst>
            </c:dLbl>
            <c:dLbl>
              <c:idx val="21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71-48AD-4D92-B463-30B295E7A592}"/>
                </c:ext>
              </c:extLst>
            </c:dLbl>
            <c:dLbl>
              <c:idx val="21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72-48AD-4D92-B463-30B295E7A592}"/>
                </c:ext>
              </c:extLst>
            </c:dLbl>
            <c:dLbl>
              <c:idx val="21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73-48AD-4D92-B463-30B295E7A592}"/>
                </c:ext>
              </c:extLst>
            </c:dLbl>
            <c:dLbl>
              <c:idx val="21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74-48AD-4D92-B463-30B295E7A592}"/>
                </c:ext>
              </c:extLst>
            </c:dLbl>
            <c:dLbl>
              <c:idx val="21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75-48AD-4D92-B463-30B295E7A592}"/>
                </c:ext>
              </c:extLst>
            </c:dLbl>
            <c:dLbl>
              <c:idx val="21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76-48AD-4D92-B463-30B295E7A592}"/>
                </c:ext>
              </c:extLst>
            </c:dLbl>
            <c:dLbl>
              <c:idx val="21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77-48AD-4D92-B463-30B295E7A592}"/>
                </c:ext>
              </c:extLst>
            </c:dLbl>
            <c:dLbl>
              <c:idx val="21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78-48AD-4D92-B463-30B295E7A592}"/>
                </c:ext>
              </c:extLst>
            </c:dLbl>
            <c:dLbl>
              <c:idx val="21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79-48AD-4D92-B463-30B295E7A592}"/>
                </c:ext>
              </c:extLst>
            </c:dLbl>
            <c:dLbl>
              <c:idx val="21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7A-48AD-4D92-B463-30B295E7A592}"/>
                </c:ext>
              </c:extLst>
            </c:dLbl>
            <c:dLbl>
              <c:idx val="21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7B-48AD-4D92-B463-30B295E7A592}"/>
                </c:ext>
              </c:extLst>
            </c:dLbl>
            <c:dLbl>
              <c:idx val="21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7C-48AD-4D92-B463-30B295E7A592}"/>
                </c:ext>
              </c:extLst>
            </c:dLbl>
            <c:dLbl>
              <c:idx val="21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7D-48AD-4D92-B463-30B295E7A592}"/>
                </c:ext>
              </c:extLst>
            </c:dLbl>
            <c:dLbl>
              <c:idx val="21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7E-48AD-4D92-B463-30B295E7A592}"/>
                </c:ext>
              </c:extLst>
            </c:dLbl>
            <c:dLbl>
              <c:idx val="21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7F-48AD-4D92-B463-30B295E7A592}"/>
                </c:ext>
              </c:extLst>
            </c:dLbl>
            <c:dLbl>
              <c:idx val="21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80-48AD-4D92-B463-30B295E7A592}"/>
                </c:ext>
              </c:extLst>
            </c:dLbl>
            <c:dLbl>
              <c:idx val="21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81-48AD-4D92-B463-30B295E7A592}"/>
                </c:ext>
              </c:extLst>
            </c:dLbl>
            <c:dLbl>
              <c:idx val="21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82-48AD-4D92-B463-30B295E7A592}"/>
                </c:ext>
              </c:extLst>
            </c:dLbl>
            <c:dLbl>
              <c:idx val="21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83-48AD-4D92-B463-30B295E7A592}"/>
                </c:ext>
              </c:extLst>
            </c:dLbl>
            <c:dLbl>
              <c:idx val="21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84-48AD-4D92-B463-30B295E7A592}"/>
                </c:ext>
              </c:extLst>
            </c:dLbl>
            <c:dLbl>
              <c:idx val="21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85-48AD-4D92-B463-30B295E7A592}"/>
                </c:ext>
              </c:extLst>
            </c:dLbl>
            <c:dLbl>
              <c:idx val="21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86-48AD-4D92-B463-30B295E7A592}"/>
                </c:ext>
              </c:extLst>
            </c:dLbl>
            <c:dLbl>
              <c:idx val="21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87-48AD-4D92-B463-30B295E7A592}"/>
                </c:ext>
              </c:extLst>
            </c:dLbl>
            <c:dLbl>
              <c:idx val="21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88-48AD-4D92-B463-30B295E7A592}"/>
                </c:ext>
              </c:extLst>
            </c:dLbl>
            <c:dLbl>
              <c:idx val="21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89-48AD-4D92-B463-30B295E7A592}"/>
                </c:ext>
              </c:extLst>
            </c:dLbl>
            <c:dLbl>
              <c:idx val="21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8A-48AD-4D92-B463-30B295E7A592}"/>
                </c:ext>
              </c:extLst>
            </c:dLbl>
            <c:dLbl>
              <c:idx val="21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8B-48AD-4D92-B463-30B295E7A592}"/>
                </c:ext>
              </c:extLst>
            </c:dLbl>
            <c:dLbl>
              <c:idx val="21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8C-48AD-4D92-B463-30B295E7A592}"/>
                </c:ext>
              </c:extLst>
            </c:dLbl>
            <c:dLbl>
              <c:idx val="21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8D-48AD-4D92-B463-30B295E7A592}"/>
                </c:ext>
              </c:extLst>
            </c:dLbl>
            <c:dLbl>
              <c:idx val="21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8E-48AD-4D92-B463-30B295E7A592}"/>
                </c:ext>
              </c:extLst>
            </c:dLbl>
            <c:dLbl>
              <c:idx val="21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8F-48AD-4D92-B463-30B295E7A592}"/>
                </c:ext>
              </c:extLst>
            </c:dLbl>
            <c:dLbl>
              <c:idx val="21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90-48AD-4D92-B463-30B295E7A592}"/>
                </c:ext>
              </c:extLst>
            </c:dLbl>
            <c:dLbl>
              <c:idx val="21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91-48AD-4D92-B463-30B295E7A592}"/>
                </c:ext>
              </c:extLst>
            </c:dLbl>
            <c:dLbl>
              <c:idx val="21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92-48AD-4D92-B463-30B295E7A592}"/>
                </c:ext>
              </c:extLst>
            </c:dLbl>
            <c:dLbl>
              <c:idx val="21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93-48AD-4D92-B463-30B295E7A592}"/>
                </c:ext>
              </c:extLst>
            </c:dLbl>
            <c:dLbl>
              <c:idx val="21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94-48AD-4D92-B463-30B295E7A592}"/>
                </c:ext>
              </c:extLst>
            </c:dLbl>
            <c:dLbl>
              <c:idx val="21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95-48AD-4D92-B463-30B295E7A592}"/>
                </c:ext>
              </c:extLst>
            </c:dLbl>
            <c:dLbl>
              <c:idx val="21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96-48AD-4D92-B463-30B295E7A592}"/>
                </c:ext>
              </c:extLst>
            </c:dLbl>
            <c:dLbl>
              <c:idx val="2198"/>
              <c:layout>
                <c:manualLayout>
                  <c:x val="7.1443950861906039E-2"/>
                  <c:y val="-0.10459771061613826"/>
                </c:manualLayout>
              </c:layout>
              <c:tx>
                <c:rich>
                  <a:bodyPr/>
                  <a:lstStyle/>
                  <a:p>
                    <a:fld id="{89378F54-6921-4E0B-BCBE-F9ACB42B02D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97-48AD-4D92-B463-30B295E7A592}"/>
                </c:ext>
              </c:extLst>
            </c:dLbl>
            <c:dLbl>
              <c:idx val="21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98-48AD-4D92-B463-30B295E7A592}"/>
                </c:ext>
              </c:extLst>
            </c:dLbl>
            <c:dLbl>
              <c:idx val="22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99-48AD-4D92-B463-30B295E7A592}"/>
                </c:ext>
              </c:extLst>
            </c:dLbl>
            <c:dLbl>
              <c:idx val="22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9A-48AD-4D92-B463-30B295E7A592}"/>
                </c:ext>
              </c:extLst>
            </c:dLbl>
            <c:dLbl>
              <c:idx val="22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9B-48AD-4D92-B463-30B295E7A592}"/>
                </c:ext>
              </c:extLst>
            </c:dLbl>
            <c:dLbl>
              <c:idx val="22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9C-48AD-4D92-B463-30B295E7A592}"/>
                </c:ext>
              </c:extLst>
            </c:dLbl>
            <c:dLbl>
              <c:idx val="22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9D-48AD-4D92-B463-30B295E7A592}"/>
                </c:ext>
              </c:extLst>
            </c:dLbl>
            <c:dLbl>
              <c:idx val="22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9E-48AD-4D92-B463-30B295E7A592}"/>
                </c:ext>
              </c:extLst>
            </c:dLbl>
            <c:dLbl>
              <c:idx val="22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9F-48AD-4D92-B463-30B295E7A592}"/>
                </c:ext>
              </c:extLst>
            </c:dLbl>
            <c:dLbl>
              <c:idx val="22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A0-48AD-4D92-B463-30B295E7A592}"/>
                </c:ext>
              </c:extLst>
            </c:dLbl>
            <c:dLbl>
              <c:idx val="22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A1-48AD-4D92-B463-30B295E7A592}"/>
                </c:ext>
              </c:extLst>
            </c:dLbl>
            <c:dLbl>
              <c:idx val="22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A2-48AD-4D92-B463-30B295E7A592}"/>
                </c:ext>
              </c:extLst>
            </c:dLbl>
            <c:dLbl>
              <c:idx val="22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A3-48AD-4D92-B463-30B295E7A592}"/>
                </c:ext>
              </c:extLst>
            </c:dLbl>
            <c:dLbl>
              <c:idx val="22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A4-48AD-4D92-B463-30B295E7A592}"/>
                </c:ext>
              </c:extLst>
            </c:dLbl>
            <c:dLbl>
              <c:idx val="22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A5-48AD-4D92-B463-30B295E7A592}"/>
                </c:ext>
              </c:extLst>
            </c:dLbl>
            <c:dLbl>
              <c:idx val="22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A6-48AD-4D92-B463-30B295E7A592}"/>
                </c:ext>
              </c:extLst>
            </c:dLbl>
            <c:dLbl>
              <c:idx val="22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A7-48AD-4D92-B463-30B295E7A592}"/>
                </c:ext>
              </c:extLst>
            </c:dLbl>
            <c:dLbl>
              <c:idx val="22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A8-48AD-4D92-B463-30B295E7A592}"/>
                </c:ext>
              </c:extLst>
            </c:dLbl>
            <c:dLbl>
              <c:idx val="22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A9-48AD-4D92-B463-30B295E7A592}"/>
                </c:ext>
              </c:extLst>
            </c:dLbl>
            <c:dLbl>
              <c:idx val="22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AA-48AD-4D92-B463-30B295E7A592}"/>
                </c:ext>
              </c:extLst>
            </c:dLbl>
            <c:dLbl>
              <c:idx val="22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AB-48AD-4D92-B463-30B295E7A592}"/>
                </c:ext>
              </c:extLst>
            </c:dLbl>
            <c:dLbl>
              <c:idx val="22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AC-48AD-4D92-B463-30B295E7A592}"/>
                </c:ext>
              </c:extLst>
            </c:dLbl>
            <c:dLbl>
              <c:idx val="22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AD-48AD-4D92-B463-30B295E7A592}"/>
                </c:ext>
              </c:extLst>
            </c:dLbl>
            <c:dLbl>
              <c:idx val="22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AE-48AD-4D92-B463-30B295E7A592}"/>
                </c:ext>
              </c:extLst>
            </c:dLbl>
            <c:dLbl>
              <c:idx val="22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AF-48AD-4D92-B463-30B295E7A592}"/>
                </c:ext>
              </c:extLst>
            </c:dLbl>
            <c:dLbl>
              <c:idx val="22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B0-48AD-4D92-B463-30B295E7A592}"/>
                </c:ext>
              </c:extLst>
            </c:dLbl>
            <c:dLbl>
              <c:idx val="22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B1-48AD-4D92-B463-30B295E7A592}"/>
                </c:ext>
              </c:extLst>
            </c:dLbl>
            <c:dLbl>
              <c:idx val="22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B2-48AD-4D92-B463-30B295E7A592}"/>
                </c:ext>
              </c:extLst>
            </c:dLbl>
            <c:dLbl>
              <c:idx val="2226"/>
              <c:layout>
                <c:manualLayout>
                  <c:x val="7.4521635739493788E-2"/>
                  <c:y val="-4.4827590264059212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B3-48AD-4D92-B463-30B295E7A592}"/>
                </c:ext>
              </c:extLst>
            </c:dLbl>
            <c:dLbl>
              <c:idx val="22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B4-48AD-4D92-B463-30B295E7A592}"/>
                </c:ext>
              </c:extLst>
            </c:dLbl>
            <c:dLbl>
              <c:idx val="22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B5-48AD-4D92-B463-30B295E7A592}"/>
                </c:ext>
              </c:extLst>
            </c:dLbl>
            <c:dLbl>
              <c:idx val="22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B6-48AD-4D92-B463-30B295E7A592}"/>
                </c:ext>
              </c:extLst>
            </c:dLbl>
            <c:dLbl>
              <c:idx val="22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B7-48AD-4D92-B463-30B295E7A592}"/>
                </c:ext>
              </c:extLst>
            </c:dLbl>
            <c:dLbl>
              <c:idx val="22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B8-48AD-4D92-B463-30B295E7A592}"/>
                </c:ext>
              </c:extLst>
            </c:dLbl>
            <c:dLbl>
              <c:idx val="22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B9-48AD-4D92-B463-30B295E7A592}"/>
                </c:ext>
              </c:extLst>
            </c:dLbl>
            <c:dLbl>
              <c:idx val="22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BA-48AD-4D92-B463-30B295E7A592}"/>
                </c:ext>
              </c:extLst>
            </c:dLbl>
            <c:dLbl>
              <c:idx val="22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BB-48AD-4D92-B463-30B295E7A592}"/>
                </c:ext>
              </c:extLst>
            </c:dLbl>
            <c:dLbl>
              <c:idx val="22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BC-48AD-4D92-B463-30B295E7A592}"/>
                </c:ext>
              </c:extLst>
            </c:dLbl>
            <c:dLbl>
              <c:idx val="22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BD-48AD-4D92-B463-30B295E7A592}"/>
                </c:ext>
              </c:extLst>
            </c:dLbl>
            <c:dLbl>
              <c:idx val="22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BE-48AD-4D92-B463-30B295E7A592}"/>
                </c:ext>
              </c:extLst>
            </c:dLbl>
            <c:dLbl>
              <c:idx val="22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BF-48AD-4D92-B463-30B295E7A592}"/>
                </c:ext>
              </c:extLst>
            </c:dLbl>
            <c:dLbl>
              <c:idx val="22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C0-48AD-4D92-B463-30B295E7A592}"/>
                </c:ext>
              </c:extLst>
            </c:dLbl>
            <c:dLbl>
              <c:idx val="22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C1-48AD-4D92-B463-30B295E7A592}"/>
                </c:ext>
              </c:extLst>
            </c:dLbl>
            <c:dLbl>
              <c:idx val="22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C2-48AD-4D92-B463-30B295E7A592}"/>
                </c:ext>
              </c:extLst>
            </c:dLbl>
            <c:dLbl>
              <c:idx val="22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C3-48AD-4D92-B463-30B295E7A592}"/>
                </c:ext>
              </c:extLst>
            </c:dLbl>
            <c:dLbl>
              <c:idx val="22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C4-48AD-4D92-B463-30B295E7A592}"/>
                </c:ext>
              </c:extLst>
            </c:dLbl>
            <c:dLbl>
              <c:idx val="22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C5-48AD-4D92-B463-30B295E7A592}"/>
                </c:ext>
              </c:extLst>
            </c:dLbl>
            <c:dLbl>
              <c:idx val="22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C6-48AD-4D92-B463-30B295E7A592}"/>
                </c:ext>
              </c:extLst>
            </c:dLbl>
            <c:dLbl>
              <c:idx val="22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C7-48AD-4D92-B463-30B295E7A592}"/>
                </c:ext>
              </c:extLst>
            </c:dLbl>
            <c:dLbl>
              <c:idx val="22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C8-48AD-4D92-B463-30B295E7A592}"/>
                </c:ext>
              </c:extLst>
            </c:dLbl>
            <c:dLbl>
              <c:idx val="22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C9-48AD-4D92-B463-30B295E7A592}"/>
                </c:ext>
              </c:extLst>
            </c:dLbl>
            <c:dLbl>
              <c:idx val="22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CA-48AD-4D92-B463-30B295E7A592}"/>
                </c:ext>
              </c:extLst>
            </c:dLbl>
            <c:dLbl>
              <c:idx val="22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CB-48AD-4D92-B463-30B295E7A592}"/>
                </c:ext>
              </c:extLst>
            </c:dLbl>
            <c:dLbl>
              <c:idx val="22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CC-48AD-4D92-B463-30B295E7A592}"/>
                </c:ext>
              </c:extLst>
            </c:dLbl>
            <c:dLbl>
              <c:idx val="22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CD-48AD-4D92-B463-30B295E7A592}"/>
                </c:ext>
              </c:extLst>
            </c:dLbl>
            <c:dLbl>
              <c:idx val="22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CE-48AD-4D92-B463-30B295E7A592}"/>
                </c:ext>
              </c:extLst>
            </c:dLbl>
            <c:dLbl>
              <c:idx val="22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CF-48AD-4D92-B463-30B295E7A592}"/>
                </c:ext>
              </c:extLst>
            </c:dLbl>
            <c:dLbl>
              <c:idx val="22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D0-48AD-4D92-B463-30B295E7A592}"/>
                </c:ext>
              </c:extLst>
            </c:dLbl>
            <c:dLbl>
              <c:idx val="22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D1-48AD-4D92-B463-30B295E7A592}"/>
                </c:ext>
              </c:extLst>
            </c:dLbl>
            <c:dLbl>
              <c:idx val="22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D2-48AD-4D92-B463-30B295E7A592}"/>
                </c:ext>
              </c:extLst>
            </c:dLbl>
            <c:dLbl>
              <c:idx val="22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D3-48AD-4D92-B463-30B295E7A592}"/>
                </c:ext>
              </c:extLst>
            </c:dLbl>
            <c:dLbl>
              <c:idx val="22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D4-48AD-4D92-B463-30B295E7A592}"/>
                </c:ext>
              </c:extLst>
            </c:dLbl>
            <c:dLbl>
              <c:idx val="22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D5-48AD-4D92-B463-30B295E7A592}"/>
                </c:ext>
              </c:extLst>
            </c:dLbl>
            <c:dLbl>
              <c:idx val="22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D6-48AD-4D92-B463-30B295E7A592}"/>
                </c:ext>
              </c:extLst>
            </c:dLbl>
            <c:dLbl>
              <c:idx val="22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D7-48AD-4D92-B463-30B295E7A592}"/>
                </c:ext>
              </c:extLst>
            </c:dLbl>
            <c:dLbl>
              <c:idx val="22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D8-48AD-4D92-B463-30B295E7A592}"/>
                </c:ext>
              </c:extLst>
            </c:dLbl>
            <c:dLbl>
              <c:idx val="22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D9-48AD-4D92-B463-30B295E7A592}"/>
                </c:ext>
              </c:extLst>
            </c:dLbl>
            <c:dLbl>
              <c:idx val="22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DA-48AD-4D92-B463-30B295E7A592}"/>
                </c:ext>
              </c:extLst>
            </c:dLbl>
            <c:dLbl>
              <c:idx val="22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DB-48AD-4D92-B463-30B295E7A592}"/>
                </c:ext>
              </c:extLst>
            </c:dLbl>
            <c:dLbl>
              <c:idx val="22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DC-48AD-4D92-B463-30B295E7A592}"/>
                </c:ext>
              </c:extLst>
            </c:dLbl>
            <c:dLbl>
              <c:idx val="22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DD-48AD-4D92-B463-30B295E7A592}"/>
                </c:ext>
              </c:extLst>
            </c:dLbl>
            <c:dLbl>
              <c:idx val="22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DE-48AD-4D92-B463-30B295E7A592}"/>
                </c:ext>
              </c:extLst>
            </c:dLbl>
            <c:dLbl>
              <c:idx val="22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DF-48AD-4D92-B463-30B295E7A592}"/>
                </c:ext>
              </c:extLst>
            </c:dLbl>
            <c:dLbl>
              <c:idx val="22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E0-48AD-4D92-B463-30B295E7A592}"/>
                </c:ext>
              </c:extLst>
            </c:dLbl>
            <c:dLbl>
              <c:idx val="22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E1-48AD-4D92-B463-30B295E7A592}"/>
                </c:ext>
              </c:extLst>
            </c:dLbl>
            <c:dLbl>
              <c:idx val="22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E2-48AD-4D92-B463-30B295E7A592}"/>
                </c:ext>
              </c:extLst>
            </c:dLbl>
            <c:dLbl>
              <c:idx val="22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E3-48AD-4D92-B463-30B295E7A592}"/>
                </c:ext>
              </c:extLst>
            </c:dLbl>
            <c:dLbl>
              <c:idx val="22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E4-48AD-4D92-B463-30B295E7A592}"/>
                </c:ext>
              </c:extLst>
            </c:dLbl>
            <c:dLbl>
              <c:idx val="22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E5-48AD-4D92-B463-30B295E7A592}"/>
                </c:ext>
              </c:extLst>
            </c:dLbl>
            <c:dLbl>
              <c:idx val="22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E6-48AD-4D92-B463-30B295E7A592}"/>
                </c:ext>
              </c:extLst>
            </c:dLbl>
            <c:dLbl>
              <c:idx val="22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E7-48AD-4D92-B463-30B295E7A592}"/>
                </c:ext>
              </c:extLst>
            </c:dLbl>
            <c:dLbl>
              <c:idx val="22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E8-48AD-4D92-B463-30B295E7A592}"/>
                </c:ext>
              </c:extLst>
            </c:dLbl>
            <c:dLbl>
              <c:idx val="22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E9-48AD-4D92-B463-30B295E7A592}"/>
                </c:ext>
              </c:extLst>
            </c:dLbl>
            <c:dLbl>
              <c:idx val="22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EA-48AD-4D92-B463-30B295E7A592}"/>
                </c:ext>
              </c:extLst>
            </c:dLbl>
            <c:dLbl>
              <c:idx val="22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EB-48AD-4D92-B463-30B295E7A592}"/>
                </c:ext>
              </c:extLst>
            </c:dLbl>
            <c:dLbl>
              <c:idx val="22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EC-48AD-4D92-B463-30B295E7A592}"/>
                </c:ext>
              </c:extLst>
            </c:dLbl>
            <c:dLbl>
              <c:idx val="22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ED-48AD-4D92-B463-30B295E7A592}"/>
                </c:ext>
              </c:extLst>
            </c:dLbl>
            <c:dLbl>
              <c:idx val="22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EE-48AD-4D92-B463-30B295E7A592}"/>
                </c:ext>
              </c:extLst>
            </c:dLbl>
            <c:dLbl>
              <c:idx val="22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EF-48AD-4D92-B463-30B295E7A592}"/>
                </c:ext>
              </c:extLst>
            </c:dLbl>
            <c:dLbl>
              <c:idx val="22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F0-48AD-4D92-B463-30B295E7A592}"/>
                </c:ext>
              </c:extLst>
            </c:dLbl>
            <c:dLbl>
              <c:idx val="22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F1-48AD-4D92-B463-30B295E7A592}"/>
                </c:ext>
              </c:extLst>
            </c:dLbl>
            <c:dLbl>
              <c:idx val="22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F2-48AD-4D92-B463-30B295E7A592}"/>
                </c:ext>
              </c:extLst>
            </c:dLbl>
            <c:dLbl>
              <c:idx val="22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F3-48AD-4D92-B463-30B295E7A592}"/>
                </c:ext>
              </c:extLst>
            </c:dLbl>
            <c:dLbl>
              <c:idx val="22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F4-48AD-4D92-B463-30B295E7A592}"/>
                </c:ext>
              </c:extLst>
            </c:dLbl>
            <c:dLbl>
              <c:idx val="22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F5-48AD-4D92-B463-30B295E7A592}"/>
                </c:ext>
              </c:extLst>
            </c:dLbl>
            <c:dLbl>
              <c:idx val="22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F6-48AD-4D92-B463-30B295E7A592}"/>
                </c:ext>
              </c:extLst>
            </c:dLbl>
            <c:dLbl>
              <c:idx val="22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F7-48AD-4D92-B463-30B295E7A592}"/>
                </c:ext>
              </c:extLst>
            </c:dLbl>
            <c:dLbl>
              <c:idx val="22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F8-48AD-4D92-B463-30B295E7A592}"/>
                </c:ext>
              </c:extLst>
            </c:dLbl>
            <c:dLbl>
              <c:idx val="22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F9-48AD-4D92-B463-30B295E7A592}"/>
                </c:ext>
              </c:extLst>
            </c:dLbl>
            <c:dLbl>
              <c:idx val="22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FA-48AD-4D92-B463-30B295E7A592}"/>
                </c:ext>
              </c:extLst>
            </c:dLbl>
            <c:dLbl>
              <c:idx val="22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FB-48AD-4D92-B463-30B295E7A592}"/>
                </c:ext>
              </c:extLst>
            </c:dLbl>
            <c:dLbl>
              <c:idx val="22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FC-48AD-4D92-B463-30B295E7A592}"/>
                </c:ext>
              </c:extLst>
            </c:dLbl>
            <c:dLbl>
              <c:idx val="23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FD-48AD-4D92-B463-30B295E7A592}"/>
                </c:ext>
              </c:extLst>
            </c:dLbl>
            <c:dLbl>
              <c:idx val="23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FE-48AD-4D92-B463-30B295E7A592}"/>
                </c:ext>
              </c:extLst>
            </c:dLbl>
            <c:dLbl>
              <c:idx val="23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FF-48AD-4D92-B463-30B295E7A592}"/>
                </c:ext>
              </c:extLst>
            </c:dLbl>
            <c:dLbl>
              <c:idx val="23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00-48AD-4D92-B463-30B295E7A592}"/>
                </c:ext>
              </c:extLst>
            </c:dLbl>
            <c:dLbl>
              <c:idx val="23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01-48AD-4D92-B463-30B295E7A592}"/>
                </c:ext>
              </c:extLst>
            </c:dLbl>
            <c:dLbl>
              <c:idx val="23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02-48AD-4D92-B463-30B295E7A592}"/>
                </c:ext>
              </c:extLst>
            </c:dLbl>
            <c:dLbl>
              <c:idx val="23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03-48AD-4D92-B463-30B295E7A592}"/>
                </c:ext>
              </c:extLst>
            </c:dLbl>
            <c:dLbl>
              <c:idx val="23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04-48AD-4D92-B463-30B295E7A592}"/>
                </c:ext>
              </c:extLst>
            </c:dLbl>
            <c:dLbl>
              <c:idx val="23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05-48AD-4D92-B463-30B295E7A592}"/>
                </c:ext>
              </c:extLst>
            </c:dLbl>
            <c:dLbl>
              <c:idx val="23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06-48AD-4D92-B463-30B295E7A592}"/>
                </c:ext>
              </c:extLst>
            </c:dLbl>
            <c:dLbl>
              <c:idx val="23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07-48AD-4D92-B463-30B295E7A592}"/>
                </c:ext>
              </c:extLst>
            </c:dLbl>
            <c:dLbl>
              <c:idx val="23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08-48AD-4D92-B463-30B295E7A592}"/>
                </c:ext>
              </c:extLst>
            </c:dLbl>
            <c:dLbl>
              <c:idx val="23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09-48AD-4D92-B463-30B295E7A592}"/>
                </c:ext>
              </c:extLst>
            </c:dLbl>
            <c:dLbl>
              <c:idx val="23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0A-48AD-4D92-B463-30B295E7A592}"/>
                </c:ext>
              </c:extLst>
            </c:dLbl>
            <c:dLbl>
              <c:idx val="23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0B-48AD-4D92-B463-30B295E7A592}"/>
                </c:ext>
              </c:extLst>
            </c:dLbl>
            <c:dLbl>
              <c:idx val="23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0C-48AD-4D92-B463-30B295E7A592}"/>
                </c:ext>
              </c:extLst>
            </c:dLbl>
            <c:dLbl>
              <c:idx val="23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0D-48AD-4D92-B463-30B295E7A592}"/>
                </c:ext>
              </c:extLst>
            </c:dLbl>
            <c:dLbl>
              <c:idx val="23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0E-48AD-4D92-B463-30B295E7A592}"/>
                </c:ext>
              </c:extLst>
            </c:dLbl>
            <c:dLbl>
              <c:idx val="23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0F-48AD-4D92-B463-30B295E7A592}"/>
                </c:ext>
              </c:extLst>
            </c:dLbl>
            <c:dLbl>
              <c:idx val="23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10-48AD-4D92-B463-30B295E7A592}"/>
                </c:ext>
              </c:extLst>
            </c:dLbl>
            <c:dLbl>
              <c:idx val="23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11-48AD-4D92-B463-30B295E7A592}"/>
                </c:ext>
              </c:extLst>
            </c:dLbl>
            <c:dLbl>
              <c:idx val="23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12-48AD-4D92-B463-30B295E7A592}"/>
                </c:ext>
              </c:extLst>
            </c:dLbl>
            <c:dLbl>
              <c:idx val="23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13-48AD-4D92-B463-30B295E7A592}"/>
                </c:ext>
              </c:extLst>
            </c:dLbl>
            <c:dLbl>
              <c:idx val="23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14-48AD-4D92-B463-30B295E7A592}"/>
                </c:ext>
              </c:extLst>
            </c:dLbl>
            <c:dLbl>
              <c:idx val="23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15-48AD-4D92-B463-30B295E7A592}"/>
                </c:ext>
              </c:extLst>
            </c:dLbl>
            <c:dLbl>
              <c:idx val="23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16-48AD-4D92-B463-30B295E7A592}"/>
                </c:ext>
              </c:extLst>
            </c:dLbl>
            <c:dLbl>
              <c:idx val="23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17-48AD-4D92-B463-30B295E7A592}"/>
                </c:ext>
              </c:extLst>
            </c:dLbl>
            <c:dLbl>
              <c:idx val="23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18-48AD-4D92-B463-30B295E7A592}"/>
                </c:ext>
              </c:extLst>
            </c:dLbl>
            <c:dLbl>
              <c:idx val="23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19-48AD-4D92-B463-30B295E7A592}"/>
                </c:ext>
              </c:extLst>
            </c:dLbl>
            <c:dLbl>
              <c:idx val="23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1A-48AD-4D92-B463-30B295E7A592}"/>
                </c:ext>
              </c:extLst>
            </c:dLbl>
            <c:dLbl>
              <c:idx val="23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1B-48AD-4D92-B463-30B295E7A592}"/>
                </c:ext>
              </c:extLst>
            </c:dLbl>
            <c:dLbl>
              <c:idx val="23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1C-48AD-4D92-B463-30B295E7A592}"/>
                </c:ext>
              </c:extLst>
            </c:dLbl>
            <c:dLbl>
              <c:idx val="23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1D-48AD-4D92-B463-30B295E7A592}"/>
                </c:ext>
              </c:extLst>
            </c:dLbl>
            <c:dLbl>
              <c:idx val="23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1E-48AD-4D92-B463-30B295E7A592}"/>
                </c:ext>
              </c:extLst>
            </c:dLbl>
            <c:dLbl>
              <c:idx val="23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1F-48AD-4D92-B463-30B295E7A592}"/>
                </c:ext>
              </c:extLst>
            </c:dLbl>
            <c:dLbl>
              <c:idx val="23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20-48AD-4D92-B463-30B295E7A592}"/>
                </c:ext>
              </c:extLst>
            </c:dLbl>
            <c:dLbl>
              <c:idx val="23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21-48AD-4D92-B463-30B295E7A592}"/>
                </c:ext>
              </c:extLst>
            </c:dLbl>
            <c:dLbl>
              <c:idx val="23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22-48AD-4D92-B463-30B295E7A592}"/>
                </c:ext>
              </c:extLst>
            </c:dLbl>
            <c:dLbl>
              <c:idx val="23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23-48AD-4D92-B463-30B295E7A592}"/>
                </c:ext>
              </c:extLst>
            </c:dLbl>
            <c:dLbl>
              <c:idx val="23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24-48AD-4D92-B463-30B295E7A592}"/>
                </c:ext>
              </c:extLst>
            </c:dLbl>
            <c:dLbl>
              <c:idx val="23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25-48AD-4D92-B463-30B295E7A592}"/>
                </c:ext>
              </c:extLst>
            </c:dLbl>
            <c:dLbl>
              <c:idx val="23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26-48AD-4D92-B463-30B295E7A592}"/>
                </c:ext>
              </c:extLst>
            </c:dLbl>
            <c:dLbl>
              <c:idx val="23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27-48AD-4D92-B463-30B295E7A592}"/>
                </c:ext>
              </c:extLst>
            </c:dLbl>
            <c:dLbl>
              <c:idx val="23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28-48AD-4D92-B463-30B295E7A592}"/>
                </c:ext>
              </c:extLst>
            </c:dLbl>
            <c:dLbl>
              <c:idx val="23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29-48AD-4D92-B463-30B295E7A592}"/>
                </c:ext>
              </c:extLst>
            </c:dLbl>
            <c:dLbl>
              <c:idx val="23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2A-48AD-4D92-B463-30B295E7A592}"/>
                </c:ext>
              </c:extLst>
            </c:dLbl>
            <c:dLbl>
              <c:idx val="23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2B-48AD-4D92-B463-30B295E7A592}"/>
                </c:ext>
              </c:extLst>
            </c:dLbl>
            <c:dLbl>
              <c:idx val="23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2C-48AD-4D92-B463-30B295E7A592}"/>
                </c:ext>
              </c:extLst>
            </c:dLbl>
            <c:dLbl>
              <c:idx val="23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2D-48AD-4D92-B463-30B295E7A592}"/>
                </c:ext>
              </c:extLst>
            </c:dLbl>
            <c:dLbl>
              <c:idx val="23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2E-48AD-4D92-B463-30B295E7A592}"/>
                </c:ext>
              </c:extLst>
            </c:dLbl>
            <c:dLbl>
              <c:idx val="23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2F-48AD-4D92-B463-30B295E7A592}"/>
                </c:ext>
              </c:extLst>
            </c:dLbl>
            <c:dLbl>
              <c:idx val="23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30-48AD-4D92-B463-30B295E7A592}"/>
                </c:ext>
              </c:extLst>
            </c:dLbl>
            <c:dLbl>
              <c:idx val="23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31-48AD-4D92-B463-30B295E7A592}"/>
                </c:ext>
              </c:extLst>
            </c:dLbl>
            <c:dLbl>
              <c:idx val="23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32-48AD-4D92-B463-30B295E7A592}"/>
                </c:ext>
              </c:extLst>
            </c:dLbl>
            <c:dLbl>
              <c:idx val="23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33-48AD-4D92-B463-30B295E7A592}"/>
                </c:ext>
              </c:extLst>
            </c:dLbl>
            <c:dLbl>
              <c:idx val="23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34-48AD-4D92-B463-30B295E7A592}"/>
                </c:ext>
              </c:extLst>
            </c:dLbl>
            <c:dLbl>
              <c:idx val="23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35-48AD-4D92-B463-30B295E7A592}"/>
                </c:ext>
              </c:extLst>
            </c:dLbl>
            <c:dLbl>
              <c:idx val="23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36-48AD-4D92-B463-30B295E7A592}"/>
                </c:ext>
              </c:extLst>
            </c:dLbl>
            <c:dLbl>
              <c:idx val="23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37-48AD-4D92-B463-30B295E7A592}"/>
                </c:ext>
              </c:extLst>
            </c:dLbl>
            <c:dLbl>
              <c:idx val="23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38-48AD-4D92-B463-30B295E7A592}"/>
                </c:ext>
              </c:extLst>
            </c:dLbl>
            <c:dLbl>
              <c:idx val="23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39-48AD-4D92-B463-30B295E7A592}"/>
                </c:ext>
              </c:extLst>
            </c:dLbl>
            <c:dLbl>
              <c:idx val="23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3A-48AD-4D92-B463-30B295E7A592}"/>
                </c:ext>
              </c:extLst>
            </c:dLbl>
            <c:dLbl>
              <c:idx val="23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3B-48AD-4D92-B463-30B295E7A592}"/>
                </c:ext>
              </c:extLst>
            </c:dLbl>
            <c:dLbl>
              <c:idx val="23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3C-48AD-4D92-B463-30B295E7A592}"/>
                </c:ext>
              </c:extLst>
            </c:dLbl>
            <c:dLbl>
              <c:idx val="23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3D-48AD-4D92-B463-30B295E7A592}"/>
                </c:ext>
              </c:extLst>
            </c:dLbl>
            <c:dLbl>
              <c:idx val="23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3E-48AD-4D92-B463-30B295E7A592}"/>
                </c:ext>
              </c:extLst>
            </c:dLbl>
            <c:dLbl>
              <c:idx val="23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3F-48AD-4D92-B463-30B295E7A592}"/>
                </c:ext>
              </c:extLst>
            </c:dLbl>
            <c:dLbl>
              <c:idx val="23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40-48AD-4D92-B463-30B295E7A592}"/>
                </c:ext>
              </c:extLst>
            </c:dLbl>
            <c:dLbl>
              <c:idx val="23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41-48AD-4D92-B463-30B295E7A592}"/>
                </c:ext>
              </c:extLst>
            </c:dLbl>
            <c:dLbl>
              <c:idx val="23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42-48AD-4D92-B463-30B295E7A592}"/>
                </c:ext>
              </c:extLst>
            </c:dLbl>
            <c:dLbl>
              <c:idx val="23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43-48AD-4D92-B463-30B295E7A592}"/>
                </c:ext>
              </c:extLst>
            </c:dLbl>
            <c:dLbl>
              <c:idx val="23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44-48AD-4D92-B463-30B295E7A592}"/>
                </c:ext>
              </c:extLst>
            </c:dLbl>
            <c:dLbl>
              <c:idx val="23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45-48AD-4D92-B463-30B295E7A592}"/>
                </c:ext>
              </c:extLst>
            </c:dLbl>
            <c:dLbl>
              <c:idx val="23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46-48AD-4D92-B463-30B295E7A592}"/>
                </c:ext>
              </c:extLst>
            </c:dLbl>
            <c:dLbl>
              <c:idx val="23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47-48AD-4D92-B463-30B295E7A592}"/>
                </c:ext>
              </c:extLst>
            </c:dLbl>
            <c:dLbl>
              <c:idx val="23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48-48AD-4D92-B463-30B295E7A592}"/>
                </c:ext>
              </c:extLst>
            </c:dLbl>
            <c:dLbl>
              <c:idx val="23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49-48AD-4D92-B463-30B295E7A592}"/>
                </c:ext>
              </c:extLst>
            </c:dLbl>
            <c:dLbl>
              <c:idx val="23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4A-48AD-4D92-B463-30B295E7A592}"/>
                </c:ext>
              </c:extLst>
            </c:dLbl>
            <c:dLbl>
              <c:idx val="23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4B-48AD-4D92-B463-30B295E7A592}"/>
                </c:ext>
              </c:extLst>
            </c:dLbl>
            <c:dLbl>
              <c:idx val="23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4C-48AD-4D92-B463-30B295E7A592}"/>
                </c:ext>
              </c:extLst>
            </c:dLbl>
            <c:dLbl>
              <c:idx val="23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4D-48AD-4D92-B463-30B295E7A592}"/>
                </c:ext>
              </c:extLst>
            </c:dLbl>
            <c:dLbl>
              <c:idx val="23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4E-48AD-4D92-B463-30B295E7A592}"/>
                </c:ext>
              </c:extLst>
            </c:dLbl>
            <c:dLbl>
              <c:idx val="23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4F-48AD-4D92-B463-30B295E7A592}"/>
                </c:ext>
              </c:extLst>
            </c:dLbl>
            <c:dLbl>
              <c:idx val="23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50-48AD-4D92-B463-30B295E7A592}"/>
                </c:ext>
              </c:extLst>
            </c:dLbl>
            <c:dLbl>
              <c:idx val="23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51-48AD-4D92-B463-30B295E7A592}"/>
                </c:ext>
              </c:extLst>
            </c:dLbl>
            <c:dLbl>
              <c:idx val="23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52-48AD-4D92-B463-30B295E7A592}"/>
                </c:ext>
              </c:extLst>
            </c:dLbl>
            <c:dLbl>
              <c:idx val="23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53-48AD-4D92-B463-30B295E7A592}"/>
                </c:ext>
              </c:extLst>
            </c:dLbl>
            <c:dLbl>
              <c:idx val="23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54-48AD-4D92-B463-30B295E7A592}"/>
                </c:ext>
              </c:extLst>
            </c:dLbl>
            <c:dLbl>
              <c:idx val="23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55-48AD-4D92-B463-30B295E7A592}"/>
                </c:ext>
              </c:extLst>
            </c:dLbl>
            <c:dLbl>
              <c:idx val="23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56-48AD-4D92-B463-30B295E7A592}"/>
                </c:ext>
              </c:extLst>
            </c:dLbl>
            <c:dLbl>
              <c:idx val="23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57-48AD-4D92-B463-30B295E7A592}"/>
                </c:ext>
              </c:extLst>
            </c:dLbl>
            <c:dLbl>
              <c:idx val="23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58-48AD-4D92-B463-30B295E7A592}"/>
                </c:ext>
              </c:extLst>
            </c:dLbl>
            <c:dLbl>
              <c:idx val="23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59-48AD-4D92-B463-30B295E7A592}"/>
                </c:ext>
              </c:extLst>
            </c:dLbl>
            <c:dLbl>
              <c:idx val="23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5A-48AD-4D92-B463-30B295E7A592}"/>
                </c:ext>
              </c:extLst>
            </c:dLbl>
            <c:dLbl>
              <c:idx val="23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5B-48AD-4D92-B463-30B295E7A592}"/>
                </c:ext>
              </c:extLst>
            </c:dLbl>
            <c:dLbl>
              <c:idx val="23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5C-48AD-4D92-B463-30B295E7A592}"/>
                </c:ext>
              </c:extLst>
            </c:dLbl>
            <c:dLbl>
              <c:idx val="23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5D-48AD-4D92-B463-30B295E7A592}"/>
                </c:ext>
              </c:extLst>
            </c:dLbl>
            <c:dLbl>
              <c:idx val="23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5E-48AD-4D92-B463-30B295E7A592}"/>
                </c:ext>
              </c:extLst>
            </c:dLbl>
            <c:dLbl>
              <c:idx val="23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5F-48AD-4D92-B463-30B295E7A592}"/>
                </c:ext>
              </c:extLst>
            </c:dLbl>
            <c:dLbl>
              <c:idx val="23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60-48AD-4D92-B463-30B295E7A592}"/>
                </c:ext>
              </c:extLst>
            </c:dLbl>
            <c:dLbl>
              <c:idx val="24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61-48AD-4D92-B463-30B295E7A592}"/>
                </c:ext>
              </c:extLst>
            </c:dLbl>
            <c:dLbl>
              <c:idx val="24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62-48AD-4D92-B463-30B295E7A592}"/>
                </c:ext>
              </c:extLst>
            </c:dLbl>
            <c:dLbl>
              <c:idx val="24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63-48AD-4D92-B463-30B295E7A592}"/>
                </c:ext>
              </c:extLst>
            </c:dLbl>
            <c:dLbl>
              <c:idx val="24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64-48AD-4D92-B463-30B295E7A592}"/>
                </c:ext>
              </c:extLst>
            </c:dLbl>
            <c:dLbl>
              <c:idx val="24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65-48AD-4D92-B463-30B295E7A592}"/>
                </c:ext>
              </c:extLst>
            </c:dLbl>
            <c:dLbl>
              <c:idx val="24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66-48AD-4D92-B463-30B295E7A592}"/>
                </c:ext>
              </c:extLst>
            </c:dLbl>
            <c:dLbl>
              <c:idx val="24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67-48AD-4D92-B463-30B295E7A592}"/>
                </c:ext>
              </c:extLst>
            </c:dLbl>
            <c:dLbl>
              <c:idx val="24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68-48AD-4D92-B463-30B295E7A592}"/>
                </c:ext>
              </c:extLst>
            </c:dLbl>
            <c:dLbl>
              <c:idx val="24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69-48AD-4D92-B463-30B295E7A592}"/>
                </c:ext>
              </c:extLst>
            </c:dLbl>
            <c:dLbl>
              <c:idx val="24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6A-48AD-4D92-B463-30B295E7A592}"/>
                </c:ext>
              </c:extLst>
            </c:dLbl>
            <c:dLbl>
              <c:idx val="24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6B-48AD-4D92-B463-30B295E7A592}"/>
                </c:ext>
              </c:extLst>
            </c:dLbl>
            <c:dLbl>
              <c:idx val="24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6C-48AD-4D92-B463-30B295E7A592}"/>
                </c:ext>
              </c:extLst>
            </c:dLbl>
            <c:dLbl>
              <c:idx val="24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6D-48AD-4D92-B463-30B295E7A592}"/>
                </c:ext>
              </c:extLst>
            </c:dLbl>
            <c:dLbl>
              <c:idx val="24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6E-48AD-4D92-B463-30B295E7A592}"/>
                </c:ext>
              </c:extLst>
            </c:dLbl>
            <c:dLbl>
              <c:idx val="24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6F-48AD-4D92-B463-30B295E7A592}"/>
                </c:ext>
              </c:extLst>
            </c:dLbl>
            <c:dLbl>
              <c:idx val="24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70-48AD-4D92-B463-30B295E7A592}"/>
                </c:ext>
              </c:extLst>
            </c:dLbl>
            <c:dLbl>
              <c:idx val="24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71-48AD-4D92-B463-30B295E7A592}"/>
                </c:ext>
              </c:extLst>
            </c:dLbl>
            <c:dLbl>
              <c:idx val="24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72-48AD-4D92-B463-30B295E7A592}"/>
                </c:ext>
              </c:extLst>
            </c:dLbl>
            <c:dLbl>
              <c:idx val="24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73-48AD-4D92-B463-30B295E7A592}"/>
                </c:ext>
              </c:extLst>
            </c:dLbl>
            <c:dLbl>
              <c:idx val="24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74-48AD-4D92-B463-30B295E7A592}"/>
                </c:ext>
              </c:extLst>
            </c:dLbl>
            <c:dLbl>
              <c:idx val="24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75-48AD-4D92-B463-30B295E7A592}"/>
                </c:ext>
              </c:extLst>
            </c:dLbl>
            <c:dLbl>
              <c:idx val="24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76-48AD-4D92-B463-30B295E7A592}"/>
                </c:ext>
              </c:extLst>
            </c:dLbl>
            <c:dLbl>
              <c:idx val="24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77-48AD-4D92-B463-30B295E7A592}"/>
                </c:ext>
              </c:extLst>
            </c:dLbl>
            <c:dLbl>
              <c:idx val="24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78-48AD-4D92-B463-30B295E7A592}"/>
                </c:ext>
              </c:extLst>
            </c:dLbl>
            <c:dLbl>
              <c:idx val="24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79-48AD-4D92-B463-30B295E7A592}"/>
                </c:ext>
              </c:extLst>
            </c:dLbl>
            <c:dLbl>
              <c:idx val="24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7A-48AD-4D92-B463-30B295E7A592}"/>
                </c:ext>
              </c:extLst>
            </c:dLbl>
            <c:dLbl>
              <c:idx val="24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7B-48AD-4D92-B463-30B295E7A592}"/>
                </c:ext>
              </c:extLst>
            </c:dLbl>
            <c:dLbl>
              <c:idx val="24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7C-48AD-4D92-B463-30B295E7A592}"/>
                </c:ext>
              </c:extLst>
            </c:dLbl>
            <c:dLbl>
              <c:idx val="24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7D-48AD-4D92-B463-30B295E7A592}"/>
                </c:ext>
              </c:extLst>
            </c:dLbl>
            <c:dLbl>
              <c:idx val="24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7E-48AD-4D92-B463-30B295E7A592}"/>
                </c:ext>
              </c:extLst>
            </c:dLbl>
            <c:dLbl>
              <c:idx val="24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7F-48AD-4D92-B463-30B295E7A592}"/>
                </c:ext>
              </c:extLst>
            </c:dLbl>
            <c:dLbl>
              <c:idx val="24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80-48AD-4D92-B463-30B295E7A592}"/>
                </c:ext>
              </c:extLst>
            </c:dLbl>
            <c:dLbl>
              <c:idx val="24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81-48AD-4D92-B463-30B295E7A592}"/>
                </c:ext>
              </c:extLst>
            </c:dLbl>
            <c:dLbl>
              <c:idx val="24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82-48AD-4D92-B463-30B295E7A592}"/>
                </c:ext>
              </c:extLst>
            </c:dLbl>
            <c:dLbl>
              <c:idx val="24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83-48AD-4D92-B463-30B295E7A592}"/>
                </c:ext>
              </c:extLst>
            </c:dLbl>
            <c:dLbl>
              <c:idx val="24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84-48AD-4D92-B463-30B295E7A592}"/>
                </c:ext>
              </c:extLst>
            </c:dLbl>
            <c:dLbl>
              <c:idx val="24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85-48AD-4D92-B463-30B295E7A592}"/>
                </c:ext>
              </c:extLst>
            </c:dLbl>
            <c:dLbl>
              <c:idx val="24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86-48AD-4D92-B463-30B295E7A592}"/>
                </c:ext>
              </c:extLst>
            </c:dLbl>
            <c:dLbl>
              <c:idx val="24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87-48AD-4D92-B463-30B295E7A592}"/>
                </c:ext>
              </c:extLst>
            </c:dLbl>
            <c:dLbl>
              <c:idx val="24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88-48AD-4D92-B463-30B295E7A592}"/>
                </c:ext>
              </c:extLst>
            </c:dLbl>
            <c:dLbl>
              <c:idx val="24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89-48AD-4D92-B463-30B295E7A592}"/>
                </c:ext>
              </c:extLst>
            </c:dLbl>
            <c:dLbl>
              <c:idx val="24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8A-48AD-4D92-B463-30B295E7A592}"/>
                </c:ext>
              </c:extLst>
            </c:dLbl>
            <c:dLbl>
              <c:idx val="24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8B-48AD-4D92-B463-30B295E7A592}"/>
                </c:ext>
              </c:extLst>
            </c:dLbl>
            <c:dLbl>
              <c:idx val="24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8C-48AD-4D92-B463-30B295E7A592}"/>
                </c:ext>
              </c:extLst>
            </c:dLbl>
            <c:dLbl>
              <c:idx val="24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8D-48AD-4D92-B463-30B295E7A592}"/>
                </c:ext>
              </c:extLst>
            </c:dLbl>
            <c:dLbl>
              <c:idx val="24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8E-48AD-4D92-B463-30B295E7A592}"/>
                </c:ext>
              </c:extLst>
            </c:dLbl>
            <c:dLbl>
              <c:idx val="24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8F-48AD-4D92-B463-30B295E7A592}"/>
                </c:ext>
              </c:extLst>
            </c:dLbl>
            <c:dLbl>
              <c:idx val="24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90-48AD-4D92-B463-30B295E7A592}"/>
                </c:ext>
              </c:extLst>
            </c:dLbl>
            <c:dLbl>
              <c:idx val="24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91-48AD-4D92-B463-30B295E7A592}"/>
                </c:ext>
              </c:extLst>
            </c:dLbl>
            <c:dLbl>
              <c:idx val="24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92-48AD-4D92-B463-30B295E7A592}"/>
                </c:ext>
              </c:extLst>
            </c:dLbl>
            <c:dLbl>
              <c:idx val="24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93-48AD-4D92-B463-30B295E7A592}"/>
                </c:ext>
              </c:extLst>
            </c:dLbl>
            <c:dLbl>
              <c:idx val="24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94-48AD-4D92-B463-30B295E7A592}"/>
                </c:ext>
              </c:extLst>
            </c:dLbl>
            <c:dLbl>
              <c:idx val="24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95-48AD-4D92-B463-30B295E7A592}"/>
                </c:ext>
              </c:extLst>
            </c:dLbl>
            <c:dLbl>
              <c:idx val="24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96-48AD-4D92-B463-30B295E7A592}"/>
                </c:ext>
              </c:extLst>
            </c:dLbl>
            <c:dLbl>
              <c:idx val="24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97-48AD-4D92-B463-30B295E7A592}"/>
                </c:ext>
              </c:extLst>
            </c:dLbl>
            <c:dLbl>
              <c:idx val="24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98-48AD-4D92-B463-30B295E7A592}"/>
                </c:ext>
              </c:extLst>
            </c:dLbl>
            <c:dLbl>
              <c:idx val="24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99-48AD-4D92-B463-30B295E7A592}"/>
                </c:ext>
              </c:extLst>
            </c:dLbl>
            <c:dLbl>
              <c:idx val="24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9A-48AD-4D92-B463-30B295E7A592}"/>
                </c:ext>
              </c:extLst>
            </c:dLbl>
            <c:dLbl>
              <c:idx val="24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9B-48AD-4D92-B463-30B295E7A592}"/>
                </c:ext>
              </c:extLst>
            </c:dLbl>
            <c:dLbl>
              <c:idx val="24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9C-48AD-4D92-B463-30B295E7A592}"/>
                </c:ext>
              </c:extLst>
            </c:dLbl>
            <c:dLbl>
              <c:idx val="24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9D-48AD-4D92-B463-30B295E7A592}"/>
                </c:ext>
              </c:extLst>
            </c:dLbl>
            <c:dLbl>
              <c:idx val="24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9E-48AD-4D92-B463-30B295E7A592}"/>
                </c:ext>
              </c:extLst>
            </c:dLbl>
            <c:dLbl>
              <c:idx val="24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9F-48AD-4D92-B463-30B295E7A592}"/>
                </c:ext>
              </c:extLst>
            </c:dLbl>
            <c:dLbl>
              <c:idx val="24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A0-48AD-4D92-B463-30B295E7A592}"/>
                </c:ext>
              </c:extLst>
            </c:dLbl>
            <c:dLbl>
              <c:idx val="24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A1-48AD-4D92-B463-30B295E7A592}"/>
                </c:ext>
              </c:extLst>
            </c:dLbl>
            <c:dLbl>
              <c:idx val="24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A2-48AD-4D92-B463-30B295E7A592}"/>
                </c:ext>
              </c:extLst>
            </c:dLbl>
            <c:dLbl>
              <c:idx val="24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A3-48AD-4D92-B463-30B295E7A592}"/>
                </c:ext>
              </c:extLst>
            </c:dLbl>
            <c:dLbl>
              <c:idx val="24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A4-48AD-4D92-B463-30B295E7A592}"/>
                </c:ext>
              </c:extLst>
            </c:dLbl>
            <c:dLbl>
              <c:idx val="24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A5-48AD-4D92-B463-30B295E7A592}"/>
                </c:ext>
              </c:extLst>
            </c:dLbl>
            <c:dLbl>
              <c:idx val="24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A6-48AD-4D92-B463-30B295E7A592}"/>
                </c:ext>
              </c:extLst>
            </c:dLbl>
            <c:dLbl>
              <c:idx val="24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A7-48AD-4D92-B463-30B295E7A592}"/>
                </c:ext>
              </c:extLst>
            </c:dLbl>
            <c:dLbl>
              <c:idx val="24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A8-48AD-4D92-B463-30B295E7A592}"/>
                </c:ext>
              </c:extLst>
            </c:dLbl>
            <c:dLbl>
              <c:idx val="24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A9-48AD-4D92-B463-30B295E7A592}"/>
                </c:ext>
              </c:extLst>
            </c:dLbl>
            <c:dLbl>
              <c:idx val="24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AA-48AD-4D92-B463-30B295E7A592}"/>
                </c:ext>
              </c:extLst>
            </c:dLbl>
            <c:dLbl>
              <c:idx val="24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AB-48AD-4D92-B463-30B295E7A592}"/>
                </c:ext>
              </c:extLst>
            </c:dLbl>
            <c:dLbl>
              <c:idx val="24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AC-48AD-4D92-B463-30B295E7A592}"/>
                </c:ext>
              </c:extLst>
            </c:dLbl>
            <c:dLbl>
              <c:idx val="24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AD-48AD-4D92-B463-30B295E7A592}"/>
                </c:ext>
              </c:extLst>
            </c:dLbl>
            <c:dLbl>
              <c:idx val="24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AE-48AD-4D92-B463-30B295E7A592}"/>
                </c:ext>
              </c:extLst>
            </c:dLbl>
            <c:dLbl>
              <c:idx val="24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AF-48AD-4D92-B463-30B295E7A592}"/>
                </c:ext>
              </c:extLst>
            </c:dLbl>
            <c:dLbl>
              <c:idx val="24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B0-48AD-4D92-B463-30B295E7A592}"/>
                </c:ext>
              </c:extLst>
            </c:dLbl>
            <c:dLbl>
              <c:idx val="24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B1-48AD-4D92-B463-30B295E7A592}"/>
                </c:ext>
              </c:extLst>
            </c:dLbl>
            <c:dLbl>
              <c:idx val="24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B2-48AD-4D92-B463-30B295E7A592}"/>
                </c:ext>
              </c:extLst>
            </c:dLbl>
            <c:dLbl>
              <c:idx val="24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B3-48AD-4D92-B463-30B295E7A592}"/>
                </c:ext>
              </c:extLst>
            </c:dLbl>
            <c:dLbl>
              <c:idx val="24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B4-48AD-4D92-B463-30B295E7A592}"/>
                </c:ext>
              </c:extLst>
            </c:dLbl>
            <c:dLbl>
              <c:idx val="24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B5-48AD-4D92-B463-30B295E7A592}"/>
                </c:ext>
              </c:extLst>
            </c:dLbl>
            <c:dLbl>
              <c:idx val="24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B6-48AD-4D92-B463-30B295E7A592}"/>
                </c:ext>
              </c:extLst>
            </c:dLbl>
            <c:dLbl>
              <c:idx val="24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B7-48AD-4D92-B463-30B295E7A592}"/>
                </c:ext>
              </c:extLst>
            </c:dLbl>
            <c:dLbl>
              <c:idx val="24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B8-48AD-4D92-B463-30B295E7A592}"/>
                </c:ext>
              </c:extLst>
            </c:dLbl>
            <c:dLbl>
              <c:idx val="24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B9-48AD-4D92-B463-30B295E7A592}"/>
                </c:ext>
              </c:extLst>
            </c:dLbl>
            <c:dLbl>
              <c:idx val="24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BA-48AD-4D92-B463-30B295E7A592}"/>
                </c:ext>
              </c:extLst>
            </c:dLbl>
            <c:dLbl>
              <c:idx val="24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BB-48AD-4D92-B463-30B295E7A592}"/>
                </c:ext>
              </c:extLst>
            </c:dLbl>
            <c:dLbl>
              <c:idx val="24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BC-48AD-4D92-B463-30B295E7A592}"/>
                </c:ext>
              </c:extLst>
            </c:dLbl>
            <c:dLbl>
              <c:idx val="24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BD-48AD-4D92-B463-30B295E7A592}"/>
                </c:ext>
              </c:extLst>
            </c:dLbl>
            <c:dLbl>
              <c:idx val="24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BE-48AD-4D92-B463-30B295E7A592}"/>
                </c:ext>
              </c:extLst>
            </c:dLbl>
            <c:dLbl>
              <c:idx val="24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BF-48AD-4D92-B463-30B295E7A592}"/>
                </c:ext>
              </c:extLst>
            </c:dLbl>
            <c:dLbl>
              <c:idx val="24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C0-48AD-4D92-B463-30B295E7A592}"/>
                </c:ext>
              </c:extLst>
            </c:dLbl>
            <c:dLbl>
              <c:idx val="24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C1-48AD-4D92-B463-30B295E7A592}"/>
                </c:ext>
              </c:extLst>
            </c:dLbl>
            <c:dLbl>
              <c:idx val="24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C2-48AD-4D92-B463-30B295E7A592}"/>
                </c:ext>
              </c:extLst>
            </c:dLbl>
            <c:dLbl>
              <c:idx val="24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C3-48AD-4D92-B463-30B295E7A592}"/>
                </c:ext>
              </c:extLst>
            </c:dLbl>
            <c:dLbl>
              <c:idx val="24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C4-48AD-4D92-B463-30B295E7A592}"/>
                </c:ext>
              </c:extLst>
            </c:dLbl>
            <c:dLbl>
              <c:idx val="25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C5-48AD-4D92-B463-30B295E7A592}"/>
                </c:ext>
              </c:extLst>
            </c:dLbl>
            <c:dLbl>
              <c:idx val="25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C6-48AD-4D92-B463-30B295E7A592}"/>
                </c:ext>
              </c:extLst>
            </c:dLbl>
            <c:dLbl>
              <c:idx val="25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C7-48AD-4D92-B463-30B295E7A592}"/>
                </c:ext>
              </c:extLst>
            </c:dLbl>
            <c:dLbl>
              <c:idx val="25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C8-48AD-4D92-B463-30B295E7A592}"/>
                </c:ext>
              </c:extLst>
            </c:dLbl>
            <c:dLbl>
              <c:idx val="25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C9-48AD-4D92-B463-30B295E7A592}"/>
                </c:ext>
              </c:extLst>
            </c:dLbl>
            <c:dLbl>
              <c:idx val="25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CA-48AD-4D92-B463-30B295E7A592}"/>
                </c:ext>
              </c:extLst>
            </c:dLbl>
            <c:dLbl>
              <c:idx val="25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CB-48AD-4D92-B463-30B295E7A592}"/>
                </c:ext>
              </c:extLst>
            </c:dLbl>
            <c:dLbl>
              <c:idx val="25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CC-48AD-4D92-B463-30B295E7A592}"/>
                </c:ext>
              </c:extLst>
            </c:dLbl>
            <c:dLbl>
              <c:idx val="25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CD-48AD-4D92-B463-30B295E7A592}"/>
                </c:ext>
              </c:extLst>
            </c:dLbl>
            <c:dLbl>
              <c:idx val="25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CE-48AD-4D92-B463-30B295E7A592}"/>
                </c:ext>
              </c:extLst>
            </c:dLbl>
            <c:dLbl>
              <c:idx val="25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CF-48AD-4D92-B463-30B295E7A592}"/>
                </c:ext>
              </c:extLst>
            </c:dLbl>
            <c:dLbl>
              <c:idx val="25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D0-48AD-4D92-B463-30B295E7A592}"/>
                </c:ext>
              </c:extLst>
            </c:dLbl>
            <c:dLbl>
              <c:idx val="25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D1-48AD-4D92-B463-30B295E7A592}"/>
                </c:ext>
              </c:extLst>
            </c:dLbl>
            <c:dLbl>
              <c:idx val="25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D2-48AD-4D92-B463-30B295E7A592}"/>
                </c:ext>
              </c:extLst>
            </c:dLbl>
            <c:dLbl>
              <c:idx val="25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D3-48AD-4D92-B463-30B295E7A592}"/>
                </c:ext>
              </c:extLst>
            </c:dLbl>
            <c:dLbl>
              <c:idx val="25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D4-48AD-4D92-B463-30B295E7A592}"/>
                </c:ext>
              </c:extLst>
            </c:dLbl>
            <c:dLbl>
              <c:idx val="25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D5-48AD-4D92-B463-30B295E7A592}"/>
                </c:ext>
              </c:extLst>
            </c:dLbl>
            <c:dLbl>
              <c:idx val="25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D6-48AD-4D92-B463-30B295E7A592}"/>
                </c:ext>
              </c:extLst>
            </c:dLbl>
            <c:dLbl>
              <c:idx val="25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D7-48AD-4D92-B463-30B295E7A592}"/>
                </c:ext>
              </c:extLst>
            </c:dLbl>
            <c:dLbl>
              <c:idx val="25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D8-48AD-4D92-B463-30B295E7A592}"/>
                </c:ext>
              </c:extLst>
            </c:dLbl>
            <c:dLbl>
              <c:idx val="25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D9-48AD-4D92-B463-30B295E7A592}"/>
                </c:ext>
              </c:extLst>
            </c:dLbl>
            <c:dLbl>
              <c:idx val="25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DA-48AD-4D92-B463-30B295E7A592}"/>
                </c:ext>
              </c:extLst>
            </c:dLbl>
            <c:dLbl>
              <c:idx val="25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DB-48AD-4D92-B463-30B295E7A592}"/>
                </c:ext>
              </c:extLst>
            </c:dLbl>
            <c:dLbl>
              <c:idx val="25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DC-48AD-4D92-B463-30B295E7A592}"/>
                </c:ext>
              </c:extLst>
            </c:dLbl>
            <c:dLbl>
              <c:idx val="25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DD-48AD-4D92-B463-30B295E7A592}"/>
                </c:ext>
              </c:extLst>
            </c:dLbl>
            <c:dLbl>
              <c:idx val="25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DE-48AD-4D92-B463-30B295E7A592}"/>
                </c:ext>
              </c:extLst>
            </c:dLbl>
            <c:dLbl>
              <c:idx val="25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DF-48AD-4D92-B463-30B295E7A592}"/>
                </c:ext>
              </c:extLst>
            </c:dLbl>
            <c:dLbl>
              <c:idx val="25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E0-48AD-4D92-B463-30B295E7A592}"/>
                </c:ext>
              </c:extLst>
            </c:dLbl>
            <c:dLbl>
              <c:idx val="25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E1-48AD-4D92-B463-30B295E7A592}"/>
                </c:ext>
              </c:extLst>
            </c:dLbl>
            <c:dLbl>
              <c:idx val="25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E2-48AD-4D92-B463-30B295E7A592}"/>
                </c:ext>
              </c:extLst>
            </c:dLbl>
            <c:dLbl>
              <c:idx val="25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E3-48AD-4D92-B463-30B295E7A592}"/>
                </c:ext>
              </c:extLst>
            </c:dLbl>
            <c:dLbl>
              <c:idx val="25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E4-48AD-4D92-B463-30B295E7A592}"/>
                </c:ext>
              </c:extLst>
            </c:dLbl>
            <c:dLbl>
              <c:idx val="25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E5-48AD-4D92-B463-30B295E7A592}"/>
                </c:ext>
              </c:extLst>
            </c:dLbl>
            <c:dLbl>
              <c:idx val="25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E6-48AD-4D92-B463-30B295E7A592}"/>
                </c:ext>
              </c:extLst>
            </c:dLbl>
            <c:dLbl>
              <c:idx val="25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E7-48AD-4D92-B463-30B295E7A592}"/>
                </c:ext>
              </c:extLst>
            </c:dLbl>
            <c:dLbl>
              <c:idx val="25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E8-48AD-4D92-B463-30B295E7A592}"/>
                </c:ext>
              </c:extLst>
            </c:dLbl>
            <c:dLbl>
              <c:idx val="25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E9-48AD-4D92-B463-30B295E7A592}"/>
                </c:ext>
              </c:extLst>
            </c:dLbl>
            <c:dLbl>
              <c:idx val="25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EA-48AD-4D92-B463-30B295E7A592}"/>
                </c:ext>
              </c:extLst>
            </c:dLbl>
            <c:dLbl>
              <c:idx val="25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EB-48AD-4D92-B463-30B295E7A592}"/>
                </c:ext>
              </c:extLst>
            </c:dLbl>
            <c:dLbl>
              <c:idx val="25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EC-48AD-4D92-B463-30B295E7A592}"/>
                </c:ext>
              </c:extLst>
            </c:dLbl>
            <c:dLbl>
              <c:idx val="25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ED-48AD-4D92-B463-30B295E7A592}"/>
                </c:ext>
              </c:extLst>
            </c:dLbl>
            <c:dLbl>
              <c:idx val="25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EE-48AD-4D92-B463-30B295E7A592}"/>
                </c:ext>
              </c:extLst>
            </c:dLbl>
            <c:dLbl>
              <c:idx val="25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EF-48AD-4D92-B463-30B295E7A592}"/>
                </c:ext>
              </c:extLst>
            </c:dLbl>
            <c:dLbl>
              <c:idx val="25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F0-48AD-4D92-B463-30B295E7A592}"/>
                </c:ext>
              </c:extLst>
            </c:dLbl>
            <c:dLbl>
              <c:idx val="25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F1-48AD-4D92-B463-30B295E7A592}"/>
                </c:ext>
              </c:extLst>
            </c:dLbl>
            <c:dLbl>
              <c:idx val="25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F2-48AD-4D92-B463-30B295E7A592}"/>
                </c:ext>
              </c:extLst>
            </c:dLbl>
            <c:dLbl>
              <c:idx val="25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F3-48AD-4D92-B463-30B295E7A592}"/>
                </c:ext>
              </c:extLst>
            </c:dLbl>
            <c:dLbl>
              <c:idx val="25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F4-48AD-4D92-B463-30B295E7A592}"/>
                </c:ext>
              </c:extLst>
            </c:dLbl>
            <c:dLbl>
              <c:idx val="25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F5-48AD-4D92-B463-30B295E7A592}"/>
                </c:ext>
              </c:extLst>
            </c:dLbl>
            <c:dLbl>
              <c:idx val="25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F6-48AD-4D92-B463-30B295E7A592}"/>
                </c:ext>
              </c:extLst>
            </c:dLbl>
            <c:dLbl>
              <c:idx val="25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F7-48AD-4D92-B463-30B295E7A592}"/>
                </c:ext>
              </c:extLst>
            </c:dLbl>
            <c:dLbl>
              <c:idx val="25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F8-48AD-4D92-B463-30B295E7A592}"/>
                </c:ext>
              </c:extLst>
            </c:dLbl>
            <c:dLbl>
              <c:idx val="25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F9-48AD-4D92-B463-30B295E7A592}"/>
                </c:ext>
              </c:extLst>
            </c:dLbl>
            <c:dLbl>
              <c:idx val="25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FA-48AD-4D92-B463-30B295E7A592}"/>
                </c:ext>
              </c:extLst>
            </c:dLbl>
            <c:dLbl>
              <c:idx val="25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FB-48AD-4D92-B463-30B295E7A592}"/>
                </c:ext>
              </c:extLst>
            </c:dLbl>
            <c:dLbl>
              <c:idx val="25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FC-48AD-4D92-B463-30B295E7A592}"/>
                </c:ext>
              </c:extLst>
            </c:dLbl>
            <c:dLbl>
              <c:idx val="25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FD-48AD-4D92-B463-30B295E7A592}"/>
                </c:ext>
              </c:extLst>
            </c:dLbl>
            <c:dLbl>
              <c:idx val="25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FE-48AD-4D92-B463-30B295E7A592}"/>
                </c:ext>
              </c:extLst>
            </c:dLbl>
            <c:dLbl>
              <c:idx val="25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FF-48AD-4D92-B463-30B295E7A592}"/>
                </c:ext>
              </c:extLst>
            </c:dLbl>
            <c:dLbl>
              <c:idx val="25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00-48AD-4D92-B463-30B295E7A592}"/>
                </c:ext>
              </c:extLst>
            </c:dLbl>
            <c:dLbl>
              <c:idx val="25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01-48AD-4D92-B463-30B295E7A592}"/>
                </c:ext>
              </c:extLst>
            </c:dLbl>
            <c:dLbl>
              <c:idx val="25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02-48AD-4D92-B463-30B295E7A592}"/>
                </c:ext>
              </c:extLst>
            </c:dLbl>
            <c:dLbl>
              <c:idx val="25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03-48AD-4D92-B463-30B295E7A592}"/>
                </c:ext>
              </c:extLst>
            </c:dLbl>
            <c:dLbl>
              <c:idx val="25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04-48AD-4D92-B463-30B295E7A592}"/>
                </c:ext>
              </c:extLst>
            </c:dLbl>
            <c:dLbl>
              <c:idx val="25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05-48AD-4D92-B463-30B295E7A592}"/>
                </c:ext>
              </c:extLst>
            </c:dLbl>
            <c:dLbl>
              <c:idx val="25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06-48AD-4D92-B463-30B295E7A592}"/>
                </c:ext>
              </c:extLst>
            </c:dLbl>
            <c:dLbl>
              <c:idx val="25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07-48AD-4D92-B463-30B295E7A592}"/>
                </c:ext>
              </c:extLst>
            </c:dLbl>
            <c:dLbl>
              <c:idx val="25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08-48AD-4D92-B463-30B295E7A592}"/>
                </c:ext>
              </c:extLst>
            </c:dLbl>
            <c:dLbl>
              <c:idx val="25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09-48AD-4D92-B463-30B295E7A592}"/>
                </c:ext>
              </c:extLst>
            </c:dLbl>
            <c:dLbl>
              <c:idx val="25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0A-48AD-4D92-B463-30B295E7A592}"/>
                </c:ext>
              </c:extLst>
            </c:dLbl>
            <c:dLbl>
              <c:idx val="25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0B-48AD-4D92-B463-30B295E7A592}"/>
                </c:ext>
              </c:extLst>
            </c:dLbl>
            <c:dLbl>
              <c:idx val="25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0C-48AD-4D92-B463-30B295E7A592}"/>
                </c:ext>
              </c:extLst>
            </c:dLbl>
            <c:dLbl>
              <c:idx val="25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0D-48AD-4D92-B463-30B295E7A592}"/>
                </c:ext>
              </c:extLst>
            </c:dLbl>
            <c:dLbl>
              <c:idx val="25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0E-48AD-4D92-B463-30B295E7A592}"/>
                </c:ext>
              </c:extLst>
            </c:dLbl>
            <c:dLbl>
              <c:idx val="25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0F-48AD-4D92-B463-30B295E7A592}"/>
                </c:ext>
              </c:extLst>
            </c:dLbl>
            <c:dLbl>
              <c:idx val="25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10-48AD-4D92-B463-30B295E7A592}"/>
                </c:ext>
              </c:extLst>
            </c:dLbl>
            <c:dLbl>
              <c:idx val="25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11-48AD-4D92-B463-30B295E7A592}"/>
                </c:ext>
              </c:extLst>
            </c:dLbl>
            <c:dLbl>
              <c:idx val="25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12-48AD-4D92-B463-30B295E7A592}"/>
                </c:ext>
              </c:extLst>
            </c:dLbl>
            <c:dLbl>
              <c:idx val="25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13-48AD-4D92-B463-30B295E7A592}"/>
                </c:ext>
              </c:extLst>
            </c:dLbl>
            <c:dLbl>
              <c:idx val="25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14-48AD-4D92-B463-30B295E7A592}"/>
                </c:ext>
              </c:extLst>
            </c:dLbl>
            <c:dLbl>
              <c:idx val="25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15-48AD-4D92-B463-30B295E7A592}"/>
                </c:ext>
              </c:extLst>
            </c:dLbl>
            <c:dLbl>
              <c:idx val="25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16-48AD-4D92-B463-30B295E7A592}"/>
                </c:ext>
              </c:extLst>
            </c:dLbl>
            <c:dLbl>
              <c:idx val="25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17-48AD-4D92-B463-30B295E7A592}"/>
                </c:ext>
              </c:extLst>
            </c:dLbl>
            <c:dLbl>
              <c:idx val="25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18-48AD-4D92-B463-30B295E7A592}"/>
                </c:ext>
              </c:extLst>
            </c:dLbl>
            <c:dLbl>
              <c:idx val="25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19-48AD-4D92-B463-30B295E7A592}"/>
                </c:ext>
              </c:extLst>
            </c:dLbl>
            <c:dLbl>
              <c:idx val="25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1A-48AD-4D92-B463-30B295E7A592}"/>
                </c:ext>
              </c:extLst>
            </c:dLbl>
            <c:dLbl>
              <c:idx val="25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1B-48AD-4D92-B463-30B295E7A592}"/>
                </c:ext>
              </c:extLst>
            </c:dLbl>
            <c:dLbl>
              <c:idx val="25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1C-48AD-4D92-B463-30B295E7A592}"/>
                </c:ext>
              </c:extLst>
            </c:dLbl>
            <c:dLbl>
              <c:idx val="25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1D-48AD-4D92-B463-30B295E7A592}"/>
                </c:ext>
              </c:extLst>
            </c:dLbl>
            <c:dLbl>
              <c:idx val="25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1E-48AD-4D92-B463-30B295E7A592}"/>
                </c:ext>
              </c:extLst>
            </c:dLbl>
            <c:dLbl>
              <c:idx val="25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1F-48AD-4D92-B463-30B295E7A592}"/>
                </c:ext>
              </c:extLst>
            </c:dLbl>
            <c:dLbl>
              <c:idx val="25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20-48AD-4D92-B463-30B295E7A592}"/>
                </c:ext>
              </c:extLst>
            </c:dLbl>
            <c:dLbl>
              <c:idx val="25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21-48AD-4D92-B463-30B295E7A592}"/>
                </c:ext>
              </c:extLst>
            </c:dLbl>
            <c:dLbl>
              <c:idx val="25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22-48AD-4D92-B463-30B295E7A592}"/>
                </c:ext>
              </c:extLst>
            </c:dLbl>
            <c:dLbl>
              <c:idx val="25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23-48AD-4D92-B463-30B295E7A592}"/>
                </c:ext>
              </c:extLst>
            </c:dLbl>
            <c:dLbl>
              <c:idx val="25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24-48AD-4D92-B463-30B295E7A592}"/>
                </c:ext>
              </c:extLst>
            </c:dLbl>
            <c:dLbl>
              <c:idx val="25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25-48AD-4D92-B463-30B295E7A592}"/>
                </c:ext>
              </c:extLst>
            </c:dLbl>
            <c:dLbl>
              <c:idx val="25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26-48AD-4D92-B463-30B295E7A592}"/>
                </c:ext>
              </c:extLst>
            </c:dLbl>
            <c:dLbl>
              <c:idx val="25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27-48AD-4D92-B463-30B295E7A592}"/>
                </c:ext>
              </c:extLst>
            </c:dLbl>
            <c:dLbl>
              <c:idx val="25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28-48AD-4D92-B463-30B295E7A592}"/>
                </c:ext>
              </c:extLst>
            </c:dLbl>
            <c:dLbl>
              <c:idx val="26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29-48AD-4D92-B463-30B295E7A592}"/>
                </c:ext>
              </c:extLst>
            </c:dLbl>
            <c:dLbl>
              <c:idx val="26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2A-48AD-4D92-B463-30B295E7A592}"/>
                </c:ext>
              </c:extLst>
            </c:dLbl>
            <c:dLbl>
              <c:idx val="26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2B-48AD-4D92-B463-30B295E7A592}"/>
                </c:ext>
              </c:extLst>
            </c:dLbl>
            <c:dLbl>
              <c:idx val="26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2C-48AD-4D92-B463-30B295E7A592}"/>
                </c:ext>
              </c:extLst>
            </c:dLbl>
            <c:dLbl>
              <c:idx val="26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2D-48AD-4D92-B463-30B295E7A592}"/>
                </c:ext>
              </c:extLst>
            </c:dLbl>
            <c:dLbl>
              <c:idx val="26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2E-48AD-4D92-B463-30B295E7A592}"/>
                </c:ext>
              </c:extLst>
            </c:dLbl>
            <c:dLbl>
              <c:idx val="26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2F-48AD-4D92-B463-30B295E7A592}"/>
                </c:ext>
              </c:extLst>
            </c:dLbl>
            <c:dLbl>
              <c:idx val="26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30-48AD-4D92-B463-30B295E7A592}"/>
                </c:ext>
              </c:extLst>
            </c:dLbl>
            <c:dLbl>
              <c:idx val="26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31-48AD-4D92-B463-30B295E7A592}"/>
                </c:ext>
              </c:extLst>
            </c:dLbl>
            <c:dLbl>
              <c:idx val="26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32-48AD-4D92-B463-30B295E7A592}"/>
                </c:ext>
              </c:extLst>
            </c:dLbl>
            <c:dLbl>
              <c:idx val="26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33-48AD-4D92-B463-30B295E7A592}"/>
                </c:ext>
              </c:extLst>
            </c:dLbl>
            <c:dLbl>
              <c:idx val="26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34-48AD-4D92-B463-30B295E7A592}"/>
                </c:ext>
              </c:extLst>
            </c:dLbl>
            <c:dLbl>
              <c:idx val="26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35-48AD-4D92-B463-30B295E7A592}"/>
                </c:ext>
              </c:extLst>
            </c:dLbl>
            <c:dLbl>
              <c:idx val="26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36-48AD-4D92-B463-30B295E7A592}"/>
                </c:ext>
              </c:extLst>
            </c:dLbl>
            <c:dLbl>
              <c:idx val="26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37-48AD-4D92-B463-30B295E7A592}"/>
                </c:ext>
              </c:extLst>
            </c:dLbl>
            <c:dLbl>
              <c:idx val="26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38-48AD-4D92-B463-30B295E7A592}"/>
                </c:ext>
              </c:extLst>
            </c:dLbl>
            <c:dLbl>
              <c:idx val="26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39-48AD-4D92-B463-30B295E7A592}"/>
                </c:ext>
              </c:extLst>
            </c:dLbl>
            <c:dLbl>
              <c:idx val="26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3A-48AD-4D92-B463-30B295E7A592}"/>
                </c:ext>
              </c:extLst>
            </c:dLbl>
            <c:dLbl>
              <c:idx val="26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3B-48AD-4D92-B463-30B295E7A592}"/>
                </c:ext>
              </c:extLst>
            </c:dLbl>
            <c:dLbl>
              <c:idx val="26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3C-48AD-4D92-B463-30B295E7A592}"/>
                </c:ext>
              </c:extLst>
            </c:dLbl>
            <c:dLbl>
              <c:idx val="26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3D-48AD-4D92-B463-30B295E7A592}"/>
                </c:ext>
              </c:extLst>
            </c:dLbl>
            <c:dLbl>
              <c:idx val="26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3E-48AD-4D92-B463-30B295E7A592}"/>
                </c:ext>
              </c:extLst>
            </c:dLbl>
            <c:dLbl>
              <c:idx val="26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3F-48AD-4D92-B463-30B295E7A592}"/>
                </c:ext>
              </c:extLst>
            </c:dLbl>
            <c:dLbl>
              <c:idx val="26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40-48AD-4D92-B463-30B295E7A592}"/>
                </c:ext>
              </c:extLst>
            </c:dLbl>
            <c:dLbl>
              <c:idx val="26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41-48AD-4D92-B463-30B295E7A592}"/>
                </c:ext>
              </c:extLst>
            </c:dLbl>
            <c:dLbl>
              <c:idx val="26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42-48AD-4D92-B463-30B295E7A592}"/>
                </c:ext>
              </c:extLst>
            </c:dLbl>
            <c:dLbl>
              <c:idx val="26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43-48AD-4D92-B463-30B295E7A592}"/>
                </c:ext>
              </c:extLst>
            </c:dLbl>
            <c:dLbl>
              <c:idx val="26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44-48AD-4D92-B463-30B295E7A592}"/>
                </c:ext>
              </c:extLst>
            </c:dLbl>
            <c:dLbl>
              <c:idx val="26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45-48AD-4D92-B463-30B295E7A592}"/>
                </c:ext>
              </c:extLst>
            </c:dLbl>
            <c:dLbl>
              <c:idx val="26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46-48AD-4D92-B463-30B295E7A592}"/>
                </c:ext>
              </c:extLst>
            </c:dLbl>
            <c:dLbl>
              <c:idx val="26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47-48AD-4D92-B463-30B295E7A592}"/>
                </c:ext>
              </c:extLst>
            </c:dLbl>
            <c:dLbl>
              <c:idx val="26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48-48AD-4D92-B463-30B295E7A592}"/>
                </c:ext>
              </c:extLst>
            </c:dLbl>
            <c:dLbl>
              <c:idx val="26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49-48AD-4D92-B463-30B295E7A592}"/>
                </c:ext>
              </c:extLst>
            </c:dLbl>
            <c:dLbl>
              <c:idx val="26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4A-48AD-4D92-B463-30B295E7A592}"/>
                </c:ext>
              </c:extLst>
            </c:dLbl>
            <c:dLbl>
              <c:idx val="26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4B-48AD-4D92-B463-30B295E7A592}"/>
                </c:ext>
              </c:extLst>
            </c:dLbl>
            <c:dLbl>
              <c:idx val="26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4C-48AD-4D92-B463-30B295E7A592}"/>
                </c:ext>
              </c:extLst>
            </c:dLbl>
            <c:dLbl>
              <c:idx val="26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4D-48AD-4D92-B463-30B295E7A592}"/>
                </c:ext>
              </c:extLst>
            </c:dLbl>
            <c:dLbl>
              <c:idx val="26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4E-48AD-4D92-B463-30B295E7A592}"/>
                </c:ext>
              </c:extLst>
            </c:dLbl>
            <c:dLbl>
              <c:idx val="26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4F-48AD-4D92-B463-30B295E7A592}"/>
                </c:ext>
              </c:extLst>
            </c:dLbl>
            <c:dLbl>
              <c:idx val="26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50-48AD-4D92-B463-30B295E7A592}"/>
                </c:ext>
              </c:extLst>
            </c:dLbl>
            <c:dLbl>
              <c:idx val="26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51-48AD-4D92-B463-30B295E7A592}"/>
                </c:ext>
              </c:extLst>
            </c:dLbl>
            <c:dLbl>
              <c:idx val="26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52-48AD-4D92-B463-30B295E7A592}"/>
                </c:ext>
              </c:extLst>
            </c:dLbl>
            <c:dLbl>
              <c:idx val="26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53-48AD-4D92-B463-30B295E7A592}"/>
                </c:ext>
              </c:extLst>
            </c:dLbl>
            <c:dLbl>
              <c:idx val="26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54-48AD-4D92-B463-30B295E7A592}"/>
                </c:ext>
              </c:extLst>
            </c:dLbl>
            <c:dLbl>
              <c:idx val="26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55-48AD-4D92-B463-30B295E7A592}"/>
                </c:ext>
              </c:extLst>
            </c:dLbl>
            <c:dLbl>
              <c:idx val="26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56-48AD-4D92-B463-30B295E7A592}"/>
                </c:ext>
              </c:extLst>
            </c:dLbl>
            <c:dLbl>
              <c:idx val="26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57-48AD-4D92-B463-30B295E7A592}"/>
                </c:ext>
              </c:extLst>
            </c:dLbl>
            <c:dLbl>
              <c:idx val="26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58-48AD-4D92-B463-30B295E7A592}"/>
                </c:ext>
              </c:extLst>
            </c:dLbl>
            <c:dLbl>
              <c:idx val="26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59-48AD-4D92-B463-30B295E7A592}"/>
                </c:ext>
              </c:extLst>
            </c:dLbl>
            <c:dLbl>
              <c:idx val="26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5A-48AD-4D92-B463-30B295E7A592}"/>
                </c:ext>
              </c:extLst>
            </c:dLbl>
            <c:dLbl>
              <c:idx val="26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5B-48AD-4D92-B463-30B295E7A592}"/>
                </c:ext>
              </c:extLst>
            </c:dLbl>
            <c:dLbl>
              <c:idx val="26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5C-48AD-4D92-B463-30B295E7A592}"/>
                </c:ext>
              </c:extLst>
            </c:dLbl>
            <c:dLbl>
              <c:idx val="26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5D-48AD-4D92-B463-30B295E7A592}"/>
                </c:ext>
              </c:extLst>
            </c:dLbl>
            <c:dLbl>
              <c:idx val="26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5E-48AD-4D92-B463-30B295E7A592}"/>
                </c:ext>
              </c:extLst>
            </c:dLbl>
            <c:dLbl>
              <c:idx val="26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5F-48AD-4D92-B463-30B295E7A592}"/>
                </c:ext>
              </c:extLst>
            </c:dLbl>
            <c:dLbl>
              <c:idx val="26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60-48AD-4D92-B463-30B295E7A592}"/>
                </c:ext>
              </c:extLst>
            </c:dLbl>
            <c:dLbl>
              <c:idx val="26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61-48AD-4D92-B463-30B295E7A592}"/>
                </c:ext>
              </c:extLst>
            </c:dLbl>
            <c:dLbl>
              <c:idx val="26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62-48AD-4D92-B463-30B295E7A592}"/>
                </c:ext>
              </c:extLst>
            </c:dLbl>
            <c:dLbl>
              <c:idx val="26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63-48AD-4D92-B463-30B295E7A592}"/>
                </c:ext>
              </c:extLst>
            </c:dLbl>
            <c:dLbl>
              <c:idx val="26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64-48AD-4D92-B463-30B295E7A592}"/>
                </c:ext>
              </c:extLst>
            </c:dLbl>
            <c:dLbl>
              <c:idx val="26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65-48AD-4D92-B463-30B295E7A592}"/>
                </c:ext>
              </c:extLst>
            </c:dLbl>
            <c:dLbl>
              <c:idx val="26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66-48AD-4D92-B463-30B295E7A592}"/>
                </c:ext>
              </c:extLst>
            </c:dLbl>
            <c:dLbl>
              <c:idx val="26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67-48AD-4D92-B463-30B295E7A592}"/>
                </c:ext>
              </c:extLst>
            </c:dLbl>
            <c:dLbl>
              <c:idx val="26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68-48AD-4D92-B463-30B295E7A592}"/>
                </c:ext>
              </c:extLst>
            </c:dLbl>
            <c:dLbl>
              <c:idx val="26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69-48AD-4D92-B463-30B295E7A592}"/>
                </c:ext>
              </c:extLst>
            </c:dLbl>
            <c:dLbl>
              <c:idx val="26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6A-48AD-4D92-B463-30B295E7A592}"/>
                </c:ext>
              </c:extLst>
            </c:dLbl>
            <c:dLbl>
              <c:idx val="26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6B-48AD-4D92-B463-30B295E7A592}"/>
                </c:ext>
              </c:extLst>
            </c:dLbl>
            <c:dLbl>
              <c:idx val="26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6C-48AD-4D92-B463-30B295E7A592}"/>
                </c:ext>
              </c:extLst>
            </c:dLbl>
            <c:dLbl>
              <c:idx val="26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6D-48AD-4D92-B463-30B295E7A592}"/>
                </c:ext>
              </c:extLst>
            </c:dLbl>
            <c:dLbl>
              <c:idx val="26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6E-48AD-4D92-B463-30B295E7A592}"/>
                </c:ext>
              </c:extLst>
            </c:dLbl>
            <c:dLbl>
              <c:idx val="26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6F-48AD-4D92-B463-30B295E7A592}"/>
                </c:ext>
              </c:extLst>
            </c:dLbl>
            <c:dLbl>
              <c:idx val="26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70-48AD-4D92-B463-30B295E7A592}"/>
                </c:ext>
              </c:extLst>
            </c:dLbl>
            <c:dLbl>
              <c:idx val="26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71-48AD-4D92-B463-30B295E7A592}"/>
                </c:ext>
              </c:extLst>
            </c:dLbl>
            <c:dLbl>
              <c:idx val="26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72-48AD-4D92-B463-30B295E7A592}"/>
                </c:ext>
              </c:extLst>
            </c:dLbl>
            <c:dLbl>
              <c:idx val="26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73-48AD-4D92-B463-30B295E7A592}"/>
                </c:ext>
              </c:extLst>
            </c:dLbl>
            <c:dLbl>
              <c:idx val="26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74-48AD-4D92-B463-30B295E7A592}"/>
                </c:ext>
              </c:extLst>
            </c:dLbl>
            <c:dLbl>
              <c:idx val="26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75-48AD-4D92-B463-30B295E7A592}"/>
                </c:ext>
              </c:extLst>
            </c:dLbl>
            <c:dLbl>
              <c:idx val="26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76-48AD-4D92-B463-30B295E7A592}"/>
                </c:ext>
              </c:extLst>
            </c:dLbl>
            <c:dLbl>
              <c:idx val="26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77-48AD-4D92-B463-30B295E7A592}"/>
                </c:ext>
              </c:extLst>
            </c:dLbl>
            <c:dLbl>
              <c:idx val="26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78-48AD-4D92-B463-30B295E7A592}"/>
                </c:ext>
              </c:extLst>
            </c:dLbl>
            <c:dLbl>
              <c:idx val="26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79-48AD-4D92-B463-30B295E7A592}"/>
                </c:ext>
              </c:extLst>
            </c:dLbl>
            <c:dLbl>
              <c:idx val="26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7A-48AD-4D92-B463-30B295E7A592}"/>
                </c:ext>
              </c:extLst>
            </c:dLbl>
            <c:dLbl>
              <c:idx val="26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7B-48AD-4D92-B463-30B295E7A592}"/>
                </c:ext>
              </c:extLst>
            </c:dLbl>
            <c:dLbl>
              <c:idx val="26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7C-48AD-4D92-B463-30B295E7A592}"/>
                </c:ext>
              </c:extLst>
            </c:dLbl>
            <c:dLbl>
              <c:idx val="26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7D-48AD-4D92-B463-30B295E7A592}"/>
                </c:ext>
              </c:extLst>
            </c:dLbl>
            <c:dLbl>
              <c:idx val="26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7E-48AD-4D92-B463-30B295E7A592}"/>
                </c:ext>
              </c:extLst>
            </c:dLbl>
            <c:dLbl>
              <c:idx val="26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7F-48AD-4D92-B463-30B295E7A592}"/>
                </c:ext>
              </c:extLst>
            </c:dLbl>
            <c:dLbl>
              <c:idx val="26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80-48AD-4D92-B463-30B295E7A592}"/>
                </c:ext>
              </c:extLst>
            </c:dLbl>
            <c:dLbl>
              <c:idx val="26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81-48AD-4D92-B463-30B295E7A592}"/>
                </c:ext>
              </c:extLst>
            </c:dLbl>
            <c:dLbl>
              <c:idx val="26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82-48AD-4D92-B463-30B295E7A592}"/>
                </c:ext>
              </c:extLst>
            </c:dLbl>
            <c:dLbl>
              <c:idx val="26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83-48AD-4D92-B463-30B295E7A592}"/>
                </c:ext>
              </c:extLst>
            </c:dLbl>
            <c:dLbl>
              <c:idx val="26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84-48AD-4D92-B463-30B295E7A592}"/>
                </c:ext>
              </c:extLst>
            </c:dLbl>
            <c:dLbl>
              <c:idx val="26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85-48AD-4D92-B463-30B295E7A592}"/>
                </c:ext>
              </c:extLst>
            </c:dLbl>
            <c:dLbl>
              <c:idx val="26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86-48AD-4D92-B463-30B295E7A592}"/>
                </c:ext>
              </c:extLst>
            </c:dLbl>
            <c:dLbl>
              <c:idx val="26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87-48AD-4D92-B463-30B295E7A592}"/>
                </c:ext>
              </c:extLst>
            </c:dLbl>
            <c:dLbl>
              <c:idx val="26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88-48AD-4D92-B463-30B295E7A592}"/>
                </c:ext>
              </c:extLst>
            </c:dLbl>
            <c:dLbl>
              <c:idx val="26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89-48AD-4D92-B463-30B295E7A592}"/>
                </c:ext>
              </c:extLst>
            </c:dLbl>
            <c:dLbl>
              <c:idx val="26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8A-48AD-4D92-B463-30B295E7A592}"/>
                </c:ext>
              </c:extLst>
            </c:dLbl>
            <c:dLbl>
              <c:idx val="26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8B-48AD-4D92-B463-30B295E7A592}"/>
                </c:ext>
              </c:extLst>
            </c:dLbl>
            <c:dLbl>
              <c:idx val="26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8C-48AD-4D92-B463-30B295E7A592}"/>
                </c:ext>
              </c:extLst>
            </c:dLbl>
            <c:dLbl>
              <c:idx val="27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8D-48AD-4D92-B463-30B295E7A592}"/>
                </c:ext>
              </c:extLst>
            </c:dLbl>
            <c:dLbl>
              <c:idx val="27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8E-48AD-4D92-B463-30B295E7A592}"/>
                </c:ext>
              </c:extLst>
            </c:dLbl>
            <c:dLbl>
              <c:idx val="27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8F-48AD-4D92-B463-30B295E7A592}"/>
                </c:ext>
              </c:extLst>
            </c:dLbl>
            <c:dLbl>
              <c:idx val="27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90-48AD-4D92-B463-30B295E7A592}"/>
                </c:ext>
              </c:extLst>
            </c:dLbl>
            <c:dLbl>
              <c:idx val="27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91-48AD-4D92-B463-30B295E7A592}"/>
                </c:ext>
              </c:extLst>
            </c:dLbl>
            <c:dLbl>
              <c:idx val="27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92-48AD-4D92-B463-30B295E7A592}"/>
                </c:ext>
              </c:extLst>
            </c:dLbl>
            <c:dLbl>
              <c:idx val="27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93-48AD-4D92-B463-30B295E7A592}"/>
                </c:ext>
              </c:extLst>
            </c:dLbl>
            <c:dLbl>
              <c:idx val="27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94-48AD-4D92-B463-30B295E7A592}"/>
                </c:ext>
              </c:extLst>
            </c:dLbl>
            <c:dLbl>
              <c:idx val="27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95-48AD-4D92-B463-30B295E7A592}"/>
                </c:ext>
              </c:extLst>
            </c:dLbl>
            <c:dLbl>
              <c:idx val="27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96-48AD-4D92-B463-30B295E7A592}"/>
                </c:ext>
              </c:extLst>
            </c:dLbl>
            <c:dLbl>
              <c:idx val="27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97-48AD-4D92-B463-30B295E7A592}"/>
                </c:ext>
              </c:extLst>
            </c:dLbl>
            <c:dLbl>
              <c:idx val="27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98-48AD-4D92-B463-30B295E7A592}"/>
                </c:ext>
              </c:extLst>
            </c:dLbl>
            <c:dLbl>
              <c:idx val="27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99-48AD-4D92-B463-30B295E7A592}"/>
                </c:ext>
              </c:extLst>
            </c:dLbl>
            <c:dLbl>
              <c:idx val="27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9A-48AD-4D92-B463-30B295E7A592}"/>
                </c:ext>
              </c:extLst>
            </c:dLbl>
            <c:dLbl>
              <c:idx val="27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9B-48AD-4D92-B463-30B295E7A592}"/>
                </c:ext>
              </c:extLst>
            </c:dLbl>
            <c:dLbl>
              <c:idx val="27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9C-48AD-4D92-B463-30B295E7A592}"/>
                </c:ext>
              </c:extLst>
            </c:dLbl>
            <c:dLbl>
              <c:idx val="27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9D-48AD-4D92-B463-30B295E7A592}"/>
                </c:ext>
              </c:extLst>
            </c:dLbl>
            <c:dLbl>
              <c:idx val="27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9E-48AD-4D92-B463-30B295E7A592}"/>
                </c:ext>
              </c:extLst>
            </c:dLbl>
            <c:dLbl>
              <c:idx val="27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9F-48AD-4D92-B463-30B295E7A592}"/>
                </c:ext>
              </c:extLst>
            </c:dLbl>
            <c:dLbl>
              <c:idx val="27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A0-48AD-4D92-B463-30B295E7A592}"/>
                </c:ext>
              </c:extLst>
            </c:dLbl>
            <c:dLbl>
              <c:idx val="27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A1-48AD-4D92-B463-30B295E7A592}"/>
                </c:ext>
              </c:extLst>
            </c:dLbl>
            <c:dLbl>
              <c:idx val="27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A2-48AD-4D92-B463-30B295E7A592}"/>
                </c:ext>
              </c:extLst>
            </c:dLbl>
            <c:dLbl>
              <c:idx val="27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A3-48AD-4D92-B463-30B295E7A592}"/>
                </c:ext>
              </c:extLst>
            </c:dLbl>
            <c:dLbl>
              <c:idx val="27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A4-48AD-4D92-B463-30B295E7A592}"/>
                </c:ext>
              </c:extLst>
            </c:dLbl>
            <c:dLbl>
              <c:idx val="27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A5-48AD-4D92-B463-30B295E7A592}"/>
                </c:ext>
              </c:extLst>
            </c:dLbl>
            <c:dLbl>
              <c:idx val="27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A6-48AD-4D92-B463-30B295E7A592}"/>
                </c:ext>
              </c:extLst>
            </c:dLbl>
            <c:dLbl>
              <c:idx val="27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A7-48AD-4D92-B463-30B295E7A592}"/>
                </c:ext>
              </c:extLst>
            </c:dLbl>
            <c:dLbl>
              <c:idx val="27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A8-48AD-4D92-B463-30B295E7A592}"/>
                </c:ext>
              </c:extLst>
            </c:dLbl>
            <c:dLbl>
              <c:idx val="27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A9-48AD-4D92-B463-30B295E7A592}"/>
                </c:ext>
              </c:extLst>
            </c:dLbl>
            <c:dLbl>
              <c:idx val="27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AA-48AD-4D92-B463-30B295E7A592}"/>
                </c:ext>
              </c:extLst>
            </c:dLbl>
            <c:dLbl>
              <c:idx val="27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AB-48AD-4D92-B463-30B295E7A592}"/>
                </c:ext>
              </c:extLst>
            </c:dLbl>
            <c:dLbl>
              <c:idx val="2731"/>
              <c:layout>
                <c:manualLayout>
                  <c:x val="3.5050154461564148E-2"/>
                  <c:y val="-6.9731807077425531E-2"/>
                </c:manualLayout>
              </c:layout>
              <c:tx>
                <c:rich>
                  <a:bodyPr/>
                  <a:lstStyle/>
                  <a:p>
                    <a:fld id="{678EE013-6E94-4D67-8B55-AB48996B0D2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AAC-48AD-4D92-B463-30B295E7A592}"/>
                </c:ext>
              </c:extLst>
            </c:dLbl>
            <c:dLbl>
              <c:idx val="27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AD-48AD-4D92-B463-30B295E7A592}"/>
                </c:ext>
              </c:extLst>
            </c:dLbl>
            <c:dLbl>
              <c:idx val="27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AE-48AD-4D92-B463-30B295E7A592}"/>
                </c:ext>
              </c:extLst>
            </c:dLbl>
            <c:dLbl>
              <c:idx val="27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AF-48AD-4D92-B463-30B295E7A592}"/>
                </c:ext>
              </c:extLst>
            </c:dLbl>
            <c:dLbl>
              <c:idx val="27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B0-48AD-4D92-B463-30B295E7A592}"/>
                </c:ext>
              </c:extLst>
            </c:dLbl>
            <c:dLbl>
              <c:idx val="27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B1-48AD-4D92-B463-30B295E7A592}"/>
                </c:ext>
              </c:extLst>
            </c:dLbl>
            <c:dLbl>
              <c:idx val="27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B2-48AD-4D92-B463-30B295E7A592}"/>
                </c:ext>
              </c:extLst>
            </c:dLbl>
            <c:dLbl>
              <c:idx val="27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B3-48AD-4D92-B463-30B295E7A592}"/>
                </c:ext>
              </c:extLst>
            </c:dLbl>
            <c:dLbl>
              <c:idx val="27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B4-48AD-4D92-B463-30B295E7A592}"/>
                </c:ext>
              </c:extLst>
            </c:dLbl>
            <c:dLbl>
              <c:idx val="27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B5-48AD-4D92-B463-30B295E7A592}"/>
                </c:ext>
              </c:extLst>
            </c:dLbl>
            <c:dLbl>
              <c:idx val="27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B6-48AD-4D92-B463-30B295E7A592}"/>
                </c:ext>
              </c:extLst>
            </c:dLbl>
            <c:dLbl>
              <c:idx val="27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B7-48AD-4D92-B463-30B295E7A592}"/>
                </c:ext>
              </c:extLst>
            </c:dLbl>
            <c:dLbl>
              <c:idx val="27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B8-48AD-4D92-B463-30B295E7A592}"/>
                </c:ext>
              </c:extLst>
            </c:dLbl>
            <c:dLbl>
              <c:idx val="27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B9-48AD-4D92-B463-30B295E7A592}"/>
                </c:ext>
              </c:extLst>
            </c:dLbl>
            <c:dLbl>
              <c:idx val="27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BA-48AD-4D92-B463-30B295E7A592}"/>
                </c:ext>
              </c:extLst>
            </c:dLbl>
            <c:dLbl>
              <c:idx val="27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BB-48AD-4D92-B463-30B295E7A592}"/>
                </c:ext>
              </c:extLst>
            </c:dLbl>
            <c:dLbl>
              <c:idx val="27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BC-48AD-4D92-B463-30B295E7A592}"/>
                </c:ext>
              </c:extLst>
            </c:dLbl>
            <c:dLbl>
              <c:idx val="27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BD-48AD-4D92-B463-30B295E7A592}"/>
                </c:ext>
              </c:extLst>
            </c:dLbl>
            <c:dLbl>
              <c:idx val="27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BE-48AD-4D92-B463-30B295E7A592}"/>
                </c:ext>
              </c:extLst>
            </c:dLbl>
            <c:dLbl>
              <c:idx val="27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BF-48AD-4D92-B463-30B295E7A592}"/>
                </c:ext>
              </c:extLst>
            </c:dLbl>
            <c:dLbl>
              <c:idx val="27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C0-48AD-4D92-B463-30B295E7A592}"/>
                </c:ext>
              </c:extLst>
            </c:dLbl>
            <c:dLbl>
              <c:idx val="27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C1-48AD-4D92-B463-30B295E7A592}"/>
                </c:ext>
              </c:extLst>
            </c:dLbl>
            <c:dLbl>
              <c:idx val="27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C2-48AD-4D92-B463-30B295E7A592}"/>
                </c:ext>
              </c:extLst>
            </c:dLbl>
            <c:dLbl>
              <c:idx val="27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C3-48AD-4D92-B463-30B295E7A592}"/>
                </c:ext>
              </c:extLst>
            </c:dLbl>
            <c:dLbl>
              <c:idx val="27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C4-48AD-4D92-B463-30B295E7A592}"/>
                </c:ext>
              </c:extLst>
            </c:dLbl>
            <c:dLbl>
              <c:idx val="27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C5-48AD-4D92-B463-30B295E7A592}"/>
                </c:ext>
              </c:extLst>
            </c:dLbl>
            <c:dLbl>
              <c:idx val="27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C6-48AD-4D92-B463-30B295E7A592}"/>
                </c:ext>
              </c:extLst>
            </c:dLbl>
            <c:dLbl>
              <c:idx val="27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C7-48AD-4D92-B463-30B295E7A592}"/>
                </c:ext>
              </c:extLst>
            </c:dLbl>
            <c:dLbl>
              <c:idx val="27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C8-48AD-4D92-B463-30B295E7A592}"/>
                </c:ext>
              </c:extLst>
            </c:dLbl>
            <c:dLbl>
              <c:idx val="27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C9-48AD-4D92-B463-30B295E7A592}"/>
                </c:ext>
              </c:extLst>
            </c:dLbl>
            <c:dLbl>
              <c:idx val="27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CA-48AD-4D92-B463-30B295E7A592}"/>
                </c:ext>
              </c:extLst>
            </c:dLbl>
            <c:dLbl>
              <c:idx val="27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CB-48AD-4D92-B463-30B295E7A592}"/>
                </c:ext>
              </c:extLst>
            </c:dLbl>
            <c:dLbl>
              <c:idx val="27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CC-48AD-4D92-B463-30B295E7A592}"/>
                </c:ext>
              </c:extLst>
            </c:dLbl>
            <c:dLbl>
              <c:idx val="27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CD-48AD-4D92-B463-30B295E7A592}"/>
                </c:ext>
              </c:extLst>
            </c:dLbl>
            <c:dLbl>
              <c:idx val="27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CE-48AD-4D92-B463-30B295E7A592}"/>
                </c:ext>
              </c:extLst>
            </c:dLbl>
            <c:dLbl>
              <c:idx val="27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CF-48AD-4D92-B463-30B295E7A592}"/>
                </c:ext>
              </c:extLst>
            </c:dLbl>
            <c:dLbl>
              <c:idx val="27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D0-48AD-4D92-B463-30B295E7A592}"/>
                </c:ext>
              </c:extLst>
            </c:dLbl>
            <c:dLbl>
              <c:idx val="27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D1-48AD-4D92-B463-30B295E7A592}"/>
                </c:ext>
              </c:extLst>
            </c:dLbl>
            <c:dLbl>
              <c:idx val="27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D2-48AD-4D92-B463-30B295E7A592}"/>
                </c:ext>
              </c:extLst>
            </c:dLbl>
            <c:dLbl>
              <c:idx val="27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D3-48AD-4D92-B463-30B295E7A592}"/>
                </c:ext>
              </c:extLst>
            </c:dLbl>
            <c:dLbl>
              <c:idx val="27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D4-48AD-4D92-B463-30B295E7A592}"/>
                </c:ext>
              </c:extLst>
            </c:dLbl>
            <c:dLbl>
              <c:idx val="27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D5-48AD-4D92-B463-30B295E7A592}"/>
                </c:ext>
              </c:extLst>
            </c:dLbl>
            <c:dLbl>
              <c:idx val="27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D6-48AD-4D92-B463-30B295E7A592}"/>
                </c:ext>
              </c:extLst>
            </c:dLbl>
            <c:dLbl>
              <c:idx val="27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D7-48AD-4D92-B463-30B295E7A592}"/>
                </c:ext>
              </c:extLst>
            </c:dLbl>
            <c:dLbl>
              <c:idx val="27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D8-48AD-4D92-B463-30B295E7A592}"/>
                </c:ext>
              </c:extLst>
            </c:dLbl>
            <c:dLbl>
              <c:idx val="27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D9-48AD-4D92-B463-30B295E7A592}"/>
                </c:ext>
              </c:extLst>
            </c:dLbl>
            <c:dLbl>
              <c:idx val="27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DA-48AD-4D92-B463-30B295E7A592}"/>
                </c:ext>
              </c:extLst>
            </c:dLbl>
            <c:dLbl>
              <c:idx val="27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DB-48AD-4D92-B463-30B295E7A592}"/>
                </c:ext>
              </c:extLst>
            </c:dLbl>
            <c:dLbl>
              <c:idx val="27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DC-48AD-4D92-B463-30B295E7A592}"/>
                </c:ext>
              </c:extLst>
            </c:dLbl>
            <c:dLbl>
              <c:idx val="27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DD-48AD-4D92-B463-30B295E7A592}"/>
                </c:ext>
              </c:extLst>
            </c:dLbl>
            <c:dLbl>
              <c:idx val="27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DE-48AD-4D92-B463-30B295E7A592}"/>
                </c:ext>
              </c:extLst>
            </c:dLbl>
            <c:dLbl>
              <c:idx val="27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DF-48AD-4D92-B463-30B295E7A592}"/>
                </c:ext>
              </c:extLst>
            </c:dLbl>
            <c:dLbl>
              <c:idx val="27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E0-48AD-4D92-B463-30B295E7A592}"/>
                </c:ext>
              </c:extLst>
            </c:dLbl>
            <c:dLbl>
              <c:idx val="27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E1-48AD-4D92-B463-30B295E7A592}"/>
                </c:ext>
              </c:extLst>
            </c:dLbl>
            <c:dLbl>
              <c:idx val="27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E2-48AD-4D92-B463-30B295E7A592}"/>
                </c:ext>
              </c:extLst>
            </c:dLbl>
            <c:dLbl>
              <c:idx val="27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E3-48AD-4D92-B463-30B295E7A592}"/>
                </c:ext>
              </c:extLst>
            </c:dLbl>
            <c:dLbl>
              <c:idx val="27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E4-48AD-4D92-B463-30B295E7A592}"/>
                </c:ext>
              </c:extLst>
            </c:dLbl>
            <c:dLbl>
              <c:idx val="27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E5-48AD-4D92-B463-30B295E7A592}"/>
                </c:ext>
              </c:extLst>
            </c:dLbl>
            <c:dLbl>
              <c:idx val="27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E6-48AD-4D92-B463-30B295E7A592}"/>
                </c:ext>
              </c:extLst>
            </c:dLbl>
            <c:dLbl>
              <c:idx val="27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E7-48AD-4D92-B463-30B295E7A592}"/>
                </c:ext>
              </c:extLst>
            </c:dLbl>
            <c:dLbl>
              <c:idx val="27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E8-48AD-4D92-B463-30B295E7A592}"/>
                </c:ext>
              </c:extLst>
            </c:dLbl>
            <c:dLbl>
              <c:idx val="27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E9-48AD-4D92-B463-30B295E7A592}"/>
                </c:ext>
              </c:extLst>
            </c:dLbl>
            <c:dLbl>
              <c:idx val="27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EA-48AD-4D92-B463-30B295E7A592}"/>
                </c:ext>
              </c:extLst>
            </c:dLbl>
            <c:dLbl>
              <c:idx val="27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EB-48AD-4D92-B463-30B295E7A592}"/>
                </c:ext>
              </c:extLst>
            </c:dLbl>
            <c:dLbl>
              <c:idx val="27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EC-48AD-4D92-B463-30B295E7A592}"/>
                </c:ext>
              </c:extLst>
            </c:dLbl>
            <c:dLbl>
              <c:idx val="27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ED-48AD-4D92-B463-30B295E7A592}"/>
                </c:ext>
              </c:extLst>
            </c:dLbl>
            <c:dLbl>
              <c:idx val="27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EE-48AD-4D92-B463-30B295E7A592}"/>
                </c:ext>
              </c:extLst>
            </c:dLbl>
            <c:dLbl>
              <c:idx val="27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EF-48AD-4D92-B463-30B295E7A592}"/>
                </c:ext>
              </c:extLst>
            </c:dLbl>
            <c:dLbl>
              <c:idx val="27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F0-48AD-4D92-B463-30B295E7A592}"/>
                </c:ext>
              </c:extLst>
            </c:dLbl>
            <c:dLbl>
              <c:idx val="28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F1-48AD-4D92-B463-30B295E7A592}"/>
                </c:ext>
              </c:extLst>
            </c:dLbl>
            <c:dLbl>
              <c:idx val="28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F2-48AD-4D92-B463-30B295E7A592}"/>
                </c:ext>
              </c:extLst>
            </c:dLbl>
            <c:dLbl>
              <c:idx val="28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F3-48AD-4D92-B463-30B295E7A592}"/>
                </c:ext>
              </c:extLst>
            </c:dLbl>
            <c:dLbl>
              <c:idx val="28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F4-48AD-4D92-B463-30B295E7A592}"/>
                </c:ext>
              </c:extLst>
            </c:dLbl>
            <c:dLbl>
              <c:idx val="28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F5-48AD-4D92-B463-30B295E7A592}"/>
                </c:ext>
              </c:extLst>
            </c:dLbl>
            <c:dLbl>
              <c:idx val="28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F6-48AD-4D92-B463-30B295E7A592}"/>
                </c:ext>
              </c:extLst>
            </c:dLbl>
            <c:dLbl>
              <c:idx val="28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F7-48AD-4D92-B463-30B295E7A592}"/>
                </c:ext>
              </c:extLst>
            </c:dLbl>
            <c:dLbl>
              <c:idx val="28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F8-48AD-4D92-B463-30B295E7A592}"/>
                </c:ext>
              </c:extLst>
            </c:dLbl>
            <c:dLbl>
              <c:idx val="28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F9-48AD-4D92-B463-30B295E7A592}"/>
                </c:ext>
              </c:extLst>
            </c:dLbl>
            <c:dLbl>
              <c:idx val="28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FA-48AD-4D92-B463-30B295E7A592}"/>
                </c:ext>
              </c:extLst>
            </c:dLbl>
            <c:dLbl>
              <c:idx val="28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FB-48AD-4D92-B463-30B295E7A592}"/>
                </c:ext>
              </c:extLst>
            </c:dLbl>
            <c:dLbl>
              <c:idx val="28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FC-48AD-4D92-B463-30B295E7A592}"/>
                </c:ext>
              </c:extLst>
            </c:dLbl>
            <c:dLbl>
              <c:idx val="28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FD-48AD-4D92-B463-30B295E7A592}"/>
                </c:ext>
              </c:extLst>
            </c:dLbl>
            <c:dLbl>
              <c:idx val="28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FE-48AD-4D92-B463-30B295E7A592}"/>
                </c:ext>
              </c:extLst>
            </c:dLbl>
            <c:dLbl>
              <c:idx val="28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FF-48AD-4D92-B463-30B295E7A592}"/>
                </c:ext>
              </c:extLst>
            </c:dLbl>
            <c:dLbl>
              <c:idx val="28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00-48AD-4D92-B463-30B295E7A592}"/>
                </c:ext>
              </c:extLst>
            </c:dLbl>
            <c:dLbl>
              <c:idx val="28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01-48AD-4D92-B463-30B295E7A592}"/>
                </c:ext>
              </c:extLst>
            </c:dLbl>
            <c:dLbl>
              <c:idx val="28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02-48AD-4D92-B463-30B295E7A592}"/>
                </c:ext>
              </c:extLst>
            </c:dLbl>
            <c:dLbl>
              <c:idx val="28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03-48AD-4D92-B463-30B295E7A592}"/>
                </c:ext>
              </c:extLst>
            </c:dLbl>
            <c:dLbl>
              <c:idx val="28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04-48AD-4D92-B463-30B295E7A592}"/>
                </c:ext>
              </c:extLst>
            </c:dLbl>
            <c:dLbl>
              <c:idx val="28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05-48AD-4D92-B463-30B295E7A592}"/>
                </c:ext>
              </c:extLst>
            </c:dLbl>
            <c:dLbl>
              <c:idx val="28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06-48AD-4D92-B463-30B295E7A592}"/>
                </c:ext>
              </c:extLst>
            </c:dLbl>
            <c:dLbl>
              <c:idx val="28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07-48AD-4D92-B463-30B295E7A592}"/>
                </c:ext>
              </c:extLst>
            </c:dLbl>
            <c:dLbl>
              <c:idx val="28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08-48AD-4D92-B463-30B295E7A592}"/>
                </c:ext>
              </c:extLst>
            </c:dLbl>
            <c:dLbl>
              <c:idx val="28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09-48AD-4D92-B463-30B295E7A592}"/>
                </c:ext>
              </c:extLst>
            </c:dLbl>
            <c:dLbl>
              <c:idx val="28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0A-48AD-4D92-B463-30B295E7A592}"/>
                </c:ext>
              </c:extLst>
            </c:dLbl>
            <c:dLbl>
              <c:idx val="28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0B-48AD-4D92-B463-30B295E7A592}"/>
                </c:ext>
              </c:extLst>
            </c:dLbl>
            <c:dLbl>
              <c:idx val="28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0C-48AD-4D92-B463-30B295E7A592}"/>
                </c:ext>
              </c:extLst>
            </c:dLbl>
            <c:dLbl>
              <c:idx val="28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0D-48AD-4D92-B463-30B295E7A592}"/>
                </c:ext>
              </c:extLst>
            </c:dLbl>
            <c:dLbl>
              <c:idx val="28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0E-48AD-4D92-B463-30B295E7A592}"/>
                </c:ext>
              </c:extLst>
            </c:dLbl>
            <c:dLbl>
              <c:idx val="28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0F-48AD-4D92-B463-30B295E7A592}"/>
                </c:ext>
              </c:extLst>
            </c:dLbl>
            <c:dLbl>
              <c:idx val="28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10-48AD-4D92-B463-30B295E7A592}"/>
                </c:ext>
              </c:extLst>
            </c:dLbl>
            <c:dLbl>
              <c:idx val="28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11-48AD-4D92-B463-30B295E7A592}"/>
                </c:ext>
              </c:extLst>
            </c:dLbl>
            <c:dLbl>
              <c:idx val="28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12-48AD-4D92-B463-30B295E7A592}"/>
                </c:ext>
              </c:extLst>
            </c:dLbl>
            <c:dLbl>
              <c:idx val="28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13-48AD-4D92-B463-30B295E7A592}"/>
                </c:ext>
              </c:extLst>
            </c:dLbl>
            <c:dLbl>
              <c:idx val="28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14-48AD-4D92-B463-30B295E7A592}"/>
                </c:ext>
              </c:extLst>
            </c:dLbl>
            <c:dLbl>
              <c:idx val="28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15-48AD-4D92-B463-30B295E7A592}"/>
                </c:ext>
              </c:extLst>
            </c:dLbl>
            <c:dLbl>
              <c:idx val="28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16-48AD-4D92-B463-30B295E7A592}"/>
                </c:ext>
              </c:extLst>
            </c:dLbl>
            <c:dLbl>
              <c:idx val="28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17-48AD-4D92-B463-30B295E7A592}"/>
                </c:ext>
              </c:extLst>
            </c:dLbl>
            <c:dLbl>
              <c:idx val="28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18-48AD-4D92-B463-30B295E7A592}"/>
                </c:ext>
              </c:extLst>
            </c:dLbl>
            <c:dLbl>
              <c:idx val="28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19-48AD-4D92-B463-30B295E7A592}"/>
                </c:ext>
              </c:extLst>
            </c:dLbl>
            <c:dLbl>
              <c:idx val="28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1A-48AD-4D92-B463-30B295E7A592}"/>
                </c:ext>
              </c:extLst>
            </c:dLbl>
            <c:dLbl>
              <c:idx val="28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1B-48AD-4D92-B463-30B295E7A592}"/>
                </c:ext>
              </c:extLst>
            </c:dLbl>
            <c:dLbl>
              <c:idx val="28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1C-48AD-4D92-B463-30B295E7A592}"/>
                </c:ext>
              </c:extLst>
            </c:dLbl>
            <c:dLbl>
              <c:idx val="28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1D-48AD-4D92-B463-30B295E7A592}"/>
                </c:ext>
              </c:extLst>
            </c:dLbl>
            <c:dLbl>
              <c:idx val="28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1E-48AD-4D92-B463-30B295E7A592}"/>
                </c:ext>
              </c:extLst>
            </c:dLbl>
            <c:dLbl>
              <c:idx val="28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1F-48AD-4D92-B463-30B295E7A592}"/>
                </c:ext>
              </c:extLst>
            </c:dLbl>
            <c:dLbl>
              <c:idx val="28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20-48AD-4D92-B463-30B295E7A592}"/>
                </c:ext>
              </c:extLst>
            </c:dLbl>
            <c:dLbl>
              <c:idx val="28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21-48AD-4D92-B463-30B295E7A592}"/>
                </c:ext>
              </c:extLst>
            </c:dLbl>
            <c:dLbl>
              <c:idx val="28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22-48AD-4D92-B463-30B295E7A592}"/>
                </c:ext>
              </c:extLst>
            </c:dLbl>
            <c:dLbl>
              <c:idx val="28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23-48AD-4D92-B463-30B295E7A592}"/>
                </c:ext>
              </c:extLst>
            </c:dLbl>
            <c:dLbl>
              <c:idx val="28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24-48AD-4D92-B463-30B295E7A592}"/>
                </c:ext>
              </c:extLst>
            </c:dLbl>
            <c:dLbl>
              <c:idx val="28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25-48AD-4D92-B463-30B295E7A592}"/>
                </c:ext>
              </c:extLst>
            </c:dLbl>
            <c:dLbl>
              <c:idx val="28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26-48AD-4D92-B463-30B295E7A592}"/>
                </c:ext>
              </c:extLst>
            </c:dLbl>
            <c:dLbl>
              <c:idx val="28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27-48AD-4D92-B463-30B295E7A592}"/>
                </c:ext>
              </c:extLst>
            </c:dLbl>
            <c:dLbl>
              <c:idx val="28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28-48AD-4D92-B463-30B295E7A592}"/>
                </c:ext>
              </c:extLst>
            </c:dLbl>
            <c:dLbl>
              <c:idx val="28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29-48AD-4D92-B463-30B295E7A592}"/>
                </c:ext>
              </c:extLst>
            </c:dLbl>
            <c:dLbl>
              <c:idx val="28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2A-48AD-4D92-B463-30B295E7A592}"/>
                </c:ext>
              </c:extLst>
            </c:dLbl>
            <c:dLbl>
              <c:idx val="28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2B-48AD-4D92-B463-30B295E7A592}"/>
                </c:ext>
              </c:extLst>
            </c:dLbl>
            <c:dLbl>
              <c:idx val="28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2C-48AD-4D92-B463-30B295E7A592}"/>
                </c:ext>
              </c:extLst>
            </c:dLbl>
            <c:dLbl>
              <c:idx val="28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2D-48AD-4D92-B463-30B295E7A592}"/>
                </c:ext>
              </c:extLst>
            </c:dLbl>
            <c:dLbl>
              <c:idx val="28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2E-48AD-4D92-B463-30B295E7A592}"/>
                </c:ext>
              </c:extLst>
            </c:dLbl>
            <c:dLbl>
              <c:idx val="28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2F-48AD-4D92-B463-30B295E7A592}"/>
                </c:ext>
              </c:extLst>
            </c:dLbl>
            <c:dLbl>
              <c:idx val="28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30-48AD-4D92-B463-30B295E7A592}"/>
                </c:ext>
              </c:extLst>
            </c:dLbl>
            <c:dLbl>
              <c:idx val="28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31-48AD-4D92-B463-30B295E7A592}"/>
                </c:ext>
              </c:extLst>
            </c:dLbl>
            <c:dLbl>
              <c:idx val="28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32-48AD-4D92-B463-30B295E7A592}"/>
                </c:ext>
              </c:extLst>
            </c:dLbl>
            <c:dLbl>
              <c:idx val="28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33-48AD-4D92-B463-30B295E7A592}"/>
                </c:ext>
              </c:extLst>
            </c:dLbl>
            <c:dLbl>
              <c:idx val="28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34-48AD-4D92-B463-30B295E7A592}"/>
                </c:ext>
              </c:extLst>
            </c:dLbl>
            <c:dLbl>
              <c:idx val="28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35-48AD-4D92-B463-30B295E7A592}"/>
                </c:ext>
              </c:extLst>
            </c:dLbl>
            <c:dLbl>
              <c:idx val="28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36-48AD-4D92-B463-30B295E7A592}"/>
                </c:ext>
              </c:extLst>
            </c:dLbl>
            <c:dLbl>
              <c:idx val="28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37-48AD-4D92-B463-30B295E7A592}"/>
                </c:ext>
              </c:extLst>
            </c:dLbl>
            <c:dLbl>
              <c:idx val="28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38-48AD-4D92-B463-30B295E7A592}"/>
                </c:ext>
              </c:extLst>
            </c:dLbl>
            <c:dLbl>
              <c:idx val="28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39-48AD-4D92-B463-30B295E7A592}"/>
                </c:ext>
              </c:extLst>
            </c:dLbl>
            <c:dLbl>
              <c:idx val="28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3A-48AD-4D92-B463-30B295E7A592}"/>
                </c:ext>
              </c:extLst>
            </c:dLbl>
            <c:dLbl>
              <c:idx val="28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3B-48AD-4D92-B463-30B295E7A592}"/>
                </c:ext>
              </c:extLst>
            </c:dLbl>
            <c:dLbl>
              <c:idx val="28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3C-48AD-4D92-B463-30B295E7A592}"/>
                </c:ext>
              </c:extLst>
            </c:dLbl>
            <c:dLbl>
              <c:idx val="28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3D-48AD-4D92-B463-30B295E7A592}"/>
                </c:ext>
              </c:extLst>
            </c:dLbl>
            <c:dLbl>
              <c:idx val="28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3E-48AD-4D92-B463-30B295E7A592}"/>
                </c:ext>
              </c:extLst>
            </c:dLbl>
            <c:dLbl>
              <c:idx val="28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3F-48AD-4D92-B463-30B295E7A592}"/>
                </c:ext>
              </c:extLst>
            </c:dLbl>
            <c:dLbl>
              <c:idx val="28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40-48AD-4D92-B463-30B295E7A592}"/>
                </c:ext>
              </c:extLst>
            </c:dLbl>
            <c:dLbl>
              <c:idx val="28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41-48AD-4D92-B463-30B295E7A592}"/>
                </c:ext>
              </c:extLst>
            </c:dLbl>
            <c:dLbl>
              <c:idx val="28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42-48AD-4D92-B463-30B295E7A592}"/>
                </c:ext>
              </c:extLst>
            </c:dLbl>
            <c:dLbl>
              <c:idx val="28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43-48AD-4D92-B463-30B295E7A592}"/>
                </c:ext>
              </c:extLst>
            </c:dLbl>
            <c:dLbl>
              <c:idx val="28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44-48AD-4D92-B463-30B295E7A592}"/>
                </c:ext>
              </c:extLst>
            </c:dLbl>
            <c:dLbl>
              <c:idx val="28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45-48AD-4D92-B463-30B295E7A592}"/>
                </c:ext>
              </c:extLst>
            </c:dLbl>
            <c:dLbl>
              <c:idx val="28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46-48AD-4D92-B463-30B295E7A592}"/>
                </c:ext>
              </c:extLst>
            </c:dLbl>
            <c:dLbl>
              <c:idx val="28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47-48AD-4D92-B463-30B295E7A592}"/>
                </c:ext>
              </c:extLst>
            </c:dLbl>
            <c:dLbl>
              <c:idx val="28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48-48AD-4D92-B463-30B295E7A592}"/>
                </c:ext>
              </c:extLst>
            </c:dLbl>
            <c:dLbl>
              <c:idx val="28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49-48AD-4D92-B463-30B295E7A592}"/>
                </c:ext>
              </c:extLst>
            </c:dLbl>
            <c:dLbl>
              <c:idx val="28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4A-48AD-4D92-B463-30B295E7A592}"/>
                </c:ext>
              </c:extLst>
            </c:dLbl>
            <c:dLbl>
              <c:idx val="28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4B-48AD-4D92-B463-30B295E7A592}"/>
                </c:ext>
              </c:extLst>
            </c:dLbl>
            <c:dLbl>
              <c:idx val="28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4C-48AD-4D92-B463-30B295E7A592}"/>
                </c:ext>
              </c:extLst>
            </c:dLbl>
            <c:dLbl>
              <c:idx val="28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4D-48AD-4D92-B463-30B295E7A592}"/>
                </c:ext>
              </c:extLst>
            </c:dLbl>
            <c:dLbl>
              <c:idx val="28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4E-48AD-4D92-B463-30B295E7A592}"/>
                </c:ext>
              </c:extLst>
            </c:dLbl>
            <c:dLbl>
              <c:idx val="28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4F-48AD-4D92-B463-30B295E7A592}"/>
                </c:ext>
              </c:extLst>
            </c:dLbl>
            <c:dLbl>
              <c:idx val="28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50-48AD-4D92-B463-30B295E7A592}"/>
                </c:ext>
              </c:extLst>
            </c:dLbl>
            <c:dLbl>
              <c:idx val="28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51-48AD-4D92-B463-30B295E7A592}"/>
                </c:ext>
              </c:extLst>
            </c:dLbl>
            <c:dLbl>
              <c:idx val="28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52-48AD-4D92-B463-30B295E7A592}"/>
                </c:ext>
              </c:extLst>
            </c:dLbl>
            <c:dLbl>
              <c:idx val="28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53-48AD-4D92-B463-30B295E7A592}"/>
                </c:ext>
              </c:extLst>
            </c:dLbl>
            <c:dLbl>
              <c:idx val="2899"/>
              <c:layout>
                <c:manualLayout>
                  <c:x val="8.5554131393737378E-3"/>
                  <c:y val="-3.7356325220049343E-2"/>
                </c:manualLayout>
              </c:layout>
              <c:tx>
                <c:rich>
                  <a:bodyPr/>
                  <a:lstStyle/>
                  <a:p>
                    <a:fld id="{552113C3-660E-4205-937A-3F0B57D2E7A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B54-48AD-4D92-B463-30B295E7A592}"/>
                </c:ext>
              </c:extLst>
            </c:dLbl>
            <c:dLbl>
              <c:idx val="29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55-48AD-4D92-B463-30B295E7A592}"/>
                </c:ext>
              </c:extLst>
            </c:dLbl>
            <c:dLbl>
              <c:idx val="29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56-48AD-4D92-B463-30B295E7A592}"/>
                </c:ext>
              </c:extLst>
            </c:dLbl>
            <c:dLbl>
              <c:idx val="29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57-48AD-4D92-B463-30B295E7A592}"/>
                </c:ext>
              </c:extLst>
            </c:dLbl>
            <c:dLbl>
              <c:idx val="29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58-48AD-4D92-B463-30B295E7A592}"/>
                </c:ext>
              </c:extLst>
            </c:dLbl>
            <c:dLbl>
              <c:idx val="29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59-48AD-4D92-B463-30B295E7A592}"/>
                </c:ext>
              </c:extLst>
            </c:dLbl>
            <c:dLbl>
              <c:idx val="29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5A-48AD-4D92-B463-30B295E7A592}"/>
                </c:ext>
              </c:extLst>
            </c:dLbl>
            <c:dLbl>
              <c:idx val="29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5B-48AD-4D92-B463-30B295E7A592}"/>
                </c:ext>
              </c:extLst>
            </c:dLbl>
            <c:dLbl>
              <c:idx val="29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5C-48AD-4D92-B463-30B295E7A592}"/>
                </c:ext>
              </c:extLst>
            </c:dLbl>
            <c:dLbl>
              <c:idx val="29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5D-48AD-4D92-B463-30B295E7A592}"/>
                </c:ext>
              </c:extLst>
            </c:dLbl>
            <c:dLbl>
              <c:idx val="29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5E-48AD-4D92-B463-30B295E7A592}"/>
                </c:ext>
              </c:extLst>
            </c:dLbl>
            <c:dLbl>
              <c:idx val="29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5F-48AD-4D92-B463-30B295E7A592}"/>
                </c:ext>
              </c:extLst>
            </c:dLbl>
            <c:dLbl>
              <c:idx val="29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60-48AD-4D92-B463-30B295E7A592}"/>
                </c:ext>
              </c:extLst>
            </c:dLbl>
            <c:dLbl>
              <c:idx val="29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61-48AD-4D92-B463-30B295E7A592}"/>
                </c:ext>
              </c:extLst>
            </c:dLbl>
            <c:dLbl>
              <c:idx val="29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62-48AD-4D92-B463-30B295E7A592}"/>
                </c:ext>
              </c:extLst>
            </c:dLbl>
            <c:dLbl>
              <c:idx val="29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63-48AD-4D92-B463-30B295E7A592}"/>
                </c:ext>
              </c:extLst>
            </c:dLbl>
            <c:dLbl>
              <c:idx val="29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64-48AD-4D92-B463-30B295E7A592}"/>
                </c:ext>
              </c:extLst>
            </c:dLbl>
            <c:dLbl>
              <c:idx val="29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65-48AD-4D92-B463-30B295E7A592}"/>
                </c:ext>
              </c:extLst>
            </c:dLbl>
            <c:dLbl>
              <c:idx val="29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66-48AD-4D92-B463-30B295E7A592}"/>
                </c:ext>
              </c:extLst>
            </c:dLbl>
            <c:dLbl>
              <c:idx val="29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67-48AD-4D92-B463-30B295E7A592}"/>
                </c:ext>
              </c:extLst>
            </c:dLbl>
            <c:dLbl>
              <c:idx val="29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68-48AD-4D92-B463-30B295E7A592}"/>
                </c:ext>
              </c:extLst>
            </c:dLbl>
            <c:dLbl>
              <c:idx val="29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69-48AD-4D92-B463-30B295E7A592}"/>
                </c:ext>
              </c:extLst>
            </c:dLbl>
            <c:dLbl>
              <c:idx val="29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6A-48AD-4D92-B463-30B295E7A592}"/>
                </c:ext>
              </c:extLst>
            </c:dLbl>
            <c:dLbl>
              <c:idx val="29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6B-48AD-4D92-B463-30B295E7A592}"/>
                </c:ext>
              </c:extLst>
            </c:dLbl>
            <c:dLbl>
              <c:idx val="29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6C-48AD-4D92-B463-30B295E7A592}"/>
                </c:ext>
              </c:extLst>
            </c:dLbl>
            <c:dLbl>
              <c:idx val="29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6D-48AD-4D92-B463-30B295E7A592}"/>
                </c:ext>
              </c:extLst>
            </c:dLbl>
            <c:dLbl>
              <c:idx val="29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6E-48AD-4D92-B463-30B295E7A592}"/>
                </c:ext>
              </c:extLst>
            </c:dLbl>
            <c:dLbl>
              <c:idx val="29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6F-48AD-4D92-B463-30B295E7A592}"/>
                </c:ext>
              </c:extLst>
            </c:dLbl>
            <c:dLbl>
              <c:idx val="29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70-48AD-4D92-B463-30B295E7A592}"/>
                </c:ext>
              </c:extLst>
            </c:dLbl>
            <c:dLbl>
              <c:idx val="29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71-48AD-4D92-B463-30B295E7A592}"/>
                </c:ext>
              </c:extLst>
            </c:dLbl>
            <c:dLbl>
              <c:idx val="29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72-48AD-4D92-B463-30B295E7A592}"/>
                </c:ext>
              </c:extLst>
            </c:dLbl>
            <c:dLbl>
              <c:idx val="29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73-48AD-4D92-B463-30B295E7A592}"/>
                </c:ext>
              </c:extLst>
            </c:dLbl>
            <c:dLbl>
              <c:idx val="29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74-48AD-4D92-B463-30B295E7A592}"/>
                </c:ext>
              </c:extLst>
            </c:dLbl>
            <c:dLbl>
              <c:idx val="29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75-48AD-4D92-B463-30B295E7A592}"/>
                </c:ext>
              </c:extLst>
            </c:dLbl>
            <c:dLbl>
              <c:idx val="29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76-48AD-4D92-B463-30B295E7A592}"/>
                </c:ext>
              </c:extLst>
            </c:dLbl>
            <c:dLbl>
              <c:idx val="29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77-48AD-4D92-B463-30B295E7A592}"/>
                </c:ext>
              </c:extLst>
            </c:dLbl>
            <c:dLbl>
              <c:idx val="29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78-48AD-4D92-B463-30B295E7A592}"/>
                </c:ext>
              </c:extLst>
            </c:dLbl>
            <c:dLbl>
              <c:idx val="29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79-48AD-4D92-B463-30B295E7A592}"/>
                </c:ext>
              </c:extLst>
            </c:dLbl>
            <c:dLbl>
              <c:idx val="29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7A-48AD-4D92-B463-30B295E7A592}"/>
                </c:ext>
              </c:extLst>
            </c:dLbl>
            <c:dLbl>
              <c:idx val="29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7B-48AD-4D92-B463-30B295E7A592}"/>
                </c:ext>
              </c:extLst>
            </c:dLbl>
            <c:dLbl>
              <c:idx val="29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7C-48AD-4D92-B463-30B295E7A592}"/>
                </c:ext>
              </c:extLst>
            </c:dLbl>
            <c:dLbl>
              <c:idx val="29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7D-48AD-4D92-B463-30B295E7A592}"/>
                </c:ext>
              </c:extLst>
            </c:dLbl>
            <c:dLbl>
              <c:idx val="29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7E-48AD-4D92-B463-30B295E7A592}"/>
                </c:ext>
              </c:extLst>
            </c:dLbl>
            <c:dLbl>
              <c:idx val="29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7F-48AD-4D92-B463-30B295E7A592}"/>
                </c:ext>
              </c:extLst>
            </c:dLbl>
            <c:dLbl>
              <c:idx val="29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80-48AD-4D92-B463-30B295E7A592}"/>
                </c:ext>
              </c:extLst>
            </c:dLbl>
            <c:dLbl>
              <c:idx val="29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81-48AD-4D92-B463-30B295E7A592}"/>
                </c:ext>
              </c:extLst>
            </c:dLbl>
            <c:dLbl>
              <c:idx val="29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82-48AD-4D92-B463-30B295E7A592}"/>
                </c:ext>
              </c:extLst>
            </c:dLbl>
            <c:dLbl>
              <c:idx val="29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83-48AD-4D92-B463-30B295E7A592}"/>
                </c:ext>
              </c:extLst>
            </c:dLbl>
            <c:dLbl>
              <c:idx val="29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84-48AD-4D92-B463-30B295E7A592}"/>
                </c:ext>
              </c:extLst>
            </c:dLbl>
            <c:dLbl>
              <c:idx val="29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85-48AD-4D92-B463-30B295E7A592}"/>
                </c:ext>
              </c:extLst>
            </c:dLbl>
            <c:dLbl>
              <c:idx val="29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86-48AD-4D92-B463-30B295E7A592}"/>
                </c:ext>
              </c:extLst>
            </c:dLbl>
            <c:dLbl>
              <c:idx val="29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87-48AD-4D92-B463-30B295E7A592}"/>
                </c:ext>
              </c:extLst>
            </c:dLbl>
            <c:dLbl>
              <c:idx val="29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88-48AD-4D92-B463-30B295E7A592}"/>
                </c:ext>
              </c:extLst>
            </c:dLbl>
            <c:dLbl>
              <c:idx val="29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89-48AD-4D92-B463-30B295E7A592}"/>
                </c:ext>
              </c:extLst>
            </c:dLbl>
            <c:dLbl>
              <c:idx val="29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8A-48AD-4D92-B463-30B295E7A592}"/>
                </c:ext>
              </c:extLst>
            </c:dLbl>
            <c:dLbl>
              <c:idx val="29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8B-48AD-4D92-B463-30B295E7A592}"/>
                </c:ext>
              </c:extLst>
            </c:dLbl>
            <c:dLbl>
              <c:idx val="29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8C-48AD-4D92-B463-30B295E7A592}"/>
                </c:ext>
              </c:extLst>
            </c:dLbl>
            <c:dLbl>
              <c:idx val="29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8D-48AD-4D92-B463-30B295E7A592}"/>
                </c:ext>
              </c:extLst>
            </c:dLbl>
            <c:dLbl>
              <c:idx val="29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8E-48AD-4D92-B463-30B295E7A592}"/>
                </c:ext>
              </c:extLst>
            </c:dLbl>
            <c:dLbl>
              <c:idx val="29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8F-48AD-4D92-B463-30B295E7A592}"/>
                </c:ext>
              </c:extLst>
            </c:dLbl>
            <c:dLbl>
              <c:idx val="29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90-48AD-4D92-B463-30B295E7A592}"/>
                </c:ext>
              </c:extLst>
            </c:dLbl>
            <c:dLbl>
              <c:idx val="29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91-48AD-4D92-B463-30B295E7A592}"/>
                </c:ext>
              </c:extLst>
            </c:dLbl>
            <c:dLbl>
              <c:idx val="29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92-48AD-4D92-B463-30B295E7A592}"/>
                </c:ext>
              </c:extLst>
            </c:dLbl>
            <c:dLbl>
              <c:idx val="29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93-48AD-4D92-B463-30B295E7A592}"/>
                </c:ext>
              </c:extLst>
            </c:dLbl>
            <c:dLbl>
              <c:idx val="29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94-48AD-4D92-B463-30B295E7A592}"/>
                </c:ext>
              </c:extLst>
            </c:dLbl>
            <c:dLbl>
              <c:idx val="29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95-48AD-4D92-B463-30B295E7A592}"/>
                </c:ext>
              </c:extLst>
            </c:dLbl>
            <c:dLbl>
              <c:idx val="29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96-48AD-4D92-B463-30B295E7A592}"/>
                </c:ext>
              </c:extLst>
            </c:dLbl>
            <c:dLbl>
              <c:idx val="29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97-48AD-4D92-B463-30B295E7A592}"/>
                </c:ext>
              </c:extLst>
            </c:dLbl>
            <c:dLbl>
              <c:idx val="29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98-48AD-4D92-B463-30B295E7A592}"/>
                </c:ext>
              </c:extLst>
            </c:dLbl>
            <c:dLbl>
              <c:idx val="29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99-48AD-4D92-B463-30B295E7A592}"/>
                </c:ext>
              </c:extLst>
            </c:dLbl>
            <c:dLbl>
              <c:idx val="29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9A-48AD-4D92-B463-30B295E7A592}"/>
                </c:ext>
              </c:extLst>
            </c:dLbl>
            <c:dLbl>
              <c:idx val="29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9B-48AD-4D92-B463-30B295E7A592}"/>
                </c:ext>
              </c:extLst>
            </c:dLbl>
            <c:dLbl>
              <c:idx val="29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9C-48AD-4D92-B463-30B295E7A592}"/>
                </c:ext>
              </c:extLst>
            </c:dLbl>
            <c:dLbl>
              <c:idx val="29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9D-48AD-4D92-B463-30B295E7A592}"/>
                </c:ext>
              </c:extLst>
            </c:dLbl>
            <c:dLbl>
              <c:idx val="29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9E-48AD-4D92-B463-30B295E7A592}"/>
                </c:ext>
              </c:extLst>
            </c:dLbl>
            <c:dLbl>
              <c:idx val="29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9F-48AD-4D92-B463-30B295E7A592}"/>
                </c:ext>
              </c:extLst>
            </c:dLbl>
            <c:dLbl>
              <c:idx val="29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A0-48AD-4D92-B463-30B295E7A592}"/>
                </c:ext>
              </c:extLst>
            </c:dLbl>
            <c:dLbl>
              <c:idx val="29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A1-48AD-4D92-B463-30B295E7A592}"/>
                </c:ext>
              </c:extLst>
            </c:dLbl>
            <c:dLbl>
              <c:idx val="29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A2-48AD-4D92-B463-30B295E7A592}"/>
                </c:ext>
              </c:extLst>
            </c:dLbl>
            <c:dLbl>
              <c:idx val="29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A3-48AD-4D92-B463-30B295E7A592}"/>
                </c:ext>
              </c:extLst>
            </c:dLbl>
            <c:dLbl>
              <c:idx val="29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A4-48AD-4D92-B463-30B295E7A592}"/>
                </c:ext>
              </c:extLst>
            </c:dLbl>
            <c:dLbl>
              <c:idx val="29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A5-48AD-4D92-B463-30B295E7A592}"/>
                </c:ext>
              </c:extLst>
            </c:dLbl>
            <c:dLbl>
              <c:idx val="29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A6-48AD-4D92-B463-30B295E7A592}"/>
                </c:ext>
              </c:extLst>
            </c:dLbl>
            <c:dLbl>
              <c:idx val="29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A7-48AD-4D92-B463-30B295E7A592}"/>
                </c:ext>
              </c:extLst>
            </c:dLbl>
            <c:dLbl>
              <c:idx val="29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A8-48AD-4D92-B463-30B295E7A592}"/>
                </c:ext>
              </c:extLst>
            </c:dLbl>
            <c:dLbl>
              <c:idx val="29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A9-48AD-4D92-B463-30B295E7A592}"/>
                </c:ext>
              </c:extLst>
            </c:dLbl>
            <c:dLbl>
              <c:idx val="29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AA-48AD-4D92-B463-30B295E7A592}"/>
                </c:ext>
              </c:extLst>
            </c:dLbl>
            <c:dLbl>
              <c:idx val="29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AB-48AD-4D92-B463-30B295E7A592}"/>
                </c:ext>
              </c:extLst>
            </c:dLbl>
            <c:dLbl>
              <c:idx val="29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AC-48AD-4D92-B463-30B295E7A592}"/>
                </c:ext>
              </c:extLst>
            </c:dLbl>
            <c:dLbl>
              <c:idx val="29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AD-48AD-4D92-B463-30B295E7A592}"/>
                </c:ext>
              </c:extLst>
            </c:dLbl>
            <c:dLbl>
              <c:idx val="29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AE-48AD-4D92-B463-30B295E7A592}"/>
                </c:ext>
              </c:extLst>
            </c:dLbl>
            <c:dLbl>
              <c:idx val="29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AF-48AD-4D92-B463-30B295E7A592}"/>
                </c:ext>
              </c:extLst>
            </c:dLbl>
            <c:dLbl>
              <c:idx val="29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B0-48AD-4D92-B463-30B295E7A592}"/>
                </c:ext>
              </c:extLst>
            </c:dLbl>
            <c:dLbl>
              <c:idx val="29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B1-48AD-4D92-B463-30B295E7A592}"/>
                </c:ext>
              </c:extLst>
            </c:dLbl>
            <c:dLbl>
              <c:idx val="29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B2-48AD-4D92-B463-30B295E7A592}"/>
                </c:ext>
              </c:extLst>
            </c:dLbl>
            <c:dLbl>
              <c:idx val="29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B3-48AD-4D92-B463-30B295E7A592}"/>
                </c:ext>
              </c:extLst>
            </c:dLbl>
            <c:dLbl>
              <c:idx val="29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B4-48AD-4D92-B463-30B295E7A592}"/>
                </c:ext>
              </c:extLst>
            </c:dLbl>
            <c:dLbl>
              <c:idx val="29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B5-48AD-4D92-B463-30B295E7A592}"/>
                </c:ext>
              </c:extLst>
            </c:dLbl>
            <c:dLbl>
              <c:idx val="29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B6-48AD-4D92-B463-30B295E7A592}"/>
                </c:ext>
              </c:extLst>
            </c:dLbl>
            <c:dLbl>
              <c:idx val="29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B7-48AD-4D92-B463-30B295E7A592}"/>
                </c:ext>
              </c:extLst>
            </c:dLbl>
            <c:dLbl>
              <c:idx val="29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B8-48AD-4D92-B463-30B295E7A592}"/>
                </c:ext>
              </c:extLst>
            </c:dLbl>
            <c:dLbl>
              <c:idx val="30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B9-48AD-4D92-B463-30B295E7A592}"/>
                </c:ext>
              </c:extLst>
            </c:dLbl>
            <c:dLbl>
              <c:idx val="30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BA-48AD-4D92-B463-30B295E7A592}"/>
                </c:ext>
              </c:extLst>
            </c:dLbl>
            <c:dLbl>
              <c:idx val="30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BB-48AD-4D92-B463-30B295E7A592}"/>
                </c:ext>
              </c:extLst>
            </c:dLbl>
            <c:dLbl>
              <c:idx val="30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BC-48AD-4D92-B463-30B295E7A592}"/>
                </c:ext>
              </c:extLst>
            </c:dLbl>
            <c:dLbl>
              <c:idx val="30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BD-48AD-4D92-B463-30B295E7A592}"/>
                </c:ext>
              </c:extLst>
            </c:dLbl>
            <c:dLbl>
              <c:idx val="30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BE-48AD-4D92-B463-30B295E7A592}"/>
                </c:ext>
              </c:extLst>
            </c:dLbl>
            <c:dLbl>
              <c:idx val="30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BF-48AD-4D92-B463-30B295E7A592}"/>
                </c:ext>
              </c:extLst>
            </c:dLbl>
            <c:dLbl>
              <c:idx val="30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C0-48AD-4D92-B463-30B295E7A592}"/>
                </c:ext>
              </c:extLst>
            </c:dLbl>
            <c:dLbl>
              <c:idx val="30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C1-48AD-4D92-B463-30B295E7A592}"/>
                </c:ext>
              </c:extLst>
            </c:dLbl>
            <c:dLbl>
              <c:idx val="30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C2-48AD-4D92-B463-30B295E7A592}"/>
                </c:ext>
              </c:extLst>
            </c:dLbl>
            <c:dLbl>
              <c:idx val="30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C3-48AD-4D92-B463-30B295E7A592}"/>
                </c:ext>
              </c:extLst>
            </c:dLbl>
            <c:dLbl>
              <c:idx val="30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C4-48AD-4D92-B463-30B295E7A592}"/>
                </c:ext>
              </c:extLst>
            </c:dLbl>
            <c:dLbl>
              <c:idx val="30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C5-48AD-4D92-B463-30B295E7A592}"/>
                </c:ext>
              </c:extLst>
            </c:dLbl>
            <c:dLbl>
              <c:idx val="30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C6-48AD-4D92-B463-30B295E7A592}"/>
                </c:ext>
              </c:extLst>
            </c:dLbl>
            <c:dLbl>
              <c:idx val="30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C7-48AD-4D92-B463-30B295E7A592}"/>
                </c:ext>
              </c:extLst>
            </c:dLbl>
            <c:dLbl>
              <c:idx val="30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C8-48AD-4D92-B463-30B295E7A592}"/>
                </c:ext>
              </c:extLst>
            </c:dLbl>
            <c:dLbl>
              <c:idx val="30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C9-48AD-4D92-B463-30B295E7A592}"/>
                </c:ext>
              </c:extLst>
            </c:dLbl>
            <c:dLbl>
              <c:idx val="30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CA-48AD-4D92-B463-30B295E7A592}"/>
                </c:ext>
              </c:extLst>
            </c:dLbl>
            <c:dLbl>
              <c:idx val="30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CB-48AD-4D92-B463-30B295E7A592}"/>
                </c:ext>
              </c:extLst>
            </c:dLbl>
            <c:dLbl>
              <c:idx val="30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CC-48AD-4D92-B463-30B295E7A592}"/>
                </c:ext>
              </c:extLst>
            </c:dLbl>
            <c:dLbl>
              <c:idx val="30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CD-48AD-4D92-B463-30B295E7A592}"/>
                </c:ext>
              </c:extLst>
            </c:dLbl>
            <c:dLbl>
              <c:idx val="30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CE-48AD-4D92-B463-30B295E7A592}"/>
                </c:ext>
              </c:extLst>
            </c:dLbl>
            <c:dLbl>
              <c:idx val="30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CF-48AD-4D92-B463-30B295E7A592}"/>
                </c:ext>
              </c:extLst>
            </c:dLbl>
            <c:dLbl>
              <c:idx val="30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D0-48AD-4D92-B463-30B295E7A592}"/>
                </c:ext>
              </c:extLst>
            </c:dLbl>
            <c:dLbl>
              <c:idx val="30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D1-48AD-4D92-B463-30B295E7A592}"/>
                </c:ext>
              </c:extLst>
            </c:dLbl>
            <c:dLbl>
              <c:idx val="30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D2-48AD-4D92-B463-30B295E7A592}"/>
                </c:ext>
              </c:extLst>
            </c:dLbl>
            <c:dLbl>
              <c:idx val="30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D3-48AD-4D92-B463-30B295E7A592}"/>
                </c:ext>
              </c:extLst>
            </c:dLbl>
            <c:dLbl>
              <c:idx val="30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D4-48AD-4D92-B463-30B295E7A592}"/>
                </c:ext>
              </c:extLst>
            </c:dLbl>
            <c:dLbl>
              <c:idx val="30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D5-48AD-4D92-B463-30B295E7A592}"/>
                </c:ext>
              </c:extLst>
            </c:dLbl>
            <c:dLbl>
              <c:idx val="30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D6-48AD-4D92-B463-30B295E7A592}"/>
                </c:ext>
              </c:extLst>
            </c:dLbl>
            <c:dLbl>
              <c:idx val="30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D7-48AD-4D92-B463-30B295E7A592}"/>
                </c:ext>
              </c:extLst>
            </c:dLbl>
            <c:dLbl>
              <c:idx val="30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D8-48AD-4D92-B463-30B295E7A592}"/>
                </c:ext>
              </c:extLst>
            </c:dLbl>
            <c:dLbl>
              <c:idx val="30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D9-48AD-4D92-B463-30B295E7A592}"/>
                </c:ext>
              </c:extLst>
            </c:dLbl>
            <c:dLbl>
              <c:idx val="30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DA-48AD-4D92-B463-30B295E7A592}"/>
                </c:ext>
              </c:extLst>
            </c:dLbl>
            <c:dLbl>
              <c:idx val="30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DB-48AD-4D92-B463-30B295E7A592}"/>
                </c:ext>
              </c:extLst>
            </c:dLbl>
            <c:dLbl>
              <c:idx val="30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DC-48AD-4D92-B463-30B295E7A592}"/>
                </c:ext>
              </c:extLst>
            </c:dLbl>
            <c:dLbl>
              <c:idx val="30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DD-48AD-4D92-B463-30B295E7A592}"/>
                </c:ext>
              </c:extLst>
            </c:dLbl>
            <c:dLbl>
              <c:idx val="30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DE-48AD-4D92-B463-30B295E7A592}"/>
                </c:ext>
              </c:extLst>
            </c:dLbl>
            <c:dLbl>
              <c:idx val="30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DF-48AD-4D92-B463-30B295E7A592}"/>
                </c:ext>
              </c:extLst>
            </c:dLbl>
            <c:dLbl>
              <c:idx val="30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E0-48AD-4D92-B463-30B295E7A592}"/>
                </c:ext>
              </c:extLst>
            </c:dLbl>
            <c:dLbl>
              <c:idx val="30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E1-48AD-4D92-B463-30B295E7A592}"/>
                </c:ext>
              </c:extLst>
            </c:dLbl>
            <c:dLbl>
              <c:idx val="30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E2-48AD-4D92-B463-30B295E7A592}"/>
                </c:ext>
              </c:extLst>
            </c:dLbl>
            <c:dLbl>
              <c:idx val="30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E3-48AD-4D92-B463-30B295E7A592}"/>
                </c:ext>
              </c:extLst>
            </c:dLbl>
            <c:dLbl>
              <c:idx val="30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E4-48AD-4D92-B463-30B295E7A592}"/>
                </c:ext>
              </c:extLst>
            </c:dLbl>
            <c:dLbl>
              <c:idx val="30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E5-48AD-4D92-B463-30B295E7A592}"/>
                </c:ext>
              </c:extLst>
            </c:dLbl>
            <c:dLbl>
              <c:idx val="30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E6-48AD-4D92-B463-30B295E7A592}"/>
                </c:ext>
              </c:extLst>
            </c:dLbl>
            <c:dLbl>
              <c:idx val="30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E7-48AD-4D92-B463-30B295E7A592}"/>
                </c:ext>
              </c:extLst>
            </c:dLbl>
            <c:dLbl>
              <c:idx val="30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E8-48AD-4D92-B463-30B295E7A592}"/>
                </c:ext>
              </c:extLst>
            </c:dLbl>
            <c:dLbl>
              <c:idx val="30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E9-48AD-4D92-B463-30B295E7A592}"/>
                </c:ext>
              </c:extLst>
            </c:dLbl>
            <c:dLbl>
              <c:idx val="30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EA-48AD-4D92-B463-30B295E7A592}"/>
                </c:ext>
              </c:extLst>
            </c:dLbl>
            <c:dLbl>
              <c:idx val="30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EB-48AD-4D92-B463-30B295E7A592}"/>
                </c:ext>
              </c:extLst>
            </c:dLbl>
            <c:dLbl>
              <c:idx val="30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EC-48AD-4D92-B463-30B295E7A592}"/>
                </c:ext>
              </c:extLst>
            </c:dLbl>
            <c:dLbl>
              <c:idx val="30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ED-48AD-4D92-B463-30B295E7A592}"/>
                </c:ext>
              </c:extLst>
            </c:dLbl>
            <c:dLbl>
              <c:idx val="30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EE-48AD-4D92-B463-30B295E7A592}"/>
                </c:ext>
              </c:extLst>
            </c:dLbl>
            <c:dLbl>
              <c:idx val="30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EF-48AD-4D92-B463-30B295E7A592}"/>
                </c:ext>
              </c:extLst>
            </c:dLbl>
            <c:dLbl>
              <c:idx val="30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F0-48AD-4D92-B463-30B295E7A592}"/>
                </c:ext>
              </c:extLst>
            </c:dLbl>
            <c:dLbl>
              <c:idx val="30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F1-48AD-4D92-B463-30B295E7A592}"/>
                </c:ext>
              </c:extLst>
            </c:dLbl>
            <c:dLbl>
              <c:idx val="30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F2-48AD-4D92-B463-30B295E7A592}"/>
                </c:ext>
              </c:extLst>
            </c:dLbl>
            <c:dLbl>
              <c:idx val="30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F3-48AD-4D92-B463-30B295E7A592}"/>
                </c:ext>
              </c:extLst>
            </c:dLbl>
            <c:dLbl>
              <c:idx val="30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F4-48AD-4D92-B463-30B295E7A592}"/>
                </c:ext>
              </c:extLst>
            </c:dLbl>
            <c:dLbl>
              <c:idx val="30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F5-48AD-4D92-B463-30B295E7A592}"/>
                </c:ext>
              </c:extLst>
            </c:dLbl>
            <c:dLbl>
              <c:idx val="30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F6-48AD-4D92-B463-30B295E7A592}"/>
                </c:ext>
              </c:extLst>
            </c:dLbl>
            <c:dLbl>
              <c:idx val="30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F7-48AD-4D92-B463-30B295E7A592}"/>
                </c:ext>
              </c:extLst>
            </c:dLbl>
            <c:dLbl>
              <c:idx val="30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F8-48AD-4D92-B463-30B295E7A592}"/>
                </c:ext>
              </c:extLst>
            </c:dLbl>
            <c:dLbl>
              <c:idx val="30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F9-48AD-4D92-B463-30B295E7A592}"/>
                </c:ext>
              </c:extLst>
            </c:dLbl>
            <c:dLbl>
              <c:idx val="30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FA-48AD-4D92-B463-30B295E7A592}"/>
                </c:ext>
              </c:extLst>
            </c:dLbl>
            <c:dLbl>
              <c:idx val="30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FB-48AD-4D92-B463-30B295E7A592}"/>
                </c:ext>
              </c:extLst>
            </c:dLbl>
            <c:dLbl>
              <c:idx val="30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FC-48AD-4D92-B463-30B295E7A592}"/>
                </c:ext>
              </c:extLst>
            </c:dLbl>
            <c:dLbl>
              <c:idx val="30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FD-48AD-4D92-B463-30B295E7A592}"/>
                </c:ext>
              </c:extLst>
            </c:dLbl>
            <c:dLbl>
              <c:idx val="30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FE-48AD-4D92-B463-30B295E7A592}"/>
                </c:ext>
              </c:extLst>
            </c:dLbl>
            <c:dLbl>
              <c:idx val="30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FF-48AD-4D92-B463-30B295E7A592}"/>
                </c:ext>
              </c:extLst>
            </c:dLbl>
            <c:dLbl>
              <c:idx val="30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00-48AD-4D92-B463-30B295E7A592}"/>
                </c:ext>
              </c:extLst>
            </c:dLbl>
            <c:dLbl>
              <c:idx val="30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01-48AD-4D92-B463-30B295E7A592}"/>
                </c:ext>
              </c:extLst>
            </c:dLbl>
            <c:dLbl>
              <c:idx val="30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02-48AD-4D92-B463-30B295E7A5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'EVM Risk Overlay'!$K$2:$K$3075</c:f>
              <c:numCache>
                <c:formatCode>#,##0.000</c:formatCode>
                <c:ptCount val="3074"/>
                <c:pt idx="0">
                  <c:v>22.824347330000002</c:v>
                </c:pt>
                <c:pt idx="1">
                  <c:v>61.235967569999993</c:v>
                </c:pt>
                <c:pt idx="2">
                  <c:v>71.668577079999991</c:v>
                </c:pt>
                <c:pt idx="3">
                  <c:v>115.18134173</c:v>
                </c:pt>
                <c:pt idx="4">
                  <c:v>131.04364949999999</c:v>
                </c:pt>
                <c:pt idx="5">
                  <c:v>147.22192652999999</c:v>
                </c:pt>
                <c:pt idx="6">
                  <c:v>168.28105635999998</c:v>
                </c:pt>
                <c:pt idx="7">
                  <c:v>183.00719994999997</c:v>
                </c:pt>
                <c:pt idx="8">
                  <c:v>228.36621513999998</c:v>
                </c:pt>
                <c:pt idx="9">
                  <c:v>279.30412647999998</c:v>
                </c:pt>
                <c:pt idx="10">
                  <c:v>329.07855296999998</c:v>
                </c:pt>
                <c:pt idx="11">
                  <c:v>346.45343166999999</c:v>
                </c:pt>
                <c:pt idx="12">
                  <c:v>366.75482701999999</c:v>
                </c:pt>
                <c:pt idx="13">
                  <c:v>410.76015353000003</c:v>
                </c:pt>
                <c:pt idx="14">
                  <c:v>435.22309283000004</c:v>
                </c:pt>
                <c:pt idx="15">
                  <c:v>474.46880998000006</c:v>
                </c:pt>
                <c:pt idx="16">
                  <c:v>514.86741702000006</c:v>
                </c:pt>
                <c:pt idx="17">
                  <c:v>563.03815417999999</c:v>
                </c:pt>
                <c:pt idx="18">
                  <c:v>587.38587990999997</c:v>
                </c:pt>
                <c:pt idx="19">
                  <c:v>598.73611172999995</c:v>
                </c:pt>
                <c:pt idx="20">
                  <c:v>617.01363204999996</c:v>
                </c:pt>
                <c:pt idx="21">
                  <c:v>645.94008898999994</c:v>
                </c:pt>
                <c:pt idx="22">
                  <c:v>680.78791369999999</c:v>
                </c:pt>
                <c:pt idx="23">
                  <c:v>705.18904310999994</c:v>
                </c:pt>
                <c:pt idx="24">
                  <c:v>740.99385466999991</c:v>
                </c:pt>
                <c:pt idx="25">
                  <c:v>766.26112832999991</c:v>
                </c:pt>
                <c:pt idx="26">
                  <c:v>792.59893353999996</c:v>
                </c:pt>
                <c:pt idx="27">
                  <c:v>812.01577319</c:v>
                </c:pt>
                <c:pt idx="28">
                  <c:v>817.43559837999999</c:v>
                </c:pt>
                <c:pt idx="29">
                  <c:v>848.74114785999996</c:v>
                </c:pt>
                <c:pt idx="30">
                  <c:v>869.48942900999998</c:v>
                </c:pt>
                <c:pt idx="31">
                  <c:v>909.46373442000004</c:v>
                </c:pt>
                <c:pt idx="32">
                  <c:v>924.17696429</c:v>
                </c:pt>
                <c:pt idx="33">
                  <c:v>955.44762002000004</c:v>
                </c:pt>
                <c:pt idx="34">
                  <c:v>981.28720051000005</c:v>
                </c:pt>
                <c:pt idx="35">
                  <c:v>997.86942307000004</c:v>
                </c:pt>
                <c:pt idx="36">
                  <c:v>1030.7725316000001</c:v>
                </c:pt>
                <c:pt idx="37">
                  <c:v>1056.4743755900001</c:v>
                </c:pt>
                <c:pt idx="38">
                  <c:v>1080.9730887500002</c:v>
                </c:pt>
                <c:pt idx="39">
                  <c:v>1088.6072005900003</c:v>
                </c:pt>
                <c:pt idx="40">
                  <c:v>1099.2984689100003</c:v>
                </c:pt>
                <c:pt idx="41">
                  <c:v>1115.3311995600004</c:v>
                </c:pt>
                <c:pt idx="42">
                  <c:v>1148.5817044000005</c:v>
                </c:pt>
                <c:pt idx="43">
                  <c:v>1159.2357411400005</c:v>
                </c:pt>
                <c:pt idx="44">
                  <c:v>1175.1479712700004</c:v>
                </c:pt>
                <c:pt idx="45">
                  <c:v>1206.5536456700004</c:v>
                </c:pt>
                <c:pt idx="46">
                  <c:v>1227.6986482900004</c:v>
                </c:pt>
                <c:pt idx="47">
                  <c:v>1254.8333757400003</c:v>
                </c:pt>
                <c:pt idx="48">
                  <c:v>1265.9611685400002</c:v>
                </c:pt>
                <c:pt idx="49">
                  <c:v>1280.7219807000001</c:v>
                </c:pt>
                <c:pt idx="50">
                  <c:v>1299.3462033000001</c:v>
                </c:pt>
                <c:pt idx="51">
                  <c:v>1351.6384697600001</c:v>
                </c:pt>
                <c:pt idx="52">
                  <c:v>1372.2279854100002</c:v>
                </c:pt>
                <c:pt idx="53">
                  <c:v>1396.7516264400001</c:v>
                </c:pt>
                <c:pt idx="54">
                  <c:v>1420.6176369300001</c:v>
                </c:pt>
                <c:pt idx="55">
                  <c:v>1453.1048178100002</c:v>
                </c:pt>
                <c:pt idx="56">
                  <c:v>1475.8783155900003</c:v>
                </c:pt>
                <c:pt idx="57">
                  <c:v>1503.4768424100002</c:v>
                </c:pt>
                <c:pt idx="58">
                  <c:v>1540.5500216800003</c:v>
                </c:pt>
                <c:pt idx="59">
                  <c:v>1575.8570059600004</c:v>
                </c:pt>
                <c:pt idx="60">
                  <c:v>1596.4770625200003</c:v>
                </c:pt>
                <c:pt idx="61">
                  <c:v>1605.8922422000003</c:v>
                </c:pt>
                <c:pt idx="62">
                  <c:v>1626.7214011300002</c:v>
                </c:pt>
                <c:pt idx="63">
                  <c:v>1650.9911020200002</c:v>
                </c:pt>
                <c:pt idx="64">
                  <c:v>1665.6619482700003</c:v>
                </c:pt>
                <c:pt idx="65">
                  <c:v>1679.5421280500002</c:v>
                </c:pt>
                <c:pt idx="66">
                  <c:v>1692.3997082900003</c:v>
                </c:pt>
                <c:pt idx="67">
                  <c:v>1714.8926754700003</c:v>
                </c:pt>
                <c:pt idx="68">
                  <c:v>1727.7356871500003</c:v>
                </c:pt>
                <c:pt idx="69">
                  <c:v>1748.3493634900003</c:v>
                </c:pt>
                <c:pt idx="70">
                  <c:v>1771.3563634200002</c:v>
                </c:pt>
                <c:pt idx="71">
                  <c:v>1800.8442571600001</c:v>
                </c:pt>
                <c:pt idx="72">
                  <c:v>1818.7661074100001</c:v>
                </c:pt>
                <c:pt idx="73">
                  <c:v>1824.20208374</c:v>
                </c:pt>
                <c:pt idx="74">
                  <c:v>1889.3913587500001</c:v>
                </c:pt>
                <c:pt idx="75">
                  <c:v>1904.0317301</c:v>
                </c:pt>
                <c:pt idx="76">
                  <c:v>1948.22086986</c:v>
                </c:pt>
                <c:pt idx="77">
                  <c:v>1995.1864462399999</c:v>
                </c:pt>
                <c:pt idx="78">
                  <c:v>2013.1448603299998</c:v>
                </c:pt>
                <c:pt idx="79">
                  <c:v>2031.7462196399997</c:v>
                </c:pt>
                <c:pt idx="80">
                  <c:v>2068.7297268099996</c:v>
                </c:pt>
                <c:pt idx="81">
                  <c:v>2081.6113420499996</c:v>
                </c:pt>
                <c:pt idx="82">
                  <c:v>2127.1349806999997</c:v>
                </c:pt>
                <c:pt idx="83">
                  <c:v>2144.1898484499998</c:v>
                </c:pt>
                <c:pt idx="84">
                  <c:v>2175.8183179399998</c:v>
                </c:pt>
                <c:pt idx="85">
                  <c:v>2189.9252852599998</c:v>
                </c:pt>
                <c:pt idx="86">
                  <c:v>2207.2031227599996</c:v>
                </c:pt>
                <c:pt idx="87">
                  <c:v>2242.9977900699996</c:v>
                </c:pt>
                <c:pt idx="88">
                  <c:v>2254.7575429999997</c:v>
                </c:pt>
                <c:pt idx="89">
                  <c:v>2268.1523944899996</c:v>
                </c:pt>
                <c:pt idx="90">
                  <c:v>2313.3475131899995</c:v>
                </c:pt>
                <c:pt idx="91">
                  <c:v>2349.7151720299994</c:v>
                </c:pt>
                <c:pt idx="92">
                  <c:v>2369.4030695699994</c:v>
                </c:pt>
                <c:pt idx="93">
                  <c:v>2382.6543875799994</c:v>
                </c:pt>
                <c:pt idx="94">
                  <c:v>2418.2645598499994</c:v>
                </c:pt>
                <c:pt idx="95">
                  <c:v>2448.8325594499993</c:v>
                </c:pt>
                <c:pt idx="96">
                  <c:v>2480.9449182399994</c:v>
                </c:pt>
                <c:pt idx="97">
                  <c:v>2499.6696787299993</c:v>
                </c:pt>
                <c:pt idx="98">
                  <c:v>2526.0081452299992</c:v>
                </c:pt>
                <c:pt idx="99">
                  <c:v>2555.0521587599992</c:v>
                </c:pt>
                <c:pt idx="100">
                  <c:v>2577.0237391199994</c:v>
                </c:pt>
                <c:pt idx="101">
                  <c:v>2594.5459627499995</c:v>
                </c:pt>
                <c:pt idx="102">
                  <c:v>2619.6918008299995</c:v>
                </c:pt>
                <c:pt idx="103">
                  <c:v>2701.4419252299995</c:v>
                </c:pt>
                <c:pt idx="104">
                  <c:v>2723.5593089699996</c:v>
                </c:pt>
                <c:pt idx="105">
                  <c:v>2757.6878046099996</c:v>
                </c:pt>
                <c:pt idx="106">
                  <c:v>2775.1658978199998</c:v>
                </c:pt>
                <c:pt idx="107">
                  <c:v>2783.58773858</c:v>
                </c:pt>
                <c:pt idx="108">
                  <c:v>2801.5488202799997</c:v>
                </c:pt>
                <c:pt idx="109">
                  <c:v>2807.0280690399995</c:v>
                </c:pt>
                <c:pt idx="110">
                  <c:v>2818.2058289499996</c:v>
                </c:pt>
                <c:pt idx="111">
                  <c:v>2823.3397084599997</c:v>
                </c:pt>
                <c:pt idx="112">
                  <c:v>2829.1009296299999</c:v>
                </c:pt>
                <c:pt idx="113">
                  <c:v>2862.2657526099997</c:v>
                </c:pt>
                <c:pt idx="114">
                  <c:v>2879.8206638099996</c:v>
                </c:pt>
                <c:pt idx="115">
                  <c:v>2922.4271211999994</c:v>
                </c:pt>
                <c:pt idx="116">
                  <c:v>2929.2169438599994</c:v>
                </c:pt>
                <c:pt idx="117">
                  <c:v>2965.8359015599995</c:v>
                </c:pt>
                <c:pt idx="118">
                  <c:v>2996.3851405899995</c:v>
                </c:pt>
                <c:pt idx="119">
                  <c:v>3014.7013802799997</c:v>
                </c:pt>
                <c:pt idx="120">
                  <c:v>3037.65135543</c:v>
                </c:pt>
                <c:pt idx="121">
                  <c:v>3068.6742717000002</c:v>
                </c:pt>
                <c:pt idx="122">
                  <c:v>3102.9015775000003</c:v>
                </c:pt>
                <c:pt idx="123">
                  <c:v>3119.4967725000001</c:v>
                </c:pt>
                <c:pt idx="124">
                  <c:v>3134.7685833400001</c:v>
                </c:pt>
                <c:pt idx="125">
                  <c:v>3184.8900885000003</c:v>
                </c:pt>
                <c:pt idx="126">
                  <c:v>3224.2866871000001</c:v>
                </c:pt>
                <c:pt idx="127">
                  <c:v>3234.7065253400001</c:v>
                </c:pt>
                <c:pt idx="128">
                  <c:v>3243.9860712200002</c:v>
                </c:pt>
                <c:pt idx="129">
                  <c:v>3255.2695024200002</c:v>
                </c:pt>
                <c:pt idx="130">
                  <c:v>3264.7471695300001</c:v>
                </c:pt>
                <c:pt idx="131">
                  <c:v>3277.2855049899999</c:v>
                </c:pt>
                <c:pt idx="132">
                  <c:v>3293.6599829100001</c:v>
                </c:pt>
                <c:pt idx="133">
                  <c:v>3307.7945749599999</c:v>
                </c:pt>
                <c:pt idx="134">
                  <c:v>3328.3956384099997</c:v>
                </c:pt>
                <c:pt idx="135">
                  <c:v>3344.1940506699998</c:v>
                </c:pt>
                <c:pt idx="136">
                  <c:v>3356.2738099499998</c:v>
                </c:pt>
                <c:pt idx="137">
                  <c:v>3367.0237286799997</c:v>
                </c:pt>
                <c:pt idx="138">
                  <c:v>3387.0829034599997</c:v>
                </c:pt>
                <c:pt idx="139">
                  <c:v>3413.8503576599996</c:v>
                </c:pt>
                <c:pt idx="140">
                  <c:v>3444.6381500199996</c:v>
                </c:pt>
                <c:pt idx="141">
                  <c:v>3458.5093003899997</c:v>
                </c:pt>
                <c:pt idx="142">
                  <c:v>3464.9384922899999</c:v>
                </c:pt>
                <c:pt idx="143">
                  <c:v>3479.2195844799999</c:v>
                </c:pt>
                <c:pt idx="144">
                  <c:v>3495.6271352700001</c:v>
                </c:pt>
                <c:pt idx="145">
                  <c:v>3512.4553426000002</c:v>
                </c:pt>
                <c:pt idx="146">
                  <c:v>3520.7848847</c:v>
                </c:pt>
                <c:pt idx="147">
                  <c:v>3526.8615780499999</c:v>
                </c:pt>
                <c:pt idx="148">
                  <c:v>3535.6828206</c:v>
                </c:pt>
                <c:pt idx="149">
                  <c:v>3544.02287174</c:v>
                </c:pt>
                <c:pt idx="150">
                  <c:v>3557.7436907300003</c:v>
                </c:pt>
                <c:pt idx="151">
                  <c:v>3576.3245751800005</c:v>
                </c:pt>
                <c:pt idx="152">
                  <c:v>3612.8482700500003</c:v>
                </c:pt>
                <c:pt idx="153">
                  <c:v>3618.9961844700001</c:v>
                </c:pt>
                <c:pt idx="154">
                  <c:v>3642.0309476900002</c:v>
                </c:pt>
                <c:pt idx="155">
                  <c:v>3655.00821391</c:v>
                </c:pt>
                <c:pt idx="156">
                  <c:v>3667.7075933699998</c:v>
                </c:pt>
                <c:pt idx="157">
                  <c:v>3685.5570136299998</c:v>
                </c:pt>
                <c:pt idx="158">
                  <c:v>3754.9487800999996</c:v>
                </c:pt>
                <c:pt idx="159">
                  <c:v>3761.6610007999998</c:v>
                </c:pt>
                <c:pt idx="160">
                  <c:v>3775.5515384699997</c:v>
                </c:pt>
                <c:pt idx="161">
                  <c:v>3793.8179640199996</c:v>
                </c:pt>
                <c:pt idx="162">
                  <c:v>3808.9207515399999</c:v>
                </c:pt>
                <c:pt idx="163">
                  <c:v>3814.1867915299999</c:v>
                </c:pt>
                <c:pt idx="164">
                  <c:v>3829.9174745</c:v>
                </c:pt>
                <c:pt idx="165">
                  <c:v>3860.6431677700002</c:v>
                </c:pt>
                <c:pt idx="166">
                  <c:v>3865.4425112500003</c:v>
                </c:pt>
                <c:pt idx="167">
                  <c:v>3884.5109597800001</c:v>
                </c:pt>
                <c:pt idx="168">
                  <c:v>3929.7981301300001</c:v>
                </c:pt>
                <c:pt idx="169">
                  <c:v>3942.2592088400002</c:v>
                </c:pt>
                <c:pt idx="170">
                  <c:v>3947.25802423</c:v>
                </c:pt>
                <c:pt idx="171">
                  <c:v>3954.01794526</c:v>
                </c:pt>
                <c:pt idx="172">
                  <c:v>3964.9648335900001</c:v>
                </c:pt>
                <c:pt idx="173">
                  <c:v>3987.2892224400002</c:v>
                </c:pt>
                <c:pt idx="174">
                  <c:v>3999.16616578</c:v>
                </c:pt>
                <c:pt idx="175">
                  <c:v>4027.19416262</c:v>
                </c:pt>
                <c:pt idx="176">
                  <c:v>4036.0730007699999</c:v>
                </c:pt>
                <c:pt idx="177">
                  <c:v>4080.44566399</c:v>
                </c:pt>
                <c:pt idx="178">
                  <c:v>4096.44723342</c:v>
                </c:pt>
                <c:pt idx="179">
                  <c:v>4106.3626992299996</c:v>
                </c:pt>
                <c:pt idx="180">
                  <c:v>4114.9720029999999</c:v>
                </c:pt>
                <c:pt idx="181">
                  <c:v>4125.1493378699997</c:v>
                </c:pt>
                <c:pt idx="182">
                  <c:v>4136.5423259899999</c:v>
                </c:pt>
                <c:pt idx="183">
                  <c:v>4146.65054255</c:v>
                </c:pt>
                <c:pt idx="184">
                  <c:v>4178.3562220200001</c:v>
                </c:pt>
                <c:pt idx="185">
                  <c:v>4195.4656528699998</c:v>
                </c:pt>
                <c:pt idx="186">
                  <c:v>4201.12980401</c:v>
                </c:pt>
                <c:pt idx="187">
                  <c:v>4210.15865209</c:v>
                </c:pt>
                <c:pt idx="188">
                  <c:v>4220.6414191900003</c:v>
                </c:pt>
                <c:pt idx="189">
                  <c:v>4253.4533511600002</c:v>
                </c:pt>
                <c:pt idx="190">
                  <c:v>4287.7909323100002</c:v>
                </c:pt>
                <c:pt idx="191">
                  <c:v>4295.6795342800006</c:v>
                </c:pt>
                <c:pt idx="192">
                  <c:v>4310.4655019000002</c:v>
                </c:pt>
                <c:pt idx="193">
                  <c:v>4328.4651509800005</c:v>
                </c:pt>
                <c:pt idx="194">
                  <c:v>4338.4809813000002</c:v>
                </c:pt>
                <c:pt idx="195">
                  <c:v>4348.2933265800002</c:v>
                </c:pt>
                <c:pt idx="196">
                  <c:v>4364.0975550500007</c:v>
                </c:pt>
                <c:pt idx="197">
                  <c:v>4392.8031651800011</c:v>
                </c:pt>
                <c:pt idx="198">
                  <c:v>4416.7042876800015</c:v>
                </c:pt>
                <c:pt idx="199">
                  <c:v>4437.9121139000017</c:v>
                </c:pt>
                <c:pt idx="200">
                  <c:v>4469.6303592300019</c:v>
                </c:pt>
                <c:pt idx="201">
                  <c:v>4481.5131983200017</c:v>
                </c:pt>
                <c:pt idx="202">
                  <c:v>4492.9852228400014</c:v>
                </c:pt>
                <c:pt idx="203">
                  <c:v>4532.464688770001</c:v>
                </c:pt>
                <c:pt idx="204">
                  <c:v>4572.6037127000009</c:v>
                </c:pt>
                <c:pt idx="205">
                  <c:v>4603.2535678000013</c:v>
                </c:pt>
                <c:pt idx="206">
                  <c:v>4618.220813410001</c:v>
                </c:pt>
                <c:pt idx="207">
                  <c:v>4681.1366030800009</c:v>
                </c:pt>
                <c:pt idx="208">
                  <c:v>4695.5916074600009</c:v>
                </c:pt>
                <c:pt idx="209">
                  <c:v>4710.1141120500006</c:v>
                </c:pt>
                <c:pt idx="210">
                  <c:v>4721.0246663100006</c:v>
                </c:pt>
                <c:pt idx="211">
                  <c:v>4726.039366760001</c:v>
                </c:pt>
                <c:pt idx="212">
                  <c:v>4753.1917731000012</c:v>
                </c:pt>
                <c:pt idx="213">
                  <c:v>4758.2339786900011</c:v>
                </c:pt>
                <c:pt idx="214">
                  <c:v>4778.0022412400012</c:v>
                </c:pt>
                <c:pt idx="215">
                  <c:v>4820.2441443900016</c:v>
                </c:pt>
                <c:pt idx="216">
                  <c:v>4827.2487680500017</c:v>
                </c:pt>
                <c:pt idx="217">
                  <c:v>4861.1378659400016</c:v>
                </c:pt>
                <c:pt idx="218">
                  <c:v>4872.5930921400013</c:v>
                </c:pt>
                <c:pt idx="219">
                  <c:v>4880.2313241200009</c:v>
                </c:pt>
                <c:pt idx="220">
                  <c:v>4895.9986684600008</c:v>
                </c:pt>
                <c:pt idx="221">
                  <c:v>4951.0859580800006</c:v>
                </c:pt>
                <c:pt idx="222">
                  <c:v>4972.5834472700008</c:v>
                </c:pt>
                <c:pt idx="223">
                  <c:v>4983.0229699500005</c:v>
                </c:pt>
                <c:pt idx="224">
                  <c:v>4999.7204028200003</c:v>
                </c:pt>
                <c:pt idx="225">
                  <c:v>5025.8367893100003</c:v>
                </c:pt>
                <c:pt idx="226">
                  <c:v>5031.4696555999999</c:v>
                </c:pt>
                <c:pt idx="227">
                  <c:v>5042.4036383499997</c:v>
                </c:pt>
                <c:pt idx="228">
                  <c:v>5071.6026868399995</c:v>
                </c:pt>
                <c:pt idx="229">
                  <c:v>5114.4988881299996</c:v>
                </c:pt>
                <c:pt idx="230">
                  <c:v>5122.5216303899997</c:v>
                </c:pt>
                <c:pt idx="231">
                  <c:v>5125.58244173</c:v>
                </c:pt>
                <c:pt idx="232">
                  <c:v>5145.47862016</c:v>
                </c:pt>
                <c:pt idx="233">
                  <c:v>5169.1449084100004</c:v>
                </c:pt>
                <c:pt idx="234">
                  <c:v>5225.5570655300007</c:v>
                </c:pt>
                <c:pt idx="235">
                  <c:v>5236.5887978700011</c:v>
                </c:pt>
                <c:pt idx="236">
                  <c:v>5244.3861543400008</c:v>
                </c:pt>
                <c:pt idx="237">
                  <c:v>5286.3863836400005</c:v>
                </c:pt>
                <c:pt idx="238">
                  <c:v>5321.9840378100007</c:v>
                </c:pt>
                <c:pt idx="239">
                  <c:v>5335.2721628900008</c:v>
                </c:pt>
                <c:pt idx="240">
                  <c:v>5341.6886866000004</c:v>
                </c:pt>
                <c:pt idx="241">
                  <c:v>5346.7139629100002</c:v>
                </c:pt>
                <c:pt idx="242">
                  <c:v>5361.6544250200004</c:v>
                </c:pt>
                <c:pt idx="243">
                  <c:v>5390.8405846700007</c:v>
                </c:pt>
                <c:pt idx="244">
                  <c:v>5398.8111664800008</c:v>
                </c:pt>
                <c:pt idx="245">
                  <c:v>5419.1436419700012</c:v>
                </c:pt>
                <c:pt idx="246">
                  <c:v>5435.8956181100011</c:v>
                </c:pt>
                <c:pt idx="247">
                  <c:v>5441.6864377600014</c:v>
                </c:pt>
                <c:pt idx="248">
                  <c:v>5460.4459608300012</c:v>
                </c:pt>
                <c:pt idx="249">
                  <c:v>5474.5271346600011</c:v>
                </c:pt>
                <c:pt idx="250">
                  <c:v>5487.9175335400014</c:v>
                </c:pt>
                <c:pt idx="251">
                  <c:v>5511.5519509200012</c:v>
                </c:pt>
                <c:pt idx="252">
                  <c:v>5526.3281614200014</c:v>
                </c:pt>
                <c:pt idx="253">
                  <c:v>5546.5362811200011</c:v>
                </c:pt>
                <c:pt idx="254">
                  <c:v>5581.6860025200012</c:v>
                </c:pt>
                <c:pt idx="255">
                  <c:v>5597.896179450001</c:v>
                </c:pt>
                <c:pt idx="256">
                  <c:v>5611.9333601500011</c:v>
                </c:pt>
                <c:pt idx="257">
                  <c:v>5616.5490703300011</c:v>
                </c:pt>
                <c:pt idx="258">
                  <c:v>5619.4798669000011</c:v>
                </c:pt>
                <c:pt idx="259">
                  <c:v>5638.6050495200006</c:v>
                </c:pt>
                <c:pt idx="260">
                  <c:v>5643.5724914700004</c:v>
                </c:pt>
                <c:pt idx="261">
                  <c:v>5668.4811343200008</c:v>
                </c:pt>
                <c:pt idx="262">
                  <c:v>5685.8190499000011</c:v>
                </c:pt>
                <c:pt idx="263">
                  <c:v>5709.6567066200014</c:v>
                </c:pt>
                <c:pt idx="264">
                  <c:v>5721.2419422500016</c:v>
                </c:pt>
                <c:pt idx="265">
                  <c:v>5743.9070622300014</c:v>
                </c:pt>
                <c:pt idx="266">
                  <c:v>5765.2191965700013</c:v>
                </c:pt>
                <c:pt idx="267">
                  <c:v>5771.7022494100011</c:v>
                </c:pt>
                <c:pt idx="268">
                  <c:v>5784.9262421000012</c:v>
                </c:pt>
                <c:pt idx="269">
                  <c:v>5798.0516054500013</c:v>
                </c:pt>
                <c:pt idx="270">
                  <c:v>5818.3508532500009</c:v>
                </c:pt>
                <c:pt idx="271">
                  <c:v>5837.1058163800008</c:v>
                </c:pt>
                <c:pt idx="272">
                  <c:v>5851.9851570100009</c:v>
                </c:pt>
                <c:pt idx="273">
                  <c:v>5863.7665949300008</c:v>
                </c:pt>
                <c:pt idx="274">
                  <c:v>5873.1263913200009</c:v>
                </c:pt>
                <c:pt idx="275">
                  <c:v>5878.1103573600012</c:v>
                </c:pt>
                <c:pt idx="276">
                  <c:v>5882.014609490001</c:v>
                </c:pt>
                <c:pt idx="277">
                  <c:v>5911.7306143100013</c:v>
                </c:pt>
                <c:pt idx="278">
                  <c:v>5921.7773672500016</c:v>
                </c:pt>
                <c:pt idx="279">
                  <c:v>5945.3933117900015</c:v>
                </c:pt>
                <c:pt idx="280">
                  <c:v>5980.0384739500014</c:v>
                </c:pt>
                <c:pt idx="281">
                  <c:v>5989.039482260001</c:v>
                </c:pt>
                <c:pt idx="282">
                  <c:v>6003.7154004700014</c:v>
                </c:pt>
                <c:pt idx="283">
                  <c:v>6028.7955364400013</c:v>
                </c:pt>
                <c:pt idx="284">
                  <c:v>6036.8438993400014</c:v>
                </c:pt>
                <c:pt idx="285">
                  <c:v>6043.3737688100018</c:v>
                </c:pt>
                <c:pt idx="286">
                  <c:v>6063.1717511200022</c:v>
                </c:pt>
                <c:pt idx="287">
                  <c:v>6082.0218601700026</c:v>
                </c:pt>
                <c:pt idx="288">
                  <c:v>6099.1925751200024</c:v>
                </c:pt>
                <c:pt idx="289">
                  <c:v>6122.3402110500028</c:v>
                </c:pt>
                <c:pt idx="290">
                  <c:v>6128.8729194200032</c:v>
                </c:pt>
                <c:pt idx="291">
                  <c:v>6153.3866174200029</c:v>
                </c:pt>
                <c:pt idx="292">
                  <c:v>6178.9666684400026</c:v>
                </c:pt>
                <c:pt idx="293">
                  <c:v>6184.0737995100026</c:v>
                </c:pt>
                <c:pt idx="294">
                  <c:v>6194.7887114500027</c:v>
                </c:pt>
                <c:pt idx="295">
                  <c:v>6232.7932195100029</c:v>
                </c:pt>
                <c:pt idx="296">
                  <c:v>6263.5788965800029</c:v>
                </c:pt>
                <c:pt idx="297">
                  <c:v>6280.1959121300033</c:v>
                </c:pt>
                <c:pt idx="298">
                  <c:v>6289.1159464300035</c:v>
                </c:pt>
                <c:pt idx="299">
                  <c:v>6300.4759818900038</c:v>
                </c:pt>
                <c:pt idx="300">
                  <c:v>6336.6687610600038</c:v>
                </c:pt>
                <c:pt idx="301">
                  <c:v>6347.0162516900036</c:v>
                </c:pt>
                <c:pt idx="302">
                  <c:v>6359.902189520004</c:v>
                </c:pt>
                <c:pt idx="303">
                  <c:v>6384.4666803600039</c:v>
                </c:pt>
                <c:pt idx="304">
                  <c:v>6399.7285797300037</c:v>
                </c:pt>
                <c:pt idx="305">
                  <c:v>6420.8630387000039</c:v>
                </c:pt>
                <c:pt idx="306">
                  <c:v>6425.2657434200037</c:v>
                </c:pt>
                <c:pt idx="307">
                  <c:v>6453.4712142300041</c:v>
                </c:pt>
                <c:pt idx="308">
                  <c:v>6487.5305247600045</c:v>
                </c:pt>
                <c:pt idx="309">
                  <c:v>6498.2450920700048</c:v>
                </c:pt>
                <c:pt idx="310">
                  <c:v>6517.2716828600051</c:v>
                </c:pt>
                <c:pt idx="311">
                  <c:v>6525.2772376200055</c:v>
                </c:pt>
                <c:pt idx="312">
                  <c:v>6546.1588186100053</c:v>
                </c:pt>
                <c:pt idx="313">
                  <c:v>6564.5968524600048</c:v>
                </c:pt>
                <c:pt idx="314">
                  <c:v>6584.2731517900047</c:v>
                </c:pt>
                <c:pt idx="315">
                  <c:v>6591.4109868800051</c:v>
                </c:pt>
                <c:pt idx="316">
                  <c:v>6598.2508349700047</c:v>
                </c:pt>
                <c:pt idx="317">
                  <c:v>6631.283092700005</c:v>
                </c:pt>
                <c:pt idx="318">
                  <c:v>6640.3292054100048</c:v>
                </c:pt>
                <c:pt idx="319">
                  <c:v>6648.7994981700049</c:v>
                </c:pt>
                <c:pt idx="320">
                  <c:v>6653.6831932700052</c:v>
                </c:pt>
                <c:pt idx="321">
                  <c:v>6684.9116963500055</c:v>
                </c:pt>
                <c:pt idx="322">
                  <c:v>6695.5225979100051</c:v>
                </c:pt>
                <c:pt idx="323">
                  <c:v>6721.3726606400051</c:v>
                </c:pt>
                <c:pt idx="324">
                  <c:v>6735.4752794200049</c:v>
                </c:pt>
                <c:pt idx="325">
                  <c:v>6751.4305478700053</c:v>
                </c:pt>
                <c:pt idx="326">
                  <c:v>6790.5087102100051</c:v>
                </c:pt>
                <c:pt idx="327">
                  <c:v>6801.8718486300049</c:v>
                </c:pt>
                <c:pt idx="328">
                  <c:v>6804.4354957800051</c:v>
                </c:pt>
                <c:pt idx="329">
                  <c:v>6816.1663908700048</c:v>
                </c:pt>
                <c:pt idx="330">
                  <c:v>6824.4114166900044</c:v>
                </c:pt>
                <c:pt idx="331">
                  <c:v>6839.5935764400047</c:v>
                </c:pt>
                <c:pt idx="332">
                  <c:v>6845.669443190005</c:v>
                </c:pt>
                <c:pt idx="333">
                  <c:v>6858.7021390300051</c:v>
                </c:pt>
                <c:pt idx="334">
                  <c:v>6882.8410151500048</c:v>
                </c:pt>
                <c:pt idx="335">
                  <c:v>6893.1777181900052</c:v>
                </c:pt>
                <c:pt idx="336">
                  <c:v>6917.1088012100054</c:v>
                </c:pt>
                <c:pt idx="337">
                  <c:v>6944.9466048000049</c:v>
                </c:pt>
                <c:pt idx="338">
                  <c:v>6969.4925681300047</c:v>
                </c:pt>
                <c:pt idx="339">
                  <c:v>6979.2069963300046</c:v>
                </c:pt>
                <c:pt idx="340">
                  <c:v>6994.2236966600049</c:v>
                </c:pt>
                <c:pt idx="341">
                  <c:v>7007.7691750700051</c:v>
                </c:pt>
                <c:pt idx="342">
                  <c:v>7030.8772795900049</c:v>
                </c:pt>
                <c:pt idx="343">
                  <c:v>7052.674577880005</c:v>
                </c:pt>
                <c:pt idx="344">
                  <c:v>7069.8121737300053</c:v>
                </c:pt>
                <c:pt idx="345">
                  <c:v>7073.2464150300057</c:v>
                </c:pt>
                <c:pt idx="346">
                  <c:v>7089.6716355800054</c:v>
                </c:pt>
                <c:pt idx="347">
                  <c:v>7101.1977029800055</c:v>
                </c:pt>
                <c:pt idx="348">
                  <c:v>7119.4890178800051</c:v>
                </c:pt>
                <c:pt idx="349">
                  <c:v>7141.149432570005</c:v>
                </c:pt>
                <c:pt idx="350">
                  <c:v>7157.7674299600048</c:v>
                </c:pt>
                <c:pt idx="351">
                  <c:v>7168.4254216700047</c:v>
                </c:pt>
                <c:pt idx="352">
                  <c:v>7180.8851469700048</c:v>
                </c:pt>
                <c:pt idx="353">
                  <c:v>7198.8530152300045</c:v>
                </c:pt>
                <c:pt idx="354">
                  <c:v>7224.3128753000046</c:v>
                </c:pt>
                <c:pt idx="355">
                  <c:v>7231.4840448400046</c:v>
                </c:pt>
                <c:pt idx="356">
                  <c:v>7234.3358391300044</c:v>
                </c:pt>
                <c:pt idx="357">
                  <c:v>7238.9012118900046</c:v>
                </c:pt>
                <c:pt idx="358">
                  <c:v>7244.5422422200045</c:v>
                </c:pt>
                <c:pt idx="359">
                  <c:v>7259.2401180700044</c:v>
                </c:pt>
                <c:pt idx="360">
                  <c:v>7263.0141601400046</c:v>
                </c:pt>
                <c:pt idx="361">
                  <c:v>7278.9285022500044</c:v>
                </c:pt>
                <c:pt idx="362">
                  <c:v>7306.9698551500042</c:v>
                </c:pt>
                <c:pt idx="363">
                  <c:v>7324.339061110004</c:v>
                </c:pt>
                <c:pt idx="364">
                  <c:v>7349.4926504900041</c:v>
                </c:pt>
                <c:pt idx="365">
                  <c:v>7358.7854590800043</c:v>
                </c:pt>
                <c:pt idx="366">
                  <c:v>7371.7759606000045</c:v>
                </c:pt>
                <c:pt idx="367">
                  <c:v>7390.2128612700044</c:v>
                </c:pt>
                <c:pt idx="368">
                  <c:v>7399.1795185000046</c:v>
                </c:pt>
                <c:pt idx="369">
                  <c:v>7407.1195398900045</c:v>
                </c:pt>
                <c:pt idx="370">
                  <c:v>7413.3876363000045</c:v>
                </c:pt>
                <c:pt idx="371">
                  <c:v>7418.8291365600044</c:v>
                </c:pt>
                <c:pt idx="372">
                  <c:v>7425.9027225300042</c:v>
                </c:pt>
                <c:pt idx="373">
                  <c:v>7456.237199930004</c:v>
                </c:pt>
                <c:pt idx="374">
                  <c:v>7466.7547960400043</c:v>
                </c:pt>
                <c:pt idx="375">
                  <c:v>7490.5764350000045</c:v>
                </c:pt>
                <c:pt idx="376">
                  <c:v>7519.2508230400044</c:v>
                </c:pt>
                <c:pt idx="377">
                  <c:v>7536.2851446400045</c:v>
                </c:pt>
                <c:pt idx="378">
                  <c:v>7545.1342474000048</c:v>
                </c:pt>
                <c:pt idx="379">
                  <c:v>7560.4732590900048</c:v>
                </c:pt>
                <c:pt idx="380">
                  <c:v>7572.1793702200048</c:v>
                </c:pt>
                <c:pt idx="381">
                  <c:v>7587.9610699600044</c:v>
                </c:pt>
                <c:pt idx="382">
                  <c:v>7597.6066704400046</c:v>
                </c:pt>
                <c:pt idx="383">
                  <c:v>7612.2414650300043</c:v>
                </c:pt>
                <c:pt idx="384">
                  <c:v>7627.2793971700039</c:v>
                </c:pt>
                <c:pt idx="385">
                  <c:v>7649.0055586000035</c:v>
                </c:pt>
                <c:pt idx="386">
                  <c:v>7656.0265442800037</c:v>
                </c:pt>
                <c:pt idx="387">
                  <c:v>7658.877001040004</c:v>
                </c:pt>
                <c:pt idx="388">
                  <c:v>7668.5611207000038</c:v>
                </c:pt>
                <c:pt idx="389">
                  <c:v>7671.9604244300035</c:v>
                </c:pt>
                <c:pt idx="390">
                  <c:v>7690.1231202200033</c:v>
                </c:pt>
                <c:pt idx="391">
                  <c:v>7703.5339852900033</c:v>
                </c:pt>
                <c:pt idx="392">
                  <c:v>7716.1505567400036</c:v>
                </c:pt>
                <c:pt idx="393">
                  <c:v>7720.2205222500033</c:v>
                </c:pt>
                <c:pt idx="394">
                  <c:v>7724.5094611600034</c:v>
                </c:pt>
                <c:pt idx="395">
                  <c:v>7734.6579547800038</c:v>
                </c:pt>
                <c:pt idx="396">
                  <c:v>7757.442813710004</c:v>
                </c:pt>
                <c:pt idx="397">
                  <c:v>7774.3269830300042</c:v>
                </c:pt>
                <c:pt idx="398">
                  <c:v>7831.734667370004</c:v>
                </c:pt>
                <c:pt idx="399">
                  <c:v>7842.255475300004</c:v>
                </c:pt>
                <c:pt idx="400">
                  <c:v>7871.914022130004</c:v>
                </c:pt>
                <c:pt idx="401">
                  <c:v>7889.220006780004</c:v>
                </c:pt>
                <c:pt idx="402">
                  <c:v>7891.9432114300043</c:v>
                </c:pt>
                <c:pt idx="403">
                  <c:v>7894.3372186500046</c:v>
                </c:pt>
                <c:pt idx="404">
                  <c:v>7901.770596240005</c:v>
                </c:pt>
                <c:pt idx="405">
                  <c:v>7911.9146504000055</c:v>
                </c:pt>
                <c:pt idx="406">
                  <c:v>7928.9290452500054</c:v>
                </c:pt>
                <c:pt idx="407">
                  <c:v>7946.677779780005</c:v>
                </c:pt>
                <c:pt idx="408">
                  <c:v>7947.3449706300053</c:v>
                </c:pt>
                <c:pt idx="409">
                  <c:v>7954.9246576700052</c:v>
                </c:pt>
                <c:pt idx="410">
                  <c:v>7965.3941822300048</c:v>
                </c:pt>
                <c:pt idx="411">
                  <c:v>7973.9884390400048</c:v>
                </c:pt>
                <c:pt idx="412">
                  <c:v>7985.1006609500046</c:v>
                </c:pt>
                <c:pt idx="413">
                  <c:v>8001.808516480005</c:v>
                </c:pt>
                <c:pt idx="414">
                  <c:v>8021.3267519700048</c:v>
                </c:pt>
                <c:pt idx="415">
                  <c:v>8026.195227320005</c:v>
                </c:pt>
                <c:pt idx="416">
                  <c:v>8040.5780193700048</c:v>
                </c:pt>
                <c:pt idx="417">
                  <c:v>8048.4571713700052</c:v>
                </c:pt>
                <c:pt idx="418">
                  <c:v>8064.0380055500054</c:v>
                </c:pt>
                <c:pt idx="419">
                  <c:v>8079.2215452300052</c:v>
                </c:pt>
                <c:pt idx="420">
                  <c:v>8084.3174286000049</c:v>
                </c:pt>
                <c:pt idx="421">
                  <c:v>8086.9478728100048</c:v>
                </c:pt>
                <c:pt idx="422">
                  <c:v>8090.5773776300048</c:v>
                </c:pt>
                <c:pt idx="423">
                  <c:v>8097.2978936700047</c:v>
                </c:pt>
                <c:pt idx="424">
                  <c:v>8119.0936459700042</c:v>
                </c:pt>
                <c:pt idx="425">
                  <c:v>8161.9892350300042</c:v>
                </c:pt>
                <c:pt idx="426">
                  <c:v>8172.0373453400043</c:v>
                </c:pt>
                <c:pt idx="427">
                  <c:v>8181.4056757300041</c:v>
                </c:pt>
                <c:pt idx="428">
                  <c:v>8183.5592649100045</c:v>
                </c:pt>
                <c:pt idx="429">
                  <c:v>8200.6889610100043</c:v>
                </c:pt>
                <c:pt idx="430">
                  <c:v>8224.2937198200034</c:v>
                </c:pt>
                <c:pt idx="431">
                  <c:v>8232.7675425600028</c:v>
                </c:pt>
                <c:pt idx="432">
                  <c:v>8244.091945670003</c:v>
                </c:pt>
                <c:pt idx="433">
                  <c:v>8250.9990911400037</c:v>
                </c:pt>
                <c:pt idx="434">
                  <c:v>8261.4829589800029</c:v>
                </c:pt>
                <c:pt idx="435">
                  <c:v>8276.8392252200028</c:v>
                </c:pt>
                <c:pt idx="436">
                  <c:v>8281.2863683900032</c:v>
                </c:pt>
                <c:pt idx="437">
                  <c:v>8301.8750114700033</c:v>
                </c:pt>
                <c:pt idx="438">
                  <c:v>8315.5172481500031</c:v>
                </c:pt>
                <c:pt idx="439">
                  <c:v>8347.9461228500022</c:v>
                </c:pt>
                <c:pt idx="440">
                  <c:v>8394.4431611900018</c:v>
                </c:pt>
                <c:pt idx="441">
                  <c:v>8402.7669039500015</c:v>
                </c:pt>
                <c:pt idx="442">
                  <c:v>8418.2391718600011</c:v>
                </c:pt>
                <c:pt idx="443">
                  <c:v>8437.3936089000017</c:v>
                </c:pt>
                <c:pt idx="444">
                  <c:v>8440.9642652700022</c:v>
                </c:pt>
                <c:pt idx="445">
                  <c:v>8465.3311693000014</c:v>
                </c:pt>
                <c:pt idx="446">
                  <c:v>8502.180584300002</c:v>
                </c:pt>
                <c:pt idx="447">
                  <c:v>8537.0542534300021</c:v>
                </c:pt>
                <c:pt idx="448">
                  <c:v>8561.6397672200019</c:v>
                </c:pt>
                <c:pt idx="449">
                  <c:v>8572.9497322800016</c:v>
                </c:pt>
                <c:pt idx="450">
                  <c:v>8586.9591940800019</c:v>
                </c:pt>
                <c:pt idx="451">
                  <c:v>8604.0006307200019</c:v>
                </c:pt>
                <c:pt idx="452">
                  <c:v>8634.524908100002</c:v>
                </c:pt>
                <c:pt idx="453">
                  <c:v>8662.4124322900025</c:v>
                </c:pt>
                <c:pt idx="454">
                  <c:v>8689.4213189300026</c:v>
                </c:pt>
                <c:pt idx="455">
                  <c:v>8715.5934602200032</c:v>
                </c:pt>
                <c:pt idx="456">
                  <c:v>8729.5947452700038</c:v>
                </c:pt>
                <c:pt idx="457">
                  <c:v>8735.1037883600038</c:v>
                </c:pt>
                <c:pt idx="458">
                  <c:v>8769.5875601100033</c:v>
                </c:pt>
                <c:pt idx="459">
                  <c:v>8790.5919330500037</c:v>
                </c:pt>
                <c:pt idx="460">
                  <c:v>8838.2993888500041</c:v>
                </c:pt>
                <c:pt idx="461">
                  <c:v>8843.5124561900047</c:v>
                </c:pt>
                <c:pt idx="462">
                  <c:v>8909.1557764100053</c:v>
                </c:pt>
                <c:pt idx="463">
                  <c:v>8947.920649260006</c:v>
                </c:pt>
                <c:pt idx="464">
                  <c:v>8962.784339530006</c:v>
                </c:pt>
                <c:pt idx="465">
                  <c:v>8983.6876130600067</c:v>
                </c:pt>
                <c:pt idx="466">
                  <c:v>8990.0537289400072</c:v>
                </c:pt>
                <c:pt idx="467">
                  <c:v>9004.0796188700078</c:v>
                </c:pt>
                <c:pt idx="468">
                  <c:v>9016.2033813900071</c:v>
                </c:pt>
                <c:pt idx="469">
                  <c:v>9018.6369727600068</c:v>
                </c:pt>
                <c:pt idx="470">
                  <c:v>9038.9886132400061</c:v>
                </c:pt>
                <c:pt idx="471">
                  <c:v>9059.6512615800057</c:v>
                </c:pt>
                <c:pt idx="472">
                  <c:v>9069.2881121700066</c:v>
                </c:pt>
                <c:pt idx="473">
                  <c:v>9073.1406784100072</c:v>
                </c:pt>
                <c:pt idx="474">
                  <c:v>9087.5531629200068</c:v>
                </c:pt>
                <c:pt idx="475">
                  <c:v>9093.2135364700061</c:v>
                </c:pt>
                <c:pt idx="476">
                  <c:v>9119.0040253900061</c:v>
                </c:pt>
                <c:pt idx="477">
                  <c:v>9124.2889217400061</c:v>
                </c:pt>
                <c:pt idx="478">
                  <c:v>9134.6972309900066</c:v>
                </c:pt>
                <c:pt idx="479">
                  <c:v>9141.747893010006</c:v>
                </c:pt>
                <c:pt idx="480">
                  <c:v>9156.2739478600051</c:v>
                </c:pt>
                <c:pt idx="481">
                  <c:v>9160.0058218900049</c:v>
                </c:pt>
                <c:pt idx="482">
                  <c:v>9186.0634836300051</c:v>
                </c:pt>
                <c:pt idx="483">
                  <c:v>9194.4240851700051</c:v>
                </c:pt>
                <c:pt idx="484">
                  <c:v>9204.4918975100045</c:v>
                </c:pt>
                <c:pt idx="485">
                  <c:v>9218.031369160004</c:v>
                </c:pt>
                <c:pt idx="486">
                  <c:v>9240.818006010004</c:v>
                </c:pt>
                <c:pt idx="487">
                  <c:v>9248.0155892200037</c:v>
                </c:pt>
                <c:pt idx="488">
                  <c:v>9280.0890533600032</c:v>
                </c:pt>
                <c:pt idx="489">
                  <c:v>9285.905855750003</c:v>
                </c:pt>
                <c:pt idx="490">
                  <c:v>9341.4011342200029</c:v>
                </c:pt>
                <c:pt idx="491">
                  <c:v>9349.917374040002</c:v>
                </c:pt>
                <c:pt idx="492">
                  <c:v>9350.9746568700011</c:v>
                </c:pt>
                <c:pt idx="493">
                  <c:v>9359.5179343900018</c:v>
                </c:pt>
                <c:pt idx="494">
                  <c:v>9363.1002408000022</c:v>
                </c:pt>
                <c:pt idx="495">
                  <c:v>9365.3964568900028</c:v>
                </c:pt>
                <c:pt idx="496">
                  <c:v>9375.0728172000036</c:v>
                </c:pt>
                <c:pt idx="497">
                  <c:v>9387.360610710004</c:v>
                </c:pt>
                <c:pt idx="498">
                  <c:v>9395.6075016700033</c:v>
                </c:pt>
                <c:pt idx="499">
                  <c:v>9436.5533138400042</c:v>
                </c:pt>
                <c:pt idx="500">
                  <c:v>9449.3004864300037</c:v>
                </c:pt>
                <c:pt idx="501">
                  <c:v>9456.9280654400045</c:v>
                </c:pt>
                <c:pt idx="502">
                  <c:v>9462.7548742500039</c:v>
                </c:pt>
                <c:pt idx="503">
                  <c:v>9469.3107750700037</c:v>
                </c:pt>
                <c:pt idx="504">
                  <c:v>9481.6763210800036</c:v>
                </c:pt>
                <c:pt idx="505">
                  <c:v>9504.4208557500042</c:v>
                </c:pt>
                <c:pt idx="506">
                  <c:v>9534.5808439600041</c:v>
                </c:pt>
                <c:pt idx="507">
                  <c:v>9542.3093158000047</c:v>
                </c:pt>
                <c:pt idx="508">
                  <c:v>9544.908487100005</c:v>
                </c:pt>
                <c:pt idx="509">
                  <c:v>9545.7541330600052</c:v>
                </c:pt>
                <c:pt idx="510">
                  <c:v>9549.3574170400043</c:v>
                </c:pt>
                <c:pt idx="511">
                  <c:v>9571.4569145000041</c:v>
                </c:pt>
                <c:pt idx="512">
                  <c:v>9579.7906920000041</c:v>
                </c:pt>
                <c:pt idx="513">
                  <c:v>9599.1519117600037</c:v>
                </c:pt>
                <c:pt idx="514">
                  <c:v>9612.8164781700034</c:v>
                </c:pt>
                <c:pt idx="515">
                  <c:v>9620.490887390004</c:v>
                </c:pt>
                <c:pt idx="516">
                  <c:v>9630.337862430004</c:v>
                </c:pt>
                <c:pt idx="517">
                  <c:v>9644.1104555200036</c:v>
                </c:pt>
                <c:pt idx="518">
                  <c:v>9667.7168290500031</c:v>
                </c:pt>
                <c:pt idx="519">
                  <c:v>9681.0332497400032</c:v>
                </c:pt>
                <c:pt idx="520">
                  <c:v>9705.9377467300037</c:v>
                </c:pt>
                <c:pt idx="521">
                  <c:v>9715.7607205600034</c:v>
                </c:pt>
                <c:pt idx="522">
                  <c:v>9739.998573480003</c:v>
                </c:pt>
                <c:pt idx="523">
                  <c:v>9753.910401500003</c:v>
                </c:pt>
                <c:pt idx="524">
                  <c:v>9767.0835103800036</c:v>
                </c:pt>
                <c:pt idx="525">
                  <c:v>9773.069171490004</c:v>
                </c:pt>
                <c:pt idx="526">
                  <c:v>9781.2727055000032</c:v>
                </c:pt>
                <c:pt idx="527">
                  <c:v>9808.0631548100027</c:v>
                </c:pt>
                <c:pt idx="528">
                  <c:v>9824.0638594600023</c:v>
                </c:pt>
                <c:pt idx="529">
                  <c:v>9847.6205338000018</c:v>
                </c:pt>
                <c:pt idx="530">
                  <c:v>9873.1098450500012</c:v>
                </c:pt>
                <c:pt idx="531">
                  <c:v>9884.8236640400009</c:v>
                </c:pt>
                <c:pt idx="532">
                  <c:v>9920.6473991000003</c:v>
                </c:pt>
                <c:pt idx="533">
                  <c:v>9926.7266828699994</c:v>
                </c:pt>
                <c:pt idx="534">
                  <c:v>9942.3715301499997</c:v>
                </c:pt>
                <c:pt idx="535">
                  <c:v>9961.1271421000001</c:v>
                </c:pt>
                <c:pt idx="536">
                  <c:v>9972.8909304400004</c:v>
                </c:pt>
                <c:pt idx="537">
                  <c:v>9982.6328631200013</c:v>
                </c:pt>
                <c:pt idx="538">
                  <c:v>9985.9149597100004</c:v>
                </c:pt>
                <c:pt idx="539">
                  <c:v>10029.962562860001</c:v>
                </c:pt>
                <c:pt idx="540">
                  <c:v>10037.50616228</c:v>
                </c:pt>
                <c:pt idx="541">
                  <c:v>10043.164635180001</c:v>
                </c:pt>
                <c:pt idx="542">
                  <c:v>10055.59783803</c:v>
                </c:pt>
                <c:pt idx="543">
                  <c:v>10077.29083152</c:v>
                </c:pt>
                <c:pt idx="544">
                  <c:v>10081.466457390001</c:v>
                </c:pt>
                <c:pt idx="545">
                  <c:v>10104.534612790001</c:v>
                </c:pt>
                <c:pt idx="546">
                  <c:v>10122.84869115</c:v>
                </c:pt>
                <c:pt idx="547">
                  <c:v>10143.292198650001</c:v>
                </c:pt>
                <c:pt idx="548">
                  <c:v>10163.85347948</c:v>
                </c:pt>
                <c:pt idx="549">
                  <c:v>10182.754033949999</c:v>
                </c:pt>
                <c:pt idx="550">
                  <c:v>10190.166712479999</c:v>
                </c:pt>
                <c:pt idx="551">
                  <c:v>10199.884503199999</c:v>
                </c:pt>
                <c:pt idx="552">
                  <c:v>10220.914545059999</c:v>
                </c:pt>
                <c:pt idx="553">
                  <c:v>10237.068645919999</c:v>
                </c:pt>
                <c:pt idx="554">
                  <c:v>10239.227902179999</c:v>
                </c:pt>
                <c:pt idx="555">
                  <c:v>10254.030876639999</c:v>
                </c:pt>
                <c:pt idx="556">
                  <c:v>10258.97772006</c:v>
                </c:pt>
                <c:pt idx="557">
                  <c:v>10284.15714125</c:v>
                </c:pt>
                <c:pt idx="558">
                  <c:v>10311.278271769999</c:v>
                </c:pt>
                <c:pt idx="559">
                  <c:v>10322.925122389999</c:v>
                </c:pt>
                <c:pt idx="560">
                  <c:v>10331.748859959998</c:v>
                </c:pt>
                <c:pt idx="561">
                  <c:v>10357.085000999998</c:v>
                </c:pt>
                <c:pt idx="562">
                  <c:v>10358.865988239997</c:v>
                </c:pt>
                <c:pt idx="563">
                  <c:v>10363.146165519996</c:v>
                </c:pt>
                <c:pt idx="564">
                  <c:v>10374.842753709996</c:v>
                </c:pt>
                <c:pt idx="565">
                  <c:v>10386.772890389995</c:v>
                </c:pt>
                <c:pt idx="566">
                  <c:v>10402.871703319996</c:v>
                </c:pt>
                <c:pt idx="567">
                  <c:v>10410.577189209995</c:v>
                </c:pt>
                <c:pt idx="568">
                  <c:v>10414.959735489994</c:v>
                </c:pt>
                <c:pt idx="569">
                  <c:v>10416.185125749995</c:v>
                </c:pt>
                <c:pt idx="570">
                  <c:v>10427.559031469995</c:v>
                </c:pt>
                <c:pt idx="571">
                  <c:v>10432.269196689995</c:v>
                </c:pt>
                <c:pt idx="572">
                  <c:v>10442.898811269995</c:v>
                </c:pt>
                <c:pt idx="573">
                  <c:v>10446.653063409995</c:v>
                </c:pt>
                <c:pt idx="574">
                  <c:v>10450.723324859995</c:v>
                </c:pt>
                <c:pt idx="575">
                  <c:v>10468.858738599994</c:v>
                </c:pt>
                <c:pt idx="576">
                  <c:v>10486.413823389994</c:v>
                </c:pt>
                <c:pt idx="577">
                  <c:v>10515.426789889994</c:v>
                </c:pt>
                <c:pt idx="578">
                  <c:v>10526.222966989993</c:v>
                </c:pt>
                <c:pt idx="579">
                  <c:v>10532.981442279994</c:v>
                </c:pt>
                <c:pt idx="580">
                  <c:v>10539.125126859994</c:v>
                </c:pt>
                <c:pt idx="581">
                  <c:v>10557.442714419994</c:v>
                </c:pt>
                <c:pt idx="582">
                  <c:v>10568.972563609994</c:v>
                </c:pt>
                <c:pt idx="583">
                  <c:v>10571.450923329994</c:v>
                </c:pt>
                <c:pt idx="584">
                  <c:v>10581.108456329994</c:v>
                </c:pt>
                <c:pt idx="585">
                  <c:v>10595.035722929993</c:v>
                </c:pt>
                <c:pt idx="586">
                  <c:v>10601.420248749993</c:v>
                </c:pt>
                <c:pt idx="587">
                  <c:v>10612.576311069994</c:v>
                </c:pt>
                <c:pt idx="588">
                  <c:v>10617.687215369993</c:v>
                </c:pt>
                <c:pt idx="589">
                  <c:v>10634.849606179992</c:v>
                </c:pt>
                <c:pt idx="590">
                  <c:v>10647.835618339992</c:v>
                </c:pt>
                <c:pt idx="591">
                  <c:v>10672.282629119993</c:v>
                </c:pt>
                <c:pt idx="592">
                  <c:v>10691.203841619992</c:v>
                </c:pt>
                <c:pt idx="593">
                  <c:v>10698.651812659991</c:v>
                </c:pt>
                <c:pt idx="594">
                  <c:v>10716.731860859991</c:v>
                </c:pt>
                <c:pt idx="595">
                  <c:v>10725.857156409991</c:v>
                </c:pt>
                <c:pt idx="596">
                  <c:v>10736.013117249991</c:v>
                </c:pt>
                <c:pt idx="597">
                  <c:v>10764.294681329991</c:v>
                </c:pt>
                <c:pt idx="598">
                  <c:v>10774.799167359992</c:v>
                </c:pt>
                <c:pt idx="599">
                  <c:v>10789.492635469991</c:v>
                </c:pt>
                <c:pt idx="600">
                  <c:v>10801.754698269991</c:v>
                </c:pt>
                <c:pt idx="601">
                  <c:v>10806.807876069992</c:v>
                </c:pt>
                <c:pt idx="602">
                  <c:v>10808.107861189992</c:v>
                </c:pt>
                <c:pt idx="603">
                  <c:v>10819.766707279992</c:v>
                </c:pt>
                <c:pt idx="604">
                  <c:v>10829.760164899992</c:v>
                </c:pt>
                <c:pt idx="605">
                  <c:v>10837.626501629991</c:v>
                </c:pt>
                <c:pt idx="606">
                  <c:v>10842.985701759992</c:v>
                </c:pt>
                <c:pt idx="607">
                  <c:v>10855.841804369991</c:v>
                </c:pt>
                <c:pt idx="608">
                  <c:v>10872.322753119992</c:v>
                </c:pt>
                <c:pt idx="609">
                  <c:v>10878.215499739992</c:v>
                </c:pt>
                <c:pt idx="610">
                  <c:v>10898.000735079992</c:v>
                </c:pt>
                <c:pt idx="611">
                  <c:v>10912.125149939991</c:v>
                </c:pt>
                <c:pt idx="612">
                  <c:v>10931.888907809991</c:v>
                </c:pt>
                <c:pt idx="613">
                  <c:v>10940.462125049991</c:v>
                </c:pt>
                <c:pt idx="614">
                  <c:v>10941.99935227999</c:v>
                </c:pt>
                <c:pt idx="615">
                  <c:v>10945.265082019991</c:v>
                </c:pt>
                <c:pt idx="616">
                  <c:v>10950.046896889991</c:v>
                </c:pt>
                <c:pt idx="617">
                  <c:v>10958.64084580999</c:v>
                </c:pt>
                <c:pt idx="618">
                  <c:v>10961.19316694999</c:v>
                </c:pt>
                <c:pt idx="619">
                  <c:v>10965.90625029999</c:v>
                </c:pt>
                <c:pt idx="620">
                  <c:v>10977.990615239989</c:v>
                </c:pt>
                <c:pt idx="621">
                  <c:v>10988.072823089989</c:v>
                </c:pt>
                <c:pt idx="622">
                  <c:v>10996.187019209989</c:v>
                </c:pt>
                <c:pt idx="623">
                  <c:v>11013.811420049989</c:v>
                </c:pt>
                <c:pt idx="624">
                  <c:v>11034.268414719989</c:v>
                </c:pt>
                <c:pt idx="625">
                  <c:v>11042.045234159988</c:v>
                </c:pt>
                <c:pt idx="626">
                  <c:v>11048.673230969989</c:v>
                </c:pt>
                <c:pt idx="627">
                  <c:v>11053.534338769989</c:v>
                </c:pt>
                <c:pt idx="628">
                  <c:v>11061.450209759989</c:v>
                </c:pt>
                <c:pt idx="629">
                  <c:v>11078.458603189989</c:v>
                </c:pt>
                <c:pt idx="630">
                  <c:v>11087.247758259989</c:v>
                </c:pt>
                <c:pt idx="631">
                  <c:v>11131.345655889989</c:v>
                </c:pt>
                <c:pt idx="632">
                  <c:v>11137.472856699989</c:v>
                </c:pt>
                <c:pt idx="633">
                  <c:v>11172.083831789989</c:v>
                </c:pt>
                <c:pt idx="634">
                  <c:v>11180.13668817999</c:v>
                </c:pt>
                <c:pt idx="635">
                  <c:v>11206.89098812999</c:v>
                </c:pt>
                <c:pt idx="636">
                  <c:v>11219.59759583999</c:v>
                </c:pt>
                <c:pt idx="637">
                  <c:v>11229.293261669991</c:v>
                </c:pt>
                <c:pt idx="638">
                  <c:v>11239.84746425999</c:v>
                </c:pt>
                <c:pt idx="639">
                  <c:v>11246.107687839991</c:v>
                </c:pt>
                <c:pt idx="640">
                  <c:v>11257.526754359991</c:v>
                </c:pt>
                <c:pt idx="641">
                  <c:v>11295.757700249991</c:v>
                </c:pt>
                <c:pt idx="642">
                  <c:v>11305.331757659991</c:v>
                </c:pt>
                <c:pt idx="643">
                  <c:v>11308.65786730999</c:v>
                </c:pt>
                <c:pt idx="644">
                  <c:v>11338.02925928999</c:v>
                </c:pt>
                <c:pt idx="645">
                  <c:v>11353.62605438999</c:v>
                </c:pt>
                <c:pt idx="646">
                  <c:v>11367.72735119999</c:v>
                </c:pt>
                <c:pt idx="647">
                  <c:v>11411.263455289991</c:v>
                </c:pt>
                <c:pt idx="648">
                  <c:v>11416.747373539991</c:v>
                </c:pt>
                <c:pt idx="649">
                  <c:v>11430.73902563999</c:v>
                </c:pt>
                <c:pt idx="650">
                  <c:v>11444.464299979991</c:v>
                </c:pt>
                <c:pt idx="651">
                  <c:v>11446.858073569991</c:v>
                </c:pt>
                <c:pt idx="652">
                  <c:v>11459.046625309991</c:v>
                </c:pt>
                <c:pt idx="653">
                  <c:v>11473.60093068999</c:v>
                </c:pt>
                <c:pt idx="654">
                  <c:v>11480.43589649999</c:v>
                </c:pt>
                <c:pt idx="655">
                  <c:v>11485.33391415999</c:v>
                </c:pt>
                <c:pt idx="656">
                  <c:v>11487.265484009989</c:v>
                </c:pt>
                <c:pt idx="657">
                  <c:v>11500.73995827999</c:v>
                </c:pt>
                <c:pt idx="658">
                  <c:v>11556.004798289991</c:v>
                </c:pt>
                <c:pt idx="659">
                  <c:v>11569.933332809991</c:v>
                </c:pt>
                <c:pt idx="660">
                  <c:v>11594.681874499991</c:v>
                </c:pt>
                <c:pt idx="661">
                  <c:v>11615.014788919991</c:v>
                </c:pt>
                <c:pt idx="662">
                  <c:v>11631.14603161999</c:v>
                </c:pt>
                <c:pt idx="663">
                  <c:v>11651.230222429989</c:v>
                </c:pt>
                <c:pt idx="664">
                  <c:v>11651.834982949989</c:v>
                </c:pt>
                <c:pt idx="665">
                  <c:v>11655.296309279989</c:v>
                </c:pt>
                <c:pt idx="666">
                  <c:v>11656.740983069989</c:v>
                </c:pt>
                <c:pt idx="667">
                  <c:v>11689.249587259988</c:v>
                </c:pt>
                <c:pt idx="668">
                  <c:v>11693.426589509989</c:v>
                </c:pt>
                <c:pt idx="669">
                  <c:v>11726.51750973999</c:v>
                </c:pt>
                <c:pt idx="670">
                  <c:v>11751.81025561999</c:v>
                </c:pt>
                <c:pt idx="671">
                  <c:v>11755.45645404999</c:v>
                </c:pt>
                <c:pt idx="672">
                  <c:v>11770.36863909999</c:v>
                </c:pt>
                <c:pt idx="673">
                  <c:v>11801.09654147999</c:v>
                </c:pt>
                <c:pt idx="674">
                  <c:v>11836.957231899991</c:v>
                </c:pt>
                <c:pt idx="675">
                  <c:v>11853.22964318999</c:v>
                </c:pt>
                <c:pt idx="676">
                  <c:v>11865.21404662999</c:v>
                </c:pt>
                <c:pt idx="677">
                  <c:v>11873.63762901999</c:v>
                </c:pt>
                <c:pt idx="678">
                  <c:v>11880.31613331999</c:v>
                </c:pt>
                <c:pt idx="679">
                  <c:v>11884.59001242999</c:v>
                </c:pt>
                <c:pt idx="680">
                  <c:v>11906.16537826999</c:v>
                </c:pt>
                <c:pt idx="681">
                  <c:v>11912.088886209991</c:v>
                </c:pt>
                <c:pt idx="682">
                  <c:v>11917.888043219991</c:v>
                </c:pt>
                <c:pt idx="683">
                  <c:v>11947.077466549992</c:v>
                </c:pt>
                <c:pt idx="684">
                  <c:v>11954.040768449991</c:v>
                </c:pt>
                <c:pt idx="685">
                  <c:v>11977.738965279992</c:v>
                </c:pt>
                <c:pt idx="686">
                  <c:v>11982.615052609992</c:v>
                </c:pt>
                <c:pt idx="687">
                  <c:v>11989.677652719993</c:v>
                </c:pt>
                <c:pt idx="688">
                  <c:v>11998.855895209992</c:v>
                </c:pt>
                <c:pt idx="689">
                  <c:v>12008.027227829993</c:v>
                </c:pt>
                <c:pt idx="690">
                  <c:v>12014.892938569992</c:v>
                </c:pt>
                <c:pt idx="691">
                  <c:v>12017.558304139991</c:v>
                </c:pt>
                <c:pt idx="692">
                  <c:v>12017.981885469992</c:v>
                </c:pt>
                <c:pt idx="693">
                  <c:v>12024.627410089992</c:v>
                </c:pt>
                <c:pt idx="694">
                  <c:v>12040.547495039991</c:v>
                </c:pt>
                <c:pt idx="695">
                  <c:v>12044.971909729991</c:v>
                </c:pt>
                <c:pt idx="696">
                  <c:v>12070.653556339992</c:v>
                </c:pt>
                <c:pt idx="697">
                  <c:v>12079.148040809992</c:v>
                </c:pt>
                <c:pt idx="698">
                  <c:v>12081.283734489993</c:v>
                </c:pt>
                <c:pt idx="699">
                  <c:v>12093.128778269993</c:v>
                </c:pt>
                <c:pt idx="700">
                  <c:v>12101.153896699992</c:v>
                </c:pt>
                <c:pt idx="701">
                  <c:v>12110.527791999992</c:v>
                </c:pt>
                <c:pt idx="702">
                  <c:v>12124.719847879991</c:v>
                </c:pt>
                <c:pt idx="703">
                  <c:v>12125.417648169991</c:v>
                </c:pt>
                <c:pt idx="704">
                  <c:v>12142.001480629991</c:v>
                </c:pt>
                <c:pt idx="705">
                  <c:v>12143.855601499992</c:v>
                </c:pt>
                <c:pt idx="706">
                  <c:v>12164.726875529992</c:v>
                </c:pt>
                <c:pt idx="707">
                  <c:v>12180.633640459992</c:v>
                </c:pt>
                <c:pt idx="708">
                  <c:v>12183.107518399991</c:v>
                </c:pt>
                <c:pt idx="709">
                  <c:v>12187.126877519991</c:v>
                </c:pt>
                <c:pt idx="710">
                  <c:v>12202.849412029991</c:v>
                </c:pt>
                <c:pt idx="711">
                  <c:v>12211.472800709991</c:v>
                </c:pt>
                <c:pt idx="712">
                  <c:v>12214.344597719992</c:v>
                </c:pt>
                <c:pt idx="713">
                  <c:v>12249.163279469993</c:v>
                </c:pt>
                <c:pt idx="714">
                  <c:v>12254.508338909993</c:v>
                </c:pt>
                <c:pt idx="715">
                  <c:v>12265.138855119993</c:v>
                </c:pt>
                <c:pt idx="716">
                  <c:v>12278.767770509992</c:v>
                </c:pt>
                <c:pt idx="717">
                  <c:v>12292.870400899992</c:v>
                </c:pt>
                <c:pt idx="718">
                  <c:v>12293.917679049991</c:v>
                </c:pt>
                <c:pt idx="719">
                  <c:v>12297.938210609991</c:v>
                </c:pt>
                <c:pt idx="720">
                  <c:v>12305.141618759992</c:v>
                </c:pt>
                <c:pt idx="721">
                  <c:v>12307.681567419992</c:v>
                </c:pt>
                <c:pt idx="722">
                  <c:v>12316.006333969992</c:v>
                </c:pt>
                <c:pt idx="723">
                  <c:v>12326.332917209991</c:v>
                </c:pt>
                <c:pt idx="724">
                  <c:v>12346.784818719991</c:v>
                </c:pt>
                <c:pt idx="725">
                  <c:v>12358.599769859991</c:v>
                </c:pt>
                <c:pt idx="726">
                  <c:v>12364.557454289992</c:v>
                </c:pt>
                <c:pt idx="727">
                  <c:v>12372.044313689992</c:v>
                </c:pt>
                <c:pt idx="728">
                  <c:v>12389.026195169992</c:v>
                </c:pt>
                <c:pt idx="729">
                  <c:v>12395.908723559993</c:v>
                </c:pt>
                <c:pt idx="730">
                  <c:v>12409.248462429992</c:v>
                </c:pt>
                <c:pt idx="731">
                  <c:v>12415.159598999991</c:v>
                </c:pt>
                <c:pt idx="732">
                  <c:v>12475.351788069991</c:v>
                </c:pt>
                <c:pt idx="733">
                  <c:v>12493.50756116999</c:v>
                </c:pt>
                <c:pt idx="734">
                  <c:v>12536.261147299991</c:v>
                </c:pt>
                <c:pt idx="735">
                  <c:v>12539.037784559991</c:v>
                </c:pt>
                <c:pt idx="736">
                  <c:v>12544.99854674999</c:v>
                </c:pt>
                <c:pt idx="737">
                  <c:v>12549.835292639989</c:v>
                </c:pt>
                <c:pt idx="738">
                  <c:v>12555.125490469989</c:v>
                </c:pt>
                <c:pt idx="739">
                  <c:v>12590.48068739999</c:v>
                </c:pt>
                <c:pt idx="740">
                  <c:v>12600.080789389989</c:v>
                </c:pt>
                <c:pt idx="741">
                  <c:v>12638.079466249988</c:v>
                </c:pt>
                <c:pt idx="742">
                  <c:v>12638.653483889988</c:v>
                </c:pt>
                <c:pt idx="743">
                  <c:v>12650.484412719989</c:v>
                </c:pt>
                <c:pt idx="744">
                  <c:v>12658.090628689988</c:v>
                </c:pt>
                <c:pt idx="745">
                  <c:v>12661.383511519987</c:v>
                </c:pt>
                <c:pt idx="746">
                  <c:v>12670.428255999987</c:v>
                </c:pt>
                <c:pt idx="747">
                  <c:v>12675.009383279987</c:v>
                </c:pt>
                <c:pt idx="748">
                  <c:v>12682.527957839986</c:v>
                </c:pt>
                <c:pt idx="749">
                  <c:v>12695.482648369985</c:v>
                </c:pt>
                <c:pt idx="750">
                  <c:v>12700.568416629985</c:v>
                </c:pt>
                <c:pt idx="751">
                  <c:v>12720.485329559986</c:v>
                </c:pt>
                <c:pt idx="752">
                  <c:v>12726.107146079987</c:v>
                </c:pt>
                <c:pt idx="753">
                  <c:v>12732.338534499986</c:v>
                </c:pt>
                <c:pt idx="754">
                  <c:v>12749.035859519987</c:v>
                </c:pt>
                <c:pt idx="755">
                  <c:v>12758.637354059987</c:v>
                </c:pt>
                <c:pt idx="756">
                  <c:v>12763.309822809986</c:v>
                </c:pt>
                <c:pt idx="757">
                  <c:v>12767.493422379986</c:v>
                </c:pt>
                <c:pt idx="758">
                  <c:v>12785.648881459987</c:v>
                </c:pt>
                <c:pt idx="759">
                  <c:v>12793.294172309987</c:v>
                </c:pt>
                <c:pt idx="760">
                  <c:v>12793.735702809987</c:v>
                </c:pt>
                <c:pt idx="761">
                  <c:v>12806.565824379986</c:v>
                </c:pt>
                <c:pt idx="762">
                  <c:v>12813.330506429986</c:v>
                </c:pt>
                <c:pt idx="763">
                  <c:v>12823.024323409985</c:v>
                </c:pt>
                <c:pt idx="764">
                  <c:v>12836.672630879986</c:v>
                </c:pt>
                <c:pt idx="765">
                  <c:v>12844.044484259986</c:v>
                </c:pt>
                <c:pt idx="766">
                  <c:v>12850.579360039987</c:v>
                </c:pt>
                <c:pt idx="767">
                  <c:v>12872.507627459987</c:v>
                </c:pt>
                <c:pt idx="768">
                  <c:v>12901.905258939987</c:v>
                </c:pt>
                <c:pt idx="769">
                  <c:v>12914.288605419988</c:v>
                </c:pt>
                <c:pt idx="770">
                  <c:v>12930.267218499988</c:v>
                </c:pt>
                <c:pt idx="771">
                  <c:v>12936.683358949987</c:v>
                </c:pt>
                <c:pt idx="772">
                  <c:v>12958.334428919987</c:v>
                </c:pt>
                <c:pt idx="773">
                  <c:v>12960.183310729986</c:v>
                </c:pt>
                <c:pt idx="774">
                  <c:v>12978.754842779987</c:v>
                </c:pt>
                <c:pt idx="775">
                  <c:v>12983.607765229986</c:v>
                </c:pt>
                <c:pt idx="776">
                  <c:v>12995.047958149986</c:v>
                </c:pt>
                <c:pt idx="777">
                  <c:v>12997.820425749986</c:v>
                </c:pt>
                <c:pt idx="778">
                  <c:v>13016.997672159985</c:v>
                </c:pt>
                <c:pt idx="779">
                  <c:v>13036.150492449986</c:v>
                </c:pt>
                <c:pt idx="780">
                  <c:v>13052.345536339986</c:v>
                </c:pt>
                <c:pt idx="781">
                  <c:v>13054.423552809987</c:v>
                </c:pt>
                <c:pt idx="782">
                  <c:v>13081.139976129987</c:v>
                </c:pt>
                <c:pt idx="783">
                  <c:v>13127.643871639988</c:v>
                </c:pt>
                <c:pt idx="784">
                  <c:v>13168.396589429987</c:v>
                </c:pt>
                <c:pt idx="785">
                  <c:v>13170.544933119987</c:v>
                </c:pt>
                <c:pt idx="786">
                  <c:v>13183.955600859987</c:v>
                </c:pt>
                <c:pt idx="787">
                  <c:v>13205.476081699986</c:v>
                </c:pt>
                <c:pt idx="788">
                  <c:v>13217.100524219986</c:v>
                </c:pt>
                <c:pt idx="789">
                  <c:v>13223.843993749986</c:v>
                </c:pt>
                <c:pt idx="790">
                  <c:v>13250.010528079985</c:v>
                </c:pt>
                <c:pt idx="791">
                  <c:v>13260.175950049985</c:v>
                </c:pt>
                <c:pt idx="792">
                  <c:v>13272.519823159984</c:v>
                </c:pt>
                <c:pt idx="793">
                  <c:v>13317.234847319984</c:v>
                </c:pt>
                <c:pt idx="794">
                  <c:v>13323.136774239983</c:v>
                </c:pt>
                <c:pt idx="795">
                  <c:v>13324.791136539983</c:v>
                </c:pt>
                <c:pt idx="796">
                  <c:v>13327.103760259983</c:v>
                </c:pt>
                <c:pt idx="797">
                  <c:v>13338.184427409982</c:v>
                </c:pt>
                <c:pt idx="798">
                  <c:v>13353.253862229982</c:v>
                </c:pt>
                <c:pt idx="799">
                  <c:v>13362.939608979981</c:v>
                </c:pt>
                <c:pt idx="800">
                  <c:v>13391.057063009981</c:v>
                </c:pt>
                <c:pt idx="801">
                  <c:v>13393.594381749981</c:v>
                </c:pt>
                <c:pt idx="802">
                  <c:v>13396.387694679981</c:v>
                </c:pt>
                <c:pt idx="803">
                  <c:v>13397.828475039982</c:v>
                </c:pt>
                <c:pt idx="804">
                  <c:v>13425.555839029981</c:v>
                </c:pt>
                <c:pt idx="805">
                  <c:v>13446.96193145998</c:v>
                </c:pt>
                <c:pt idx="806">
                  <c:v>13468.31145763998</c:v>
                </c:pt>
                <c:pt idx="807">
                  <c:v>13474.60329668998</c:v>
                </c:pt>
                <c:pt idx="808">
                  <c:v>13528.29215332998</c:v>
                </c:pt>
                <c:pt idx="809">
                  <c:v>13531.81562796998</c:v>
                </c:pt>
                <c:pt idx="810">
                  <c:v>13532.68139955998</c:v>
                </c:pt>
                <c:pt idx="811">
                  <c:v>13537.391047719981</c:v>
                </c:pt>
                <c:pt idx="812">
                  <c:v>13551.48769140998</c:v>
                </c:pt>
                <c:pt idx="813">
                  <c:v>13555.661727249981</c:v>
                </c:pt>
                <c:pt idx="814">
                  <c:v>13556.105131779981</c:v>
                </c:pt>
                <c:pt idx="815">
                  <c:v>13577.859340779982</c:v>
                </c:pt>
                <c:pt idx="816">
                  <c:v>13579.951593129981</c:v>
                </c:pt>
                <c:pt idx="817">
                  <c:v>13587.258184009981</c:v>
                </c:pt>
                <c:pt idx="818">
                  <c:v>13588.04048269998</c:v>
                </c:pt>
                <c:pt idx="819">
                  <c:v>13594.84062064998</c:v>
                </c:pt>
                <c:pt idx="820">
                  <c:v>13602.24339932998</c:v>
                </c:pt>
                <c:pt idx="821">
                  <c:v>13606.28142453998</c:v>
                </c:pt>
                <c:pt idx="822">
                  <c:v>13618.96736630998</c:v>
                </c:pt>
                <c:pt idx="823">
                  <c:v>13624.06202049998</c:v>
                </c:pt>
                <c:pt idx="824">
                  <c:v>13632.573360009979</c:v>
                </c:pt>
                <c:pt idx="825">
                  <c:v>13650.24622505998</c:v>
                </c:pt>
                <c:pt idx="826">
                  <c:v>13673.188844389981</c:v>
                </c:pt>
                <c:pt idx="827">
                  <c:v>13687.68078926998</c:v>
                </c:pt>
                <c:pt idx="828">
                  <c:v>13694.84571590998</c:v>
                </c:pt>
                <c:pt idx="829">
                  <c:v>13706.407901749981</c:v>
                </c:pt>
                <c:pt idx="830">
                  <c:v>13723.94177758998</c:v>
                </c:pt>
                <c:pt idx="831">
                  <c:v>13733.242583809981</c:v>
                </c:pt>
                <c:pt idx="832">
                  <c:v>13755.396643149981</c:v>
                </c:pt>
                <c:pt idx="833">
                  <c:v>13764.335277519982</c:v>
                </c:pt>
                <c:pt idx="834">
                  <c:v>13767.700291649982</c:v>
                </c:pt>
                <c:pt idx="835">
                  <c:v>13774.059108509982</c:v>
                </c:pt>
                <c:pt idx="836">
                  <c:v>13777.805822509983</c:v>
                </c:pt>
                <c:pt idx="837">
                  <c:v>13783.088630559983</c:v>
                </c:pt>
                <c:pt idx="838">
                  <c:v>13791.220929389983</c:v>
                </c:pt>
                <c:pt idx="839">
                  <c:v>13794.046328859984</c:v>
                </c:pt>
                <c:pt idx="840">
                  <c:v>13799.379151929985</c:v>
                </c:pt>
                <c:pt idx="841">
                  <c:v>13821.254917869985</c:v>
                </c:pt>
                <c:pt idx="842">
                  <c:v>13833.515256389985</c:v>
                </c:pt>
                <c:pt idx="843">
                  <c:v>13844.929846569985</c:v>
                </c:pt>
                <c:pt idx="844">
                  <c:v>13845.812372169985</c:v>
                </c:pt>
                <c:pt idx="845">
                  <c:v>13851.852958569985</c:v>
                </c:pt>
                <c:pt idx="846">
                  <c:v>13855.235937139985</c:v>
                </c:pt>
                <c:pt idx="847">
                  <c:v>13859.871708469986</c:v>
                </c:pt>
                <c:pt idx="848">
                  <c:v>13862.360822429986</c:v>
                </c:pt>
                <c:pt idx="849">
                  <c:v>13867.906100429986</c:v>
                </c:pt>
                <c:pt idx="850">
                  <c:v>13886.772368839986</c:v>
                </c:pt>
                <c:pt idx="851">
                  <c:v>13903.163532359986</c:v>
                </c:pt>
                <c:pt idx="852">
                  <c:v>13908.814080049986</c:v>
                </c:pt>
                <c:pt idx="853">
                  <c:v>13923.297568239987</c:v>
                </c:pt>
                <c:pt idx="854">
                  <c:v>13943.790347879987</c:v>
                </c:pt>
                <c:pt idx="855">
                  <c:v>13945.558679409987</c:v>
                </c:pt>
                <c:pt idx="856">
                  <c:v>13950.813412549987</c:v>
                </c:pt>
                <c:pt idx="857">
                  <c:v>13963.923298799988</c:v>
                </c:pt>
                <c:pt idx="858">
                  <c:v>13971.468260879987</c:v>
                </c:pt>
                <c:pt idx="859">
                  <c:v>13988.493044759987</c:v>
                </c:pt>
                <c:pt idx="860">
                  <c:v>13990.772764539986</c:v>
                </c:pt>
                <c:pt idx="861">
                  <c:v>13998.022180059987</c:v>
                </c:pt>
                <c:pt idx="862">
                  <c:v>14009.700530779986</c:v>
                </c:pt>
                <c:pt idx="863">
                  <c:v>14018.985084379987</c:v>
                </c:pt>
                <c:pt idx="864">
                  <c:v>14025.006343429986</c:v>
                </c:pt>
                <c:pt idx="865">
                  <c:v>14029.218045169986</c:v>
                </c:pt>
                <c:pt idx="866">
                  <c:v>14032.889879149987</c:v>
                </c:pt>
                <c:pt idx="867">
                  <c:v>14039.302991579987</c:v>
                </c:pt>
                <c:pt idx="868">
                  <c:v>14056.803398789987</c:v>
                </c:pt>
                <c:pt idx="869">
                  <c:v>14088.081756179987</c:v>
                </c:pt>
                <c:pt idx="870">
                  <c:v>14090.341983189986</c:v>
                </c:pt>
                <c:pt idx="871">
                  <c:v>14093.658839559987</c:v>
                </c:pt>
                <c:pt idx="872">
                  <c:v>14111.142923849986</c:v>
                </c:pt>
                <c:pt idx="873">
                  <c:v>14116.475012649986</c:v>
                </c:pt>
                <c:pt idx="874">
                  <c:v>14131.734972279986</c:v>
                </c:pt>
                <c:pt idx="875">
                  <c:v>14141.653822409986</c:v>
                </c:pt>
                <c:pt idx="876">
                  <c:v>14158.783234479986</c:v>
                </c:pt>
                <c:pt idx="877">
                  <c:v>14160.055277179987</c:v>
                </c:pt>
                <c:pt idx="878">
                  <c:v>14170.897550209987</c:v>
                </c:pt>
                <c:pt idx="879">
                  <c:v>14180.363704739988</c:v>
                </c:pt>
                <c:pt idx="880">
                  <c:v>14191.663346169988</c:v>
                </c:pt>
                <c:pt idx="881">
                  <c:v>14193.198113709988</c:v>
                </c:pt>
                <c:pt idx="882">
                  <c:v>14195.175001229989</c:v>
                </c:pt>
                <c:pt idx="883">
                  <c:v>14199.820693739988</c:v>
                </c:pt>
                <c:pt idx="884">
                  <c:v>14207.615327089989</c:v>
                </c:pt>
                <c:pt idx="885">
                  <c:v>14215.648608849988</c:v>
                </c:pt>
                <c:pt idx="886">
                  <c:v>14217.434668359987</c:v>
                </c:pt>
                <c:pt idx="887">
                  <c:v>14247.037914799987</c:v>
                </c:pt>
                <c:pt idx="888">
                  <c:v>14261.550732539987</c:v>
                </c:pt>
                <c:pt idx="889">
                  <c:v>14264.282189449987</c:v>
                </c:pt>
                <c:pt idx="890">
                  <c:v>14276.431191849986</c:v>
                </c:pt>
                <c:pt idx="891">
                  <c:v>14282.521242989986</c:v>
                </c:pt>
                <c:pt idx="892">
                  <c:v>14292.181207619986</c:v>
                </c:pt>
                <c:pt idx="893">
                  <c:v>14299.359214909986</c:v>
                </c:pt>
                <c:pt idx="894">
                  <c:v>14302.582958519986</c:v>
                </c:pt>
                <c:pt idx="895">
                  <c:v>14315.289542919987</c:v>
                </c:pt>
                <c:pt idx="896">
                  <c:v>14318.196310479987</c:v>
                </c:pt>
                <c:pt idx="897">
                  <c:v>14325.582292339986</c:v>
                </c:pt>
                <c:pt idx="898">
                  <c:v>14330.841923119986</c:v>
                </c:pt>
                <c:pt idx="899">
                  <c:v>14339.749651699985</c:v>
                </c:pt>
                <c:pt idx="900">
                  <c:v>14365.916252879986</c:v>
                </c:pt>
                <c:pt idx="901">
                  <c:v>14376.961465409986</c:v>
                </c:pt>
                <c:pt idx="902">
                  <c:v>14398.471179349986</c:v>
                </c:pt>
                <c:pt idx="903">
                  <c:v>14399.027127839987</c:v>
                </c:pt>
                <c:pt idx="904">
                  <c:v>14405.192614719987</c:v>
                </c:pt>
                <c:pt idx="905">
                  <c:v>14411.601221129986</c:v>
                </c:pt>
                <c:pt idx="906">
                  <c:v>14414.312974299986</c:v>
                </c:pt>
                <c:pt idx="907">
                  <c:v>14426.781784249986</c:v>
                </c:pt>
                <c:pt idx="908">
                  <c:v>14431.569733639986</c:v>
                </c:pt>
                <c:pt idx="909">
                  <c:v>14433.859849959987</c:v>
                </c:pt>
                <c:pt idx="910">
                  <c:v>14436.647861209987</c:v>
                </c:pt>
                <c:pt idx="911">
                  <c:v>14447.371812879986</c:v>
                </c:pt>
                <c:pt idx="912">
                  <c:v>14456.626374399986</c:v>
                </c:pt>
                <c:pt idx="913">
                  <c:v>14468.368607859986</c:v>
                </c:pt>
                <c:pt idx="914">
                  <c:v>14468.936296039985</c:v>
                </c:pt>
                <c:pt idx="915">
                  <c:v>14483.701689779984</c:v>
                </c:pt>
                <c:pt idx="916">
                  <c:v>14488.096556749984</c:v>
                </c:pt>
                <c:pt idx="917">
                  <c:v>14489.804440369984</c:v>
                </c:pt>
                <c:pt idx="918">
                  <c:v>14504.498905239983</c:v>
                </c:pt>
                <c:pt idx="919">
                  <c:v>14511.721212909983</c:v>
                </c:pt>
                <c:pt idx="920">
                  <c:v>14532.531777269982</c:v>
                </c:pt>
                <c:pt idx="921">
                  <c:v>14546.297549429983</c:v>
                </c:pt>
                <c:pt idx="922">
                  <c:v>14550.373487289982</c:v>
                </c:pt>
                <c:pt idx="923">
                  <c:v>14573.577404019983</c:v>
                </c:pt>
                <c:pt idx="924">
                  <c:v>14574.962795709984</c:v>
                </c:pt>
                <c:pt idx="925">
                  <c:v>14592.038261399985</c:v>
                </c:pt>
                <c:pt idx="926">
                  <c:v>14603.928624849985</c:v>
                </c:pt>
                <c:pt idx="927">
                  <c:v>14605.864798909985</c:v>
                </c:pt>
                <c:pt idx="928">
                  <c:v>14607.993465979984</c:v>
                </c:pt>
                <c:pt idx="929">
                  <c:v>14612.915556179983</c:v>
                </c:pt>
                <c:pt idx="930">
                  <c:v>14628.247641009984</c:v>
                </c:pt>
                <c:pt idx="931">
                  <c:v>14629.767510879985</c:v>
                </c:pt>
                <c:pt idx="932">
                  <c:v>14638.193655249985</c:v>
                </c:pt>
                <c:pt idx="933">
                  <c:v>14645.235265469984</c:v>
                </c:pt>
                <c:pt idx="934">
                  <c:v>14648.995694509984</c:v>
                </c:pt>
                <c:pt idx="935">
                  <c:v>14673.334628619983</c:v>
                </c:pt>
                <c:pt idx="936">
                  <c:v>14675.857998439984</c:v>
                </c:pt>
                <c:pt idx="937">
                  <c:v>14683.152657759983</c:v>
                </c:pt>
                <c:pt idx="938">
                  <c:v>14700.672313979983</c:v>
                </c:pt>
                <c:pt idx="939">
                  <c:v>14702.095902569983</c:v>
                </c:pt>
                <c:pt idx="940">
                  <c:v>14705.314525649983</c:v>
                </c:pt>
                <c:pt idx="941">
                  <c:v>14708.183922869983</c:v>
                </c:pt>
                <c:pt idx="942">
                  <c:v>14714.459873589984</c:v>
                </c:pt>
                <c:pt idx="943">
                  <c:v>14716.516764289983</c:v>
                </c:pt>
                <c:pt idx="944">
                  <c:v>14734.723675099984</c:v>
                </c:pt>
                <c:pt idx="945">
                  <c:v>14738.391541379984</c:v>
                </c:pt>
                <c:pt idx="946">
                  <c:v>14745.655990169984</c:v>
                </c:pt>
                <c:pt idx="947">
                  <c:v>14768.434668459984</c:v>
                </c:pt>
                <c:pt idx="948">
                  <c:v>14779.840535699985</c:v>
                </c:pt>
                <c:pt idx="949">
                  <c:v>14794.956417959984</c:v>
                </c:pt>
                <c:pt idx="950">
                  <c:v>14801.522166179984</c:v>
                </c:pt>
                <c:pt idx="951">
                  <c:v>14804.878403589984</c:v>
                </c:pt>
                <c:pt idx="952">
                  <c:v>14815.416870799985</c:v>
                </c:pt>
                <c:pt idx="953">
                  <c:v>14818.657884059985</c:v>
                </c:pt>
                <c:pt idx="954">
                  <c:v>14824.055125639985</c:v>
                </c:pt>
                <c:pt idx="955">
                  <c:v>14829.070869699985</c:v>
                </c:pt>
                <c:pt idx="956">
                  <c:v>14837.176117209985</c:v>
                </c:pt>
                <c:pt idx="957">
                  <c:v>14849.086562799985</c:v>
                </c:pt>
                <c:pt idx="958">
                  <c:v>14864.929818849985</c:v>
                </c:pt>
                <c:pt idx="959">
                  <c:v>14876.856855799984</c:v>
                </c:pt>
                <c:pt idx="960">
                  <c:v>14877.802306799984</c:v>
                </c:pt>
                <c:pt idx="961">
                  <c:v>14900.080061579984</c:v>
                </c:pt>
                <c:pt idx="962">
                  <c:v>14914.827480379983</c:v>
                </c:pt>
                <c:pt idx="963">
                  <c:v>14933.989939539983</c:v>
                </c:pt>
                <c:pt idx="964">
                  <c:v>14941.790583709982</c:v>
                </c:pt>
                <c:pt idx="965">
                  <c:v>14949.361971899982</c:v>
                </c:pt>
                <c:pt idx="966">
                  <c:v>14956.772887389981</c:v>
                </c:pt>
                <c:pt idx="967">
                  <c:v>14976.906185509981</c:v>
                </c:pt>
                <c:pt idx="968">
                  <c:v>14985.12638353998</c:v>
                </c:pt>
                <c:pt idx="969">
                  <c:v>14986.76913722998</c:v>
                </c:pt>
                <c:pt idx="970">
                  <c:v>14994.463239319979</c:v>
                </c:pt>
                <c:pt idx="971">
                  <c:v>14999.907921959979</c:v>
                </c:pt>
                <c:pt idx="972">
                  <c:v>15007.873142429979</c:v>
                </c:pt>
                <c:pt idx="973">
                  <c:v>15045.625539579978</c:v>
                </c:pt>
                <c:pt idx="974">
                  <c:v>15064.255907009978</c:v>
                </c:pt>
                <c:pt idx="975">
                  <c:v>15072.158846049977</c:v>
                </c:pt>
                <c:pt idx="976">
                  <c:v>15078.774487409977</c:v>
                </c:pt>
                <c:pt idx="977">
                  <c:v>15081.198834089977</c:v>
                </c:pt>
                <c:pt idx="978">
                  <c:v>15104.531176759978</c:v>
                </c:pt>
                <c:pt idx="979">
                  <c:v>15114.675451339977</c:v>
                </c:pt>
                <c:pt idx="980">
                  <c:v>15126.169972989977</c:v>
                </c:pt>
                <c:pt idx="981">
                  <c:v>15134.726341029977</c:v>
                </c:pt>
                <c:pt idx="982">
                  <c:v>15158.815614009976</c:v>
                </c:pt>
                <c:pt idx="983">
                  <c:v>15166.350651159977</c:v>
                </c:pt>
                <c:pt idx="984">
                  <c:v>15176.456557569978</c:v>
                </c:pt>
                <c:pt idx="985">
                  <c:v>15184.616945859978</c:v>
                </c:pt>
                <c:pt idx="986">
                  <c:v>15194.907295429977</c:v>
                </c:pt>
                <c:pt idx="987">
                  <c:v>15201.802566109976</c:v>
                </c:pt>
                <c:pt idx="988">
                  <c:v>15211.356211959976</c:v>
                </c:pt>
                <c:pt idx="989">
                  <c:v>15219.133612249976</c:v>
                </c:pt>
                <c:pt idx="990">
                  <c:v>15241.294597219976</c:v>
                </c:pt>
                <c:pt idx="991">
                  <c:v>15247.025348829977</c:v>
                </c:pt>
                <c:pt idx="992">
                  <c:v>15250.203946149977</c:v>
                </c:pt>
                <c:pt idx="993">
                  <c:v>15255.327186009978</c:v>
                </c:pt>
                <c:pt idx="994">
                  <c:v>15264.491164929977</c:v>
                </c:pt>
                <c:pt idx="995">
                  <c:v>15265.899977659978</c:v>
                </c:pt>
                <c:pt idx="996">
                  <c:v>15275.076597169978</c:v>
                </c:pt>
                <c:pt idx="997">
                  <c:v>15291.564585849979</c:v>
                </c:pt>
                <c:pt idx="998">
                  <c:v>15304.479944299979</c:v>
                </c:pt>
                <c:pt idx="999">
                  <c:v>15314.36221855998</c:v>
                </c:pt>
                <c:pt idx="1000">
                  <c:v>15331.52814087998</c:v>
                </c:pt>
                <c:pt idx="1001">
                  <c:v>15335.111607139979</c:v>
                </c:pt>
                <c:pt idx="1002">
                  <c:v>15348.492095799978</c:v>
                </c:pt>
                <c:pt idx="1003">
                  <c:v>15363.656139279978</c:v>
                </c:pt>
                <c:pt idx="1004">
                  <c:v>15396.697330509978</c:v>
                </c:pt>
                <c:pt idx="1005">
                  <c:v>15399.656254659978</c:v>
                </c:pt>
                <c:pt idx="1006">
                  <c:v>15401.473148919978</c:v>
                </c:pt>
                <c:pt idx="1007">
                  <c:v>15401.947065559978</c:v>
                </c:pt>
                <c:pt idx="1008">
                  <c:v>15406.969440889978</c:v>
                </c:pt>
                <c:pt idx="1009">
                  <c:v>15408.841316859978</c:v>
                </c:pt>
                <c:pt idx="1010">
                  <c:v>15420.666232449978</c:v>
                </c:pt>
                <c:pt idx="1011">
                  <c:v>15430.156623269977</c:v>
                </c:pt>
                <c:pt idx="1012">
                  <c:v>15435.564020029977</c:v>
                </c:pt>
                <c:pt idx="1013">
                  <c:v>15436.840876419978</c:v>
                </c:pt>
                <c:pt idx="1014">
                  <c:v>15446.861201859978</c:v>
                </c:pt>
                <c:pt idx="1015">
                  <c:v>15460.474348689977</c:v>
                </c:pt>
                <c:pt idx="1016">
                  <c:v>15463.064068249976</c:v>
                </c:pt>
                <c:pt idx="1017">
                  <c:v>15472.059217879976</c:v>
                </c:pt>
                <c:pt idx="1018">
                  <c:v>15483.820604439976</c:v>
                </c:pt>
                <c:pt idx="1019">
                  <c:v>15488.839115439976</c:v>
                </c:pt>
                <c:pt idx="1020">
                  <c:v>15499.036490799976</c:v>
                </c:pt>
                <c:pt idx="1021">
                  <c:v>15506.573239729976</c:v>
                </c:pt>
                <c:pt idx="1022">
                  <c:v>15524.753435999975</c:v>
                </c:pt>
                <c:pt idx="1023">
                  <c:v>15538.391743909975</c:v>
                </c:pt>
                <c:pt idx="1024">
                  <c:v>15573.454216409975</c:v>
                </c:pt>
                <c:pt idx="1025">
                  <c:v>15581.933423049975</c:v>
                </c:pt>
                <c:pt idx="1026">
                  <c:v>15584.510811369975</c:v>
                </c:pt>
                <c:pt idx="1027">
                  <c:v>15605.898296829975</c:v>
                </c:pt>
                <c:pt idx="1028">
                  <c:v>15608.529058539974</c:v>
                </c:pt>
                <c:pt idx="1029">
                  <c:v>15613.852459769974</c:v>
                </c:pt>
                <c:pt idx="1030">
                  <c:v>15617.554384729974</c:v>
                </c:pt>
                <c:pt idx="1031">
                  <c:v>15640.150332089974</c:v>
                </c:pt>
                <c:pt idx="1032">
                  <c:v>15650.163073119973</c:v>
                </c:pt>
                <c:pt idx="1033">
                  <c:v>15650.862381959972</c:v>
                </c:pt>
                <c:pt idx="1034">
                  <c:v>15665.260596289972</c:v>
                </c:pt>
                <c:pt idx="1035">
                  <c:v>15679.623022719972</c:v>
                </c:pt>
                <c:pt idx="1036">
                  <c:v>15681.901199759972</c:v>
                </c:pt>
                <c:pt idx="1037">
                  <c:v>15694.146606109973</c:v>
                </c:pt>
                <c:pt idx="1038">
                  <c:v>15696.595655579973</c:v>
                </c:pt>
                <c:pt idx="1039">
                  <c:v>15703.647081689973</c:v>
                </c:pt>
                <c:pt idx="1040">
                  <c:v>15707.241608319973</c:v>
                </c:pt>
                <c:pt idx="1041">
                  <c:v>15708.315400049973</c:v>
                </c:pt>
                <c:pt idx="1042">
                  <c:v>15715.881729899973</c:v>
                </c:pt>
                <c:pt idx="1043">
                  <c:v>15718.854083119973</c:v>
                </c:pt>
                <c:pt idx="1044">
                  <c:v>15751.293101289973</c:v>
                </c:pt>
                <c:pt idx="1045">
                  <c:v>15756.459229149974</c:v>
                </c:pt>
                <c:pt idx="1046">
                  <c:v>15758.212019079974</c:v>
                </c:pt>
                <c:pt idx="1047">
                  <c:v>15781.004964119975</c:v>
                </c:pt>
                <c:pt idx="1048">
                  <c:v>15785.028225729975</c:v>
                </c:pt>
                <c:pt idx="1049">
                  <c:v>15814.464704609974</c:v>
                </c:pt>
                <c:pt idx="1050">
                  <c:v>15819.508285939974</c:v>
                </c:pt>
                <c:pt idx="1051">
                  <c:v>15823.452847439974</c:v>
                </c:pt>
                <c:pt idx="1052">
                  <c:v>15835.763415099975</c:v>
                </c:pt>
                <c:pt idx="1053">
                  <c:v>15838.240006359974</c:v>
                </c:pt>
                <c:pt idx="1054">
                  <c:v>15842.020737399975</c:v>
                </c:pt>
                <c:pt idx="1055">
                  <c:v>15842.629056509975</c:v>
                </c:pt>
                <c:pt idx="1056">
                  <c:v>15863.626079139975</c:v>
                </c:pt>
                <c:pt idx="1057">
                  <c:v>15901.913969829975</c:v>
                </c:pt>
                <c:pt idx="1058">
                  <c:v>15905.769446359975</c:v>
                </c:pt>
                <c:pt idx="1059">
                  <c:v>15913.314222519975</c:v>
                </c:pt>
                <c:pt idx="1060">
                  <c:v>15922.399217719976</c:v>
                </c:pt>
                <c:pt idx="1061">
                  <c:v>15922.687845019977</c:v>
                </c:pt>
                <c:pt idx="1062">
                  <c:v>15947.799871309977</c:v>
                </c:pt>
                <c:pt idx="1063">
                  <c:v>15960.829144259977</c:v>
                </c:pt>
                <c:pt idx="1064">
                  <c:v>15963.967767019976</c:v>
                </c:pt>
                <c:pt idx="1065">
                  <c:v>15978.240405569975</c:v>
                </c:pt>
                <c:pt idx="1066">
                  <c:v>15990.092252459975</c:v>
                </c:pt>
                <c:pt idx="1067">
                  <c:v>16001.199799459975</c:v>
                </c:pt>
                <c:pt idx="1068">
                  <c:v>16015.418799099974</c:v>
                </c:pt>
                <c:pt idx="1069">
                  <c:v>16018.279631429974</c:v>
                </c:pt>
                <c:pt idx="1070">
                  <c:v>16020.658544389975</c:v>
                </c:pt>
                <c:pt idx="1071">
                  <c:v>16024.254947419975</c:v>
                </c:pt>
                <c:pt idx="1072">
                  <c:v>16032.624118979975</c:v>
                </c:pt>
                <c:pt idx="1073">
                  <c:v>16039.848650459975</c:v>
                </c:pt>
                <c:pt idx="1074">
                  <c:v>16047.735706849975</c:v>
                </c:pt>
                <c:pt idx="1075">
                  <c:v>16058.310362009976</c:v>
                </c:pt>
                <c:pt idx="1076">
                  <c:v>16070.495052649976</c:v>
                </c:pt>
                <c:pt idx="1077">
                  <c:v>16075.526408389976</c:v>
                </c:pt>
                <c:pt idx="1078">
                  <c:v>16077.016789789977</c:v>
                </c:pt>
                <c:pt idx="1079">
                  <c:v>16078.713649369978</c:v>
                </c:pt>
                <c:pt idx="1080">
                  <c:v>16081.701543739979</c:v>
                </c:pt>
                <c:pt idx="1081">
                  <c:v>16086.889422699978</c:v>
                </c:pt>
                <c:pt idx="1082">
                  <c:v>16099.157953329979</c:v>
                </c:pt>
                <c:pt idx="1083">
                  <c:v>16110.097287269979</c:v>
                </c:pt>
                <c:pt idx="1084">
                  <c:v>16117.675643089979</c:v>
                </c:pt>
                <c:pt idx="1085">
                  <c:v>16127.863617019979</c:v>
                </c:pt>
                <c:pt idx="1086">
                  <c:v>16137.223076799979</c:v>
                </c:pt>
                <c:pt idx="1087">
                  <c:v>16140.068034419979</c:v>
                </c:pt>
                <c:pt idx="1088">
                  <c:v>16160.95320999998</c:v>
                </c:pt>
                <c:pt idx="1089">
                  <c:v>16166.06475853998</c:v>
                </c:pt>
                <c:pt idx="1090">
                  <c:v>16173.04307203998</c:v>
                </c:pt>
                <c:pt idx="1091">
                  <c:v>16185.00768168998</c:v>
                </c:pt>
                <c:pt idx="1092">
                  <c:v>16189.73748447998</c:v>
                </c:pt>
                <c:pt idx="1093">
                  <c:v>16194.409485799979</c:v>
                </c:pt>
                <c:pt idx="1094">
                  <c:v>16202.452870629979</c:v>
                </c:pt>
                <c:pt idx="1095">
                  <c:v>16210.900523419979</c:v>
                </c:pt>
                <c:pt idx="1096">
                  <c:v>16261.11800967998</c:v>
                </c:pt>
                <c:pt idx="1097">
                  <c:v>16263.28860848998</c:v>
                </c:pt>
                <c:pt idx="1098">
                  <c:v>16266.963749639981</c:v>
                </c:pt>
                <c:pt idx="1099">
                  <c:v>16271.414712919981</c:v>
                </c:pt>
                <c:pt idx="1100">
                  <c:v>16297.599793489981</c:v>
                </c:pt>
                <c:pt idx="1101">
                  <c:v>16305.47328904998</c:v>
                </c:pt>
                <c:pt idx="1102">
                  <c:v>16331.19335595998</c:v>
                </c:pt>
                <c:pt idx="1103">
                  <c:v>16338.38107728998</c:v>
                </c:pt>
                <c:pt idx="1104">
                  <c:v>16370.72086067998</c:v>
                </c:pt>
                <c:pt idx="1105">
                  <c:v>16375.86223037998</c:v>
                </c:pt>
                <c:pt idx="1106">
                  <c:v>16384.280201159982</c:v>
                </c:pt>
                <c:pt idx="1107">
                  <c:v>16425.742382389981</c:v>
                </c:pt>
                <c:pt idx="1108">
                  <c:v>16431.729530809982</c:v>
                </c:pt>
                <c:pt idx="1109">
                  <c:v>16443.769330769981</c:v>
                </c:pt>
                <c:pt idx="1110">
                  <c:v>16461.274102629981</c:v>
                </c:pt>
                <c:pt idx="1111">
                  <c:v>16462.79515746998</c:v>
                </c:pt>
                <c:pt idx="1112">
                  <c:v>16463.212764939981</c:v>
                </c:pt>
                <c:pt idx="1113">
                  <c:v>16469.396475329981</c:v>
                </c:pt>
                <c:pt idx="1114">
                  <c:v>16484.532608809979</c:v>
                </c:pt>
                <c:pt idx="1115">
                  <c:v>16490.919854409978</c:v>
                </c:pt>
                <c:pt idx="1116">
                  <c:v>16494.447121179979</c:v>
                </c:pt>
                <c:pt idx="1117">
                  <c:v>16496.454567889978</c:v>
                </c:pt>
                <c:pt idx="1118">
                  <c:v>16510.878691229977</c:v>
                </c:pt>
                <c:pt idx="1119">
                  <c:v>16517.200354549976</c:v>
                </c:pt>
                <c:pt idx="1120">
                  <c:v>16536.360579119977</c:v>
                </c:pt>
                <c:pt idx="1121">
                  <c:v>16536.812913489975</c:v>
                </c:pt>
                <c:pt idx="1122">
                  <c:v>16542.189394179975</c:v>
                </c:pt>
                <c:pt idx="1123">
                  <c:v>16552.728102349975</c:v>
                </c:pt>
                <c:pt idx="1124">
                  <c:v>16558.018971159974</c:v>
                </c:pt>
                <c:pt idx="1125">
                  <c:v>16571.215873679976</c:v>
                </c:pt>
                <c:pt idx="1126">
                  <c:v>16576.464639279977</c:v>
                </c:pt>
                <c:pt idx="1127">
                  <c:v>16578.286234569976</c:v>
                </c:pt>
                <c:pt idx="1128">
                  <c:v>16588.518066559976</c:v>
                </c:pt>
                <c:pt idx="1129">
                  <c:v>16595.865172069978</c:v>
                </c:pt>
                <c:pt idx="1130">
                  <c:v>16600.920754899977</c:v>
                </c:pt>
                <c:pt idx="1131">
                  <c:v>16614.987157719977</c:v>
                </c:pt>
                <c:pt idx="1132">
                  <c:v>16625.996739599977</c:v>
                </c:pt>
                <c:pt idx="1133">
                  <c:v>16633.851449649977</c:v>
                </c:pt>
                <c:pt idx="1134">
                  <c:v>16638.891358409979</c:v>
                </c:pt>
                <c:pt idx="1135">
                  <c:v>16646.086190299979</c:v>
                </c:pt>
                <c:pt idx="1136">
                  <c:v>16654.517275619979</c:v>
                </c:pt>
                <c:pt idx="1137">
                  <c:v>16657.052817559979</c:v>
                </c:pt>
                <c:pt idx="1138">
                  <c:v>16675.175236319978</c:v>
                </c:pt>
                <c:pt idx="1139">
                  <c:v>16676.034587029979</c:v>
                </c:pt>
                <c:pt idx="1140">
                  <c:v>16684.370236019979</c:v>
                </c:pt>
                <c:pt idx="1141">
                  <c:v>16699.09396854998</c:v>
                </c:pt>
                <c:pt idx="1142">
                  <c:v>16708.258454069979</c:v>
                </c:pt>
                <c:pt idx="1143">
                  <c:v>16717.26441083998</c:v>
                </c:pt>
                <c:pt idx="1144">
                  <c:v>16745.853351129979</c:v>
                </c:pt>
                <c:pt idx="1145">
                  <c:v>16754.480107129981</c:v>
                </c:pt>
                <c:pt idx="1146">
                  <c:v>16759.43635567998</c:v>
                </c:pt>
                <c:pt idx="1147">
                  <c:v>16773.755143429978</c:v>
                </c:pt>
                <c:pt idx="1148">
                  <c:v>16778.298608089979</c:v>
                </c:pt>
                <c:pt idx="1149">
                  <c:v>16779.29242968998</c:v>
                </c:pt>
                <c:pt idx="1150">
                  <c:v>16793.28267567998</c:v>
                </c:pt>
                <c:pt idx="1151">
                  <c:v>16796.938309159981</c:v>
                </c:pt>
                <c:pt idx="1152">
                  <c:v>16809.98371404998</c:v>
                </c:pt>
                <c:pt idx="1153">
                  <c:v>16813.301453209981</c:v>
                </c:pt>
                <c:pt idx="1154">
                  <c:v>16822.233859579981</c:v>
                </c:pt>
                <c:pt idx="1155">
                  <c:v>16831.14657602998</c:v>
                </c:pt>
                <c:pt idx="1156">
                  <c:v>16838.803615929981</c:v>
                </c:pt>
                <c:pt idx="1157">
                  <c:v>16844.788597589981</c:v>
                </c:pt>
                <c:pt idx="1158">
                  <c:v>16857.098391669981</c:v>
                </c:pt>
                <c:pt idx="1159">
                  <c:v>16861.204580359979</c:v>
                </c:pt>
                <c:pt idx="1160">
                  <c:v>16861.885006399978</c:v>
                </c:pt>
                <c:pt idx="1161">
                  <c:v>16866.505126889977</c:v>
                </c:pt>
                <c:pt idx="1162">
                  <c:v>16872.087109049979</c:v>
                </c:pt>
                <c:pt idx="1163">
                  <c:v>16890.430698459979</c:v>
                </c:pt>
                <c:pt idx="1164">
                  <c:v>16901.29613704998</c:v>
                </c:pt>
                <c:pt idx="1165">
                  <c:v>16915.132971089981</c:v>
                </c:pt>
                <c:pt idx="1166">
                  <c:v>16935.078400659982</c:v>
                </c:pt>
                <c:pt idx="1167">
                  <c:v>16937.515485459982</c:v>
                </c:pt>
                <c:pt idx="1168">
                  <c:v>16949.444884919983</c:v>
                </c:pt>
                <c:pt idx="1169">
                  <c:v>16958.790041799984</c:v>
                </c:pt>
                <c:pt idx="1170">
                  <c:v>16966.592051209984</c:v>
                </c:pt>
                <c:pt idx="1171">
                  <c:v>16968.937875489984</c:v>
                </c:pt>
                <c:pt idx="1172">
                  <c:v>16978.844330149983</c:v>
                </c:pt>
                <c:pt idx="1173">
                  <c:v>16981.754438629981</c:v>
                </c:pt>
                <c:pt idx="1174">
                  <c:v>16983.229977779982</c:v>
                </c:pt>
                <c:pt idx="1175">
                  <c:v>16984.131682629981</c:v>
                </c:pt>
                <c:pt idx="1176">
                  <c:v>16987.337333879979</c:v>
                </c:pt>
                <c:pt idx="1177">
                  <c:v>16990.376705919978</c:v>
                </c:pt>
                <c:pt idx="1178">
                  <c:v>17020.754282129979</c:v>
                </c:pt>
                <c:pt idx="1179">
                  <c:v>17027.962123439978</c:v>
                </c:pt>
                <c:pt idx="1180">
                  <c:v>17045.305413689977</c:v>
                </c:pt>
                <c:pt idx="1181">
                  <c:v>17045.723230279978</c:v>
                </c:pt>
                <c:pt idx="1182">
                  <c:v>17049.842904269979</c:v>
                </c:pt>
                <c:pt idx="1183">
                  <c:v>17058.82773072998</c:v>
                </c:pt>
                <c:pt idx="1184">
                  <c:v>17066.055734569978</c:v>
                </c:pt>
                <c:pt idx="1185">
                  <c:v>17072.578873269977</c:v>
                </c:pt>
                <c:pt idx="1186">
                  <c:v>17076.635900869976</c:v>
                </c:pt>
                <c:pt idx="1187">
                  <c:v>17086.408390709978</c:v>
                </c:pt>
                <c:pt idx="1188">
                  <c:v>17091.128809259979</c:v>
                </c:pt>
                <c:pt idx="1189">
                  <c:v>17122.121862599979</c:v>
                </c:pt>
                <c:pt idx="1190">
                  <c:v>17124.336278249979</c:v>
                </c:pt>
                <c:pt idx="1191">
                  <c:v>17131.027605369978</c:v>
                </c:pt>
                <c:pt idx="1192">
                  <c:v>17138.685026649979</c:v>
                </c:pt>
                <c:pt idx="1193">
                  <c:v>17149.45382551998</c:v>
                </c:pt>
                <c:pt idx="1194">
                  <c:v>17150.189738179979</c:v>
                </c:pt>
                <c:pt idx="1195">
                  <c:v>17161.722454979979</c:v>
                </c:pt>
                <c:pt idx="1196">
                  <c:v>17166.42962537998</c:v>
                </c:pt>
                <c:pt idx="1197">
                  <c:v>17169.283193549982</c:v>
                </c:pt>
                <c:pt idx="1198">
                  <c:v>17175.623596589983</c:v>
                </c:pt>
                <c:pt idx="1199">
                  <c:v>17181.281533179983</c:v>
                </c:pt>
                <c:pt idx="1200">
                  <c:v>17182.314889079982</c:v>
                </c:pt>
                <c:pt idx="1201">
                  <c:v>17194.848741069982</c:v>
                </c:pt>
                <c:pt idx="1202">
                  <c:v>17198.581503609981</c:v>
                </c:pt>
                <c:pt idx="1203">
                  <c:v>17201.338549259981</c:v>
                </c:pt>
                <c:pt idx="1204">
                  <c:v>17220.543758529981</c:v>
                </c:pt>
                <c:pt idx="1205">
                  <c:v>17221.82930642998</c:v>
                </c:pt>
                <c:pt idx="1206">
                  <c:v>17226.167098379981</c:v>
                </c:pt>
                <c:pt idx="1207">
                  <c:v>17249.93247540998</c:v>
                </c:pt>
                <c:pt idx="1208">
                  <c:v>17307.074925109981</c:v>
                </c:pt>
                <c:pt idx="1209">
                  <c:v>17308.66311633998</c:v>
                </c:pt>
                <c:pt idx="1210">
                  <c:v>17308.974970339979</c:v>
                </c:pt>
                <c:pt idx="1211">
                  <c:v>17312.784906159981</c:v>
                </c:pt>
                <c:pt idx="1212">
                  <c:v>17325.671163879982</c:v>
                </c:pt>
                <c:pt idx="1213">
                  <c:v>17341.870540819982</c:v>
                </c:pt>
                <c:pt idx="1214">
                  <c:v>17342.162692809983</c:v>
                </c:pt>
                <c:pt idx="1215">
                  <c:v>17346.535985739982</c:v>
                </c:pt>
                <c:pt idx="1216">
                  <c:v>17350.30614879998</c:v>
                </c:pt>
                <c:pt idx="1217">
                  <c:v>17373.73451044998</c:v>
                </c:pt>
                <c:pt idx="1218">
                  <c:v>17375.57560245998</c:v>
                </c:pt>
                <c:pt idx="1219">
                  <c:v>17398.253684699979</c:v>
                </c:pt>
                <c:pt idx="1220">
                  <c:v>17400.393697719981</c:v>
                </c:pt>
                <c:pt idx="1221">
                  <c:v>17409.36634250998</c:v>
                </c:pt>
                <c:pt idx="1222">
                  <c:v>17424.319789859979</c:v>
                </c:pt>
                <c:pt idx="1223">
                  <c:v>17431.725426819979</c:v>
                </c:pt>
                <c:pt idx="1224">
                  <c:v>17444.708463229981</c:v>
                </c:pt>
                <c:pt idx="1225">
                  <c:v>17446.453154869982</c:v>
                </c:pt>
                <c:pt idx="1226">
                  <c:v>17460.606322309981</c:v>
                </c:pt>
                <c:pt idx="1227">
                  <c:v>17483.97146964998</c:v>
                </c:pt>
                <c:pt idx="1228">
                  <c:v>17487.35347479998</c:v>
                </c:pt>
                <c:pt idx="1229">
                  <c:v>17489.193506589982</c:v>
                </c:pt>
                <c:pt idx="1230">
                  <c:v>17504.999300689982</c:v>
                </c:pt>
                <c:pt idx="1231">
                  <c:v>17509.90482654998</c:v>
                </c:pt>
                <c:pt idx="1232">
                  <c:v>17511.92674306998</c:v>
                </c:pt>
                <c:pt idx="1233">
                  <c:v>17517.101967049981</c:v>
                </c:pt>
                <c:pt idx="1234">
                  <c:v>17534.025231229982</c:v>
                </c:pt>
                <c:pt idx="1235">
                  <c:v>17539.278522499983</c:v>
                </c:pt>
                <c:pt idx="1236">
                  <c:v>17548.087157149981</c:v>
                </c:pt>
                <c:pt idx="1237">
                  <c:v>17559.656253579982</c:v>
                </c:pt>
                <c:pt idx="1238">
                  <c:v>17575.598056619983</c:v>
                </c:pt>
                <c:pt idx="1239">
                  <c:v>17579.661465279984</c:v>
                </c:pt>
                <c:pt idx="1240">
                  <c:v>17584.949306809984</c:v>
                </c:pt>
                <c:pt idx="1241">
                  <c:v>17607.088357579985</c:v>
                </c:pt>
                <c:pt idx="1242">
                  <c:v>17620.874234029987</c:v>
                </c:pt>
                <c:pt idx="1243">
                  <c:v>17629.173136089987</c:v>
                </c:pt>
                <c:pt idx="1244">
                  <c:v>17632.449218179987</c:v>
                </c:pt>
                <c:pt idx="1245">
                  <c:v>17634.823993039987</c:v>
                </c:pt>
                <c:pt idx="1246">
                  <c:v>17642.975692709988</c:v>
                </c:pt>
                <c:pt idx="1247">
                  <c:v>17644.833071739988</c:v>
                </c:pt>
                <c:pt idx="1248">
                  <c:v>17663.638514809987</c:v>
                </c:pt>
                <c:pt idx="1249">
                  <c:v>17667.075358719987</c:v>
                </c:pt>
                <c:pt idx="1250">
                  <c:v>17680.969950019986</c:v>
                </c:pt>
                <c:pt idx="1251">
                  <c:v>17685.817157659985</c:v>
                </c:pt>
                <c:pt idx="1252">
                  <c:v>17690.984658749985</c:v>
                </c:pt>
                <c:pt idx="1253">
                  <c:v>17692.104920269987</c:v>
                </c:pt>
                <c:pt idx="1254">
                  <c:v>17727.946466959987</c:v>
                </c:pt>
                <c:pt idx="1255">
                  <c:v>17729.459153989988</c:v>
                </c:pt>
                <c:pt idx="1256">
                  <c:v>17735.590523509989</c:v>
                </c:pt>
                <c:pt idx="1257">
                  <c:v>17746.412166679987</c:v>
                </c:pt>
                <c:pt idx="1258">
                  <c:v>17748.481927409986</c:v>
                </c:pt>
                <c:pt idx="1259">
                  <c:v>17753.394957499986</c:v>
                </c:pt>
                <c:pt idx="1260">
                  <c:v>17759.589773179985</c:v>
                </c:pt>
                <c:pt idx="1261">
                  <c:v>17766.289577059986</c:v>
                </c:pt>
                <c:pt idx="1262">
                  <c:v>17769.559834719985</c:v>
                </c:pt>
                <c:pt idx="1263">
                  <c:v>17776.328540429986</c:v>
                </c:pt>
                <c:pt idx="1264">
                  <c:v>17780.837677509986</c:v>
                </c:pt>
                <c:pt idx="1265">
                  <c:v>17804.161934079984</c:v>
                </c:pt>
                <c:pt idx="1266">
                  <c:v>17812.896842269984</c:v>
                </c:pt>
                <c:pt idx="1267">
                  <c:v>17820.286899989984</c:v>
                </c:pt>
                <c:pt idx="1268">
                  <c:v>17826.620324789983</c:v>
                </c:pt>
                <c:pt idx="1269">
                  <c:v>17849.827866789983</c:v>
                </c:pt>
                <c:pt idx="1270">
                  <c:v>17850.319880879983</c:v>
                </c:pt>
                <c:pt idx="1271">
                  <c:v>17855.879715349984</c:v>
                </c:pt>
                <c:pt idx="1272">
                  <c:v>17858.285370229984</c:v>
                </c:pt>
                <c:pt idx="1273">
                  <c:v>17859.189671609984</c:v>
                </c:pt>
                <c:pt idx="1274">
                  <c:v>17860.814194559982</c:v>
                </c:pt>
                <c:pt idx="1275">
                  <c:v>17871.219651649983</c:v>
                </c:pt>
                <c:pt idx="1276">
                  <c:v>17891.922407429982</c:v>
                </c:pt>
                <c:pt idx="1277">
                  <c:v>17902.011087229981</c:v>
                </c:pt>
                <c:pt idx="1278">
                  <c:v>17906.47561747998</c:v>
                </c:pt>
                <c:pt idx="1279">
                  <c:v>17926.803754759982</c:v>
                </c:pt>
                <c:pt idx="1280">
                  <c:v>17932.175354279982</c:v>
                </c:pt>
                <c:pt idx="1281">
                  <c:v>17946.814435509983</c:v>
                </c:pt>
                <c:pt idx="1282">
                  <c:v>17950.167982749983</c:v>
                </c:pt>
                <c:pt idx="1283">
                  <c:v>17952.179690599984</c:v>
                </c:pt>
                <c:pt idx="1284">
                  <c:v>17952.389296799982</c:v>
                </c:pt>
                <c:pt idx="1285">
                  <c:v>17954.568782049981</c:v>
                </c:pt>
                <c:pt idx="1286">
                  <c:v>17960.966324129982</c:v>
                </c:pt>
                <c:pt idx="1287">
                  <c:v>17962.177222229981</c:v>
                </c:pt>
                <c:pt idx="1288">
                  <c:v>17965.046856089979</c:v>
                </c:pt>
                <c:pt idx="1289">
                  <c:v>17980.161055709978</c:v>
                </c:pt>
                <c:pt idx="1290">
                  <c:v>17993.766869339979</c:v>
                </c:pt>
                <c:pt idx="1291">
                  <c:v>18008.533398019979</c:v>
                </c:pt>
                <c:pt idx="1292">
                  <c:v>18014.578460359979</c:v>
                </c:pt>
                <c:pt idx="1293">
                  <c:v>18016.257410389979</c:v>
                </c:pt>
                <c:pt idx="1294">
                  <c:v>18018.237331029977</c:v>
                </c:pt>
                <c:pt idx="1295">
                  <c:v>18022.494250469976</c:v>
                </c:pt>
                <c:pt idx="1296">
                  <c:v>18022.747817169977</c:v>
                </c:pt>
                <c:pt idx="1297">
                  <c:v>18022.822744879977</c:v>
                </c:pt>
                <c:pt idx="1298">
                  <c:v>18025.091043939978</c:v>
                </c:pt>
                <c:pt idx="1299">
                  <c:v>18025.943086429979</c:v>
                </c:pt>
                <c:pt idx="1300">
                  <c:v>18029.011453449981</c:v>
                </c:pt>
                <c:pt idx="1301">
                  <c:v>18031.576296639982</c:v>
                </c:pt>
                <c:pt idx="1302">
                  <c:v>18035.508863299983</c:v>
                </c:pt>
                <c:pt idx="1303">
                  <c:v>18046.494628279983</c:v>
                </c:pt>
                <c:pt idx="1304">
                  <c:v>18073.760058909982</c:v>
                </c:pt>
                <c:pt idx="1305">
                  <c:v>18074.649070269981</c:v>
                </c:pt>
                <c:pt idx="1306">
                  <c:v>18098.351675119982</c:v>
                </c:pt>
                <c:pt idx="1307">
                  <c:v>18102.055750439984</c:v>
                </c:pt>
                <c:pt idx="1308">
                  <c:v>18107.419252689982</c:v>
                </c:pt>
                <c:pt idx="1309">
                  <c:v>18111.014776609984</c:v>
                </c:pt>
                <c:pt idx="1310">
                  <c:v>18113.223879589983</c:v>
                </c:pt>
                <c:pt idx="1311">
                  <c:v>18113.987279329984</c:v>
                </c:pt>
                <c:pt idx="1312">
                  <c:v>18119.717160789984</c:v>
                </c:pt>
                <c:pt idx="1313">
                  <c:v>18124.537958119985</c:v>
                </c:pt>
                <c:pt idx="1314">
                  <c:v>18125.534787379984</c:v>
                </c:pt>
                <c:pt idx="1315">
                  <c:v>18132.397307609983</c:v>
                </c:pt>
                <c:pt idx="1316">
                  <c:v>18138.904601609982</c:v>
                </c:pt>
                <c:pt idx="1317">
                  <c:v>18139.505583069982</c:v>
                </c:pt>
                <c:pt idx="1318">
                  <c:v>18142.502550049983</c:v>
                </c:pt>
                <c:pt idx="1319">
                  <c:v>18143.123518729983</c:v>
                </c:pt>
                <c:pt idx="1320">
                  <c:v>18146.716745989983</c:v>
                </c:pt>
                <c:pt idx="1321">
                  <c:v>18160.405505029983</c:v>
                </c:pt>
                <c:pt idx="1322">
                  <c:v>18168.218110409984</c:v>
                </c:pt>
                <c:pt idx="1323">
                  <c:v>18177.546255049983</c:v>
                </c:pt>
                <c:pt idx="1324">
                  <c:v>18197.022934999983</c:v>
                </c:pt>
                <c:pt idx="1325">
                  <c:v>18202.793670059982</c:v>
                </c:pt>
                <c:pt idx="1326">
                  <c:v>18214.644168399984</c:v>
                </c:pt>
                <c:pt idx="1327">
                  <c:v>18219.805237569984</c:v>
                </c:pt>
                <c:pt idx="1328">
                  <c:v>18221.473854039985</c:v>
                </c:pt>
                <c:pt idx="1329">
                  <c:v>18240.202152189984</c:v>
                </c:pt>
                <c:pt idx="1330">
                  <c:v>18270.860636119985</c:v>
                </c:pt>
                <c:pt idx="1331">
                  <c:v>18274.805553219987</c:v>
                </c:pt>
                <c:pt idx="1332">
                  <c:v>18287.159589239986</c:v>
                </c:pt>
                <c:pt idx="1333">
                  <c:v>18287.849852749987</c:v>
                </c:pt>
                <c:pt idx="1334">
                  <c:v>18288.700275169987</c:v>
                </c:pt>
                <c:pt idx="1335">
                  <c:v>18290.495487949989</c:v>
                </c:pt>
                <c:pt idx="1336">
                  <c:v>18299.13386749999</c:v>
                </c:pt>
                <c:pt idx="1337">
                  <c:v>18299.76411760999</c:v>
                </c:pt>
                <c:pt idx="1338">
                  <c:v>18304.573358839989</c:v>
                </c:pt>
                <c:pt idx="1339">
                  <c:v>18313.36148386999</c:v>
                </c:pt>
                <c:pt idx="1340">
                  <c:v>18320.353556369992</c:v>
                </c:pt>
                <c:pt idx="1341">
                  <c:v>18342.488581209993</c:v>
                </c:pt>
                <c:pt idx="1342">
                  <c:v>18342.605242809994</c:v>
                </c:pt>
                <c:pt idx="1343">
                  <c:v>18357.233626979993</c:v>
                </c:pt>
                <c:pt idx="1344">
                  <c:v>18359.643139039992</c:v>
                </c:pt>
                <c:pt idx="1345">
                  <c:v>18368.434993519993</c:v>
                </c:pt>
                <c:pt idx="1346">
                  <c:v>18370.740261909992</c:v>
                </c:pt>
                <c:pt idx="1347">
                  <c:v>18375.342061719992</c:v>
                </c:pt>
                <c:pt idx="1348">
                  <c:v>18385.98601697999</c:v>
                </c:pt>
                <c:pt idx="1349">
                  <c:v>18400.052908389989</c:v>
                </c:pt>
                <c:pt idx="1350">
                  <c:v>18403.414217689988</c:v>
                </c:pt>
                <c:pt idx="1351">
                  <c:v>18411.069132769986</c:v>
                </c:pt>
                <c:pt idx="1352">
                  <c:v>18421.527465999985</c:v>
                </c:pt>
                <c:pt idx="1353">
                  <c:v>18427.455312249986</c:v>
                </c:pt>
                <c:pt idx="1354">
                  <c:v>18428.970774909987</c:v>
                </c:pt>
                <c:pt idx="1355">
                  <c:v>18432.128646869987</c:v>
                </c:pt>
                <c:pt idx="1356">
                  <c:v>18455.064072789988</c:v>
                </c:pt>
                <c:pt idx="1357">
                  <c:v>18461.06257563999</c:v>
                </c:pt>
                <c:pt idx="1358">
                  <c:v>18464.756917459988</c:v>
                </c:pt>
                <c:pt idx="1359">
                  <c:v>18468.044508589988</c:v>
                </c:pt>
                <c:pt idx="1360">
                  <c:v>18476.425201229988</c:v>
                </c:pt>
                <c:pt idx="1361">
                  <c:v>18478.590099369987</c:v>
                </c:pt>
                <c:pt idx="1362">
                  <c:v>18483.544991009989</c:v>
                </c:pt>
                <c:pt idx="1363">
                  <c:v>18484.134198859989</c:v>
                </c:pt>
                <c:pt idx="1364">
                  <c:v>18497.453481929988</c:v>
                </c:pt>
                <c:pt idx="1365">
                  <c:v>18499.595182969988</c:v>
                </c:pt>
                <c:pt idx="1366">
                  <c:v>18518.452910429987</c:v>
                </c:pt>
                <c:pt idx="1367">
                  <c:v>18527.673202439986</c:v>
                </c:pt>
                <c:pt idx="1368">
                  <c:v>18531.530260379986</c:v>
                </c:pt>
                <c:pt idx="1369">
                  <c:v>18551.838309409988</c:v>
                </c:pt>
                <c:pt idx="1370">
                  <c:v>18565.077369649989</c:v>
                </c:pt>
                <c:pt idx="1371">
                  <c:v>18569.201125359989</c:v>
                </c:pt>
                <c:pt idx="1372">
                  <c:v>18571.690805409988</c:v>
                </c:pt>
                <c:pt idx="1373">
                  <c:v>18575.475066729989</c:v>
                </c:pt>
                <c:pt idx="1374">
                  <c:v>18579.92694782999</c:v>
                </c:pt>
                <c:pt idx="1375">
                  <c:v>18599.309935209989</c:v>
                </c:pt>
                <c:pt idx="1376">
                  <c:v>18615.360637189988</c:v>
                </c:pt>
                <c:pt idx="1377">
                  <c:v>18621.490467259988</c:v>
                </c:pt>
                <c:pt idx="1378">
                  <c:v>18621.966528239987</c:v>
                </c:pt>
                <c:pt idx="1379">
                  <c:v>18640.439671339987</c:v>
                </c:pt>
                <c:pt idx="1380">
                  <c:v>18644.530500769986</c:v>
                </c:pt>
                <c:pt idx="1381">
                  <c:v>18652.946330549985</c:v>
                </c:pt>
                <c:pt idx="1382">
                  <c:v>18667.999702739984</c:v>
                </c:pt>
                <c:pt idx="1383">
                  <c:v>18674.041017409985</c:v>
                </c:pt>
                <c:pt idx="1384">
                  <c:v>18678.219580009983</c:v>
                </c:pt>
                <c:pt idx="1385">
                  <c:v>18695.613787499984</c:v>
                </c:pt>
                <c:pt idx="1386">
                  <c:v>18704.311138419984</c:v>
                </c:pt>
                <c:pt idx="1387">
                  <c:v>18709.069117829982</c:v>
                </c:pt>
                <c:pt idx="1388">
                  <c:v>18718.917081489981</c:v>
                </c:pt>
                <c:pt idx="1389">
                  <c:v>18726.96392017998</c:v>
                </c:pt>
                <c:pt idx="1390">
                  <c:v>18734.904984679979</c:v>
                </c:pt>
                <c:pt idx="1391">
                  <c:v>18738.353917709977</c:v>
                </c:pt>
                <c:pt idx="1392">
                  <c:v>18745.081913039976</c:v>
                </c:pt>
                <c:pt idx="1393">
                  <c:v>18757.608631669977</c:v>
                </c:pt>
                <c:pt idx="1394">
                  <c:v>18777.033062669976</c:v>
                </c:pt>
                <c:pt idx="1395">
                  <c:v>18777.319221259975</c:v>
                </c:pt>
                <c:pt idx="1396">
                  <c:v>18778.656875929973</c:v>
                </c:pt>
                <c:pt idx="1397">
                  <c:v>18783.124374299972</c:v>
                </c:pt>
                <c:pt idx="1398">
                  <c:v>18789.574297629973</c:v>
                </c:pt>
                <c:pt idx="1399">
                  <c:v>18801.963800029975</c:v>
                </c:pt>
                <c:pt idx="1400">
                  <c:v>18822.300100889974</c:v>
                </c:pt>
                <c:pt idx="1401">
                  <c:v>18833.249746019974</c:v>
                </c:pt>
                <c:pt idx="1402">
                  <c:v>18848.658272969973</c:v>
                </c:pt>
                <c:pt idx="1403">
                  <c:v>18852.413088189973</c:v>
                </c:pt>
                <c:pt idx="1404">
                  <c:v>18856.005577839973</c:v>
                </c:pt>
                <c:pt idx="1405">
                  <c:v>18859.378695949974</c:v>
                </c:pt>
                <c:pt idx="1406">
                  <c:v>18862.248195449974</c:v>
                </c:pt>
                <c:pt idx="1407">
                  <c:v>18872.483607789974</c:v>
                </c:pt>
                <c:pt idx="1408">
                  <c:v>18889.955948799976</c:v>
                </c:pt>
                <c:pt idx="1409">
                  <c:v>18892.873902169977</c:v>
                </c:pt>
                <c:pt idx="1410">
                  <c:v>18893.063202049976</c:v>
                </c:pt>
                <c:pt idx="1411">
                  <c:v>18895.388611839975</c:v>
                </c:pt>
                <c:pt idx="1412">
                  <c:v>18916.609693219976</c:v>
                </c:pt>
                <c:pt idx="1413">
                  <c:v>18918.266977189975</c:v>
                </c:pt>
                <c:pt idx="1414">
                  <c:v>18919.466000169974</c:v>
                </c:pt>
                <c:pt idx="1415">
                  <c:v>18926.701136849973</c:v>
                </c:pt>
                <c:pt idx="1416">
                  <c:v>18929.664492729975</c:v>
                </c:pt>
                <c:pt idx="1417">
                  <c:v>18931.969764509973</c:v>
                </c:pt>
                <c:pt idx="1418">
                  <c:v>18935.998206199973</c:v>
                </c:pt>
                <c:pt idx="1419">
                  <c:v>18941.130413479972</c:v>
                </c:pt>
                <c:pt idx="1420">
                  <c:v>18942.568970539971</c:v>
                </c:pt>
                <c:pt idx="1421">
                  <c:v>18956.305491839972</c:v>
                </c:pt>
                <c:pt idx="1422">
                  <c:v>18974.653701239971</c:v>
                </c:pt>
                <c:pt idx="1423">
                  <c:v>18978.160402819973</c:v>
                </c:pt>
                <c:pt idx="1424">
                  <c:v>18995.526996559973</c:v>
                </c:pt>
                <c:pt idx="1425">
                  <c:v>19007.968738549971</c:v>
                </c:pt>
                <c:pt idx="1426">
                  <c:v>19011.408974399972</c:v>
                </c:pt>
                <c:pt idx="1427">
                  <c:v>19011.752282659971</c:v>
                </c:pt>
                <c:pt idx="1428">
                  <c:v>19014.729617639972</c:v>
                </c:pt>
                <c:pt idx="1429">
                  <c:v>19017.499863809971</c:v>
                </c:pt>
                <c:pt idx="1430">
                  <c:v>19026.13035637997</c:v>
                </c:pt>
                <c:pt idx="1431">
                  <c:v>19028.526120309969</c:v>
                </c:pt>
                <c:pt idx="1432">
                  <c:v>19034.190002919968</c:v>
                </c:pt>
                <c:pt idx="1433">
                  <c:v>19034.686899449967</c:v>
                </c:pt>
                <c:pt idx="1434">
                  <c:v>19045.740285899967</c:v>
                </c:pt>
                <c:pt idx="1435">
                  <c:v>19049.056499479968</c:v>
                </c:pt>
                <c:pt idx="1436">
                  <c:v>19053.912124899969</c:v>
                </c:pt>
                <c:pt idx="1437">
                  <c:v>19062.255483859968</c:v>
                </c:pt>
                <c:pt idx="1438">
                  <c:v>19064.086357579967</c:v>
                </c:pt>
                <c:pt idx="1439">
                  <c:v>19076.023255499967</c:v>
                </c:pt>
                <c:pt idx="1440">
                  <c:v>19076.995064869967</c:v>
                </c:pt>
                <c:pt idx="1441">
                  <c:v>19081.911535709965</c:v>
                </c:pt>
                <c:pt idx="1442">
                  <c:v>19083.585078019965</c:v>
                </c:pt>
                <c:pt idx="1443">
                  <c:v>19104.257207009967</c:v>
                </c:pt>
                <c:pt idx="1444">
                  <c:v>19106.697279569966</c:v>
                </c:pt>
                <c:pt idx="1445">
                  <c:v>19112.718414959967</c:v>
                </c:pt>
                <c:pt idx="1446">
                  <c:v>19114.213118169966</c:v>
                </c:pt>
                <c:pt idx="1447">
                  <c:v>19126.475008149966</c:v>
                </c:pt>
                <c:pt idx="1448">
                  <c:v>19138.896777209968</c:v>
                </c:pt>
                <c:pt idx="1449">
                  <c:v>19145.114526339967</c:v>
                </c:pt>
                <c:pt idx="1450">
                  <c:v>19154.032074349965</c:v>
                </c:pt>
                <c:pt idx="1451">
                  <c:v>19163.771826159966</c:v>
                </c:pt>
                <c:pt idx="1452">
                  <c:v>19178.294950849966</c:v>
                </c:pt>
                <c:pt idx="1453">
                  <c:v>19190.185657609967</c:v>
                </c:pt>
                <c:pt idx="1454">
                  <c:v>19194.142221189966</c:v>
                </c:pt>
                <c:pt idx="1455">
                  <c:v>19199.350474229966</c:v>
                </c:pt>
                <c:pt idx="1456">
                  <c:v>19199.380107959965</c:v>
                </c:pt>
                <c:pt idx="1457">
                  <c:v>19202.945671669964</c:v>
                </c:pt>
                <c:pt idx="1458">
                  <c:v>19207.472715209966</c:v>
                </c:pt>
                <c:pt idx="1459">
                  <c:v>19208.754085319964</c:v>
                </c:pt>
                <c:pt idx="1460">
                  <c:v>19209.762754019965</c:v>
                </c:pt>
                <c:pt idx="1461">
                  <c:v>19210.597110109964</c:v>
                </c:pt>
                <c:pt idx="1462">
                  <c:v>19227.406489729965</c:v>
                </c:pt>
                <c:pt idx="1463">
                  <c:v>19234.461435619964</c:v>
                </c:pt>
                <c:pt idx="1464">
                  <c:v>19246.818337489964</c:v>
                </c:pt>
                <c:pt idx="1465">
                  <c:v>19250.743136129964</c:v>
                </c:pt>
                <c:pt idx="1466">
                  <c:v>19276.936331219964</c:v>
                </c:pt>
                <c:pt idx="1467">
                  <c:v>19278.474540619965</c:v>
                </c:pt>
                <c:pt idx="1468">
                  <c:v>19286.528616659965</c:v>
                </c:pt>
                <c:pt idx="1469">
                  <c:v>19304.490332689966</c:v>
                </c:pt>
                <c:pt idx="1470">
                  <c:v>19307.917793069966</c:v>
                </c:pt>
                <c:pt idx="1471">
                  <c:v>19317.575294399965</c:v>
                </c:pt>
                <c:pt idx="1472">
                  <c:v>19319.427832679965</c:v>
                </c:pt>
                <c:pt idx="1473">
                  <c:v>19327.937366179965</c:v>
                </c:pt>
                <c:pt idx="1474">
                  <c:v>19328.049580009967</c:v>
                </c:pt>
                <c:pt idx="1475">
                  <c:v>19330.683365899968</c:v>
                </c:pt>
                <c:pt idx="1476">
                  <c:v>19331.734608289968</c:v>
                </c:pt>
                <c:pt idx="1477">
                  <c:v>19350.117671819968</c:v>
                </c:pt>
                <c:pt idx="1478">
                  <c:v>19358.004694509968</c:v>
                </c:pt>
                <c:pt idx="1479">
                  <c:v>19365.844358039969</c:v>
                </c:pt>
                <c:pt idx="1480">
                  <c:v>19375.266704909969</c:v>
                </c:pt>
                <c:pt idx="1481">
                  <c:v>19377.688460259968</c:v>
                </c:pt>
                <c:pt idx="1482">
                  <c:v>19381.372398269967</c:v>
                </c:pt>
                <c:pt idx="1483">
                  <c:v>19382.574745559967</c:v>
                </c:pt>
                <c:pt idx="1484">
                  <c:v>19385.538972769966</c:v>
                </c:pt>
                <c:pt idx="1485">
                  <c:v>19389.010550309966</c:v>
                </c:pt>
                <c:pt idx="1486">
                  <c:v>19409.167263309966</c:v>
                </c:pt>
                <c:pt idx="1487">
                  <c:v>19416.743076529965</c:v>
                </c:pt>
                <c:pt idx="1488">
                  <c:v>19420.254133319966</c:v>
                </c:pt>
                <c:pt idx="1489">
                  <c:v>19426.948297499966</c:v>
                </c:pt>
                <c:pt idx="1490">
                  <c:v>19430.498969089967</c:v>
                </c:pt>
                <c:pt idx="1491">
                  <c:v>19434.084838739967</c:v>
                </c:pt>
                <c:pt idx="1492">
                  <c:v>19440.314994879969</c:v>
                </c:pt>
                <c:pt idx="1493">
                  <c:v>19449.63733585997</c:v>
                </c:pt>
                <c:pt idx="1494">
                  <c:v>19450.723518629969</c:v>
                </c:pt>
                <c:pt idx="1495">
                  <c:v>19457.156478219971</c:v>
                </c:pt>
                <c:pt idx="1496">
                  <c:v>19464.51793046997</c:v>
                </c:pt>
                <c:pt idx="1497">
                  <c:v>19466.79646838997</c:v>
                </c:pt>
                <c:pt idx="1498">
                  <c:v>19472.77087301997</c:v>
                </c:pt>
                <c:pt idx="1499">
                  <c:v>19474.538461039971</c:v>
                </c:pt>
                <c:pt idx="1500">
                  <c:v>19499.117178589971</c:v>
                </c:pt>
                <c:pt idx="1501">
                  <c:v>19516.062819519972</c:v>
                </c:pt>
                <c:pt idx="1502">
                  <c:v>19518.437956279973</c:v>
                </c:pt>
                <c:pt idx="1503">
                  <c:v>19519.500460739971</c:v>
                </c:pt>
                <c:pt idx="1504">
                  <c:v>19544.83381048997</c:v>
                </c:pt>
                <c:pt idx="1505">
                  <c:v>19551.434018779972</c:v>
                </c:pt>
                <c:pt idx="1506">
                  <c:v>19561.754800759973</c:v>
                </c:pt>
                <c:pt idx="1507">
                  <c:v>19566.627764369972</c:v>
                </c:pt>
                <c:pt idx="1508">
                  <c:v>19566.908527279971</c:v>
                </c:pt>
                <c:pt idx="1509">
                  <c:v>19570.327360019972</c:v>
                </c:pt>
                <c:pt idx="1510">
                  <c:v>19574.76706643997</c:v>
                </c:pt>
                <c:pt idx="1511">
                  <c:v>19579.639428929971</c:v>
                </c:pt>
                <c:pt idx="1512">
                  <c:v>19581.197821529971</c:v>
                </c:pt>
                <c:pt idx="1513">
                  <c:v>19583.37063042997</c:v>
                </c:pt>
                <c:pt idx="1514">
                  <c:v>19606.914088949969</c:v>
                </c:pt>
                <c:pt idx="1515">
                  <c:v>19629.923452799969</c:v>
                </c:pt>
                <c:pt idx="1516">
                  <c:v>19633.576377679969</c:v>
                </c:pt>
                <c:pt idx="1517">
                  <c:v>19641.387915209969</c:v>
                </c:pt>
                <c:pt idx="1518">
                  <c:v>19643.387803489968</c:v>
                </c:pt>
                <c:pt idx="1519">
                  <c:v>19655.487243929969</c:v>
                </c:pt>
                <c:pt idx="1520">
                  <c:v>19660.999184129967</c:v>
                </c:pt>
                <c:pt idx="1521">
                  <c:v>19670.216736269966</c:v>
                </c:pt>
                <c:pt idx="1522">
                  <c:v>19670.988568249966</c:v>
                </c:pt>
                <c:pt idx="1523">
                  <c:v>19683.854091519966</c:v>
                </c:pt>
                <c:pt idx="1524">
                  <c:v>19687.731892749965</c:v>
                </c:pt>
                <c:pt idx="1525">
                  <c:v>19691.663990109966</c:v>
                </c:pt>
                <c:pt idx="1526">
                  <c:v>19693.580063279966</c:v>
                </c:pt>
                <c:pt idx="1527">
                  <c:v>19700.156885769964</c:v>
                </c:pt>
                <c:pt idx="1528">
                  <c:v>19731.691266779962</c:v>
                </c:pt>
                <c:pt idx="1529">
                  <c:v>19732.930509059963</c:v>
                </c:pt>
                <c:pt idx="1530">
                  <c:v>19737.396055399964</c:v>
                </c:pt>
                <c:pt idx="1531">
                  <c:v>19753.452276419965</c:v>
                </c:pt>
                <c:pt idx="1532">
                  <c:v>19756.453919849966</c:v>
                </c:pt>
                <c:pt idx="1533">
                  <c:v>19771.362670649967</c:v>
                </c:pt>
                <c:pt idx="1534">
                  <c:v>19775.952928019968</c:v>
                </c:pt>
                <c:pt idx="1535">
                  <c:v>19784.204424249969</c:v>
                </c:pt>
                <c:pt idx="1536">
                  <c:v>19786.385451749968</c:v>
                </c:pt>
                <c:pt idx="1537">
                  <c:v>19787.842718129967</c:v>
                </c:pt>
                <c:pt idx="1538">
                  <c:v>19792.693846909966</c:v>
                </c:pt>
                <c:pt idx="1539">
                  <c:v>19799.334118689967</c:v>
                </c:pt>
                <c:pt idx="1540">
                  <c:v>19809.962570569965</c:v>
                </c:pt>
                <c:pt idx="1541">
                  <c:v>19816.128681109967</c:v>
                </c:pt>
                <c:pt idx="1542">
                  <c:v>19821.191185889966</c:v>
                </c:pt>
                <c:pt idx="1543">
                  <c:v>19831.084012249965</c:v>
                </c:pt>
                <c:pt idx="1544">
                  <c:v>19853.785875219965</c:v>
                </c:pt>
                <c:pt idx="1545">
                  <c:v>19854.609676629963</c:v>
                </c:pt>
                <c:pt idx="1546">
                  <c:v>19860.700403949962</c:v>
                </c:pt>
                <c:pt idx="1547">
                  <c:v>19881.070776769964</c:v>
                </c:pt>
                <c:pt idx="1548">
                  <c:v>19886.377692219965</c:v>
                </c:pt>
                <c:pt idx="1549">
                  <c:v>19893.754859069966</c:v>
                </c:pt>
                <c:pt idx="1550">
                  <c:v>19897.459709479965</c:v>
                </c:pt>
                <c:pt idx="1551">
                  <c:v>19912.363467959964</c:v>
                </c:pt>
                <c:pt idx="1552">
                  <c:v>19912.921303259962</c:v>
                </c:pt>
                <c:pt idx="1553">
                  <c:v>19921.912153409961</c:v>
                </c:pt>
                <c:pt idx="1554">
                  <c:v>19933.911105439962</c:v>
                </c:pt>
                <c:pt idx="1555">
                  <c:v>19939.519067469962</c:v>
                </c:pt>
                <c:pt idx="1556">
                  <c:v>19948.623704519963</c:v>
                </c:pt>
                <c:pt idx="1557">
                  <c:v>19949.316985769965</c:v>
                </c:pt>
                <c:pt idx="1558">
                  <c:v>19957.341855129966</c:v>
                </c:pt>
                <c:pt idx="1559">
                  <c:v>19969.786937769964</c:v>
                </c:pt>
                <c:pt idx="1560">
                  <c:v>19971.431885389964</c:v>
                </c:pt>
                <c:pt idx="1561">
                  <c:v>19973.241899339962</c:v>
                </c:pt>
                <c:pt idx="1562">
                  <c:v>19987.014611229963</c:v>
                </c:pt>
                <c:pt idx="1563">
                  <c:v>19993.312478299962</c:v>
                </c:pt>
                <c:pt idx="1564">
                  <c:v>19999.860859369961</c:v>
                </c:pt>
                <c:pt idx="1565">
                  <c:v>20007.65813882996</c:v>
                </c:pt>
                <c:pt idx="1566">
                  <c:v>20018.54608804996</c:v>
                </c:pt>
                <c:pt idx="1567">
                  <c:v>20021.74505771996</c:v>
                </c:pt>
                <c:pt idx="1568">
                  <c:v>20036.967868699961</c:v>
                </c:pt>
                <c:pt idx="1569">
                  <c:v>20045.923876329962</c:v>
                </c:pt>
                <c:pt idx="1570">
                  <c:v>20051.106181159961</c:v>
                </c:pt>
                <c:pt idx="1571">
                  <c:v>20057.029968939962</c:v>
                </c:pt>
                <c:pt idx="1572">
                  <c:v>20065.660836799962</c:v>
                </c:pt>
                <c:pt idx="1573">
                  <c:v>20068.626646439963</c:v>
                </c:pt>
                <c:pt idx="1574">
                  <c:v>20077.356670219964</c:v>
                </c:pt>
                <c:pt idx="1575">
                  <c:v>20079.558346949965</c:v>
                </c:pt>
                <c:pt idx="1576">
                  <c:v>20094.570344179967</c:v>
                </c:pt>
                <c:pt idx="1577">
                  <c:v>20094.812558779966</c:v>
                </c:pt>
                <c:pt idx="1578">
                  <c:v>20096.472479669967</c:v>
                </c:pt>
                <c:pt idx="1579">
                  <c:v>20096.960402249966</c:v>
                </c:pt>
                <c:pt idx="1580">
                  <c:v>20112.921765059968</c:v>
                </c:pt>
                <c:pt idx="1581">
                  <c:v>20120.015245239967</c:v>
                </c:pt>
                <c:pt idx="1582">
                  <c:v>20125.094299899967</c:v>
                </c:pt>
                <c:pt idx="1583">
                  <c:v>20125.387971699965</c:v>
                </c:pt>
                <c:pt idx="1584">
                  <c:v>20134.228509059965</c:v>
                </c:pt>
                <c:pt idx="1585">
                  <c:v>20137.046608369965</c:v>
                </c:pt>
                <c:pt idx="1586">
                  <c:v>20158.696417049963</c:v>
                </c:pt>
                <c:pt idx="1587">
                  <c:v>20162.225087539962</c:v>
                </c:pt>
                <c:pt idx="1588">
                  <c:v>20164.387975789963</c:v>
                </c:pt>
                <c:pt idx="1589">
                  <c:v>20172.320918129964</c:v>
                </c:pt>
                <c:pt idx="1590">
                  <c:v>20174.006901239965</c:v>
                </c:pt>
                <c:pt idx="1591">
                  <c:v>20186.083957459967</c:v>
                </c:pt>
                <c:pt idx="1592">
                  <c:v>20207.413988289965</c:v>
                </c:pt>
                <c:pt idx="1593">
                  <c:v>20208.530434369964</c:v>
                </c:pt>
                <c:pt idx="1594">
                  <c:v>20228.343725629966</c:v>
                </c:pt>
                <c:pt idx="1595">
                  <c:v>20229.172552889966</c:v>
                </c:pt>
                <c:pt idx="1596">
                  <c:v>20230.723691749965</c:v>
                </c:pt>
                <c:pt idx="1597">
                  <c:v>20239.090067279965</c:v>
                </c:pt>
                <c:pt idx="1598">
                  <c:v>20255.570179089966</c:v>
                </c:pt>
                <c:pt idx="1599">
                  <c:v>20256.371097209965</c:v>
                </c:pt>
                <c:pt idx="1600">
                  <c:v>20259.864875579966</c:v>
                </c:pt>
                <c:pt idx="1601">
                  <c:v>20262.197947669967</c:v>
                </c:pt>
                <c:pt idx="1602">
                  <c:v>20263.120643669969</c:v>
                </c:pt>
                <c:pt idx="1603">
                  <c:v>20269.107429459968</c:v>
                </c:pt>
                <c:pt idx="1604">
                  <c:v>20274.120362699967</c:v>
                </c:pt>
                <c:pt idx="1605">
                  <c:v>20276.452142559967</c:v>
                </c:pt>
                <c:pt idx="1606">
                  <c:v>20289.523867369968</c:v>
                </c:pt>
                <c:pt idx="1607">
                  <c:v>20290.984081289967</c:v>
                </c:pt>
                <c:pt idx="1608">
                  <c:v>20308.142511979968</c:v>
                </c:pt>
                <c:pt idx="1609">
                  <c:v>20325.99238120997</c:v>
                </c:pt>
                <c:pt idx="1610">
                  <c:v>20335.36846232997</c:v>
                </c:pt>
                <c:pt idx="1611">
                  <c:v>20336.214342139971</c:v>
                </c:pt>
                <c:pt idx="1612">
                  <c:v>20340.647235319972</c:v>
                </c:pt>
                <c:pt idx="1613">
                  <c:v>20341.931548559973</c:v>
                </c:pt>
                <c:pt idx="1614">
                  <c:v>20345.686081729971</c:v>
                </c:pt>
                <c:pt idx="1615">
                  <c:v>20346.919951369971</c:v>
                </c:pt>
                <c:pt idx="1616">
                  <c:v>20365.81085869997</c:v>
                </c:pt>
                <c:pt idx="1617">
                  <c:v>20367.91577732997</c:v>
                </c:pt>
                <c:pt idx="1618">
                  <c:v>20370.009600039972</c:v>
                </c:pt>
                <c:pt idx="1619">
                  <c:v>20388.168145679971</c:v>
                </c:pt>
                <c:pt idx="1620">
                  <c:v>20390.022176709972</c:v>
                </c:pt>
                <c:pt idx="1621">
                  <c:v>20392.322840459972</c:v>
                </c:pt>
                <c:pt idx="1622">
                  <c:v>20409.706542049971</c:v>
                </c:pt>
                <c:pt idx="1623">
                  <c:v>20428.880318549971</c:v>
                </c:pt>
                <c:pt idx="1624">
                  <c:v>20435.026125499971</c:v>
                </c:pt>
                <c:pt idx="1625">
                  <c:v>20438.319269319971</c:v>
                </c:pt>
                <c:pt idx="1626">
                  <c:v>20444.185862489972</c:v>
                </c:pt>
                <c:pt idx="1627">
                  <c:v>20446.975598849971</c:v>
                </c:pt>
                <c:pt idx="1628">
                  <c:v>20455.568931809972</c:v>
                </c:pt>
                <c:pt idx="1629">
                  <c:v>20461.059854809973</c:v>
                </c:pt>
                <c:pt idx="1630">
                  <c:v>20498.958758349974</c:v>
                </c:pt>
                <c:pt idx="1631">
                  <c:v>20503.899053259975</c:v>
                </c:pt>
                <c:pt idx="1632">
                  <c:v>20504.663452099976</c:v>
                </c:pt>
                <c:pt idx="1633">
                  <c:v>20518.747718569975</c:v>
                </c:pt>
                <c:pt idx="1634">
                  <c:v>20519.993484829974</c:v>
                </c:pt>
                <c:pt idx="1635">
                  <c:v>20523.707061809975</c:v>
                </c:pt>
                <c:pt idx="1636">
                  <c:v>20527.885460539976</c:v>
                </c:pt>
                <c:pt idx="1637">
                  <c:v>20532.454394079974</c:v>
                </c:pt>
                <c:pt idx="1638">
                  <c:v>20537.471602289974</c:v>
                </c:pt>
                <c:pt idx="1639">
                  <c:v>20546.513150039973</c:v>
                </c:pt>
                <c:pt idx="1640">
                  <c:v>20550.986798979971</c:v>
                </c:pt>
                <c:pt idx="1641">
                  <c:v>20552.29957841997</c:v>
                </c:pt>
                <c:pt idx="1642">
                  <c:v>20568.40116028997</c:v>
                </c:pt>
                <c:pt idx="1643">
                  <c:v>20572.808404279971</c:v>
                </c:pt>
                <c:pt idx="1644">
                  <c:v>20573.156640779973</c:v>
                </c:pt>
                <c:pt idx="1645">
                  <c:v>20573.682419759974</c:v>
                </c:pt>
                <c:pt idx="1646">
                  <c:v>20575.317128129973</c:v>
                </c:pt>
                <c:pt idx="1647">
                  <c:v>20575.759474299972</c:v>
                </c:pt>
                <c:pt idx="1648">
                  <c:v>20581.906957279971</c:v>
                </c:pt>
                <c:pt idx="1649">
                  <c:v>20588.265014779972</c:v>
                </c:pt>
                <c:pt idx="1650">
                  <c:v>20592.787001149973</c:v>
                </c:pt>
                <c:pt idx="1651">
                  <c:v>20594.532653639973</c:v>
                </c:pt>
                <c:pt idx="1652">
                  <c:v>20610.735298419975</c:v>
                </c:pt>
                <c:pt idx="1653">
                  <c:v>20616.261677889976</c:v>
                </c:pt>
                <c:pt idx="1654">
                  <c:v>20619.288791809977</c:v>
                </c:pt>
                <c:pt idx="1655">
                  <c:v>20624.172039969977</c:v>
                </c:pt>
                <c:pt idx="1656">
                  <c:v>20629.628245779975</c:v>
                </c:pt>
                <c:pt idx="1657">
                  <c:v>20651.461951219975</c:v>
                </c:pt>
                <c:pt idx="1658">
                  <c:v>20661.330550699975</c:v>
                </c:pt>
                <c:pt idx="1659">
                  <c:v>20665.107690339973</c:v>
                </c:pt>
                <c:pt idx="1660">
                  <c:v>20673.937820999974</c:v>
                </c:pt>
                <c:pt idx="1661">
                  <c:v>20674.993396679973</c:v>
                </c:pt>
                <c:pt idx="1662">
                  <c:v>20675.482254369974</c:v>
                </c:pt>
                <c:pt idx="1663">
                  <c:v>20686.460762569975</c:v>
                </c:pt>
                <c:pt idx="1664">
                  <c:v>20690.109188429975</c:v>
                </c:pt>
                <c:pt idx="1665">
                  <c:v>20698.759592459974</c:v>
                </c:pt>
                <c:pt idx="1666">
                  <c:v>20706.151266199973</c:v>
                </c:pt>
                <c:pt idx="1667">
                  <c:v>20723.300393949972</c:v>
                </c:pt>
                <c:pt idx="1668">
                  <c:v>20724.627927039972</c:v>
                </c:pt>
                <c:pt idx="1669">
                  <c:v>20740.440410039973</c:v>
                </c:pt>
                <c:pt idx="1670">
                  <c:v>20742.515290339972</c:v>
                </c:pt>
                <c:pt idx="1671">
                  <c:v>20745.936822109972</c:v>
                </c:pt>
                <c:pt idx="1672">
                  <c:v>20749.256531369971</c:v>
                </c:pt>
                <c:pt idx="1673">
                  <c:v>20772.364222989971</c:v>
                </c:pt>
                <c:pt idx="1674">
                  <c:v>20777.843590329972</c:v>
                </c:pt>
                <c:pt idx="1675">
                  <c:v>20780.617104029974</c:v>
                </c:pt>
                <c:pt idx="1676">
                  <c:v>20782.255476619976</c:v>
                </c:pt>
                <c:pt idx="1677">
                  <c:v>20793.380233279975</c:v>
                </c:pt>
                <c:pt idx="1678">
                  <c:v>20794.910229659974</c:v>
                </c:pt>
                <c:pt idx="1679">
                  <c:v>20819.641454669974</c:v>
                </c:pt>
                <c:pt idx="1680">
                  <c:v>20825.909269629974</c:v>
                </c:pt>
                <c:pt idx="1681">
                  <c:v>20832.295207459974</c:v>
                </c:pt>
                <c:pt idx="1682">
                  <c:v>20835.361259949976</c:v>
                </c:pt>
                <c:pt idx="1683">
                  <c:v>20857.105737449976</c:v>
                </c:pt>
                <c:pt idx="1684">
                  <c:v>20857.495521469977</c:v>
                </c:pt>
                <c:pt idx="1685">
                  <c:v>20866.113490259977</c:v>
                </c:pt>
                <c:pt idx="1686">
                  <c:v>20868.826954039978</c:v>
                </c:pt>
                <c:pt idx="1687">
                  <c:v>20869.869536919978</c:v>
                </c:pt>
                <c:pt idx="1688">
                  <c:v>20882.465327879978</c:v>
                </c:pt>
                <c:pt idx="1689">
                  <c:v>20884.323930539977</c:v>
                </c:pt>
                <c:pt idx="1690">
                  <c:v>20891.123610539977</c:v>
                </c:pt>
                <c:pt idx="1691">
                  <c:v>20893.728851589978</c:v>
                </c:pt>
                <c:pt idx="1692">
                  <c:v>20900.134199339976</c:v>
                </c:pt>
                <c:pt idx="1693">
                  <c:v>20901.688594829975</c:v>
                </c:pt>
                <c:pt idx="1694">
                  <c:v>20910.568933109975</c:v>
                </c:pt>
                <c:pt idx="1695">
                  <c:v>20918.583503449976</c:v>
                </c:pt>
                <c:pt idx="1696">
                  <c:v>20923.249924409974</c:v>
                </c:pt>
                <c:pt idx="1697">
                  <c:v>20925.351574319975</c:v>
                </c:pt>
                <c:pt idx="1698">
                  <c:v>20927.483245359974</c:v>
                </c:pt>
                <c:pt idx="1699">
                  <c:v>20927.982614879973</c:v>
                </c:pt>
                <c:pt idx="1700">
                  <c:v>20931.474118259972</c:v>
                </c:pt>
                <c:pt idx="1701">
                  <c:v>20946.208078199972</c:v>
                </c:pt>
                <c:pt idx="1702">
                  <c:v>20948.544232509972</c:v>
                </c:pt>
                <c:pt idx="1703">
                  <c:v>20949.315704369972</c:v>
                </c:pt>
                <c:pt idx="1704">
                  <c:v>20952.822642569972</c:v>
                </c:pt>
                <c:pt idx="1705">
                  <c:v>20953.481169339972</c:v>
                </c:pt>
                <c:pt idx="1706">
                  <c:v>20958.322122939971</c:v>
                </c:pt>
                <c:pt idx="1707">
                  <c:v>20967.800905299973</c:v>
                </c:pt>
                <c:pt idx="1708">
                  <c:v>20977.411432529974</c:v>
                </c:pt>
                <c:pt idx="1709">
                  <c:v>20977.738494019974</c:v>
                </c:pt>
                <c:pt idx="1710">
                  <c:v>20983.654412529973</c:v>
                </c:pt>
                <c:pt idx="1711">
                  <c:v>20988.356901189974</c:v>
                </c:pt>
                <c:pt idx="1712">
                  <c:v>20998.592466569975</c:v>
                </c:pt>
                <c:pt idx="1713">
                  <c:v>21013.943582199976</c:v>
                </c:pt>
                <c:pt idx="1714">
                  <c:v>21016.820896379977</c:v>
                </c:pt>
                <c:pt idx="1715">
                  <c:v>21025.334403749977</c:v>
                </c:pt>
                <c:pt idx="1716">
                  <c:v>21026.339748009977</c:v>
                </c:pt>
                <c:pt idx="1717">
                  <c:v>21031.437111799976</c:v>
                </c:pt>
                <c:pt idx="1718">
                  <c:v>21033.287415449977</c:v>
                </c:pt>
                <c:pt idx="1719">
                  <c:v>21037.897255079977</c:v>
                </c:pt>
                <c:pt idx="1720">
                  <c:v>21039.094916389979</c:v>
                </c:pt>
                <c:pt idx="1721">
                  <c:v>21040.542633259978</c:v>
                </c:pt>
                <c:pt idx="1722">
                  <c:v>21067.172978019978</c:v>
                </c:pt>
                <c:pt idx="1723">
                  <c:v>21071.447747329978</c:v>
                </c:pt>
                <c:pt idx="1724">
                  <c:v>21082.986777839978</c:v>
                </c:pt>
                <c:pt idx="1725">
                  <c:v>21086.358556859977</c:v>
                </c:pt>
                <c:pt idx="1726">
                  <c:v>21087.693927999979</c:v>
                </c:pt>
                <c:pt idx="1727">
                  <c:v>21092.033004669978</c:v>
                </c:pt>
                <c:pt idx="1728">
                  <c:v>21110.820753759977</c:v>
                </c:pt>
                <c:pt idx="1729">
                  <c:v>21133.458614109979</c:v>
                </c:pt>
                <c:pt idx="1730">
                  <c:v>21147.80999895998</c:v>
                </c:pt>
                <c:pt idx="1731">
                  <c:v>21149.64799058998</c:v>
                </c:pt>
                <c:pt idx="1732">
                  <c:v>21152.711780299978</c:v>
                </c:pt>
                <c:pt idx="1733">
                  <c:v>21157.660748329978</c:v>
                </c:pt>
                <c:pt idx="1734">
                  <c:v>21172.953846919976</c:v>
                </c:pt>
                <c:pt idx="1735">
                  <c:v>21174.210118459978</c:v>
                </c:pt>
                <c:pt idx="1736">
                  <c:v>21181.859575299979</c:v>
                </c:pt>
                <c:pt idx="1737">
                  <c:v>21183.55339521998</c:v>
                </c:pt>
                <c:pt idx="1738">
                  <c:v>21185.93844710998</c:v>
                </c:pt>
                <c:pt idx="1739">
                  <c:v>21187.03330858998</c:v>
                </c:pt>
                <c:pt idx="1740">
                  <c:v>21197.299982449978</c:v>
                </c:pt>
                <c:pt idx="1741">
                  <c:v>21198.998973029979</c:v>
                </c:pt>
                <c:pt idx="1742">
                  <c:v>21199.669660959979</c:v>
                </c:pt>
                <c:pt idx="1743">
                  <c:v>21200.711744419979</c:v>
                </c:pt>
                <c:pt idx="1744">
                  <c:v>21205.863290739981</c:v>
                </c:pt>
                <c:pt idx="1745">
                  <c:v>21206.808931199979</c:v>
                </c:pt>
                <c:pt idx="1746">
                  <c:v>21227.37837691998</c:v>
                </c:pt>
                <c:pt idx="1747">
                  <c:v>21243.148286829979</c:v>
                </c:pt>
                <c:pt idx="1748">
                  <c:v>21251.902557269979</c:v>
                </c:pt>
                <c:pt idx="1749">
                  <c:v>21254.644982649981</c:v>
                </c:pt>
                <c:pt idx="1750">
                  <c:v>21258.39301318998</c:v>
                </c:pt>
                <c:pt idx="1751">
                  <c:v>21261.319593619981</c:v>
                </c:pt>
                <c:pt idx="1752">
                  <c:v>21269.327732289981</c:v>
                </c:pt>
                <c:pt idx="1753">
                  <c:v>21271.92885390998</c:v>
                </c:pt>
                <c:pt idx="1754">
                  <c:v>21274.59184846998</c:v>
                </c:pt>
                <c:pt idx="1755">
                  <c:v>21277.84675191998</c:v>
                </c:pt>
                <c:pt idx="1756">
                  <c:v>21278.949751449982</c:v>
                </c:pt>
                <c:pt idx="1757">
                  <c:v>21281.005909649983</c:v>
                </c:pt>
                <c:pt idx="1758">
                  <c:v>21281.653035149982</c:v>
                </c:pt>
                <c:pt idx="1759">
                  <c:v>21292.993922649981</c:v>
                </c:pt>
                <c:pt idx="1760">
                  <c:v>21294.885050249981</c:v>
                </c:pt>
                <c:pt idx="1761">
                  <c:v>21295.809246939982</c:v>
                </c:pt>
                <c:pt idx="1762">
                  <c:v>21300.647745529983</c:v>
                </c:pt>
                <c:pt idx="1763">
                  <c:v>21300.813231919983</c:v>
                </c:pt>
                <c:pt idx="1764">
                  <c:v>21301.797639239983</c:v>
                </c:pt>
                <c:pt idx="1765">
                  <c:v>21305.371526909985</c:v>
                </c:pt>
                <c:pt idx="1766">
                  <c:v>21312.342069939983</c:v>
                </c:pt>
                <c:pt idx="1767">
                  <c:v>21317.208338269982</c:v>
                </c:pt>
                <c:pt idx="1768">
                  <c:v>21320.488060549982</c:v>
                </c:pt>
                <c:pt idx="1769">
                  <c:v>21322.569004969981</c:v>
                </c:pt>
                <c:pt idx="1770">
                  <c:v>21330.196326519981</c:v>
                </c:pt>
                <c:pt idx="1771">
                  <c:v>21334.143719279982</c:v>
                </c:pt>
                <c:pt idx="1772">
                  <c:v>21348.457962779983</c:v>
                </c:pt>
                <c:pt idx="1773">
                  <c:v>21357.433578289983</c:v>
                </c:pt>
                <c:pt idx="1774">
                  <c:v>21360.262174539985</c:v>
                </c:pt>
                <c:pt idx="1775">
                  <c:v>21360.997088819986</c:v>
                </c:pt>
                <c:pt idx="1776">
                  <c:v>21371.339743089986</c:v>
                </c:pt>
                <c:pt idx="1777">
                  <c:v>21405.037215459986</c:v>
                </c:pt>
                <c:pt idx="1778">
                  <c:v>21413.909680299985</c:v>
                </c:pt>
                <c:pt idx="1779">
                  <c:v>21414.007737319986</c:v>
                </c:pt>
                <c:pt idx="1780">
                  <c:v>21418.501185239984</c:v>
                </c:pt>
                <c:pt idx="1781">
                  <c:v>21421.044812149983</c:v>
                </c:pt>
                <c:pt idx="1782">
                  <c:v>21426.373389329983</c:v>
                </c:pt>
                <c:pt idx="1783">
                  <c:v>21426.683816669982</c:v>
                </c:pt>
                <c:pt idx="1784">
                  <c:v>21430.313804939982</c:v>
                </c:pt>
                <c:pt idx="1785">
                  <c:v>21431.898781999982</c:v>
                </c:pt>
                <c:pt idx="1786">
                  <c:v>21434.77908789998</c:v>
                </c:pt>
                <c:pt idx="1787">
                  <c:v>21436.106090559981</c:v>
                </c:pt>
                <c:pt idx="1788">
                  <c:v>21446.048886809982</c:v>
                </c:pt>
                <c:pt idx="1789">
                  <c:v>21460.718144799983</c:v>
                </c:pt>
                <c:pt idx="1790">
                  <c:v>21466.310532029984</c:v>
                </c:pt>
                <c:pt idx="1791">
                  <c:v>21470.592156999985</c:v>
                </c:pt>
                <c:pt idx="1792">
                  <c:v>21479.592880389984</c:v>
                </c:pt>
                <c:pt idx="1793">
                  <c:v>21485.606445669986</c:v>
                </c:pt>
                <c:pt idx="1794">
                  <c:v>21502.807182839984</c:v>
                </c:pt>
                <c:pt idx="1795">
                  <c:v>21503.940128979983</c:v>
                </c:pt>
                <c:pt idx="1796">
                  <c:v>21504.854534429982</c:v>
                </c:pt>
                <c:pt idx="1797">
                  <c:v>21523.821681969981</c:v>
                </c:pt>
                <c:pt idx="1798">
                  <c:v>21531.92731726998</c:v>
                </c:pt>
                <c:pt idx="1799">
                  <c:v>21542.364095719979</c:v>
                </c:pt>
                <c:pt idx="1800">
                  <c:v>21543.180063919979</c:v>
                </c:pt>
                <c:pt idx="1801">
                  <c:v>21548.905485279978</c:v>
                </c:pt>
                <c:pt idx="1802">
                  <c:v>21551.598556899979</c:v>
                </c:pt>
                <c:pt idx="1803">
                  <c:v>21553.684421599977</c:v>
                </c:pt>
                <c:pt idx="1804">
                  <c:v>21571.506444619976</c:v>
                </c:pt>
                <c:pt idx="1805">
                  <c:v>21577.216173239976</c:v>
                </c:pt>
                <c:pt idx="1806">
                  <c:v>21578.143793669977</c:v>
                </c:pt>
                <c:pt idx="1807">
                  <c:v>21580.976150389975</c:v>
                </c:pt>
                <c:pt idx="1808">
                  <c:v>21612.196951789974</c:v>
                </c:pt>
                <c:pt idx="1809">
                  <c:v>21613.945558899974</c:v>
                </c:pt>
                <c:pt idx="1810">
                  <c:v>21620.074003229973</c:v>
                </c:pt>
                <c:pt idx="1811">
                  <c:v>21620.888815069971</c:v>
                </c:pt>
                <c:pt idx="1812">
                  <c:v>21622.08696920997</c:v>
                </c:pt>
                <c:pt idx="1813">
                  <c:v>21623.601285869969</c:v>
                </c:pt>
                <c:pt idx="1814">
                  <c:v>21627.505376799967</c:v>
                </c:pt>
                <c:pt idx="1815">
                  <c:v>21630.928416019968</c:v>
                </c:pt>
                <c:pt idx="1816">
                  <c:v>21633.337113439968</c:v>
                </c:pt>
                <c:pt idx="1817">
                  <c:v>21638.582705799967</c:v>
                </c:pt>
                <c:pt idx="1818">
                  <c:v>21638.738371649968</c:v>
                </c:pt>
                <c:pt idx="1819">
                  <c:v>21651.21838769997</c:v>
                </c:pt>
                <c:pt idx="1820">
                  <c:v>21655.61930335997</c:v>
                </c:pt>
                <c:pt idx="1821">
                  <c:v>21657.592140719971</c:v>
                </c:pt>
                <c:pt idx="1822">
                  <c:v>21675.169308289973</c:v>
                </c:pt>
                <c:pt idx="1823">
                  <c:v>21675.883617389973</c:v>
                </c:pt>
                <c:pt idx="1824">
                  <c:v>21691.006439869972</c:v>
                </c:pt>
                <c:pt idx="1825">
                  <c:v>21707.254620009971</c:v>
                </c:pt>
                <c:pt idx="1826">
                  <c:v>21726.595405679971</c:v>
                </c:pt>
                <c:pt idx="1827">
                  <c:v>21726.934075949972</c:v>
                </c:pt>
                <c:pt idx="1828">
                  <c:v>21728.23406629997</c:v>
                </c:pt>
                <c:pt idx="1829">
                  <c:v>21728.30317266997</c:v>
                </c:pt>
                <c:pt idx="1830">
                  <c:v>21728.895443689969</c:v>
                </c:pt>
                <c:pt idx="1831">
                  <c:v>21737.192283469969</c:v>
                </c:pt>
                <c:pt idx="1832">
                  <c:v>21737.795733609968</c:v>
                </c:pt>
                <c:pt idx="1833">
                  <c:v>21754.243416399968</c:v>
                </c:pt>
                <c:pt idx="1834">
                  <c:v>21755.366093009969</c:v>
                </c:pt>
                <c:pt idx="1835">
                  <c:v>21766.417555649969</c:v>
                </c:pt>
                <c:pt idx="1836">
                  <c:v>21767.836265809969</c:v>
                </c:pt>
                <c:pt idx="1837">
                  <c:v>21773.19709625997</c:v>
                </c:pt>
                <c:pt idx="1838">
                  <c:v>21783.50530300997</c:v>
                </c:pt>
                <c:pt idx="1839">
                  <c:v>21786.91110644997</c:v>
                </c:pt>
                <c:pt idx="1840">
                  <c:v>21789.515489079971</c:v>
                </c:pt>
                <c:pt idx="1841">
                  <c:v>21791.30048856997</c:v>
                </c:pt>
                <c:pt idx="1842">
                  <c:v>21793.039792199972</c:v>
                </c:pt>
                <c:pt idx="1843">
                  <c:v>21794.432004449973</c:v>
                </c:pt>
                <c:pt idx="1844">
                  <c:v>21800.399030669974</c:v>
                </c:pt>
                <c:pt idx="1845">
                  <c:v>21802.980657369975</c:v>
                </c:pt>
                <c:pt idx="1846">
                  <c:v>21803.705104219975</c:v>
                </c:pt>
                <c:pt idx="1847">
                  <c:v>21806.826138059976</c:v>
                </c:pt>
                <c:pt idx="1848">
                  <c:v>21811.194614099975</c:v>
                </c:pt>
                <c:pt idx="1849">
                  <c:v>21814.676298989976</c:v>
                </c:pt>
                <c:pt idx="1850">
                  <c:v>21822.109596439976</c:v>
                </c:pt>
                <c:pt idx="1851">
                  <c:v>21822.303684229977</c:v>
                </c:pt>
                <c:pt idx="1852">
                  <c:v>21824.066322279978</c:v>
                </c:pt>
                <c:pt idx="1853">
                  <c:v>21832.934898799977</c:v>
                </c:pt>
                <c:pt idx="1854">
                  <c:v>21833.253627359976</c:v>
                </c:pt>
                <c:pt idx="1855">
                  <c:v>21853.003579889977</c:v>
                </c:pt>
                <c:pt idx="1856">
                  <c:v>21856.369994349978</c:v>
                </c:pt>
                <c:pt idx="1857">
                  <c:v>21862.992298879977</c:v>
                </c:pt>
                <c:pt idx="1858">
                  <c:v>21881.538977449978</c:v>
                </c:pt>
                <c:pt idx="1859">
                  <c:v>21884.910463069977</c:v>
                </c:pt>
                <c:pt idx="1860">
                  <c:v>21886.687256029978</c:v>
                </c:pt>
                <c:pt idx="1861">
                  <c:v>21890.520890729978</c:v>
                </c:pt>
                <c:pt idx="1862">
                  <c:v>21893.871798999979</c:v>
                </c:pt>
                <c:pt idx="1863">
                  <c:v>21896.514117549978</c:v>
                </c:pt>
                <c:pt idx="1864">
                  <c:v>21897.719208759976</c:v>
                </c:pt>
                <c:pt idx="1865">
                  <c:v>21900.230109189975</c:v>
                </c:pt>
                <c:pt idx="1866">
                  <c:v>21902.943388959975</c:v>
                </c:pt>
                <c:pt idx="1867">
                  <c:v>21906.333504829974</c:v>
                </c:pt>
                <c:pt idx="1868">
                  <c:v>21913.912709169974</c:v>
                </c:pt>
                <c:pt idx="1869">
                  <c:v>21919.864598909975</c:v>
                </c:pt>
                <c:pt idx="1870">
                  <c:v>21921.735536579974</c:v>
                </c:pt>
                <c:pt idx="1871">
                  <c:v>21923.020467349976</c:v>
                </c:pt>
                <c:pt idx="1872">
                  <c:v>21929.564550829975</c:v>
                </c:pt>
                <c:pt idx="1873">
                  <c:v>21932.184794239976</c:v>
                </c:pt>
                <c:pt idx="1874">
                  <c:v>21954.379103249976</c:v>
                </c:pt>
                <c:pt idx="1875">
                  <c:v>21954.760867229976</c:v>
                </c:pt>
                <c:pt idx="1876">
                  <c:v>21954.803781939976</c:v>
                </c:pt>
                <c:pt idx="1877">
                  <c:v>21957.597765449977</c:v>
                </c:pt>
                <c:pt idx="1878">
                  <c:v>21962.359899939976</c:v>
                </c:pt>
                <c:pt idx="1879">
                  <c:v>21966.508969379978</c:v>
                </c:pt>
                <c:pt idx="1880">
                  <c:v>21970.204428139979</c:v>
                </c:pt>
                <c:pt idx="1881">
                  <c:v>21973.585563209981</c:v>
                </c:pt>
                <c:pt idx="1882">
                  <c:v>21979.436260819981</c:v>
                </c:pt>
                <c:pt idx="1883">
                  <c:v>21980.379438259981</c:v>
                </c:pt>
                <c:pt idx="1884">
                  <c:v>21980.896199329982</c:v>
                </c:pt>
                <c:pt idx="1885">
                  <c:v>21983.430430769982</c:v>
                </c:pt>
                <c:pt idx="1886">
                  <c:v>22000.967454519981</c:v>
                </c:pt>
                <c:pt idx="1887">
                  <c:v>22005.588344239983</c:v>
                </c:pt>
                <c:pt idx="1888">
                  <c:v>22013.409275569982</c:v>
                </c:pt>
                <c:pt idx="1889">
                  <c:v>22013.809817449983</c:v>
                </c:pt>
                <c:pt idx="1890">
                  <c:v>22027.635409239982</c:v>
                </c:pt>
                <c:pt idx="1891">
                  <c:v>22043.05241979998</c:v>
                </c:pt>
                <c:pt idx="1892">
                  <c:v>22048.923806949981</c:v>
                </c:pt>
                <c:pt idx="1893">
                  <c:v>22058.19980017998</c:v>
                </c:pt>
                <c:pt idx="1894">
                  <c:v>22064.224168029981</c:v>
                </c:pt>
                <c:pt idx="1895">
                  <c:v>22064.47693847998</c:v>
                </c:pt>
                <c:pt idx="1896">
                  <c:v>22066.924241519981</c:v>
                </c:pt>
                <c:pt idx="1897">
                  <c:v>22072.86921652998</c:v>
                </c:pt>
                <c:pt idx="1898">
                  <c:v>22075.024872389979</c:v>
                </c:pt>
                <c:pt idx="1899">
                  <c:v>22081.496138819977</c:v>
                </c:pt>
                <c:pt idx="1900">
                  <c:v>22084.933509879978</c:v>
                </c:pt>
                <c:pt idx="1901">
                  <c:v>22093.746163669977</c:v>
                </c:pt>
                <c:pt idx="1902">
                  <c:v>22100.394797189976</c:v>
                </c:pt>
                <c:pt idx="1903">
                  <c:v>22107.282324879976</c:v>
                </c:pt>
                <c:pt idx="1904">
                  <c:v>22117.373034959975</c:v>
                </c:pt>
                <c:pt idx="1905">
                  <c:v>22119.569981349974</c:v>
                </c:pt>
                <c:pt idx="1906">
                  <c:v>22120.187956779973</c:v>
                </c:pt>
                <c:pt idx="1907">
                  <c:v>22122.017532219972</c:v>
                </c:pt>
                <c:pt idx="1908">
                  <c:v>22124.853581619973</c:v>
                </c:pt>
                <c:pt idx="1909">
                  <c:v>22125.165460849974</c:v>
                </c:pt>
                <c:pt idx="1910">
                  <c:v>22131.116501569973</c:v>
                </c:pt>
                <c:pt idx="1911">
                  <c:v>22133.313124489974</c:v>
                </c:pt>
                <c:pt idx="1912">
                  <c:v>22152.165032359975</c:v>
                </c:pt>
                <c:pt idx="1913">
                  <c:v>22152.984531769976</c:v>
                </c:pt>
                <c:pt idx="1914">
                  <c:v>22155.590895079975</c:v>
                </c:pt>
                <c:pt idx="1915">
                  <c:v>22156.261315109976</c:v>
                </c:pt>
                <c:pt idx="1916">
                  <c:v>22156.868922099977</c:v>
                </c:pt>
                <c:pt idx="1917">
                  <c:v>22157.107425149978</c:v>
                </c:pt>
                <c:pt idx="1918">
                  <c:v>22157.451865219977</c:v>
                </c:pt>
                <c:pt idx="1919">
                  <c:v>22165.916656879977</c:v>
                </c:pt>
                <c:pt idx="1920">
                  <c:v>22167.120384889979</c:v>
                </c:pt>
                <c:pt idx="1921">
                  <c:v>22173.913325119978</c:v>
                </c:pt>
                <c:pt idx="1922">
                  <c:v>22176.045868219979</c:v>
                </c:pt>
                <c:pt idx="1923">
                  <c:v>22176.313376299979</c:v>
                </c:pt>
                <c:pt idx="1924">
                  <c:v>22180.840819309979</c:v>
                </c:pt>
                <c:pt idx="1925">
                  <c:v>22184.044963309978</c:v>
                </c:pt>
                <c:pt idx="1926">
                  <c:v>22184.897780869978</c:v>
                </c:pt>
                <c:pt idx="1927">
                  <c:v>22185.582987159978</c:v>
                </c:pt>
                <c:pt idx="1928">
                  <c:v>22186.361259269979</c:v>
                </c:pt>
                <c:pt idx="1929">
                  <c:v>22194.081103499979</c:v>
                </c:pt>
                <c:pt idx="1930">
                  <c:v>22195.473679609979</c:v>
                </c:pt>
                <c:pt idx="1931">
                  <c:v>22199.056569569977</c:v>
                </c:pt>
                <c:pt idx="1932">
                  <c:v>22202.804449239979</c:v>
                </c:pt>
                <c:pt idx="1933">
                  <c:v>22216.90113039998</c:v>
                </c:pt>
                <c:pt idx="1934">
                  <c:v>22217.47409336998</c:v>
                </c:pt>
                <c:pt idx="1935">
                  <c:v>22219.489786459981</c:v>
                </c:pt>
                <c:pt idx="1936">
                  <c:v>22225.128015339982</c:v>
                </c:pt>
                <c:pt idx="1937">
                  <c:v>22268.882840359984</c:v>
                </c:pt>
                <c:pt idx="1938">
                  <c:v>22271.982469579983</c:v>
                </c:pt>
                <c:pt idx="1939">
                  <c:v>22277.757351049982</c:v>
                </c:pt>
                <c:pt idx="1940">
                  <c:v>22280.815923399983</c:v>
                </c:pt>
                <c:pt idx="1941">
                  <c:v>22321.299209589983</c:v>
                </c:pt>
                <c:pt idx="1942">
                  <c:v>22326.276551269984</c:v>
                </c:pt>
                <c:pt idx="1943">
                  <c:v>22327.464465289984</c:v>
                </c:pt>
                <c:pt idx="1944">
                  <c:v>22353.030672289984</c:v>
                </c:pt>
                <c:pt idx="1945">
                  <c:v>22361.123088799985</c:v>
                </c:pt>
                <c:pt idx="1946">
                  <c:v>22362.779857429985</c:v>
                </c:pt>
                <c:pt idx="1947">
                  <c:v>22363.551666089985</c:v>
                </c:pt>
                <c:pt idx="1948">
                  <c:v>22368.815936119983</c:v>
                </c:pt>
                <c:pt idx="1949">
                  <c:v>22369.011364879982</c:v>
                </c:pt>
                <c:pt idx="1950">
                  <c:v>22369.099597189983</c:v>
                </c:pt>
                <c:pt idx="1951">
                  <c:v>22370.121553269983</c:v>
                </c:pt>
                <c:pt idx="1952">
                  <c:v>22380.603103119982</c:v>
                </c:pt>
                <c:pt idx="1953">
                  <c:v>22384.615756969983</c:v>
                </c:pt>
                <c:pt idx="1954">
                  <c:v>22387.718387269982</c:v>
                </c:pt>
                <c:pt idx="1955">
                  <c:v>22390.596337269981</c:v>
                </c:pt>
                <c:pt idx="1956">
                  <c:v>22420.185687569981</c:v>
                </c:pt>
                <c:pt idx="1957">
                  <c:v>22422.18785700998</c:v>
                </c:pt>
                <c:pt idx="1958">
                  <c:v>22424.214010719981</c:v>
                </c:pt>
                <c:pt idx="1959">
                  <c:v>22425.670478279982</c:v>
                </c:pt>
                <c:pt idx="1960">
                  <c:v>22425.927279199983</c:v>
                </c:pt>
                <c:pt idx="1961">
                  <c:v>22427.215298329982</c:v>
                </c:pt>
                <c:pt idx="1962">
                  <c:v>22468.466423679984</c:v>
                </c:pt>
                <c:pt idx="1963">
                  <c:v>22469.431302469984</c:v>
                </c:pt>
                <c:pt idx="1964">
                  <c:v>22473.354436279984</c:v>
                </c:pt>
                <c:pt idx="1965">
                  <c:v>22473.906267619983</c:v>
                </c:pt>
                <c:pt idx="1966">
                  <c:v>22479.680217449983</c:v>
                </c:pt>
                <c:pt idx="1967">
                  <c:v>22481.107469569983</c:v>
                </c:pt>
                <c:pt idx="1968">
                  <c:v>22490.689299289981</c:v>
                </c:pt>
                <c:pt idx="1969">
                  <c:v>22494.374564759983</c:v>
                </c:pt>
                <c:pt idx="1970">
                  <c:v>22496.882350719981</c:v>
                </c:pt>
                <c:pt idx="1971">
                  <c:v>22500.211475629982</c:v>
                </c:pt>
                <c:pt idx="1972">
                  <c:v>22504.886069169981</c:v>
                </c:pt>
                <c:pt idx="1973">
                  <c:v>22506.035886989983</c:v>
                </c:pt>
                <c:pt idx="1974">
                  <c:v>22509.891438339982</c:v>
                </c:pt>
                <c:pt idx="1975">
                  <c:v>22510.066559739982</c:v>
                </c:pt>
                <c:pt idx="1976">
                  <c:v>22515.747239479981</c:v>
                </c:pt>
                <c:pt idx="1977">
                  <c:v>22516.52238067998</c:v>
                </c:pt>
                <c:pt idx="1978">
                  <c:v>22524.30254969998</c:v>
                </c:pt>
                <c:pt idx="1979">
                  <c:v>22524.379374549979</c:v>
                </c:pt>
                <c:pt idx="1980">
                  <c:v>22524.559009129978</c:v>
                </c:pt>
                <c:pt idx="1981">
                  <c:v>22528.003741209977</c:v>
                </c:pt>
                <c:pt idx="1982">
                  <c:v>22536.888574399978</c:v>
                </c:pt>
                <c:pt idx="1983">
                  <c:v>22538.294967109978</c:v>
                </c:pt>
                <c:pt idx="1984">
                  <c:v>22546.051417919978</c:v>
                </c:pt>
                <c:pt idx="1985">
                  <c:v>22547.236511079976</c:v>
                </c:pt>
                <c:pt idx="1986">
                  <c:v>22550.827925319976</c:v>
                </c:pt>
                <c:pt idx="1987">
                  <c:v>22550.973631469977</c:v>
                </c:pt>
                <c:pt idx="1988">
                  <c:v>22551.367595339976</c:v>
                </c:pt>
                <c:pt idx="1989">
                  <c:v>22569.128476609974</c:v>
                </c:pt>
                <c:pt idx="1990">
                  <c:v>22573.800565779973</c:v>
                </c:pt>
                <c:pt idx="1991">
                  <c:v>22579.411003909972</c:v>
                </c:pt>
                <c:pt idx="1992">
                  <c:v>22585.400033729973</c:v>
                </c:pt>
                <c:pt idx="1993">
                  <c:v>22587.230193179974</c:v>
                </c:pt>
                <c:pt idx="1994">
                  <c:v>22590.642683879974</c:v>
                </c:pt>
                <c:pt idx="1995">
                  <c:v>22590.859025299975</c:v>
                </c:pt>
                <c:pt idx="1996">
                  <c:v>22591.699951019975</c:v>
                </c:pt>
                <c:pt idx="1997">
                  <c:v>22592.369622969974</c:v>
                </c:pt>
                <c:pt idx="1998">
                  <c:v>22600.790428119974</c:v>
                </c:pt>
                <c:pt idx="1999">
                  <c:v>22603.589438719973</c:v>
                </c:pt>
                <c:pt idx="2000">
                  <c:v>22612.011150139973</c:v>
                </c:pt>
                <c:pt idx="2001">
                  <c:v>22613.630021769972</c:v>
                </c:pt>
                <c:pt idx="2002">
                  <c:v>22615.098198829972</c:v>
                </c:pt>
                <c:pt idx="2003">
                  <c:v>22617.250787349971</c:v>
                </c:pt>
                <c:pt idx="2004">
                  <c:v>22617.401498619969</c:v>
                </c:pt>
                <c:pt idx="2005">
                  <c:v>22617.710045949971</c:v>
                </c:pt>
                <c:pt idx="2006">
                  <c:v>22619.65831343997</c:v>
                </c:pt>
                <c:pt idx="2007">
                  <c:v>22627.48746355997</c:v>
                </c:pt>
                <c:pt idx="2008">
                  <c:v>22629.578763569971</c:v>
                </c:pt>
                <c:pt idx="2009">
                  <c:v>22634.118214499969</c:v>
                </c:pt>
                <c:pt idx="2010">
                  <c:v>22634.69746890997</c:v>
                </c:pt>
                <c:pt idx="2011">
                  <c:v>22635.82306294997</c:v>
                </c:pt>
                <c:pt idx="2012">
                  <c:v>22665.36280320997</c:v>
                </c:pt>
                <c:pt idx="2013">
                  <c:v>22667.32208145997</c:v>
                </c:pt>
                <c:pt idx="2014">
                  <c:v>22667.85501592997</c:v>
                </c:pt>
                <c:pt idx="2015">
                  <c:v>22674.21888943997</c:v>
                </c:pt>
                <c:pt idx="2016">
                  <c:v>22679.257464079968</c:v>
                </c:pt>
                <c:pt idx="2017">
                  <c:v>22679.87926249997</c:v>
                </c:pt>
                <c:pt idx="2018">
                  <c:v>22682.518319509971</c:v>
                </c:pt>
                <c:pt idx="2019">
                  <c:v>22683.39149172997</c:v>
                </c:pt>
                <c:pt idx="2020">
                  <c:v>22683.477662269968</c:v>
                </c:pt>
                <c:pt idx="2021">
                  <c:v>22684.442320159967</c:v>
                </c:pt>
                <c:pt idx="2022">
                  <c:v>22684.704283369967</c:v>
                </c:pt>
                <c:pt idx="2023">
                  <c:v>22688.887123969966</c:v>
                </c:pt>
                <c:pt idx="2024">
                  <c:v>22689.568543149966</c:v>
                </c:pt>
                <c:pt idx="2025">
                  <c:v>22691.193186359968</c:v>
                </c:pt>
                <c:pt idx="2026">
                  <c:v>22691.298828749968</c:v>
                </c:pt>
                <c:pt idx="2027">
                  <c:v>22693.806965689968</c:v>
                </c:pt>
                <c:pt idx="2028">
                  <c:v>22696.364916049966</c:v>
                </c:pt>
                <c:pt idx="2029">
                  <c:v>22700.782530099965</c:v>
                </c:pt>
                <c:pt idx="2030">
                  <c:v>22703.584484889965</c:v>
                </c:pt>
                <c:pt idx="2031">
                  <c:v>22705.698569389966</c:v>
                </c:pt>
                <c:pt idx="2032">
                  <c:v>22728.096902379966</c:v>
                </c:pt>
                <c:pt idx="2033">
                  <c:v>22729.239069339965</c:v>
                </c:pt>
                <c:pt idx="2034">
                  <c:v>22730.206007419965</c:v>
                </c:pt>
                <c:pt idx="2035">
                  <c:v>22732.345338659965</c:v>
                </c:pt>
                <c:pt idx="2036">
                  <c:v>22735.814186539967</c:v>
                </c:pt>
                <c:pt idx="2037">
                  <c:v>22737.173978179966</c:v>
                </c:pt>
                <c:pt idx="2038">
                  <c:v>22740.664232689967</c:v>
                </c:pt>
                <c:pt idx="2039">
                  <c:v>22749.101542159966</c:v>
                </c:pt>
                <c:pt idx="2040">
                  <c:v>22750.035098379965</c:v>
                </c:pt>
                <c:pt idx="2041">
                  <c:v>22754.758634879967</c:v>
                </c:pt>
                <c:pt idx="2042">
                  <c:v>22756.767033629967</c:v>
                </c:pt>
                <c:pt idx="2043">
                  <c:v>22760.294298749966</c:v>
                </c:pt>
                <c:pt idx="2044">
                  <c:v>22761.807993169965</c:v>
                </c:pt>
                <c:pt idx="2045">
                  <c:v>22763.723258899965</c:v>
                </c:pt>
                <c:pt idx="2046">
                  <c:v>22763.904197929965</c:v>
                </c:pt>
                <c:pt idx="2047">
                  <c:v>22791.933669639966</c:v>
                </c:pt>
                <c:pt idx="2048">
                  <c:v>22792.133660459967</c:v>
                </c:pt>
                <c:pt idx="2049">
                  <c:v>22792.356573249966</c:v>
                </c:pt>
                <c:pt idx="2050">
                  <c:v>22799.387352079968</c:v>
                </c:pt>
                <c:pt idx="2051">
                  <c:v>22801.90541591997</c:v>
                </c:pt>
                <c:pt idx="2052">
                  <c:v>22812.771666859968</c:v>
                </c:pt>
                <c:pt idx="2053">
                  <c:v>22817.869427989968</c:v>
                </c:pt>
                <c:pt idx="2054">
                  <c:v>22819.94261828997</c:v>
                </c:pt>
                <c:pt idx="2055">
                  <c:v>22840.591673419971</c:v>
                </c:pt>
                <c:pt idx="2056">
                  <c:v>22848.230271989971</c:v>
                </c:pt>
                <c:pt idx="2057">
                  <c:v>22849.86475739997</c:v>
                </c:pt>
                <c:pt idx="2058">
                  <c:v>22852.167478479969</c:v>
                </c:pt>
                <c:pt idx="2059">
                  <c:v>22852.539722619968</c:v>
                </c:pt>
                <c:pt idx="2060">
                  <c:v>22852.741317219967</c:v>
                </c:pt>
                <c:pt idx="2061">
                  <c:v>22855.057284089966</c:v>
                </c:pt>
                <c:pt idx="2062">
                  <c:v>22857.534582549964</c:v>
                </c:pt>
                <c:pt idx="2063">
                  <c:v>22862.020161469965</c:v>
                </c:pt>
                <c:pt idx="2064">
                  <c:v>22864.636287879966</c:v>
                </c:pt>
                <c:pt idx="2065">
                  <c:v>22865.162078859965</c:v>
                </c:pt>
                <c:pt idx="2066">
                  <c:v>22871.904412739965</c:v>
                </c:pt>
                <c:pt idx="2067">
                  <c:v>22879.332848449965</c:v>
                </c:pt>
                <c:pt idx="2068">
                  <c:v>22881.458533999965</c:v>
                </c:pt>
                <c:pt idx="2069">
                  <c:v>22885.893560799967</c:v>
                </c:pt>
                <c:pt idx="2070">
                  <c:v>22889.607042629967</c:v>
                </c:pt>
                <c:pt idx="2071">
                  <c:v>22892.591870739965</c:v>
                </c:pt>
                <c:pt idx="2072">
                  <c:v>22904.432451119967</c:v>
                </c:pt>
                <c:pt idx="2073">
                  <c:v>22908.874220029968</c:v>
                </c:pt>
                <c:pt idx="2074">
                  <c:v>22909.006171559966</c:v>
                </c:pt>
                <c:pt idx="2075">
                  <c:v>22913.895826669966</c:v>
                </c:pt>
                <c:pt idx="2076">
                  <c:v>22921.748664769966</c:v>
                </c:pt>
                <c:pt idx="2077">
                  <c:v>22925.065956039965</c:v>
                </c:pt>
                <c:pt idx="2078">
                  <c:v>22928.020498419966</c:v>
                </c:pt>
                <c:pt idx="2079">
                  <c:v>22936.010538409966</c:v>
                </c:pt>
                <c:pt idx="2080">
                  <c:v>22938.432492559965</c:v>
                </c:pt>
                <c:pt idx="2081">
                  <c:v>22940.897411089965</c:v>
                </c:pt>
                <c:pt idx="2082">
                  <c:v>22941.299446249966</c:v>
                </c:pt>
                <c:pt idx="2083">
                  <c:v>22944.673503599966</c:v>
                </c:pt>
                <c:pt idx="2084">
                  <c:v>22945.523715409967</c:v>
                </c:pt>
                <c:pt idx="2085">
                  <c:v>22946.379193549968</c:v>
                </c:pt>
                <c:pt idx="2086">
                  <c:v>22947.480192009967</c:v>
                </c:pt>
                <c:pt idx="2087">
                  <c:v>22956.838320939965</c:v>
                </c:pt>
                <c:pt idx="2088">
                  <c:v>22958.013650539964</c:v>
                </c:pt>
                <c:pt idx="2089">
                  <c:v>22960.038118029963</c:v>
                </c:pt>
                <c:pt idx="2090">
                  <c:v>22961.741730679962</c:v>
                </c:pt>
                <c:pt idx="2091">
                  <c:v>22964.71510002996</c:v>
                </c:pt>
                <c:pt idx="2092">
                  <c:v>22971.938282749961</c:v>
                </c:pt>
                <c:pt idx="2093">
                  <c:v>22979.50416075996</c:v>
                </c:pt>
                <c:pt idx="2094">
                  <c:v>22981.30778525996</c:v>
                </c:pt>
                <c:pt idx="2095">
                  <c:v>22985.125549929959</c:v>
                </c:pt>
                <c:pt idx="2096">
                  <c:v>22987.727564389959</c:v>
                </c:pt>
                <c:pt idx="2097">
                  <c:v>22991.69267831996</c:v>
                </c:pt>
                <c:pt idx="2098">
                  <c:v>22997.121606069959</c:v>
                </c:pt>
                <c:pt idx="2099">
                  <c:v>22998.79289496996</c:v>
                </c:pt>
                <c:pt idx="2100">
                  <c:v>23007.404163219959</c:v>
                </c:pt>
                <c:pt idx="2101">
                  <c:v>23007.830701159957</c:v>
                </c:pt>
                <c:pt idx="2102">
                  <c:v>23010.616539179959</c:v>
                </c:pt>
                <c:pt idx="2103">
                  <c:v>23013.441556909958</c:v>
                </c:pt>
                <c:pt idx="2104">
                  <c:v>23014.268089589958</c:v>
                </c:pt>
                <c:pt idx="2105">
                  <c:v>23016.723070569959</c:v>
                </c:pt>
                <c:pt idx="2106">
                  <c:v>23018.375982019959</c:v>
                </c:pt>
                <c:pt idx="2107">
                  <c:v>23026.196385769959</c:v>
                </c:pt>
                <c:pt idx="2108">
                  <c:v>23031.04801779996</c:v>
                </c:pt>
                <c:pt idx="2109">
                  <c:v>23043.021715029961</c:v>
                </c:pt>
                <c:pt idx="2110">
                  <c:v>23044.216077559962</c:v>
                </c:pt>
                <c:pt idx="2111">
                  <c:v>23047.403438109963</c:v>
                </c:pt>
                <c:pt idx="2112">
                  <c:v>23062.193839209962</c:v>
                </c:pt>
                <c:pt idx="2113">
                  <c:v>23069.88209322996</c:v>
                </c:pt>
                <c:pt idx="2114">
                  <c:v>23070.183392129962</c:v>
                </c:pt>
                <c:pt idx="2115">
                  <c:v>23071.920056919964</c:v>
                </c:pt>
                <c:pt idx="2116">
                  <c:v>23073.858459749965</c:v>
                </c:pt>
                <c:pt idx="2117">
                  <c:v>23077.562354639966</c:v>
                </c:pt>
                <c:pt idx="2118">
                  <c:v>23077.703526039964</c:v>
                </c:pt>
                <c:pt idx="2119">
                  <c:v>23081.083481089965</c:v>
                </c:pt>
                <c:pt idx="2120">
                  <c:v>23089.282368759967</c:v>
                </c:pt>
                <c:pt idx="2121">
                  <c:v>23091.296509689968</c:v>
                </c:pt>
                <c:pt idx="2122">
                  <c:v>23092.109266789968</c:v>
                </c:pt>
                <c:pt idx="2123">
                  <c:v>23095.17900830997</c:v>
                </c:pt>
                <c:pt idx="2124">
                  <c:v>23098.448320789968</c:v>
                </c:pt>
                <c:pt idx="2125">
                  <c:v>23109.62476660997</c:v>
                </c:pt>
                <c:pt idx="2126">
                  <c:v>23111.020840949968</c:v>
                </c:pt>
                <c:pt idx="2127">
                  <c:v>23112.060955569967</c:v>
                </c:pt>
                <c:pt idx="2128">
                  <c:v>23114.384425929966</c:v>
                </c:pt>
                <c:pt idx="2129">
                  <c:v>23114.795016099964</c:v>
                </c:pt>
                <c:pt idx="2130">
                  <c:v>23119.662664789965</c:v>
                </c:pt>
                <c:pt idx="2131">
                  <c:v>23128.560317199965</c:v>
                </c:pt>
                <c:pt idx="2132">
                  <c:v>23140.258088389965</c:v>
                </c:pt>
                <c:pt idx="2133">
                  <c:v>23151.087249159966</c:v>
                </c:pt>
                <c:pt idx="2134">
                  <c:v>23155.886616929965</c:v>
                </c:pt>
                <c:pt idx="2135">
                  <c:v>23175.531485619966</c:v>
                </c:pt>
                <c:pt idx="2136">
                  <c:v>23178.012361369965</c:v>
                </c:pt>
                <c:pt idx="2137">
                  <c:v>23186.119250639964</c:v>
                </c:pt>
                <c:pt idx="2138">
                  <c:v>23186.849255499965</c:v>
                </c:pt>
                <c:pt idx="2139">
                  <c:v>23188.006548689966</c:v>
                </c:pt>
                <c:pt idx="2140">
                  <c:v>23194.705419919967</c:v>
                </c:pt>
                <c:pt idx="2141">
                  <c:v>23197.408138219966</c:v>
                </c:pt>
                <c:pt idx="2142">
                  <c:v>23207.062344849965</c:v>
                </c:pt>
                <c:pt idx="2143">
                  <c:v>23210.317266839964</c:v>
                </c:pt>
                <c:pt idx="2144">
                  <c:v>23212.655992929966</c:v>
                </c:pt>
                <c:pt idx="2145">
                  <c:v>23213.620669519965</c:v>
                </c:pt>
                <c:pt idx="2146">
                  <c:v>23215.540393769967</c:v>
                </c:pt>
                <c:pt idx="2147">
                  <c:v>23219.564041119967</c:v>
                </c:pt>
                <c:pt idx="2148">
                  <c:v>23267.044710029968</c:v>
                </c:pt>
                <c:pt idx="2149">
                  <c:v>23267.653666119968</c:v>
                </c:pt>
                <c:pt idx="2150">
                  <c:v>23267.699658369969</c:v>
                </c:pt>
                <c:pt idx="2151">
                  <c:v>23268.972755149971</c:v>
                </c:pt>
                <c:pt idx="2152">
                  <c:v>23272.292309649973</c:v>
                </c:pt>
                <c:pt idx="2153">
                  <c:v>23286.814668709972</c:v>
                </c:pt>
                <c:pt idx="2154">
                  <c:v>23293.633764289971</c:v>
                </c:pt>
                <c:pt idx="2155">
                  <c:v>23300.13633431997</c:v>
                </c:pt>
                <c:pt idx="2156">
                  <c:v>23302.714613839969</c:v>
                </c:pt>
                <c:pt idx="2157">
                  <c:v>23306.04120505997</c:v>
                </c:pt>
                <c:pt idx="2158">
                  <c:v>23307.483374639971</c:v>
                </c:pt>
                <c:pt idx="2159">
                  <c:v>23308.790273929972</c:v>
                </c:pt>
                <c:pt idx="2160">
                  <c:v>23309.787007249972</c:v>
                </c:pt>
                <c:pt idx="2161">
                  <c:v>23317.312192999972</c:v>
                </c:pt>
                <c:pt idx="2162">
                  <c:v>23327.333779219971</c:v>
                </c:pt>
                <c:pt idx="2163">
                  <c:v>23334.35252006997</c:v>
                </c:pt>
                <c:pt idx="2164">
                  <c:v>23340.459271009971</c:v>
                </c:pt>
                <c:pt idx="2165">
                  <c:v>23340.98560355997</c:v>
                </c:pt>
                <c:pt idx="2166">
                  <c:v>23342.427412169971</c:v>
                </c:pt>
                <c:pt idx="2167">
                  <c:v>23346.86861105997</c:v>
                </c:pt>
                <c:pt idx="2168">
                  <c:v>23350.111340229971</c:v>
                </c:pt>
                <c:pt idx="2169">
                  <c:v>23358.37902559997</c:v>
                </c:pt>
                <c:pt idx="2170">
                  <c:v>23367.284824349968</c:v>
                </c:pt>
                <c:pt idx="2171">
                  <c:v>23367.632540739967</c:v>
                </c:pt>
                <c:pt idx="2172">
                  <c:v>23374.713350639966</c:v>
                </c:pt>
                <c:pt idx="2173">
                  <c:v>23393.773681309965</c:v>
                </c:pt>
                <c:pt idx="2174">
                  <c:v>23396.475203899965</c:v>
                </c:pt>
                <c:pt idx="2175">
                  <c:v>23398.282286499965</c:v>
                </c:pt>
                <c:pt idx="2176">
                  <c:v>23403.556556679967</c:v>
                </c:pt>
                <c:pt idx="2177">
                  <c:v>23406.403574349966</c:v>
                </c:pt>
                <c:pt idx="2178">
                  <c:v>23409.373488679965</c:v>
                </c:pt>
                <c:pt idx="2179">
                  <c:v>23413.066799889966</c:v>
                </c:pt>
                <c:pt idx="2180">
                  <c:v>23416.013471439965</c:v>
                </c:pt>
                <c:pt idx="2181">
                  <c:v>23416.315329579964</c:v>
                </c:pt>
                <c:pt idx="2182">
                  <c:v>23424.229619329963</c:v>
                </c:pt>
                <c:pt idx="2183">
                  <c:v>23425.924098579962</c:v>
                </c:pt>
                <c:pt idx="2184">
                  <c:v>23428.943255789964</c:v>
                </c:pt>
                <c:pt idx="2185">
                  <c:v>23429.408173769963</c:v>
                </c:pt>
                <c:pt idx="2186">
                  <c:v>23464.417893569964</c:v>
                </c:pt>
                <c:pt idx="2187">
                  <c:v>23466.968282109963</c:v>
                </c:pt>
                <c:pt idx="2188">
                  <c:v>23472.788942139963</c:v>
                </c:pt>
                <c:pt idx="2189">
                  <c:v>23481.031052919963</c:v>
                </c:pt>
                <c:pt idx="2190">
                  <c:v>23498.801774449963</c:v>
                </c:pt>
                <c:pt idx="2191">
                  <c:v>23507.612152459962</c:v>
                </c:pt>
                <c:pt idx="2192">
                  <c:v>23508.669340229961</c:v>
                </c:pt>
                <c:pt idx="2193">
                  <c:v>23508.87380301996</c:v>
                </c:pt>
                <c:pt idx="2194">
                  <c:v>23509.505230609961</c:v>
                </c:pt>
                <c:pt idx="2195">
                  <c:v>23511.752498639962</c:v>
                </c:pt>
                <c:pt idx="2196">
                  <c:v>23514.589737049962</c:v>
                </c:pt>
                <c:pt idx="2197">
                  <c:v>23515.228910299964</c:v>
                </c:pt>
                <c:pt idx="2198">
                  <c:v>23519.355382569964</c:v>
                </c:pt>
                <c:pt idx="2199">
                  <c:v>23519.720365039964</c:v>
                </c:pt>
                <c:pt idx="2200">
                  <c:v>23530.737155869963</c:v>
                </c:pt>
                <c:pt idx="2201">
                  <c:v>23531.144552309965</c:v>
                </c:pt>
                <c:pt idx="2202">
                  <c:v>23555.428273299964</c:v>
                </c:pt>
                <c:pt idx="2203">
                  <c:v>23557.681392239963</c:v>
                </c:pt>
                <c:pt idx="2204">
                  <c:v>23559.746547939962</c:v>
                </c:pt>
                <c:pt idx="2205">
                  <c:v>23560.832991759962</c:v>
                </c:pt>
                <c:pt idx="2206">
                  <c:v>23568.517434169964</c:v>
                </c:pt>
                <c:pt idx="2207">
                  <c:v>23568.714727889965</c:v>
                </c:pt>
                <c:pt idx="2208">
                  <c:v>23575.694947929966</c:v>
                </c:pt>
                <c:pt idx="2209">
                  <c:v>23579.042597949967</c:v>
                </c:pt>
                <c:pt idx="2210">
                  <c:v>23585.035520059966</c:v>
                </c:pt>
                <c:pt idx="2211">
                  <c:v>23590.178945529966</c:v>
                </c:pt>
                <c:pt idx="2212">
                  <c:v>23591.714597349965</c:v>
                </c:pt>
                <c:pt idx="2213">
                  <c:v>23595.203943599965</c:v>
                </c:pt>
                <c:pt idx="2214">
                  <c:v>23598.563280229966</c:v>
                </c:pt>
                <c:pt idx="2215">
                  <c:v>23601.714926219967</c:v>
                </c:pt>
                <c:pt idx="2216">
                  <c:v>23605.100847079968</c:v>
                </c:pt>
                <c:pt idx="2217">
                  <c:v>23613.245820839969</c:v>
                </c:pt>
                <c:pt idx="2218">
                  <c:v>23615.778019419969</c:v>
                </c:pt>
                <c:pt idx="2219">
                  <c:v>23616.485855339968</c:v>
                </c:pt>
                <c:pt idx="2220">
                  <c:v>23626.176482519968</c:v>
                </c:pt>
                <c:pt idx="2221">
                  <c:v>23640.935517879967</c:v>
                </c:pt>
                <c:pt idx="2222">
                  <c:v>23649.702656239966</c:v>
                </c:pt>
                <c:pt idx="2223">
                  <c:v>23651.513277329967</c:v>
                </c:pt>
                <c:pt idx="2224">
                  <c:v>23660.898756329967</c:v>
                </c:pt>
                <c:pt idx="2225">
                  <c:v>23661.504767699967</c:v>
                </c:pt>
                <c:pt idx="2226">
                  <c:v>23662.917162509966</c:v>
                </c:pt>
                <c:pt idx="2227">
                  <c:v>23680.679591889966</c:v>
                </c:pt>
                <c:pt idx="2228">
                  <c:v>23683.690046849966</c:v>
                </c:pt>
                <c:pt idx="2229">
                  <c:v>23684.764065859967</c:v>
                </c:pt>
                <c:pt idx="2230">
                  <c:v>23685.291702529968</c:v>
                </c:pt>
                <c:pt idx="2231">
                  <c:v>23686.530374049969</c:v>
                </c:pt>
                <c:pt idx="2232">
                  <c:v>23691.09717123997</c:v>
                </c:pt>
                <c:pt idx="2233">
                  <c:v>23693.96350068997</c:v>
                </c:pt>
                <c:pt idx="2234">
                  <c:v>23698.874175779969</c:v>
                </c:pt>
                <c:pt idx="2235">
                  <c:v>23704.68441417997</c:v>
                </c:pt>
                <c:pt idx="2236">
                  <c:v>23705.106630989969</c:v>
                </c:pt>
                <c:pt idx="2237">
                  <c:v>23705.979560299969</c:v>
                </c:pt>
                <c:pt idx="2238">
                  <c:v>23710.31542728997</c:v>
                </c:pt>
                <c:pt idx="2239">
                  <c:v>23722.242725359971</c:v>
                </c:pt>
                <c:pt idx="2240">
                  <c:v>23722.938682749969</c:v>
                </c:pt>
                <c:pt idx="2241">
                  <c:v>23723.908592859971</c:v>
                </c:pt>
                <c:pt idx="2242">
                  <c:v>23724.124139329972</c:v>
                </c:pt>
                <c:pt idx="2243">
                  <c:v>23724.42002005997</c:v>
                </c:pt>
                <c:pt idx="2244">
                  <c:v>23724.894797729969</c:v>
                </c:pt>
                <c:pt idx="2245">
                  <c:v>23726.525832929969</c:v>
                </c:pt>
                <c:pt idx="2246">
                  <c:v>23727.92910797997</c:v>
                </c:pt>
                <c:pt idx="2247">
                  <c:v>23730.724577029971</c:v>
                </c:pt>
                <c:pt idx="2248">
                  <c:v>23734.324797449972</c:v>
                </c:pt>
                <c:pt idx="2249">
                  <c:v>23738.44715374997</c:v>
                </c:pt>
                <c:pt idx="2250">
                  <c:v>23738.773180919969</c:v>
                </c:pt>
                <c:pt idx="2251">
                  <c:v>23742.134432719969</c:v>
                </c:pt>
                <c:pt idx="2252">
                  <c:v>23749.932165839971</c:v>
                </c:pt>
                <c:pt idx="2253">
                  <c:v>23750.017675549971</c:v>
                </c:pt>
                <c:pt idx="2254">
                  <c:v>23766.784133509969</c:v>
                </c:pt>
                <c:pt idx="2255">
                  <c:v>23772.069083269969</c:v>
                </c:pt>
                <c:pt idx="2256">
                  <c:v>23793.105103409969</c:v>
                </c:pt>
                <c:pt idx="2257">
                  <c:v>23793.608431089968</c:v>
                </c:pt>
                <c:pt idx="2258">
                  <c:v>23794.727436989968</c:v>
                </c:pt>
                <c:pt idx="2259">
                  <c:v>23796.588140229967</c:v>
                </c:pt>
                <c:pt idx="2260">
                  <c:v>23801.762505999966</c:v>
                </c:pt>
                <c:pt idx="2261">
                  <c:v>23807.911835179966</c:v>
                </c:pt>
                <c:pt idx="2262">
                  <c:v>23808.084902349965</c:v>
                </c:pt>
                <c:pt idx="2263">
                  <c:v>23819.451275399966</c:v>
                </c:pt>
                <c:pt idx="2264">
                  <c:v>23820.839803019968</c:v>
                </c:pt>
                <c:pt idx="2265">
                  <c:v>23824.011075989969</c:v>
                </c:pt>
                <c:pt idx="2266">
                  <c:v>23830.188491329969</c:v>
                </c:pt>
                <c:pt idx="2267">
                  <c:v>23836.06212031997</c:v>
                </c:pt>
                <c:pt idx="2268">
                  <c:v>23836.725253849971</c:v>
                </c:pt>
                <c:pt idx="2269">
                  <c:v>23839.140719969972</c:v>
                </c:pt>
                <c:pt idx="2270">
                  <c:v>23844.16821324997</c:v>
                </c:pt>
                <c:pt idx="2271">
                  <c:v>23849.956901259971</c:v>
                </c:pt>
                <c:pt idx="2272">
                  <c:v>23860.78766706997</c:v>
                </c:pt>
                <c:pt idx="2273">
                  <c:v>23866.204651449971</c:v>
                </c:pt>
                <c:pt idx="2274">
                  <c:v>23868.724713099971</c:v>
                </c:pt>
                <c:pt idx="2275">
                  <c:v>23870.480306119971</c:v>
                </c:pt>
                <c:pt idx="2276">
                  <c:v>23872.213964619972</c:v>
                </c:pt>
                <c:pt idx="2277">
                  <c:v>23874.899061859971</c:v>
                </c:pt>
                <c:pt idx="2278">
                  <c:v>23889.225313029972</c:v>
                </c:pt>
                <c:pt idx="2279">
                  <c:v>23889.534951769972</c:v>
                </c:pt>
                <c:pt idx="2280">
                  <c:v>23898.186696139972</c:v>
                </c:pt>
                <c:pt idx="2281">
                  <c:v>23900.114623399972</c:v>
                </c:pt>
                <c:pt idx="2282">
                  <c:v>23902.325523789972</c:v>
                </c:pt>
                <c:pt idx="2283">
                  <c:v>23906.737388069971</c:v>
                </c:pt>
                <c:pt idx="2284">
                  <c:v>23911.94317507997</c:v>
                </c:pt>
                <c:pt idx="2285">
                  <c:v>23919.299402229972</c:v>
                </c:pt>
                <c:pt idx="2286">
                  <c:v>23926.826914799971</c:v>
                </c:pt>
                <c:pt idx="2287">
                  <c:v>23935.106369449972</c:v>
                </c:pt>
                <c:pt idx="2288">
                  <c:v>23938.470978389971</c:v>
                </c:pt>
                <c:pt idx="2289">
                  <c:v>23939.407565309972</c:v>
                </c:pt>
                <c:pt idx="2290">
                  <c:v>23949.306028219973</c:v>
                </c:pt>
                <c:pt idx="2291">
                  <c:v>23957.702356639973</c:v>
                </c:pt>
                <c:pt idx="2292">
                  <c:v>23959.709711989974</c:v>
                </c:pt>
                <c:pt idx="2293">
                  <c:v>23967.267104729974</c:v>
                </c:pt>
                <c:pt idx="2294">
                  <c:v>23968.273103579973</c:v>
                </c:pt>
                <c:pt idx="2295">
                  <c:v>23972.390583599972</c:v>
                </c:pt>
                <c:pt idx="2296">
                  <c:v>23975.184335539972</c:v>
                </c:pt>
                <c:pt idx="2297">
                  <c:v>23981.701501909971</c:v>
                </c:pt>
                <c:pt idx="2298">
                  <c:v>23982.271023909972</c:v>
                </c:pt>
                <c:pt idx="2299">
                  <c:v>23983.893937659974</c:v>
                </c:pt>
                <c:pt idx="2300">
                  <c:v>23985.150409639973</c:v>
                </c:pt>
                <c:pt idx="2301">
                  <c:v>23986.107011709973</c:v>
                </c:pt>
                <c:pt idx="2302">
                  <c:v>23990.160693989972</c:v>
                </c:pt>
                <c:pt idx="2303">
                  <c:v>23997.519515829972</c:v>
                </c:pt>
                <c:pt idx="2304">
                  <c:v>24002.355834359973</c:v>
                </c:pt>
                <c:pt idx="2305">
                  <c:v>24004.091019519972</c:v>
                </c:pt>
                <c:pt idx="2306">
                  <c:v>24005.861915549973</c:v>
                </c:pt>
                <c:pt idx="2307">
                  <c:v>24006.185976159974</c:v>
                </c:pt>
                <c:pt idx="2308">
                  <c:v>24008.435084659974</c:v>
                </c:pt>
                <c:pt idx="2309">
                  <c:v>24009.614043889975</c:v>
                </c:pt>
                <c:pt idx="2310">
                  <c:v>24020.303697639974</c:v>
                </c:pt>
                <c:pt idx="2311">
                  <c:v>24020.477256139973</c:v>
                </c:pt>
                <c:pt idx="2312">
                  <c:v>24021.806123309972</c:v>
                </c:pt>
                <c:pt idx="2313">
                  <c:v>24070.840929329974</c:v>
                </c:pt>
                <c:pt idx="2314">
                  <c:v>24077.090881179975</c:v>
                </c:pt>
                <c:pt idx="2315">
                  <c:v>24078.352438039976</c:v>
                </c:pt>
                <c:pt idx="2316">
                  <c:v>24082.513684659974</c:v>
                </c:pt>
                <c:pt idx="2317">
                  <c:v>24085.783731589974</c:v>
                </c:pt>
                <c:pt idx="2318">
                  <c:v>24088.318611539973</c:v>
                </c:pt>
                <c:pt idx="2319">
                  <c:v>24091.444450459974</c:v>
                </c:pt>
                <c:pt idx="2320">
                  <c:v>24091.802782729974</c:v>
                </c:pt>
                <c:pt idx="2321">
                  <c:v>24095.322177179973</c:v>
                </c:pt>
                <c:pt idx="2322">
                  <c:v>24100.284529239972</c:v>
                </c:pt>
                <c:pt idx="2323">
                  <c:v>24100.467815369972</c:v>
                </c:pt>
                <c:pt idx="2324">
                  <c:v>24109.381713689971</c:v>
                </c:pt>
                <c:pt idx="2325">
                  <c:v>24110.282168339971</c:v>
                </c:pt>
                <c:pt idx="2326">
                  <c:v>24111.680945599972</c:v>
                </c:pt>
                <c:pt idx="2327">
                  <c:v>24116.167579259971</c:v>
                </c:pt>
                <c:pt idx="2328">
                  <c:v>24121.062341449971</c:v>
                </c:pt>
                <c:pt idx="2329">
                  <c:v>24124.552331399973</c:v>
                </c:pt>
                <c:pt idx="2330">
                  <c:v>24129.686284989974</c:v>
                </c:pt>
                <c:pt idx="2331">
                  <c:v>24132.417024859973</c:v>
                </c:pt>
                <c:pt idx="2332">
                  <c:v>24137.091702999973</c:v>
                </c:pt>
                <c:pt idx="2333">
                  <c:v>24137.122808779972</c:v>
                </c:pt>
                <c:pt idx="2334">
                  <c:v>24139.220986249973</c:v>
                </c:pt>
                <c:pt idx="2335">
                  <c:v>24141.442844999972</c:v>
                </c:pt>
                <c:pt idx="2336">
                  <c:v>24151.148720989971</c:v>
                </c:pt>
                <c:pt idx="2337">
                  <c:v>24154.868739219972</c:v>
                </c:pt>
                <c:pt idx="2338">
                  <c:v>24154.996826019971</c:v>
                </c:pt>
                <c:pt idx="2339">
                  <c:v>24156.541710549973</c:v>
                </c:pt>
                <c:pt idx="2340">
                  <c:v>24156.756178339972</c:v>
                </c:pt>
                <c:pt idx="2341">
                  <c:v>24166.453915929971</c:v>
                </c:pt>
                <c:pt idx="2342">
                  <c:v>24166.948647299971</c:v>
                </c:pt>
                <c:pt idx="2343">
                  <c:v>24171.770425569972</c:v>
                </c:pt>
                <c:pt idx="2344">
                  <c:v>24172.793486849972</c:v>
                </c:pt>
                <c:pt idx="2345">
                  <c:v>24174.829503489971</c:v>
                </c:pt>
                <c:pt idx="2346">
                  <c:v>24177.216214159973</c:v>
                </c:pt>
                <c:pt idx="2347">
                  <c:v>24178.164253469971</c:v>
                </c:pt>
                <c:pt idx="2348">
                  <c:v>24178.898013379971</c:v>
                </c:pt>
                <c:pt idx="2349">
                  <c:v>24180.324030699969</c:v>
                </c:pt>
                <c:pt idx="2350">
                  <c:v>24188.533969339969</c:v>
                </c:pt>
                <c:pt idx="2351">
                  <c:v>24189.21095069997</c:v>
                </c:pt>
                <c:pt idx="2352">
                  <c:v>24189.881022579968</c:v>
                </c:pt>
                <c:pt idx="2353">
                  <c:v>24192.95702792997</c:v>
                </c:pt>
                <c:pt idx="2354">
                  <c:v>24196.683508559971</c:v>
                </c:pt>
                <c:pt idx="2355">
                  <c:v>24204.10638083997</c:v>
                </c:pt>
                <c:pt idx="2356">
                  <c:v>24209.99854997997</c:v>
                </c:pt>
                <c:pt idx="2357">
                  <c:v>24210.944977289968</c:v>
                </c:pt>
                <c:pt idx="2358">
                  <c:v>24211.976938989967</c:v>
                </c:pt>
                <c:pt idx="2359">
                  <c:v>24212.489487259965</c:v>
                </c:pt>
                <c:pt idx="2360">
                  <c:v>24213.982789769965</c:v>
                </c:pt>
                <c:pt idx="2361">
                  <c:v>24214.780368289965</c:v>
                </c:pt>
                <c:pt idx="2362">
                  <c:v>24218.496911099966</c:v>
                </c:pt>
                <c:pt idx="2363">
                  <c:v>24219.861526809967</c:v>
                </c:pt>
                <c:pt idx="2364">
                  <c:v>24223.001851659967</c:v>
                </c:pt>
                <c:pt idx="2365">
                  <c:v>24223.808149129967</c:v>
                </c:pt>
                <c:pt idx="2366">
                  <c:v>24225.956378189967</c:v>
                </c:pt>
                <c:pt idx="2367">
                  <c:v>24230.920438889967</c:v>
                </c:pt>
                <c:pt idx="2368">
                  <c:v>24231.345169749966</c:v>
                </c:pt>
                <c:pt idx="2369">
                  <c:v>24241.570685119965</c:v>
                </c:pt>
                <c:pt idx="2370">
                  <c:v>24243.216227839966</c:v>
                </c:pt>
                <c:pt idx="2371">
                  <c:v>24248.712429279967</c:v>
                </c:pt>
                <c:pt idx="2372">
                  <c:v>24249.950521119968</c:v>
                </c:pt>
                <c:pt idx="2373">
                  <c:v>24253.586506949967</c:v>
                </c:pt>
                <c:pt idx="2374">
                  <c:v>24255.786731429966</c:v>
                </c:pt>
                <c:pt idx="2375">
                  <c:v>24258.793288439967</c:v>
                </c:pt>
                <c:pt idx="2376">
                  <c:v>24263.233965579966</c:v>
                </c:pt>
                <c:pt idx="2377">
                  <c:v>24263.936562179966</c:v>
                </c:pt>
                <c:pt idx="2378">
                  <c:v>24264.994577409965</c:v>
                </c:pt>
                <c:pt idx="2379">
                  <c:v>24274.661576849965</c:v>
                </c:pt>
                <c:pt idx="2380">
                  <c:v>24277.037165049966</c:v>
                </c:pt>
                <c:pt idx="2381">
                  <c:v>24279.876630219966</c:v>
                </c:pt>
                <c:pt idx="2382">
                  <c:v>24281.669225779966</c:v>
                </c:pt>
                <c:pt idx="2383">
                  <c:v>24283.190471469967</c:v>
                </c:pt>
                <c:pt idx="2384">
                  <c:v>24290.737721779966</c:v>
                </c:pt>
                <c:pt idx="2385">
                  <c:v>24296.460795869967</c:v>
                </c:pt>
                <c:pt idx="2386">
                  <c:v>24298.540606959967</c:v>
                </c:pt>
                <c:pt idx="2387">
                  <c:v>24299.111569809967</c:v>
                </c:pt>
                <c:pt idx="2388">
                  <c:v>24300.933850069967</c:v>
                </c:pt>
                <c:pt idx="2389">
                  <c:v>24302.858337289967</c:v>
                </c:pt>
                <c:pt idx="2390">
                  <c:v>24303.789388369965</c:v>
                </c:pt>
                <c:pt idx="2391">
                  <c:v>24309.916866119966</c:v>
                </c:pt>
                <c:pt idx="2392">
                  <c:v>24312.980483549967</c:v>
                </c:pt>
                <c:pt idx="2393">
                  <c:v>24313.049456219967</c:v>
                </c:pt>
                <c:pt idx="2394">
                  <c:v>24315.666668339967</c:v>
                </c:pt>
                <c:pt idx="2395">
                  <c:v>24316.506942239968</c:v>
                </c:pt>
                <c:pt idx="2396">
                  <c:v>24322.279895869968</c:v>
                </c:pt>
                <c:pt idx="2397">
                  <c:v>24324.037499719969</c:v>
                </c:pt>
                <c:pt idx="2398">
                  <c:v>24326.10268500997</c:v>
                </c:pt>
                <c:pt idx="2399">
                  <c:v>24326.312385479971</c:v>
                </c:pt>
                <c:pt idx="2400">
                  <c:v>24329.524536329969</c:v>
                </c:pt>
                <c:pt idx="2401">
                  <c:v>24339.029976439968</c:v>
                </c:pt>
                <c:pt idx="2402">
                  <c:v>24341.831575539967</c:v>
                </c:pt>
                <c:pt idx="2403">
                  <c:v>24345.497006669968</c:v>
                </c:pt>
                <c:pt idx="2404">
                  <c:v>24347.181675399966</c:v>
                </c:pt>
                <c:pt idx="2405">
                  <c:v>24349.991156069966</c:v>
                </c:pt>
                <c:pt idx="2406">
                  <c:v>24352.579025889965</c:v>
                </c:pt>
                <c:pt idx="2407">
                  <c:v>24352.876471449967</c:v>
                </c:pt>
                <c:pt idx="2408">
                  <c:v>24354.334192169968</c:v>
                </c:pt>
                <c:pt idx="2409">
                  <c:v>24356.852151969968</c:v>
                </c:pt>
                <c:pt idx="2410">
                  <c:v>24362.444211499969</c:v>
                </c:pt>
                <c:pt idx="2411">
                  <c:v>24367.566088019968</c:v>
                </c:pt>
                <c:pt idx="2412">
                  <c:v>24372.78118258997</c:v>
                </c:pt>
                <c:pt idx="2413">
                  <c:v>24373.789235819972</c:v>
                </c:pt>
                <c:pt idx="2414">
                  <c:v>24376.716104069972</c:v>
                </c:pt>
                <c:pt idx="2415">
                  <c:v>24381.586835259972</c:v>
                </c:pt>
                <c:pt idx="2416">
                  <c:v>24385.598746059972</c:v>
                </c:pt>
                <c:pt idx="2417">
                  <c:v>24388.877698129971</c:v>
                </c:pt>
                <c:pt idx="2418">
                  <c:v>24389.883431669972</c:v>
                </c:pt>
                <c:pt idx="2419">
                  <c:v>24390.972257779973</c:v>
                </c:pt>
                <c:pt idx="2420">
                  <c:v>24395.542480489974</c:v>
                </c:pt>
                <c:pt idx="2421">
                  <c:v>24399.404729549973</c:v>
                </c:pt>
                <c:pt idx="2422">
                  <c:v>24403.729594869972</c:v>
                </c:pt>
                <c:pt idx="2423">
                  <c:v>24404.248486929973</c:v>
                </c:pt>
                <c:pt idx="2424">
                  <c:v>24407.707929469972</c:v>
                </c:pt>
                <c:pt idx="2425">
                  <c:v>24412.045333729973</c:v>
                </c:pt>
                <c:pt idx="2426">
                  <c:v>24412.889623349973</c:v>
                </c:pt>
                <c:pt idx="2427">
                  <c:v>24420.577618569972</c:v>
                </c:pt>
                <c:pt idx="2428">
                  <c:v>24422.940457859972</c:v>
                </c:pt>
                <c:pt idx="2429">
                  <c:v>24424.90404580997</c:v>
                </c:pt>
                <c:pt idx="2430">
                  <c:v>24425.469000229969</c:v>
                </c:pt>
                <c:pt idx="2431">
                  <c:v>24426.758249129969</c:v>
                </c:pt>
                <c:pt idx="2432">
                  <c:v>24427.858457449969</c:v>
                </c:pt>
                <c:pt idx="2433">
                  <c:v>24430.910370669968</c:v>
                </c:pt>
                <c:pt idx="2434">
                  <c:v>24431.305035159967</c:v>
                </c:pt>
                <c:pt idx="2435">
                  <c:v>24435.279940099968</c:v>
                </c:pt>
                <c:pt idx="2436">
                  <c:v>24438.093043539968</c:v>
                </c:pt>
                <c:pt idx="2437">
                  <c:v>24444.463332299969</c:v>
                </c:pt>
                <c:pt idx="2438">
                  <c:v>24447.13238963997</c:v>
                </c:pt>
                <c:pt idx="2439">
                  <c:v>24450.317890569971</c:v>
                </c:pt>
                <c:pt idx="2440">
                  <c:v>24450.520033589972</c:v>
                </c:pt>
                <c:pt idx="2441">
                  <c:v>24452.315670509972</c:v>
                </c:pt>
                <c:pt idx="2442">
                  <c:v>24454.242436869972</c:v>
                </c:pt>
                <c:pt idx="2443">
                  <c:v>24455.480108569973</c:v>
                </c:pt>
                <c:pt idx="2444">
                  <c:v>24456.561672909971</c:v>
                </c:pt>
                <c:pt idx="2445">
                  <c:v>24457.18642820997</c:v>
                </c:pt>
                <c:pt idx="2446">
                  <c:v>24457.805903679971</c:v>
                </c:pt>
                <c:pt idx="2447">
                  <c:v>24457.893654789972</c:v>
                </c:pt>
                <c:pt idx="2448">
                  <c:v>24459.794114859971</c:v>
                </c:pt>
                <c:pt idx="2449">
                  <c:v>24463.62419208997</c:v>
                </c:pt>
                <c:pt idx="2450">
                  <c:v>24465.63328729997</c:v>
                </c:pt>
                <c:pt idx="2451">
                  <c:v>24466.65397804997</c:v>
                </c:pt>
                <c:pt idx="2452">
                  <c:v>24466.87234200997</c:v>
                </c:pt>
                <c:pt idx="2453">
                  <c:v>24467.679345809971</c:v>
                </c:pt>
                <c:pt idx="2454">
                  <c:v>24471.214286569972</c:v>
                </c:pt>
                <c:pt idx="2455">
                  <c:v>24474.203447869972</c:v>
                </c:pt>
                <c:pt idx="2456">
                  <c:v>24475.066308459973</c:v>
                </c:pt>
                <c:pt idx="2457">
                  <c:v>24475.960583709973</c:v>
                </c:pt>
                <c:pt idx="2458">
                  <c:v>24479.894045739973</c:v>
                </c:pt>
                <c:pt idx="2459">
                  <c:v>24484.380061239972</c:v>
                </c:pt>
                <c:pt idx="2460">
                  <c:v>24485.872986409973</c:v>
                </c:pt>
                <c:pt idx="2461">
                  <c:v>24487.281326469973</c:v>
                </c:pt>
                <c:pt idx="2462">
                  <c:v>24487.718495869973</c:v>
                </c:pt>
                <c:pt idx="2463">
                  <c:v>24488.216146619972</c:v>
                </c:pt>
                <c:pt idx="2464">
                  <c:v>24490.755697739973</c:v>
                </c:pt>
                <c:pt idx="2465">
                  <c:v>24491.709522099973</c:v>
                </c:pt>
                <c:pt idx="2466">
                  <c:v>24493.451280619971</c:v>
                </c:pt>
                <c:pt idx="2467">
                  <c:v>24494.215046389971</c:v>
                </c:pt>
                <c:pt idx="2468">
                  <c:v>24495.552516049971</c:v>
                </c:pt>
                <c:pt idx="2469">
                  <c:v>24497.04201929997</c:v>
                </c:pt>
                <c:pt idx="2470">
                  <c:v>24499.431258739969</c:v>
                </c:pt>
                <c:pt idx="2471">
                  <c:v>24502.235009179971</c:v>
                </c:pt>
                <c:pt idx="2472">
                  <c:v>24504.120603229971</c:v>
                </c:pt>
                <c:pt idx="2473">
                  <c:v>24505.686421879971</c:v>
                </c:pt>
                <c:pt idx="2474">
                  <c:v>24508.81547041997</c:v>
                </c:pt>
                <c:pt idx="2475">
                  <c:v>24509.291939839968</c:v>
                </c:pt>
                <c:pt idx="2476">
                  <c:v>24512.093215849967</c:v>
                </c:pt>
                <c:pt idx="2477">
                  <c:v>24516.231276049966</c:v>
                </c:pt>
                <c:pt idx="2478">
                  <c:v>24518.283721289965</c:v>
                </c:pt>
                <c:pt idx="2479">
                  <c:v>24519.979234729966</c:v>
                </c:pt>
                <c:pt idx="2480">
                  <c:v>24520.349865799966</c:v>
                </c:pt>
                <c:pt idx="2481">
                  <c:v>24524.837800839967</c:v>
                </c:pt>
                <c:pt idx="2482">
                  <c:v>24556.600837129969</c:v>
                </c:pt>
                <c:pt idx="2483">
                  <c:v>24560.28032973997</c:v>
                </c:pt>
                <c:pt idx="2484">
                  <c:v>24561.787316319969</c:v>
                </c:pt>
                <c:pt idx="2485">
                  <c:v>24565.868111029969</c:v>
                </c:pt>
                <c:pt idx="2486">
                  <c:v>24569.949853179969</c:v>
                </c:pt>
                <c:pt idx="2487">
                  <c:v>24578.710598839971</c:v>
                </c:pt>
                <c:pt idx="2488">
                  <c:v>24580.471411839972</c:v>
                </c:pt>
                <c:pt idx="2489">
                  <c:v>24581.634008709971</c:v>
                </c:pt>
                <c:pt idx="2490">
                  <c:v>24584.739881029971</c:v>
                </c:pt>
                <c:pt idx="2491">
                  <c:v>24585.358441999972</c:v>
                </c:pt>
                <c:pt idx="2492">
                  <c:v>24587.361953189971</c:v>
                </c:pt>
                <c:pt idx="2493">
                  <c:v>24590.302697469971</c:v>
                </c:pt>
                <c:pt idx="2494">
                  <c:v>24592.119839219973</c:v>
                </c:pt>
                <c:pt idx="2495">
                  <c:v>24593.009965299974</c:v>
                </c:pt>
                <c:pt idx="2496">
                  <c:v>24598.399486719973</c:v>
                </c:pt>
                <c:pt idx="2497">
                  <c:v>24600.729784549974</c:v>
                </c:pt>
                <c:pt idx="2498">
                  <c:v>24601.953353819976</c:v>
                </c:pt>
                <c:pt idx="2499">
                  <c:v>24602.125799309975</c:v>
                </c:pt>
                <c:pt idx="2500">
                  <c:v>24605.221202639976</c:v>
                </c:pt>
                <c:pt idx="2501">
                  <c:v>24605.720944669974</c:v>
                </c:pt>
                <c:pt idx="2502">
                  <c:v>24606.972803549976</c:v>
                </c:pt>
                <c:pt idx="2503">
                  <c:v>24608.364041879977</c:v>
                </c:pt>
                <c:pt idx="2504">
                  <c:v>24612.751651119976</c:v>
                </c:pt>
                <c:pt idx="2505">
                  <c:v>24617.688530759977</c:v>
                </c:pt>
                <c:pt idx="2506">
                  <c:v>24619.306870439978</c:v>
                </c:pt>
                <c:pt idx="2507">
                  <c:v>24623.775513839977</c:v>
                </c:pt>
                <c:pt idx="2508">
                  <c:v>24624.750862279976</c:v>
                </c:pt>
                <c:pt idx="2509">
                  <c:v>24626.034400719975</c:v>
                </c:pt>
                <c:pt idx="2510">
                  <c:v>24627.750441689976</c:v>
                </c:pt>
                <c:pt idx="2511">
                  <c:v>24628.744070799974</c:v>
                </c:pt>
                <c:pt idx="2512">
                  <c:v>24629.045021919974</c:v>
                </c:pt>
                <c:pt idx="2513">
                  <c:v>24633.812442719973</c:v>
                </c:pt>
                <c:pt idx="2514">
                  <c:v>24656.321863429974</c:v>
                </c:pt>
                <c:pt idx="2515">
                  <c:v>24657.466363779975</c:v>
                </c:pt>
                <c:pt idx="2516">
                  <c:v>24661.166498739974</c:v>
                </c:pt>
                <c:pt idx="2517">
                  <c:v>24661.640732119973</c:v>
                </c:pt>
                <c:pt idx="2518">
                  <c:v>24665.118041239974</c:v>
                </c:pt>
                <c:pt idx="2519">
                  <c:v>24666.885357479972</c:v>
                </c:pt>
                <c:pt idx="2520">
                  <c:v>24667.906815029972</c:v>
                </c:pt>
                <c:pt idx="2521">
                  <c:v>24668.852521339973</c:v>
                </c:pt>
                <c:pt idx="2522">
                  <c:v>24669.649318199972</c:v>
                </c:pt>
                <c:pt idx="2523">
                  <c:v>24674.434457949974</c:v>
                </c:pt>
                <c:pt idx="2524">
                  <c:v>24675.845896429975</c:v>
                </c:pt>
                <c:pt idx="2525">
                  <c:v>24676.510313979976</c:v>
                </c:pt>
                <c:pt idx="2526">
                  <c:v>24676.779798109976</c:v>
                </c:pt>
                <c:pt idx="2527">
                  <c:v>24684.812148959976</c:v>
                </c:pt>
                <c:pt idx="2528">
                  <c:v>24685.733738439976</c:v>
                </c:pt>
                <c:pt idx="2529">
                  <c:v>24685.923967199975</c:v>
                </c:pt>
                <c:pt idx="2530">
                  <c:v>24686.210998129976</c:v>
                </c:pt>
                <c:pt idx="2531">
                  <c:v>24688.807494519977</c:v>
                </c:pt>
                <c:pt idx="2532">
                  <c:v>24694.440761829977</c:v>
                </c:pt>
                <c:pt idx="2533">
                  <c:v>24699.430110639976</c:v>
                </c:pt>
                <c:pt idx="2534">
                  <c:v>24699.844947909976</c:v>
                </c:pt>
                <c:pt idx="2535">
                  <c:v>24700.485794309978</c:v>
                </c:pt>
                <c:pt idx="2536">
                  <c:v>24700.724108069979</c:v>
                </c:pt>
                <c:pt idx="2537">
                  <c:v>24702.232199199978</c:v>
                </c:pt>
                <c:pt idx="2538">
                  <c:v>24702.720338579977</c:v>
                </c:pt>
                <c:pt idx="2539">
                  <c:v>24703.275970169976</c:v>
                </c:pt>
                <c:pt idx="2540">
                  <c:v>24704.494729919978</c:v>
                </c:pt>
                <c:pt idx="2541">
                  <c:v>24713.145978209977</c:v>
                </c:pt>
                <c:pt idx="2542">
                  <c:v>24716.640264609978</c:v>
                </c:pt>
                <c:pt idx="2543">
                  <c:v>24717.06241627998</c:v>
                </c:pt>
                <c:pt idx="2544">
                  <c:v>24718.26217144998</c:v>
                </c:pt>
                <c:pt idx="2545">
                  <c:v>24719.14813860998</c:v>
                </c:pt>
                <c:pt idx="2546">
                  <c:v>24720.48149125998</c:v>
                </c:pt>
                <c:pt idx="2547">
                  <c:v>24721.28256676998</c:v>
                </c:pt>
                <c:pt idx="2548">
                  <c:v>24722.60902707998</c:v>
                </c:pt>
                <c:pt idx="2549">
                  <c:v>24724.046667639981</c:v>
                </c:pt>
                <c:pt idx="2550">
                  <c:v>24724.881638109982</c:v>
                </c:pt>
                <c:pt idx="2551">
                  <c:v>24728.935773259982</c:v>
                </c:pt>
                <c:pt idx="2552">
                  <c:v>24729.494769859983</c:v>
                </c:pt>
                <c:pt idx="2553">
                  <c:v>24729.561599659981</c:v>
                </c:pt>
                <c:pt idx="2554">
                  <c:v>24736.283332659979</c:v>
                </c:pt>
                <c:pt idx="2555">
                  <c:v>24738.511392689979</c:v>
                </c:pt>
                <c:pt idx="2556">
                  <c:v>24741.868090769978</c:v>
                </c:pt>
                <c:pt idx="2557">
                  <c:v>24742.587746689976</c:v>
                </c:pt>
                <c:pt idx="2558">
                  <c:v>24744.595056759976</c:v>
                </c:pt>
                <c:pt idx="2559">
                  <c:v>24746.107223099974</c:v>
                </c:pt>
                <c:pt idx="2560">
                  <c:v>24747.610248879973</c:v>
                </c:pt>
                <c:pt idx="2561">
                  <c:v>24749.205940129974</c:v>
                </c:pt>
                <c:pt idx="2562">
                  <c:v>24751.368212959973</c:v>
                </c:pt>
                <c:pt idx="2563">
                  <c:v>24752.141167129972</c:v>
                </c:pt>
                <c:pt idx="2564">
                  <c:v>24755.555764849971</c:v>
                </c:pt>
                <c:pt idx="2565">
                  <c:v>24755.972472669971</c:v>
                </c:pt>
                <c:pt idx="2566">
                  <c:v>24757.147433589973</c:v>
                </c:pt>
                <c:pt idx="2567">
                  <c:v>24757.526190079974</c:v>
                </c:pt>
                <c:pt idx="2568">
                  <c:v>24762.808516799974</c:v>
                </c:pt>
                <c:pt idx="2569">
                  <c:v>24767.020635099976</c:v>
                </c:pt>
                <c:pt idx="2570">
                  <c:v>24770.643843839975</c:v>
                </c:pt>
                <c:pt idx="2571">
                  <c:v>24771.291352169974</c:v>
                </c:pt>
                <c:pt idx="2572">
                  <c:v>24774.410521679973</c:v>
                </c:pt>
                <c:pt idx="2573">
                  <c:v>24775.436686779973</c:v>
                </c:pt>
                <c:pt idx="2574">
                  <c:v>24775.610881979974</c:v>
                </c:pt>
                <c:pt idx="2575">
                  <c:v>24779.151919499975</c:v>
                </c:pt>
                <c:pt idx="2576">
                  <c:v>24779.296398789975</c:v>
                </c:pt>
                <c:pt idx="2577">
                  <c:v>24779.872353929975</c:v>
                </c:pt>
                <c:pt idx="2578">
                  <c:v>24780.552336189976</c:v>
                </c:pt>
                <c:pt idx="2579">
                  <c:v>24780.999699599975</c:v>
                </c:pt>
                <c:pt idx="2580">
                  <c:v>24781.305783249976</c:v>
                </c:pt>
                <c:pt idx="2581">
                  <c:v>24782.336966759976</c:v>
                </c:pt>
                <c:pt idx="2582">
                  <c:v>24784.230249639975</c:v>
                </c:pt>
                <c:pt idx="2583">
                  <c:v>24785.553035209974</c:v>
                </c:pt>
                <c:pt idx="2584">
                  <c:v>24787.100739269976</c:v>
                </c:pt>
                <c:pt idx="2585">
                  <c:v>24787.929966769974</c:v>
                </c:pt>
                <c:pt idx="2586">
                  <c:v>24789.084618969973</c:v>
                </c:pt>
                <c:pt idx="2587">
                  <c:v>24791.909155409972</c:v>
                </c:pt>
                <c:pt idx="2588">
                  <c:v>24792.789734029971</c:v>
                </c:pt>
                <c:pt idx="2589">
                  <c:v>24792.962251149973</c:v>
                </c:pt>
                <c:pt idx="2590">
                  <c:v>24801.963993999972</c:v>
                </c:pt>
                <c:pt idx="2591">
                  <c:v>24802.219709639972</c:v>
                </c:pt>
                <c:pt idx="2592">
                  <c:v>24802.705867969973</c:v>
                </c:pt>
                <c:pt idx="2593">
                  <c:v>24803.076231559971</c:v>
                </c:pt>
                <c:pt idx="2594">
                  <c:v>24803.785748039973</c:v>
                </c:pt>
                <c:pt idx="2595">
                  <c:v>24808.696579789972</c:v>
                </c:pt>
                <c:pt idx="2596">
                  <c:v>24809.994895089971</c:v>
                </c:pt>
                <c:pt idx="2597">
                  <c:v>24810.12331814997</c:v>
                </c:pt>
                <c:pt idx="2598">
                  <c:v>24810.966724679969</c:v>
                </c:pt>
                <c:pt idx="2599">
                  <c:v>24811.259344219969</c:v>
                </c:pt>
                <c:pt idx="2600">
                  <c:v>24811.709951619967</c:v>
                </c:pt>
                <c:pt idx="2601">
                  <c:v>24811.875651849969</c:v>
                </c:pt>
                <c:pt idx="2602">
                  <c:v>24812.120169859969</c:v>
                </c:pt>
                <c:pt idx="2603">
                  <c:v>24813.549297339971</c:v>
                </c:pt>
                <c:pt idx="2604">
                  <c:v>24813.71288420997</c:v>
                </c:pt>
                <c:pt idx="2605">
                  <c:v>24814.04790317997</c:v>
                </c:pt>
                <c:pt idx="2606">
                  <c:v>24814.107174669971</c:v>
                </c:pt>
                <c:pt idx="2607">
                  <c:v>24817.549801229972</c:v>
                </c:pt>
                <c:pt idx="2608">
                  <c:v>24818.028206569972</c:v>
                </c:pt>
                <c:pt idx="2609">
                  <c:v>24818.704555889974</c:v>
                </c:pt>
                <c:pt idx="2610">
                  <c:v>24822.054646249973</c:v>
                </c:pt>
                <c:pt idx="2611">
                  <c:v>24823.017405439972</c:v>
                </c:pt>
                <c:pt idx="2612">
                  <c:v>24823.704361119973</c:v>
                </c:pt>
                <c:pt idx="2613">
                  <c:v>24824.932078209975</c:v>
                </c:pt>
                <c:pt idx="2614">
                  <c:v>24825.306066229976</c:v>
                </c:pt>
                <c:pt idx="2615">
                  <c:v>24825.448278399977</c:v>
                </c:pt>
                <c:pt idx="2616">
                  <c:v>24825.830216369977</c:v>
                </c:pt>
                <c:pt idx="2617">
                  <c:v>24826.030889199978</c:v>
                </c:pt>
                <c:pt idx="2618">
                  <c:v>24827.956444599979</c:v>
                </c:pt>
                <c:pt idx="2619">
                  <c:v>24829.260606589978</c:v>
                </c:pt>
                <c:pt idx="2620">
                  <c:v>24829.42570988998</c:v>
                </c:pt>
                <c:pt idx="2621">
                  <c:v>24831.393442589979</c:v>
                </c:pt>
                <c:pt idx="2622">
                  <c:v>24835.326587199979</c:v>
                </c:pt>
                <c:pt idx="2623">
                  <c:v>24835.344586729978</c:v>
                </c:pt>
                <c:pt idx="2624">
                  <c:v>24835.62518296998</c:v>
                </c:pt>
                <c:pt idx="2625">
                  <c:v>24836.102073459981</c:v>
                </c:pt>
                <c:pt idx="2626">
                  <c:v>24836.701437999982</c:v>
                </c:pt>
                <c:pt idx="2627">
                  <c:v>24837.22029747998</c:v>
                </c:pt>
                <c:pt idx="2628">
                  <c:v>24838.194071959981</c:v>
                </c:pt>
                <c:pt idx="2629">
                  <c:v>24838.37623864998</c:v>
                </c:pt>
                <c:pt idx="2630">
                  <c:v>24838.500038059981</c:v>
                </c:pt>
                <c:pt idx="2631">
                  <c:v>24838.659846369981</c:v>
                </c:pt>
                <c:pt idx="2632">
                  <c:v>24839.318159379982</c:v>
                </c:pt>
                <c:pt idx="2633">
                  <c:v>24841.166803439981</c:v>
                </c:pt>
                <c:pt idx="2634">
                  <c:v>24841.94094540998</c:v>
                </c:pt>
                <c:pt idx="2635">
                  <c:v>24844.045613689981</c:v>
                </c:pt>
                <c:pt idx="2636">
                  <c:v>24844.361451029981</c:v>
                </c:pt>
                <c:pt idx="2637">
                  <c:v>24844.97260281998</c:v>
                </c:pt>
                <c:pt idx="2638">
                  <c:v>24845.173985379981</c:v>
                </c:pt>
                <c:pt idx="2639">
                  <c:v>24845.930221699982</c:v>
                </c:pt>
                <c:pt idx="2640">
                  <c:v>24848.280586359982</c:v>
                </c:pt>
                <c:pt idx="2641">
                  <c:v>24848.614722309983</c:v>
                </c:pt>
                <c:pt idx="2642">
                  <c:v>24850.144969349982</c:v>
                </c:pt>
                <c:pt idx="2643">
                  <c:v>24850.903420029983</c:v>
                </c:pt>
                <c:pt idx="2644">
                  <c:v>24851.138999339983</c:v>
                </c:pt>
                <c:pt idx="2645">
                  <c:v>24851.272693059982</c:v>
                </c:pt>
                <c:pt idx="2646">
                  <c:v>24851.924356469983</c:v>
                </c:pt>
                <c:pt idx="2647">
                  <c:v>24854.447584489983</c:v>
                </c:pt>
                <c:pt idx="2648">
                  <c:v>24854.451057939983</c:v>
                </c:pt>
                <c:pt idx="2649">
                  <c:v>24854.681286299983</c:v>
                </c:pt>
                <c:pt idx="2650">
                  <c:v>24855.760586699984</c:v>
                </c:pt>
                <c:pt idx="2651">
                  <c:v>24857.103730269984</c:v>
                </c:pt>
                <c:pt idx="2652">
                  <c:v>24862.641807549986</c:v>
                </c:pt>
                <c:pt idx="2653">
                  <c:v>24864.066077239986</c:v>
                </c:pt>
                <c:pt idx="2654">
                  <c:v>24864.419991209987</c:v>
                </c:pt>
                <c:pt idx="2655">
                  <c:v>24865.050593499986</c:v>
                </c:pt>
                <c:pt idx="2656">
                  <c:v>24865.228913309984</c:v>
                </c:pt>
                <c:pt idx="2657">
                  <c:v>24866.001117649983</c:v>
                </c:pt>
                <c:pt idx="2658">
                  <c:v>24866.399182889982</c:v>
                </c:pt>
                <c:pt idx="2659">
                  <c:v>24866.501385849981</c:v>
                </c:pt>
                <c:pt idx="2660">
                  <c:v>24867.065454829979</c:v>
                </c:pt>
                <c:pt idx="2661">
                  <c:v>24867.297778139979</c:v>
                </c:pt>
                <c:pt idx="2662">
                  <c:v>24868.008590579979</c:v>
                </c:pt>
                <c:pt idx="2663">
                  <c:v>24868.737476749979</c:v>
                </c:pt>
                <c:pt idx="2664">
                  <c:v>24869.74666114998</c:v>
                </c:pt>
                <c:pt idx="2665">
                  <c:v>24869.954187459982</c:v>
                </c:pt>
                <c:pt idx="2666">
                  <c:v>24870.604340509981</c:v>
                </c:pt>
                <c:pt idx="2667">
                  <c:v>24870.972593639981</c:v>
                </c:pt>
                <c:pt idx="2668">
                  <c:v>24871.149490899981</c:v>
                </c:pt>
                <c:pt idx="2669">
                  <c:v>24871.205841859981</c:v>
                </c:pt>
                <c:pt idx="2670">
                  <c:v>24872.03695592998</c:v>
                </c:pt>
                <c:pt idx="2671">
                  <c:v>24872.729725939978</c:v>
                </c:pt>
                <c:pt idx="2672">
                  <c:v>24873.014882629977</c:v>
                </c:pt>
                <c:pt idx="2673">
                  <c:v>24873.788773349977</c:v>
                </c:pt>
                <c:pt idx="2674">
                  <c:v>24874.549353319977</c:v>
                </c:pt>
                <c:pt idx="2675">
                  <c:v>24874.587097839976</c:v>
                </c:pt>
                <c:pt idx="2676">
                  <c:v>24874.639347309978</c:v>
                </c:pt>
                <c:pt idx="2677">
                  <c:v>24875.315373789977</c:v>
                </c:pt>
                <c:pt idx="2678">
                  <c:v>24876.525189729979</c:v>
                </c:pt>
                <c:pt idx="2679">
                  <c:v>24876.628697719978</c:v>
                </c:pt>
                <c:pt idx="2680">
                  <c:v>24876.868625839979</c:v>
                </c:pt>
                <c:pt idx="2681">
                  <c:v>24877.13276060998</c:v>
                </c:pt>
                <c:pt idx="2682">
                  <c:v>24877.223273809981</c:v>
                </c:pt>
                <c:pt idx="2683">
                  <c:v>24877.468903759982</c:v>
                </c:pt>
                <c:pt idx="2684">
                  <c:v>24877.700197389982</c:v>
                </c:pt>
                <c:pt idx="2685">
                  <c:v>24878.039616169983</c:v>
                </c:pt>
                <c:pt idx="2686">
                  <c:v>24878.652766129984</c:v>
                </c:pt>
                <c:pt idx="2687">
                  <c:v>24878.695312669985</c:v>
                </c:pt>
                <c:pt idx="2688">
                  <c:v>24879.463977399984</c:v>
                </c:pt>
                <c:pt idx="2689">
                  <c:v>24879.824996149986</c:v>
                </c:pt>
                <c:pt idx="2690">
                  <c:v>24880.438954169986</c:v>
                </c:pt>
                <c:pt idx="2691">
                  <c:v>24880.560187289986</c:v>
                </c:pt>
                <c:pt idx="2692">
                  <c:v>24881.087995029986</c:v>
                </c:pt>
                <c:pt idx="2693">
                  <c:v>24882.200867589985</c:v>
                </c:pt>
                <c:pt idx="2694">
                  <c:v>24882.560930529984</c:v>
                </c:pt>
                <c:pt idx="2695">
                  <c:v>24882.879602429985</c:v>
                </c:pt>
                <c:pt idx="2696">
                  <c:v>24883.437584909985</c:v>
                </c:pt>
                <c:pt idx="2697">
                  <c:v>24883.783730039984</c:v>
                </c:pt>
                <c:pt idx="2698">
                  <c:v>24883.972313489983</c:v>
                </c:pt>
                <c:pt idx="2699">
                  <c:v>24885.383155529984</c:v>
                </c:pt>
                <c:pt idx="2700">
                  <c:v>24885.593829689984</c:v>
                </c:pt>
                <c:pt idx="2701">
                  <c:v>24886.544319299985</c:v>
                </c:pt>
                <c:pt idx="2702">
                  <c:v>24887.484005159986</c:v>
                </c:pt>
                <c:pt idx="2703">
                  <c:v>24887.714571519984</c:v>
                </c:pt>
                <c:pt idx="2704">
                  <c:v>24889.164948479985</c:v>
                </c:pt>
                <c:pt idx="2705">
                  <c:v>24890.046790079985</c:v>
                </c:pt>
                <c:pt idx="2706">
                  <c:v>24890.068076649986</c:v>
                </c:pt>
                <c:pt idx="2707">
                  <c:v>24890.113985179985</c:v>
                </c:pt>
                <c:pt idx="2708">
                  <c:v>24891.996035419987</c:v>
                </c:pt>
                <c:pt idx="2709">
                  <c:v>24892.323588149986</c:v>
                </c:pt>
                <c:pt idx="2710">
                  <c:v>24892.607488529986</c:v>
                </c:pt>
                <c:pt idx="2711">
                  <c:v>24892.972640109987</c:v>
                </c:pt>
                <c:pt idx="2712">
                  <c:v>24894.750589289986</c:v>
                </c:pt>
                <c:pt idx="2713">
                  <c:v>24894.810494089987</c:v>
                </c:pt>
                <c:pt idx="2714">
                  <c:v>24894.854737249985</c:v>
                </c:pt>
                <c:pt idx="2715">
                  <c:v>24898.785658849985</c:v>
                </c:pt>
                <c:pt idx="2716">
                  <c:v>24900.560304149985</c:v>
                </c:pt>
                <c:pt idx="2717">
                  <c:v>24900.603569109986</c:v>
                </c:pt>
                <c:pt idx="2718">
                  <c:v>24901.910223229985</c:v>
                </c:pt>
                <c:pt idx="2719">
                  <c:v>24902.147108229983</c:v>
                </c:pt>
                <c:pt idx="2720">
                  <c:v>24902.439758589982</c:v>
                </c:pt>
                <c:pt idx="2721">
                  <c:v>24903.847529899984</c:v>
                </c:pt>
                <c:pt idx="2722">
                  <c:v>24904.051873539986</c:v>
                </c:pt>
                <c:pt idx="2723">
                  <c:v>24907.736128989985</c:v>
                </c:pt>
                <c:pt idx="2724">
                  <c:v>24911.840881789987</c:v>
                </c:pt>
                <c:pt idx="2725">
                  <c:v>24912.993752649989</c:v>
                </c:pt>
                <c:pt idx="2726">
                  <c:v>24913.86711037999</c:v>
                </c:pt>
                <c:pt idx="2727">
                  <c:v>24913.902802669989</c:v>
                </c:pt>
                <c:pt idx="2728">
                  <c:v>24915.94253022999</c:v>
                </c:pt>
                <c:pt idx="2729">
                  <c:v>24915.946318289989</c:v>
                </c:pt>
                <c:pt idx="2730">
                  <c:v>24919.812584869989</c:v>
                </c:pt>
                <c:pt idx="2731">
                  <c:v>24944.420476669988</c:v>
                </c:pt>
                <c:pt idx="2732">
                  <c:v>24944.426301239986</c:v>
                </c:pt>
                <c:pt idx="2733">
                  <c:v>24946.476264089986</c:v>
                </c:pt>
                <c:pt idx="2734">
                  <c:v>24946.914773139986</c:v>
                </c:pt>
                <c:pt idx="2735">
                  <c:v>24947.016204349988</c:v>
                </c:pt>
                <c:pt idx="2736">
                  <c:v>24947.201548949986</c:v>
                </c:pt>
                <c:pt idx="2737">
                  <c:v>24947.461457709986</c:v>
                </c:pt>
                <c:pt idx="2738">
                  <c:v>24947.548662779987</c:v>
                </c:pt>
                <c:pt idx="2739">
                  <c:v>24947.630252589988</c:v>
                </c:pt>
                <c:pt idx="2740">
                  <c:v>24958.464250799989</c:v>
                </c:pt>
                <c:pt idx="2741">
                  <c:v>24962.98761122999</c:v>
                </c:pt>
                <c:pt idx="2742">
                  <c:v>24965.49003497999</c:v>
                </c:pt>
                <c:pt idx="2743">
                  <c:v>25003.961214189989</c:v>
                </c:pt>
                <c:pt idx="2744">
                  <c:v>25015.978421529988</c:v>
                </c:pt>
                <c:pt idx="2745">
                  <c:v>25019.715549179989</c:v>
                </c:pt>
                <c:pt idx="2746">
                  <c:v>25020.39579676999</c:v>
                </c:pt>
                <c:pt idx="2747">
                  <c:v>25022.84088833999</c:v>
                </c:pt>
                <c:pt idx="2748">
                  <c:v>25022.910019189989</c:v>
                </c:pt>
                <c:pt idx="2749">
                  <c:v>25027.64478291999</c:v>
                </c:pt>
                <c:pt idx="2750">
                  <c:v>25035.565767749991</c:v>
                </c:pt>
                <c:pt idx="2751">
                  <c:v>25039.15985498999</c:v>
                </c:pt>
                <c:pt idx="2752">
                  <c:v>25042.39410822999</c:v>
                </c:pt>
                <c:pt idx="2753">
                  <c:v>25050.528520049989</c:v>
                </c:pt>
                <c:pt idx="2754">
                  <c:v>25057.906692259989</c:v>
                </c:pt>
                <c:pt idx="2755">
                  <c:v>25076.12907187999</c:v>
                </c:pt>
                <c:pt idx="2756">
                  <c:v>25077.850597579989</c:v>
                </c:pt>
                <c:pt idx="2757">
                  <c:v>25079.018113739989</c:v>
                </c:pt>
                <c:pt idx="2758">
                  <c:v>25081.534732929988</c:v>
                </c:pt>
                <c:pt idx="2759">
                  <c:v>25085.848867419987</c:v>
                </c:pt>
                <c:pt idx="2760">
                  <c:v>25094.786747649989</c:v>
                </c:pt>
                <c:pt idx="2761">
                  <c:v>25095.610615379988</c:v>
                </c:pt>
                <c:pt idx="2762">
                  <c:v>25095.670924599988</c:v>
                </c:pt>
                <c:pt idx="2763">
                  <c:v>25102.882384799988</c:v>
                </c:pt>
                <c:pt idx="2764">
                  <c:v>25103.849842349988</c:v>
                </c:pt>
                <c:pt idx="2765">
                  <c:v>25104.117887169989</c:v>
                </c:pt>
                <c:pt idx="2766">
                  <c:v>25109.793185289989</c:v>
                </c:pt>
                <c:pt idx="2767">
                  <c:v>25114.520706189989</c:v>
                </c:pt>
                <c:pt idx="2768">
                  <c:v>25115.180271329988</c:v>
                </c:pt>
                <c:pt idx="2769">
                  <c:v>25115.278363539986</c:v>
                </c:pt>
                <c:pt idx="2770">
                  <c:v>25116.133661119988</c:v>
                </c:pt>
                <c:pt idx="2771">
                  <c:v>25116.271573499987</c:v>
                </c:pt>
                <c:pt idx="2772">
                  <c:v>25117.916200159987</c:v>
                </c:pt>
                <c:pt idx="2773">
                  <c:v>25118.001295599988</c:v>
                </c:pt>
                <c:pt idx="2774">
                  <c:v>25120.486390699989</c:v>
                </c:pt>
                <c:pt idx="2775">
                  <c:v>25133.534554459988</c:v>
                </c:pt>
                <c:pt idx="2776">
                  <c:v>25137.761581699986</c:v>
                </c:pt>
                <c:pt idx="2777">
                  <c:v>25155.768666459986</c:v>
                </c:pt>
                <c:pt idx="2778">
                  <c:v>25180.477504469985</c:v>
                </c:pt>
                <c:pt idx="2779">
                  <c:v>25181.071230149984</c:v>
                </c:pt>
                <c:pt idx="2780">
                  <c:v>25190.955205319984</c:v>
                </c:pt>
                <c:pt idx="2781">
                  <c:v>25193.715000159984</c:v>
                </c:pt>
                <c:pt idx="2782">
                  <c:v>25198.993890249985</c:v>
                </c:pt>
                <c:pt idx="2783">
                  <c:v>25199.035267839987</c:v>
                </c:pt>
                <c:pt idx="2784">
                  <c:v>25199.076208309987</c:v>
                </c:pt>
                <c:pt idx="2785">
                  <c:v>25199.256913949986</c:v>
                </c:pt>
                <c:pt idx="2786">
                  <c:v>25199.381300179986</c:v>
                </c:pt>
                <c:pt idx="2787">
                  <c:v>25204.989028469987</c:v>
                </c:pt>
                <c:pt idx="2788">
                  <c:v>25210.613470819986</c:v>
                </c:pt>
                <c:pt idx="2789">
                  <c:v>25213.346209459985</c:v>
                </c:pt>
                <c:pt idx="2790">
                  <c:v>25224.520234399984</c:v>
                </c:pt>
                <c:pt idx="2791">
                  <c:v>25225.546009009984</c:v>
                </c:pt>
                <c:pt idx="2792">
                  <c:v>25225.662702079982</c:v>
                </c:pt>
                <c:pt idx="2793">
                  <c:v>25230.957798159983</c:v>
                </c:pt>
                <c:pt idx="2794">
                  <c:v>25231.161120089982</c:v>
                </c:pt>
                <c:pt idx="2795">
                  <c:v>25231.293250079983</c:v>
                </c:pt>
                <c:pt idx="2796">
                  <c:v>25232.504526979985</c:v>
                </c:pt>
                <c:pt idx="2797">
                  <c:v>25248.548766999986</c:v>
                </c:pt>
                <c:pt idx="2798">
                  <c:v>25271.518078729987</c:v>
                </c:pt>
                <c:pt idx="2799">
                  <c:v>25276.318961249988</c:v>
                </c:pt>
                <c:pt idx="2800">
                  <c:v>25278.647026679988</c:v>
                </c:pt>
                <c:pt idx="2801">
                  <c:v>25283.918000289988</c:v>
                </c:pt>
                <c:pt idx="2802">
                  <c:v>25284.453768249987</c:v>
                </c:pt>
                <c:pt idx="2803">
                  <c:v>25284.518662689989</c:v>
                </c:pt>
                <c:pt idx="2804">
                  <c:v>25291.459215329989</c:v>
                </c:pt>
                <c:pt idx="2805">
                  <c:v>25291.62741451999</c:v>
                </c:pt>
                <c:pt idx="2806">
                  <c:v>25292.346425609991</c:v>
                </c:pt>
                <c:pt idx="2807">
                  <c:v>25294.588345299991</c:v>
                </c:pt>
                <c:pt idx="2808">
                  <c:v>25294.938130729992</c:v>
                </c:pt>
                <c:pt idx="2809">
                  <c:v>25296.267228289991</c:v>
                </c:pt>
                <c:pt idx="2810">
                  <c:v>25299.777141719991</c:v>
                </c:pt>
                <c:pt idx="2811">
                  <c:v>25304.005118619993</c:v>
                </c:pt>
                <c:pt idx="2812">
                  <c:v>25307.470707569992</c:v>
                </c:pt>
                <c:pt idx="2813">
                  <c:v>25308.593700519992</c:v>
                </c:pt>
                <c:pt idx="2814">
                  <c:v>25310.189186509993</c:v>
                </c:pt>
                <c:pt idx="2815">
                  <c:v>25310.230000289994</c:v>
                </c:pt>
                <c:pt idx="2816">
                  <c:v>25310.386050459994</c:v>
                </c:pt>
                <c:pt idx="2817">
                  <c:v>25312.954320449993</c:v>
                </c:pt>
                <c:pt idx="2818">
                  <c:v>25313.694210049995</c:v>
                </c:pt>
                <c:pt idx="2819">
                  <c:v>25314.278894359995</c:v>
                </c:pt>
                <c:pt idx="2820">
                  <c:v>25314.865670969994</c:v>
                </c:pt>
                <c:pt idx="2821">
                  <c:v>25315.224016009994</c:v>
                </c:pt>
                <c:pt idx="2822">
                  <c:v>25315.990869709993</c:v>
                </c:pt>
                <c:pt idx="2823">
                  <c:v>25316.057299109994</c:v>
                </c:pt>
                <c:pt idx="2824">
                  <c:v>25331.558900419994</c:v>
                </c:pt>
                <c:pt idx="2825">
                  <c:v>25340.850495449995</c:v>
                </c:pt>
                <c:pt idx="2826">
                  <c:v>25370.503089979997</c:v>
                </c:pt>
                <c:pt idx="2827">
                  <c:v>25374.772175059996</c:v>
                </c:pt>
                <c:pt idx="2828">
                  <c:v>25382.086643059996</c:v>
                </c:pt>
                <c:pt idx="2829">
                  <c:v>25406.480665309995</c:v>
                </c:pt>
                <c:pt idx="2830">
                  <c:v>25420.931566379993</c:v>
                </c:pt>
                <c:pt idx="2831">
                  <c:v>25429.015197499994</c:v>
                </c:pt>
                <c:pt idx="2832">
                  <c:v>25438.829179919994</c:v>
                </c:pt>
                <c:pt idx="2833">
                  <c:v>25445.593109069996</c:v>
                </c:pt>
                <c:pt idx="2834">
                  <c:v>25445.947058749996</c:v>
                </c:pt>
                <c:pt idx="2835">
                  <c:v>25471.296097679995</c:v>
                </c:pt>
                <c:pt idx="2836">
                  <c:v>25479.757123619995</c:v>
                </c:pt>
                <c:pt idx="2837">
                  <c:v>25486.081496979994</c:v>
                </c:pt>
                <c:pt idx="2838">
                  <c:v>25494.509619559994</c:v>
                </c:pt>
                <c:pt idx="2839">
                  <c:v>25529.513038599995</c:v>
                </c:pt>
                <c:pt idx="2840">
                  <c:v>25529.587232769994</c:v>
                </c:pt>
                <c:pt idx="2841">
                  <c:v>25529.988637609993</c:v>
                </c:pt>
                <c:pt idx="2842">
                  <c:v>25530.176724749992</c:v>
                </c:pt>
                <c:pt idx="2843">
                  <c:v>25552.586541619992</c:v>
                </c:pt>
                <c:pt idx="2844">
                  <c:v>25552.762986299993</c:v>
                </c:pt>
                <c:pt idx="2845">
                  <c:v>25553.948915479992</c:v>
                </c:pt>
                <c:pt idx="2846">
                  <c:v>25554.038109449993</c:v>
                </c:pt>
                <c:pt idx="2847">
                  <c:v>25554.086940949994</c:v>
                </c:pt>
                <c:pt idx="2848">
                  <c:v>25575.668911089993</c:v>
                </c:pt>
                <c:pt idx="2849">
                  <c:v>25590.707056939995</c:v>
                </c:pt>
                <c:pt idx="2850">
                  <c:v>25593.126407089996</c:v>
                </c:pt>
                <c:pt idx="2851">
                  <c:v>25623.945643819996</c:v>
                </c:pt>
                <c:pt idx="2852">
                  <c:v>25642.972395649995</c:v>
                </c:pt>
                <c:pt idx="2853">
                  <c:v>25646.567882789994</c:v>
                </c:pt>
                <c:pt idx="2854">
                  <c:v>25646.853721269992</c:v>
                </c:pt>
                <c:pt idx="2855">
                  <c:v>25649.294348189993</c:v>
                </c:pt>
                <c:pt idx="2856">
                  <c:v>25662.495515979994</c:v>
                </c:pt>
                <c:pt idx="2857">
                  <c:v>25688.067872379994</c:v>
                </c:pt>
                <c:pt idx="2858">
                  <c:v>25699.596679629994</c:v>
                </c:pt>
                <c:pt idx="2859">
                  <c:v>25702.461040889993</c:v>
                </c:pt>
                <c:pt idx="2860">
                  <c:v>25725.071537059994</c:v>
                </c:pt>
                <c:pt idx="2861">
                  <c:v>25751.712166469995</c:v>
                </c:pt>
                <c:pt idx="2862">
                  <c:v>25777.705172269994</c:v>
                </c:pt>
                <c:pt idx="2863">
                  <c:v>25783.369916359996</c:v>
                </c:pt>
                <c:pt idx="2864">
                  <c:v>25789.923850899995</c:v>
                </c:pt>
                <c:pt idx="2865">
                  <c:v>25813.661009129995</c:v>
                </c:pt>
                <c:pt idx="2866">
                  <c:v>25814.106705989994</c:v>
                </c:pt>
                <c:pt idx="2867">
                  <c:v>25840.878105859993</c:v>
                </c:pt>
                <c:pt idx="2868">
                  <c:v>25845.781508149994</c:v>
                </c:pt>
                <c:pt idx="2869">
                  <c:v>25877.638939989993</c:v>
                </c:pt>
                <c:pt idx="2870">
                  <c:v>25894.107211649993</c:v>
                </c:pt>
                <c:pt idx="2871">
                  <c:v>25895.662860419994</c:v>
                </c:pt>
                <c:pt idx="2872">
                  <c:v>25895.758250399995</c:v>
                </c:pt>
                <c:pt idx="2873">
                  <c:v>25906.885661359996</c:v>
                </c:pt>
                <c:pt idx="2874">
                  <c:v>25940.988982269995</c:v>
                </c:pt>
                <c:pt idx="2875">
                  <c:v>25947.968349219995</c:v>
                </c:pt>
                <c:pt idx="2876">
                  <c:v>25947.999585199996</c:v>
                </c:pt>
                <c:pt idx="2877">
                  <c:v>25948.067468769994</c:v>
                </c:pt>
                <c:pt idx="2878">
                  <c:v>25950.904118009992</c:v>
                </c:pt>
                <c:pt idx="2879">
                  <c:v>25950.981003839992</c:v>
                </c:pt>
                <c:pt idx="2880">
                  <c:v>25951.058645559991</c:v>
                </c:pt>
                <c:pt idx="2881">
                  <c:v>25953.859177319991</c:v>
                </c:pt>
                <c:pt idx="2882">
                  <c:v>25958.31397956999</c:v>
                </c:pt>
                <c:pt idx="2883">
                  <c:v>25959.252264539991</c:v>
                </c:pt>
                <c:pt idx="2884">
                  <c:v>25959.44683474999</c:v>
                </c:pt>
                <c:pt idx="2885">
                  <c:v>25960.190878829988</c:v>
                </c:pt>
                <c:pt idx="2886">
                  <c:v>25963.067278809987</c:v>
                </c:pt>
                <c:pt idx="2887">
                  <c:v>25972.015386419986</c:v>
                </c:pt>
                <c:pt idx="2888">
                  <c:v>25972.145216579986</c:v>
                </c:pt>
                <c:pt idx="2889">
                  <c:v>25973.071383269984</c:v>
                </c:pt>
                <c:pt idx="2890">
                  <c:v>25979.913458469982</c:v>
                </c:pt>
                <c:pt idx="2891">
                  <c:v>25980.585768999983</c:v>
                </c:pt>
                <c:pt idx="2892">
                  <c:v>25985.372540719982</c:v>
                </c:pt>
                <c:pt idx="2893">
                  <c:v>25989.787793659983</c:v>
                </c:pt>
                <c:pt idx="2894">
                  <c:v>25996.239330979985</c:v>
                </c:pt>
                <c:pt idx="2895">
                  <c:v>25997.411430559983</c:v>
                </c:pt>
                <c:pt idx="2896">
                  <c:v>26002.222039209984</c:v>
                </c:pt>
                <c:pt idx="2897">
                  <c:v>26011.027502789984</c:v>
                </c:pt>
                <c:pt idx="2898">
                  <c:v>26013.784163499986</c:v>
                </c:pt>
                <c:pt idx="2899">
                  <c:v>26014.969716989985</c:v>
                </c:pt>
                <c:pt idx="2900">
                  <c:v>26019.124672289985</c:v>
                </c:pt>
                <c:pt idx="2901">
                  <c:v>26021.416560599984</c:v>
                </c:pt>
                <c:pt idx="2902">
                  <c:v>26022.940770369984</c:v>
                </c:pt>
                <c:pt idx="2903">
                  <c:v>26031.912864189984</c:v>
                </c:pt>
                <c:pt idx="2904">
                  <c:v>26045.863377149984</c:v>
                </c:pt>
                <c:pt idx="2905">
                  <c:v>26045.949839709985</c:v>
                </c:pt>
                <c:pt idx="2906">
                  <c:v>26060.695062089984</c:v>
                </c:pt>
                <c:pt idx="2907">
                  <c:v>26061.302057189983</c:v>
                </c:pt>
                <c:pt idx="2908">
                  <c:v>26061.358158209983</c:v>
                </c:pt>
                <c:pt idx="2909">
                  <c:v>26061.394080669983</c:v>
                </c:pt>
                <c:pt idx="2910">
                  <c:v>26062.822618229984</c:v>
                </c:pt>
                <c:pt idx="2911">
                  <c:v>26063.377627529982</c:v>
                </c:pt>
                <c:pt idx="2912">
                  <c:v>26084.574200109982</c:v>
                </c:pt>
                <c:pt idx="2913">
                  <c:v>26084.756790649983</c:v>
                </c:pt>
                <c:pt idx="2914">
                  <c:v>26084.878694649982</c:v>
                </c:pt>
                <c:pt idx="2915">
                  <c:v>26084.935547219982</c:v>
                </c:pt>
                <c:pt idx="2916">
                  <c:v>26085.834033799983</c:v>
                </c:pt>
                <c:pt idx="2917">
                  <c:v>26093.082199589982</c:v>
                </c:pt>
                <c:pt idx="2918">
                  <c:v>26093.085040849983</c:v>
                </c:pt>
                <c:pt idx="2919">
                  <c:v>26094.084449059981</c:v>
                </c:pt>
                <c:pt idx="2920">
                  <c:v>26096.58988242998</c:v>
                </c:pt>
                <c:pt idx="2921">
                  <c:v>26099.969844329979</c:v>
                </c:pt>
                <c:pt idx="2922">
                  <c:v>26100.349072309979</c:v>
                </c:pt>
                <c:pt idx="2923">
                  <c:v>26102.426894369979</c:v>
                </c:pt>
                <c:pt idx="2924">
                  <c:v>26108.752162719979</c:v>
                </c:pt>
                <c:pt idx="2925">
                  <c:v>26108.839217879977</c:v>
                </c:pt>
                <c:pt idx="2926">
                  <c:v>26110.974163089977</c:v>
                </c:pt>
                <c:pt idx="2927">
                  <c:v>26115.310986299977</c:v>
                </c:pt>
                <c:pt idx="2928">
                  <c:v>26131.342452629979</c:v>
                </c:pt>
                <c:pt idx="2929">
                  <c:v>26132.225362319979</c:v>
                </c:pt>
                <c:pt idx="2930">
                  <c:v>26135.880360899981</c:v>
                </c:pt>
                <c:pt idx="2931">
                  <c:v>26137.14964495998</c:v>
                </c:pt>
                <c:pt idx="2932">
                  <c:v>26137.95339587998</c:v>
                </c:pt>
                <c:pt idx="2933">
                  <c:v>26138.304173839981</c:v>
                </c:pt>
                <c:pt idx="2934">
                  <c:v>26147.886540959982</c:v>
                </c:pt>
                <c:pt idx="2935">
                  <c:v>26148.247554879981</c:v>
                </c:pt>
                <c:pt idx="2936">
                  <c:v>26150.575186959981</c:v>
                </c:pt>
                <c:pt idx="2937">
                  <c:v>26150.73957565998</c:v>
                </c:pt>
                <c:pt idx="2938">
                  <c:v>26163.290144049981</c:v>
                </c:pt>
                <c:pt idx="2939">
                  <c:v>26174.201059059982</c:v>
                </c:pt>
                <c:pt idx="2940">
                  <c:v>26205.260430779981</c:v>
                </c:pt>
                <c:pt idx="2941">
                  <c:v>26205.943770079983</c:v>
                </c:pt>
                <c:pt idx="2942">
                  <c:v>26206.646362899981</c:v>
                </c:pt>
                <c:pt idx="2943">
                  <c:v>26207.085090569981</c:v>
                </c:pt>
                <c:pt idx="2944">
                  <c:v>26207.171954039979</c:v>
                </c:pt>
                <c:pt idx="2945">
                  <c:v>26219.326336639981</c:v>
                </c:pt>
                <c:pt idx="2946">
                  <c:v>26225.754189609979</c:v>
                </c:pt>
                <c:pt idx="2947">
                  <c:v>26225.77299982998</c:v>
                </c:pt>
                <c:pt idx="2948">
                  <c:v>26225.799419449981</c:v>
                </c:pt>
                <c:pt idx="2949">
                  <c:v>26225.79975574998</c:v>
                </c:pt>
                <c:pt idx="2950">
                  <c:v>26227.887841399981</c:v>
                </c:pt>
                <c:pt idx="2951">
                  <c:v>26242.456354389982</c:v>
                </c:pt>
                <c:pt idx="2952">
                  <c:v>26251.025329159984</c:v>
                </c:pt>
                <c:pt idx="2953">
                  <c:v>26251.061545909983</c:v>
                </c:pt>
                <c:pt idx="2954">
                  <c:v>26254.755465489983</c:v>
                </c:pt>
                <c:pt idx="2955">
                  <c:v>26280.388483109982</c:v>
                </c:pt>
                <c:pt idx="2956">
                  <c:v>26285.845732099981</c:v>
                </c:pt>
                <c:pt idx="2957">
                  <c:v>26286.265708999981</c:v>
                </c:pt>
                <c:pt idx="2958">
                  <c:v>26300.229852549983</c:v>
                </c:pt>
                <c:pt idx="2959">
                  <c:v>26308.181135359984</c:v>
                </c:pt>
                <c:pt idx="2960">
                  <c:v>26331.296939749984</c:v>
                </c:pt>
                <c:pt idx="2961">
                  <c:v>26364.793776369985</c:v>
                </c:pt>
                <c:pt idx="2962">
                  <c:v>26370.978202579983</c:v>
                </c:pt>
                <c:pt idx="2963">
                  <c:v>26375.942625209984</c:v>
                </c:pt>
                <c:pt idx="2964">
                  <c:v>26405.586501739985</c:v>
                </c:pt>
                <c:pt idx="2965">
                  <c:v>26426.399621799985</c:v>
                </c:pt>
                <c:pt idx="2966">
                  <c:v>26442.628604979986</c:v>
                </c:pt>
                <c:pt idx="2967">
                  <c:v>26442.898874439987</c:v>
                </c:pt>
                <c:pt idx="2968">
                  <c:v>26443.044625959988</c:v>
                </c:pt>
                <c:pt idx="2969">
                  <c:v>26455.185126479988</c:v>
                </c:pt>
                <c:pt idx="2970">
                  <c:v>26455.192520479988</c:v>
                </c:pt>
                <c:pt idx="2971">
                  <c:v>26455.280694479989</c:v>
                </c:pt>
                <c:pt idx="2972">
                  <c:v>26468.96752622999</c:v>
                </c:pt>
                <c:pt idx="2973">
                  <c:v>26473.17849998999</c:v>
                </c:pt>
                <c:pt idx="2974">
                  <c:v>26480.56869598999</c:v>
                </c:pt>
                <c:pt idx="2975">
                  <c:v>26482.296820959989</c:v>
                </c:pt>
                <c:pt idx="2976">
                  <c:v>26485.536691479989</c:v>
                </c:pt>
                <c:pt idx="2977">
                  <c:v>26485.58274220999</c:v>
                </c:pt>
                <c:pt idx="2978">
                  <c:v>26485.928722759989</c:v>
                </c:pt>
                <c:pt idx="2979">
                  <c:v>26486.705671659987</c:v>
                </c:pt>
                <c:pt idx="2980">
                  <c:v>26486.740195669987</c:v>
                </c:pt>
                <c:pt idx="2981">
                  <c:v>26487.127259079985</c:v>
                </c:pt>
                <c:pt idx="2982">
                  <c:v>26491.294246439986</c:v>
                </c:pt>
                <c:pt idx="2983">
                  <c:v>26515.777689319984</c:v>
                </c:pt>
                <c:pt idx="2984">
                  <c:v>26554.303409669985</c:v>
                </c:pt>
                <c:pt idx="2985">
                  <c:v>26571.144703279984</c:v>
                </c:pt>
                <c:pt idx="2986">
                  <c:v>26571.643274309983</c:v>
                </c:pt>
                <c:pt idx="2987">
                  <c:v>26575.183483859983</c:v>
                </c:pt>
                <c:pt idx="2988">
                  <c:v>26575.636949309981</c:v>
                </c:pt>
                <c:pt idx="2989">
                  <c:v>26575.737291209982</c:v>
                </c:pt>
                <c:pt idx="2990">
                  <c:v>26575.791685489981</c:v>
                </c:pt>
                <c:pt idx="2991">
                  <c:v>26576.70912998998</c:v>
                </c:pt>
                <c:pt idx="2992">
                  <c:v>26578.714323539982</c:v>
                </c:pt>
                <c:pt idx="2993">
                  <c:v>26578.915469769981</c:v>
                </c:pt>
                <c:pt idx="2994">
                  <c:v>26579.059477649982</c:v>
                </c:pt>
                <c:pt idx="2995">
                  <c:v>26580.629746919982</c:v>
                </c:pt>
                <c:pt idx="2996">
                  <c:v>26580.924342959981</c:v>
                </c:pt>
                <c:pt idx="2997">
                  <c:v>26581.532003939981</c:v>
                </c:pt>
                <c:pt idx="2998">
                  <c:v>26581.734226279983</c:v>
                </c:pt>
                <c:pt idx="2999">
                  <c:v>26581.982038579983</c:v>
                </c:pt>
                <c:pt idx="3000">
                  <c:v>26583.616635719984</c:v>
                </c:pt>
                <c:pt idx="3001">
                  <c:v>26583.662696729985</c:v>
                </c:pt>
                <c:pt idx="3002">
                  <c:v>26583.832165129985</c:v>
                </c:pt>
                <c:pt idx="3003">
                  <c:v>26584.137029669986</c:v>
                </c:pt>
                <c:pt idx="3004">
                  <c:v>26584.679395589985</c:v>
                </c:pt>
                <c:pt idx="3005">
                  <c:v>26588.689658389983</c:v>
                </c:pt>
                <c:pt idx="3006">
                  <c:v>26596.056329779982</c:v>
                </c:pt>
                <c:pt idx="3007">
                  <c:v>26600.599542639982</c:v>
                </c:pt>
                <c:pt idx="3008">
                  <c:v>26612.232654059982</c:v>
                </c:pt>
                <c:pt idx="3009">
                  <c:v>26615.259554869983</c:v>
                </c:pt>
                <c:pt idx="3010">
                  <c:v>26618.861592179983</c:v>
                </c:pt>
                <c:pt idx="3011">
                  <c:v>26619.319054019983</c:v>
                </c:pt>
                <c:pt idx="3012">
                  <c:v>26622.619748079982</c:v>
                </c:pt>
                <c:pt idx="3013">
                  <c:v>26633.416285819982</c:v>
                </c:pt>
                <c:pt idx="3014">
                  <c:v>26640.992204739981</c:v>
                </c:pt>
                <c:pt idx="3015">
                  <c:v>26641.029697869981</c:v>
                </c:pt>
                <c:pt idx="3016">
                  <c:v>26643.016670159981</c:v>
                </c:pt>
                <c:pt idx="3017">
                  <c:v>26644.537026289981</c:v>
                </c:pt>
                <c:pt idx="3018">
                  <c:v>26645.389478439982</c:v>
                </c:pt>
                <c:pt idx="3019">
                  <c:v>26647.390661389982</c:v>
                </c:pt>
                <c:pt idx="3020">
                  <c:v>26656.996225539981</c:v>
                </c:pt>
                <c:pt idx="3021">
                  <c:v>26660.029507199979</c:v>
                </c:pt>
                <c:pt idx="3022">
                  <c:v>26660.149745559978</c:v>
                </c:pt>
                <c:pt idx="3023">
                  <c:v>26660.39473223998</c:v>
                </c:pt>
                <c:pt idx="3024">
                  <c:v>26661.101546199981</c:v>
                </c:pt>
                <c:pt idx="3025">
                  <c:v>26661.383719629983</c:v>
                </c:pt>
                <c:pt idx="3026">
                  <c:v>26662.419775099981</c:v>
                </c:pt>
                <c:pt idx="3027">
                  <c:v>26665.152034099981</c:v>
                </c:pt>
                <c:pt idx="3028">
                  <c:v>26665.178172599983</c:v>
                </c:pt>
                <c:pt idx="3029">
                  <c:v>26668.434306969983</c:v>
                </c:pt>
                <c:pt idx="3030">
                  <c:v>26670.749568319981</c:v>
                </c:pt>
                <c:pt idx="3031">
                  <c:v>26681.570923639982</c:v>
                </c:pt>
                <c:pt idx="3032">
                  <c:v>26681.601443509982</c:v>
                </c:pt>
                <c:pt idx="3033">
                  <c:v>26687.827201919983</c:v>
                </c:pt>
                <c:pt idx="3034">
                  <c:v>26688.656991079984</c:v>
                </c:pt>
                <c:pt idx="3035">
                  <c:v>26719.359470279986</c:v>
                </c:pt>
                <c:pt idx="3036">
                  <c:v>26730.339011209984</c:v>
                </c:pt>
                <c:pt idx="3037">
                  <c:v>26764.974120669984</c:v>
                </c:pt>
                <c:pt idx="3038">
                  <c:v>26765.433424219984</c:v>
                </c:pt>
                <c:pt idx="3039">
                  <c:v>26767.781450419985</c:v>
                </c:pt>
                <c:pt idx="3040">
                  <c:v>26772.765339759986</c:v>
                </c:pt>
                <c:pt idx="3041">
                  <c:v>26773.273166419986</c:v>
                </c:pt>
                <c:pt idx="3042">
                  <c:v>26774.301957279986</c:v>
                </c:pt>
                <c:pt idx="3043">
                  <c:v>26789.967936449986</c:v>
                </c:pt>
                <c:pt idx="3044">
                  <c:v>26823.850829399988</c:v>
                </c:pt>
                <c:pt idx="3045">
                  <c:v>26829.747456949986</c:v>
                </c:pt>
                <c:pt idx="3046">
                  <c:v>26833.404612719987</c:v>
                </c:pt>
                <c:pt idx="3047">
                  <c:v>26845.614159989986</c:v>
                </c:pt>
                <c:pt idx="3048">
                  <c:v>26848.515526189985</c:v>
                </c:pt>
                <c:pt idx="3049">
                  <c:v>26848.602103229987</c:v>
                </c:pt>
                <c:pt idx="3050">
                  <c:v>26848.796420169987</c:v>
                </c:pt>
                <c:pt idx="3051">
                  <c:v>26848.833432089988</c:v>
                </c:pt>
                <c:pt idx="3052">
                  <c:v>26849.388417809987</c:v>
                </c:pt>
                <c:pt idx="3053">
                  <c:v>26857.282067189986</c:v>
                </c:pt>
                <c:pt idx="3054">
                  <c:v>26860.831783379985</c:v>
                </c:pt>
                <c:pt idx="3055">
                  <c:v>26861.385665299986</c:v>
                </c:pt>
                <c:pt idx="3056">
                  <c:v>26861.600198649987</c:v>
                </c:pt>
                <c:pt idx="3057">
                  <c:v>26864.037727799987</c:v>
                </c:pt>
                <c:pt idx="3058">
                  <c:v>26896.722232499986</c:v>
                </c:pt>
                <c:pt idx="3059">
                  <c:v>26928.199503579985</c:v>
                </c:pt>
                <c:pt idx="3060">
                  <c:v>26929.249894129985</c:v>
                </c:pt>
                <c:pt idx="3061">
                  <c:v>26930.692721379986</c:v>
                </c:pt>
                <c:pt idx="3062">
                  <c:v>26932.506586859985</c:v>
                </c:pt>
                <c:pt idx="3063">
                  <c:v>26932.608758499984</c:v>
                </c:pt>
                <c:pt idx="3064">
                  <c:v>26937.088731369986</c:v>
                </c:pt>
                <c:pt idx="3065">
                  <c:v>26948.212409759984</c:v>
                </c:pt>
                <c:pt idx="3066">
                  <c:v>26974.560996479984</c:v>
                </c:pt>
                <c:pt idx="3067">
                  <c:v>27009.528025299984</c:v>
                </c:pt>
                <c:pt idx="3068">
                  <c:v>27022.099549799983</c:v>
                </c:pt>
                <c:pt idx="3069">
                  <c:v>27035.522336749982</c:v>
                </c:pt>
                <c:pt idx="3070">
                  <c:v>27036.288440519984</c:v>
                </c:pt>
                <c:pt idx="3071">
                  <c:v>27053.767463339984</c:v>
                </c:pt>
                <c:pt idx="3072">
                  <c:v>27076.933926469985</c:v>
                </c:pt>
                <c:pt idx="3073">
                  <c:v>27099.992819669984</c:v>
                </c:pt>
              </c:numCache>
            </c:numRef>
          </c:xVal>
          <c:yVal>
            <c:numRef>
              <c:f>'EVM Risk Overlay'!$M$2:$M$3075</c:f>
              <c:numCache>
                <c:formatCode>General</c:formatCode>
                <c:ptCount val="307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13003.864119718099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11856.555929880629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10884.292995216589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10431.780010791668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9689.5268940462556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9389.3668757248543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8745.5533442585547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5933.1430976168949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4084.9346235510857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2510.9953054766511</c:v>
                </c:pt>
                <c:pt idx="464">
                  <c:v>#N/A</c:v>
                </c:pt>
                <c:pt idx="465">
                  <c:v>#N/A</c:v>
                </c:pt>
                <c:pt idx="466">
                  <c:v>2486.01751315201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2249.2989714071928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2031.0498923471091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1543.0725728880316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1439.2344037306764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1402.8648663530771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1265.3268971134873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1201.930286020327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1101.0135057162715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780.25256180495626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770.70287067440006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629.01408323107239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621.23333544228001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522.77161015507158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314.02562804908257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275.77708085296575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230.26453936243061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176.44662859181628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151.19735556281563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140.43065829273687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119.01041922086962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108.09855743946599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45.771350742862268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31.968724593534283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18.906644609398899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14.995639226688033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0.45528661568538403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2.5991842646160455E-11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2.5991842646160455E-11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'EVM Risk Overlay'!$N$2:$N$3075</c15:f>
                <c15:dlblRangeCache>
                  <c:ptCount val="3074"/>
                  <c:pt idx="0">
                    <c:v>NA</c:v>
                  </c:pt>
                  <c:pt idx="1">
                    <c:v>NA</c:v>
                  </c:pt>
                  <c:pt idx="2">
                    <c:v>NA</c:v>
                  </c:pt>
                  <c:pt idx="3">
                    <c:v>NA</c:v>
                  </c:pt>
                  <c:pt idx="4">
                    <c:v>NA</c:v>
                  </c:pt>
                  <c:pt idx="5">
                    <c:v>NA</c:v>
                  </c:pt>
                  <c:pt idx="6">
                    <c:v>NA</c:v>
                  </c:pt>
                  <c:pt idx="7">
                    <c:v>NA</c:v>
                  </c:pt>
                  <c:pt idx="8">
                    <c:v>NA</c:v>
                  </c:pt>
                  <c:pt idx="9">
                    <c:v>NA</c:v>
                  </c:pt>
                  <c:pt idx="10">
                    <c:v>NA</c:v>
                  </c:pt>
                  <c:pt idx="11">
                    <c:v>NA</c:v>
                  </c:pt>
                  <c:pt idx="12">
                    <c:v>NA</c:v>
                  </c:pt>
                  <c:pt idx="13">
                    <c:v>NA</c:v>
                  </c:pt>
                  <c:pt idx="14">
                    <c:v>NA</c:v>
                  </c:pt>
                  <c:pt idx="15">
                    <c:v>NA</c:v>
                  </c:pt>
                  <c:pt idx="16">
                    <c:v>NA</c:v>
                  </c:pt>
                  <c:pt idx="17">
                    <c:v>NA</c:v>
                  </c:pt>
                  <c:pt idx="18">
                    <c:v>NA</c:v>
                  </c:pt>
                  <c:pt idx="19">
                    <c:v>NA</c:v>
                  </c:pt>
                  <c:pt idx="20">
                    <c:v>NA</c:v>
                  </c:pt>
                  <c:pt idx="21">
                    <c:v>NA</c:v>
                  </c:pt>
                  <c:pt idx="22">
                    <c:v>NA</c:v>
                  </c:pt>
                  <c:pt idx="23">
                    <c:v>NA</c:v>
                  </c:pt>
                  <c:pt idx="24">
                    <c:v>NA</c:v>
                  </c:pt>
                  <c:pt idx="25">
                    <c:v>NA</c:v>
                  </c:pt>
                  <c:pt idx="26">
                    <c:v>NA</c:v>
                  </c:pt>
                  <c:pt idx="27">
                    <c:v>NA</c:v>
                  </c:pt>
                  <c:pt idx="28">
                    <c:v>NA</c:v>
                  </c:pt>
                  <c:pt idx="29">
                    <c:v>NA</c:v>
                  </c:pt>
                  <c:pt idx="30">
                    <c:v>NA</c:v>
                  </c:pt>
                  <c:pt idx="31">
                    <c:v>RED BLUFF 11011334</c:v>
                  </c:pt>
                  <c:pt idx="32">
                    <c:v>NA</c:v>
                  </c:pt>
                  <c:pt idx="33">
                    <c:v>NA</c:v>
                  </c:pt>
                  <c:pt idx="34">
                    <c:v>NA</c:v>
                  </c:pt>
                  <c:pt idx="35">
                    <c:v>NA</c:v>
                  </c:pt>
                  <c:pt idx="36">
                    <c:v>NA</c:v>
                  </c:pt>
                  <c:pt idx="37">
                    <c:v>NA</c:v>
                  </c:pt>
                  <c:pt idx="38">
                    <c:v>NA</c:v>
                  </c:pt>
                  <c:pt idx="39">
                    <c:v>NA</c:v>
                  </c:pt>
                  <c:pt idx="40">
                    <c:v>NA</c:v>
                  </c:pt>
                  <c:pt idx="41">
                    <c:v>NA</c:v>
                  </c:pt>
                  <c:pt idx="42">
                    <c:v>NA</c:v>
                  </c:pt>
                  <c:pt idx="43">
                    <c:v>NA</c:v>
                  </c:pt>
                  <c:pt idx="44">
                    <c:v>NA</c:v>
                  </c:pt>
                  <c:pt idx="45">
                    <c:v>NA</c:v>
                  </c:pt>
                  <c:pt idx="46">
                    <c:v>NA</c:v>
                  </c:pt>
                  <c:pt idx="47">
                    <c:v>NA</c:v>
                  </c:pt>
                  <c:pt idx="48">
                    <c:v>GEYSERVILLE 1101166</c:v>
                  </c:pt>
                  <c:pt idx="49">
                    <c:v>NA</c:v>
                  </c:pt>
                  <c:pt idx="50">
                    <c:v>NA</c:v>
                  </c:pt>
                  <c:pt idx="51">
                    <c:v>NA</c:v>
                  </c:pt>
                  <c:pt idx="52">
                    <c:v>NA</c:v>
                  </c:pt>
                  <c:pt idx="53">
                    <c:v>NA</c:v>
                  </c:pt>
                  <c:pt idx="54">
                    <c:v>NA</c:v>
                  </c:pt>
                  <c:pt idx="55">
                    <c:v>NA</c:v>
                  </c:pt>
                  <c:pt idx="56">
                    <c:v>NA</c:v>
                  </c:pt>
                  <c:pt idx="57">
                    <c:v>NA</c:v>
                  </c:pt>
                  <c:pt idx="58">
                    <c:v>NA</c:v>
                  </c:pt>
                  <c:pt idx="59">
                    <c:v>NA</c:v>
                  </c:pt>
                  <c:pt idx="60">
                    <c:v>NA</c:v>
                  </c:pt>
                  <c:pt idx="61">
                    <c:v>NA</c:v>
                  </c:pt>
                  <c:pt idx="62">
                    <c:v>NA</c:v>
                  </c:pt>
                  <c:pt idx="63">
                    <c:v>NA</c:v>
                  </c:pt>
                  <c:pt idx="64">
                    <c:v>NA</c:v>
                  </c:pt>
                  <c:pt idx="65">
                    <c:v>LAYTONVILLE 110237586</c:v>
                  </c:pt>
                  <c:pt idx="66">
                    <c:v>NA</c:v>
                  </c:pt>
                  <c:pt idx="67">
                    <c:v>NA</c:v>
                  </c:pt>
                  <c:pt idx="68">
                    <c:v>NA</c:v>
                  </c:pt>
                  <c:pt idx="69">
                    <c:v>NA</c:v>
                  </c:pt>
                  <c:pt idx="70">
                    <c:v>NA</c:v>
                  </c:pt>
                  <c:pt idx="71">
                    <c:v>NA</c:v>
                  </c:pt>
                  <c:pt idx="72">
                    <c:v>NA</c:v>
                  </c:pt>
                  <c:pt idx="73">
                    <c:v>NA</c:v>
                  </c:pt>
                  <c:pt idx="74">
                    <c:v>PLACERVILLE 21067522</c:v>
                  </c:pt>
                  <c:pt idx="75">
                    <c:v>NA</c:v>
                  </c:pt>
                  <c:pt idx="76">
                    <c:v>NA</c:v>
                  </c:pt>
                  <c:pt idx="77">
                    <c:v>NA</c:v>
                  </c:pt>
                  <c:pt idx="78">
                    <c:v>NA</c:v>
                  </c:pt>
                  <c:pt idx="79">
                    <c:v>NA</c:v>
                  </c:pt>
                  <c:pt idx="80">
                    <c:v>NA</c:v>
                  </c:pt>
                  <c:pt idx="81">
                    <c:v>NA</c:v>
                  </c:pt>
                  <c:pt idx="82">
                    <c:v>NA</c:v>
                  </c:pt>
                  <c:pt idx="83">
                    <c:v>NA</c:v>
                  </c:pt>
                  <c:pt idx="84">
                    <c:v>NA</c:v>
                  </c:pt>
                  <c:pt idx="85">
                    <c:v>NA</c:v>
                  </c:pt>
                  <c:pt idx="86">
                    <c:v>NA</c:v>
                  </c:pt>
                  <c:pt idx="87">
                    <c:v>NA</c:v>
                  </c:pt>
                  <c:pt idx="88">
                    <c:v>NA</c:v>
                  </c:pt>
                  <c:pt idx="89">
                    <c:v>NA</c:v>
                  </c:pt>
                  <c:pt idx="90">
                    <c:v>SHINGLE SPRINGS 21107742</c:v>
                  </c:pt>
                  <c:pt idx="91">
                    <c:v>NA</c:v>
                  </c:pt>
                  <c:pt idx="92">
                    <c:v>NA</c:v>
                  </c:pt>
                  <c:pt idx="93">
                    <c:v>NA</c:v>
                  </c:pt>
                  <c:pt idx="94">
                    <c:v>NA</c:v>
                  </c:pt>
                  <c:pt idx="95">
                    <c:v>NA</c:v>
                  </c:pt>
                  <c:pt idx="96">
                    <c:v>NA</c:v>
                  </c:pt>
                  <c:pt idx="97">
                    <c:v>TIVY VALLEY 1107R1817</c:v>
                  </c:pt>
                  <c:pt idx="98">
                    <c:v>NA</c:v>
                  </c:pt>
                  <c:pt idx="99">
                    <c:v>NA</c:v>
                  </c:pt>
                  <c:pt idx="100">
                    <c:v>NA</c:v>
                  </c:pt>
                  <c:pt idx="101">
                    <c:v>NA</c:v>
                  </c:pt>
                  <c:pt idx="102">
                    <c:v>NA</c:v>
                  </c:pt>
                  <c:pt idx="103">
                    <c:v>NA</c:v>
                  </c:pt>
                  <c:pt idx="104">
                    <c:v>NA</c:v>
                  </c:pt>
                  <c:pt idx="105">
                    <c:v>NA</c:v>
                  </c:pt>
                  <c:pt idx="106">
                    <c:v>NA</c:v>
                  </c:pt>
                  <c:pt idx="107">
                    <c:v>NA</c:v>
                  </c:pt>
                  <c:pt idx="108">
                    <c:v>NA</c:v>
                  </c:pt>
                  <c:pt idx="109">
                    <c:v>NA</c:v>
                  </c:pt>
                  <c:pt idx="110">
                    <c:v>NA</c:v>
                  </c:pt>
                  <c:pt idx="111">
                    <c:v>NA</c:v>
                  </c:pt>
                  <c:pt idx="112">
                    <c:v>NA</c:v>
                  </c:pt>
                  <c:pt idx="113">
                    <c:v>EL DORADO PH 210126000</c:v>
                  </c:pt>
                  <c:pt idx="114">
                    <c:v>NA</c:v>
                  </c:pt>
                  <c:pt idx="115">
                    <c:v>NA</c:v>
                  </c:pt>
                  <c:pt idx="116">
                    <c:v>NA</c:v>
                  </c:pt>
                  <c:pt idx="117">
                    <c:v>NA</c:v>
                  </c:pt>
                  <c:pt idx="118">
                    <c:v>NA</c:v>
                  </c:pt>
                  <c:pt idx="119">
                    <c:v>NA</c:v>
                  </c:pt>
                  <c:pt idx="120">
                    <c:v>NA</c:v>
                  </c:pt>
                  <c:pt idx="121">
                    <c:v>NA</c:v>
                  </c:pt>
                  <c:pt idx="122">
                    <c:v>NA</c:v>
                  </c:pt>
                  <c:pt idx="123">
                    <c:v>NA</c:v>
                  </c:pt>
                  <c:pt idx="124">
                    <c:v>NA</c:v>
                  </c:pt>
                  <c:pt idx="125">
                    <c:v>NA</c:v>
                  </c:pt>
                  <c:pt idx="126">
                    <c:v>NA</c:v>
                  </c:pt>
                  <c:pt idx="127">
                    <c:v>NA</c:v>
                  </c:pt>
                  <c:pt idx="128">
                    <c:v>NA</c:v>
                  </c:pt>
                  <c:pt idx="129">
                    <c:v>NA</c:v>
                  </c:pt>
                  <c:pt idx="130">
                    <c:v>NA</c:v>
                  </c:pt>
                  <c:pt idx="131">
                    <c:v>NA</c:v>
                  </c:pt>
                  <c:pt idx="132">
                    <c:v>NA</c:v>
                  </c:pt>
                  <c:pt idx="133">
                    <c:v>NA</c:v>
                  </c:pt>
                  <c:pt idx="134">
                    <c:v>NA</c:v>
                  </c:pt>
                  <c:pt idx="135">
                    <c:v>NA</c:v>
                  </c:pt>
                  <c:pt idx="136">
                    <c:v>NA</c:v>
                  </c:pt>
                  <c:pt idx="137">
                    <c:v>NA</c:v>
                  </c:pt>
                  <c:pt idx="138">
                    <c:v>NA</c:v>
                  </c:pt>
                  <c:pt idx="139">
                    <c:v>NA</c:v>
                  </c:pt>
                  <c:pt idx="140">
                    <c:v>NA</c:v>
                  </c:pt>
                  <c:pt idx="141">
                    <c:v>NA</c:v>
                  </c:pt>
                  <c:pt idx="142">
                    <c:v>NA</c:v>
                  </c:pt>
                  <c:pt idx="143">
                    <c:v>NA</c:v>
                  </c:pt>
                  <c:pt idx="144">
                    <c:v>NA</c:v>
                  </c:pt>
                  <c:pt idx="145">
                    <c:v>NA</c:v>
                  </c:pt>
                  <c:pt idx="146">
                    <c:v>NA</c:v>
                  </c:pt>
                  <c:pt idx="147">
                    <c:v>NA</c:v>
                  </c:pt>
                  <c:pt idx="148">
                    <c:v>NA</c:v>
                  </c:pt>
                  <c:pt idx="149">
                    <c:v>NA</c:v>
                  </c:pt>
                  <c:pt idx="150">
                    <c:v>NA</c:v>
                  </c:pt>
                  <c:pt idx="151">
                    <c:v>NA</c:v>
                  </c:pt>
                  <c:pt idx="152">
                    <c:v>NA</c:v>
                  </c:pt>
                  <c:pt idx="153">
                    <c:v>NA</c:v>
                  </c:pt>
                  <c:pt idx="154">
                    <c:v>NA</c:v>
                  </c:pt>
                  <c:pt idx="155">
                    <c:v>NA</c:v>
                  </c:pt>
                  <c:pt idx="156">
                    <c:v>NA</c:v>
                  </c:pt>
                  <c:pt idx="157">
                    <c:v>NA</c:v>
                  </c:pt>
                  <c:pt idx="158">
                    <c:v>NA</c:v>
                  </c:pt>
                  <c:pt idx="159">
                    <c:v>NA</c:v>
                  </c:pt>
                  <c:pt idx="160">
                    <c:v>NA</c:v>
                  </c:pt>
                  <c:pt idx="161">
                    <c:v>NA</c:v>
                  </c:pt>
                  <c:pt idx="162">
                    <c:v>NA</c:v>
                  </c:pt>
                  <c:pt idx="163">
                    <c:v>NA</c:v>
                  </c:pt>
                  <c:pt idx="164">
                    <c:v>NA</c:v>
                  </c:pt>
                  <c:pt idx="165">
                    <c:v>NA</c:v>
                  </c:pt>
                  <c:pt idx="166">
                    <c:v>NA</c:v>
                  </c:pt>
                  <c:pt idx="167">
                    <c:v>NA</c:v>
                  </c:pt>
                  <c:pt idx="168">
                    <c:v>NA</c:v>
                  </c:pt>
                  <c:pt idx="169">
                    <c:v>NA</c:v>
                  </c:pt>
                  <c:pt idx="170">
                    <c:v>NA</c:v>
                  </c:pt>
                  <c:pt idx="171">
                    <c:v>NA</c:v>
                  </c:pt>
                  <c:pt idx="172">
                    <c:v>NA</c:v>
                  </c:pt>
                  <c:pt idx="173">
                    <c:v>NA</c:v>
                  </c:pt>
                  <c:pt idx="174">
                    <c:v>NA</c:v>
                  </c:pt>
                  <c:pt idx="175">
                    <c:v>NA</c:v>
                  </c:pt>
                  <c:pt idx="176">
                    <c:v>NA</c:v>
                  </c:pt>
                  <c:pt idx="177">
                    <c:v>NA</c:v>
                  </c:pt>
                  <c:pt idx="178">
                    <c:v>NA</c:v>
                  </c:pt>
                  <c:pt idx="179">
                    <c:v>NA</c:v>
                  </c:pt>
                  <c:pt idx="180">
                    <c:v>NA</c:v>
                  </c:pt>
                  <c:pt idx="181">
                    <c:v>NA</c:v>
                  </c:pt>
                  <c:pt idx="182">
                    <c:v>NA</c:v>
                  </c:pt>
                  <c:pt idx="183">
                    <c:v>NA</c:v>
                  </c:pt>
                  <c:pt idx="184">
                    <c:v>NA</c:v>
                  </c:pt>
                  <c:pt idx="185">
                    <c:v>NA</c:v>
                  </c:pt>
                  <c:pt idx="186">
                    <c:v>NA</c:v>
                  </c:pt>
                  <c:pt idx="187">
                    <c:v>NA</c:v>
                  </c:pt>
                  <c:pt idx="188">
                    <c:v>NA</c:v>
                  </c:pt>
                  <c:pt idx="189">
                    <c:v>NA</c:v>
                  </c:pt>
                  <c:pt idx="190">
                    <c:v>NA</c:v>
                  </c:pt>
                  <c:pt idx="191">
                    <c:v>NA</c:v>
                  </c:pt>
                  <c:pt idx="192">
                    <c:v>NA</c:v>
                  </c:pt>
                  <c:pt idx="193">
                    <c:v>NA</c:v>
                  </c:pt>
                  <c:pt idx="194">
                    <c:v>NA</c:v>
                  </c:pt>
                  <c:pt idx="195">
                    <c:v>NA</c:v>
                  </c:pt>
                  <c:pt idx="196">
                    <c:v>NA</c:v>
                  </c:pt>
                  <c:pt idx="197">
                    <c:v>NA</c:v>
                  </c:pt>
                  <c:pt idx="198">
                    <c:v>NA</c:v>
                  </c:pt>
                  <c:pt idx="199">
                    <c:v>NA</c:v>
                  </c:pt>
                  <c:pt idx="200">
                    <c:v>NA</c:v>
                  </c:pt>
                  <c:pt idx="201">
                    <c:v>NA</c:v>
                  </c:pt>
                  <c:pt idx="202">
                    <c:v>NA</c:v>
                  </c:pt>
                  <c:pt idx="203">
                    <c:v>NA</c:v>
                  </c:pt>
                  <c:pt idx="204">
                    <c:v>NA</c:v>
                  </c:pt>
                  <c:pt idx="205">
                    <c:v>NA</c:v>
                  </c:pt>
                  <c:pt idx="206">
                    <c:v>NA</c:v>
                  </c:pt>
                  <c:pt idx="207">
                    <c:v>MARIPOSA 21019400</c:v>
                  </c:pt>
                  <c:pt idx="208">
                    <c:v>NA</c:v>
                  </c:pt>
                  <c:pt idx="209">
                    <c:v>NA</c:v>
                  </c:pt>
                  <c:pt idx="210">
                    <c:v>NA</c:v>
                  </c:pt>
                  <c:pt idx="211">
                    <c:v>NA</c:v>
                  </c:pt>
                  <c:pt idx="212">
                    <c:v>NA</c:v>
                  </c:pt>
                  <c:pt idx="213">
                    <c:v>NA</c:v>
                  </c:pt>
                  <c:pt idx="214">
                    <c:v>NA</c:v>
                  </c:pt>
                  <c:pt idx="215">
                    <c:v>NA</c:v>
                  </c:pt>
                  <c:pt idx="216">
                    <c:v>NA</c:v>
                  </c:pt>
                  <c:pt idx="217">
                    <c:v>NA</c:v>
                  </c:pt>
                  <c:pt idx="218">
                    <c:v>NA</c:v>
                  </c:pt>
                  <c:pt idx="219">
                    <c:v>NA</c:v>
                  </c:pt>
                  <c:pt idx="220">
                    <c:v>NA</c:v>
                  </c:pt>
                  <c:pt idx="221">
                    <c:v>NA</c:v>
                  </c:pt>
                  <c:pt idx="222">
                    <c:v>NA</c:v>
                  </c:pt>
                  <c:pt idx="223">
                    <c:v>NA</c:v>
                  </c:pt>
                  <c:pt idx="224">
                    <c:v>NA</c:v>
                  </c:pt>
                  <c:pt idx="225">
                    <c:v>NA</c:v>
                  </c:pt>
                  <c:pt idx="226">
                    <c:v>NA</c:v>
                  </c:pt>
                  <c:pt idx="227">
                    <c:v>NA</c:v>
                  </c:pt>
                  <c:pt idx="228">
                    <c:v>NA</c:v>
                  </c:pt>
                  <c:pt idx="229">
                    <c:v>NA</c:v>
                  </c:pt>
                  <c:pt idx="230">
                    <c:v>NA</c:v>
                  </c:pt>
                  <c:pt idx="231">
                    <c:v>NA</c:v>
                  </c:pt>
                  <c:pt idx="232">
                    <c:v>NA</c:v>
                  </c:pt>
                  <c:pt idx="233">
                    <c:v>NA</c:v>
                  </c:pt>
                  <c:pt idx="234">
                    <c:v>NA</c:v>
                  </c:pt>
                  <c:pt idx="235">
                    <c:v>NA</c:v>
                  </c:pt>
                  <c:pt idx="236">
                    <c:v>NA</c:v>
                  </c:pt>
                  <c:pt idx="237">
                    <c:v>NA</c:v>
                  </c:pt>
                  <c:pt idx="238">
                    <c:v>NA</c:v>
                  </c:pt>
                  <c:pt idx="239">
                    <c:v>NA</c:v>
                  </c:pt>
                  <c:pt idx="240">
                    <c:v>NA</c:v>
                  </c:pt>
                  <c:pt idx="241">
                    <c:v>NA</c:v>
                  </c:pt>
                  <c:pt idx="242">
                    <c:v>NA</c:v>
                  </c:pt>
                  <c:pt idx="243">
                    <c:v>NA</c:v>
                  </c:pt>
                  <c:pt idx="244">
                    <c:v>NA</c:v>
                  </c:pt>
                  <c:pt idx="245">
                    <c:v>NA</c:v>
                  </c:pt>
                  <c:pt idx="246">
                    <c:v>NA</c:v>
                  </c:pt>
                  <c:pt idx="247">
                    <c:v>NA</c:v>
                  </c:pt>
                  <c:pt idx="248">
                    <c:v>NA</c:v>
                  </c:pt>
                  <c:pt idx="249">
                    <c:v>NA</c:v>
                  </c:pt>
                  <c:pt idx="250">
                    <c:v>NA</c:v>
                  </c:pt>
                  <c:pt idx="251">
                    <c:v>NA</c:v>
                  </c:pt>
                  <c:pt idx="252">
                    <c:v>NA</c:v>
                  </c:pt>
                  <c:pt idx="253">
                    <c:v>NA</c:v>
                  </c:pt>
                  <c:pt idx="254">
                    <c:v>NA</c:v>
                  </c:pt>
                  <c:pt idx="255">
                    <c:v>NA</c:v>
                  </c:pt>
                  <c:pt idx="256">
                    <c:v>NA</c:v>
                  </c:pt>
                  <c:pt idx="257">
                    <c:v>NA</c:v>
                  </c:pt>
                  <c:pt idx="258">
                    <c:v>NA</c:v>
                  </c:pt>
                  <c:pt idx="259">
                    <c:v>NA</c:v>
                  </c:pt>
                  <c:pt idx="260">
                    <c:v>NA</c:v>
                  </c:pt>
                  <c:pt idx="261">
                    <c:v>NA</c:v>
                  </c:pt>
                  <c:pt idx="262">
                    <c:v>NA</c:v>
                  </c:pt>
                  <c:pt idx="263">
                    <c:v>NA</c:v>
                  </c:pt>
                  <c:pt idx="264">
                    <c:v>NA</c:v>
                  </c:pt>
                  <c:pt idx="265">
                    <c:v>NA</c:v>
                  </c:pt>
                  <c:pt idx="266">
                    <c:v>NA</c:v>
                  </c:pt>
                  <c:pt idx="267">
                    <c:v>NA</c:v>
                  </c:pt>
                  <c:pt idx="268">
                    <c:v>NA</c:v>
                  </c:pt>
                  <c:pt idx="269">
                    <c:v>NA</c:v>
                  </c:pt>
                  <c:pt idx="270">
                    <c:v>NA</c:v>
                  </c:pt>
                  <c:pt idx="271">
                    <c:v>NA</c:v>
                  </c:pt>
                  <c:pt idx="272">
                    <c:v>NA</c:v>
                  </c:pt>
                  <c:pt idx="273">
                    <c:v>NA</c:v>
                  </c:pt>
                  <c:pt idx="274">
                    <c:v>NA</c:v>
                  </c:pt>
                  <c:pt idx="275">
                    <c:v>NA</c:v>
                  </c:pt>
                  <c:pt idx="276">
                    <c:v>NA</c:v>
                  </c:pt>
                  <c:pt idx="277">
                    <c:v>NA</c:v>
                  </c:pt>
                  <c:pt idx="278">
                    <c:v>NA</c:v>
                  </c:pt>
                  <c:pt idx="279">
                    <c:v>NA</c:v>
                  </c:pt>
                  <c:pt idx="280">
                    <c:v>NA</c:v>
                  </c:pt>
                  <c:pt idx="281">
                    <c:v>NA</c:v>
                  </c:pt>
                  <c:pt idx="282">
                    <c:v>NA</c:v>
                  </c:pt>
                  <c:pt idx="283">
                    <c:v>NA</c:v>
                  </c:pt>
                  <c:pt idx="284">
                    <c:v>NA</c:v>
                  </c:pt>
                  <c:pt idx="285">
                    <c:v>NA</c:v>
                  </c:pt>
                  <c:pt idx="286">
                    <c:v>NA</c:v>
                  </c:pt>
                  <c:pt idx="287">
                    <c:v>NA</c:v>
                  </c:pt>
                  <c:pt idx="288">
                    <c:v>NA</c:v>
                  </c:pt>
                  <c:pt idx="289">
                    <c:v>NA</c:v>
                  </c:pt>
                  <c:pt idx="290">
                    <c:v>NA</c:v>
                  </c:pt>
                  <c:pt idx="291">
                    <c:v>NA</c:v>
                  </c:pt>
                  <c:pt idx="292">
                    <c:v>NA</c:v>
                  </c:pt>
                  <c:pt idx="293">
                    <c:v>NA</c:v>
                  </c:pt>
                  <c:pt idx="294">
                    <c:v>NA</c:v>
                  </c:pt>
                  <c:pt idx="295">
                    <c:v>NA</c:v>
                  </c:pt>
                  <c:pt idx="296">
                    <c:v>NA</c:v>
                  </c:pt>
                  <c:pt idx="297">
                    <c:v>NA</c:v>
                  </c:pt>
                  <c:pt idx="298">
                    <c:v>NA</c:v>
                  </c:pt>
                  <c:pt idx="299">
                    <c:v>NA</c:v>
                  </c:pt>
                  <c:pt idx="300">
                    <c:v>NA</c:v>
                  </c:pt>
                  <c:pt idx="301">
                    <c:v>NA</c:v>
                  </c:pt>
                  <c:pt idx="302">
                    <c:v>NA</c:v>
                  </c:pt>
                  <c:pt idx="303">
                    <c:v>NA</c:v>
                  </c:pt>
                  <c:pt idx="304">
                    <c:v>NA</c:v>
                  </c:pt>
                  <c:pt idx="305">
                    <c:v>NA</c:v>
                  </c:pt>
                  <c:pt idx="306">
                    <c:v>NA</c:v>
                  </c:pt>
                  <c:pt idx="307">
                    <c:v>NA</c:v>
                  </c:pt>
                  <c:pt idx="308">
                    <c:v>NA</c:v>
                  </c:pt>
                  <c:pt idx="309">
                    <c:v>NA</c:v>
                  </c:pt>
                  <c:pt idx="310">
                    <c:v>NA</c:v>
                  </c:pt>
                  <c:pt idx="311">
                    <c:v>NA</c:v>
                  </c:pt>
                  <c:pt idx="312">
                    <c:v>NA</c:v>
                  </c:pt>
                  <c:pt idx="313">
                    <c:v>GIRVAN 11021028</c:v>
                  </c:pt>
                  <c:pt idx="314">
                    <c:v>NA</c:v>
                  </c:pt>
                  <c:pt idx="315">
                    <c:v>NA</c:v>
                  </c:pt>
                  <c:pt idx="316">
                    <c:v>NA</c:v>
                  </c:pt>
                  <c:pt idx="317">
                    <c:v>NA</c:v>
                  </c:pt>
                  <c:pt idx="318">
                    <c:v>NA</c:v>
                  </c:pt>
                  <c:pt idx="319">
                    <c:v>NA</c:v>
                  </c:pt>
                  <c:pt idx="320">
                    <c:v>NA</c:v>
                  </c:pt>
                  <c:pt idx="321">
                    <c:v>NA</c:v>
                  </c:pt>
                  <c:pt idx="322">
                    <c:v>NA</c:v>
                  </c:pt>
                  <c:pt idx="323">
                    <c:v>NA</c:v>
                  </c:pt>
                  <c:pt idx="324">
                    <c:v>NA</c:v>
                  </c:pt>
                  <c:pt idx="325">
                    <c:v>NA</c:v>
                  </c:pt>
                  <c:pt idx="326">
                    <c:v>NA</c:v>
                  </c:pt>
                  <c:pt idx="327">
                    <c:v>NA</c:v>
                  </c:pt>
                  <c:pt idx="328">
                    <c:v>NA</c:v>
                  </c:pt>
                  <c:pt idx="329">
                    <c:v>NA</c:v>
                  </c:pt>
                  <c:pt idx="330">
                    <c:v>NA</c:v>
                  </c:pt>
                  <c:pt idx="331">
                    <c:v>NA</c:v>
                  </c:pt>
                  <c:pt idx="332">
                    <c:v>NA</c:v>
                  </c:pt>
                  <c:pt idx="333">
                    <c:v>NA</c:v>
                  </c:pt>
                  <c:pt idx="334">
                    <c:v>NA</c:v>
                  </c:pt>
                  <c:pt idx="335">
                    <c:v>NA</c:v>
                  </c:pt>
                  <c:pt idx="336">
                    <c:v>NA</c:v>
                  </c:pt>
                  <c:pt idx="337">
                    <c:v>NA</c:v>
                  </c:pt>
                  <c:pt idx="338">
                    <c:v>NA</c:v>
                  </c:pt>
                  <c:pt idx="339">
                    <c:v>NA</c:v>
                  </c:pt>
                  <c:pt idx="340">
                    <c:v>NA</c:v>
                  </c:pt>
                  <c:pt idx="341">
                    <c:v>NA</c:v>
                  </c:pt>
                  <c:pt idx="342">
                    <c:v>NA</c:v>
                  </c:pt>
                  <c:pt idx="343">
                    <c:v>NA</c:v>
                  </c:pt>
                  <c:pt idx="344">
                    <c:v>NA</c:v>
                  </c:pt>
                  <c:pt idx="345">
                    <c:v>NA</c:v>
                  </c:pt>
                  <c:pt idx="346">
                    <c:v>NA</c:v>
                  </c:pt>
                  <c:pt idx="347">
                    <c:v>NA</c:v>
                  </c:pt>
                  <c:pt idx="348">
                    <c:v>NA</c:v>
                  </c:pt>
                  <c:pt idx="349">
                    <c:v>NA</c:v>
                  </c:pt>
                  <c:pt idx="350">
                    <c:v>NA</c:v>
                  </c:pt>
                  <c:pt idx="351">
                    <c:v>NA</c:v>
                  </c:pt>
                  <c:pt idx="352">
                    <c:v>NA</c:v>
                  </c:pt>
                  <c:pt idx="353">
                    <c:v>NA</c:v>
                  </c:pt>
                  <c:pt idx="354">
                    <c:v>NA</c:v>
                  </c:pt>
                  <c:pt idx="355">
                    <c:v>NA</c:v>
                  </c:pt>
                  <c:pt idx="356">
                    <c:v>NA</c:v>
                  </c:pt>
                  <c:pt idx="357">
                    <c:v>NA</c:v>
                  </c:pt>
                  <c:pt idx="358">
                    <c:v>NA</c:v>
                  </c:pt>
                  <c:pt idx="359">
                    <c:v>NA</c:v>
                  </c:pt>
                  <c:pt idx="360">
                    <c:v>NA</c:v>
                  </c:pt>
                  <c:pt idx="361">
                    <c:v>NA</c:v>
                  </c:pt>
                  <c:pt idx="362">
                    <c:v>NA</c:v>
                  </c:pt>
                  <c:pt idx="363">
                    <c:v>NA</c:v>
                  </c:pt>
                  <c:pt idx="364">
                    <c:v>NA</c:v>
                  </c:pt>
                  <c:pt idx="365">
                    <c:v>NA</c:v>
                  </c:pt>
                  <c:pt idx="366">
                    <c:v>NA</c:v>
                  </c:pt>
                  <c:pt idx="367">
                    <c:v>NA</c:v>
                  </c:pt>
                  <c:pt idx="368">
                    <c:v>NA</c:v>
                  </c:pt>
                  <c:pt idx="369">
                    <c:v>NA</c:v>
                  </c:pt>
                  <c:pt idx="370">
                    <c:v>NA</c:v>
                  </c:pt>
                  <c:pt idx="371">
                    <c:v>NA</c:v>
                  </c:pt>
                  <c:pt idx="372">
                    <c:v>NA</c:v>
                  </c:pt>
                  <c:pt idx="373">
                    <c:v>NA</c:v>
                  </c:pt>
                  <c:pt idx="374">
                    <c:v>NA</c:v>
                  </c:pt>
                  <c:pt idx="375">
                    <c:v>NA</c:v>
                  </c:pt>
                  <c:pt idx="376">
                    <c:v>NA</c:v>
                  </c:pt>
                  <c:pt idx="377">
                    <c:v>NA</c:v>
                  </c:pt>
                  <c:pt idx="378">
                    <c:v>NA</c:v>
                  </c:pt>
                  <c:pt idx="379">
                    <c:v>NA</c:v>
                  </c:pt>
                  <c:pt idx="380">
                    <c:v>NA</c:v>
                  </c:pt>
                  <c:pt idx="381">
                    <c:v>NA</c:v>
                  </c:pt>
                  <c:pt idx="382">
                    <c:v>NA</c:v>
                  </c:pt>
                  <c:pt idx="383">
                    <c:v>NA</c:v>
                  </c:pt>
                  <c:pt idx="384">
                    <c:v>NA</c:v>
                  </c:pt>
                  <c:pt idx="385">
                    <c:v>NA</c:v>
                  </c:pt>
                  <c:pt idx="386">
                    <c:v>NA</c:v>
                  </c:pt>
                  <c:pt idx="387">
                    <c:v>NA</c:v>
                  </c:pt>
                  <c:pt idx="388">
                    <c:v>NA</c:v>
                  </c:pt>
                  <c:pt idx="389">
                    <c:v>NA</c:v>
                  </c:pt>
                  <c:pt idx="390">
                    <c:v>NA</c:v>
                  </c:pt>
                  <c:pt idx="391">
                    <c:v>NA</c:v>
                  </c:pt>
                  <c:pt idx="392">
                    <c:v>NA</c:v>
                  </c:pt>
                  <c:pt idx="393">
                    <c:v>NA</c:v>
                  </c:pt>
                  <c:pt idx="394">
                    <c:v>NA</c:v>
                  </c:pt>
                  <c:pt idx="395">
                    <c:v>NA</c:v>
                  </c:pt>
                  <c:pt idx="396">
                    <c:v>NA</c:v>
                  </c:pt>
                  <c:pt idx="397">
                    <c:v>NA</c:v>
                  </c:pt>
                  <c:pt idx="398">
                    <c:v>NA</c:v>
                  </c:pt>
                  <c:pt idx="399">
                    <c:v>NA</c:v>
                  </c:pt>
                  <c:pt idx="400">
                    <c:v>NA</c:v>
                  </c:pt>
                  <c:pt idx="401">
                    <c:v>NA</c:v>
                  </c:pt>
                  <c:pt idx="402">
                    <c:v>NA</c:v>
                  </c:pt>
                  <c:pt idx="403">
                    <c:v>NA</c:v>
                  </c:pt>
                  <c:pt idx="404">
                    <c:v>NA</c:v>
                  </c:pt>
                  <c:pt idx="405">
                    <c:v>NA</c:v>
                  </c:pt>
                  <c:pt idx="406">
                    <c:v>NA</c:v>
                  </c:pt>
                  <c:pt idx="407">
                    <c:v>NA</c:v>
                  </c:pt>
                  <c:pt idx="408">
                    <c:v>NA</c:v>
                  </c:pt>
                  <c:pt idx="409">
                    <c:v>NA</c:v>
                  </c:pt>
                  <c:pt idx="410">
                    <c:v>NA</c:v>
                  </c:pt>
                  <c:pt idx="411">
                    <c:v>NA</c:v>
                  </c:pt>
                  <c:pt idx="412">
                    <c:v>NA</c:v>
                  </c:pt>
                  <c:pt idx="413">
                    <c:v>NA</c:v>
                  </c:pt>
                  <c:pt idx="414">
                    <c:v>NA</c:v>
                  </c:pt>
                  <c:pt idx="415">
                    <c:v>NA</c:v>
                  </c:pt>
                  <c:pt idx="416">
                    <c:v>NA</c:v>
                  </c:pt>
                  <c:pt idx="417">
                    <c:v>NA</c:v>
                  </c:pt>
                  <c:pt idx="418">
                    <c:v>NA</c:v>
                  </c:pt>
                  <c:pt idx="419">
                    <c:v>NA</c:v>
                  </c:pt>
                  <c:pt idx="420">
                    <c:v>NA</c:v>
                  </c:pt>
                  <c:pt idx="421">
                    <c:v>NA</c:v>
                  </c:pt>
                  <c:pt idx="422">
                    <c:v>NA</c:v>
                  </c:pt>
                  <c:pt idx="423">
                    <c:v>NA</c:v>
                  </c:pt>
                  <c:pt idx="424">
                    <c:v>NA</c:v>
                  </c:pt>
                  <c:pt idx="425">
                    <c:v>NA</c:v>
                  </c:pt>
                  <c:pt idx="426">
                    <c:v>NA</c:v>
                  </c:pt>
                  <c:pt idx="427">
                    <c:v>NA</c:v>
                  </c:pt>
                  <c:pt idx="428">
                    <c:v>NA</c:v>
                  </c:pt>
                  <c:pt idx="429">
                    <c:v>NA</c:v>
                  </c:pt>
                  <c:pt idx="430">
                    <c:v>NA</c:v>
                  </c:pt>
                  <c:pt idx="431">
                    <c:v>NA</c:v>
                  </c:pt>
                  <c:pt idx="432">
                    <c:v>NA</c:v>
                  </c:pt>
                  <c:pt idx="433">
                    <c:v>NA</c:v>
                  </c:pt>
                  <c:pt idx="434">
                    <c:v>NA</c:v>
                  </c:pt>
                  <c:pt idx="435">
                    <c:v>NA</c:v>
                  </c:pt>
                  <c:pt idx="436">
                    <c:v>NA</c:v>
                  </c:pt>
                  <c:pt idx="437">
                    <c:v>NA</c:v>
                  </c:pt>
                  <c:pt idx="438">
                    <c:v>NA</c:v>
                  </c:pt>
                  <c:pt idx="439">
                    <c:v>NA</c:v>
                  </c:pt>
                  <c:pt idx="440">
                    <c:v>NA</c:v>
                  </c:pt>
                  <c:pt idx="441">
                    <c:v>NA</c:v>
                  </c:pt>
                  <c:pt idx="442">
                    <c:v>NA</c:v>
                  </c:pt>
                  <c:pt idx="443">
                    <c:v>NA</c:v>
                  </c:pt>
                  <c:pt idx="444">
                    <c:v>NA</c:v>
                  </c:pt>
                  <c:pt idx="445">
                    <c:v>NA</c:v>
                  </c:pt>
                  <c:pt idx="446">
                    <c:v>NA</c:v>
                  </c:pt>
                  <c:pt idx="447">
                    <c:v>NA</c:v>
                  </c:pt>
                  <c:pt idx="448">
                    <c:v>NA</c:v>
                  </c:pt>
                  <c:pt idx="449">
                    <c:v>NA</c:v>
                  </c:pt>
                  <c:pt idx="450">
                    <c:v>NA</c:v>
                  </c:pt>
                  <c:pt idx="451">
                    <c:v>NA</c:v>
                  </c:pt>
                  <c:pt idx="452">
                    <c:v>NA</c:v>
                  </c:pt>
                  <c:pt idx="453">
                    <c:v>NA</c:v>
                  </c:pt>
                  <c:pt idx="454">
                    <c:v>NA</c:v>
                  </c:pt>
                  <c:pt idx="455">
                    <c:v>NA</c:v>
                  </c:pt>
                  <c:pt idx="456">
                    <c:v>NA</c:v>
                  </c:pt>
                  <c:pt idx="457">
                    <c:v>NA</c:v>
                  </c:pt>
                  <c:pt idx="458">
                    <c:v>NA</c:v>
                  </c:pt>
                  <c:pt idx="459">
                    <c:v>NA</c:v>
                  </c:pt>
                  <c:pt idx="460">
                    <c:v>NA</c:v>
                  </c:pt>
                  <c:pt idx="461">
                    <c:v>NA</c:v>
                  </c:pt>
                  <c:pt idx="462">
                    <c:v>NA</c:v>
                  </c:pt>
                  <c:pt idx="463">
                    <c:v>COLUMBIA HILL 1101circuit_breaker</c:v>
                  </c:pt>
                  <c:pt idx="464">
                    <c:v>NA</c:v>
                  </c:pt>
                  <c:pt idx="465">
                    <c:v>NA</c:v>
                  </c:pt>
                  <c:pt idx="466">
                    <c:v>GEYSERVILLE 110137454</c:v>
                  </c:pt>
                  <c:pt idx="467">
                    <c:v>NA</c:v>
                  </c:pt>
                  <c:pt idx="468">
                    <c:v>NA</c:v>
                  </c:pt>
                  <c:pt idx="469">
                    <c:v>NA</c:v>
                  </c:pt>
                  <c:pt idx="470">
                    <c:v>NA</c:v>
                  </c:pt>
                  <c:pt idx="471">
                    <c:v>NA</c:v>
                  </c:pt>
                  <c:pt idx="472">
                    <c:v>NA</c:v>
                  </c:pt>
                  <c:pt idx="473">
                    <c:v>NA</c:v>
                  </c:pt>
                  <c:pt idx="474">
                    <c:v>NA</c:v>
                  </c:pt>
                  <c:pt idx="475">
                    <c:v>NA</c:v>
                  </c:pt>
                  <c:pt idx="476">
                    <c:v>NA</c:v>
                  </c:pt>
                  <c:pt idx="477">
                    <c:v>NA</c:v>
                  </c:pt>
                  <c:pt idx="478">
                    <c:v>NA</c:v>
                  </c:pt>
                  <c:pt idx="479">
                    <c:v>NA</c:v>
                  </c:pt>
                  <c:pt idx="480">
                    <c:v>NA</c:v>
                  </c:pt>
                  <c:pt idx="481">
                    <c:v>NA</c:v>
                  </c:pt>
                  <c:pt idx="482">
                    <c:v>NA</c:v>
                  </c:pt>
                  <c:pt idx="483">
                    <c:v>NA</c:v>
                  </c:pt>
                  <c:pt idx="484">
                    <c:v>NA</c:v>
                  </c:pt>
                  <c:pt idx="485">
                    <c:v>NA</c:v>
                  </c:pt>
                  <c:pt idx="486">
                    <c:v>NA</c:v>
                  </c:pt>
                  <c:pt idx="487">
                    <c:v>NA</c:v>
                  </c:pt>
                  <c:pt idx="488">
                    <c:v>NA</c:v>
                  </c:pt>
                  <c:pt idx="489">
                    <c:v>NA</c:v>
                  </c:pt>
                  <c:pt idx="490">
                    <c:v>NA</c:v>
                  </c:pt>
                  <c:pt idx="491">
                    <c:v>NA</c:v>
                  </c:pt>
                  <c:pt idx="492">
                    <c:v>NA</c:v>
                  </c:pt>
                  <c:pt idx="493">
                    <c:v>NA</c:v>
                  </c:pt>
                  <c:pt idx="494">
                    <c:v>NA</c:v>
                  </c:pt>
                  <c:pt idx="495">
                    <c:v>NA</c:v>
                  </c:pt>
                  <c:pt idx="496">
                    <c:v>POINT ARENA 110147952</c:v>
                  </c:pt>
                  <c:pt idx="497">
                    <c:v>NA</c:v>
                  </c:pt>
                  <c:pt idx="498">
                    <c:v>NA</c:v>
                  </c:pt>
                  <c:pt idx="499">
                    <c:v>NA</c:v>
                  </c:pt>
                  <c:pt idx="500">
                    <c:v>NA</c:v>
                  </c:pt>
                  <c:pt idx="501">
                    <c:v>NA</c:v>
                  </c:pt>
                  <c:pt idx="502">
                    <c:v>NA</c:v>
                  </c:pt>
                  <c:pt idx="503">
                    <c:v>NA</c:v>
                  </c:pt>
                  <c:pt idx="504">
                    <c:v>NA</c:v>
                  </c:pt>
                  <c:pt idx="505">
                    <c:v>NA</c:v>
                  </c:pt>
                  <c:pt idx="506">
                    <c:v>NA</c:v>
                  </c:pt>
                  <c:pt idx="507">
                    <c:v>NA</c:v>
                  </c:pt>
                  <c:pt idx="508">
                    <c:v>NA</c:v>
                  </c:pt>
                  <c:pt idx="509">
                    <c:v>NA</c:v>
                  </c:pt>
                  <c:pt idx="510">
                    <c:v>NA</c:v>
                  </c:pt>
                  <c:pt idx="511">
                    <c:v>NA</c:v>
                  </c:pt>
                  <c:pt idx="512">
                    <c:v>NA</c:v>
                  </c:pt>
                  <c:pt idx="513">
                    <c:v>NA</c:v>
                  </c:pt>
                  <c:pt idx="514">
                    <c:v>NA</c:v>
                  </c:pt>
                  <c:pt idx="515">
                    <c:v>NA</c:v>
                  </c:pt>
                  <c:pt idx="516">
                    <c:v>NA</c:v>
                  </c:pt>
                  <c:pt idx="517">
                    <c:v>NA</c:v>
                  </c:pt>
                  <c:pt idx="518">
                    <c:v>NA</c:v>
                  </c:pt>
                  <c:pt idx="519">
                    <c:v>NA</c:v>
                  </c:pt>
                  <c:pt idx="520">
                    <c:v>NA</c:v>
                  </c:pt>
                  <c:pt idx="521">
                    <c:v>NA</c:v>
                  </c:pt>
                  <c:pt idx="522">
                    <c:v>NA</c:v>
                  </c:pt>
                  <c:pt idx="523">
                    <c:v>NA</c:v>
                  </c:pt>
                  <c:pt idx="524">
                    <c:v>NA</c:v>
                  </c:pt>
                  <c:pt idx="525">
                    <c:v>NA</c:v>
                  </c:pt>
                  <c:pt idx="526">
                    <c:v>NA</c:v>
                  </c:pt>
                  <c:pt idx="527">
                    <c:v>BRUNSWICK 110350070</c:v>
                  </c:pt>
                  <c:pt idx="528">
                    <c:v>NA</c:v>
                  </c:pt>
                  <c:pt idx="529">
                    <c:v>NA</c:v>
                  </c:pt>
                  <c:pt idx="530">
                    <c:v>NA</c:v>
                  </c:pt>
                  <c:pt idx="531">
                    <c:v>NA</c:v>
                  </c:pt>
                  <c:pt idx="532">
                    <c:v>NA</c:v>
                  </c:pt>
                  <c:pt idx="533">
                    <c:v>NA</c:v>
                  </c:pt>
                  <c:pt idx="534">
                    <c:v>NA</c:v>
                  </c:pt>
                  <c:pt idx="535">
                    <c:v>NA</c:v>
                  </c:pt>
                  <c:pt idx="536">
                    <c:v>NA</c:v>
                  </c:pt>
                  <c:pt idx="537">
                    <c:v>NA</c:v>
                  </c:pt>
                  <c:pt idx="538">
                    <c:v>NA</c:v>
                  </c:pt>
                  <c:pt idx="539">
                    <c:v>NA</c:v>
                  </c:pt>
                  <c:pt idx="540">
                    <c:v>NA</c:v>
                  </c:pt>
                  <c:pt idx="541">
                    <c:v>NA</c:v>
                  </c:pt>
                  <c:pt idx="542">
                    <c:v>NA</c:v>
                  </c:pt>
                  <c:pt idx="543">
                    <c:v>NA</c:v>
                  </c:pt>
                  <c:pt idx="544">
                    <c:v>NA</c:v>
                  </c:pt>
                  <c:pt idx="545">
                    <c:v>NA</c:v>
                  </c:pt>
                  <c:pt idx="546">
                    <c:v>NA</c:v>
                  </c:pt>
                  <c:pt idx="547">
                    <c:v>NA</c:v>
                  </c:pt>
                  <c:pt idx="548">
                    <c:v>NA</c:v>
                  </c:pt>
                  <c:pt idx="549">
                    <c:v>NA</c:v>
                  </c:pt>
                  <c:pt idx="550">
                    <c:v>NA</c:v>
                  </c:pt>
                  <c:pt idx="551">
                    <c:v>NA</c:v>
                  </c:pt>
                  <c:pt idx="552">
                    <c:v>NA</c:v>
                  </c:pt>
                  <c:pt idx="553">
                    <c:v>NA</c:v>
                  </c:pt>
                  <c:pt idx="554">
                    <c:v>NA</c:v>
                  </c:pt>
                  <c:pt idx="555">
                    <c:v>NA</c:v>
                  </c:pt>
                  <c:pt idx="556">
                    <c:v>NA</c:v>
                  </c:pt>
                  <c:pt idx="557">
                    <c:v>NA</c:v>
                  </c:pt>
                  <c:pt idx="558">
                    <c:v>NA</c:v>
                  </c:pt>
                  <c:pt idx="559">
                    <c:v>NA</c:v>
                  </c:pt>
                  <c:pt idx="560">
                    <c:v>NA</c:v>
                  </c:pt>
                  <c:pt idx="561">
                    <c:v>NA</c:v>
                  </c:pt>
                  <c:pt idx="562">
                    <c:v>NA</c:v>
                  </c:pt>
                  <c:pt idx="563">
                    <c:v>NA</c:v>
                  </c:pt>
                  <c:pt idx="564">
                    <c:v>NA</c:v>
                  </c:pt>
                  <c:pt idx="565">
                    <c:v>NA</c:v>
                  </c:pt>
                  <c:pt idx="566">
                    <c:v>NA</c:v>
                  </c:pt>
                  <c:pt idx="567">
                    <c:v>NA</c:v>
                  </c:pt>
                  <c:pt idx="568">
                    <c:v>NA</c:v>
                  </c:pt>
                  <c:pt idx="569">
                    <c:v>NA</c:v>
                  </c:pt>
                  <c:pt idx="570">
                    <c:v>NA</c:v>
                  </c:pt>
                  <c:pt idx="571">
                    <c:v>NA</c:v>
                  </c:pt>
                  <c:pt idx="572">
                    <c:v>NA</c:v>
                  </c:pt>
                  <c:pt idx="573">
                    <c:v>NA</c:v>
                  </c:pt>
                  <c:pt idx="574">
                    <c:v>NA</c:v>
                  </c:pt>
                  <c:pt idx="575">
                    <c:v>NA</c:v>
                  </c:pt>
                  <c:pt idx="576">
                    <c:v>NA</c:v>
                  </c:pt>
                  <c:pt idx="577">
                    <c:v>NA</c:v>
                  </c:pt>
                  <c:pt idx="578">
                    <c:v>NA</c:v>
                  </c:pt>
                  <c:pt idx="579">
                    <c:v>NA</c:v>
                  </c:pt>
                  <c:pt idx="580">
                    <c:v>NA</c:v>
                  </c:pt>
                  <c:pt idx="581">
                    <c:v>NA</c:v>
                  </c:pt>
                  <c:pt idx="582">
                    <c:v>NA</c:v>
                  </c:pt>
                  <c:pt idx="583">
                    <c:v>NA</c:v>
                  </c:pt>
                  <c:pt idx="584">
                    <c:v>NA</c:v>
                  </c:pt>
                  <c:pt idx="585">
                    <c:v>NA</c:v>
                  </c:pt>
                  <c:pt idx="586">
                    <c:v>NA</c:v>
                  </c:pt>
                  <c:pt idx="587">
                    <c:v>NA</c:v>
                  </c:pt>
                  <c:pt idx="588">
                    <c:v>NA</c:v>
                  </c:pt>
                  <c:pt idx="589">
                    <c:v>NA</c:v>
                  </c:pt>
                  <c:pt idx="590">
                    <c:v>NA</c:v>
                  </c:pt>
                  <c:pt idx="591">
                    <c:v>NA</c:v>
                  </c:pt>
                  <c:pt idx="592">
                    <c:v>NA</c:v>
                  </c:pt>
                  <c:pt idx="593">
                    <c:v>NA</c:v>
                  </c:pt>
                  <c:pt idx="594">
                    <c:v>NA</c:v>
                  </c:pt>
                  <c:pt idx="595">
                    <c:v>NA</c:v>
                  </c:pt>
                  <c:pt idx="596">
                    <c:v>NA</c:v>
                  </c:pt>
                  <c:pt idx="597">
                    <c:v>NA</c:v>
                  </c:pt>
                  <c:pt idx="598">
                    <c:v>NA</c:v>
                  </c:pt>
                  <c:pt idx="599">
                    <c:v>NA</c:v>
                  </c:pt>
                  <c:pt idx="600">
                    <c:v>NA</c:v>
                  </c:pt>
                  <c:pt idx="601">
                    <c:v>NA</c:v>
                  </c:pt>
                  <c:pt idx="602">
                    <c:v>NA</c:v>
                  </c:pt>
                  <c:pt idx="603">
                    <c:v>NA</c:v>
                  </c:pt>
                  <c:pt idx="604">
                    <c:v>NA</c:v>
                  </c:pt>
                  <c:pt idx="605">
                    <c:v>NA</c:v>
                  </c:pt>
                  <c:pt idx="606">
                    <c:v>NA</c:v>
                  </c:pt>
                  <c:pt idx="607">
                    <c:v>NA</c:v>
                  </c:pt>
                  <c:pt idx="608">
                    <c:v>NA</c:v>
                  </c:pt>
                  <c:pt idx="609">
                    <c:v>NA</c:v>
                  </c:pt>
                  <c:pt idx="610">
                    <c:v>NA</c:v>
                  </c:pt>
                  <c:pt idx="611">
                    <c:v>NA</c:v>
                  </c:pt>
                  <c:pt idx="612">
                    <c:v>MOLINO 1102318</c:v>
                  </c:pt>
                  <c:pt idx="613">
                    <c:v>NA</c:v>
                  </c:pt>
                  <c:pt idx="614">
                    <c:v>NA</c:v>
                  </c:pt>
                  <c:pt idx="615">
                    <c:v>NA</c:v>
                  </c:pt>
                  <c:pt idx="616">
                    <c:v>NA</c:v>
                  </c:pt>
                  <c:pt idx="617">
                    <c:v>NA</c:v>
                  </c:pt>
                  <c:pt idx="618">
                    <c:v>NA</c:v>
                  </c:pt>
                  <c:pt idx="619">
                    <c:v>NA</c:v>
                  </c:pt>
                  <c:pt idx="620">
                    <c:v>NA</c:v>
                  </c:pt>
                  <c:pt idx="621">
                    <c:v>NA</c:v>
                  </c:pt>
                  <c:pt idx="622">
                    <c:v>NA</c:v>
                  </c:pt>
                  <c:pt idx="623">
                    <c:v>NA</c:v>
                  </c:pt>
                  <c:pt idx="624">
                    <c:v>NA</c:v>
                  </c:pt>
                  <c:pt idx="625">
                    <c:v>NA</c:v>
                  </c:pt>
                  <c:pt idx="626">
                    <c:v>NA</c:v>
                  </c:pt>
                  <c:pt idx="627">
                    <c:v>NA</c:v>
                  </c:pt>
                  <c:pt idx="628">
                    <c:v>NA</c:v>
                  </c:pt>
                  <c:pt idx="629">
                    <c:v>NA</c:v>
                  </c:pt>
                  <c:pt idx="630">
                    <c:v>NA</c:v>
                  </c:pt>
                  <c:pt idx="631">
                    <c:v>NA</c:v>
                  </c:pt>
                  <c:pt idx="632">
                    <c:v>NA</c:v>
                  </c:pt>
                  <c:pt idx="633">
                    <c:v>NA</c:v>
                  </c:pt>
                  <c:pt idx="634">
                    <c:v>WYANDOTTE 110737472</c:v>
                  </c:pt>
                  <c:pt idx="635">
                    <c:v>NA</c:v>
                  </c:pt>
                  <c:pt idx="636">
                    <c:v>NA</c:v>
                  </c:pt>
                  <c:pt idx="637">
                    <c:v>NA</c:v>
                  </c:pt>
                  <c:pt idx="638">
                    <c:v>NA</c:v>
                  </c:pt>
                  <c:pt idx="639">
                    <c:v>NA</c:v>
                  </c:pt>
                  <c:pt idx="640">
                    <c:v>NA</c:v>
                  </c:pt>
                  <c:pt idx="641">
                    <c:v>NA</c:v>
                  </c:pt>
                  <c:pt idx="642">
                    <c:v>STELLING 111060094</c:v>
                  </c:pt>
                  <c:pt idx="643">
                    <c:v>NA</c:v>
                  </c:pt>
                  <c:pt idx="644">
                    <c:v>NA</c:v>
                  </c:pt>
                  <c:pt idx="645">
                    <c:v>NA</c:v>
                  </c:pt>
                  <c:pt idx="646">
                    <c:v>NA</c:v>
                  </c:pt>
                  <c:pt idx="647">
                    <c:v>NA</c:v>
                  </c:pt>
                  <c:pt idx="648">
                    <c:v>NA</c:v>
                  </c:pt>
                  <c:pt idx="649">
                    <c:v>NA</c:v>
                  </c:pt>
                  <c:pt idx="650">
                    <c:v>NA</c:v>
                  </c:pt>
                  <c:pt idx="651">
                    <c:v>NA</c:v>
                  </c:pt>
                  <c:pt idx="652">
                    <c:v>NA</c:v>
                  </c:pt>
                  <c:pt idx="653">
                    <c:v>NA</c:v>
                  </c:pt>
                  <c:pt idx="654">
                    <c:v>NA</c:v>
                  </c:pt>
                  <c:pt idx="655">
                    <c:v>NA</c:v>
                  </c:pt>
                  <c:pt idx="656">
                    <c:v>NA</c:v>
                  </c:pt>
                  <c:pt idx="657">
                    <c:v>NA</c:v>
                  </c:pt>
                  <c:pt idx="658">
                    <c:v>NA</c:v>
                  </c:pt>
                  <c:pt idx="659">
                    <c:v>NA</c:v>
                  </c:pt>
                  <c:pt idx="660">
                    <c:v>NA</c:v>
                  </c:pt>
                  <c:pt idx="661">
                    <c:v>NA</c:v>
                  </c:pt>
                  <c:pt idx="662">
                    <c:v>NA</c:v>
                  </c:pt>
                  <c:pt idx="663">
                    <c:v>NA</c:v>
                  </c:pt>
                  <c:pt idx="664">
                    <c:v>NA</c:v>
                  </c:pt>
                  <c:pt idx="665">
                    <c:v>NA</c:v>
                  </c:pt>
                  <c:pt idx="666">
                    <c:v>NA</c:v>
                  </c:pt>
                  <c:pt idx="667">
                    <c:v>NA</c:v>
                  </c:pt>
                  <c:pt idx="668">
                    <c:v>NA</c:v>
                  </c:pt>
                  <c:pt idx="669">
                    <c:v>NA</c:v>
                  </c:pt>
                  <c:pt idx="670">
                    <c:v>NA</c:v>
                  </c:pt>
                  <c:pt idx="671">
                    <c:v>NA</c:v>
                  </c:pt>
                  <c:pt idx="672">
                    <c:v>NA</c:v>
                  </c:pt>
                  <c:pt idx="673">
                    <c:v>NA</c:v>
                  </c:pt>
                  <c:pt idx="674">
                    <c:v>BEAR VALLEY 21059560</c:v>
                  </c:pt>
                  <c:pt idx="675">
                    <c:v>NA</c:v>
                  </c:pt>
                  <c:pt idx="676">
                    <c:v>NA</c:v>
                  </c:pt>
                  <c:pt idx="677">
                    <c:v>NA</c:v>
                  </c:pt>
                  <c:pt idx="678">
                    <c:v>NA</c:v>
                  </c:pt>
                  <c:pt idx="679">
                    <c:v>NA</c:v>
                  </c:pt>
                  <c:pt idx="680">
                    <c:v>NA</c:v>
                  </c:pt>
                  <c:pt idx="681">
                    <c:v>NA</c:v>
                  </c:pt>
                  <c:pt idx="682">
                    <c:v>NA</c:v>
                  </c:pt>
                  <c:pt idx="683">
                    <c:v>NA</c:v>
                  </c:pt>
                  <c:pt idx="684">
                    <c:v>NA</c:v>
                  </c:pt>
                  <c:pt idx="685">
                    <c:v>NA</c:v>
                  </c:pt>
                  <c:pt idx="686">
                    <c:v>NA</c:v>
                  </c:pt>
                  <c:pt idx="687">
                    <c:v>NA</c:v>
                  </c:pt>
                  <c:pt idx="688">
                    <c:v>NA</c:v>
                  </c:pt>
                  <c:pt idx="689">
                    <c:v>NA</c:v>
                  </c:pt>
                  <c:pt idx="690">
                    <c:v>DUNBAR 110179086</c:v>
                  </c:pt>
                  <c:pt idx="691">
                    <c:v>NA</c:v>
                  </c:pt>
                  <c:pt idx="692">
                    <c:v>NA</c:v>
                  </c:pt>
                  <c:pt idx="693">
                    <c:v>NA</c:v>
                  </c:pt>
                  <c:pt idx="694">
                    <c:v>NA</c:v>
                  </c:pt>
                  <c:pt idx="695">
                    <c:v>NA</c:v>
                  </c:pt>
                  <c:pt idx="696">
                    <c:v>NA</c:v>
                  </c:pt>
                  <c:pt idx="697">
                    <c:v>NA</c:v>
                  </c:pt>
                  <c:pt idx="698">
                    <c:v>NA</c:v>
                  </c:pt>
                  <c:pt idx="699">
                    <c:v>NA</c:v>
                  </c:pt>
                  <c:pt idx="700">
                    <c:v>NA</c:v>
                  </c:pt>
                  <c:pt idx="701">
                    <c:v>NA</c:v>
                  </c:pt>
                  <c:pt idx="702">
                    <c:v>NA</c:v>
                  </c:pt>
                  <c:pt idx="703">
                    <c:v>NA</c:v>
                  </c:pt>
                  <c:pt idx="704">
                    <c:v>NA</c:v>
                  </c:pt>
                  <c:pt idx="705">
                    <c:v>NA</c:v>
                  </c:pt>
                  <c:pt idx="706">
                    <c:v>NA</c:v>
                  </c:pt>
                  <c:pt idx="707">
                    <c:v>NA</c:v>
                  </c:pt>
                  <c:pt idx="708">
                    <c:v>NA</c:v>
                  </c:pt>
                  <c:pt idx="709">
                    <c:v>NA</c:v>
                  </c:pt>
                  <c:pt idx="710">
                    <c:v>NA</c:v>
                  </c:pt>
                  <c:pt idx="711">
                    <c:v>NA</c:v>
                  </c:pt>
                  <c:pt idx="712">
                    <c:v>NA</c:v>
                  </c:pt>
                  <c:pt idx="713">
                    <c:v>NA</c:v>
                  </c:pt>
                  <c:pt idx="714">
                    <c:v>NA</c:v>
                  </c:pt>
                  <c:pt idx="715">
                    <c:v>NA</c:v>
                  </c:pt>
                  <c:pt idx="716">
                    <c:v>NA</c:v>
                  </c:pt>
                  <c:pt idx="717">
                    <c:v>BIG BASIN 110212992</c:v>
                  </c:pt>
                  <c:pt idx="718">
                    <c:v>NA</c:v>
                  </c:pt>
                  <c:pt idx="719">
                    <c:v>NA</c:v>
                  </c:pt>
                  <c:pt idx="720">
                    <c:v>NA</c:v>
                  </c:pt>
                  <c:pt idx="721">
                    <c:v>NA</c:v>
                  </c:pt>
                  <c:pt idx="722">
                    <c:v>NA</c:v>
                  </c:pt>
                  <c:pt idx="723">
                    <c:v>NA</c:v>
                  </c:pt>
                  <c:pt idx="724">
                    <c:v>NA</c:v>
                  </c:pt>
                  <c:pt idx="725">
                    <c:v>NA</c:v>
                  </c:pt>
                  <c:pt idx="726">
                    <c:v>NA</c:v>
                  </c:pt>
                  <c:pt idx="727">
                    <c:v>NA</c:v>
                  </c:pt>
                  <c:pt idx="728">
                    <c:v>NA</c:v>
                  </c:pt>
                  <c:pt idx="729">
                    <c:v>NA</c:v>
                  </c:pt>
                  <c:pt idx="730">
                    <c:v>NA</c:v>
                  </c:pt>
                  <c:pt idx="731">
                    <c:v>NA</c:v>
                  </c:pt>
                  <c:pt idx="732">
                    <c:v>NA</c:v>
                  </c:pt>
                  <c:pt idx="733">
                    <c:v>NA</c:v>
                  </c:pt>
                  <c:pt idx="734">
                    <c:v>NA</c:v>
                  </c:pt>
                  <c:pt idx="735">
                    <c:v>NA</c:v>
                  </c:pt>
                  <c:pt idx="736">
                    <c:v>NA</c:v>
                  </c:pt>
                  <c:pt idx="737">
                    <c:v>NA</c:v>
                  </c:pt>
                  <c:pt idx="738">
                    <c:v>NA</c:v>
                  </c:pt>
                  <c:pt idx="739">
                    <c:v>NA</c:v>
                  </c:pt>
                  <c:pt idx="740">
                    <c:v>NA</c:v>
                  </c:pt>
                  <c:pt idx="741">
                    <c:v>NA</c:v>
                  </c:pt>
                  <c:pt idx="742">
                    <c:v>NA</c:v>
                  </c:pt>
                  <c:pt idx="743">
                    <c:v>NA</c:v>
                  </c:pt>
                  <c:pt idx="744">
                    <c:v>NA</c:v>
                  </c:pt>
                  <c:pt idx="745">
                    <c:v>NA</c:v>
                  </c:pt>
                  <c:pt idx="746">
                    <c:v>NA</c:v>
                  </c:pt>
                  <c:pt idx="747">
                    <c:v>NA</c:v>
                  </c:pt>
                  <c:pt idx="748">
                    <c:v>NA</c:v>
                  </c:pt>
                  <c:pt idx="749">
                    <c:v>NA</c:v>
                  </c:pt>
                  <c:pt idx="750">
                    <c:v>NA</c:v>
                  </c:pt>
                  <c:pt idx="751">
                    <c:v>NA</c:v>
                  </c:pt>
                  <c:pt idx="752">
                    <c:v>NA</c:v>
                  </c:pt>
                  <c:pt idx="753">
                    <c:v>NA</c:v>
                  </c:pt>
                  <c:pt idx="754">
                    <c:v>NA</c:v>
                  </c:pt>
                  <c:pt idx="755">
                    <c:v>NA</c:v>
                  </c:pt>
                  <c:pt idx="756">
                    <c:v>NA</c:v>
                  </c:pt>
                  <c:pt idx="757">
                    <c:v>NA</c:v>
                  </c:pt>
                  <c:pt idx="758">
                    <c:v>NA</c:v>
                  </c:pt>
                  <c:pt idx="759">
                    <c:v>NA</c:v>
                  </c:pt>
                  <c:pt idx="760">
                    <c:v>NA</c:v>
                  </c:pt>
                  <c:pt idx="761">
                    <c:v>NA</c:v>
                  </c:pt>
                  <c:pt idx="762">
                    <c:v>NA</c:v>
                  </c:pt>
                  <c:pt idx="763">
                    <c:v>NA</c:v>
                  </c:pt>
                  <c:pt idx="764">
                    <c:v>NA</c:v>
                  </c:pt>
                  <c:pt idx="765">
                    <c:v>NA</c:v>
                  </c:pt>
                  <c:pt idx="766">
                    <c:v>NA</c:v>
                  </c:pt>
                  <c:pt idx="767">
                    <c:v>NA</c:v>
                  </c:pt>
                  <c:pt idx="768">
                    <c:v>NA</c:v>
                  </c:pt>
                  <c:pt idx="769">
                    <c:v>NA</c:v>
                  </c:pt>
                  <c:pt idx="770">
                    <c:v>NA</c:v>
                  </c:pt>
                  <c:pt idx="771">
                    <c:v>NA</c:v>
                  </c:pt>
                  <c:pt idx="772">
                    <c:v>NA</c:v>
                  </c:pt>
                  <c:pt idx="773">
                    <c:v>NA</c:v>
                  </c:pt>
                  <c:pt idx="774">
                    <c:v>NA</c:v>
                  </c:pt>
                  <c:pt idx="775">
                    <c:v>NA</c:v>
                  </c:pt>
                  <c:pt idx="776">
                    <c:v>NA</c:v>
                  </c:pt>
                  <c:pt idx="777">
                    <c:v>NA</c:v>
                  </c:pt>
                  <c:pt idx="778">
                    <c:v>NA</c:v>
                  </c:pt>
                  <c:pt idx="779">
                    <c:v>NA</c:v>
                  </c:pt>
                  <c:pt idx="780">
                    <c:v>NA</c:v>
                  </c:pt>
                  <c:pt idx="781">
                    <c:v>NA</c:v>
                  </c:pt>
                  <c:pt idx="782">
                    <c:v>NA</c:v>
                  </c:pt>
                  <c:pt idx="783">
                    <c:v>NA</c:v>
                  </c:pt>
                  <c:pt idx="784">
                    <c:v>NA</c:v>
                  </c:pt>
                  <c:pt idx="785">
                    <c:v>NA</c:v>
                  </c:pt>
                  <c:pt idx="786">
                    <c:v>NA</c:v>
                  </c:pt>
                  <c:pt idx="787">
                    <c:v>NA</c:v>
                  </c:pt>
                  <c:pt idx="788">
                    <c:v>NA</c:v>
                  </c:pt>
                  <c:pt idx="789">
                    <c:v>NA</c:v>
                  </c:pt>
                  <c:pt idx="790">
                    <c:v>NA</c:v>
                  </c:pt>
                  <c:pt idx="791">
                    <c:v>NA</c:v>
                  </c:pt>
                  <c:pt idx="792">
                    <c:v>NA</c:v>
                  </c:pt>
                  <c:pt idx="793">
                    <c:v>NA</c:v>
                  </c:pt>
                  <c:pt idx="794">
                    <c:v>NA</c:v>
                  </c:pt>
                  <c:pt idx="795">
                    <c:v>NA</c:v>
                  </c:pt>
                  <c:pt idx="796">
                    <c:v>NA</c:v>
                  </c:pt>
                  <c:pt idx="797">
                    <c:v>NA</c:v>
                  </c:pt>
                  <c:pt idx="798">
                    <c:v>NA</c:v>
                  </c:pt>
                  <c:pt idx="799">
                    <c:v>NA</c:v>
                  </c:pt>
                  <c:pt idx="800">
                    <c:v>NA</c:v>
                  </c:pt>
                  <c:pt idx="801">
                    <c:v>NA</c:v>
                  </c:pt>
                  <c:pt idx="802">
                    <c:v>NA</c:v>
                  </c:pt>
                  <c:pt idx="803">
                    <c:v>NA</c:v>
                  </c:pt>
                  <c:pt idx="804">
                    <c:v>NA</c:v>
                  </c:pt>
                  <c:pt idx="805">
                    <c:v>NA</c:v>
                  </c:pt>
                  <c:pt idx="806">
                    <c:v>NA</c:v>
                  </c:pt>
                  <c:pt idx="807">
                    <c:v>NA</c:v>
                  </c:pt>
                  <c:pt idx="808">
                    <c:v>NA</c:v>
                  </c:pt>
                  <c:pt idx="809">
                    <c:v>NA</c:v>
                  </c:pt>
                  <c:pt idx="810">
                    <c:v>NA</c:v>
                  </c:pt>
                  <c:pt idx="811">
                    <c:v>NA</c:v>
                  </c:pt>
                  <c:pt idx="812">
                    <c:v>NA</c:v>
                  </c:pt>
                  <c:pt idx="813">
                    <c:v>NA</c:v>
                  </c:pt>
                  <c:pt idx="814">
                    <c:v>NA</c:v>
                  </c:pt>
                  <c:pt idx="815">
                    <c:v>NA</c:v>
                  </c:pt>
                  <c:pt idx="816">
                    <c:v>NA</c:v>
                  </c:pt>
                  <c:pt idx="817">
                    <c:v>NA</c:v>
                  </c:pt>
                  <c:pt idx="818">
                    <c:v>NA</c:v>
                  </c:pt>
                  <c:pt idx="819">
                    <c:v>NA</c:v>
                  </c:pt>
                  <c:pt idx="820">
                    <c:v>NA</c:v>
                  </c:pt>
                  <c:pt idx="821">
                    <c:v>NA</c:v>
                  </c:pt>
                  <c:pt idx="822">
                    <c:v>NA</c:v>
                  </c:pt>
                  <c:pt idx="823">
                    <c:v>NA</c:v>
                  </c:pt>
                  <c:pt idx="824">
                    <c:v>NA</c:v>
                  </c:pt>
                  <c:pt idx="825">
                    <c:v>NA</c:v>
                  </c:pt>
                  <c:pt idx="826">
                    <c:v>BIG BEND 1101circuit_breaker</c:v>
                  </c:pt>
                  <c:pt idx="827">
                    <c:v>NA</c:v>
                  </c:pt>
                  <c:pt idx="828">
                    <c:v>NA</c:v>
                  </c:pt>
                  <c:pt idx="829">
                    <c:v>NA</c:v>
                  </c:pt>
                  <c:pt idx="830">
                    <c:v>BIG BASIN 110169550</c:v>
                  </c:pt>
                  <c:pt idx="831">
                    <c:v>NA</c:v>
                  </c:pt>
                  <c:pt idx="832">
                    <c:v>NA</c:v>
                  </c:pt>
                  <c:pt idx="833">
                    <c:v>NA</c:v>
                  </c:pt>
                  <c:pt idx="834">
                    <c:v>NA</c:v>
                  </c:pt>
                  <c:pt idx="835">
                    <c:v>NA</c:v>
                  </c:pt>
                  <c:pt idx="836">
                    <c:v>NA</c:v>
                  </c:pt>
                  <c:pt idx="837">
                    <c:v>NA</c:v>
                  </c:pt>
                  <c:pt idx="838">
                    <c:v>NA</c:v>
                  </c:pt>
                  <c:pt idx="839">
                    <c:v>NA</c:v>
                  </c:pt>
                  <c:pt idx="840">
                    <c:v>NA</c:v>
                  </c:pt>
                  <c:pt idx="841">
                    <c:v>NA</c:v>
                  </c:pt>
                  <c:pt idx="842">
                    <c:v>NA</c:v>
                  </c:pt>
                  <c:pt idx="843">
                    <c:v>NA</c:v>
                  </c:pt>
                  <c:pt idx="844">
                    <c:v>NA</c:v>
                  </c:pt>
                  <c:pt idx="845">
                    <c:v>NA</c:v>
                  </c:pt>
                  <c:pt idx="846">
                    <c:v>NA</c:v>
                  </c:pt>
                  <c:pt idx="847">
                    <c:v>NA</c:v>
                  </c:pt>
                  <c:pt idx="848">
                    <c:v>NA</c:v>
                  </c:pt>
                  <c:pt idx="849">
                    <c:v>NA</c:v>
                  </c:pt>
                  <c:pt idx="850">
                    <c:v>NA</c:v>
                  </c:pt>
                  <c:pt idx="851">
                    <c:v>NA</c:v>
                  </c:pt>
                  <c:pt idx="852">
                    <c:v>NA</c:v>
                  </c:pt>
                  <c:pt idx="853">
                    <c:v>NA</c:v>
                  </c:pt>
                  <c:pt idx="854">
                    <c:v>NA</c:v>
                  </c:pt>
                  <c:pt idx="855">
                    <c:v>NA</c:v>
                  </c:pt>
                  <c:pt idx="856">
                    <c:v>NA</c:v>
                  </c:pt>
                  <c:pt idx="857">
                    <c:v>NA</c:v>
                  </c:pt>
                  <c:pt idx="858">
                    <c:v>NA</c:v>
                  </c:pt>
                  <c:pt idx="859">
                    <c:v>NA</c:v>
                  </c:pt>
                  <c:pt idx="860">
                    <c:v>NA</c:v>
                  </c:pt>
                  <c:pt idx="861">
                    <c:v>NA</c:v>
                  </c:pt>
                  <c:pt idx="862">
                    <c:v>NA</c:v>
                  </c:pt>
                  <c:pt idx="863">
                    <c:v>NA</c:v>
                  </c:pt>
                  <c:pt idx="864">
                    <c:v>NA</c:v>
                  </c:pt>
                  <c:pt idx="865">
                    <c:v>NA</c:v>
                  </c:pt>
                  <c:pt idx="866">
                    <c:v>NA</c:v>
                  </c:pt>
                  <c:pt idx="867">
                    <c:v>NA</c:v>
                  </c:pt>
                  <c:pt idx="868">
                    <c:v>NA</c:v>
                  </c:pt>
                  <c:pt idx="869">
                    <c:v>NA</c:v>
                  </c:pt>
                  <c:pt idx="870">
                    <c:v>NA</c:v>
                  </c:pt>
                  <c:pt idx="871">
                    <c:v>NA</c:v>
                  </c:pt>
                  <c:pt idx="872">
                    <c:v>NA</c:v>
                  </c:pt>
                  <c:pt idx="873">
                    <c:v>NA</c:v>
                  </c:pt>
                  <c:pt idx="874">
                    <c:v>NA</c:v>
                  </c:pt>
                  <c:pt idx="875">
                    <c:v>NA</c:v>
                  </c:pt>
                  <c:pt idx="876">
                    <c:v>NA</c:v>
                  </c:pt>
                  <c:pt idx="877">
                    <c:v>NA</c:v>
                  </c:pt>
                  <c:pt idx="878">
                    <c:v>NA</c:v>
                  </c:pt>
                  <c:pt idx="879">
                    <c:v>NA</c:v>
                  </c:pt>
                  <c:pt idx="880">
                    <c:v>NA</c:v>
                  </c:pt>
                  <c:pt idx="881">
                    <c:v>NA</c:v>
                  </c:pt>
                  <c:pt idx="882">
                    <c:v>NA</c:v>
                  </c:pt>
                  <c:pt idx="883">
                    <c:v>NA</c:v>
                  </c:pt>
                  <c:pt idx="884">
                    <c:v>NA</c:v>
                  </c:pt>
                  <c:pt idx="885">
                    <c:v>NA</c:v>
                  </c:pt>
                  <c:pt idx="886">
                    <c:v>NA</c:v>
                  </c:pt>
                  <c:pt idx="887">
                    <c:v>NA</c:v>
                  </c:pt>
                  <c:pt idx="888">
                    <c:v>NA</c:v>
                  </c:pt>
                  <c:pt idx="889">
                    <c:v>NA</c:v>
                  </c:pt>
                  <c:pt idx="890">
                    <c:v>NA</c:v>
                  </c:pt>
                  <c:pt idx="891">
                    <c:v>NA</c:v>
                  </c:pt>
                  <c:pt idx="892">
                    <c:v>NA</c:v>
                  </c:pt>
                  <c:pt idx="893">
                    <c:v>NA</c:v>
                  </c:pt>
                  <c:pt idx="894">
                    <c:v>NA</c:v>
                  </c:pt>
                  <c:pt idx="895">
                    <c:v>NA</c:v>
                  </c:pt>
                  <c:pt idx="896">
                    <c:v>MONTE RIO 1111292</c:v>
                  </c:pt>
                  <c:pt idx="897">
                    <c:v>NA</c:v>
                  </c:pt>
                  <c:pt idx="898">
                    <c:v>NA</c:v>
                  </c:pt>
                  <c:pt idx="899">
                    <c:v>NA</c:v>
                  </c:pt>
                  <c:pt idx="900">
                    <c:v>CAMP EVERS 210612760</c:v>
                  </c:pt>
                  <c:pt idx="901">
                    <c:v>NA</c:v>
                  </c:pt>
                  <c:pt idx="902">
                    <c:v>NA</c:v>
                  </c:pt>
                  <c:pt idx="903">
                    <c:v>NA</c:v>
                  </c:pt>
                  <c:pt idx="904">
                    <c:v>NA</c:v>
                  </c:pt>
                  <c:pt idx="905">
                    <c:v>NA</c:v>
                  </c:pt>
                  <c:pt idx="906">
                    <c:v>NA</c:v>
                  </c:pt>
                  <c:pt idx="907">
                    <c:v>NA</c:v>
                  </c:pt>
                  <c:pt idx="908">
                    <c:v>NA</c:v>
                  </c:pt>
                  <c:pt idx="909">
                    <c:v>NA</c:v>
                  </c:pt>
                  <c:pt idx="910">
                    <c:v>NA</c:v>
                  </c:pt>
                  <c:pt idx="911">
                    <c:v>NA</c:v>
                  </c:pt>
                  <c:pt idx="912">
                    <c:v>NA</c:v>
                  </c:pt>
                  <c:pt idx="913">
                    <c:v>NA</c:v>
                  </c:pt>
                  <c:pt idx="914">
                    <c:v>NA</c:v>
                  </c:pt>
                  <c:pt idx="915">
                    <c:v>NA</c:v>
                  </c:pt>
                  <c:pt idx="916">
                    <c:v>NA</c:v>
                  </c:pt>
                  <c:pt idx="917">
                    <c:v>NA</c:v>
                  </c:pt>
                  <c:pt idx="918">
                    <c:v>NA</c:v>
                  </c:pt>
                  <c:pt idx="919">
                    <c:v>NA</c:v>
                  </c:pt>
                  <c:pt idx="920">
                    <c:v>NA</c:v>
                  </c:pt>
                  <c:pt idx="921">
                    <c:v>NA</c:v>
                  </c:pt>
                  <c:pt idx="922">
                    <c:v>NA</c:v>
                  </c:pt>
                  <c:pt idx="923">
                    <c:v>NA</c:v>
                  </c:pt>
                  <c:pt idx="924">
                    <c:v>NA</c:v>
                  </c:pt>
                  <c:pt idx="925">
                    <c:v>NA</c:v>
                  </c:pt>
                  <c:pt idx="926">
                    <c:v>NA</c:v>
                  </c:pt>
                  <c:pt idx="927">
                    <c:v>NA</c:v>
                  </c:pt>
                  <c:pt idx="928">
                    <c:v>NA</c:v>
                  </c:pt>
                  <c:pt idx="929">
                    <c:v>NA</c:v>
                  </c:pt>
                  <c:pt idx="930">
                    <c:v>NA</c:v>
                  </c:pt>
                  <c:pt idx="931">
                    <c:v>NA</c:v>
                  </c:pt>
                  <c:pt idx="932">
                    <c:v>NA</c:v>
                  </c:pt>
                  <c:pt idx="933">
                    <c:v>NA</c:v>
                  </c:pt>
                  <c:pt idx="934">
                    <c:v>NA</c:v>
                  </c:pt>
                  <c:pt idx="935">
                    <c:v>NA</c:v>
                  </c:pt>
                  <c:pt idx="936">
                    <c:v>NA</c:v>
                  </c:pt>
                  <c:pt idx="937">
                    <c:v>NA</c:v>
                  </c:pt>
                  <c:pt idx="938">
                    <c:v>NA</c:v>
                  </c:pt>
                  <c:pt idx="939">
                    <c:v>NA</c:v>
                  </c:pt>
                  <c:pt idx="940">
                    <c:v>NA</c:v>
                  </c:pt>
                  <c:pt idx="941">
                    <c:v>NA</c:v>
                  </c:pt>
                  <c:pt idx="942">
                    <c:v>NA</c:v>
                  </c:pt>
                  <c:pt idx="943">
                    <c:v>NA</c:v>
                  </c:pt>
                  <c:pt idx="944">
                    <c:v>NA</c:v>
                  </c:pt>
                  <c:pt idx="945">
                    <c:v>NA</c:v>
                  </c:pt>
                  <c:pt idx="946">
                    <c:v>NA</c:v>
                  </c:pt>
                  <c:pt idx="947">
                    <c:v>NA</c:v>
                  </c:pt>
                  <c:pt idx="948">
                    <c:v>NA</c:v>
                  </c:pt>
                  <c:pt idx="949">
                    <c:v>NA</c:v>
                  </c:pt>
                  <c:pt idx="950">
                    <c:v>NA</c:v>
                  </c:pt>
                  <c:pt idx="951">
                    <c:v>NA</c:v>
                  </c:pt>
                  <c:pt idx="952">
                    <c:v>NA</c:v>
                  </c:pt>
                  <c:pt idx="953">
                    <c:v>NA</c:v>
                  </c:pt>
                  <c:pt idx="954">
                    <c:v>NA</c:v>
                  </c:pt>
                  <c:pt idx="955">
                    <c:v>MARIPOSA 2102circuit_breaker</c:v>
                  </c:pt>
                  <c:pt idx="956">
                    <c:v>NA</c:v>
                  </c:pt>
                  <c:pt idx="957">
                    <c:v>NA</c:v>
                  </c:pt>
                  <c:pt idx="958">
                    <c:v>NA</c:v>
                  </c:pt>
                  <c:pt idx="959">
                    <c:v>NA</c:v>
                  </c:pt>
                  <c:pt idx="960">
                    <c:v>NA</c:v>
                  </c:pt>
                  <c:pt idx="961">
                    <c:v>NA</c:v>
                  </c:pt>
                  <c:pt idx="962">
                    <c:v>NA</c:v>
                  </c:pt>
                  <c:pt idx="963">
                    <c:v>NA</c:v>
                  </c:pt>
                  <c:pt idx="964">
                    <c:v>NA</c:v>
                  </c:pt>
                  <c:pt idx="965">
                    <c:v>NA</c:v>
                  </c:pt>
                  <c:pt idx="966">
                    <c:v>NA</c:v>
                  </c:pt>
                  <c:pt idx="967">
                    <c:v>NA</c:v>
                  </c:pt>
                  <c:pt idx="968">
                    <c:v>NA</c:v>
                  </c:pt>
                  <c:pt idx="969">
                    <c:v>NA</c:v>
                  </c:pt>
                  <c:pt idx="970">
                    <c:v>NA</c:v>
                  </c:pt>
                  <c:pt idx="971">
                    <c:v>NA</c:v>
                  </c:pt>
                  <c:pt idx="972">
                    <c:v>NA</c:v>
                  </c:pt>
                  <c:pt idx="973">
                    <c:v>NA</c:v>
                  </c:pt>
                  <c:pt idx="974">
                    <c:v>NA</c:v>
                  </c:pt>
                  <c:pt idx="975">
                    <c:v>NA</c:v>
                  </c:pt>
                  <c:pt idx="976">
                    <c:v>NA</c:v>
                  </c:pt>
                  <c:pt idx="977">
                    <c:v>NA</c:v>
                  </c:pt>
                  <c:pt idx="978">
                    <c:v>NA</c:v>
                  </c:pt>
                  <c:pt idx="979">
                    <c:v>NA</c:v>
                  </c:pt>
                  <c:pt idx="980">
                    <c:v>NA</c:v>
                  </c:pt>
                  <c:pt idx="981">
                    <c:v>NA</c:v>
                  </c:pt>
                  <c:pt idx="982">
                    <c:v>NA</c:v>
                  </c:pt>
                  <c:pt idx="983">
                    <c:v>NA</c:v>
                  </c:pt>
                  <c:pt idx="984">
                    <c:v>NA</c:v>
                  </c:pt>
                  <c:pt idx="985">
                    <c:v>NA</c:v>
                  </c:pt>
                  <c:pt idx="986">
                    <c:v>NA</c:v>
                  </c:pt>
                  <c:pt idx="987">
                    <c:v>NA</c:v>
                  </c:pt>
                  <c:pt idx="988">
                    <c:v>NA</c:v>
                  </c:pt>
                  <c:pt idx="989">
                    <c:v>NA</c:v>
                  </c:pt>
                  <c:pt idx="990">
                    <c:v>NA</c:v>
                  </c:pt>
                  <c:pt idx="991">
                    <c:v>NA</c:v>
                  </c:pt>
                  <c:pt idx="992">
                    <c:v>NA</c:v>
                  </c:pt>
                  <c:pt idx="993">
                    <c:v>NA</c:v>
                  </c:pt>
                  <c:pt idx="994">
                    <c:v>NA</c:v>
                  </c:pt>
                  <c:pt idx="995">
                    <c:v>NA</c:v>
                  </c:pt>
                  <c:pt idx="996">
                    <c:v>NA</c:v>
                  </c:pt>
                  <c:pt idx="997">
                    <c:v>NA</c:v>
                  </c:pt>
                  <c:pt idx="998">
                    <c:v>NA</c:v>
                  </c:pt>
                  <c:pt idx="999">
                    <c:v>NA</c:v>
                  </c:pt>
                  <c:pt idx="1000">
                    <c:v>NA</c:v>
                  </c:pt>
                  <c:pt idx="1001">
                    <c:v>NA</c:v>
                  </c:pt>
                  <c:pt idx="1002">
                    <c:v>NA</c:v>
                  </c:pt>
                  <c:pt idx="1003">
                    <c:v>NA</c:v>
                  </c:pt>
                  <c:pt idx="1004">
                    <c:v>NA</c:v>
                  </c:pt>
                  <c:pt idx="1005">
                    <c:v>NA</c:v>
                  </c:pt>
                  <c:pt idx="1006">
                    <c:v>NA</c:v>
                  </c:pt>
                  <c:pt idx="1007">
                    <c:v>NA</c:v>
                  </c:pt>
                  <c:pt idx="1008">
                    <c:v>NA</c:v>
                  </c:pt>
                  <c:pt idx="1009">
                    <c:v>NA</c:v>
                  </c:pt>
                  <c:pt idx="1010">
                    <c:v>NA</c:v>
                  </c:pt>
                  <c:pt idx="1011">
                    <c:v>NA</c:v>
                  </c:pt>
                  <c:pt idx="1012">
                    <c:v>NA</c:v>
                  </c:pt>
                  <c:pt idx="1013">
                    <c:v>NA</c:v>
                  </c:pt>
                  <c:pt idx="1014">
                    <c:v>NA</c:v>
                  </c:pt>
                  <c:pt idx="1015">
                    <c:v>NA</c:v>
                  </c:pt>
                  <c:pt idx="1016">
                    <c:v>NA</c:v>
                  </c:pt>
                  <c:pt idx="1017">
                    <c:v>NA</c:v>
                  </c:pt>
                  <c:pt idx="1018">
                    <c:v>NA</c:v>
                  </c:pt>
                  <c:pt idx="1019">
                    <c:v>NA</c:v>
                  </c:pt>
                  <c:pt idx="1020">
                    <c:v>NA</c:v>
                  </c:pt>
                  <c:pt idx="1021">
                    <c:v>NA</c:v>
                  </c:pt>
                  <c:pt idx="1022">
                    <c:v>NA</c:v>
                  </c:pt>
                  <c:pt idx="1023">
                    <c:v>NA</c:v>
                  </c:pt>
                  <c:pt idx="1024">
                    <c:v>NA</c:v>
                  </c:pt>
                  <c:pt idx="1025">
                    <c:v>NA</c:v>
                  </c:pt>
                  <c:pt idx="1026">
                    <c:v>NA</c:v>
                  </c:pt>
                  <c:pt idx="1027">
                    <c:v>NA</c:v>
                  </c:pt>
                  <c:pt idx="1028">
                    <c:v>NA</c:v>
                  </c:pt>
                  <c:pt idx="1029">
                    <c:v>NA</c:v>
                  </c:pt>
                  <c:pt idx="1030">
                    <c:v>NA</c:v>
                  </c:pt>
                  <c:pt idx="1031">
                    <c:v>NA</c:v>
                  </c:pt>
                  <c:pt idx="1032">
                    <c:v>NA</c:v>
                  </c:pt>
                  <c:pt idx="1033">
                    <c:v>NA</c:v>
                  </c:pt>
                  <c:pt idx="1034">
                    <c:v>NA</c:v>
                  </c:pt>
                  <c:pt idx="1035">
                    <c:v>NA</c:v>
                  </c:pt>
                  <c:pt idx="1036">
                    <c:v>NA</c:v>
                  </c:pt>
                  <c:pt idx="1037">
                    <c:v>NA</c:v>
                  </c:pt>
                  <c:pt idx="1038">
                    <c:v>NA</c:v>
                  </c:pt>
                  <c:pt idx="1039">
                    <c:v>NA</c:v>
                  </c:pt>
                  <c:pt idx="1040">
                    <c:v>NA</c:v>
                  </c:pt>
                  <c:pt idx="1041">
                    <c:v>NA</c:v>
                  </c:pt>
                  <c:pt idx="1042">
                    <c:v>NA</c:v>
                  </c:pt>
                  <c:pt idx="1043">
                    <c:v>NA</c:v>
                  </c:pt>
                  <c:pt idx="1044">
                    <c:v>NA</c:v>
                  </c:pt>
                  <c:pt idx="1045">
                    <c:v>NA</c:v>
                  </c:pt>
                  <c:pt idx="1046">
                    <c:v>NA</c:v>
                  </c:pt>
                  <c:pt idx="1047">
                    <c:v>NA</c:v>
                  </c:pt>
                  <c:pt idx="1048">
                    <c:v>NA</c:v>
                  </c:pt>
                  <c:pt idx="1049">
                    <c:v>NA</c:v>
                  </c:pt>
                  <c:pt idx="1050">
                    <c:v>NA</c:v>
                  </c:pt>
                  <c:pt idx="1051">
                    <c:v>NA</c:v>
                  </c:pt>
                  <c:pt idx="1052">
                    <c:v>NA</c:v>
                  </c:pt>
                  <c:pt idx="1053">
                    <c:v>NA</c:v>
                  </c:pt>
                  <c:pt idx="1054">
                    <c:v>NA</c:v>
                  </c:pt>
                  <c:pt idx="1055">
                    <c:v>NA</c:v>
                  </c:pt>
                  <c:pt idx="1056">
                    <c:v>NA</c:v>
                  </c:pt>
                  <c:pt idx="1057">
                    <c:v>NA</c:v>
                  </c:pt>
                  <c:pt idx="1058">
                    <c:v>NA</c:v>
                  </c:pt>
                  <c:pt idx="1059">
                    <c:v>NA</c:v>
                  </c:pt>
                  <c:pt idx="1060">
                    <c:v>NA</c:v>
                  </c:pt>
                  <c:pt idx="1061">
                    <c:v>NA</c:v>
                  </c:pt>
                  <c:pt idx="1062">
                    <c:v>NA</c:v>
                  </c:pt>
                  <c:pt idx="1063">
                    <c:v>NA</c:v>
                  </c:pt>
                  <c:pt idx="1064">
                    <c:v>NA</c:v>
                  </c:pt>
                  <c:pt idx="1065">
                    <c:v>NA</c:v>
                  </c:pt>
                  <c:pt idx="1066">
                    <c:v>NA</c:v>
                  </c:pt>
                  <c:pt idx="1067">
                    <c:v>NA</c:v>
                  </c:pt>
                  <c:pt idx="1068">
                    <c:v>NA</c:v>
                  </c:pt>
                  <c:pt idx="1069">
                    <c:v>NA</c:v>
                  </c:pt>
                  <c:pt idx="1070">
                    <c:v>NA</c:v>
                  </c:pt>
                  <c:pt idx="1071">
                    <c:v>NA</c:v>
                  </c:pt>
                  <c:pt idx="1072">
                    <c:v>NA</c:v>
                  </c:pt>
                  <c:pt idx="1073">
                    <c:v>NA</c:v>
                  </c:pt>
                  <c:pt idx="1074">
                    <c:v>NA</c:v>
                  </c:pt>
                  <c:pt idx="1075">
                    <c:v>NA</c:v>
                  </c:pt>
                  <c:pt idx="1076">
                    <c:v>NA</c:v>
                  </c:pt>
                  <c:pt idx="1077">
                    <c:v>NA</c:v>
                  </c:pt>
                  <c:pt idx="1078">
                    <c:v>NA</c:v>
                  </c:pt>
                  <c:pt idx="1079">
                    <c:v>NA</c:v>
                  </c:pt>
                  <c:pt idx="1080">
                    <c:v>NA</c:v>
                  </c:pt>
                  <c:pt idx="1081">
                    <c:v>NA</c:v>
                  </c:pt>
                  <c:pt idx="1082">
                    <c:v>NA</c:v>
                  </c:pt>
                  <c:pt idx="1083">
                    <c:v>NA</c:v>
                  </c:pt>
                  <c:pt idx="1084">
                    <c:v>NA</c:v>
                  </c:pt>
                  <c:pt idx="1085">
                    <c:v>NA</c:v>
                  </c:pt>
                  <c:pt idx="1086">
                    <c:v>NA</c:v>
                  </c:pt>
                  <c:pt idx="1087">
                    <c:v>NA</c:v>
                  </c:pt>
                  <c:pt idx="1088">
                    <c:v>NA</c:v>
                  </c:pt>
                  <c:pt idx="1089">
                    <c:v>NA</c:v>
                  </c:pt>
                  <c:pt idx="1090">
                    <c:v>NA</c:v>
                  </c:pt>
                  <c:pt idx="1091">
                    <c:v>NA</c:v>
                  </c:pt>
                  <c:pt idx="1092">
                    <c:v>NA</c:v>
                  </c:pt>
                  <c:pt idx="1093">
                    <c:v>NA</c:v>
                  </c:pt>
                  <c:pt idx="1094">
                    <c:v>NA</c:v>
                  </c:pt>
                  <c:pt idx="1095">
                    <c:v>NA</c:v>
                  </c:pt>
                  <c:pt idx="1096">
                    <c:v>NA</c:v>
                  </c:pt>
                  <c:pt idx="1097">
                    <c:v>NA</c:v>
                  </c:pt>
                  <c:pt idx="1098">
                    <c:v>NA</c:v>
                  </c:pt>
                  <c:pt idx="1099">
                    <c:v>NA</c:v>
                  </c:pt>
                  <c:pt idx="1100">
                    <c:v>NA</c:v>
                  </c:pt>
                  <c:pt idx="1101">
                    <c:v>NA</c:v>
                  </c:pt>
                  <c:pt idx="1102">
                    <c:v>NA</c:v>
                  </c:pt>
                  <c:pt idx="1103">
                    <c:v>NA</c:v>
                  </c:pt>
                  <c:pt idx="1104">
                    <c:v>NA</c:v>
                  </c:pt>
                  <c:pt idx="1105">
                    <c:v>NA</c:v>
                  </c:pt>
                  <c:pt idx="1106">
                    <c:v>NA</c:v>
                  </c:pt>
                  <c:pt idx="1107">
                    <c:v>MARTELL 110191216</c:v>
                  </c:pt>
                  <c:pt idx="1108">
                    <c:v>NA</c:v>
                  </c:pt>
                  <c:pt idx="1109">
                    <c:v>NA</c:v>
                  </c:pt>
                  <c:pt idx="1110">
                    <c:v>NA</c:v>
                  </c:pt>
                  <c:pt idx="1111">
                    <c:v>NA</c:v>
                  </c:pt>
                  <c:pt idx="1112">
                    <c:v>NA</c:v>
                  </c:pt>
                  <c:pt idx="1113">
                    <c:v>NA</c:v>
                  </c:pt>
                  <c:pt idx="1114">
                    <c:v>NA</c:v>
                  </c:pt>
                  <c:pt idx="1115">
                    <c:v>NA</c:v>
                  </c:pt>
                  <c:pt idx="1116">
                    <c:v>NA</c:v>
                  </c:pt>
                  <c:pt idx="1117">
                    <c:v>NA</c:v>
                  </c:pt>
                  <c:pt idx="1118">
                    <c:v>NA</c:v>
                  </c:pt>
                  <c:pt idx="1119">
                    <c:v>NA</c:v>
                  </c:pt>
                  <c:pt idx="1120">
                    <c:v>NA</c:v>
                  </c:pt>
                  <c:pt idx="1121">
                    <c:v>NA</c:v>
                  </c:pt>
                  <c:pt idx="1122">
                    <c:v>NA</c:v>
                  </c:pt>
                  <c:pt idx="1123">
                    <c:v>NA</c:v>
                  </c:pt>
                  <c:pt idx="1124">
                    <c:v>NA</c:v>
                  </c:pt>
                  <c:pt idx="1125">
                    <c:v>NA</c:v>
                  </c:pt>
                  <c:pt idx="1126">
                    <c:v>NA</c:v>
                  </c:pt>
                  <c:pt idx="1127">
                    <c:v>NA</c:v>
                  </c:pt>
                  <c:pt idx="1128">
                    <c:v>NA</c:v>
                  </c:pt>
                  <c:pt idx="1129">
                    <c:v>NA</c:v>
                  </c:pt>
                  <c:pt idx="1130">
                    <c:v>NA</c:v>
                  </c:pt>
                  <c:pt idx="1131">
                    <c:v>NA</c:v>
                  </c:pt>
                  <c:pt idx="1132">
                    <c:v>NA</c:v>
                  </c:pt>
                  <c:pt idx="1133">
                    <c:v>NA</c:v>
                  </c:pt>
                  <c:pt idx="1134">
                    <c:v>NA</c:v>
                  </c:pt>
                  <c:pt idx="1135">
                    <c:v>NA</c:v>
                  </c:pt>
                  <c:pt idx="1136">
                    <c:v>NA</c:v>
                  </c:pt>
                  <c:pt idx="1137">
                    <c:v>NA</c:v>
                  </c:pt>
                  <c:pt idx="1138">
                    <c:v>NA</c:v>
                  </c:pt>
                  <c:pt idx="1139">
                    <c:v>NA</c:v>
                  </c:pt>
                  <c:pt idx="1140">
                    <c:v>NA</c:v>
                  </c:pt>
                  <c:pt idx="1141">
                    <c:v>NA</c:v>
                  </c:pt>
                  <c:pt idx="1142">
                    <c:v>NA</c:v>
                  </c:pt>
                  <c:pt idx="1143">
                    <c:v>NA</c:v>
                  </c:pt>
                  <c:pt idx="1144">
                    <c:v>PERRY 1101V78</c:v>
                  </c:pt>
                  <c:pt idx="1145">
                    <c:v>NA</c:v>
                  </c:pt>
                  <c:pt idx="1146">
                    <c:v>NA</c:v>
                  </c:pt>
                  <c:pt idx="1147">
                    <c:v>NA</c:v>
                  </c:pt>
                  <c:pt idx="1148">
                    <c:v>NA</c:v>
                  </c:pt>
                  <c:pt idx="1149">
                    <c:v>NA</c:v>
                  </c:pt>
                  <c:pt idx="1150">
                    <c:v>NA</c:v>
                  </c:pt>
                  <c:pt idx="1151">
                    <c:v>NA</c:v>
                  </c:pt>
                  <c:pt idx="1152">
                    <c:v>NA</c:v>
                  </c:pt>
                  <c:pt idx="1153">
                    <c:v>NA</c:v>
                  </c:pt>
                  <c:pt idx="1154">
                    <c:v>NA</c:v>
                  </c:pt>
                  <c:pt idx="1155">
                    <c:v>NA</c:v>
                  </c:pt>
                  <c:pt idx="1156">
                    <c:v>NA</c:v>
                  </c:pt>
                  <c:pt idx="1157">
                    <c:v>NA</c:v>
                  </c:pt>
                  <c:pt idx="1158">
                    <c:v>NA</c:v>
                  </c:pt>
                  <c:pt idx="1159">
                    <c:v>NA</c:v>
                  </c:pt>
                  <c:pt idx="1160">
                    <c:v>NA</c:v>
                  </c:pt>
                  <c:pt idx="1161">
                    <c:v>NA</c:v>
                  </c:pt>
                  <c:pt idx="1162">
                    <c:v>NA</c:v>
                  </c:pt>
                  <c:pt idx="1163">
                    <c:v>NA</c:v>
                  </c:pt>
                  <c:pt idx="1164">
                    <c:v>NA</c:v>
                  </c:pt>
                  <c:pt idx="1165">
                    <c:v>NA</c:v>
                  </c:pt>
                  <c:pt idx="1166">
                    <c:v>NA</c:v>
                  </c:pt>
                  <c:pt idx="1167">
                    <c:v>NA</c:v>
                  </c:pt>
                  <c:pt idx="1168">
                    <c:v>NA</c:v>
                  </c:pt>
                  <c:pt idx="1169">
                    <c:v>NA</c:v>
                  </c:pt>
                  <c:pt idx="1170">
                    <c:v>NA</c:v>
                  </c:pt>
                  <c:pt idx="1171">
                    <c:v>NA</c:v>
                  </c:pt>
                  <c:pt idx="1172">
                    <c:v>NA</c:v>
                  </c:pt>
                  <c:pt idx="1173">
                    <c:v>NA</c:v>
                  </c:pt>
                  <c:pt idx="1174">
                    <c:v>NA</c:v>
                  </c:pt>
                  <c:pt idx="1175">
                    <c:v>NA</c:v>
                  </c:pt>
                  <c:pt idx="1176">
                    <c:v>NA</c:v>
                  </c:pt>
                  <c:pt idx="1177">
                    <c:v>NA</c:v>
                  </c:pt>
                  <c:pt idx="1178">
                    <c:v>NA</c:v>
                  </c:pt>
                  <c:pt idx="1179">
                    <c:v>NA</c:v>
                  </c:pt>
                  <c:pt idx="1180">
                    <c:v>NA</c:v>
                  </c:pt>
                  <c:pt idx="1181">
                    <c:v>NA</c:v>
                  </c:pt>
                  <c:pt idx="1182">
                    <c:v>NA</c:v>
                  </c:pt>
                  <c:pt idx="1183">
                    <c:v>NA</c:v>
                  </c:pt>
                  <c:pt idx="1184">
                    <c:v>NA</c:v>
                  </c:pt>
                  <c:pt idx="1185">
                    <c:v>NA</c:v>
                  </c:pt>
                  <c:pt idx="1186">
                    <c:v>NA</c:v>
                  </c:pt>
                  <c:pt idx="1187">
                    <c:v>NA</c:v>
                  </c:pt>
                  <c:pt idx="1188">
                    <c:v>NA</c:v>
                  </c:pt>
                  <c:pt idx="1189">
                    <c:v>NA</c:v>
                  </c:pt>
                  <c:pt idx="1190">
                    <c:v>NA</c:v>
                  </c:pt>
                  <c:pt idx="1191">
                    <c:v>NA</c:v>
                  </c:pt>
                  <c:pt idx="1192">
                    <c:v>NA</c:v>
                  </c:pt>
                  <c:pt idx="1193">
                    <c:v>NA</c:v>
                  </c:pt>
                  <c:pt idx="1194">
                    <c:v>NA</c:v>
                  </c:pt>
                  <c:pt idx="1195">
                    <c:v>SALT SPRINGS 21028442</c:v>
                  </c:pt>
                  <c:pt idx="1196">
                    <c:v>NA</c:v>
                  </c:pt>
                  <c:pt idx="1197">
                    <c:v>NA</c:v>
                  </c:pt>
                  <c:pt idx="1198">
                    <c:v>NA</c:v>
                  </c:pt>
                  <c:pt idx="1199">
                    <c:v>NA</c:v>
                  </c:pt>
                  <c:pt idx="1200">
                    <c:v>NA</c:v>
                  </c:pt>
                  <c:pt idx="1201">
                    <c:v>NA</c:v>
                  </c:pt>
                  <c:pt idx="1202">
                    <c:v>NA</c:v>
                  </c:pt>
                  <c:pt idx="1203">
                    <c:v>NA</c:v>
                  </c:pt>
                  <c:pt idx="1204">
                    <c:v>NA</c:v>
                  </c:pt>
                  <c:pt idx="1205">
                    <c:v>NA</c:v>
                  </c:pt>
                  <c:pt idx="1206">
                    <c:v>NA</c:v>
                  </c:pt>
                  <c:pt idx="1207">
                    <c:v>NA</c:v>
                  </c:pt>
                  <c:pt idx="1208">
                    <c:v>NA</c:v>
                  </c:pt>
                  <c:pt idx="1209">
                    <c:v>NA</c:v>
                  </c:pt>
                  <c:pt idx="1210">
                    <c:v>NA</c:v>
                  </c:pt>
                  <c:pt idx="1211">
                    <c:v>NA</c:v>
                  </c:pt>
                  <c:pt idx="1212">
                    <c:v>NA</c:v>
                  </c:pt>
                  <c:pt idx="1213">
                    <c:v>NA</c:v>
                  </c:pt>
                  <c:pt idx="1214">
                    <c:v>NA</c:v>
                  </c:pt>
                  <c:pt idx="1215">
                    <c:v>NA</c:v>
                  </c:pt>
                  <c:pt idx="1216">
                    <c:v>NA</c:v>
                  </c:pt>
                  <c:pt idx="1217">
                    <c:v>NA</c:v>
                  </c:pt>
                  <c:pt idx="1218">
                    <c:v>NA</c:v>
                  </c:pt>
                  <c:pt idx="1219">
                    <c:v>NA</c:v>
                  </c:pt>
                  <c:pt idx="1220">
                    <c:v>NA</c:v>
                  </c:pt>
                  <c:pt idx="1221">
                    <c:v>NA</c:v>
                  </c:pt>
                  <c:pt idx="1222">
                    <c:v>NA</c:v>
                  </c:pt>
                  <c:pt idx="1223">
                    <c:v>NA</c:v>
                  </c:pt>
                  <c:pt idx="1224">
                    <c:v>NA</c:v>
                  </c:pt>
                  <c:pt idx="1225">
                    <c:v>NA</c:v>
                  </c:pt>
                  <c:pt idx="1226">
                    <c:v>NA</c:v>
                  </c:pt>
                  <c:pt idx="1227">
                    <c:v>NA</c:v>
                  </c:pt>
                  <c:pt idx="1228">
                    <c:v>NA</c:v>
                  </c:pt>
                  <c:pt idx="1229">
                    <c:v>NA</c:v>
                  </c:pt>
                  <c:pt idx="1230">
                    <c:v>NA</c:v>
                  </c:pt>
                  <c:pt idx="1231">
                    <c:v>NA</c:v>
                  </c:pt>
                  <c:pt idx="1232">
                    <c:v>NA</c:v>
                  </c:pt>
                  <c:pt idx="1233">
                    <c:v>NA</c:v>
                  </c:pt>
                  <c:pt idx="1234">
                    <c:v>NA</c:v>
                  </c:pt>
                  <c:pt idx="1235">
                    <c:v>NA</c:v>
                  </c:pt>
                  <c:pt idx="1236">
                    <c:v>NA</c:v>
                  </c:pt>
                  <c:pt idx="1237">
                    <c:v>NA</c:v>
                  </c:pt>
                  <c:pt idx="1238">
                    <c:v>NA</c:v>
                  </c:pt>
                  <c:pt idx="1239">
                    <c:v>NA</c:v>
                  </c:pt>
                  <c:pt idx="1240">
                    <c:v>NA</c:v>
                  </c:pt>
                  <c:pt idx="1241">
                    <c:v>NA</c:v>
                  </c:pt>
                  <c:pt idx="1242">
                    <c:v>NA</c:v>
                  </c:pt>
                  <c:pt idx="1243">
                    <c:v>NA</c:v>
                  </c:pt>
                  <c:pt idx="1244">
                    <c:v>NA</c:v>
                  </c:pt>
                  <c:pt idx="1245">
                    <c:v>NA</c:v>
                  </c:pt>
                  <c:pt idx="1246">
                    <c:v>NA</c:v>
                  </c:pt>
                  <c:pt idx="1247">
                    <c:v>NA</c:v>
                  </c:pt>
                  <c:pt idx="1248">
                    <c:v>NA</c:v>
                  </c:pt>
                  <c:pt idx="1249">
                    <c:v>NA</c:v>
                  </c:pt>
                  <c:pt idx="1250">
                    <c:v>NA</c:v>
                  </c:pt>
                  <c:pt idx="1251">
                    <c:v>NA</c:v>
                  </c:pt>
                  <c:pt idx="1252">
                    <c:v>NA</c:v>
                  </c:pt>
                  <c:pt idx="1253">
                    <c:v>NA</c:v>
                  </c:pt>
                  <c:pt idx="1254">
                    <c:v>NA</c:v>
                  </c:pt>
                  <c:pt idx="1255">
                    <c:v>NA</c:v>
                  </c:pt>
                  <c:pt idx="1256">
                    <c:v>NA</c:v>
                  </c:pt>
                  <c:pt idx="1257">
                    <c:v>NA</c:v>
                  </c:pt>
                  <c:pt idx="1258">
                    <c:v>NA</c:v>
                  </c:pt>
                  <c:pt idx="1259">
                    <c:v>NA</c:v>
                  </c:pt>
                  <c:pt idx="1260">
                    <c:v>NA</c:v>
                  </c:pt>
                  <c:pt idx="1261">
                    <c:v>NA</c:v>
                  </c:pt>
                  <c:pt idx="1262">
                    <c:v>NA</c:v>
                  </c:pt>
                  <c:pt idx="1263">
                    <c:v>NA</c:v>
                  </c:pt>
                  <c:pt idx="1264">
                    <c:v>NA</c:v>
                  </c:pt>
                  <c:pt idx="1265">
                    <c:v>NA</c:v>
                  </c:pt>
                  <c:pt idx="1266">
                    <c:v>NA</c:v>
                  </c:pt>
                  <c:pt idx="1267">
                    <c:v>NA</c:v>
                  </c:pt>
                  <c:pt idx="1268">
                    <c:v>NA</c:v>
                  </c:pt>
                  <c:pt idx="1269">
                    <c:v>ELK 11011272</c:v>
                  </c:pt>
                  <c:pt idx="1270">
                    <c:v>NA</c:v>
                  </c:pt>
                  <c:pt idx="1271">
                    <c:v>NA</c:v>
                  </c:pt>
                  <c:pt idx="1272">
                    <c:v>NA</c:v>
                  </c:pt>
                  <c:pt idx="1273">
                    <c:v>NA</c:v>
                  </c:pt>
                  <c:pt idx="1274">
                    <c:v>NA</c:v>
                  </c:pt>
                  <c:pt idx="1275">
                    <c:v>NA</c:v>
                  </c:pt>
                  <c:pt idx="1276">
                    <c:v>NA</c:v>
                  </c:pt>
                  <c:pt idx="1277">
                    <c:v>NA</c:v>
                  </c:pt>
                  <c:pt idx="1278">
                    <c:v>NA</c:v>
                  </c:pt>
                  <c:pt idx="1279">
                    <c:v>NA</c:v>
                  </c:pt>
                  <c:pt idx="1280">
                    <c:v>NA</c:v>
                  </c:pt>
                  <c:pt idx="1281">
                    <c:v>NA</c:v>
                  </c:pt>
                  <c:pt idx="1282">
                    <c:v>NA</c:v>
                  </c:pt>
                  <c:pt idx="1283">
                    <c:v>NA</c:v>
                  </c:pt>
                  <c:pt idx="1284">
                    <c:v>NA</c:v>
                  </c:pt>
                  <c:pt idx="1285">
                    <c:v>NA</c:v>
                  </c:pt>
                  <c:pt idx="1286">
                    <c:v>NA</c:v>
                  </c:pt>
                  <c:pt idx="1287">
                    <c:v>NA</c:v>
                  </c:pt>
                  <c:pt idx="1288">
                    <c:v>NA</c:v>
                  </c:pt>
                  <c:pt idx="1289">
                    <c:v>NA</c:v>
                  </c:pt>
                  <c:pt idx="1290">
                    <c:v>NA</c:v>
                  </c:pt>
                  <c:pt idx="1291">
                    <c:v>NA</c:v>
                  </c:pt>
                  <c:pt idx="1292">
                    <c:v>NA</c:v>
                  </c:pt>
                  <c:pt idx="1293">
                    <c:v>NA</c:v>
                  </c:pt>
                  <c:pt idx="1294">
                    <c:v>NA</c:v>
                  </c:pt>
                  <c:pt idx="1295">
                    <c:v>NA</c:v>
                  </c:pt>
                  <c:pt idx="1296">
                    <c:v>NA</c:v>
                  </c:pt>
                  <c:pt idx="1297">
                    <c:v>NA</c:v>
                  </c:pt>
                  <c:pt idx="1298">
                    <c:v>NA</c:v>
                  </c:pt>
                  <c:pt idx="1299">
                    <c:v>NA</c:v>
                  </c:pt>
                  <c:pt idx="1300">
                    <c:v>NA</c:v>
                  </c:pt>
                  <c:pt idx="1301">
                    <c:v>NA</c:v>
                  </c:pt>
                  <c:pt idx="1302">
                    <c:v>NA</c:v>
                  </c:pt>
                  <c:pt idx="1303">
                    <c:v>NA</c:v>
                  </c:pt>
                  <c:pt idx="1304">
                    <c:v>NA</c:v>
                  </c:pt>
                  <c:pt idx="1305">
                    <c:v>NA</c:v>
                  </c:pt>
                  <c:pt idx="1306">
                    <c:v>NA</c:v>
                  </c:pt>
                  <c:pt idx="1307">
                    <c:v>NA</c:v>
                  </c:pt>
                  <c:pt idx="1308">
                    <c:v>NA</c:v>
                  </c:pt>
                  <c:pt idx="1309">
                    <c:v>NA</c:v>
                  </c:pt>
                  <c:pt idx="1310">
                    <c:v>NA</c:v>
                  </c:pt>
                  <c:pt idx="1311">
                    <c:v>NA</c:v>
                  </c:pt>
                  <c:pt idx="1312">
                    <c:v>HIGGINS 1104842642</c:v>
                  </c:pt>
                  <c:pt idx="1313">
                    <c:v>NA</c:v>
                  </c:pt>
                  <c:pt idx="1314">
                    <c:v>NA</c:v>
                  </c:pt>
                  <c:pt idx="1315">
                    <c:v>NA</c:v>
                  </c:pt>
                  <c:pt idx="1316">
                    <c:v>NA</c:v>
                  </c:pt>
                  <c:pt idx="1317">
                    <c:v>NA</c:v>
                  </c:pt>
                  <c:pt idx="1318">
                    <c:v>NA</c:v>
                  </c:pt>
                  <c:pt idx="1319">
                    <c:v>NA</c:v>
                  </c:pt>
                  <c:pt idx="1320">
                    <c:v>NA</c:v>
                  </c:pt>
                  <c:pt idx="1321">
                    <c:v>NA</c:v>
                  </c:pt>
                  <c:pt idx="1322">
                    <c:v>NA</c:v>
                  </c:pt>
                  <c:pt idx="1323">
                    <c:v>NA</c:v>
                  </c:pt>
                  <c:pt idx="1324">
                    <c:v>NA</c:v>
                  </c:pt>
                  <c:pt idx="1325">
                    <c:v>NA</c:v>
                  </c:pt>
                  <c:pt idx="1326">
                    <c:v>NA</c:v>
                  </c:pt>
                  <c:pt idx="1327">
                    <c:v>NA</c:v>
                  </c:pt>
                  <c:pt idx="1328">
                    <c:v>NA</c:v>
                  </c:pt>
                  <c:pt idx="1329">
                    <c:v>NA</c:v>
                  </c:pt>
                  <c:pt idx="1330">
                    <c:v>NA</c:v>
                  </c:pt>
                  <c:pt idx="1331">
                    <c:v>NA</c:v>
                  </c:pt>
                  <c:pt idx="1332">
                    <c:v>LOS GATOS 1106LA64</c:v>
                  </c:pt>
                  <c:pt idx="1333">
                    <c:v>NA</c:v>
                  </c:pt>
                  <c:pt idx="1334">
                    <c:v>NA</c:v>
                  </c:pt>
                  <c:pt idx="1335">
                    <c:v>NA</c:v>
                  </c:pt>
                  <c:pt idx="1336">
                    <c:v>NA</c:v>
                  </c:pt>
                  <c:pt idx="1337">
                    <c:v>NA</c:v>
                  </c:pt>
                  <c:pt idx="1338">
                    <c:v>NA</c:v>
                  </c:pt>
                  <c:pt idx="1339">
                    <c:v>NA</c:v>
                  </c:pt>
                  <c:pt idx="1340">
                    <c:v>NA</c:v>
                  </c:pt>
                  <c:pt idx="1341">
                    <c:v>NA</c:v>
                  </c:pt>
                  <c:pt idx="1342">
                    <c:v>NA</c:v>
                  </c:pt>
                  <c:pt idx="1343">
                    <c:v>NA</c:v>
                  </c:pt>
                  <c:pt idx="1344">
                    <c:v>NA</c:v>
                  </c:pt>
                  <c:pt idx="1345">
                    <c:v>NA</c:v>
                  </c:pt>
                  <c:pt idx="1346">
                    <c:v>NA</c:v>
                  </c:pt>
                  <c:pt idx="1347">
                    <c:v>NA</c:v>
                  </c:pt>
                  <c:pt idx="1348">
                    <c:v>NA</c:v>
                  </c:pt>
                  <c:pt idx="1349">
                    <c:v>NA</c:v>
                  </c:pt>
                  <c:pt idx="1350">
                    <c:v>NA</c:v>
                  </c:pt>
                  <c:pt idx="1351">
                    <c:v>NA</c:v>
                  </c:pt>
                  <c:pt idx="1352">
                    <c:v>NA</c:v>
                  </c:pt>
                  <c:pt idx="1353">
                    <c:v>NA</c:v>
                  </c:pt>
                  <c:pt idx="1354">
                    <c:v>NA</c:v>
                  </c:pt>
                  <c:pt idx="1355">
                    <c:v>NA</c:v>
                  </c:pt>
                  <c:pt idx="1356">
                    <c:v>NA</c:v>
                  </c:pt>
                  <c:pt idx="1357">
                    <c:v>NA</c:v>
                  </c:pt>
                  <c:pt idx="1358">
                    <c:v>NA</c:v>
                  </c:pt>
                  <c:pt idx="1359">
                    <c:v>NA</c:v>
                  </c:pt>
                  <c:pt idx="1360">
                    <c:v>NA</c:v>
                  </c:pt>
                  <c:pt idx="1361">
                    <c:v>NA</c:v>
                  </c:pt>
                  <c:pt idx="1362">
                    <c:v>NA</c:v>
                  </c:pt>
                  <c:pt idx="1363">
                    <c:v>NA</c:v>
                  </c:pt>
                  <c:pt idx="1364">
                    <c:v>NA</c:v>
                  </c:pt>
                  <c:pt idx="1365">
                    <c:v>NA</c:v>
                  </c:pt>
                  <c:pt idx="1366">
                    <c:v>NA</c:v>
                  </c:pt>
                  <c:pt idx="1367">
                    <c:v>NA</c:v>
                  </c:pt>
                  <c:pt idx="1368">
                    <c:v>NA</c:v>
                  </c:pt>
                  <c:pt idx="1369">
                    <c:v>NA</c:v>
                  </c:pt>
                  <c:pt idx="1370">
                    <c:v>NA</c:v>
                  </c:pt>
                  <c:pt idx="1371">
                    <c:v>NA</c:v>
                  </c:pt>
                  <c:pt idx="1372">
                    <c:v>NA</c:v>
                  </c:pt>
                  <c:pt idx="1373">
                    <c:v>NA</c:v>
                  </c:pt>
                  <c:pt idx="1374">
                    <c:v>NA</c:v>
                  </c:pt>
                  <c:pt idx="1375">
                    <c:v>ROB ROY 21055090</c:v>
                  </c:pt>
                  <c:pt idx="1376">
                    <c:v>NA</c:v>
                  </c:pt>
                  <c:pt idx="1377">
                    <c:v>NA</c:v>
                  </c:pt>
                  <c:pt idx="1378">
                    <c:v>NA</c:v>
                  </c:pt>
                  <c:pt idx="1379">
                    <c:v>NA</c:v>
                  </c:pt>
                  <c:pt idx="1380">
                    <c:v>NA</c:v>
                  </c:pt>
                  <c:pt idx="1381">
                    <c:v>NA</c:v>
                  </c:pt>
                  <c:pt idx="1382">
                    <c:v>NA</c:v>
                  </c:pt>
                  <c:pt idx="1383">
                    <c:v>NA</c:v>
                  </c:pt>
                  <c:pt idx="1384">
                    <c:v>NA</c:v>
                  </c:pt>
                  <c:pt idx="1385">
                    <c:v>NA</c:v>
                  </c:pt>
                  <c:pt idx="1386">
                    <c:v>NA</c:v>
                  </c:pt>
                  <c:pt idx="1387">
                    <c:v>NA</c:v>
                  </c:pt>
                  <c:pt idx="1388">
                    <c:v>NA</c:v>
                  </c:pt>
                  <c:pt idx="1389">
                    <c:v>NA</c:v>
                  </c:pt>
                  <c:pt idx="1390">
                    <c:v>NA</c:v>
                  </c:pt>
                  <c:pt idx="1391">
                    <c:v>NA</c:v>
                  </c:pt>
                  <c:pt idx="1392">
                    <c:v>NA</c:v>
                  </c:pt>
                  <c:pt idx="1393">
                    <c:v>NA</c:v>
                  </c:pt>
                  <c:pt idx="1394">
                    <c:v>NA</c:v>
                  </c:pt>
                  <c:pt idx="1395">
                    <c:v>NA</c:v>
                  </c:pt>
                  <c:pt idx="1396">
                    <c:v>NA</c:v>
                  </c:pt>
                  <c:pt idx="1397">
                    <c:v>NA</c:v>
                  </c:pt>
                  <c:pt idx="1398">
                    <c:v>NA</c:v>
                  </c:pt>
                  <c:pt idx="1399">
                    <c:v>PAUL SWEET 2106428102</c:v>
                  </c:pt>
                  <c:pt idx="1400">
                    <c:v>NA</c:v>
                  </c:pt>
                  <c:pt idx="1401">
                    <c:v>NA</c:v>
                  </c:pt>
                  <c:pt idx="1402">
                    <c:v>NA</c:v>
                  </c:pt>
                  <c:pt idx="1403">
                    <c:v>NA</c:v>
                  </c:pt>
                  <c:pt idx="1404">
                    <c:v>NA</c:v>
                  </c:pt>
                  <c:pt idx="1405">
                    <c:v>NA</c:v>
                  </c:pt>
                  <c:pt idx="1406">
                    <c:v>NA</c:v>
                  </c:pt>
                  <c:pt idx="1407">
                    <c:v>NA</c:v>
                  </c:pt>
                  <c:pt idx="1408">
                    <c:v>NA</c:v>
                  </c:pt>
                  <c:pt idx="1409">
                    <c:v>NA</c:v>
                  </c:pt>
                  <c:pt idx="1410">
                    <c:v>NA</c:v>
                  </c:pt>
                  <c:pt idx="1411">
                    <c:v>NA</c:v>
                  </c:pt>
                  <c:pt idx="1412">
                    <c:v>NA</c:v>
                  </c:pt>
                  <c:pt idx="1413">
                    <c:v>NA</c:v>
                  </c:pt>
                  <c:pt idx="1414">
                    <c:v>NA</c:v>
                  </c:pt>
                  <c:pt idx="1415">
                    <c:v>NA</c:v>
                  </c:pt>
                  <c:pt idx="1416">
                    <c:v>NA</c:v>
                  </c:pt>
                  <c:pt idx="1417">
                    <c:v>NA</c:v>
                  </c:pt>
                  <c:pt idx="1418">
                    <c:v>NA</c:v>
                  </c:pt>
                  <c:pt idx="1419">
                    <c:v>NA</c:v>
                  </c:pt>
                  <c:pt idx="1420">
                    <c:v>NA</c:v>
                  </c:pt>
                  <c:pt idx="1421">
                    <c:v>NA</c:v>
                  </c:pt>
                  <c:pt idx="1422">
                    <c:v>NA</c:v>
                  </c:pt>
                  <c:pt idx="1423">
                    <c:v>NA</c:v>
                  </c:pt>
                  <c:pt idx="1424">
                    <c:v>NA</c:v>
                  </c:pt>
                  <c:pt idx="1425">
                    <c:v>NA</c:v>
                  </c:pt>
                  <c:pt idx="1426">
                    <c:v>NA</c:v>
                  </c:pt>
                  <c:pt idx="1427">
                    <c:v>NA</c:v>
                  </c:pt>
                  <c:pt idx="1428">
                    <c:v>NA</c:v>
                  </c:pt>
                  <c:pt idx="1429">
                    <c:v>NA</c:v>
                  </c:pt>
                  <c:pt idx="1430">
                    <c:v>NA</c:v>
                  </c:pt>
                  <c:pt idx="1431">
                    <c:v>NA</c:v>
                  </c:pt>
                  <c:pt idx="1432">
                    <c:v>NA</c:v>
                  </c:pt>
                  <c:pt idx="1433">
                    <c:v>NA</c:v>
                  </c:pt>
                  <c:pt idx="1434">
                    <c:v>NA</c:v>
                  </c:pt>
                  <c:pt idx="1435">
                    <c:v>NA</c:v>
                  </c:pt>
                  <c:pt idx="1436">
                    <c:v>NA</c:v>
                  </c:pt>
                  <c:pt idx="1437">
                    <c:v>NA</c:v>
                  </c:pt>
                  <c:pt idx="1438">
                    <c:v>NA</c:v>
                  </c:pt>
                  <c:pt idx="1439">
                    <c:v>NA</c:v>
                  </c:pt>
                  <c:pt idx="1440">
                    <c:v>NA</c:v>
                  </c:pt>
                  <c:pt idx="1441">
                    <c:v>NA</c:v>
                  </c:pt>
                  <c:pt idx="1442">
                    <c:v>NA</c:v>
                  </c:pt>
                  <c:pt idx="1443">
                    <c:v>NA</c:v>
                  </c:pt>
                  <c:pt idx="1444">
                    <c:v>NA</c:v>
                  </c:pt>
                  <c:pt idx="1445">
                    <c:v>NA</c:v>
                  </c:pt>
                  <c:pt idx="1446">
                    <c:v>NA</c:v>
                  </c:pt>
                  <c:pt idx="1447">
                    <c:v>NA</c:v>
                  </c:pt>
                  <c:pt idx="1448">
                    <c:v>NA</c:v>
                  </c:pt>
                  <c:pt idx="1449">
                    <c:v>NA</c:v>
                  </c:pt>
                  <c:pt idx="1450">
                    <c:v>NA</c:v>
                  </c:pt>
                  <c:pt idx="1451">
                    <c:v>NA</c:v>
                  </c:pt>
                  <c:pt idx="1452">
                    <c:v>NA</c:v>
                  </c:pt>
                  <c:pt idx="1453">
                    <c:v>NA</c:v>
                  </c:pt>
                  <c:pt idx="1454">
                    <c:v>NA</c:v>
                  </c:pt>
                  <c:pt idx="1455">
                    <c:v>NA</c:v>
                  </c:pt>
                  <c:pt idx="1456">
                    <c:v>NA</c:v>
                  </c:pt>
                  <c:pt idx="1457">
                    <c:v>NA</c:v>
                  </c:pt>
                  <c:pt idx="1458">
                    <c:v>NA</c:v>
                  </c:pt>
                  <c:pt idx="1459">
                    <c:v>NA</c:v>
                  </c:pt>
                  <c:pt idx="1460">
                    <c:v>NA</c:v>
                  </c:pt>
                  <c:pt idx="1461">
                    <c:v>NA</c:v>
                  </c:pt>
                  <c:pt idx="1462">
                    <c:v>NA</c:v>
                  </c:pt>
                  <c:pt idx="1463">
                    <c:v>NA</c:v>
                  </c:pt>
                  <c:pt idx="1464">
                    <c:v>NA</c:v>
                  </c:pt>
                  <c:pt idx="1465">
                    <c:v>NA</c:v>
                  </c:pt>
                  <c:pt idx="1466">
                    <c:v>NA</c:v>
                  </c:pt>
                  <c:pt idx="1467">
                    <c:v>NA</c:v>
                  </c:pt>
                  <c:pt idx="1468">
                    <c:v>NA</c:v>
                  </c:pt>
                  <c:pt idx="1469">
                    <c:v>NA</c:v>
                  </c:pt>
                  <c:pt idx="1470">
                    <c:v>NA</c:v>
                  </c:pt>
                  <c:pt idx="1471">
                    <c:v>NA</c:v>
                  </c:pt>
                  <c:pt idx="1472">
                    <c:v>NA</c:v>
                  </c:pt>
                  <c:pt idx="1473">
                    <c:v>NA</c:v>
                  </c:pt>
                  <c:pt idx="1474">
                    <c:v>NA</c:v>
                  </c:pt>
                  <c:pt idx="1475">
                    <c:v>NA</c:v>
                  </c:pt>
                  <c:pt idx="1476">
                    <c:v>NA</c:v>
                  </c:pt>
                  <c:pt idx="1477">
                    <c:v>NA</c:v>
                  </c:pt>
                  <c:pt idx="1478">
                    <c:v>NA</c:v>
                  </c:pt>
                  <c:pt idx="1479">
                    <c:v>NA</c:v>
                  </c:pt>
                  <c:pt idx="1480">
                    <c:v>NA</c:v>
                  </c:pt>
                  <c:pt idx="1481">
                    <c:v>NA</c:v>
                  </c:pt>
                  <c:pt idx="1482">
                    <c:v>NA</c:v>
                  </c:pt>
                  <c:pt idx="1483">
                    <c:v>NA</c:v>
                  </c:pt>
                  <c:pt idx="1484">
                    <c:v>NA</c:v>
                  </c:pt>
                  <c:pt idx="1485">
                    <c:v>NA</c:v>
                  </c:pt>
                  <c:pt idx="1486">
                    <c:v>NA</c:v>
                  </c:pt>
                  <c:pt idx="1487">
                    <c:v>NA</c:v>
                  </c:pt>
                  <c:pt idx="1488">
                    <c:v>NA</c:v>
                  </c:pt>
                  <c:pt idx="1489">
                    <c:v>NA</c:v>
                  </c:pt>
                  <c:pt idx="1490">
                    <c:v>NA</c:v>
                  </c:pt>
                  <c:pt idx="1491">
                    <c:v>NA</c:v>
                  </c:pt>
                  <c:pt idx="1492">
                    <c:v>NA</c:v>
                  </c:pt>
                  <c:pt idx="1493">
                    <c:v>NA</c:v>
                  </c:pt>
                  <c:pt idx="1494">
                    <c:v>NA</c:v>
                  </c:pt>
                  <c:pt idx="1495">
                    <c:v>NA</c:v>
                  </c:pt>
                  <c:pt idx="1496">
                    <c:v>NA</c:v>
                  </c:pt>
                  <c:pt idx="1497">
                    <c:v>NA</c:v>
                  </c:pt>
                  <c:pt idx="1498">
                    <c:v>NA</c:v>
                  </c:pt>
                  <c:pt idx="1499">
                    <c:v>NA</c:v>
                  </c:pt>
                  <c:pt idx="1500">
                    <c:v>NA</c:v>
                  </c:pt>
                  <c:pt idx="1501">
                    <c:v>NA</c:v>
                  </c:pt>
                  <c:pt idx="1502">
                    <c:v>NA</c:v>
                  </c:pt>
                  <c:pt idx="1503">
                    <c:v>NA</c:v>
                  </c:pt>
                  <c:pt idx="1504">
                    <c:v>NA</c:v>
                  </c:pt>
                  <c:pt idx="1505">
                    <c:v>NA</c:v>
                  </c:pt>
                  <c:pt idx="1506">
                    <c:v>NA</c:v>
                  </c:pt>
                  <c:pt idx="1507">
                    <c:v>NA</c:v>
                  </c:pt>
                  <c:pt idx="1508">
                    <c:v>NA</c:v>
                  </c:pt>
                  <c:pt idx="1509">
                    <c:v>NA</c:v>
                  </c:pt>
                  <c:pt idx="1510">
                    <c:v>NA</c:v>
                  </c:pt>
                  <c:pt idx="1511">
                    <c:v>NA</c:v>
                  </c:pt>
                  <c:pt idx="1512">
                    <c:v>NA</c:v>
                  </c:pt>
                  <c:pt idx="1513">
                    <c:v>NA</c:v>
                  </c:pt>
                  <c:pt idx="1514">
                    <c:v>NA</c:v>
                  </c:pt>
                  <c:pt idx="1515">
                    <c:v>NA</c:v>
                  </c:pt>
                  <c:pt idx="1516">
                    <c:v>NA</c:v>
                  </c:pt>
                  <c:pt idx="1517">
                    <c:v>NA</c:v>
                  </c:pt>
                  <c:pt idx="1518">
                    <c:v>NA</c:v>
                  </c:pt>
                  <c:pt idx="1519">
                    <c:v>NA</c:v>
                  </c:pt>
                  <c:pt idx="1520">
                    <c:v>NA</c:v>
                  </c:pt>
                  <c:pt idx="1521">
                    <c:v>NA</c:v>
                  </c:pt>
                  <c:pt idx="1522">
                    <c:v>NA</c:v>
                  </c:pt>
                  <c:pt idx="1523">
                    <c:v>NA</c:v>
                  </c:pt>
                  <c:pt idx="1524">
                    <c:v>NA</c:v>
                  </c:pt>
                  <c:pt idx="1525">
                    <c:v>NA</c:v>
                  </c:pt>
                  <c:pt idx="1526">
                    <c:v>NA</c:v>
                  </c:pt>
                  <c:pt idx="1527">
                    <c:v>NA</c:v>
                  </c:pt>
                  <c:pt idx="1528">
                    <c:v>NA</c:v>
                  </c:pt>
                  <c:pt idx="1529">
                    <c:v>NA</c:v>
                  </c:pt>
                  <c:pt idx="1530">
                    <c:v>NA</c:v>
                  </c:pt>
                  <c:pt idx="1531">
                    <c:v>NA</c:v>
                  </c:pt>
                  <c:pt idx="1532">
                    <c:v>NA</c:v>
                  </c:pt>
                  <c:pt idx="1533">
                    <c:v>NA</c:v>
                  </c:pt>
                  <c:pt idx="1534">
                    <c:v>NA</c:v>
                  </c:pt>
                  <c:pt idx="1535">
                    <c:v>NA</c:v>
                  </c:pt>
                  <c:pt idx="1536">
                    <c:v>NA</c:v>
                  </c:pt>
                  <c:pt idx="1537">
                    <c:v>NA</c:v>
                  </c:pt>
                  <c:pt idx="1538">
                    <c:v>NA</c:v>
                  </c:pt>
                  <c:pt idx="1539">
                    <c:v>NA</c:v>
                  </c:pt>
                  <c:pt idx="1540">
                    <c:v>NA</c:v>
                  </c:pt>
                  <c:pt idx="1541">
                    <c:v>NA</c:v>
                  </c:pt>
                  <c:pt idx="1542">
                    <c:v>NA</c:v>
                  </c:pt>
                  <c:pt idx="1543">
                    <c:v>NA</c:v>
                  </c:pt>
                  <c:pt idx="1544">
                    <c:v>NA</c:v>
                  </c:pt>
                  <c:pt idx="1545">
                    <c:v>NA</c:v>
                  </c:pt>
                  <c:pt idx="1546">
                    <c:v>NA</c:v>
                  </c:pt>
                  <c:pt idx="1547">
                    <c:v>NA</c:v>
                  </c:pt>
                  <c:pt idx="1548">
                    <c:v>NA</c:v>
                  </c:pt>
                  <c:pt idx="1549">
                    <c:v>NA</c:v>
                  </c:pt>
                  <c:pt idx="1550">
                    <c:v>NA</c:v>
                  </c:pt>
                  <c:pt idx="1551">
                    <c:v>NA</c:v>
                  </c:pt>
                  <c:pt idx="1552">
                    <c:v>NA</c:v>
                  </c:pt>
                  <c:pt idx="1553">
                    <c:v>NA</c:v>
                  </c:pt>
                  <c:pt idx="1554">
                    <c:v>NA</c:v>
                  </c:pt>
                  <c:pt idx="1555">
                    <c:v>NA</c:v>
                  </c:pt>
                  <c:pt idx="1556">
                    <c:v>NA</c:v>
                  </c:pt>
                  <c:pt idx="1557">
                    <c:v>NA</c:v>
                  </c:pt>
                  <c:pt idx="1558">
                    <c:v>NA</c:v>
                  </c:pt>
                  <c:pt idx="1559">
                    <c:v>NA</c:v>
                  </c:pt>
                  <c:pt idx="1560">
                    <c:v>NA</c:v>
                  </c:pt>
                  <c:pt idx="1561">
                    <c:v>NA</c:v>
                  </c:pt>
                  <c:pt idx="1562">
                    <c:v>NA</c:v>
                  </c:pt>
                  <c:pt idx="1563">
                    <c:v>NA</c:v>
                  </c:pt>
                  <c:pt idx="1564">
                    <c:v>NA</c:v>
                  </c:pt>
                  <c:pt idx="1565">
                    <c:v>NA</c:v>
                  </c:pt>
                  <c:pt idx="1566">
                    <c:v>NA</c:v>
                  </c:pt>
                  <c:pt idx="1567">
                    <c:v>NA</c:v>
                  </c:pt>
                  <c:pt idx="1568">
                    <c:v>NA</c:v>
                  </c:pt>
                  <c:pt idx="1569">
                    <c:v>NA</c:v>
                  </c:pt>
                  <c:pt idx="1570">
                    <c:v>NA</c:v>
                  </c:pt>
                  <c:pt idx="1571">
                    <c:v>NA</c:v>
                  </c:pt>
                  <c:pt idx="1572">
                    <c:v>NA</c:v>
                  </c:pt>
                  <c:pt idx="1573">
                    <c:v>NA</c:v>
                  </c:pt>
                  <c:pt idx="1574">
                    <c:v>NA</c:v>
                  </c:pt>
                  <c:pt idx="1575">
                    <c:v>NA</c:v>
                  </c:pt>
                  <c:pt idx="1576">
                    <c:v>NA</c:v>
                  </c:pt>
                  <c:pt idx="1577">
                    <c:v>NA</c:v>
                  </c:pt>
                  <c:pt idx="1578">
                    <c:v>NA</c:v>
                  </c:pt>
                  <c:pt idx="1579">
                    <c:v>NA</c:v>
                  </c:pt>
                  <c:pt idx="1580">
                    <c:v>NA</c:v>
                  </c:pt>
                  <c:pt idx="1581">
                    <c:v>NA</c:v>
                  </c:pt>
                  <c:pt idx="1582">
                    <c:v>NA</c:v>
                  </c:pt>
                  <c:pt idx="1583">
                    <c:v>NA</c:v>
                  </c:pt>
                  <c:pt idx="1584">
                    <c:v>NA</c:v>
                  </c:pt>
                  <c:pt idx="1585">
                    <c:v>NA</c:v>
                  </c:pt>
                  <c:pt idx="1586">
                    <c:v>NA</c:v>
                  </c:pt>
                  <c:pt idx="1587">
                    <c:v>NA</c:v>
                  </c:pt>
                  <c:pt idx="1588">
                    <c:v>NA</c:v>
                  </c:pt>
                  <c:pt idx="1589">
                    <c:v>NA</c:v>
                  </c:pt>
                  <c:pt idx="1590">
                    <c:v>NA</c:v>
                  </c:pt>
                  <c:pt idx="1591">
                    <c:v>NA</c:v>
                  </c:pt>
                  <c:pt idx="1592">
                    <c:v>NA</c:v>
                  </c:pt>
                  <c:pt idx="1593">
                    <c:v>NA</c:v>
                  </c:pt>
                  <c:pt idx="1594">
                    <c:v>OAKHURST 11016220</c:v>
                  </c:pt>
                  <c:pt idx="1595">
                    <c:v>NA</c:v>
                  </c:pt>
                  <c:pt idx="1596">
                    <c:v>NA</c:v>
                  </c:pt>
                  <c:pt idx="1597">
                    <c:v>NA</c:v>
                  </c:pt>
                  <c:pt idx="1598">
                    <c:v>NA</c:v>
                  </c:pt>
                  <c:pt idx="1599">
                    <c:v>NA</c:v>
                  </c:pt>
                  <c:pt idx="1600">
                    <c:v>NA</c:v>
                  </c:pt>
                  <c:pt idx="1601">
                    <c:v>NA</c:v>
                  </c:pt>
                  <c:pt idx="1602">
                    <c:v>NA</c:v>
                  </c:pt>
                  <c:pt idx="1603">
                    <c:v>NA</c:v>
                  </c:pt>
                  <c:pt idx="1604">
                    <c:v>NA</c:v>
                  </c:pt>
                  <c:pt idx="1605">
                    <c:v>NA</c:v>
                  </c:pt>
                  <c:pt idx="1606">
                    <c:v>NA</c:v>
                  </c:pt>
                  <c:pt idx="1607">
                    <c:v>NA</c:v>
                  </c:pt>
                  <c:pt idx="1608">
                    <c:v>NA</c:v>
                  </c:pt>
                  <c:pt idx="1609">
                    <c:v>NA</c:v>
                  </c:pt>
                  <c:pt idx="1610">
                    <c:v>NA</c:v>
                  </c:pt>
                  <c:pt idx="1611">
                    <c:v>NA</c:v>
                  </c:pt>
                  <c:pt idx="1612">
                    <c:v>NA</c:v>
                  </c:pt>
                  <c:pt idx="1613">
                    <c:v>NA</c:v>
                  </c:pt>
                  <c:pt idx="1614">
                    <c:v>NA</c:v>
                  </c:pt>
                  <c:pt idx="1615">
                    <c:v>NA</c:v>
                  </c:pt>
                  <c:pt idx="1616">
                    <c:v>NA</c:v>
                  </c:pt>
                  <c:pt idx="1617">
                    <c:v>NA</c:v>
                  </c:pt>
                  <c:pt idx="1618">
                    <c:v>NA</c:v>
                  </c:pt>
                  <c:pt idx="1619">
                    <c:v>NA</c:v>
                  </c:pt>
                  <c:pt idx="1620">
                    <c:v>NA</c:v>
                  </c:pt>
                  <c:pt idx="1621">
                    <c:v>NA</c:v>
                  </c:pt>
                  <c:pt idx="1622">
                    <c:v>NA</c:v>
                  </c:pt>
                  <c:pt idx="1623">
                    <c:v>NA</c:v>
                  </c:pt>
                  <c:pt idx="1624">
                    <c:v>NA</c:v>
                  </c:pt>
                  <c:pt idx="1625">
                    <c:v>NA</c:v>
                  </c:pt>
                  <c:pt idx="1626">
                    <c:v>NA</c:v>
                  </c:pt>
                  <c:pt idx="1627">
                    <c:v>NA</c:v>
                  </c:pt>
                  <c:pt idx="1628">
                    <c:v>NA</c:v>
                  </c:pt>
                  <c:pt idx="1629">
                    <c:v>NA</c:v>
                  </c:pt>
                  <c:pt idx="1630">
                    <c:v>NA</c:v>
                  </c:pt>
                  <c:pt idx="1631">
                    <c:v>NA</c:v>
                  </c:pt>
                  <c:pt idx="1632">
                    <c:v>NA</c:v>
                  </c:pt>
                  <c:pt idx="1633">
                    <c:v>NA</c:v>
                  </c:pt>
                  <c:pt idx="1634">
                    <c:v>NA</c:v>
                  </c:pt>
                  <c:pt idx="1635">
                    <c:v>NA</c:v>
                  </c:pt>
                  <c:pt idx="1636">
                    <c:v>NA</c:v>
                  </c:pt>
                  <c:pt idx="1637">
                    <c:v>NA</c:v>
                  </c:pt>
                  <c:pt idx="1638">
                    <c:v>NA</c:v>
                  </c:pt>
                  <c:pt idx="1639">
                    <c:v>NA</c:v>
                  </c:pt>
                  <c:pt idx="1640">
                    <c:v>NA</c:v>
                  </c:pt>
                  <c:pt idx="1641">
                    <c:v>NA</c:v>
                  </c:pt>
                  <c:pt idx="1642">
                    <c:v>NA</c:v>
                  </c:pt>
                  <c:pt idx="1643">
                    <c:v>NA</c:v>
                  </c:pt>
                  <c:pt idx="1644">
                    <c:v>NA</c:v>
                  </c:pt>
                  <c:pt idx="1645">
                    <c:v>NA</c:v>
                  </c:pt>
                  <c:pt idx="1646">
                    <c:v>NA</c:v>
                  </c:pt>
                  <c:pt idx="1647">
                    <c:v>NA</c:v>
                  </c:pt>
                  <c:pt idx="1648">
                    <c:v>NA</c:v>
                  </c:pt>
                  <c:pt idx="1649">
                    <c:v>NA</c:v>
                  </c:pt>
                  <c:pt idx="1650">
                    <c:v>NA</c:v>
                  </c:pt>
                  <c:pt idx="1651">
                    <c:v>NA</c:v>
                  </c:pt>
                  <c:pt idx="1652">
                    <c:v>NA</c:v>
                  </c:pt>
                  <c:pt idx="1653">
                    <c:v>NA</c:v>
                  </c:pt>
                  <c:pt idx="1654">
                    <c:v>NA</c:v>
                  </c:pt>
                  <c:pt idx="1655">
                    <c:v>NA</c:v>
                  </c:pt>
                  <c:pt idx="1656">
                    <c:v>NA</c:v>
                  </c:pt>
                  <c:pt idx="1657">
                    <c:v>NA</c:v>
                  </c:pt>
                  <c:pt idx="1658">
                    <c:v>NA</c:v>
                  </c:pt>
                  <c:pt idx="1659">
                    <c:v>NA</c:v>
                  </c:pt>
                  <c:pt idx="1660">
                    <c:v>NA</c:v>
                  </c:pt>
                  <c:pt idx="1661">
                    <c:v>NA</c:v>
                  </c:pt>
                  <c:pt idx="1662">
                    <c:v>NA</c:v>
                  </c:pt>
                  <c:pt idx="1663">
                    <c:v>NA</c:v>
                  </c:pt>
                  <c:pt idx="1664">
                    <c:v>NA</c:v>
                  </c:pt>
                  <c:pt idx="1665">
                    <c:v>NA</c:v>
                  </c:pt>
                  <c:pt idx="1666">
                    <c:v>CAMP EVERS 210511384</c:v>
                  </c:pt>
                  <c:pt idx="1667">
                    <c:v>NA</c:v>
                  </c:pt>
                  <c:pt idx="1668">
                    <c:v>NA</c:v>
                  </c:pt>
                  <c:pt idx="1669">
                    <c:v>NA</c:v>
                  </c:pt>
                  <c:pt idx="1670">
                    <c:v>NA</c:v>
                  </c:pt>
                  <c:pt idx="1671">
                    <c:v>NA</c:v>
                  </c:pt>
                  <c:pt idx="1672">
                    <c:v>NA</c:v>
                  </c:pt>
                  <c:pt idx="1673">
                    <c:v>NA</c:v>
                  </c:pt>
                  <c:pt idx="1674">
                    <c:v>NA</c:v>
                  </c:pt>
                  <c:pt idx="1675">
                    <c:v>NA</c:v>
                  </c:pt>
                  <c:pt idx="1676">
                    <c:v>NA</c:v>
                  </c:pt>
                  <c:pt idx="1677">
                    <c:v>NA</c:v>
                  </c:pt>
                  <c:pt idx="1678">
                    <c:v>NA</c:v>
                  </c:pt>
                  <c:pt idx="1679">
                    <c:v>NA</c:v>
                  </c:pt>
                  <c:pt idx="1680">
                    <c:v>NA</c:v>
                  </c:pt>
                  <c:pt idx="1681">
                    <c:v>NA</c:v>
                  </c:pt>
                  <c:pt idx="1682">
                    <c:v>NA</c:v>
                  </c:pt>
                  <c:pt idx="1683">
                    <c:v>NA</c:v>
                  </c:pt>
                  <c:pt idx="1684">
                    <c:v>NA</c:v>
                  </c:pt>
                  <c:pt idx="1685">
                    <c:v>NA</c:v>
                  </c:pt>
                  <c:pt idx="1686">
                    <c:v>NA</c:v>
                  </c:pt>
                  <c:pt idx="1687">
                    <c:v>NA</c:v>
                  </c:pt>
                  <c:pt idx="1688">
                    <c:v>NA</c:v>
                  </c:pt>
                  <c:pt idx="1689">
                    <c:v>NA</c:v>
                  </c:pt>
                  <c:pt idx="1690">
                    <c:v>NA</c:v>
                  </c:pt>
                  <c:pt idx="1691">
                    <c:v>NA</c:v>
                  </c:pt>
                  <c:pt idx="1692">
                    <c:v>NA</c:v>
                  </c:pt>
                  <c:pt idx="1693">
                    <c:v>NA</c:v>
                  </c:pt>
                  <c:pt idx="1694">
                    <c:v>NA</c:v>
                  </c:pt>
                  <c:pt idx="1695">
                    <c:v>NA</c:v>
                  </c:pt>
                  <c:pt idx="1696">
                    <c:v>NA</c:v>
                  </c:pt>
                  <c:pt idx="1697">
                    <c:v>NA</c:v>
                  </c:pt>
                  <c:pt idx="1698">
                    <c:v>NA</c:v>
                  </c:pt>
                  <c:pt idx="1699">
                    <c:v>NA</c:v>
                  </c:pt>
                  <c:pt idx="1700">
                    <c:v>NA</c:v>
                  </c:pt>
                  <c:pt idx="1701">
                    <c:v>NA</c:v>
                  </c:pt>
                  <c:pt idx="1702">
                    <c:v>NA</c:v>
                  </c:pt>
                  <c:pt idx="1703">
                    <c:v>NA</c:v>
                  </c:pt>
                  <c:pt idx="1704">
                    <c:v>NA</c:v>
                  </c:pt>
                  <c:pt idx="1705">
                    <c:v>NA</c:v>
                  </c:pt>
                  <c:pt idx="1706">
                    <c:v>NA</c:v>
                  </c:pt>
                  <c:pt idx="1707">
                    <c:v>NA</c:v>
                  </c:pt>
                  <c:pt idx="1708">
                    <c:v>NA</c:v>
                  </c:pt>
                  <c:pt idx="1709">
                    <c:v>NA</c:v>
                  </c:pt>
                  <c:pt idx="1710">
                    <c:v>NA</c:v>
                  </c:pt>
                  <c:pt idx="1711">
                    <c:v>NA</c:v>
                  </c:pt>
                  <c:pt idx="1712">
                    <c:v>NA</c:v>
                  </c:pt>
                  <c:pt idx="1713">
                    <c:v>NA</c:v>
                  </c:pt>
                  <c:pt idx="1714">
                    <c:v>NA</c:v>
                  </c:pt>
                  <c:pt idx="1715">
                    <c:v>NA</c:v>
                  </c:pt>
                  <c:pt idx="1716">
                    <c:v>NA</c:v>
                  </c:pt>
                  <c:pt idx="1717">
                    <c:v>NA</c:v>
                  </c:pt>
                  <c:pt idx="1718">
                    <c:v>NA</c:v>
                  </c:pt>
                  <c:pt idx="1719">
                    <c:v>NA</c:v>
                  </c:pt>
                  <c:pt idx="1720">
                    <c:v>NA</c:v>
                  </c:pt>
                  <c:pt idx="1721">
                    <c:v>NA</c:v>
                  </c:pt>
                  <c:pt idx="1722">
                    <c:v>NA</c:v>
                  </c:pt>
                  <c:pt idx="1723">
                    <c:v>NA</c:v>
                  </c:pt>
                  <c:pt idx="1724">
                    <c:v>NA</c:v>
                  </c:pt>
                  <c:pt idx="1725">
                    <c:v>NA</c:v>
                  </c:pt>
                  <c:pt idx="1726">
                    <c:v>NA</c:v>
                  </c:pt>
                  <c:pt idx="1727">
                    <c:v>NA</c:v>
                  </c:pt>
                  <c:pt idx="1728">
                    <c:v>NA</c:v>
                  </c:pt>
                  <c:pt idx="1729">
                    <c:v>NA</c:v>
                  </c:pt>
                  <c:pt idx="1730">
                    <c:v>NA</c:v>
                  </c:pt>
                  <c:pt idx="1731">
                    <c:v>NA</c:v>
                  </c:pt>
                  <c:pt idx="1732">
                    <c:v>NA</c:v>
                  </c:pt>
                  <c:pt idx="1733">
                    <c:v>NA</c:v>
                  </c:pt>
                  <c:pt idx="1734">
                    <c:v>NA</c:v>
                  </c:pt>
                  <c:pt idx="1735">
                    <c:v>NA</c:v>
                  </c:pt>
                  <c:pt idx="1736">
                    <c:v>NA</c:v>
                  </c:pt>
                  <c:pt idx="1737">
                    <c:v>NA</c:v>
                  </c:pt>
                  <c:pt idx="1738">
                    <c:v>NA</c:v>
                  </c:pt>
                  <c:pt idx="1739">
                    <c:v>NA</c:v>
                  </c:pt>
                  <c:pt idx="1740">
                    <c:v>NA</c:v>
                  </c:pt>
                  <c:pt idx="1741">
                    <c:v>NA</c:v>
                  </c:pt>
                  <c:pt idx="1742">
                    <c:v>NA</c:v>
                  </c:pt>
                  <c:pt idx="1743">
                    <c:v>NA</c:v>
                  </c:pt>
                  <c:pt idx="1744">
                    <c:v>NA</c:v>
                  </c:pt>
                  <c:pt idx="1745">
                    <c:v>NA</c:v>
                  </c:pt>
                  <c:pt idx="1746">
                    <c:v>NA</c:v>
                  </c:pt>
                  <c:pt idx="1747">
                    <c:v>NA</c:v>
                  </c:pt>
                  <c:pt idx="1748">
                    <c:v>NA</c:v>
                  </c:pt>
                  <c:pt idx="1749">
                    <c:v>NA</c:v>
                  </c:pt>
                  <c:pt idx="1750">
                    <c:v>NA</c:v>
                  </c:pt>
                  <c:pt idx="1751">
                    <c:v>NA</c:v>
                  </c:pt>
                  <c:pt idx="1752">
                    <c:v>NA</c:v>
                  </c:pt>
                  <c:pt idx="1753">
                    <c:v>NA</c:v>
                  </c:pt>
                  <c:pt idx="1754">
                    <c:v>NA</c:v>
                  </c:pt>
                  <c:pt idx="1755">
                    <c:v>NA</c:v>
                  </c:pt>
                  <c:pt idx="1756">
                    <c:v>NA</c:v>
                  </c:pt>
                  <c:pt idx="1757">
                    <c:v>NA</c:v>
                  </c:pt>
                  <c:pt idx="1758">
                    <c:v>NA</c:v>
                  </c:pt>
                  <c:pt idx="1759">
                    <c:v>HALSEY 11022514</c:v>
                  </c:pt>
                  <c:pt idx="1760">
                    <c:v>NA</c:v>
                  </c:pt>
                  <c:pt idx="1761">
                    <c:v>NA</c:v>
                  </c:pt>
                  <c:pt idx="1762">
                    <c:v>NA</c:v>
                  </c:pt>
                  <c:pt idx="1763">
                    <c:v>NA</c:v>
                  </c:pt>
                  <c:pt idx="1764">
                    <c:v>NA</c:v>
                  </c:pt>
                  <c:pt idx="1765">
                    <c:v>NA</c:v>
                  </c:pt>
                  <c:pt idx="1766">
                    <c:v>NA</c:v>
                  </c:pt>
                  <c:pt idx="1767">
                    <c:v>NA</c:v>
                  </c:pt>
                  <c:pt idx="1768">
                    <c:v>NA</c:v>
                  </c:pt>
                  <c:pt idx="1769">
                    <c:v>NA</c:v>
                  </c:pt>
                  <c:pt idx="1770">
                    <c:v>NA</c:v>
                  </c:pt>
                  <c:pt idx="1771">
                    <c:v>NA</c:v>
                  </c:pt>
                  <c:pt idx="1772">
                    <c:v>NA</c:v>
                  </c:pt>
                  <c:pt idx="1773">
                    <c:v>NA</c:v>
                  </c:pt>
                  <c:pt idx="1774">
                    <c:v>NA</c:v>
                  </c:pt>
                  <c:pt idx="1775">
                    <c:v>NA</c:v>
                  </c:pt>
                  <c:pt idx="1776">
                    <c:v>NA</c:v>
                  </c:pt>
                  <c:pt idx="1777">
                    <c:v>NA</c:v>
                  </c:pt>
                  <c:pt idx="1778">
                    <c:v>NA</c:v>
                  </c:pt>
                  <c:pt idx="1779">
                    <c:v>NA</c:v>
                  </c:pt>
                  <c:pt idx="1780">
                    <c:v>NA</c:v>
                  </c:pt>
                  <c:pt idx="1781">
                    <c:v>NA</c:v>
                  </c:pt>
                  <c:pt idx="1782">
                    <c:v>NA</c:v>
                  </c:pt>
                  <c:pt idx="1783">
                    <c:v>NA</c:v>
                  </c:pt>
                  <c:pt idx="1784">
                    <c:v>NA</c:v>
                  </c:pt>
                  <c:pt idx="1785">
                    <c:v>NA</c:v>
                  </c:pt>
                  <c:pt idx="1786">
                    <c:v>NA</c:v>
                  </c:pt>
                  <c:pt idx="1787">
                    <c:v>NA</c:v>
                  </c:pt>
                  <c:pt idx="1788">
                    <c:v>NA</c:v>
                  </c:pt>
                  <c:pt idx="1789">
                    <c:v>NA</c:v>
                  </c:pt>
                  <c:pt idx="1790">
                    <c:v>NA</c:v>
                  </c:pt>
                  <c:pt idx="1791">
                    <c:v>NA</c:v>
                  </c:pt>
                  <c:pt idx="1792">
                    <c:v>NA</c:v>
                  </c:pt>
                  <c:pt idx="1793">
                    <c:v>NA</c:v>
                  </c:pt>
                  <c:pt idx="1794">
                    <c:v>NA</c:v>
                  </c:pt>
                  <c:pt idx="1795">
                    <c:v>NA</c:v>
                  </c:pt>
                  <c:pt idx="1796">
                    <c:v>NA</c:v>
                  </c:pt>
                  <c:pt idx="1797">
                    <c:v>ROB ROY 210410960</c:v>
                  </c:pt>
                  <c:pt idx="1798">
                    <c:v>NA</c:v>
                  </c:pt>
                  <c:pt idx="1799">
                    <c:v>NA</c:v>
                  </c:pt>
                  <c:pt idx="1800">
                    <c:v>NA</c:v>
                  </c:pt>
                  <c:pt idx="1801">
                    <c:v>NA</c:v>
                  </c:pt>
                  <c:pt idx="1802">
                    <c:v>NA</c:v>
                  </c:pt>
                  <c:pt idx="1803">
                    <c:v>NA</c:v>
                  </c:pt>
                  <c:pt idx="1804">
                    <c:v>NA</c:v>
                  </c:pt>
                  <c:pt idx="1805">
                    <c:v>NA</c:v>
                  </c:pt>
                  <c:pt idx="1806">
                    <c:v>NA</c:v>
                  </c:pt>
                  <c:pt idx="1807">
                    <c:v>NA</c:v>
                  </c:pt>
                  <c:pt idx="1808">
                    <c:v>NA</c:v>
                  </c:pt>
                  <c:pt idx="1809">
                    <c:v>NA</c:v>
                  </c:pt>
                  <c:pt idx="1810">
                    <c:v>NA</c:v>
                  </c:pt>
                  <c:pt idx="1811">
                    <c:v>NA</c:v>
                  </c:pt>
                  <c:pt idx="1812">
                    <c:v>NA</c:v>
                  </c:pt>
                  <c:pt idx="1813">
                    <c:v>NA</c:v>
                  </c:pt>
                  <c:pt idx="1814">
                    <c:v>NA</c:v>
                  </c:pt>
                  <c:pt idx="1815">
                    <c:v>NA</c:v>
                  </c:pt>
                  <c:pt idx="1816">
                    <c:v>NA</c:v>
                  </c:pt>
                  <c:pt idx="1817">
                    <c:v>NA</c:v>
                  </c:pt>
                  <c:pt idx="1818">
                    <c:v>NA</c:v>
                  </c:pt>
                  <c:pt idx="1819">
                    <c:v>NA</c:v>
                  </c:pt>
                  <c:pt idx="1820">
                    <c:v>NA</c:v>
                  </c:pt>
                  <c:pt idx="1821">
                    <c:v>NA</c:v>
                  </c:pt>
                  <c:pt idx="1822">
                    <c:v>NA</c:v>
                  </c:pt>
                  <c:pt idx="1823">
                    <c:v>NA</c:v>
                  </c:pt>
                  <c:pt idx="1824">
                    <c:v>NA</c:v>
                  </c:pt>
                  <c:pt idx="1825">
                    <c:v>NA</c:v>
                  </c:pt>
                  <c:pt idx="1826">
                    <c:v>NA</c:v>
                  </c:pt>
                  <c:pt idx="1827">
                    <c:v>NA</c:v>
                  </c:pt>
                  <c:pt idx="1828">
                    <c:v>NA</c:v>
                  </c:pt>
                  <c:pt idx="1829">
                    <c:v>NA</c:v>
                  </c:pt>
                  <c:pt idx="1830">
                    <c:v>NA</c:v>
                  </c:pt>
                  <c:pt idx="1831">
                    <c:v>NA</c:v>
                  </c:pt>
                  <c:pt idx="1832">
                    <c:v>NA</c:v>
                  </c:pt>
                  <c:pt idx="1833">
                    <c:v>NA</c:v>
                  </c:pt>
                  <c:pt idx="1834">
                    <c:v>NA</c:v>
                  </c:pt>
                  <c:pt idx="1835">
                    <c:v>NA</c:v>
                  </c:pt>
                  <c:pt idx="1836">
                    <c:v>NA</c:v>
                  </c:pt>
                  <c:pt idx="1837">
                    <c:v>NA</c:v>
                  </c:pt>
                  <c:pt idx="1838">
                    <c:v>NA</c:v>
                  </c:pt>
                  <c:pt idx="1839">
                    <c:v>NA</c:v>
                  </c:pt>
                  <c:pt idx="1840">
                    <c:v>NA</c:v>
                  </c:pt>
                  <c:pt idx="1841">
                    <c:v>NA</c:v>
                  </c:pt>
                  <c:pt idx="1842">
                    <c:v>NA</c:v>
                  </c:pt>
                  <c:pt idx="1843">
                    <c:v>NA</c:v>
                  </c:pt>
                  <c:pt idx="1844">
                    <c:v>NA</c:v>
                  </c:pt>
                  <c:pt idx="1845">
                    <c:v>NA</c:v>
                  </c:pt>
                  <c:pt idx="1846">
                    <c:v>NA</c:v>
                  </c:pt>
                  <c:pt idx="1847">
                    <c:v>NA</c:v>
                  </c:pt>
                  <c:pt idx="1848">
                    <c:v>NA</c:v>
                  </c:pt>
                  <c:pt idx="1849">
                    <c:v>NA</c:v>
                  </c:pt>
                  <c:pt idx="1850">
                    <c:v>NA</c:v>
                  </c:pt>
                  <c:pt idx="1851">
                    <c:v>NA</c:v>
                  </c:pt>
                  <c:pt idx="1852">
                    <c:v>NA</c:v>
                  </c:pt>
                  <c:pt idx="1853">
                    <c:v>NA</c:v>
                  </c:pt>
                  <c:pt idx="1854">
                    <c:v>NA</c:v>
                  </c:pt>
                  <c:pt idx="1855">
                    <c:v>NA</c:v>
                  </c:pt>
                  <c:pt idx="1856">
                    <c:v>NA</c:v>
                  </c:pt>
                  <c:pt idx="1857">
                    <c:v>NA</c:v>
                  </c:pt>
                  <c:pt idx="1858">
                    <c:v>NA</c:v>
                  </c:pt>
                  <c:pt idx="1859">
                    <c:v>NA</c:v>
                  </c:pt>
                  <c:pt idx="1860">
                    <c:v>NA</c:v>
                  </c:pt>
                  <c:pt idx="1861">
                    <c:v>NA</c:v>
                  </c:pt>
                  <c:pt idx="1862">
                    <c:v>NA</c:v>
                  </c:pt>
                  <c:pt idx="1863">
                    <c:v>NA</c:v>
                  </c:pt>
                  <c:pt idx="1864">
                    <c:v>NA</c:v>
                  </c:pt>
                  <c:pt idx="1865">
                    <c:v>NA</c:v>
                  </c:pt>
                  <c:pt idx="1866">
                    <c:v>NA</c:v>
                  </c:pt>
                  <c:pt idx="1867">
                    <c:v>NA</c:v>
                  </c:pt>
                  <c:pt idx="1868">
                    <c:v>NA</c:v>
                  </c:pt>
                  <c:pt idx="1869">
                    <c:v>NA</c:v>
                  </c:pt>
                  <c:pt idx="1870">
                    <c:v>NA</c:v>
                  </c:pt>
                  <c:pt idx="1871">
                    <c:v>NA</c:v>
                  </c:pt>
                  <c:pt idx="1872">
                    <c:v>NA</c:v>
                  </c:pt>
                  <c:pt idx="1873">
                    <c:v>NA</c:v>
                  </c:pt>
                  <c:pt idx="1874">
                    <c:v>NA</c:v>
                  </c:pt>
                  <c:pt idx="1875">
                    <c:v>NA</c:v>
                  </c:pt>
                  <c:pt idx="1876">
                    <c:v>NA</c:v>
                  </c:pt>
                  <c:pt idx="1877">
                    <c:v>NA</c:v>
                  </c:pt>
                  <c:pt idx="1878">
                    <c:v>NA</c:v>
                  </c:pt>
                  <c:pt idx="1879">
                    <c:v>NA</c:v>
                  </c:pt>
                  <c:pt idx="1880">
                    <c:v>NA</c:v>
                  </c:pt>
                  <c:pt idx="1881">
                    <c:v>NA</c:v>
                  </c:pt>
                  <c:pt idx="1882">
                    <c:v>NA</c:v>
                  </c:pt>
                  <c:pt idx="1883">
                    <c:v>NA</c:v>
                  </c:pt>
                  <c:pt idx="1884">
                    <c:v>NA</c:v>
                  </c:pt>
                  <c:pt idx="1885">
                    <c:v>NA</c:v>
                  </c:pt>
                  <c:pt idx="1886">
                    <c:v>NA</c:v>
                  </c:pt>
                  <c:pt idx="1887">
                    <c:v>NA</c:v>
                  </c:pt>
                  <c:pt idx="1888">
                    <c:v>NA</c:v>
                  </c:pt>
                  <c:pt idx="1889">
                    <c:v>NA</c:v>
                  </c:pt>
                  <c:pt idx="1890">
                    <c:v>NA</c:v>
                  </c:pt>
                  <c:pt idx="1891">
                    <c:v>NA</c:v>
                  </c:pt>
                  <c:pt idx="1892">
                    <c:v>NA</c:v>
                  </c:pt>
                  <c:pt idx="1893">
                    <c:v>NA</c:v>
                  </c:pt>
                  <c:pt idx="1894">
                    <c:v>NA</c:v>
                  </c:pt>
                  <c:pt idx="1895">
                    <c:v>NA</c:v>
                  </c:pt>
                  <c:pt idx="1896">
                    <c:v>NA</c:v>
                  </c:pt>
                  <c:pt idx="1897">
                    <c:v>NA</c:v>
                  </c:pt>
                  <c:pt idx="1898">
                    <c:v>NA</c:v>
                  </c:pt>
                  <c:pt idx="1899">
                    <c:v>NA</c:v>
                  </c:pt>
                  <c:pt idx="1900">
                    <c:v>NA</c:v>
                  </c:pt>
                  <c:pt idx="1901">
                    <c:v>NA</c:v>
                  </c:pt>
                  <c:pt idx="1902">
                    <c:v>NA</c:v>
                  </c:pt>
                  <c:pt idx="1903">
                    <c:v>NA</c:v>
                  </c:pt>
                  <c:pt idx="1904">
                    <c:v>NA</c:v>
                  </c:pt>
                  <c:pt idx="1905">
                    <c:v>NA</c:v>
                  </c:pt>
                  <c:pt idx="1906">
                    <c:v>NA</c:v>
                  </c:pt>
                  <c:pt idx="1907">
                    <c:v>NA</c:v>
                  </c:pt>
                  <c:pt idx="1908">
                    <c:v>NA</c:v>
                  </c:pt>
                  <c:pt idx="1909">
                    <c:v>NA</c:v>
                  </c:pt>
                  <c:pt idx="1910">
                    <c:v>NA</c:v>
                  </c:pt>
                  <c:pt idx="1911">
                    <c:v>NA</c:v>
                  </c:pt>
                  <c:pt idx="1912">
                    <c:v>NA</c:v>
                  </c:pt>
                  <c:pt idx="1913">
                    <c:v>NA</c:v>
                  </c:pt>
                  <c:pt idx="1914">
                    <c:v>NA</c:v>
                  </c:pt>
                  <c:pt idx="1915">
                    <c:v>NA</c:v>
                  </c:pt>
                  <c:pt idx="1916">
                    <c:v>NA</c:v>
                  </c:pt>
                  <c:pt idx="1917">
                    <c:v>NA</c:v>
                  </c:pt>
                  <c:pt idx="1918">
                    <c:v>NA</c:v>
                  </c:pt>
                  <c:pt idx="1919">
                    <c:v>NA</c:v>
                  </c:pt>
                  <c:pt idx="1920">
                    <c:v>NA</c:v>
                  </c:pt>
                  <c:pt idx="1921">
                    <c:v>NA</c:v>
                  </c:pt>
                  <c:pt idx="1922">
                    <c:v>NA</c:v>
                  </c:pt>
                  <c:pt idx="1923">
                    <c:v>NA</c:v>
                  </c:pt>
                  <c:pt idx="1924">
                    <c:v>NA</c:v>
                  </c:pt>
                  <c:pt idx="1925">
                    <c:v>NA</c:v>
                  </c:pt>
                  <c:pt idx="1926">
                    <c:v>NA</c:v>
                  </c:pt>
                  <c:pt idx="1927">
                    <c:v>NA</c:v>
                  </c:pt>
                  <c:pt idx="1928">
                    <c:v>NA</c:v>
                  </c:pt>
                  <c:pt idx="1929">
                    <c:v>NA</c:v>
                  </c:pt>
                  <c:pt idx="1930">
                    <c:v>NA</c:v>
                  </c:pt>
                  <c:pt idx="1931">
                    <c:v>NA</c:v>
                  </c:pt>
                  <c:pt idx="1932">
                    <c:v>NA</c:v>
                  </c:pt>
                  <c:pt idx="1933">
                    <c:v>NA</c:v>
                  </c:pt>
                  <c:pt idx="1934">
                    <c:v>NA</c:v>
                  </c:pt>
                  <c:pt idx="1935">
                    <c:v>NA</c:v>
                  </c:pt>
                  <c:pt idx="1936">
                    <c:v>NA</c:v>
                  </c:pt>
                  <c:pt idx="1937">
                    <c:v>NA</c:v>
                  </c:pt>
                  <c:pt idx="1938">
                    <c:v>NA</c:v>
                  </c:pt>
                  <c:pt idx="1939">
                    <c:v>NA</c:v>
                  </c:pt>
                  <c:pt idx="1940">
                    <c:v>NA</c:v>
                  </c:pt>
                  <c:pt idx="1941">
                    <c:v>NA</c:v>
                  </c:pt>
                  <c:pt idx="1942">
                    <c:v>NA</c:v>
                  </c:pt>
                  <c:pt idx="1943">
                    <c:v>NA</c:v>
                  </c:pt>
                  <c:pt idx="1944">
                    <c:v>NA</c:v>
                  </c:pt>
                  <c:pt idx="1945">
                    <c:v>NA</c:v>
                  </c:pt>
                  <c:pt idx="1946">
                    <c:v>NA</c:v>
                  </c:pt>
                  <c:pt idx="1947">
                    <c:v>NA</c:v>
                  </c:pt>
                  <c:pt idx="1948">
                    <c:v>NA</c:v>
                  </c:pt>
                  <c:pt idx="1949">
                    <c:v>NA</c:v>
                  </c:pt>
                  <c:pt idx="1950">
                    <c:v>NA</c:v>
                  </c:pt>
                  <c:pt idx="1951">
                    <c:v>NA</c:v>
                  </c:pt>
                  <c:pt idx="1952">
                    <c:v>NA</c:v>
                  </c:pt>
                  <c:pt idx="1953">
                    <c:v>NA</c:v>
                  </c:pt>
                  <c:pt idx="1954">
                    <c:v>NA</c:v>
                  </c:pt>
                  <c:pt idx="1955">
                    <c:v>NA</c:v>
                  </c:pt>
                  <c:pt idx="1956">
                    <c:v>NA</c:v>
                  </c:pt>
                  <c:pt idx="1957">
                    <c:v>NA</c:v>
                  </c:pt>
                  <c:pt idx="1958">
                    <c:v>NA</c:v>
                  </c:pt>
                  <c:pt idx="1959">
                    <c:v>NA</c:v>
                  </c:pt>
                  <c:pt idx="1960">
                    <c:v>NA</c:v>
                  </c:pt>
                  <c:pt idx="1961">
                    <c:v>NA</c:v>
                  </c:pt>
                  <c:pt idx="1962">
                    <c:v>NA</c:v>
                  </c:pt>
                  <c:pt idx="1963">
                    <c:v>NA</c:v>
                  </c:pt>
                  <c:pt idx="1964">
                    <c:v>NA</c:v>
                  </c:pt>
                  <c:pt idx="1965">
                    <c:v>NA</c:v>
                  </c:pt>
                  <c:pt idx="1966">
                    <c:v>NA</c:v>
                  </c:pt>
                  <c:pt idx="1967">
                    <c:v>NA</c:v>
                  </c:pt>
                  <c:pt idx="1968">
                    <c:v>NA</c:v>
                  </c:pt>
                  <c:pt idx="1969">
                    <c:v>NA</c:v>
                  </c:pt>
                  <c:pt idx="1970">
                    <c:v>NA</c:v>
                  </c:pt>
                  <c:pt idx="1971">
                    <c:v>NA</c:v>
                  </c:pt>
                  <c:pt idx="1972">
                    <c:v>NA</c:v>
                  </c:pt>
                  <c:pt idx="1973">
                    <c:v>NA</c:v>
                  </c:pt>
                  <c:pt idx="1974">
                    <c:v>NA</c:v>
                  </c:pt>
                  <c:pt idx="1975">
                    <c:v>NA</c:v>
                  </c:pt>
                  <c:pt idx="1976">
                    <c:v>NA</c:v>
                  </c:pt>
                  <c:pt idx="1977">
                    <c:v>NA</c:v>
                  </c:pt>
                  <c:pt idx="1978">
                    <c:v>NA</c:v>
                  </c:pt>
                  <c:pt idx="1979">
                    <c:v>NA</c:v>
                  </c:pt>
                  <c:pt idx="1980">
                    <c:v>NA</c:v>
                  </c:pt>
                  <c:pt idx="1981">
                    <c:v>NA</c:v>
                  </c:pt>
                  <c:pt idx="1982">
                    <c:v>NA</c:v>
                  </c:pt>
                  <c:pt idx="1983">
                    <c:v>NA</c:v>
                  </c:pt>
                  <c:pt idx="1984">
                    <c:v>NA</c:v>
                  </c:pt>
                  <c:pt idx="1985">
                    <c:v>NA</c:v>
                  </c:pt>
                  <c:pt idx="1986">
                    <c:v>NA</c:v>
                  </c:pt>
                  <c:pt idx="1987">
                    <c:v>NA</c:v>
                  </c:pt>
                  <c:pt idx="1988">
                    <c:v>NA</c:v>
                  </c:pt>
                  <c:pt idx="1989">
                    <c:v>NA</c:v>
                  </c:pt>
                  <c:pt idx="1990">
                    <c:v>NA</c:v>
                  </c:pt>
                  <c:pt idx="1991">
                    <c:v>NA</c:v>
                  </c:pt>
                  <c:pt idx="1992">
                    <c:v>NA</c:v>
                  </c:pt>
                  <c:pt idx="1993">
                    <c:v>NA</c:v>
                  </c:pt>
                  <c:pt idx="1994">
                    <c:v>NA</c:v>
                  </c:pt>
                  <c:pt idx="1995">
                    <c:v>NA</c:v>
                  </c:pt>
                  <c:pt idx="1996">
                    <c:v>NA</c:v>
                  </c:pt>
                  <c:pt idx="1997">
                    <c:v>NA</c:v>
                  </c:pt>
                  <c:pt idx="1998">
                    <c:v>NA</c:v>
                  </c:pt>
                  <c:pt idx="1999">
                    <c:v>NA</c:v>
                  </c:pt>
                  <c:pt idx="2000">
                    <c:v>NA</c:v>
                  </c:pt>
                  <c:pt idx="2001">
                    <c:v>NA</c:v>
                  </c:pt>
                  <c:pt idx="2002">
                    <c:v>NA</c:v>
                  </c:pt>
                  <c:pt idx="2003">
                    <c:v>NA</c:v>
                  </c:pt>
                  <c:pt idx="2004">
                    <c:v>NA</c:v>
                  </c:pt>
                  <c:pt idx="2005">
                    <c:v>NA</c:v>
                  </c:pt>
                  <c:pt idx="2006">
                    <c:v>NA</c:v>
                  </c:pt>
                  <c:pt idx="2007">
                    <c:v>NA</c:v>
                  </c:pt>
                  <c:pt idx="2008">
                    <c:v>NA</c:v>
                  </c:pt>
                  <c:pt idx="2009">
                    <c:v>NA</c:v>
                  </c:pt>
                  <c:pt idx="2010">
                    <c:v>NA</c:v>
                  </c:pt>
                  <c:pt idx="2011">
                    <c:v>NA</c:v>
                  </c:pt>
                  <c:pt idx="2012">
                    <c:v>NA</c:v>
                  </c:pt>
                  <c:pt idx="2013">
                    <c:v>NA</c:v>
                  </c:pt>
                  <c:pt idx="2014">
                    <c:v>NA</c:v>
                  </c:pt>
                  <c:pt idx="2015">
                    <c:v>NA</c:v>
                  </c:pt>
                  <c:pt idx="2016">
                    <c:v>NA</c:v>
                  </c:pt>
                  <c:pt idx="2017">
                    <c:v>NA</c:v>
                  </c:pt>
                  <c:pt idx="2018">
                    <c:v>NA</c:v>
                  </c:pt>
                  <c:pt idx="2019">
                    <c:v>NA</c:v>
                  </c:pt>
                  <c:pt idx="2020">
                    <c:v>NA</c:v>
                  </c:pt>
                  <c:pt idx="2021">
                    <c:v>NA</c:v>
                  </c:pt>
                  <c:pt idx="2022">
                    <c:v>NA</c:v>
                  </c:pt>
                  <c:pt idx="2023">
                    <c:v>NA</c:v>
                  </c:pt>
                  <c:pt idx="2024">
                    <c:v>NA</c:v>
                  </c:pt>
                  <c:pt idx="2025">
                    <c:v>NA</c:v>
                  </c:pt>
                  <c:pt idx="2026">
                    <c:v>NA</c:v>
                  </c:pt>
                  <c:pt idx="2027">
                    <c:v>NA</c:v>
                  </c:pt>
                  <c:pt idx="2028">
                    <c:v>NA</c:v>
                  </c:pt>
                  <c:pt idx="2029">
                    <c:v>NA</c:v>
                  </c:pt>
                  <c:pt idx="2030">
                    <c:v>NA</c:v>
                  </c:pt>
                  <c:pt idx="2031">
                    <c:v>NA</c:v>
                  </c:pt>
                  <c:pt idx="2032">
                    <c:v>NA</c:v>
                  </c:pt>
                  <c:pt idx="2033">
                    <c:v>NA</c:v>
                  </c:pt>
                  <c:pt idx="2034">
                    <c:v>NA</c:v>
                  </c:pt>
                  <c:pt idx="2035">
                    <c:v>NA</c:v>
                  </c:pt>
                  <c:pt idx="2036">
                    <c:v>NA</c:v>
                  </c:pt>
                  <c:pt idx="2037">
                    <c:v>NA</c:v>
                  </c:pt>
                  <c:pt idx="2038">
                    <c:v>NA</c:v>
                  </c:pt>
                  <c:pt idx="2039">
                    <c:v>NA</c:v>
                  </c:pt>
                  <c:pt idx="2040">
                    <c:v>NA</c:v>
                  </c:pt>
                  <c:pt idx="2041">
                    <c:v>NA</c:v>
                  </c:pt>
                  <c:pt idx="2042">
                    <c:v>NA</c:v>
                  </c:pt>
                  <c:pt idx="2043">
                    <c:v>NA</c:v>
                  </c:pt>
                  <c:pt idx="2044">
                    <c:v>NA</c:v>
                  </c:pt>
                  <c:pt idx="2045">
                    <c:v>NA</c:v>
                  </c:pt>
                  <c:pt idx="2046">
                    <c:v>NA</c:v>
                  </c:pt>
                  <c:pt idx="2047">
                    <c:v>NA</c:v>
                  </c:pt>
                  <c:pt idx="2048">
                    <c:v>NA</c:v>
                  </c:pt>
                  <c:pt idx="2049">
                    <c:v>NA</c:v>
                  </c:pt>
                  <c:pt idx="2050">
                    <c:v>NA</c:v>
                  </c:pt>
                  <c:pt idx="2051">
                    <c:v>NA</c:v>
                  </c:pt>
                  <c:pt idx="2052">
                    <c:v>NA</c:v>
                  </c:pt>
                  <c:pt idx="2053">
                    <c:v>NA</c:v>
                  </c:pt>
                  <c:pt idx="2054">
                    <c:v>NA</c:v>
                  </c:pt>
                  <c:pt idx="2055">
                    <c:v>NA</c:v>
                  </c:pt>
                  <c:pt idx="2056">
                    <c:v>NA</c:v>
                  </c:pt>
                  <c:pt idx="2057">
                    <c:v>NA</c:v>
                  </c:pt>
                  <c:pt idx="2058">
                    <c:v>NA</c:v>
                  </c:pt>
                  <c:pt idx="2059">
                    <c:v>NA</c:v>
                  </c:pt>
                  <c:pt idx="2060">
                    <c:v>NA</c:v>
                  </c:pt>
                  <c:pt idx="2061">
                    <c:v>NA</c:v>
                  </c:pt>
                  <c:pt idx="2062">
                    <c:v>NA</c:v>
                  </c:pt>
                  <c:pt idx="2063">
                    <c:v>NA</c:v>
                  </c:pt>
                  <c:pt idx="2064">
                    <c:v>NA</c:v>
                  </c:pt>
                  <c:pt idx="2065">
                    <c:v>NA</c:v>
                  </c:pt>
                  <c:pt idx="2066">
                    <c:v>NA</c:v>
                  </c:pt>
                  <c:pt idx="2067">
                    <c:v>NA</c:v>
                  </c:pt>
                  <c:pt idx="2068">
                    <c:v>NA</c:v>
                  </c:pt>
                  <c:pt idx="2069">
                    <c:v>NA</c:v>
                  </c:pt>
                  <c:pt idx="2070">
                    <c:v>NA</c:v>
                  </c:pt>
                  <c:pt idx="2071">
                    <c:v>NA</c:v>
                  </c:pt>
                  <c:pt idx="2072">
                    <c:v>NA</c:v>
                  </c:pt>
                  <c:pt idx="2073">
                    <c:v>NA</c:v>
                  </c:pt>
                  <c:pt idx="2074">
                    <c:v>NA</c:v>
                  </c:pt>
                  <c:pt idx="2075">
                    <c:v>NA</c:v>
                  </c:pt>
                  <c:pt idx="2076">
                    <c:v>NA</c:v>
                  </c:pt>
                  <c:pt idx="2077">
                    <c:v>NA</c:v>
                  </c:pt>
                  <c:pt idx="2078">
                    <c:v>NA</c:v>
                  </c:pt>
                  <c:pt idx="2079">
                    <c:v>NA</c:v>
                  </c:pt>
                  <c:pt idx="2080">
                    <c:v>NA</c:v>
                  </c:pt>
                  <c:pt idx="2081">
                    <c:v>NA</c:v>
                  </c:pt>
                  <c:pt idx="2082">
                    <c:v>NA</c:v>
                  </c:pt>
                  <c:pt idx="2083">
                    <c:v>NA</c:v>
                  </c:pt>
                  <c:pt idx="2084">
                    <c:v>NA</c:v>
                  </c:pt>
                  <c:pt idx="2085">
                    <c:v>NA</c:v>
                  </c:pt>
                  <c:pt idx="2086">
                    <c:v>NA</c:v>
                  </c:pt>
                  <c:pt idx="2087">
                    <c:v>NA</c:v>
                  </c:pt>
                  <c:pt idx="2088">
                    <c:v>NA</c:v>
                  </c:pt>
                  <c:pt idx="2089">
                    <c:v>NA</c:v>
                  </c:pt>
                  <c:pt idx="2090">
                    <c:v>NA</c:v>
                  </c:pt>
                  <c:pt idx="2091">
                    <c:v>NA</c:v>
                  </c:pt>
                  <c:pt idx="2092">
                    <c:v>NA</c:v>
                  </c:pt>
                  <c:pt idx="2093">
                    <c:v>NA</c:v>
                  </c:pt>
                  <c:pt idx="2094">
                    <c:v>NA</c:v>
                  </c:pt>
                  <c:pt idx="2095">
                    <c:v>NA</c:v>
                  </c:pt>
                  <c:pt idx="2096">
                    <c:v>NA</c:v>
                  </c:pt>
                  <c:pt idx="2097">
                    <c:v>NA</c:v>
                  </c:pt>
                  <c:pt idx="2098">
                    <c:v>NA</c:v>
                  </c:pt>
                  <c:pt idx="2099">
                    <c:v>NA</c:v>
                  </c:pt>
                  <c:pt idx="2100">
                    <c:v>NA</c:v>
                  </c:pt>
                  <c:pt idx="2101">
                    <c:v>NA</c:v>
                  </c:pt>
                  <c:pt idx="2102">
                    <c:v>NA</c:v>
                  </c:pt>
                  <c:pt idx="2103">
                    <c:v>NA</c:v>
                  </c:pt>
                  <c:pt idx="2104">
                    <c:v>NA</c:v>
                  </c:pt>
                  <c:pt idx="2105">
                    <c:v>NA</c:v>
                  </c:pt>
                  <c:pt idx="2106">
                    <c:v>NA</c:v>
                  </c:pt>
                  <c:pt idx="2107">
                    <c:v>NA</c:v>
                  </c:pt>
                  <c:pt idx="2108">
                    <c:v>NA</c:v>
                  </c:pt>
                  <c:pt idx="2109">
                    <c:v>NA</c:v>
                  </c:pt>
                  <c:pt idx="2110">
                    <c:v>NA</c:v>
                  </c:pt>
                  <c:pt idx="2111">
                    <c:v>NA</c:v>
                  </c:pt>
                  <c:pt idx="2112">
                    <c:v>NA</c:v>
                  </c:pt>
                  <c:pt idx="2113">
                    <c:v>NA</c:v>
                  </c:pt>
                  <c:pt idx="2114">
                    <c:v>NA</c:v>
                  </c:pt>
                  <c:pt idx="2115">
                    <c:v>NA</c:v>
                  </c:pt>
                  <c:pt idx="2116">
                    <c:v>NA</c:v>
                  </c:pt>
                  <c:pt idx="2117">
                    <c:v>NA</c:v>
                  </c:pt>
                  <c:pt idx="2118">
                    <c:v>NA</c:v>
                  </c:pt>
                  <c:pt idx="2119">
                    <c:v>NA</c:v>
                  </c:pt>
                  <c:pt idx="2120">
                    <c:v>NA</c:v>
                  </c:pt>
                  <c:pt idx="2121">
                    <c:v>NA</c:v>
                  </c:pt>
                  <c:pt idx="2122">
                    <c:v>NA</c:v>
                  </c:pt>
                  <c:pt idx="2123">
                    <c:v>NA</c:v>
                  </c:pt>
                  <c:pt idx="2124">
                    <c:v>NA</c:v>
                  </c:pt>
                  <c:pt idx="2125">
                    <c:v>NA</c:v>
                  </c:pt>
                  <c:pt idx="2126">
                    <c:v>NA</c:v>
                  </c:pt>
                  <c:pt idx="2127">
                    <c:v>NA</c:v>
                  </c:pt>
                  <c:pt idx="2128">
                    <c:v>NA</c:v>
                  </c:pt>
                  <c:pt idx="2129">
                    <c:v>NA</c:v>
                  </c:pt>
                  <c:pt idx="2130">
                    <c:v>NA</c:v>
                  </c:pt>
                  <c:pt idx="2131">
                    <c:v>NA</c:v>
                  </c:pt>
                  <c:pt idx="2132">
                    <c:v>NA</c:v>
                  </c:pt>
                  <c:pt idx="2133">
                    <c:v>NA</c:v>
                  </c:pt>
                  <c:pt idx="2134">
                    <c:v>NA</c:v>
                  </c:pt>
                  <c:pt idx="2135">
                    <c:v>NA</c:v>
                  </c:pt>
                  <c:pt idx="2136">
                    <c:v>NA</c:v>
                  </c:pt>
                  <c:pt idx="2137">
                    <c:v>NA</c:v>
                  </c:pt>
                  <c:pt idx="2138">
                    <c:v>NA</c:v>
                  </c:pt>
                  <c:pt idx="2139">
                    <c:v>NA</c:v>
                  </c:pt>
                  <c:pt idx="2140">
                    <c:v>NA</c:v>
                  </c:pt>
                  <c:pt idx="2141">
                    <c:v>NA</c:v>
                  </c:pt>
                  <c:pt idx="2142">
                    <c:v>NA</c:v>
                  </c:pt>
                  <c:pt idx="2143">
                    <c:v>NA</c:v>
                  </c:pt>
                  <c:pt idx="2144">
                    <c:v>NA</c:v>
                  </c:pt>
                  <c:pt idx="2145">
                    <c:v>NA</c:v>
                  </c:pt>
                  <c:pt idx="2146">
                    <c:v>NA</c:v>
                  </c:pt>
                  <c:pt idx="2147">
                    <c:v>NA</c:v>
                  </c:pt>
                  <c:pt idx="2148">
                    <c:v>NA</c:v>
                  </c:pt>
                  <c:pt idx="2149">
                    <c:v>NA</c:v>
                  </c:pt>
                  <c:pt idx="2150">
                    <c:v>NA</c:v>
                  </c:pt>
                  <c:pt idx="2151">
                    <c:v>NA</c:v>
                  </c:pt>
                  <c:pt idx="2152">
                    <c:v>NA</c:v>
                  </c:pt>
                  <c:pt idx="2153">
                    <c:v>NA</c:v>
                  </c:pt>
                  <c:pt idx="2154">
                    <c:v>NA</c:v>
                  </c:pt>
                  <c:pt idx="2155">
                    <c:v>NA</c:v>
                  </c:pt>
                  <c:pt idx="2156">
                    <c:v>NA</c:v>
                  </c:pt>
                  <c:pt idx="2157">
                    <c:v>NA</c:v>
                  </c:pt>
                  <c:pt idx="2158">
                    <c:v>NA</c:v>
                  </c:pt>
                  <c:pt idx="2159">
                    <c:v>NA</c:v>
                  </c:pt>
                  <c:pt idx="2160">
                    <c:v>NA</c:v>
                  </c:pt>
                  <c:pt idx="2161">
                    <c:v>NA</c:v>
                  </c:pt>
                  <c:pt idx="2162">
                    <c:v>NA</c:v>
                  </c:pt>
                  <c:pt idx="2163">
                    <c:v>NA</c:v>
                  </c:pt>
                  <c:pt idx="2164">
                    <c:v>NA</c:v>
                  </c:pt>
                  <c:pt idx="2165">
                    <c:v>NA</c:v>
                  </c:pt>
                  <c:pt idx="2166">
                    <c:v>NA</c:v>
                  </c:pt>
                  <c:pt idx="2167">
                    <c:v>NA</c:v>
                  </c:pt>
                  <c:pt idx="2168">
                    <c:v>NA</c:v>
                  </c:pt>
                  <c:pt idx="2169">
                    <c:v>NA</c:v>
                  </c:pt>
                  <c:pt idx="2170">
                    <c:v>NA</c:v>
                  </c:pt>
                  <c:pt idx="2171">
                    <c:v>NA</c:v>
                  </c:pt>
                  <c:pt idx="2172">
                    <c:v>NA</c:v>
                  </c:pt>
                  <c:pt idx="2173">
                    <c:v>NA</c:v>
                  </c:pt>
                  <c:pt idx="2174">
                    <c:v>NA</c:v>
                  </c:pt>
                  <c:pt idx="2175">
                    <c:v>NA</c:v>
                  </c:pt>
                  <c:pt idx="2176">
                    <c:v>NA</c:v>
                  </c:pt>
                  <c:pt idx="2177">
                    <c:v>NA</c:v>
                  </c:pt>
                  <c:pt idx="2178">
                    <c:v>NA</c:v>
                  </c:pt>
                  <c:pt idx="2179">
                    <c:v>NA</c:v>
                  </c:pt>
                  <c:pt idx="2180">
                    <c:v>NA</c:v>
                  </c:pt>
                  <c:pt idx="2181">
                    <c:v>NA</c:v>
                  </c:pt>
                  <c:pt idx="2182">
                    <c:v>NA</c:v>
                  </c:pt>
                  <c:pt idx="2183">
                    <c:v>NA</c:v>
                  </c:pt>
                  <c:pt idx="2184">
                    <c:v>NA</c:v>
                  </c:pt>
                  <c:pt idx="2185">
                    <c:v>NA</c:v>
                  </c:pt>
                  <c:pt idx="2186">
                    <c:v>NA</c:v>
                  </c:pt>
                  <c:pt idx="2187">
                    <c:v>NA</c:v>
                  </c:pt>
                  <c:pt idx="2188">
                    <c:v>NA</c:v>
                  </c:pt>
                  <c:pt idx="2189">
                    <c:v>NA</c:v>
                  </c:pt>
                  <c:pt idx="2190">
                    <c:v>NA</c:v>
                  </c:pt>
                  <c:pt idx="2191">
                    <c:v>NA</c:v>
                  </c:pt>
                  <c:pt idx="2192">
                    <c:v>NA</c:v>
                  </c:pt>
                  <c:pt idx="2193">
                    <c:v>NA</c:v>
                  </c:pt>
                  <c:pt idx="2194">
                    <c:v>NA</c:v>
                  </c:pt>
                  <c:pt idx="2195">
                    <c:v>NA</c:v>
                  </c:pt>
                  <c:pt idx="2196">
                    <c:v>NA</c:v>
                  </c:pt>
                  <c:pt idx="2197">
                    <c:v>NA</c:v>
                  </c:pt>
                  <c:pt idx="2198">
                    <c:v>CAMP EVERS 210310946</c:v>
                  </c:pt>
                  <c:pt idx="2199">
                    <c:v>NA</c:v>
                  </c:pt>
                  <c:pt idx="2200">
                    <c:v>NA</c:v>
                  </c:pt>
                  <c:pt idx="2201">
                    <c:v>NA</c:v>
                  </c:pt>
                  <c:pt idx="2202">
                    <c:v>NA</c:v>
                  </c:pt>
                  <c:pt idx="2203">
                    <c:v>NA</c:v>
                  </c:pt>
                  <c:pt idx="2204">
                    <c:v>NA</c:v>
                  </c:pt>
                  <c:pt idx="2205">
                    <c:v>NA</c:v>
                  </c:pt>
                  <c:pt idx="2206">
                    <c:v>NA</c:v>
                  </c:pt>
                  <c:pt idx="2207">
                    <c:v>NA</c:v>
                  </c:pt>
                  <c:pt idx="2208">
                    <c:v>NA</c:v>
                  </c:pt>
                  <c:pt idx="2209">
                    <c:v>NA</c:v>
                  </c:pt>
                  <c:pt idx="2210">
                    <c:v>NA</c:v>
                  </c:pt>
                  <c:pt idx="2211">
                    <c:v>NA</c:v>
                  </c:pt>
                  <c:pt idx="2212">
                    <c:v>NA</c:v>
                  </c:pt>
                  <c:pt idx="2213">
                    <c:v>NA</c:v>
                  </c:pt>
                  <c:pt idx="2214">
                    <c:v>NA</c:v>
                  </c:pt>
                  <c:pt idx="2215">
                    <c:v>NA</c:v>
                  </c:pt>
                  <c:pt idx="2216">
                    <c:v>NA</c:v>
                  </c:pt>
                  <c:pt idx="2217">
                    <c:v>NA</c:v>
                  </c:pt>
                  <c:pt idx="2218">
                    <c:v>NA</c:v>
                  </c:pt>
                  <c:pt idx="2219">
                    <c:v>NA</c:v>
                  </c:pt>
                  <c:pt idx="2220">
                    <c:v>NA</c:v>
                  </c:pt>
                  <c:pt idx="2221">
                    <c:v>NA</c:v>
                  </c:pt>
                  <c:pt idx="2222">
                    <c:v>NA</c:v>
                  </c:pt>
                  <c:pt idx="2223">
                    <c:v>NA</c:v>
                  </c:pt>
                  <c:pt idx="2224">
                    <c:v>NA</c:v>
                  </c:pt>
                  <c:pt idx="2225">
                    <c:v>NA</c:v>
                  </c:pt>
                  <c:pt idx="2226">
                    <c:v>NA</c:v>
                  </c:pt>
                  <c:pt idx="2227">
                    <c:v>NA</c:v>
                  </c:pt>
                  <c:pt idx="2228">
                    <c:v>NA</c:v>
                  </c:pt>
                  <c:pt idx="2229">
                    <c:v>NA</c:v>
                  </c:pt>
                  <c:pt idx="2230">
                    <c:v>NA</c:v>
                  </c:pt>
                  <c:pt idx="2231">
                    <c:v>NA</c:v>
                  </c:pt>
                  <c:pt idx="2232">
                    <c:v>NA</c:v>
                  </c:pt>
                  <c:pt idx="2233">
                    <c:v>NA</c:v>
                  </c:pt>
                  <c:pt idx="2234">
                    <c:v>NA</c:v>
                  </c:pt>
                  <c:pt idx="2235">
                    <c:v>NA</c:v>
                  </c:pt>
                  <c:pt idx="2236">
                    <c:v>NA</c:v>
                  </c:pt>
                  <c:pt idx="2237">
                    <c:v>NA</c:v>
                  </c:pt>
                  <c:pt idx="2238">
                    <c:v>NA</c:v>
                  </c:pt>
                  <c:pt idx="2239">
                    <c:v>NA</c:v>
                  </c:pt>
                  <c:pt idx="2240">
                    <c:v>NA</c:v>
                  </c:pt>
                  <c:pt idx="2241">
                    <c:v>NA</c:v>
                  </c:pt>
                  <c:pt idx="2242">
                    <c:v>NA</c:v>
                  </c:pt>
                  <c:pt idx="2243">
                    <c:v>NA</c:v>
                  </c:pt>
                  <c:pt idx="2244">
                    <c:v>NA</c:v>
                  </c:pt>
                  <c:pt idx="2245">
                    <c:v>NA</c:v>
                  </c:pt>
                  <c:pt idx="2246">
                    <c:v>NA</c:v>
                  </c:pt>
                  <c:pt idx="2247">
                    <c:v>NA</c:v>
                  </c:pt>
                  <c:pt idx="2248">
                    <c:v>NA</c:v>
                  </c:pt>
                  <c:pt idx="2249">
                    <c:v>NA</c:v>
                  </c:pt>
                  <c:pt idx="2250">
                    <c:v>NA</c:v>
                  </c:pt>
                  <c:pt idx="2251">
                    <c:v>NA</c:v>
                  </c:pt>
                  <c:pt idx="2252">
                    <c:v>NA</c:v>
                  </c:pt>
                  <c:pt idx="2253">
                    <c:v>NA</c:v>
                  </c:pt>
                  <c:pt idx="2254">
                    <c:v>NA</c:v>
                  </c:pt>
                  <c:pt idx="2255">
                    <c:v>NA</c:v>
                  </c:pt>
                  <c:pt idx="2256">
                    <c:v>NA</c:v>
                  </c:pt>
                  <c:pt idx="2257">
                    <c:v>NA</c:v>
                  </c:pt>
                  <c:pt idx="2258">
                    <c:v>NA</c:v>
                  </c:pt>
                  <c:pt idx="2259">
                    <c:v>NA</c:v>
                  </c:pt>
                  <c:pt idx="2260">
                    <c:v>NA</c:v>
                  </c:pt>
                  <c:pt idx="2261">
                    <c:v>NA</c:v>
                  </c:pt>
                  <c:pt idx="2262">
                    <c:v>NA</c:v>
                  </c:pt>
                  <c:pt idx="2263">
                    <c:v>NA</c:v>
                  </c:pt>
                  <c:pt idx="2264">
                    <c:v>NA</c:v>
                  </c:pt>
                  <c:pt idx="2265">
                    <c:v>NA</c:v>
                  </c:pt>
                  <c:pt idx="2266">
                    <c:v>NA</c:v>
                  </c:pt>
                  <c:pt idx="2267">
                    <c:v>NA</c:v>
                  </c:pt>
                  <c:pt idx="2268">
                    <c:v>NA</c:v>
                  </c:pt>
                  <c:pt idx="2269">
                    <c:v>NA</c:v>
                  </c:pt>
                  <c:pt idx="2270">
                    <c:v>NA</c:v>
                  </c:pt>
                  <c:pt idx="2271">
                    <c:v>NA</c:v>
                  </c:pt>
                  <c:pt idx="2272">
                    <c:v>NA</c:v>
                  </c:pt>
                  <c:pt idx="2273">
                    <c:v>NA</c:v>
                  </c:pt>
                  <c:pt idx="2274">
                    <c:v>NA</c:v>
                  </c:pt>
                  <c:pt idx="2275">
                    <c:v>NA</c:v>
                  </c:pt>
                  <c:pt idx="2276">
                    <c:v>NA</c:v>
                  </c:pt>
                  <c:pt idx="2277">
                    <c:v>NA</c:v>
                  </c:pt>
                  <c:pt idx="2278">
                    <c:v>NA</c:v>
                  </c:pt>
                  <c:pt idx="2279">
                    <c:v>NA</c:v>
                  </c:pt>
                  <c:pt idx="2280">
                    <c:v>NA</c:v>
                  </c:pt>
                  <c:pt idx="2281">
                    <c:v>NA</c:v>
                  </c:pt>
                  <c:pt idx="2282">
                    <c:v>NA</c:v>
                  </c:pt>
                  <c:pt idx="2283">
                    <c:v>NA</c:v>
                  </c:pt>
                  <c:pt idx="2284">
                    <c:v>NA</c:v>
                  </c:pt>
                  <c:pt idx="2285">
                    <c:v>NA</c:v>
                  </c:pt>
                  <c:pt idx="2286">
                    <c:v>NA</c:v>
                  </c:pt>
                  <c:pt idx="2287">
                    <c:v>NA</c:v>
                  </c:pt>
                  <c:pt idx="2288">
                    <c:v>NA</c:v>
                  </c:pt>
                  <c:pt idx="2289">
                    <c:v>NA</c:v>
                  </c:pt>
                  <c:pt idx="2290">
                    <c:v>NA</c:v>
                  </c:pt>
                  <c:pt idx="2291">
                    <c:v>NA</c:v>
                  </c:pt>
                  <c:pt idx="2292">
                    <c:v>NA</c:v>
                  </c:pt>
                  <c:pt idx="2293">
                    <c:v>NA</c:v>
                  </c:pt>
                  <c:pt idx="2294">
                    <c:v>NA</c:v>
                  </c:pt>
                  <c:pt idx="2295">
                    <c:v>NA</c:v>
                  </c:pt>
                  <c:pt idx="2296">
                    <c:v>NA</c:v>
                  </c:pt>
                  <c:pt idx="2297">
                    <c:v>NA</c:v>
                  </c:pt>
                  <c:pt idx="2298">
                    <c:v>NA</c:v>
                  </c:pt>
                  <c:pt idx="2299">
                    <c:v>NA</c:v>
                  </c:pt>
                  <c:pt idx="2300">
                    <c:v>NA</c:v>
                  </c:pt>
                  <c:pt idx="2301">
                    <c:v>NA</c:v>
                  </c:pt>
                  <c:pt idx="2302">
                    <c:v>NA</c:v>
                  </c:pt>
                  <c:pt idx="2303">
                    <c:v>NA</c:v>
                  </c:pt>
                  <c:pt idx="2304">
                    <c:v>NA</c:v>
                  </c:pt>
                  <c:pt idx="2305">
                    <c:v>NA</c:v>
                  </c:pt>
                  <c:pt idx="2306">
                    <c:v>NA</c:v>
                  </c:pt>
                  <c:pt idx="2307">
                    <c:v>NA</c:v>
                  </c:pt>
                  <c:pt idx="2308">
                    <c:v>NA</c:v>
                  </c:pt>
                  <c:pt idx="2309">
                    <c:v>NA</c:v>
                  </c:pt>
                  <c:pt idx="2310">
                    <c:v>NA</c:v>
                  </c:pt>
                  <c:pt idx="2311">
                    <c:v>NA</c:v>
                  </c:pt>
                  <c:pt idx="2312">
                    <c:v>NA</c:v>
                  </c:pt>
                  <c:pt idx="2313">
                    <c:v>NA</c:v>
                  </c:pt>
                  <c:pt idx="2314">
                    <c:v>NA</c:v>
                  </c:pt>
                  <c:pt idx="2315">
                    <c:v>NA</c:v>
                  </c:pt>
                  <c:pt idx="2316">
                    <c:v>NA</c:v>
                  </c:pt>
                  <c:pt idx="2317">
                    <c:v>NA</c:v>
                  </c:pt>
                  <c:pt idx="2318">
                    <c:v>NA</c:v>
                  </c:pt>
                  <c:pt idx="2319">
                    <c:v>NA</c:v>
                  </c:pt>
                  <c:pt idx="2320">
                    <c:v>NA</c:v>
                  </c:pt>
                  <c:pt idx="2321">
                    <c:v>NA</c:v>
                  </c:pt>
                  <c:pt idx="2322">
                    <c:v>NA</c:v>
                  </c:pt>
                  <c:pt idx="2323">
                    <c:v>NA</c:v>
                  </c:pt>
                  <c:pt idx="2324">
                    <c:v>NA</c:v>
                  </c:pt>
                  <c:pt idx="2325">
                    <c:v>NA</c:v>
                  </c:pt>
                  <c:pt idx="2326">
                    <c:v>NA</c:v>
                  </c:pt>
                  <c:pt idx="2327">
                    <c:v>NA</c:v>
                  </c:pt>
                  <c:pt idx="2328">
                    <c:v>NA</c:v>
                  </c:pt>
                  <c:pt idx="2329">
                    <c:v>NA</c:v>
                  </c:pt>
                  <c:pt idx="2330">
                    <c:v>NA</c:v>
                  </c:pt>
                  <c:pt idx="2331">
                    <c:v>NA</c:v>
                  </c:pt>
                  <c:pt idx="2332">
                    <c:v>NA</c:v>
                  </c:pt>
                  <c:pt idx="2333">
                    <c:v>NA</c:v>
                  </c:pt>
                  <c:pt idx="2334">
                    <c:v>NA</c:v>
                  </c:pt>
                  <c:pt idx="2335">
                    <c:v>NA</c:v>
                  </c:pt>
                  <c:pt idx="2336">
                    <c:v>NA</c:v>
                  </c:pt>
                  <c:pt idx="2337">
                    <c:v>NA</c:v>
                  </c:pt>
                  <c:pt idx="2338">
                    <c:v>NA</c:v>
                  </c:pt>
                  <c:pt idx="2339">
                    <c:v>NA</c:v>
                  </c:pt>
                  <c:pt idx="2340">
                    <c:v>NA</c:v>
                  </c:pt>
                  <c:pt idx="2341">
                    <c:v>NA</c:v>
                  </c:pt>
                  <c:pt idx="2342">
                    <c:v>NA</c:v>
                  </c:pt>
                  <c:pt idx="2343">
                    <c:v>NA</c:v>
                  </c:pt>
                  <c:pt idx="2344">
                    <c:v>NA</c:v>
                  </c:pt>
                  <c:pt idx="2345">
                    <c:v>NA</c:v>
                  </c:pt>
                  <c:pt idx="2346">
                    <c:v>NA</c:v>
                  </c:pt>
                  <c:pt idx="2347">
                    <c:v>NA</c:v>
                  </c:pt>
                  <c:pt idx="2348">
                    <c:v>NA</c:v>
                  </c:pt>
                  <c:pt idx="2349">
                    <c:v>NA</c:v>
                  </c:pt>
                  <c:pt idx="2350">
                    <c:v>NA</c:v>
                  </c:pt>
                  <c:pt idx="2351">
                    <c:v>NA</c:v>
                  </c:pt>
                  <c:pt idx="2352">
                    <c:v>NA</c:v>
                  </c:pt>
                  <c:pt idx="2353">
                    <c:v>NA</c:v>
                  </c:pt>
                  <c:pt idx="2354">
                    <c:v>NA</c:v>
                  </c:pt>
                  <c:pt idx="2355">
                    <c:v>NA</c:v>
                  </c:pt>
                  <c:pt idx="2356">
                    <c:v>NA</c:v>
                  </c:pt>
                  <c:pt idx="2357">
                    <c:v>NA</c:v>
                  </c:pt>
                  <c:pt idx="2358">
                    <c:v>NA</c:v>
                  </c:pt>
                  <c:pt idx="2359">
                    <c:v>NA</c:v>
                  </c:pt>
                  <c:pt idx="2360">
                    <c:v>NA</c:v>
                  </c:pt>
                  <c:pt idx="2361">
                    <c:v>NA</c:v>
                  </c:pt>
                  <c:pt idx="2362">
                    <c:v>NA</c:v>
                  </c:pt>
                  <c:pt idx="2363">
                    <c:v>NA</c:v>
                  </c:pt>
                  <c:pt idx="2364">
                    <c:v>NA</c:v>
                  </c:pt>
                  <c:pt idx="2365">
                    <c:v>NA</c:v>
                  </c:pt>
                  <c:pt idx="2366">
                    <c:v>NA</c:v>
                  </c:pt>
                  <c:pt idx="2367">
                    <c:v>NA</c:v>
                  </c:pt>
                  <c:pt idx="2368">
                    <c:v>NA</c:v>
                  </c:pt>
                  <c:pt idx="2369">
                    <c:v>NA</c:v>
                  </c:pt>
                  <c:pt idx="2370">
                    <c:v>NA</c:v>
                  </c:pt>
                  <c:pt idx="2371">
                    <c:v>NA</c:v>
                  </c:pt>
                  <c:pt idx="2372">
                    <c:v>NA</c:v>
                  </c:pt>
                  <c:pt idx="2373">
                    <c:v>NA</c:v>
                  </c:pt>
                  <c:pt idx="2374">
                    <c:v>NA</c:v>
                  </c:pt>
                  <c:pt idx="2375">
                    <c:v>NA</c:v>
                  </c:pt>
                  <c:pt idx="2376">
                    <c:v>NA</c:v>
                  </c:pt>
                  <c:pt idx="2377">
                    <c:v>NA</c:v>
                  </c:pt>
                  <c:pt idx="2378">
                    <c:v>NA</c:v>
                  </c:pt>
                  <c:pt idx="2379">
                    <c:v>NA</c:v>
                  </c:pt>
                  <c:pt idx="2380">
                    <c:v>NA</c:v>
                  </c:pt>
                  <c:pt idx="2381">
                    <c:v>NA</c:v>
                  </c:pt>
                  <c:pt idx="2382">
                    <c:v>NA</c:v>
                  </c:pt>
                  <c:pt idx="2383">
                    <c:v>NA</c:v>
                  </c:pt>
                  <c:pt idx="2384">
                    <c:v>NA</c:v>
                  </c:pt>
                  <c:pt idx="2385">
                    <c:v>NA</c:v>
                  </c:pt>
                  <c:pt idx="2386">
                    <c:v>NA</c:v>
                  </c:pt>
                  <c:pt idx="2387">
                    <c:v>NA</c:v>
                  </c:pt>
                  <c:pt idx="2388">
                    <c:v>NA</c:v>
                  </c:pt>
                  <c:pt idx="2389">
                    <c:v>NA</c:v>
                  </c:pt>
                  <c:pt idx="2390">
                    <c:v>NA</c:v>
                  </c:pt>
                  <c:pt idx="2391">
                    <c:v>NA</c:v>
                  </c:pt>
                  <c:pt idx="2392">
                    <c:v>NA</c:v>
                  </c:pt>
                  <c:pt idx="2393">
                    <c:v>NA</c:v>
                  </c:pt>
                  <c:pt idx="2394">
                    <c:v>NA</c:v>
                  </c:pt>
                  <c:pt idx="2395">
                    <c:v>NA</c:v>
                  </c:pt>
                  <c:pt idx="2396">
                    <c:v>NA</c:v>
                  </c:pt>
                  <c:pt idx="2397">
                    <c:v>NA</c:v>
                  </c:pt>
                  <c:pt idx="2398">
                    <c:v>NA</c:v>
                  </c:pt>
                  <c:pt idx="2399">
                    <c:v>NA</c:v>
                  </c:pt>
                  <c:pt idx="2400">
                    <c:v>NA</c:v>
                  </c:pt>
                  <c:pt idx="2401">
                    <c:v>NA</c:v>
                  </c:pt>
                  <c:pt idx="2402">
                    <c:v>NA</c:v>
                  </c:pt>
                  <c:pt idx="2403">
                    <c:v>NA</c:v>
                  </c:pt>
                  <c:pt idx="2404">
                    <c:v>NA</c:v>
                  </c:pt>
                  <c:pt idx="2405">
                    <c:v>NA</c:v>
                  </c:pt>
                  <c:pt idx="2406">
                    <c:v>NA</c:v>
                  </c:pt>
                  <c:pt idx="2407">
                    <c:v>NA</c:v>
                  </c:pt>
                  <c:pt idx="2408">
                    <c:v>NA</c:v>
                  </c:pt>
                  <c:pt idx="2409">
                    <c:v>NA</c:v>
                  </c:pt>
                  <c:pt idx="2410">
                    <c:v>NA</c:v>
                  </c:pt>
                  <c:pt idx="2411">
                    <c:v>NA</c:v>
                  </c:pt>
                  <c:pt idx="2412">
                    <c:v>NA</c:v>
                  </c:pt>
                  <c:pt idx="2413">
                    <c:v>NA</c:v>
                  </c:pt>
                  <c:pt idx="2414">
                    <c:v>NA</c:v>
                  </c:pt>
                  <c:pt idx="2415">
                    <c:v>NA</c:v>
                  </c:pt>
                  <c:pt idx="2416">
                    <c:v>NA</c:v>
                  </c:pt>
                  <c:pt idx="2417">
                    <c:v>NA</c:v>
                  </c:pt>
                  <c:pt idx="2418">
                    <c:v>NA</c:v>
                  </c:pt>
                  <c:pt idx="2419">
                    <c:v>NA</c:v>
                  </c:pt>
                  <c:pt idx="2420">
                    <c:v>NA</c:v>
                  </c:pt>
                  <c:pt idx="2421">
                    <c:v>NA</c:v>
                  </c:pt>
                  <c:pt idx="2422">
                    <c:v>NA</c:v>
                  </c:pt>
                  <c:pt idx="2423">
                    <c:v>NA</c:v>
                  </c:pt>
                  <c:pt idx="2424">
                    <c:v>NA</c:v>
                  </c:pt>
                  <c:pt idx="2425">
                    <c:v>NA</c:v>
                  </c:pt>
                  <c:pt idx="2426">
                    <c:v>NA</c:v>
                  </c:pt>
                  <c:pt idx="2427">
                    <c:v>NA</c:v>
                  </c:pt>
                  <c:pt idx="2428">
                    <c:v>NA</c:v>
                  </c:pt>
                  <c:pt idx="2429">
                    <c:v>NA</c:v>
                  </c:pt>
                  <c:pt idx="2430">
                    <c:v>NA</c:v>
                  </c:pt>
                  <c:pt idx="2431">
                    <c:v>NA</c:v>
                  </c:pt>
                  <c:pt idx="2432">
                    <c:v>NA</c:v>
                  </c:pt>
                  <c:pt idx="2433">
                    <c:v>NA</c:v>
                  </c:pt>
                  <c:pt idx="2434">
                    <c:v>NA</c:v>
                  </c:pt>
                  <c:pt idx="2435">
                    <c:v>NA</c:v>
                  </c:pt>
                  <c:pt idx="2436">
                    <c:v>NA</c:v>
                  </c:pt>
                  <c:pt idx="2437">
                    <c:v>NA</c:v>
                  </c:pt>
                  <c:pt idx="2438">
                    <c:v>NA</c:v>
                  </c:pt>
                  <c:pt idx="2439">
                    <c:v>NA</c:v>
                  </c:pt>
                  <c:pt idx="2440">
                    <c:v>NA</c:v>
                  </c:pt>
                  <c:pt idx="2441">
                    <c:v>NA</c:v>
                  </c:pt>
                  <c:pt idx="2442">
                    <c:v>NA</c:v>
                  </c:pt>
                  <c:pt idx="2443">
                    <c:v>NA</c:v>
                  </c:pt>
                  <c:pt idx="2444">
                    <c:v>NA</c:v>
                  </c:pt>
                  <c:pt idx="2445">
                    <c:v>NA</c:v>
                  </c:pt>
                  <c:pt idx="2446">
                    <c:v>NA</c:v>
                  </c:pt>
                  <c:pt idx="2447">
                    <c:v>NA</c:v>
                  </c:pt>
                  <c:pt idx="2448">
                    <c:v>NA</c:v>
                  </c:pt>
                  <c:pt idx="2449">
                    <c:v>NA</c:v>
                  </c:pt>
                  <c:pt idx="2450">
                    <c:v>NA</c:v>
                  </c:pt>
                  <c:pt idx="2451">
                    <c:v>NA</c:v>
                  </c:pt>
                  <c:pt idx="2452">
                    <c:v>NA</c:v>
                  </c:pt>
                  <c:pt idx="2453">
                    <c:v>NA</c:v>
                  </c:pt>
                  <c:pt idx="2454">
                    <c:v>NA</c:v>
                  </c:pt>
                  <c:pt idx="2455">
                    <c:v>NA</c:v>
                  </c:pt>
                  <c:pt idx="2456">
                    <c:v>NA</c:v>
                  </c:pt>
                  <c:pt idx="2457">
                    <c:v>NA</c:v>
                  </c:pt>
                  <c:pt idx="2458">
                    <c:v>NA</c:v>
                  </c:pt>
                  <c:pt idx="2459">
                    <c:v>NA</c:v>
                  </c:pt>
                  <c:pt idx="2460">
                    <c:v>NA</c:v>
                  </c:pt>
                  <c:pt idx="2461">
                    <c:v>NA</c:v>
                  </c:pt>
                  <c:pt idx="2462">
                    <c:v>NA</c:v>
                  </c:pt>
                  <c:pt idx="2463">
                    <c:v>NA</c:v>
                  </c:pt>
                  <c:pt idx="2464">
                    <c:v>NA</c:v>
                  </c:pt>
                  <c:pt idx="2465">
                    <c:v>NA</c:v>
                  </c:pt>
                  <c:pt idx="2466">
                    <c:v>NA</c:v>
                  </c:pt>
                  <c:pt idx="2467">
                    <c:v>NA</c:v>
                  </c:pt>
                  <c:pt idx="2468">
                    <c:v>NA</c:v>
                  </c:pt>
                  <c:pt idx="2469">
                    <c:v>NA</c:v>
                  </c:pt>
                  <c:pt idx="2470">
                    <c:v>NA</c:v>
                  </c:pt>
                  <c:pt idx="2471">
                    <c:v>NA</c:v>
                  </c:pt>
                  <c:pt idx="2472">
                    <c:v>NA</c:v>
                  </c:pt>
                  <c:pt idx="2473">
                    <c:v>NA</c:v>
                  </c:pt>
                  <c:pt idx="2474">
                    <c:v>NA</c:v>
                  </c:pt>
                  <c:pt idx="2475">
                    <c:v>NA</c:v>
                  </c:pt>
                  <c:pt idx="2476">
                    <c:v>NA</c:v>
                  </c:pt>
                  <c:pt idx="2477">
                    <c:v>NA</c:v>
                  </c:pt>
                  <c:pt idx="2478">
                    <c:v>NA</c:v>
                  </c:pt>
                  <c:pt idx="2479">
                    <c:v>NA</c:v>
                  </c:pt>
                  <c:pt idx="2480">
                    <c:v>NA</c:v>
                  </c:pt>
                  <c:pt idx="2481">
                    <c:v>NA</c:v>
                  </c:pt>
                  <c:pt idx="2482">
                    <c:v>NA</c:v>
                  </c:pt>
                  <c:pt idx="2483">
                    <c:v>NA</c:v>
                  </c:pt>
                  <c:pt idx="2484">
                    <c:v>NA</c:v>
                  </c:pt>
                  <c:pt idx="2485">
                    <c:v>NA</c:v>
                  </c:pt>
                  <c:pt idx="2486">
                    <c:v>NA</c:v>
                  </c:pt>
                  <c:pt idx="2487">
                    <c:v>NA</c:v>
                  </c:pt>
                  <c:pt idx="2488">
                    <c:v>NA</c:v>
                  </c:pt>
                  <c:pt idx="2489">
                    <c:v>NA</c:v>
                  </c:pt>
                  <c:pt idx="2490">
                    <c:v>NA</c:v>
                  </c:pt>
                  <c:pt idx="2491">
                    <c:v>NA</c:v>
                  </c:pt>
                  <c:pt idx="2492">
                    <c:v>NA</c:v>
                  </c:pt>
                  <c:pt idx="2493">
                    <c:v>NA</c:v>
                  </c:pt>
                  <c:pt idx="2494">
                    <c:v>NA</c:v>
                  </c:pt>
                  <c:pt idx="2495">
                    <c:v>NA</c:v>
                  </c:pt>
                  <c:pt idx="2496">
                    <c:v>NA</c:v>
                  </c:pt>
                  <c:pt idx="2497">
                    <c:v>NA</c:v>
                  </c:pt>
                  <c:pt idx="2498">
                    <c:v>NA</c:v>
                  </c:pt>
                  <c:pt idx="2499">
                    <c:v>NA</c:v>
                  </c:pt>
                  <c:pt idx="2500">
                    <c:v>NA</c:v>
                  </c:pt>
                  <c:pt idx="2501">
                    <c:v>NA</c:v>
                  </c:pt>
                  <c:pt idx="2502">
                    <c:v>NA</c:v>
                  </c:pt>
                  <c:pt idx="2503">
                    <c:v>NA</c:v>
                  </c:pt>
                  <c:pt idx="2504">
                    <c:v>NA</c:v>
                  </c:pt>
                  <c:pt idx="2505">
                    <c:v>NA</c:v>
                  </c:pt>
                  <c:pt idx="2506">
                    <c:v>NA</c:v>
                  </c:pt>
                  <c:pt idx="2507">
                    <c:v>NA</c:v>
                  </c:pt>
                  <c:pt idx="2508">
                    <c:v>NA</c:v>
                  </c:pt>
                  <c:pt idx="2509">
                    <c:v>NA</c:v>
                  </c:pt>
                  <c:pt idx="2510">
                    <c:v>NA</c:v>
                  </c:pt>
                  <c:pt idx="2511">
                    <c:v>NA</c:v>
                  </c:pt>
                  <c:pt idx="2512">
                    <c:v>NA</c:v>
                  </c:pt>
                  <c:pt idx="2513">
                    <c:v>NA</c:v>
                  </c:pt>
                  <c:pt idx="2514">
                    <c:v>NA</c:v>
                  </c:pt>
                  <c:pt idx="2515">
                    <c:v>NA</c:v>
                  </c:pt>
                  <c:pt idx="2516">
                    <c:v>NA</c:v>
                  </c:pt>
                  <c:pt idx="2517">
                    <c:v>NA</c:v>
                  </c:pt>
                  <c:pt idx="2518">
                    <c:v>NA</c:v>
                  </c:pt>
                  <c:pt idx="2519">
                    <c:v>NA</c:v>
                  </c:pt>
                  <c:pt idx="2520">
                    <c:v>NA</c:v>
                  </c:pt>
                  <c:pt idx="2521">
                    <c:v>NA</c:v>
                  </c:pt>
                  <c:pt idx="2522">
                    <c:v>NA</c:v>
                  </c:pt>
                  <c:pt idx="2523">
                    <c:v>NA</c:v>
                  </c:pt>
                  <c:pt idx="2524">
                    <c:v>NA</c:v>
                  </c:pt>
                  <c:pt idx="2525">
                    <c:v>NA</c:v>
                  </c:pt>
                  <c:pt idx="2526">
                    <c:v>NA</c:v>
                  </c:pt>
                  <c:pt idx="2527">
                    <c:v>NA</c:v>
                  </c:pt>
                  <c:pt idx="2528">
                    <c:v>NA</c:v>
                  </c:pt>
                  <c:pt idx="2529">
                    <c:v>NA</c:v>
                  </c:pt>
                  <c:pt idx="2530">
                    <c:v>NA</c:v>
                  </c:pt>
                  <c:pt idx="2531">
                    <c:v>NA</c:v>
                  </c:pt>
                  <c:pt idx="2532">
                    <c:v>NA</c:v>
                  </c:pt>
                  <c:pt idx="2533">
                    <c:v>NA</c:v>
                  </c:pt>
                  <c:pt idx="2534">
                    <c:v>NA</c:v>
                  </c:pt>
                  <c:pt idx="2535">
                    <c:v>NA</c:v>
                  </c:pt>
                  <c:pt idx="2536">
                    <c:v>NA</c:v>
                  </c:pt>
                  <c:pt idx="2537">
                    <c:v>NA</c:v>
                  </c:pt>
                  <c:pt idx="2538">
                    <c:v>NA</c:v>
                  </c:pt>
                  <c:pt idx="2539">
                    <c:v>NA</c:v>
                  </c:pt>
                  <c:pt idx="2540">
                    <c:v>NA</c:v>
                  </c:pt>
                  <c:pt idx="2541">
                    <c:v>NA</c:v>
                  </c:pt>
                  <c:pt idx="2542">
                    <c:v>NA</c:v>
                  </c:pt>
                  <c:pt idx="2543">
                    <c:v>NA</c:v>
                  </c:pt>
                  <c:pt idx="2544">
                    <c:v>NA</c:v>
                  </c:pt>
                  <c:pt idx="2545">
                    <c:v>NA</c:v>
                  </c:pt>
                  <c:pt idx="2546">
                    <c:v>NA</c:v>
                  </c:pt>
                  <c:pt idx="2547">
                    <c:v>NA</c:v>
                  </c:pt>
                  <c:pt idx="2548">
                    <c:v>NA</c:v>
                  </c:pt>
                  <c:pt idx="2549">
                    <c:v>NA</c:v>
                  </c:pt>
                  <c:pt idx="2550">
                    <c:v>NA</c:v>
                  </c:pt>
                  <c:pt idx="2551">
                    <c:v>NA</c:v>
                  </c:pt>
                  <c:pt idx="2552">
                    <c:v>NA</c:v>
                  </c:pt>
                  <c:pt idx="2553">
                    <c:v>NA</c:v>
                  </c:pt>
                  <c:pt idx="2554">
                    <c:v>NA</c:v>
                  </c:pt>
                  <c:pt idx="2555">
                    <c:v>NA</c:v>
                  </c:pt>
                  <c:pt idx="2556">
                    <c:v>NA</c:v>
                  </c:pt>
                  <c:pt idx="2557">
                    <c:v>NA</c:v>
                  </c:pt>
                  <c:pt idx="2558">
                    <c:v>NA</c:v>
                  </c:pt>
                  <c:pt idx="2559">
                    <c:v>NA</c:v>
                  </c:pt>
                  <c:pt idx="2560">
                    <c:v>NA</c:v>
                  </c:pt>
                  <c:pt idx="2561">
                    <c:v>NA</c:v>
                  </c:pt>
                  <c:pt idx="2562">
                    <c:v>NA</c:v>
                  </c:pt>
                  <c:pt idx="2563">
                    <c:v>NA</c:v>
                  </c:pt>
                  <c:pt idx="2564">
                    <c:v>NA</c:v>
                  </c:pt>
                  <c:pt idx="2565">
                    <c:v>NA</c:v>
                  </c:pt>
                  <c:pt idx="2566">
                    <c:v>NA</c:v>
                  </c:pt>
                  <c:pt idx="2567">
                    <c:v>NA</c:v>
                  </c:pt>
                  <c:pt idx="2568">
                    <c:v>NA</c:v>
                  </c:pt>
                  <c:pt idx="2569">
                    <c:v>NA</c:v>
                  </c:pt>
                  <c:pt idx="2570">
                    <c:v>NA</c:v>
                  </c:pt>
                  <c:pt idx="2571">
                    <c:v>NA</c:v>
                  </c:pt>
                  <c:pt idx="2572">
                    <c:v>NA</c:v>
                  </c:pt>
                  <c:pt idx="2573">
                    <c:v>NA</c:v>
                  </c:pt>
                  <c:pt idx="2574">
                    <c:v>NA</c:v>
                  </c:pt>
                  <c:pt idx="2575">
                    <c:v>NA</c:v>
                  </c:pt>
                  <c:pt idx="2576">
                    <c:v>NA</c:v>
                  </c:pt>
                  <c:pt idx="2577">
                    <c:v>NA</c:v>
                  </c:pt>
                  <c:pt idx="2578">
                    <c:v>NA</c:v>
                  </c:pt>
                  <c:pt idx="2579">
                    <c:v>NA</c:v>
                  </c:pt>
                  <c:pt idx="2580">
                    <c:v>NA</c:v>
                  </c:pt>
                  <c:pt idx="2581">
                    <c:v>NA</c:v>
                  </c:pt>
                  <c:pt idx="2582">
                    <c:v>NA</c:v>
                  </c:pt>
                  <c:pt idx="2583">
                    <c:v>NA</c:v>
                  </c:pt>
                  <c:pt idx="2584">
                    <c:v>NA</c:v>
                  </c:pt>
                  <c:pt idx="2585">
                    <c:v>NA</c:v>
                  </c:pt>
                  <c:pt idx="2586">
                    <c:v>NA</c:v>
                  </c:pt>
                  <c:pt idx="2587">
                    <c:v>NA</c:v>
                  </c:pt>
                  <c:pt idx="2588">
                    <c:v>NA</c:v>
                  </c:pt>
                  <c:pt idx="2589">
                    <c:v>NA</c:v>
                  </c:pt>
                  <c:pt idx="2590">
                    <c:v>NA</c:v>
                  </c:pt>
                  <c:pt idx="2591">
                    <c:v>NA</c:v>
                  </c:pt>
                  <c:pt idx="2592">
                    <c:v>NA</c:v>
                  </c:pt>
                  <c:pt idx="2593">
                    <c:v>NA</c:v>
                  </c:pt>
                  <c:pt idx="2594">
                    <c:v>NA</c:v>
                  </c:pt>
                  <c:pt idx="2595">
                    <c:v>NA</c:v>
                  </c:pt>
                  <c:pt idx="2596">
                    <c:v>NA</c:v>
                  </c:pt>
                  <c:pt idx="2597">
                    <c:v>NA</c:v>
                  </c:pt>
                  <c:pt idx="2598">
                    <c:v>NA</c:v>
                  </c:pt>
                  <c:pt idx="2599">
                    <c:v>NA</c:v>
                  </c:pt>
                  <c:pt idx="2600">
                    <c:v>NA</c:v>
                  </c:pt>
                  <c:pt idx="2601">
                    <c:v>NA</c:v>
                  </c:pt>
                  <c:pt idx="2602">
                    <c:v>NA</c:v>
                  </c:pt>
                  <c:pt idx="2603">
                    <c:v>NA</c:v>
                  </c:pt>
                  <c:pt idx="2604">
                    <c:v>NA</c:v>
                  </c:pt>
                  <c:pt idx="2605">
                    <c:v>NA</c:v>
                  </c:pt>
                  <c:pt idx="2606">
                    <c:v>NA</c:v>
                  </c:pt>
                  <c:pt idx="2607">
                    <c:v>NA</c:v>
                  </c:pt>
                  <c:pt idx="2608">
                    <c:v>NA</c:v>
                  </c:pt>
                  <c:pt idx="2609">
                    <c:v>NA</c:v>
                  </c:pt>
                  <c:pt idx="2610">
                    <c:v>NA</c:v>
                  </c:pt>
                  <c:pt idx="2611">
                    <c:v>NA</c:v>
                  </c:pt>
                  <c:pt idx="2612">
                    <c:v>NA</c:v>
                  </c:pt>
                  <c:pt idx="2613">
                    <c:v>NA</c:v>
                  </c:pt>
                  <c:pt idx="2614">
                    <c:v>NA</c:v>
                  </c:pt>
                  <c:pt idx="2615">
                    <c:v>NA</c:v>
                  </c:pt>
                  <c:pt idx="2616">
                    <c:v>NA</c:v>
                  </c:pt>
                  <c:pt idx="2617">
                    <c:v>NA</c:v>
                  </c:pt>
                  <c:pt idx="2618">
                    <c:v>NA</c:v>
                  </c:pt>
                  <c:pt idx="2619">
                    <c:v>NA</c:v>
                  </c:pt>
                  <c:pt idx="2620">
                    <c:v>NA</c:v>
                  </c:pt>
                  <c:pt idx="2621">
                    <c:v>NA</c:v>
                  </c:pt>
                  <c:pt idx="2622">
                    <c:v>NA</c:v>
                  </c:pt>
                  <c:pt idx="2623">
                    <c:v>NA</c:v>
                  </c:pt>
                  <c:pt idx="2624">
                    <c:v>NA</c:v>
                  </c:pt>
                  <c:pt idx="2625">
                    <c:v>NA</c:v>
                  </c:pt>
                  <c:pt idx="2626">
                    <c:v>NA</c:v>
                  </c:pt>
                  <c:pt idx="2627">
                    <c:v>NA</c:v>
                  </c:pt>
                  <c:pt idx="2628">
                    <c:v>NA</c:v>
                  </c:pt>
                  <c:pt idx="2629">
                    <c:v>NA</c:v>
                  </c:pt>
                  <c:pt idx="2630">
                    <c:v>NA</c:v>
                  </c:pt>
                  <c:pt idx="2631">
                    <c:v>NA</c:v>
                  </c:pt>
                  <c:pt idx="2632">
                    <c:v>NA</c:v>
                  </c:pt>
                  <c:pt idx="2633">
                    <c:v>NA</c:v>
                  </c:pt>
                  <c:pt idx="2634">
                    <c:v>NA</c:v>
                  </c:pt>
                  <c:pt idx="2635">
                    <c:v>NA</c:v>
                  </c:pt>
                  <c:pt idx="2636">
                    <c:v>NA</c:v>
                  </c:pt>
                  <c:pt idx="2637">
                    <c:v>NA</c:v>
                  </c:pt>
                  <c:pt idx="2638">
                    <c:v>NA</c:v>
                  </c:pt>
                  <c:pt idx="2639">
                    <c:v>NA</c:v>
                  </c:pt>
                  <c:pt idx="2640">
                    <c:v>NA</c:v>
                  </c:pt>
                  <c:pt idx="2641">
                    <c:v>NA</c:v>
                  </c:pt>
                  <c:pt idx="2642">
                    <c:v>NA</c:v>
                  </c:pt>
                  <c:pt idx="2643">
                    <c:v>NA</c:v>
                  </c:pt>
                  <c:pt idx="2644">
                    <c:v>NA</c:v>
                  </c:pt>
                  <c:pt idx="2645">
                    <c:v>NA</c:v>
                  </c:pt>
                  <c:pt idx="2646">
                    <c:v>NA</c:v>
                  </c:pt>
                  <c:pt idx="2647">
                    <c:v>NA</c:v>
                  </c:pt>
                  <c:pt idx="2648">
                    <c:v>NA</c:v>
                  </c:pt>
                  <c:pt idx="2649">
                    <c:v>NA</c:v>
                  </c:pt>
                  <c:pt idx="2650">
                    <c:v>NA</c:v>
                  </c:pt>
                  <c:pt idx="2651">
                    <c:v>NA</c:v>
                  </c:pt>
                  <c:pt idx="2652">
                    <c:v>NA</c:v>
                  </c:pt>
                  <c:pt idx="2653">
                    <c:v>NA</c:v>
                  </c:pt>
                  <c:pt idx="2654">
                    <c:v>NA</c:v>
                  </c:pt>
                  <c:pt idx="2655">
                    <c:v>NA</c:v>
                  </c:pt>
                  <c:pt idx="2656">
                    <c:v>NA</c:v>
                  </c:pt>
                  <c:pt idx="2657">
                    <c:v>NA</c:v>
                  </c:pt>
                  <c:pt idx="2658">
                    <c:v>NA</c:v>
                  </c:pt>
                  <c:pt idx="2659">
                    <c:v>NA</c:v>
                  </c:pt>
                  <c:pt idx="2660">
                    <c:v>NA</c:v>
                  </c:pt>
                  <c:pt idx="2661">
                    <c:v>NA</c:v>
                  </c:pt>
                  <c:pt idx="2662">
                    <c:v>NA</c:v>
                  </c:pt>
                  <c:pt idx="2663">
                    <c:v>NA</c:v>
                  </c:pt>
                  <c:pt idx="2664">
                    <c:v>NA</c:v>
                  </c:pt>
                  <c:pt idx="2665">
                    <c:v>NA</c:v>
                  </c:pt>
                  <c:pt idx="2666">
                    <c:v>NA</c:v>
                  </c:pt>
                  <c:pt idx="2667">
                    <c:v>NA</c:v>
                  </c:pt>
                  <c:pt idx="2668">
                    <c:v>NA</c:v>
                  </c:pt>
                  <c:pt idx="2669">
                    <c:v>NA</c:v>
                  </c:pt>
                  <c:pt idx="2670">
                    <c:v>NA</c:v>
                  </c:pt>
                  <c:pt idx="2671">
                    <c:v>NA</c:v>
                  </c:pt>
                  <c:pt idx="2672">
                    <c:v>NA</c:v>
                  </c:pt>
                  <c:pt idx="2673">
                    <c:v>NA</c:v>
                  </c:pt>
                  <c:pt idx="2674">
                    <c:v>NA</c:v>
                  </c:pt>
                  <c:pt idx="2675">
                    <c:v>NA</c:v>
                  </c:pt>
                  <c:pt idx="2676">
                    <c:v>NA</c:v>
                  </c:pt>
                  <c:pt idx="2677">
                    <c:v>NA</c:v>
                  </c:pt>
                  <c:pt idx="2678">
                    <c:v>NA</c:v>
                  </c:pt>
                  <c:pt idx="2679">
                    <c:v>NA</c:v>
                  </c:pt>
                  <c:pt idx="2680">
                    <c:v>NA</c:v>
                  </c:pt>
                  <c:pt idx="2681">
                    <c:v>NA</c:v>
                  </c:pt>
                  <c:pt idx="2682">
                    <c:v>NA</c:v>
                  </c:pt>
                  <c:pt idx="2683">
                    <c:v>NA</c:v>
                  </c:pt>
                  <c:pt idx="2684">
                    <c:v>NA</c:v>
                  </c:pt>
                  <c:pt idx="2685">
                    <c:v>NA</c:v>
                  </c:pt>
                  <c:pt idx="2686">
                    <c:v>NA</c:v>
                  </c:pt>
                  <c:pt idx="2687">
                    <c:v>NA</c:v>
                  </c:pt>
                  <c:pt idx="2688">
                    <c:v>NA</c:v>
                  </c:pt>
                  <c:pt idx="2689">
                    <c:v>NA</c:v>
                  </c:pt>
                  <c:pt idx="2690">
                    <c:v>NA</c:v>
                  </c:pt>
                  <c:pt idx="2691">
                    <c:v>NA</c:v>
                  </c:pt>
                  <c:pt idx="2692">
                    <c:v>NA</c:v>
                  </c:pt>
                  <c:pt idx="2693">
                    <c:v>NA</c:v>
                  </c:pt>
                  <c:pt idx="2694">
                    <c:v>NA</c:v>
                  </c:pt>
                  <c:pt idx="2695">
                    <c:v>NA</c:v>
                  </c:pt>
                  <c:pt idx="2696">
                    <c:v>NA</c:v>
                  </c:pt>
                  <c:pt idx="2697">
                    <c:v>NA</c:v>
                  </c:pt>
                  <c:pt idx="2698">
                    <c:v>NA</c:v>
                  </c:pt>
                  <c:pt idx="2699">
                    <c:v>NA</c:v>
                  </c:pt>
                  <c:pt idx="2700">
                    <c:v>NA</c:v>
                  </c:pt>
                  <c:pt idx="2701">
                    <c:v>NA</c:v>
                  </c:pt>
                  <c:pt idx="2702">
                    <c:v>NA</c:v>
                  </c:pt>
                  <c:pt idx="2703">
                    <c:v>NA</c:v>
                  </c:pt>
                  <c:pt idx="2704">
                    <c:v>NA</c:v>
                  </c:pt>
                  <c:pt idx="2705">
                    <c:v>NA</c:v>
                  </c:pt>
                  <c:pt idx="2706">
                    <c:v>NA</c:v>
                  </c:pt>
                  <c:pt idx="2707">
                    <c:v>NA</c:v>
                  </c:pt>
                  <c:pt idx="2708">
                    <c:v>NA</c:v>
                  </c:pt>
                  <c:pt idx="2709">
                    <c:v>NA</c:v>
                  </c:pt>
                  <c:pt idx="2710">
                    <c:v>NA</c:v>
                  </c:pt>
                  <c:pt idx="2711">
                    <c:v>NA</c:v>
                  </c:pt>
                  <c:pt idx="2712">
                    <c:v>NA</c:v>
                  </c:pt>
                  <c:pt idx="2713">
                    <c:v>NA</c:v>
                  </c:pt>
                  <c:pt idx="2714">
                    <c:v>NA</c:v>
                  </c:pt>
                  <c:pt idx="2715">
                    <c:v>NA</c:v>
                  </c:pt>
                  <c:pt idx="2716">
                    <c:v>NA</c:v>
                  </c:pt>
                  <c:pt idx="2717">
                    <c:v>NA</c:v>
                  </c:pt>
                  <c:pt idx="2718">
                    <c:v>NA</c:v>
                  </c:pt>
                  <c:pt idx="2719">
                    <c:v>NA</c:v>
                  </c:pt>
                  <c:pt idx="2720">
                    <c:v>NA</c:v>
                  </c:pt>
                  <c:pt idx="2721">
                    <c:v>NA</c:v>
                  </c:pt>
                  <c:pt idx="2722">
                    <c:v>NA</c:v>
                  </c:pt>
                  <c:pt idx="2723">
                    <c:v>NA</c:v>
                  </c:pt>
                  <c:pt idx="2724">
                    <c:v>NA</c:v>
                  </c:pt>
                  <c:pt idx="2725">
                    <c:v>NA</c:v>
                  </c:pt>
                  <c:pt idx="2726">
                    <c:v>NA</c:v>
                  </c:pt>
                  <c:pt idx="2727">
                    <c:v>NA</c:v>
                  </c:pt>
                  <c:pt idx="2728">
                    <c:v>NA</c:v>
                  </c:pt>
                  <c:pt idx="2729">
                    <c:v>NA</c:v>
                  </c:pt>
                  <c:pt idx="2730">
                    <c:v>NA</c:v>
                  </c:pt>
                  <c:pt idx="2731">
                    <c:v>CALPINE 1144circuit_breaker</c:v>
                  </c:pt>
                  <c:pt idx="2732">
                    <c:v>NA</c:v>
                  </c:pt>
                  <c:pt idx="2733">
                    <c:v>NA</c:v>
                  </c:pt>
                  <c:pt idx="2734">
                    <c:v>NA</c:v>
                  </c:pt>
                  <c:pt idx="2735">
                    <c:v>NA</c:v>
                  </c:pt>
                  <c:pt idx="2736">
                    <c:v>NA</c:v>
                  </c:pt>
                  <c:pt idx="2737">
                    <c:v>NA</c:v>
                  </c:pt>
                  <c:pt idx="2738">
                    <c:v>NA</c:v>
                  </c:pt>
                  <c:pt idx="2739">
                    <c:v>NA</c:v>
                  </c:pt>
                  <c:pt idx="2740">
                    <c:v>NA</c:v>
                  </c:pt>
                  <c:pt idx="2741">
                    <c:v>NA</c:v>
                  </c:pt>
                  <c:pt idx="2742">
                    <c:v>NA</c:v>
                  </c:pt>
                  <c:pt idx="2743">
                    <c:v>NA</c:v>
                  </c:pt>
                  <c:pt idx="2744">
                    <c:v>NA</c:v>
                  </c:pt>
                  <c:pt idx="2745">
                    <c:v>NA</c:v>
                  </c:pt>
                  <c:pt idx="2746">
                    <c:v>NA</c:v>
                  </c:pt>
                  <c:pt idx="2747">
                    <c:v>NA</c:v>
                  </c:pt>
                  <c:pt idx="2748">
                    <c:v>NA</c:v>
                  </c:pt>
                  <c:pt idx="2749">
                    <c:v>NA</c:v>
                  </c:pt>
                  <c:pt idx="2750">
                    <c:v>NA</c:v>
                  </c:pt>
                  <c:pt idx="2751">
                    <c:v>NA</c:v>
                  </c:pt>
                  <c:pt idx="2752">
                    <c:v>NA</c:v>
                  </c:pt>
                  <c:pt idx="2753">
                    <c:v>NA</c:v>
                  </c:pt>
                  <c:pt idx="2754">
                    <c:v>NA</c:v>
                  </c:pt>
                  <c:pt idx="2755">
                    <c:v>NA</c:v>
                  </c:pt>
                  <c:pt idx="2756">
                    <c:v>NA</c:v>
                  </c:pt>
                  <c:pt idx="2757">
                    <c:v>NA</c:v>
                  </c:pt>
                  <c:pt idx="2758">
                    <c:v>NA</c:v>
                  </c:pt>
                  <c:pt idx="2759">
                    <c:v>NA</c:v>
                  </c:pt>
                  <c:pt idx="2760">
                    <c:v>NA</c:v>
                  </c:pt>
                  <c:pt idx="2761">
                    <c:v>NA</c:v>
                  </c:pt>
                  <c:pt idx="2762">
                    <c:v>NA</c:v>
                  </c:pt>
                  <c:pt idx="2763">
                    <c:v>NA</c:v>
                  </c:pt>
                  <c:pt idx="2764">
                    <c:v>NA</c:v>
                  </c:pt>
                  <c:pt idx="2765">
                    <c:v>NA</c:v>
                  </c:pt>
                  <c:pt idx="2766">
                    <c:v>NA</c:v>
                  </c:pt>
                  <c:pt idx="2767">
                    <c:v>NA</c:v>
                  </c:pt>
                  <c:pt idx="2768">
                    <c:v>NA</c:v>
                  </c:pt>
                  <c:pt idx="2769">
                    <c:v>NA</c:v>
                  </c:pt>
                  <c:pt idx="2770">
                    <c:v>NA</c:v>
                  </c:pt>
                  <c:pt idx="2771">
                    <c:v>NA</c:v>
                  </c:pt>
                  <c:pt idx="2772">
                    <c:v>NA</c:v>
                  </c:pt>
                  <c:pt idx="2773">
                    <c:v>NA</c:v>
                  </c:pt>
                  <c:pt idx="2774">
                    <c:v>NA</c:v>
                  </c:pt>
                  <c:pt idx="2775">
                    <c:v>NA</c:v>
                  </c:pt>
                  <c:pt idx="2776">
                    <c:v>NA</c:v>
                  </c:pt>
                  <c:pt idx="2777">
                    <c:v>NA</c:v>
                  </c:pt>
                  <c:pt idx="2778">
                    <c:v>NA</c:v>
                  </c:pt>
                  <c:pt idx="2779">
                    <c:v>NA</c:v>
                  </c:pt>
                  <c:pt idx="2780">
                    <c:v>NA</c:v>
                  </c:pt>
                  <c:pt idx="2781">
                    <c:v>NA</c:v>
                  </c:pt>
                  <c:pt idx="2782">
                    <c:v>NA</c:v>
                  </c:pt>
                  <c:pt idx="2783">
                    <c:v>NA</c:v>
                  </c:pt>
                  <c:pt idx="2784">
                    <c:v>NA</c:v>
                  </c:pt>
                  <c:pt idx="2785">
                    <c:v>NA</c:v>
                  </c:pt>
                  <c:pt idx="2786">
                    <c:v>NA</c:v>
                  </c:pt>
                  <c:pt idx="2787">
                    <c:v>NA</c:v>
                  </c:pt>
                  <c:pt idx="2788">
                    <c:v>NA</c:v>
                  </c:pt>
                  <c:pt idx="2789">
                    <c:v>NA</c:v>
                  </c:pt>
                  <c:pt idx="2790">
                    <c:v>NA</c:v>
                  </c:pt>
                  <c:pt idx="2791">
                    <c:v>NA</c:v>
                  </c:pt>
                  <c:pt idx="2792">
                    <c:v>NA</c:v>
                  </c:pt>
                  <c:pt idx="2793">
                    <c:v>NA</c:v>
                  </c:pt>
                  <c:pt idx="2794">
                    <c:v>NA</c:v>
                  </c:pt>
                  <c:pt idx="2795">
                    <c:v>NA</c:v>
                  </c:pt>
                  <c:pt idx="2796">
                    <c:v>NA</c:v>
                  </c:pt>
                  <c:pt idx="2797">
                    <c:v>NA</c:v>
                  </c:pt>
                  <c:pt idx="2798">
                    <c:v>NA</c:v>
                  </c:pt>
                  <c:pt idx="2799">
                    <c:v>NA</c:v>
                  </c:pt>
                  <c:pt idx="2800">
                    <c:v>NA</c:v>
                  </c:pt>
                  <c:pt idx="2801">
                    <c:v>NA</c:v>
                  </c:pt>
                  <c:pt idx="2802">
                    <c:v>NA</c:v>
                  </c:pt>
                  <c:pt idx="2803">
                    <c:v>NA</c:v>
                  </c:pt>
                  <c:pt idx="2804">
                    <c:v>NA</c:v>
                  </c:pt>
                  <c:pt idx="2805">
                    <c:v>NA</c:v>
                  </c:pt>
                  <c:pt idx="2806">
                    <c:v>NA</c:v>
                  </c:pt>
                  <c:pt idx="2807">
                    <c:v>NA</c:v>
                  </c:pt>
                  <c:pt idx="2808">
                    <c:v>NA</c:v>
                  </c:pt>
                  <c:pt idx="2809">
                    <c:v>NA</c:v>
                  </c:pt>
                  <c:pt idx="2810">
                    <c:v>NA</c:v>
                  </c:pt>
                  <c:pt idx="2811">
                    <c:v>NA</c:v>
                  </c:pt>
                  <c:pt idx="2812">
                    <c:v>NA</c:v>
                  </c:pt>
                  <c:pt idx="2813">
                    <c:v>NA</c:v>
                  </c:pt>
                  <c:pt idx="2814">
                    <c:v>NA</c:v>
                  </c:pt>
                  <c:pt idx="2815">
                    <c:v>NA</c:v>
                  </c:pt>
                  <c:pt idx="2816">
                    <c:v>NA</c:v>
                  </c:pt>
                  <c:pt idx="2817">
                    <c:v>NA</c:v>
                  </c:pt>
                  <c:pt idx="2818">
                    <c:v>NA</c:v>
                  </c:pt>
                  <c:pt idx="2819">
                    <c:v>NA</c:v>
                  </c:pt>
                  <c:pt idx="2820">
                    <c:v>NA</c:v>
                  </c:pt>
                  <c:pt idx="2821">
                    <c:v>NA</c:v>
                  </c:pt>
                  <c:pt idx="2822">
                    <c:v>NA</c:v>
                  </c:pt>
                  <c:pt idx="2823">
                    <c:v>NA</c:v>
                  </c:pt>
                  <c:pt idx="2824">
                    <c:v>NA</c:v>
                  </c:pt>
                  <c:pt idx="2825">
                    <c:v>NA</c:v>
                  </c:pt>
                  <c:pt idx="2826">
                    <c:v>NA</c:v>
                  </c:pt>
                  <c:pt idx="2827">
                    <c:v>NA</c:v>
                  </c:pt>
                  <c:pt idx="2828">
                    <c:v>NA</c:v>
                  </c:pt>
                  <c:pt idx="2829">
                    <c:v>NA</c:v>
                  </c:pt>
                  <c:pt idx="2830">
                    <c:v>NA</c:v>
                  </c:pt>
                  <c:pt idx="2831">
                    <c:v>NA</c:v>
                  </c:pt>
                  <c:pt idx="2832">
                    <c:v>NA</c:v>
                  </c:pt>
                  <c:pt idx="2833">
                    <c:v>NA</c:v>
                  </c:pt>
                  <c:pt idx="2834">
                    <c:v>NA</c:v>
                  </c:pt>
                  <c:pt idx="2835">
                    <c:v>NA</c:v>
                  </c:pt>
                  <c:pt idx="2836">
                    <c:v>NA</c:v>
                  </c:pt>
                  <c:pt idx="2837">
                    <c:v>NA</c:v>
                  </c:pt>
                  <c:pt idx="2838">
                    <c:v>NA</c:v>
                  </c:pt>
                  <c:pt idx="2839">
                    <c:v>NA</c:v>
                  </c:pt>
                  <c:pt idx="2840">
                    <c:v>NA</c:v>
                  </c:pt>
                  <c:pt idx="2841">
                    <c:v>NA</c:v>
                  </c:pt>
                  <c:pt idx="2842">
                    <c:v>NA</c:v>
                  </c:pt>
                  <c:pt idx="2843">
                    <c:v>NA</c:v>
                  </c:pt>
                  <c:pt idx="2844">
                    <c:v>NA</c:v>
                  </c:pt>
                  <c:pt idx="2845">
                    <c:v>NA</c:v>
                  </c:pt>
                  <c:pt idx="2846">
                    <c:v>NA</c:v>
                  </c:pt>
                  <c:pt idx="2847">
                    <c:v>NA</c:v>
                  </c:pt>
                  <c:pt idx="2848">
                    <c:v>NA</c:v>
                  </c:pt>
                  <c:pt idx="2849">
                    <c:v>NA</c:v>
                  </c:pt>
                  <c:pt idx="2850">
                    <c:v>NA</c:v>
                  </c:pt>
                  <c:pt idx="2851">
                    <c:v>NA</c:v>
                  </c:pt>
                  <c:pt idx="2852">
                    <c:v>NA</c:v>
                  </c:pt>
                  <c:pt idx="2853">
                    <c:v>NA</c:v>
                  </c:pt>
                  <c:pt idx="2854">
                    <c:v>NA</c:v>
                  </c:pt>
                  <c:pt idx="2855">
                    <c:v>NA</c:v>
                  </c:pt>
                  <c:pt idx="2856">
                    <c:v>NA</c:v>
                  </c:pt>
                  <c:pt idx="2857">
                    <c:v>NA</c:v>
                  </c:pt>
                  <c:pt idx="2858">
                    <c:v>NA</c:v>
                  </c:pt>
                  <c:pt idx="2859">
                    <c:v>NA</c:v>
                  </c:pt>
                  <c:pt idx="2860">
                    <c:v>NA</c:v>
                  </c:pt>
                  <c:pt idx="2861">
                    <c:v>NA</c:v>
                  </c:pt>
                  <c:pt idx="2862">
                    <c:v>NA</c:v>
                  </c:pt>
                  <c:pt idx="2863">
                    <c:v>NA</c:v>
                  </c:pt>
                  <c:pt idx="2864">
                    <c:v>NA</c:v>
                  </c:pt>
                  <c:pt idx="2865">
                    <c:v>NA</c:v>
                  </c:pt>
                  <c:pt idx="2866">
                    <c:v>NA</c:v>
                  </c:pt>
                  <c:pt idx="2867">
                    <c:v>NA</c:v>
                  </c:pt>
                  <c:pt idx="2868">
                    <c:v>NA</c:v>
                  </c:pt>
                  <c:pt idx="2869">
                    <c:v>NA</c:v>
                  </c:pt>
                  <c:pt idx="2870">
                    <c:v>NA</c:v>
                  </c:pt>
                  <c:pt idx="2871">
                    <c:v>NA</c:v>
                  </c:pt>
                  <c:pt idx="2872">
                    <c:v>NA</c:v>
                  </c:pt>
                  <c:pt idx="2873">
                    <c:v>NA</c:v>
                  </c:pt>
                  <c:pt idx="2874">
                    <c:v>NA</c:v>
                  </c:pt>
                  <c:pt idx="2875">
                    <c:v>NA</c:v>
                  </c:pt>
                  <c:pt idx="2876">
                    <c:v>NA</c:v>
                  </c:pt>
                  <c:pt idx="2877">
                    <c:v>NA</c:v>
                  </c:pt>
                  <c:pt idx="2878">
                    <c:v>NA</c:v>
                  </c:pt>
                  <c:pt idx="2879">
                    <c:v>NA</c:v>
                  </c:pt>
                  <c:pt idx="2880">
                    <c:v>NA</c:v>
                  </c:pt>
                  <c:pt idx="2881">
                    <c:v>NA</c:v>
                  </c:pt>
                  <c:pt idx="2882">
                    <c:v>NA</c:v>
                  </c:pt>
                  <c:pt idx="2883">
                    <c:v>NA</c:v>
                  </c:pt>
                  <c:pt idx="2884">
                    <c:v>NA</c:v>
                  </c:pt>
                  <c:pt idx="2885">
                    <c:v>NA</c:v>
                  </c:pt>
                  <c:pt idx="2886">
                    <c:v>NA</c:v>
                  </c:pt>
                  <c:pt idx="2887">
                    <c:v>NA</c:v>
                  </c:pt>
                  <c:pt idx="2888">
                    <c:v>NA</c:v>
                  </c:pt>
                  <c:pt idx="2889">
                    <c:v>NA</c:v>
                  </c:pt>
                  <c:pt idx="2890">
                    <c:v>NA</c:v>
                  </c:pt>
                  <c:pt idx="2891">
                    <c:v>NA</c:v>
                  </c:pt>
                  <c:pt idx="2892">
                    <c:v>NA</c:v>
                  </c:pt>
                  <c:pt idx="2893">
                    <c:v>NA</c:v>
                  </c:pt>
                  <c:pt idx="2894">
                    <c:v>NA</c:v>
                  </c:pt>
                  <c:pt idx="2895">
                    <c:v>NA</c:v>
                  </c:pt>
                  <c:pt idx="2896">
                    <c:v>NA</c:v>
                  </c:pt>
                  <c:pt idx="2897">
                    <c:v>NA</c:v>
                  </c:pt>
                  <c:pt idx="2898">
                    <c:v>NA</c:v>
                  </c:pt>
                  <c:pt idx="2899">
                    <c:v>RINCON 11035152</c:v>
                  </c:pt>
                  <c:pt idx="2900">
                    <c:v>NA</c:v>
                  </c:pt>
                  <c:pt idx="2901">
                    <c:v>NA</c:v>
                  </c:pt>
                  <c:pt idx="2902">
                    <c:v>NA</c:v>
                  </c:pt>
                  <c:pt idx="2903">
                    <c:v>NA</c:v>
                  </c:pt>
                  <c:pt idx="2904">
                    <c:v>NA</c:v>
                  </c:pt>
                  <c:pt idx="2905">
                    <c:v>NA</c:v>
                  </c:pt>
                  <c:pt idx="2906">
                    <c:v>NA</c:v>
                  </c:pt>
                  <c:pt idx="2907">
                    <c:v>NA</c:v>
                  </c:pt>
                  <c:pt idx="2908">
                    <c:v>NA</c:v>
                  </c:pt>
                  <c:pt idx="2909">
                    <c:v>NA</c:v>
                  </c:pt>
                  <c:pt idx="2910">
                    <c:v>NA</c:v>
                  </c:pt>
                  <c:pt idx="2911">
                    <c:v>NA</c:v>
                  </c:pt>
                  <c:pt idx="2912">
                    <c:v>NA</c:v>
                  </c:pt>
                  <c:pt idx="2913">
                    <c:v>NA</c:v>
                  </c:pt>
                  <c:pt idx="2914">
                    <c:v>NA</c:v>
                  </c:pt>
                  <c:pt idx="2915">
                    <c:v>NA</c:v>
                  </c:pt>
                  <c:pt idx="2916">
                    <c:v>NA</c:v>
                  </c:pt>
                  <c:pt idx="2917">
                    <c:v>NA</c:v>
                  </c:pt>
                  <c:pt idx="2918">
                    <c:v>NA</c:v>
                  </c:pt>
                  <c:pt idx="2919">
                    <c:v>NA</c:v>
                  </c:pt>
                  <c:pt idx="2920">
                    <c:v>NA</c:v>
                  </c:pt>
                  <c:pt idx="2921">
                    <c:v>NA</c:v>
                  </c:pt>
                  <c:pt idx="2922">
                    <c:v>NA</c:v>
                  </c:pt>
                  <c:pt idx="2923">
                    <c:v>NA</c:v>
                  </c:pt>
                  <c:pt idx="2924">
                    <c:v>NA</c:v>
                  </c:pt>
                  <c:pt idx="2925">
                    <c:v>NA</c:v>
                  </c:pt>
                  <c:pt idx="2926">
                    <c:v>NA</c:v>
                  </c:pt>
                  <c:pt idx="2927">
                    <c:v>NA</c:v>
                  </c:pt>
                  <c:pt idx="2928">
                    <c:v>NA</c:v>
                  </c:pt>
                  <c:pt idx="2929">
                    <c:v>NA</c:v>
                  </c:pt>
                  <c:pt idx="2930">
                    <c:v>NA</c:v>
                  </c:pt>
                  <c:pt idx="2931">
                    <c:v>NA</c:v>
                  </c:pt>
                  <c:pt idx="2932">
                    <c:v>NA</c:v>
                  </c:pt>
                  <c:pt idx="2933">
                    <c:v>NA</c:v>
                  </c:pt>
                  <c:pt idx="2934">
                    <c:v>NA</c:v>
                  </c:pt>
                  <c:pt idx="2935">
                    <c:v>NA</c:v>
                  </c:pt>
                  <c:pt idx="2936">
                    <c:v>NA</c:v>
                  </c:pt>
                  <c:pt idx="2937">
                    <c:v>NA</c:v>
                  </c:pt>
                  <c:pt idx="2938">
                    <c:v>NA</c:v>
                  </c:pt>
                  <c:pt idx="2939">
                    <c:v>NA</c:v>
                  </c:pt>
                  <c:pt idx="2940">
                    <c:v>NA</c:v>
                  </c:pt>
                  <c:pt idx="2941">
                    <c:v>NA</c:v>
                  </c:pt>
                  <c:pt idx="2942">
                    <c:v>NA</c:v>
                  </c:pt>
                  <c:pt idx="2943">
                    <c:v>NA</c:v>
                  </c:pt>
                  <c:pt idx="2944">
                    <c:v>NA</c:v>
                  </c:pt>
                  <c:pt idx="2945">
                    <c:v>NA</c:v>
                  </c:pt>
                  <c:pt idx="2946">
                    <c:v>NA</c:v>
                  </c:pt>
                  <c:pt idx="2947">
                    <c:v>NA</c:v>
                  </c:pt>
                  <c:pt idx="2948">
                    <c:v>NA</c:v>
                  </c:pt>
                  <c:pt idx="2949">
                    <c:v>NA</c:v>
                  </c:pt>
                  <c:pt idx="2950">
                    <c:v>NA</c:v>
                  </c:pt>
                  <c:pt idx="2951">
                    <c:v>NA</c:v>
                  </c:pt>
                  <c:pt idx="2952">
                    <c:v>NA</c:v>
                  </c:pt>
                  <c:pt idx="2953">
                    <c:v>NA</c:v>
                  </c:pt>
                  <c:pt idx="2954">
                    <c:v>NA</c:v>
                  </c:pt>
                  <c:pt idx="2955">
                    <c:v>NA</c:v>
                  </c:pt>
                  <c:pt idx="2956">
                    <c:v>NA</c:v>
                  </c:pt>
                  <c:pt idx="2957">
                    <c:v>NA</c:v>
                  </c:pt>
                  <c:pt idx="2958">
                    <c:v>NA</c:v>
                  </c:pt>
                  <c:pt idx="2959">
                    <c:v>NA</c:v>
                  </c:pt>
                  <c:pt idx="2960">
                    <c:v>NA</c:v>
                  </c:pt>
                  <c:pt idx="2961">
                    <c:v>NA</c:v>
                  </c:pt>
                  <c:pt idx="2962">
                    <c:v>NA</c:v>
                  </c:pt>
                  <c:pt idx="2963">
                    <c:v>NA</c:v>
                  </c:pt>
                  <c:pt idx="2964">
                    <c:v>NA</c:v>
                  </c:pt>
                  <c:pt idx="2965">
                    <c:v>NA</c:v>
                  </c:pt>
                  <c:pt idx="2966">
                    <c:v>NA</c:v>
                  </c:pt>
                  <c:pt idx="2967">
                    <c:v>NA</c:v>
                  </c:pt>
                  <c:pt idx="2968">
                    <c:v>NA</c:v>
                  </c:pt>
                  <c:pt idx="2969">
                    <c:v>NA</c:v>
                  </c:pt>
                  <c:pt idx="2970">
                    <c:v>NA</c:v>
                  </c:pt>
                  <c:pt idx="2971">
                    <c:v>NA</c:v>
                  </c:pt>
                  <c:pt idx="2972">
                    <c:v>NA</c:v>
                  </c:pt>
                  <c:pt idx="2973">
                    <c:v>NA</c:v>
                  </c:pt>
                  <c:pt idx="2974">
                    <c:v>NA</c:v>
                  </c:pt>
                  <c:pt idx="2975">
                    <c:v>NA</c:v>
                  </c:pt>
                  <c:pt idx="2976">
                    <c:v>NA</c:v>
                  </c:pt>
                  <c:pt idx="2977">
                    <c:v>NA</c:v>
                  </c:pt>
                  <c:pt idx="2978">
                    <c:v>NA</c:v>
                  </c:pt>
                  <c:pt idx="2979">
                    <c:v>NA</c:v>
                  </c:pt>
                  <c:pt idx="2980">
                    <c:v>NA</c:v>
                  </c:pt>
                  <c:pt idx="2981">
                    <c:v>NA</c:v>
                  </c:pt>
                  <c:pt idx="2982">
                    <c:v>NA</c:v>
                  </c:pt>
                  <c:pt idx="2983">
                    <c:v>NA</c:v>
                  </c:pt>
                  <c:pt idx="2984">
                    <c:v>NA</c:v>
                  </c:pt>
                  <c:pt idx="2985">
                    <c:v>NA</c:v>
                  </c:pt>
                  <c:pt idx="2986">
                    <c:v>NA</c:v>
                  </c:pt>
                  <c:pt idx="2987">
                    <c:v>NA</c:v>
                  </c:pt>
                  <c:pt idx="2988">
                    <c:v>NA</c:v>
                  </c:pt>
                  <c:pt idx="2989">
                    <c:v>NA</c:v>
                  </c:pt>
                  <c:pt idx="2990">
                    <c:v>NA</c:v>
                  </c:pt>
                  <c:pt idx="2991">
                    <c:v>NA</c:v>
                  </c:pt>
                  <c:pt idx="2992">
                    <c:v>NA</c:v>
                  </c:pt>
                  <c:pt idx="2993">
                    <c:v>NA</c:v>
                  </c:pt>
                  <c:pt idx="2994">
                    <c:v>NA</c:v>
                  </c:pt>
                  <c:pt idx="2995">
                    <c:v>NA</c:v>
                  </c:pt>
                  <c:pt idx="2996">
                    <c:v>NA</c:v>
                  </c:pt>
                  <c:pt idx="2997">
                    <c:v>NA</c:v>
                  </c:pt>
                  <c:pt idx="2998">
                    <c:v>NA</c:v>
                  </c:pt>
                  <c:pt idx="2999">
                    <c:v>NA</c:v>
                  </c:pt>
                  <c:pt idx="3000">
                    <c:v>NA</c:v>
                  </c:pt>
                  <c:pt idx="3001">
                    <c:v>NA</c:v>
                  </c:pt>
                  <c:pt idx="3002">
                    <c:v>NA</c:v>
                  </c:pt>
                  <c:pt idx="3003">
                    <c:v>NA</c:v>
                  </c:pt>
                  <c:pt idx="3004">
                    <c:v>NA</c:v>
                  </c:pt>
                  <c:pt idx="3005">
                    <c:v>NA</c:v>
                  </c:pt>
                  <c:pt idx="3006">
                    <c:v>NA</c:v>
                  </c:pt>
                  <c:pt idx="3007">
                    <c:v>NA</c:v>
                  </c:pt>
                  <c:pt idx="3008">
                    <c:v>NA</c:v>
                  </c:pt>
                  <c:pt idx="3009">
                    <c:v>NA</c:v>
                  </c:pt>
                  <c:pt idx="3010">
                    <c:v>NA</c:v>
                  </c:pt>
                  <c:pt idx="3011">
                    <c:v>NA</c:v>
                  </c:pt>
                  <c:pt idx="3012">
                    <c:v>NA</c:v>
                  </c:pt>
                  <c:pt idx="3013">
                    <c:v>NA</c:v>
                  </c:pt>
                  <c:pt idx="3014">
                    <c:v>NA</c:v>
                  </c:pt>
                  <c:pt idx="3015">
                    <c:v>NA</c:v>
                  </c:pt>
                  <c:pt idx="3016">
                    <c:v>NA</c:v>
                  </c:pt>
                  <c:pt idx="3017">
                    <c:v>NA</c:v>
                  </c:pt>
                  <c:pt idx="3018">
                    <c:v>NA</c:v>
                  </c:pt>
                  <c:pt idx="3019">
                    <c:v>NA</c:v>
                  </c:pt>
                  <c:pt idx="3020">
                    <c:v>NA</c:v>
                  </c:pt>
                  <c:pt idx="3021">
                    <c:v>NA</c:v>
                  </c:pt>
                  <c:pt idx="3022">
                    <c:v>NA</c:v>
                  </c:pt>
                  <c:pt idx="3023">
                    <c:v>NA</c:v>
                  </c:pt>
                  <c:pt idx="3024">
                    <c:v>NA</c:v>
                  </c:pt>
                  <c:pt idx="3025">
                    <c:v>NA</c:v>
                  </c:pt>
                  <c:pt idx="3026">
                    <c:v>NA</c:v>
                  </c:pt>
                  <c:pt idx="3027">
                    <c:v>NA</c:v>
                  </c:pt>
                  <c:pt idx="3028">
                    <c:v>NA</c:v>
                  </c:pt>
                  <c:pt idx="3029">
                    <c:v>NA</c:v>
                  </c:pt>
                  <c:pt idx="3030">
                    <c:v>NA</c:v>
                  </c:pt>
                  <c:pt idx="3031">
                    <c:v>NA</c:v>
                  </c:pt>
                  <c:pt idx="3032">
                    <c:v>NA</c:v>
                  </c:pt>
                  <c:pt idx="3033">
                    <c:v>NA</c:v>
                  </c:pt>
                  <c:pt idx="3034">
                    <c:v>NA</c:v>
                  </c:pt>
                  <c:pt idx="3035">
                    <c:v>NA</c:v>
                  </c:pt>
                  <c:pt idx="3036">
                    <c:v>NA</c:v>
                  </c:pt>
                  <c:pt idx="3037">
                    <c:v>NA</c:v>
                  </c:pt>
                  <c:pt idx="3038">
                    <c:v>NA</c:v>
                  </c:pt>
                  <c:pt idx="3039">
                    <c:v>NA</c:v>
                  </c:pt>
                  <c:pt idx="3040">
                    <c:v>NA</c:v>
                  </c:pt>
                  <c:pt idx="3041">
                    <c:v>NA</c:v>
                  </c:pt>
                  <c:pt idx="3042">
                    <c:v>NA</c:v>
                  </c:pt>
                  <c:pt idx="3043">
                    <c:v>NA</c:v>
                  </c:pt>
                  <c:pt idx="3044">
                    <c:v>NA</c:v>
                  </c:pt>
                  <c:pt idx="3045">
                    <c:v>NA</c:v>
                  </c:pt>
                  <c:pt idx="3046">
                    <c:v>NA</c:v>
                  </c:pt>
                  <c:pt idx="3047">
                    <c:v>NA</c:v>
                  </c:pt>
                  <c:pt idx="3048">
                    <c:v>NA</c:v>
                  </c:pt>
                  <c:pt idx="3049">
                    <c:v>NA</c:v>
                  </c:pt>
                  <c:pt idx="3050">
                    <c:v>NA</c:v>
                  </c:pt>
                  <c:pt idx="3051">
                    <c:v>NA</c:v>
                  </c:pt>
                  <c:pt idx="3052">
                    <c:v>NA</c:v>
                  </c:pt>
                  <c:pt idx="3053">
                    <c:v>NA</c:v>
                  </c:pt>
                  <c:pt idx="3054">
                    <c:v>NA</c:v>
                  </c:pt>
                  <c:pt idx="3055">
                    <c:v>NA</c:v>
                  </c:pt>
                  <c:pt idx="3056">
                    <c:v>NA</c:v>
                  </c:pt>
                  <c:pt idx="3057">
                    <c:v>NA</c:v>
                  </c:pt>
                  <c:pt idx="3058">
                    <c:v>NA</c:v>
                  </c:pt>
                  <c:pt idx="3059">
                    <c:v>NA</c:v>
                  </c:pt>
                  <c:pt idx="3060">
                    <c:v>NA</c:v>
                  </c:pt>
                  <c:pt idx="3061">
                    <c:v>NA</c:v>
                  </c:pt>
                  <c:pt idx="3062">
                    <c:v>NA</c:v>
                  </c:pt>
                  <c:pt idx="3063">
                    <c:v>NA</c:v>
                  </c:pt>
                  <c:pt idx="3064">
                    <c:v>NA</c:v>
                  </c:pt>
                  <c:pt idx="3065">
                    <c:v>NA</c:v>
                  </c:pt>
                  <c:pt idx="3066">
                    <c:v>NA</c:v>
                  </c:pt>
                  <c:pt idx="3067">
                    <c:v>NA</c:v>
                  </c:pt>
                  <c:pt idx="3068">
                    <c:v>NA</c:v>
                  </c:pt>
                  <c:pt idx="3069">
                    <c:v>NA</c:v>
                  </c:pt>
                  <c:pt idx="3070">
                    <c:v>NA</c:v>
                  </c:pt>
                  <c:pt idx="3071">
                    <c:v>NA</c:v>
                  </c:pt>
                  <c:pt idx="3072">
                    <c:v>NA</c:v>
                  </c:pt>
                  <c:pt idx="3073">
                    <c:v>NA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C03-48AD-4D92-B463-30B295E7A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986416"/>
        <c:axId val="1288734960"/>
      </c:scatterChart>
      <c:valAx>
        <c:axId val="3679864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HFTD CPZ Circuit Mileage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8734960"/>
        <c:crosses val="autoZero"/>
        <c:crossBetween val="midCat"/>
        <c:majorUnit val="5000"/>
      </c:valAx>
      <c:valAx>
        <c:axId val="12887349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Tree Weighted</a:t>
                </a:r>
                <a:r>
                  <a:rPr lang="en-US" baseline="0"/>
                  <a:t> Risk Score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9864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830089850633599"/>
          <c:y val="0.18843354045013488"/>
          <c:w val="0.19807988431153459"/>
          <c:h val="4.2026160016848585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258" orientation="landscape" horizontalDpi="-2" verticalDpi="-2"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2021 CPUC Reportable Ignitions - System Hardening comparison to Work Plan &amp; Risk Model  (Materialized Risk)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7165796582400406E-2"/>
          <c:y val="0.15171681148347577"/>
          <c:w val="0.90697611613495621"/>
          <c:h val="0.73464054455414041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'SH Risk Overlay'!$L$2:$L$3636</c:f>
              <c:numCache>
                <c:formatCode>General</c:formatCode>
                <c:ptCount val="3635"/>
                <c:pt idx="0">
                  <c:v>2.2596452793510937E-2</c:v>
                </c:pt>
                <c:pt idx="1">
                  <c:v>3.7355828443392851E-2</c:v>
                </c:pt>
                <c:pt idx="2">
                  <c:v>0.13129612733112994</c:v>
                </c:pt>
                <c:pt idx="3">
                  <c:v>0.14643622707303647</c:v>
                </c:pt>
                <c:pt idx="4">
                  <c:v>0.19941112655183585</c:v>
                </c:pt>
                <c:pt idx="5">
                  <c:v>1.3126878384086227</c:v>
                </c:pt>
                <c:pt idx="6">
                  <c:v>8.7605031357523764</c:v>
                </c:pt>
                <c:pt idx="7">
                  <c:v>13.466278234217013</c:v>
                </c:pt>
                <c:pt idx="8">
                  <c:v>19.736679773151071</c:v>
                </c:pt>
                <c:pt idx="9">
                  <c:v>20.449487225973638</c:v>
                </c:pt>
                <c:pt idx="10">
                  <c:v>25.250275051665142</c:v>
                </c:pt>
                <c:pt idx="11">
                  <c:v>25.348440861983551</c:v>
                </c:pt>
                <c:pt idx="12">
                  <c:v>25.815832794945926</c:v>
                </c:pt>
                <c:pt idx="13">
                  <c:v>53.548650467466928</c:v>
                </c:pt>
                <c:pt idx="14">
                  <c:v>58.902092337599385</c:v>
                </c:pt>
                <c:pt idx="15">
                  <c:v>59.135954923348386</c:v>
                </c:pt>
                <c:pt idx="16">
                  <c:v>59.220189863032275</c:v>
                </c:pt>
                <c:pt idx="17">
                  <c:v>62.885392936360823</c:v>
                </c:pt>
                <c:pt idx="18">
                  <c:v>63.113027170003988</c:v>
                </c:pt>
                <c:pt idx="19">
                  <c:v>63.900683223620725</c:v>
                </c:pt>
                <c:pt idx="20">
                  <c:v>69.654906358533722</c:v>
                </c:pt>
                <c:pt idx="21">
                  <c:v>72.082590004520711</c:v>
                </c:pt>
                <c:pt idx="22">
                  <c:v>73.148442413450297</c:v>
                </c:pt>
                <c:pt idx="23">
                  <c:v>73.175716176876065</c:v>
                </c:pt>
                <c:pt idx="24">
                  <c:v>73.542808861294688</c:v>
                </c:pt>
                <c:pt idx="25">
                  <c:v>73.827798862909276</c:v>
                </c:pt>
                <c:pt idx="26">
                  <c:v>88.05023826266968</c:v>
                </c:pt>
                <c:pt idx="27">
                  <c:v>88.44197358776492</c:v>
                </c:pt>
                <c:pt idx="28">
                  <c:v>89.78371299489244</c:v>
                </c:pt>
                <c:pt idx="29">
                  <c:v>92.112440296419862</c:v>
                </c:pt>
                <c:pt idx="30">
                  <c:v>92.120964909986768</c:v>
                </c:pt>
                <c:pt idx="31">
                  <c:v>92.132256587454052</c:v>
                </c:pt>
                <c:pt idx="32">
                  <c:v>93.029196935749937</c:v>
                </c:pt>
                <c:pt idx="33">
                  <c:v>93.056525721835825</c:v>
                </c:pt>
                <c:pt idx="34">
                  <c:v>98.310414702978449</c:v>
                </c:pt>
                <c:pt idx="35">
                  <c:v>102.91331187480812</c:v>
                </c:pt>
                <c:pt idx="36">
                  <c:v>126.07860433773982</c:v>
                </c:pt>
                <c:pt idx="37">
                  <c:v>126.93200159888296</c:v>
                </c:pt>
                <c:pt idx="38">
                  <c:v>130.40860617361091</c:v>
                </c:pt>
                <c:pt idx="39">
                  <c:v>130.42175109339794</c:v>
                </c:pt>
                <c:pt idx="40">
                  <c:v>131.0588826816645</c:v>
                </c:pt>
                <c:pt idx="41">
                  <c:v>145.71904361245879</c:v>
                </c:pt>
                <c:pt idx="42">
                  <c:v>147.36412955187731</c:v>
                </c:pt>
                <c:pt idx="43">
                  <c:v>147.3769163898248</c:v>
                </c:pt>
                <c:pt idx="44">
                  <c:v>153.08727871052335</c:v>
                </c:pt>
                <c:pt idx="45">
                  <c:v>153.5694219306281</c:v>
                </c:pt>
                <c:pt idx="46">
                  <c:v>155.33237184757712</c:v>
                </c:pt>
                <c:pt idx="47">
                  <c:v>173.9372728747289</c:v>
                </c:pt>
                <c:pt idx="48">
                  <c:v>231.08021136057272</c:v>
                </c:pt>
                <c:pt idx="49">
                  <c:v>235.35292998637692</c:v>
                </c:pt>
                <c:pt idx="50">
                  <c:v>235.65127190411636</c:v>
                </c:pt>
                <c:pt idx="51">
                  <c:v>243.48353871122637</c:v>
                </c:pt>
                <c:pt idx="52">
                  <c:v>244.23500497807129</c:v>
                </c:pt>
                <c:pt idx="53">
                  <c:v>247.11913382613474</c:v>
                </c:pt>
                <c:pt idx="54">
                  <c:v>247.25690285318757</c:v>
                </c:pt>
                <c:pt idx="55">
                  <c:v>254.11378266458638</c:v>
                </c:pt>
                <c:pt idx="56">
                  <c:v>256.61809101611522</c:v>
                </c:pt>
                <c:pt idx="57">
                  <c:v>263.49879121796454</c:v>
                </c:pt>
                <c:pt idx="58">
                  <c:v>263.92188076882434</c:v>
                </c:pt>
                <c:pt idx="59">
                  <c:v>270.04790342301288</c:v>
                </c:pt>
                <c:pt idx="60">
                  <c:v>298.13709471174201</c:v>
                </c:pt>
                <c:pt idx="61">
                  <c:v>299.50228237560276</c:v>
                </c:pt>
                <c:pt idx="62">
                  <c:v>317.6683589445102</c:v>
                </c:pt>
                <c:pt idx="63">
                  <c:v>331.5028003663794</c:v>
                </c:pt>
                <c:pt idx="64">
                  <c:v>349.59526115010374</c:v>
                </c:pt>
                <c:pt idx="65">
                  <c:v>355.41815803827154</c:v>
                </c:pt>
                <c:pt idx="66">
                  <c:v>355.8189990567891</c:v>
                </c:pt>
                <c:pt idx="67">
                  <c:v>380.81312381261171</c:v>
                </c:pt>
                <c:pt idx="68">
                  <c:v>400.82628623610844</c:v>
                </c:pt>
                <c:pt idx="69">
                  <c:v>426.24156020867213</c:v>
                </c:pt>
                <c:pt idx="70">
                  <c:v>430.05336213532655</c:v>
                </c:pt>
                <c:pt idx="71">
                  <c:v>430.41144499848161</c:v>
                </c:pt>
                <c:pt idx="72">
                  <c:v>441.93490135768639</c:v>
                </c:pt>
                <c:pt idx="73">
                  <c:v>448.48251443752395</c:v>
                </c:pt>
                <c:pt idx="74">
                  <c:v>480.3301540027478</c:v>
                </c:pt>
                <c:pt idx="75">
                  <c:v>489.53909265588061</c:v>
                </c:pt>
                <c:pt idx="76">
                  <c:v>489.54224018265131</c:v>
                </c:pt>
                <c:pt idx="77">
                  <c:v>491.57103896150579</c:v>
                </c:pt>
                <c:pt idx="78">
                  <c:v>495.25734584703298</c:v>
                </c:pt>
                <c:pt idx="79">
                  <c:v>497.67529423315108</c:v>
                </c:pt>
                <c:pt idx="80">
                  <c:v>498.33807294108431</c:v>
                </c:pt>
                <c:pt idx="81">
                  <c:v>504.26997142548282</c:v>
                </c:pt>
                <c:pt idx="82">
                  <c:v>515.90681520755277</c:v>
                </c:pt>
                <c:pt idx="83">
                  <c:v>516.24661962328844</c:v>
                </c:pt>
                <c:pt idx="84">
                  <c:v>539.35196254478967</c:v>
                </c:pt>
                <c:pt idx="85">
                  <c:v>544.08295097377004</c:v>
                </c:pt>
                <c:pt idx="86">
                  <c:v>544.12703676462763</c:v>
                </c:pt>
                <c:pt idx="87">
                  <c:v>560.3264546652839</c:v>
                </c:pt>
                <c:pt idx="88">
                  <c:v>566.3295896237471</c:v>
                </c:pt>
                <c:pt idx="89">
                  <c:v>568.53145776962469</c:v>
                </c:pt>
                <c:pt idx="90">
                  <c:v>569.1248512633988</c:v>
                </c:pt>
                <c:pt idx="91">
                  <c:v>580.54644324495121</c:v>
                </c:pt>
                <c:pt idx="92">
                  <c:v>580.75429266903757</c:v>
                </c:pt>
                <c:pt idx="93">
                  <c:v>614.84250684357573</c:v>
                </c:pt>
                <c:pt idx="94">
                  <c:v>614.92717075036501</c:v>
                </c:pt>
                <c:pt idx="95">
                  <c:v>617.04365955200365</c:v>
                </c:pt>
                <c:pt idx="96">
                  <c:v>620.18679324680852</c:v>
                </c:pt>
                <c:pt idx="97">
                  <c:v>637.2152288867461</c:v>
                </c:pt>
                <c:pt idx="98">
                  <c:v>653.81433860897164</c:v>
                </c:pt>
                <c:pt idx="99">
                  <c:v>667.40128443179515</c:v>
                </c:pt>
                <c:pt idx="100">
                  <c:v>667.64918615387217</c:v>
                </c:pt>
                <c:pt idx="101">
                  <c:v>668.06077100212599</c:v>
                </c:pt>
                <c:pt idx="102">
                  <c:v>671.16808560432537</c:v>
                </c:pt>
                <c:pt idx="103">
                  <c:v>676.46644398031015</c:v>
                </c:pt>
                <c:pt idx="104">
                  <c:v>685.01313867340616</c:v>
                </c:pt>
                <c:pt idx="105">
                  <c:v>687.99884405038779</c:v>
                </c:pt>
                <c:pt idx="106">
                  <c:v>697.16998530308592</c:v>
                </c:pt>
                <c:pt idx="107">
                  <c:v>712.82855019530132</c:v>
                </c:pt>
                <c:pt idx="108">
                  <c:v>713.15534299485273</c:v>
                </c:pt>
                <c:pt idx="109">
                  <c:v>730.08143041732535</c:v>
                </c:pt>
                <c:pt idx="110">
                  <c:v>730.792223555649</c:v>
                </c:pt>
                <c:pt idx="111">
                  <c:v>738.69395646328996</c:v>
                </c:pt>
                <c:pt idx="112">
                  <c:v>750.78289035878879</c:v>
                </c:pt>
                <c:pt idx="113">
                  <c:v>750.98727578149214</c:v>
                </c:pt>
                <c:pt idx="114">
                  <c:v>751.25107889479614</c:v>
                </c:pt>
                <c:pt idx="115">
                  <c:v>766.94869736338694</c:v>
                </c:pt>
                <c:pt idx="116">
                  <c:v>803.10561564072088</c:v>
                </c:pt>
                <c:pt idx="117">
                  <c:v>835.63478672547774</c:v>
                </c:pt>
                <c:pt idx="118">
                  <c:v>838.92099207918227</c:v>
                </c:pt>
                <c:pt idx="119">
                  <c:v>839.72518286072477</c:v>
                </c:pt>
                <c:pt idx="120">
                  <c:v>847.18266172295068</c:v>
                </c:pt>
                <c:pt idx="121">
                  <c:v>863.10357073132434</c:v>
                </c:pt>
                <c:pt idx="122">
                  <c:v>879.47548133565806</c:v>
                </c:pt>
                <c:pt idx="123">
                  <c:v>892.62198008224834</c:v>
                </c:pt>
                <c:pt idx="124">
                  <c:v>895.99716056516547</c:v>
                </c:pt>
                <c:pt idx="125">
                  <c:v>918.88997822286171</c:v>
                </c:pt>
                <c:pt idx="126">
                  <c:v>927.48473932109005</c:v>
                </c:pt>
                <c:pt idx="127">
                  <c:v>931.34885992633599</c:v>
                </c:pt>
                <c:pt idx="128">
                  <c:v>932.99364762634968</c:v>
                </c:pt>
                <c:pt idx="129">
                  <c:v>941.74540721351639</c:v>
                </c:pt>
                <c:pt idx="130">
                  <c:v>945.71932585387765</c:v>
                </c:pt>
                <c:pt idx="131">
                  <c:v>956.39505629973394</c:v>
                </c:pt>
                <c:pt idx="132">
                  <c:v>996.70239899179478</c:v>
                </c:pt>
                <c:pt idx="133">
                  <c:v>1005.5052330574143</c:v>
                </c:pt>
                <c:pt idx="134">
                  <c:v>1019.389205541537</c:v>
                </c:pt>
                <c:pt idx="135">
                  <c:v>1029.941414279057</c:v>
                </c:pt>
                <c:pt idx="136">
                  <c:v>1029.9765405531766</c:v>
                </c:pt>
                <c:pt idx="137">
                  <c:v>1032.2053767457319</c:v>
                </c:pt>
                <c:pt idx="138">
                  <c:v>1041.5381837319503</c:v>
                </c:pt>
                <c:pt idx="139">
                  <c:v>1047.0057276786627</c:v>
                </c:pt>
                <c:pt idx="140">
                  <c:v>1081.72346076034</c:v>
                </c:pt>
                <c:pt idx="141">
                  <c:v>1108.0201359092023</c:v>
                </c:pt>
                <c:pt idx="142">
                  <c:v>1112.5145226013576</c:v>
                </c:pt>
                <c:pt idx="143">
                  <c:v>1146.4481377370541</c:v>
                </c:pt>
                <c:pt idx="144">
                  <c:v>1148.6931632692326</c:v>
                </c:pt>
                <c:pt idx="145">
                  <c:v>1172.4413807382166</c:v>
                </c:pt>
                <c:pt idx="146">
                  <c:v>1184.0144439602441</c:v>
                </c:pt>
                <c:pt idx="147">
                  <c:v>1197.0307977028269</c:v>
                </c:pt>
                <c:pt idx="148">
                  <c:v>1197.5072252065829</c:v>
                </c:pt>
                <c:pt idx="149">
                  <c:v>1202.4901539322086</c:v>
                </c:pt>
                <c:pt idx="150">
                  <c:v>1258.2906116966803</c:v>
                </c:pt>
                <c:pt idx="151">
                  <c:v>1262.8542552579795</c:v>
                </c:pt>
                <c:pt idx="152">
                  <c:v>1279.8016670167201</c:v>
                </c:pt>
                <c:pt idx="153">
                  <c:v>1291.586682420078</c:v>
                </c:pt>
                <c:pt idx="154">
                  <c:v>1291.8526702567415</c:v>
                </c:pt>
                <c:pt idx="155">
                  <c:v>1297.3534957906284</c:v>
                </c:pt>
                <c:pt idx="156">
                  <c:v>1306.9807567310017</c:v>
                </c:pt>
                <c:pt idx="157">
                  <c:v>1307.1853530109099</c:v>
                </c:pt>
                <c:pt idx="158">
                  <c:v>1318.0323444480639</c:v>
                </c:pt>
                <c:pt idx="159">
                  <c:v>1334.9431731825857</c:v>
                </c:pt>
                <c:pt idx="160">
                  <c:v>1361.9956440295796</c:v>
                </c:pt>
                <c:pt idx="161">
                  <c:v>1363.5125197854318</c:v>
                </c:pt>
                <c:pt idx="162">
                  <c:v>1409.8518671746037</c:v>
                </c:pt>
                <c:pt idx="163">
                  <c:v>1448.2766335148049</c:v>
                </c:pt>
                <c:pt idx="164">
                  <c:v>1456.3262293212406</c:v>
                </c:pt>
                <c:pt idx="165">
                  <c:v>1470.370344137687</c:v>
                </c:pt>
                <c:pt idx="166">
                  <c:v>1470.5487090032195</c:v>
                </c:pt>
                <c:pt idx="167">
                  <c:v>1498.3115222708047</c:v>
                </c:pt>
                <c:pt idx="168">
                  <c:v>1520.0641183394898</c:v>
                </c:pt>
                <c:pt idx="169">
                  <c:v>1522.1342983952409</c:v>
                </c:pt>
                <c:pt idx="170">
                  <c:v>1528.5348092119289</c:v>
                </c:pt>
                <c:pt idx="171">
                  <c:v>1543.8767764774225</c:v>
                </c:pt>
                <c:pt idx="172">
                  <c:v>1564.108013857242</c:v>
                </c:pt>
                <c:pt idx="173">
                  <c:v>1564.3156028985222</c:v>
                </c:pt>
                <c:pt idx="174">
                  <c:v>1572.9084468160997</c:v>
                </c:pt>
                <c:pt idx="175">
                  <c:v>1587.7629247679445</c:v>
                </c:pt>
                <c:pt idx="176">
                  <c:v>1596.0555417912221</c:v>
                </c:pt>
                <c:pt idx="177">
                  <c:v>1608.5409092515513</c:v>
                </c:pt>
                <c:pt idx="178">
                  <c:v>1622.9608399716878</c:v>
                </c:pt>
                <c:pt idx="179">
                  <c:v>1625.3057731129563</c:v>
                </c:pt>
                <c:pt idx="180">
                  <c:v>1649.8138362698148</c:v>
                </c:pt>
                <c:pt idx="181">
                  <c:v>1672.4615049322999</c:v>
                </c:pt>
                <c:pt idx="182">
                  <c:v>1692.9550812656505</c:v>
                </c:pt>
                <c:pt idx="183">
                  <c:v>1693.1252070243606</c:v>
                </c:pt>
                <c:pt idx="184">
                  <c:v>1693.70605743382</c:v>
                </c:pt>
                <c:pt idx="185">
                  <c:v>1736.100318247765</c:v>
                </c:pt>
                <c:pt idx="186">
                  <c:v>1762.2373331623571</c:v>
                </c:pt>
                <c:pt idx="187">
                  <c:v>1801.9276045721599</c:v>
                </c:pt>
                <c:pt idx="188">
                  <c:v>1819.4181661639693</c:v>
                </c:pt>
                <c:pt idx="189">
                  <c:v>1823.71577244076</c:v>
                </c:pt>
                <c:pt idx="190">
                  <c:v>1826.4565554743972</c:v>
                </c:pt>
                <c:pt idx="191">
                  <c:v>1827.9568983271722</c:v>
                </c:pt>
                <c:pt idx="192">
                  <c:v>1843.4965973136038</c:v>
                </c:pt>
                <c:pt idx="193">
                  <c:v>1861.3167448077497</c:v>
                </c:pt>
                <c:pt idx="194">
                  <c:v>1898.9075463586146</c:v>
                </c:pt>
                <c:pt idx="195">
                  <c:v>1907.6550222280748</c:v>
                </c:pt>
                <c:pt idx="196">
                  <c:v>1907.7004134242686</c:v>
                </c:pt>
                <c:pt idx="197">
                  <c:v>1917.055932451324</c:v>
                </c:pt>
                <c:pt idx="198">
                  <c:v>1957.100997212433</c:v>
                </c:pt>
                <c:pt idx="199">
                  <c:v>1962.8607748050013</c:v>
                </c:pt>
                <c:pt idx="200">
                  <c:v>1999.0030481057456</c:v>
                </c:pt>
                <c:pt idx="201">
                  <c:v>2005.1649866039868</c:v>
                </c:pt>
                <c:pt idx="202">
                  <c:v>2011.6687570954539</c:v>
                </c:pt>
                <c:pt idx="203">
                  <c:v>2079.5869888481775</c:v>
                </c:pt>
                <c:pt idx="204">
                  <c:v>2098.5008110503741</c:v>
                </c:pt>
                <c:pt idx="205">
                  <c:v>2100.6519835875856</c:v>
                </c:pt>
                <c:pt idx="206">
                  <c:v>2101.4679878339539</c:v>
                </c:pt>
                <c:pt idx="207">
                  <c:v>2106.1317019181665</c:v>
                </c:pt>
                <c:pt idx="208">
                  <c:v>2106.2375971422466</c:v>
                </c:pt>
                <c:pt idx="209">
                  <c:v>2116.3411596858982</c:v>
                </c:pt>
                <c:pt idx="210">
                  <c:v>2119.3357900648948</c:v>
                </c:pt>
                <c:pt idx="211">
                  <c:v>2127.3784366748728</c:v>
                </c:pt>
                <c:pt idx="212">
                  <c:v>2142.4568356937179</c:v>
                </c:pt>
                <c:pt idx="213">
                  <c:v>2145.5497377781267</c:v>
                </c:pt>
                <c:pt idx="214">
                  <c:v>2151.1118790211581</c:v>
                </c:pt>
                <c:pt idx="215">
                  <c:v>2152.2871020614216</c:v>
                </c:pt>
                <c:pt idx="216">
                  <c:v>2156.5904582452727</c:v>
                </c:pt>
                <c:pt idx="217">
                  <c:v>2159.2545698878989</c:v>
                </c:pt>
                <c:pt idx="218">
                  <c:v>2159.4113804928702</c:v>
                </c:pt>
                <c:pt idx="219">
                  <c:v>2161.6801576788293</c:v>
                </c:pt>
                <c:pt idx="220">
                  <c:v>2175.0805157977438</c:v>
                </c:pt>
                <c:pt idx="221">
                  <c:v>2178.464804077742</c:v>
                </c:pt>
                <c:pt idx="222">
                  <c:v>2232.181875994298</c:v>
                </c:pt>
                <c:pt idx="223">
                  <c:v>2249.4721005494712</c:v>
                </c:pt>
                <c:pt idx="224">
                  <c:v>2261.3455428282814</c:v>
                </c:pt>
                <c:pt idx="225">
                  <c:v>2261.5503179098059</c:v>
                </c:pt>
                <c:pt idx="226">
                  <c:v>2279.4190002005048</c:v>
                </c:pt>
                <c:pt idx="227">
                  <c:v>2280.0084394711303</c:v>
                </c:pt>
                <c:pt idx="228">
                  <c:v>2288.2847962440851</c:v>
                </c:pt>
                <c:pt idx="229">
                  <c:v>2294.7685668364356</c:v>
                </c:pt>
                <c:pt idx="230">
                  <c:v>2294.8845777692704</c:v>
                </c:pt>
                <c:pt idx="231">
                  <c:v>2296.7523945526127</c:v>
                </c:pt>
                <c:pt idx="232">
                  <c:v>2307.2014259967814</c:v>
                </c:pt>
                <c:pt idx="233">
                  <c:v>2319.0652257965166</c:v>
                </c:pt>
                <c:pt idx="234">
                  <c:v>2327.185999185635</c:v>
                </c:pt>
                <c:pt idx="235">
                  <c:v>2327.8574426394366</c:v>
                </c:pt>
                <c:pt idx="236">
                  <c:v>2329.0239063935473</c:v>
                </c:pt>
                <c:pt idx="237">
                  <c:v>2329.0239063935473</c:v>
                </c:pt>
                <c:pt idx="238">
                  <c:v>2332.4083994058337</c:v>
                </c:pt>
                <c:pt idx="239">
                  <c:v>2342.0822188860816</c:v>
                </c:pt>
                <c:pt idx="240">
                  <c:v>2347.0952142893816</c:v>
                </c:pt>
                <c:pt idx="241">
                  <c:v>2360.1095308456452</c:v>
                </c:pt>
                <c:pt idx="242">
                  <c:v>2361.5673322409943</c:v>
                </c:pt>
                <c:pt idx="243">
                  <c:v>2367.5820996318607</c:v>
                </c:pt>
                <c:pt idx="244">
                  <c:v>2381.373612561249</c:v>
                </c:pt>
                <c:pt idx="245">
                  <c:v>2398.2357024671746</c:v>
                </c:pt>
                <c:pt idx="246">
                  <c:v>2417.2151775018715</c:v>
                </c:pt>
                <c:pt idx="247">
                  <c:v>2417.4641535520041</c:v>
                </c:pt>
                <c:pt idx="248">
                  <c:v>2432.0017501301022</c:v>
                </c:pt>
                <c:pt idx="249">
                  <c:v>2432.9527692185188</c:v>
                </c:pt>
                <c:pt idx="250">
                  <c:v>2444.4668683624654</c:v>
                </c:pt>
                <c:pt idx="251">
                  <c:v>2447.6703143875302</c:v>
                </c:pt>
                <c:pt idx="252">
                  <c:v>2457.2371166101884</c:v>
                </c:pt>
                <c:pt idx="253">
                  <c:v>2474.1530503704457</c:v>
                </c:pt>
                <c:pt idx="254">
                  <c:v>2484.737415826005</c:v>
                </c:pt>
                <c:pt idx="255">
                  <c:v>2508.1799235751832</c:v>
                </c:pt>
                <c:pt idx="256">
                  <c:v>2512.7290904044544</c:v>
                </c:pt>
                <c:pt idx="257">
                  <c:v>2517.8440212704159</c:v>
                </c:pt>
                <c:pt idx="258">
                  <c:v>2528.1609769768938</c:v>
                </c:pt>
                <c:pt idx="259">
                  <c:v>2529.7959232998419</c:v>
                </c:pt>
                <c:pt idx="260">
                  <c:v>2531.2731841067712</c:v>
                </c:pt>
                <c:pt idx="261">
                  <c:v>2536.1491660008733</c:v>
                </c:pt>
                <c:pt idx="262">
                  <c:v>2578.7640529320702</c:v>
                </c:pt>
                <c:pt idx="263">
                  <c:v>2627.1947561929696</c:v>
                </c:pt>
                <c:pt idx="264">
                  <c:v>2636.4774793269607</c:v>
                </c:pt>
                <c:pt idx="265">
                  <c:v>2665.3105711934068</c:v>
                </c:pt>
                <c:pt idx="266">
                  <c:v>2673.382286371344</c:v>
                </c:pt>
                <c:pt idx="267">
                  <c:v>2674.2742071148568</c:v>
                </c:pt>
                <c:pt idx="268">
                  <c:v>2684.9025727751514</c:v>
                </c:pt>
                <c:pt idx="269">
                  <c:v>2701.7264255304917</c:v>
                </c:pt>
                <c:pt idx="270">
                  <c:v>2714.2526524784039</c:v>
                </c:pt>
                <c:pt idx="271">
                  <c:v>2736.0605365326892</c:v>
                </c:pt>
                <c:pt idx="272">
                  <c:v>2738.5595571591539</c:v>
                </c:pt>
                <c:pt idx="273">
                  <c:v>2751.3681051432259</c:v>
                </c:pt>
                <c:pt idx="274">
                  <c:v>2771.263129549146</c:v>
                </c:pt>
                <c:pt idx="275">
                  <c:v>2805.2606214037096</c:v>
                </c:pt>
                <c:pt idx="276">
                  <c:v>2840.1660040846214</c:v>
                </c:pt>
                <c:pt idx="277">
                  <c:v>2852.6299138137542</c:v>
                </c:pt>
                <c:pt idx="278">
                  <c:v>2883.0060650793039</c:v>
                </c:pt>
                <c:pt idx="279">
                  <c:v>2890.0554577475332</c:v>
                </c:pt>
                <c:pt idx="280">
                  <c:v>2919.6274228469456</c:v>
                </c:pt>
                <c:pt idx="281">
                  <c:v>2926.007556711183</c:v>
                </c:pt>
                <c:pt idx="282">
                  <c:v>2937.7651036423576</c:v>
                </c:pt>
                <c:pt idx="283">
                  <c:v>2953.9403856021399</c:v>
                </c:pt>
                <c:pt idx="284">
                  <c:v>2968.4114047913054</c:v>
                </c:pt>
                <c:pt idx="285">
                  <c:v>2976.9498538236699</c:v>
                </c:pt>
                <c:pt idx="286">
                  <c:v>2992.5171905842376</c:v>
                </c:pt>
                <c:pt idx="287">
                  <c:v>2997.6618891621861</c:v>
                </c:pt>
                <c:pt idx="288">
                  <c:v>2998.3395685965615</c:v>
                </c:pt>
                <c:pt idx="289">
                  <c:v>3001.0458091208579</c:v>
                </c:pt>
                <c:pt idx="290">
                  <c:v>3007.6159581302568</c:v>
                </c:pt>
                <c:pt idx="291">
                  <c:v>3025.393344664184</c:v>
                </c:pt>
                <c:pt idx="292">
                  <c:v>3025.5446078352197</c:v>
                </c:pt>
                <c:pt idx="293">
                  <c:v>3027.3567294119707</c:v>
                </c:pt>
                <c:pt idx="294">
                  <c:v>3027.5889718696926</c:v>
                </c:pt>
                <c:pt idx="295">
                  <c:v>3027.6408306190401</c:v>
                </c:pt>
                <c:pt idx="296">
                  <c:v>3030.7157175168445</c:v>
                </c:pt>
                <c:pt idx="297">
                  <c:v>3047.8025966977848</c:v>
                </c:pt>
                <c:pt idx="298">
                  <c:v>3049.049432493453</c:v>
                </c:pt>
                <c:pt idx="299">
                  <c:v>3064.128624439456</c:v>
                </c:pt>
                <c:pt idx="300">
                  <c:v>3070.5084501315814</c:v>
                </c:pt>
                <c:pt idx="301">
                  <c:v>3079.4222196823257</c:v>
                </c:pt>
                <c:pt idx="302">
                  <c:v>3084.0553526849499</c:v>
                </c:pt>
                <c:pt idx="303">
                  <c:v>3091.9248623688927</c:v>
                </c:pt>
                <c:pt idx="304">
                  <c:v>3092.0295315604276</c:v>
                </c:pt>
                <c:pt idx="305">
                  <c:v>3123.390767552949</c:v>
                </c:pt>
                <c:pt idx="306">
                  <c:v>3130.4770895588263</c:v>
                </c:pt>
                <c:pt idx="307">
                  <c:v>3142.4413945919309</c:v>
                </c:pt>
                <c:pt idx="308">
                  <c:v>3163.4678734293466</c:v>
                </c:pt>
                <c:pt idx="309">
                  <c:v>3176.3244537270234</c:v>
                </c:pt>
                <c:pt idx="310">
                  <c:v>3198.3908617699685</c:v>
                </c:pt>
                <c:pt idx="311">
                  <c:v>3203.9279776718986</c:v>
                </c:pt>
                <c:pt idx="312">
                  <c:v>3208.8850979946778</c:v>
                </c:pt>
                <c:pt idx="313">
                  <c:v>3226.2100782551497</c:v>
                </c:pt>
                <c:pt idx="314">
                  <c:v>3247.9911676714378</c:v>
                </c:pt>
                <c:pt idx="315">
                  <c:v>3273.7306548450974</c:v>
                </c:pt>
                <c:pt idx="316">
                  <c:v>3288.5001203951947</c:v>
                </c:pt>
                <c:pt idx="317">
                  <c:v>3302.0087682805756</c:v>
                </c:pt>
                <c:pt idx="318">
                  <c:v>3302.4224114523554</c:v>
                </c:pt>
                <c:pt idx="319">
                  <c:v>3312.1965651653195</c:v>
                </c:pt>
                <c:pt idx="320">
                  <c:v>3338.5660036407849</c:v>
                </c:pt>
                <c:pt idx="321">
                  <c:v>3354.3586151233826</c:v>
                </c:pt>
                <c:pt idx="322">
                  <c:v>3354.361456637731</c:v>
                </c:pt>
                <c:pt idx="323">
                  <c:v>3393.1894120463317</c:v>
                </c:pt>
                <c:pt idx="324">
                  <c:v>3401.5050072612712</c:v>
                </c:pt>
                <c:pt idx="325">
                  <c:v>3414.2457738829116</c:v>
                </c:pt>
                <c:pt idx="326">
                  <c:v>3456.6606479351922</c:v>
                </c:pt>
                <c:pt idx="327">
                  <c:v>3475.2239139888043</c:v>
                </c:pt>
                <c:pt idx="328">
                  <c:v>3479.2610465048419</c:v>
                </c:pt>
                <c:pt idx="329">
                  <c:v>3483.2239771738455</c:v>
                </c:pt>
                <c:pt idx="330">
                  <c:v>3489.1632525506707</c:v>
                </c:pt>
                <c:pt idx="331">
                  <c:v>3507.6509792747102</c:v>
                </c:pt>
                <c:pt idx="332">
                  <c:v>3508.5716272827635</c:v>
                </c:pt>
                <c:pt idx="333">
                  <c:v>3534.8426120393419</c:v>
                </c:pt>
                <c:pt idx="334">
                  <c:v>3547.7741919612808</c:v>
                </c:pt>
                <c:pt idx="335">
                  <c:v>3583.4435364667556</c:v>
                </c:pt>
                <c:pt idx="336">
                  <c:v>3596.4846817801213</c:v>
                </c:pt>
                <c:pt idx="337">
                  <c:v>3600.6572370415633</c:v>
                </c:pt>
                <c:pt idx="338">
                  <c:v>3608.6816479822387</c:v>
                </c:pt>
                <c:pt idx="339">
                  <c:v>3621.9218332818391</c:v>
                </c:pt>
                <c:pt idx="340">
                  <c:v>3646.7012496739808</c:v>
                </c:pt>
                <c:pt idx="341">
                  <c:v>3668.0659141915089</c:v>
                </c:pt>
                <c:pt idx="342">
                  <c:v>3688.7649201367062</c:v>
                </c:pt>
                <c:pt idx="343">
                  <c:v>3688.9319053106365</c:v>
                </c:pt>
                <c:pt idx="344">
                  <c:v>3700.4366818090693</c:v>
                </c:pt>
                <c:pt idx="345">
                  <c:v>3708.4219470238368</c:v>
                </c:pt>
                <c:pt idx="346">
                  <c:v>3715.1765498425616</c:v>
                </c:pt>
                <c:pt idx="347">
                  <c:v>3732.0620679222816</c:v>
                </c:pt>
                <c:pt idx="348">
                  <c:v>3777.1404435644586</c:v>
                </c:pt>
                <c:pt idx="349">
                  <c:v>3809.6066691259216</c:v>
                </c:pt>
                <c:pt idx="350">
                  <c:v>3848.5695882606701</c:v>
                </c:pt>
                <c:pt idx="351">
                  <c:v>3881.5704852414419</c:v>
                </c:pt>
                <c:pt idx="352">
                  <c:v>3889.2109627278023</c:v>
                </c:pt>
                <c:pt idx="353">
                  <c:v>3894.3341090086874</c:v>
                </c:pt>
                <c:pt idx="354">
                  <c:v>3913.0902074110359</c:v>
                </c:pt>
                <c:pt idx="355">
                  <c:v>3913.5696792179165</c:v>
                </c:pt>
                <c:pt idx="356">
                  <c:v>3914.7859374684185</c:v>
                </c:pt>
                <c:pt idx="357">
                  <c:v>3941.2103497344006</c:v>
                </c:pt>
                <c:pt idx="358">
                  <c:v>3945.6225181530413</c:v>
                </c:pt>
                <c:pt idx="359">
                  <c:v>3954.3842807677288</c:v>
                </c:pt>
                <c:pt idx="360">
                  <c:v>3959.1542282157102</c:v>
                </c:pt>
                <c:pt idx="361">
                  <c:v>3985.4441925315841</c:v>
                </c:pt>
                <c:pt idx="362">
                  <c:v>4005.0708404493212</c:v>
                </c:pt>
                <c:pt idx="363">
                  <c:v>4029.9013241512748</c:v>
                </c:pt>
                <c:pt idx="364">
                  <c:v>4029.917441839119</c:v>
                </c:pt>
                <c:pt idx="365">
                  <c:v>4030.3988760870261</c:v>
                </c:pt>
                <c:pt idx="366">
                  <c:v>4036.4142264490779</c:v>
                </c:pt>
                <c:pt idx="367">
                  <c:v>4040.9300403611478</c:v>
                </c:pt>
                <c:pt idx="368">
                  <c:v>4041.1783033947718</c:v>
                </c:pt>
                <c:pt idx="369">
                  <c:v>4054.4625073881311</c:v>
                </c:pt>
                <c:pt idx="370">
                  <c:v>4071.9556246157231</c:v>
                </c:pt>
                <c:pt idx="371">
                  <c:v>4072.6068363144118</c:v>
                </c:pt>
                <c:pt idx="372">
                  <c:v>4072.9034817119441</c:v>
                </c:pt>
                <c:pt idx="373">
                  <c:v>4083.7486758858822</c:v>
                </c:pt>
                <c:pt idx="374">
                  <c:v>4131.2103897227935</c:v>
                </c:pt>
                <c:pt idx="375">
                  <c:v>4135.8725583563273</c:v>
                </c:pt>
                <c:pt idx="376">
                  <c:v>4155.2717534376079</c:v>
                </c:pt>
                <c:pt idx="377">
                  <c:v>4184.8549414439703</c:v>
                </c:pt>
                <c:pt idx="378">
                  <c:v>4270.1454017582273</c:v>
                </c:pt>
                <c:pt idx="379">
                  <c:v>4272.1501051475379</c:v>
                </c:pt>
                <c:pt idx="380">
                  <c:v>4307.0819693058966</c:v>
                </c:pt>
                <c:pt idx="381">
                  <c:v>4313.7155484589903</c:v>
                </c:pt>
                <c:pt idx="382">
                  <c:v>4344.8485620804149</c:v>
                </c:pt>
                <c:pt idx="383">
                  <c:v>4355.4455551763976</c:v>
                </c:pt>
                <c:pt idx="384">
                  <c:v>4356.4456782591096</c:v>
                </c:pt>
                <c:pt idx="385">
                  <c:v>4396.0116040512721</c:v>
                </c:pt>
                <c:pt idx="386">
                  <c:v>4415.5766648592617</c:v>
                </c:pt>
                <c:pt idx="387">
                  <c:v>4419.2838914502981</c:v>
                </c:pt>
                <c:pt idx="388">
                  <c:v>4438.5564048101887</c:v>
                </c:pt>
                <c:pt idx="389">
                  <c:v>4477.0462011875152</c:v>
                </c:pt>
                <c:pt idx="390">
                  <c:v>4477.4264739580703</c:v>
                </c:pt>
                <c:pt idx="391">
                  <c:v>4492.8483679191695</c:v>
                </c:pt>
                <c:pt idx="392">
                  <c:v>4509.0318808674201</c:v>
                </c:pt>
                <c:pt idx="393">
                  <c:v>4529.6106204249982</c:v>
                </c:pt>
                <c:pt idx="394">
                  <c:v>4529.6106204249982</c:v>
                </c:pt>
                <c:pt idx="395">
                  <c:v>4532.2405832559016</c:v>
                </c:pt>
                <c:pt idx="396">
                  <c:v>4551.5640456384299</c:v>
                </c:pt>
                <c:pt idx="397">
                  <c:v>4551.9452773491894</c:v>
                </c:pt>
                <c:pt idx="398">
                  <c:v>4591.6465141982453</c:v>
                </c:pt>
                <c:pt idx="399">
                  <c:v>4603.3545531614773</c:v>
                </c:pt>
                <c:pt idx="400">
                  <c:v>4621.2291309900029</c:v>
                </c:pt>
                <c:pt idx="401">
                  <c:v>4626.2959637217509</c:v>
                </c:pt>
                <c:pt idx="402">
                  <c:v>4628.9205112977806</c:v>
                </c:pt>
                <c:pt idx="403">
                  <c:v>4648.2052960930168</c:v>
                </c:pt>
                <c:pt idx="404">
                  <c:v>4665.7632022539365</c:v>
                </c:pt>
                <c:pt idx="405">
                  <c:v>4690.1334279385665</c:v>
                </c:pt>
                <c:pt idx="406">
                  <c:v>4694.0652714820017</c:v>
                </c:pt>
                <c:pt idx="407">
                  <c:v>4702.3952485381578</c:v>
                </c:pt>
                <c:pt idx="408">
                  <c:v>4703.552572365159</c:v>
                </c:pt>
                <c:pt idx="409">
                  <c:v>4705.4861728267097</c:v>
                </c:pt>
                <c:pt idx="410">
                  <c:v>4711.0286845116098</c:v>
                </c:pt>
                <c:pt idx="411">
                  <c:v>4725.372404040575</c:v>
                </c:pt>
                <c:pt idx="412">
                  <c:v>4757.1963025325904</c:v>
                </c:pt>
                <c:pt idx="413">
                  <c:v>4769.6748274569509</c:v>
                </c:pt>
                <c:pt idx="414">
                  <c:v>4776.0268628230097</c:v>
                </c:pt>
                <c:pt idx="415">
                  <c:v>4783.5050972097843</c:v>
                </c:pt>
                <c:pt idx="416">
                  <c:v>4801.6256969268979</c:v>
                </c:pt>
                <c:pt idx="417">
                  <c:v>4806.9608303983496</c:v>
                </c:pt>
                <c:pt idx="418">
                  <c:v>4807.0679484113616</c:v>
                </c:pt>
                <c:pt idx="419">
                  <c:v>4817.868260843019</c:v>
                </c:pt>
                <c:pt idx="420">
                  <c:v>4861.9568503752889</c:v>
                </c:pt>
                <c:pt idx="421">
                  <c:v>4864.2187292269136</c:v>
                </c:pt>
                <c:pt idx="422">
                  <c:v>4884.8007941936685</c:v>
                </c:pt>
                <c:pt idx="423">
                  <c:v>4889.727038444018</c:v>
                </c:pt>
                <c:pt idx="424">
                  <c:v>4900.740910281479</c:v>
                </c:pt>
                <c:pt idx="425">
                  <c:v>4914.9381665313949</c:v>
                </c:pt>
                <c:pt idx="426">
                  <c:v>4915.0446791187433</c:v>
                </c:pt>
                <c:pt idx="427">
                  <c:v>4932.5081773322818</c:v>
                </c:pt>
                <c:pt idx="428">
                  <c:v>4957.1798494537579</c:v>
                </c:pt>
                <c:pt idx="429">
                  <c:v>4972.3134674655648</c:v>
                </c:pt>
                <c:pt idx="430">
                  <c:v>4973.3180101984372</c:v>
                </c:pt>
                <c:pt idx="431">
                  <c:v>4976.5120979309377</c:v>
                </c:pt>
                <c:pt idx="432">
                  <c:v>4986.1086209968571</c:v>
                </c:pt>
                <c:pt idx="433">
                  <c:v>4989.8359761177799</c:v>
                </c:pt>
                <c:pt idx="434">
                  <c:v>4994.2218858748256</c:v>
                </c:pt>
                <c:pt idx="435">
                  <c:v>4998.0454779959473</c:v>
                </c:pt>
                <c:pt idx="436">
                  <c:v>5026.8484119958466</c:v>
                </c:pt>
                <c:pt idx="437">
                  <c:v>5026.9043118319169</c:v>
                </c:pt>
                <c:pt idx="438">
                  <c:v>5029.7390661438594</c:v>
                </c:pt>
                <c:pt idx="439">
                  <c:v>5076.4284669960343</c:v>
                </c:pt>
                <c:pt idx="440">
                  <c:v>5092.1067353358912</c:v>
                </c:pt>
                <c:pt idx="441">
                  <c:v>5113.5334574940853</c:v>
                </c:pt>
                <c:pt idx="442">
                  <c:v>5117.4513223537651</c:v>
                </c:pt>
                <c:pt idx="443">
                  <c:v>5123.1237010014684</c:v>
                </c:pt>
                <c:pt idx="444">
                  <c:v>5123.6703399695543</c:v>
                </c:pt>
                <c:pt idx="445">
                  <c:v>5128.4104465912524</c:v>
                </c:pt>
                <c:pt idx="446">
                  <c:v>5149.3720047795478</c:v>
                </c:pt>
                <c:pt idx="447">
                  <c:v>5149.557429696385</c:v>
                </c:pt>
                <c:pt idx="448">
                  <c:v>5151.9079887429671</c:v>
                </c:pt>
                <c:pt idx="449">
                  <c:v>5153.1369494721121</c:v>
                </c:pt>
                <c:pt idx="450">
                  <c:v>5170.7506898470856</c:v>
                </c:pt>
                <c:pt idx="451">
                  <c:v>5171.7820862333383</c:v>
                </c:pt>
                <c:pt idx="452">
                  <c:v>5172.6347853012439</c:v>
                </c:pt>
                <c:pt idx="453">
                  <c:v>5177.6630808438704</c:v>
                </c:pt>
                <c:pt idx="454">
                  <c:v>5184.2809239310918</c:v>
                </c:pt>
                <c:pt idx="455">
                  <c:v>5194.8017350950922</c:v>
                </c:pt>
                <c:pt idx="456">
                  <c:v>5197.029721181535</c:v>
                </c:pt>
                <c:pt idx="457">
                  <c:v>5207.9956414091375</c:v>
                </c:pt>
                <c:pt idx="458">
                  <c:v>5208.8331463012482</c:v>
                </c:pt>
                <c:pt idx="459">
                  <c:v>5222.7185966920078</c:v>
                </c:pt>
                <c:pt idx="460">
                  <c:v>5233.3141261868741</c:v>
                </c:pt>
                <c:pt idx="461">
                  <c:v>5233.3163716074332</c:v>
                </c:pt>
                <c:pt idx="462">
                  <c:v>5249.0602170424881</c:v>
                </c:pt>
                <c:pt idx="463">
                  <c:v>5249.0891774578176</c:v>
                </c:pt>
                <c:pt idx="464">
                  <c:v>5257.5114256101424</c:v>
                </c:pt>
                <c:pt idx="465">
                  <c:v>5273.7934278082257</c:v>
                </c:pt>
                <c:pt idx="466">
                  <c:v>5292.3793030529168</c:v>
                </c:pt>
                <c:pt idx="467">
                  <c:v>5303.0786610060877</c:v>
                </c:pt>
                <c:pt idx="468">
                  <c:v>5323.8219092973304</c:v>
                </c:pt>
                <c:pt idx="469">
                  <c:v>5362.2444920825374</c:v>
                </c:pt>
                <c:pt idx="470">
                  <c:v>5376.9574113956769</c:v>
                </c:pt>
                <c:pt idx="471">
                  <c:v>5378.5996339461544</c:v>
                </c:pt>
                <c:pt idx="472">
                  <c:v>5395.459987561575</c:v>
                </c:pt>
                <c:pt idx="473">
                  <c:v>5422.8681782753602</c:v>
                </c:pt>
                <c:pt idx="474">
                  <c:v>5425.6033180660925</c:v>
                </c:pt>
                <c:pt idx="475">
                  <c:v>5464.8436777644893</c:v>
                </c:pt>
                <c:pt idx="476">
                  <c:v>5480.98025966983</c:v>
                </c:pt>
                <c:pt idx="477">
                  <c:v>5485.5183159848539</c:v>
                </c:pt>
                <c:pt idx="478">
                  <c:v>5490.5627937149347</c:v>
                </c:pt>
                <c:pt idx="479">
                  <c:v>5490.8641247520436</c:v>
                </c:pt>
                <c:pt idx="480">
                  <c:v>5496.3606167821545</c:v>
                </c:pt>
                <c:pt idx="481">
                  <c:v>5502.5073379448795</c:v>
                </c:pt>
                <c:pt idx="482">
                  <c:v>5536.0425775940303</c:v>
                </c:pt>
                <c:pt idx="483">
                  <c:v>5542.5903535996249</c:v>
                </c:pt>
                <c:pt idx="484">
                  <c:v>5557.2371035806927</c:v>
                </c:pt>
                <c:pt idx="485">
                  <c:v>5559.1633900446877</c:v>
                </c:pt>
                <c:pt idx="486">
                  <c:v>5562.9890349608331</c:v>
                </c:pt>
                <c:pt idx="487">
                  <c:v>5564.790385903967</c:v>
                </c:pt>
                <c:pt idx="488">
                  <c:v>5568.5740813184193</c:v>
                </c:pt>
                <c:pt idx="489">
                  <c:v>5572.740602090701</c:v>
                </c:pt>
                <c:pt idx="490">
                  <c:v>5602.4801297286822</c:v>
                </c:pt>
                <c:pt idx="491">
                  <c:v>5602.6991423060326</c:v>
                </c:pt>
                <c:pt idx="492">
                  <c:v>5602.717010205648</c:v>
                </c:pt>
                <c:pt idx="493">
                  <c:v>5647.6871582667472</c:v>
                </c:pt>
                <c:pt idx="494">
                  <c:v>5653.0013969044439</c:v>
                </c:pt>
                <c:pt idx="495">
                  <c:v>5690.3203657605909</c:v>
                </c:pt>
                <c:pt idx="496">
                  <c:v>5713.5154338234297</c:v>
                </c:pt>
                <c:pt idx="497">
                  <c:v>5721.4675359947496</c:v>
                </c:pt>
                <c:pt idx="498">
                  <c:v>5724.5990754704198</c:v>
                </c:pt>
                <c:pt idx="499">
                  <c:v>5731.9187679629358</c:v>
                </c:pt>
                <c:pt idx="500">
                  <c:v>5751.514298778432</c:v>
                </c:pt>
                <c:pt idx="501">
                  <c:v>5776.5617440599462</c:v>
                </c:pt>
                <c:pt idx="502">
                  <c:v>5788.9740484052263</c:v>
                </c:pt>
                <c:pt idx="503">
                  <c:v>5807.0393044537986</c:v>
                </c:pt>
                <c:pt idx="504">
                  <c:v>5834.5262138871994</c:v>
                </c:pt>
                <c:pt idx="505">
                  <c:v>5854.9665607276029</c:v>
                </c:pt>
                <c:pt idx="506">
                  <c:v>5864.1734288796906</c:v>
                </c:pt>
                <c:pt idx="507">
                  <c:v>5911.8450703538056</c:v>
                </c:pt>
                <c:pt idx="508">
                  <c:v>5914.4800215846508</c:v>
                </c:pt>
                <c:pt idx="509">
                  <c:v>5915.0142565970973</c:v>
                </c:pt>
                <c:pt idx="510">
                  <c:v>5915.7545028484774</c:v>
                </c:pt>
                <c:pt idx="511">
                  <c:v>5923.7929226134274</c:v>
                </c:pt>
                <c:pt idx="512">
                  <c:v>5933.9287340188839</c:v>
                </c:pt>
                <c:pt idx="513">
                  <c:v>5943.3666898342262</c:v>
                </c:pt>
                <c:pt idx="514">
                  <c:v>5944.1163017309791</c:v>
                </c:pt>
                <c:pt idx="515">
                  <c:v>5952.7491544921431</c:v>
                </c:pt>
                <c:pt idx="516">
                  <c:v>5967.9208067591981</c:v>
                </c:pt>
                <c:pt idx="517">
                  <c:v>5970.1686298823633</c:v>
                </c:pt>
                <c:pt idx="518">
                  <c:v>5978.9809038797357</c:v>
                </c:pt>
                <c:pt idx="519">
                  <c:v>5988.3377573310381</c:v>
                </c:pt>
                <c:pt idx="520">
                  <c:v>5992.7282602538626</c:v>
                </c:pt>
                <c:pt idx="521">
                  <c:v>5996.9134247785669</c:v>
                </c:pt>
                <c:pt idx="522">
                  <c:v>5997.4871203949724</c:v>
                </c:pt>
                <c:pt idx="523">
                  <c:v>6041.6835569510968</c:v>
                </c:pt>
                <c:pt idx="524">
                  <c:v>6058.5366572212615</c:v>
                </c:pt>
                <c:pt idx="525">
                  <c:v>6067.0443781731874</c:v>
                </c:pt>
                <c:pt idx="526">
                  <c:v>6093.6638563566084</c:v>
                </c:pt>
                <c:pt idx="527">
                  <c:v>6124.7134198863196</c:v>
                </c:pt>
                <c:pt idx="528">
                  <c:v>6130.7103425132009</c:v>
                </c:pt>
                <c:pt idx="529">
                  <c:v>6133.1152632703488</c:v>
                </c:pt>
                <c:pt idx="530">
                  <c:v>6151.0034968171867</c:v>
                </c:pt>
                <c:pt idx="531">
                  <c:v>6182.8372544682934</c:v>
                </c:pt>
                <c:pt idx="532">
                  <c:v>6188.4494767956721</c:v>
                </c:pt>
                <c:pt idx="533">
                  <c:v>6197.4927990849365</c:v>
                </c:pt>
                <c:pt idx="534">
                  <c:v>6204.515831802767</c:v>
                </c:pt>
                <c:pt idx="535">
                  <c:v>6226.9965913728229</c:v>
                </c:pt>
                <c:pt idx="536">
                  <c:v>6276.6175847816357</c:v>
                </c:pt>
                <c:pt idx="537">
                  <c:v>6294.6854405790191</c:v>
                </c:pt>
                <c:pt idx="538">
                  <c:v>6297.5617898457795</c:v>
                </c:pt>
                <c:pt idx="539">
                  <c:v>6326.7505078063723</c:v>
                </c:pt>
                <c:pt idx="540">
                  <c:v>6351.7606626485813</c:v>
                </c:pt>
                <c:pt idx="541">
                  <c:v>6363.9537023116536</c:v>
                </c:pt>
                <c:pt idx="542">
                  <c:v>6373.0680413142163</c:v>
                </c:pt>
                <c:pt idx="543">
                  <c:v>6379.7354851541468</c:v>
                </c:pt>
                <c:pt idx="544">
                  <c:v>6384.134972783314</c:v>
                </c:pt>
                <c:pt idx="545">
                  <c:v>6389.8689435275019</c:v>
                </c:pt>
                <c:pt idx="546">
                  <c:v>6408.021671161654</c:v>
                </c:pt>
                <c:pt idx="547">
                  <c:v>6451.4583408359285</c:v>
                </c:pt>
                <c:pt idx="548">
                  <c:v>6465.1275266739867</c:v>
                </c:pt>
                <c:pt idx="549">
                  <c:v>6476.0278030446361</c:v>
                </c:pt>
                <c:pt idx="550">
                  <c:v>6512.3156033562846</c:v>
                </c:pt>
                <c:pt idx="551">
                  <c:v>6519.5928534194272</c:v>
                </c:pt>
                <c:pt idx="552">
                  <c:v>6521.5900221912907</c:v>
                </c:pt>
                <c:pt idx="553">
                  <c:v>6551.7319908766985</c:v>
                </c:pt>
                <c:pt idx="554">
                  <c:v>6564.5085236915584</c:v>
                </c:pt>
                <c:pt idx="555">
                  <c:v>6595.2636382658166</c:v>
                </c:pt>
                <c:pt idx="556">
                  <c:v>6604.6372359555044</c:v>
                </c:pt>
                <c:pt idx="557">
                  <c:v>6608.9650995805741</c:v>
                </c:pt>
                <c:pt idx="558">
                  <c:v>6618.3988979443502</c:v>
                </c:pt>
                <c:pt idx="559">
                  <c:v>6628.7589976960153</c:v>
                </c:pt>
                <c:pt idx="560">
                  <c:v>6629.5838941952406</c:v>
                </c:pt>
                <c:pt idx="561">
                  <c:v>6656.1232278117404</c:v>
                </c:pt>
                <c:pt idx="562">
                  <c:v>6656.1885771096677</c:v>
                </c:pt>
                <c:pt idx="563">
                  <c:v>6661.6820418784355</c:v>
                </c:pt>
                <c:pt idx="564">
                  <c:v>6662.9943433200915</c:v>
                </c:pt>
                <c:pt idx="565">
                  <c:v>6672.1972783298397</c:v>
                </c:pt>
                <c:pt idx="566">
                  <c:v>6692.0134544870843</c:v>
                </c:pt>
                <c:pt idx="567">
                  <c:v>6710.0070177803209</c:v>
                </c:pt>
                <c:pt idx="568">
                  <c:v>6710.800895666729</c:v>
                </c:pt>
                <c:pt idx="569">
                  <c:v>6711.6126618579328</c:v>
                </c:pt>
                <c:pt idx="570">
                  <c:v>6715.4600751292937</c:v>
                </c:pt>
                <c:pt idx="571">
                  <c:v>6762.4061518261569</c:v>
                </c:pt>
                <c:pt idx="572">
                  <c:v>6785.9376717528739</c:v>
                </c:pt>
                <c:pt idx="573">
                  <c:v>6803.7438115112209</c:v>
                </c:pt>
                <c:pt idx="574">
                  <c:v>6826.5679155366615</c:v>
                </c:pt>
                <c:pt idx="575">
                  <c:v>6827.1784206749144</c:v>
                </c:pt>
                <c:pt idx="576">
                  <c:v>6838.0812151695154</c:v>
                </c:pt>
                <c:pt idx="577">
                  <c:v>6845.1882777263281</c:v>
                </c:pt>
                <c:pt idx="578">
                  <c:v>6870.9640860363397</c:v>
                </c:pt>
                <c:pt idx="579">
                  <c:v>6896.3566307760757</c:v>
                </c:pt>
                <c:pt idx="580">
                  <c:v>6900.031394439</c:v>
                </c:pt>
                <c:pt idx="581">
                  <c:v>6909.5592173833957</c:v>
                </c:pt>
                <c:pt idx="582">
                  <c:v>6921.2364263944155</c:v>
                </c:pt>
                <c:pt idx="583">
                  <c:v>6928.0255236320527</c:v>
                </c:pt>
                <c:pt idx="584">
                  <c:v>6950.9264713180773</c:v>
                </c:pt>
                <c:pt idx="585">
                  <c:v>6985.6665701210222</c:v>
                </c:pt>
                <c:pt idx="586">
                  <c:v>6986.1728249812495</c:v>
                </c:pt>
                <c:pt idx="587">
                  <c:v>6998.5933680137869</c:v>
                </c:pt>
                <c:pt idx="588">
                  <c:v>7007.2631221177189</c:v>
                </c:pt>
                <c:pt idx="589">
                  <c:v>7009.2853943011023</c:v>
                </c:pt>
                <c:pt idx="590">
                  <c:v>7014.3729944722772</c:v>
                </c:pt>
                <c:pt idx="591">
                  <c:v>7023.7152928700389</c:v>
                </c:pt>
                <c:pt idx="592">
                  <c:v>7033.1996166939834</c:v>
                </c:pt>
                <c:pt idx="593">
                  <c:v>7049.4347584727693</c:v>
                </c:pt>
                <c:pt idx="594">
                  <c:v>7049.8055591670191</c:v>
                </c:pt>
                <c:pt idx="595">
                  <c:v>7050.4955514665144</c:v>
                </c:pt>
                <c:pt idx="596">
                  <c:v>7059.0960461266568</c:v>
                </c:pt>
                <c:pt idx="597">
                  <c:v>7063.6357313650369</c:v>
                </c:pt>
                <c:pt idx="598">
                  <c:v>7072.1836027256959</c:v>
                </c:pt>
                <c:pt idx="599">
                  <c:v>7077.7737247985606</c:v>
                </c:pt>
                <c:pt idx="600">
                  <c:v>7086.5479903764017</c:v>
                </c:pt>
                <c:pt idx="601">
                  <c:v>7088.6027551926327</c:v>
                </c:pt>
                <c:pt idx="602">
                  <c:v>7089.2065540695112</c:v>
                </c:pt>
                <c:pt idx="603">
                  <c:v>7092.1438604183923</c:v>
                </c:pt>
                <c:pt idx="604">
                  <c:v>7095.8347443106513</c:v>
                </c:pt>
                <c:pt idx="605">
                  <c:v>7104.9683523680033</c:v>
                </c:pt>
                <c:pt idx="606">
                  <c:v>7124.1950122375829</c:v>
                </c:pt>
                <c:pt idx="607">
                  <c:v>7130.9747058209787</c:v>
                </c:pt>
                <c:pt idx="608">
                  <c:v>7135.1389674227139</c:v>
                </c:pt>
                <c:pt idx="609">
                  <c:v>7136.0899822524661</c:v>
                </c:pt>
                <c:pt idx="610">
                  <c:v>7142.3483544494175</c:v>
                </c:pt>
                <c:pt idx="611">
                  <c:v>7153.0662839316974</c:v>
                </c:pt>
                <c:pt idx="612">
                  <c:v>7196.5665289054523</c:v>
                </c:pt>
                <c:pt idx="613">
                  <c:v>7199.6459913466151</c:v>
                </c:pt>
                <c:pt idx="614">
                  <c:v>7202.4627677685467</c:v>
                </c:pt>
                <c:pt idx="615">
                  <c:v>7219.2174006890027</c:v>
                </c:pt>
                <c:pt idx="616">
                  <c:v>7223.4855785525033</c:v>
                </c:pt>
                <c:pt idx="617">
                  <c:v>7228.1638914250598</c:v>
                </c:pt>
                <c:pt idx="618">
                  <c:v>7234.7489129443893</c:v>
                </c:pt>
                <c:pt idx="619">
                  <c:v>7253.6993383506451</c:v>
                </c:pt>
                <c:pt idx="620">
                  <c:v>7259.4950114338635</c:v>
                </c:pt>
                <c:pt idx="621">
                  <c:v>7259.8258566398463</c:v>
                </c:pt>
                <c:pt idx="622">
                  <c:v>7262.4532726557436</c:v>
                </c:pt>
                <c:pt idx="623">
                  <c:v>7293.5228270603857</c:v>
                </c:pt>
                <c:pt idx="624">
                  <c:v>7295.1915928494582</c:v>
                </c:pt>
                <c:pt idx="625">
                  <c:v>7309.44574306083</c:v>
                </c:pt>
                <c:pt idx="626">
                  <c:v>7310.9050873817414</c:v>
                </c:pt>
                <c:pt idx="627">
                  <c:v>7333.7437940542741</c:v>
                </c:pt>
                <c:pt idx="628">
                  <c:v>7353.2514161018089</c:v>
                </c:pt>
                <c:pt idx="629">
                  <c:v>7361.8591434532391</c:v>
                </c:pt>
                <c:pt idx="630">
                  <c:v>7392.2230592199849</c:v>
                </c:pt>
                <c:pt idx="631">
                  <c:v>7414.1848686738131</c:v>
                </c:pt>
                <c:pt idx="632">
                  <c:v>7420.3500853463747</c:v>
                </c:pt>
                <c:pt idx="633">
                  <c:v>7426.92015095024</c:v>
                </c:pt>
                <c:pt idx="634">
                  <c:v>7434.306847175375</c:v>
                </c:pt>
                <c:pt idx="635">
                  <c:v>7452.9415654053637</c:v>
                </c:pt>
                <c:pt idx="636">
                  <c:v>7470.3801447107853</c:v>
                </c:pt>
                <c:pt idx="637">
                  <c:v>7470.6321872781537</c:v>
                </c:pt>
                <c:pt idx="638">
                  <c:v>7473.5846707612309</c:v>
                </c:pt>
                <c:pt idx="639">
                  <c:v>7494.9826337821405</c:v>
                </c:pt>
                <c:pt idx="640">
                  <c:v>7514.7687797095195</c:v>
                </c:pt>
                <c:pt idx="641">
                  <c:v>7521.0867264897988</c:v>
                </c:pt>
                <c:pt idx="642">
                  <c:v>7529.5621455722048</c:v>
                </c:pt>
                <c:pt idx="643">
                  <c:v>7570.8444639678419</c:v>
                </c:pt>
                <c:pt idx="644">
                  <c:v>7581.8670871633376</c:v>
                </c:pt>
                <c:pt idx="645">
                  <c:v>7582.8574533928995</c:v>
                </c:pt>
                <c:pt idx="646">
                  <c:v>7611.261671211535</c:v>
                </c:pt>
                <c:pt idx="647">
                  <c:v>7627.9946267959158</c:v>
                </c:pt>
                <c:pt idx="648">
                  <c:v>7688.1453573719364</c:v>
                </c:pt>
                <c:pt idx="649">
                  <c:v>7723.1279326127078</c:v>
                </c:pt>
                <c:pt idx="650">
                  <c:v>7751.2041811225563</c:v>
                </c:pt>
                <c:pt idx="651">
                  <c:v>7764.6920286089708</c:v>
                </c:pt>
                <c:pt idx="652">
                  <c:v>7765.2009681389409</c:v>
                </c:pt>
                <c:pt idx="653">
                  <c:v>7823.9217746373588</c:v>
                </c:pt>
                <c:pt idx="654">
                  <c:v>7887.027915097914</c:v>
                </c:pt>
                <c:pt idx="655">
                  <c:v>7892.5892527104388</c:v>
                </c:pt>
                <c:pt idx="656">
                  <c:v>7911.6140126327864</c:v>
                </c:pt>
                <c:pt idx="657">
                  <c:v>7934.166927665784</c:v>
                </c:pt>
                <c:pt idx="658">
                  <c:v>7936.0585322877923</c:v>
                </c:pt>
                <c:pt idx="659">
                  <c:v>7947.0680886950258</c:v>
                </c:pt>
                <c:pt idx="660">
                  <c:v>7951.0192003060274</c:v>
                </c:pt>
                <c:pt idx="661">
                  <c:v>7952.7017816049438</c:v>
                </c:pt>
                <c:pt idx="662">
                  <c:v>7967.9234930893927</c:v>
                </c:pt>
                <c:pt idx="663">
                  <c:v>7971.1553619444003</c:v>
                </c:pt>
                <c:pt idx="664">
                  <c:v>7983.8996801851372</c:v>
                </c:pt>
                <c:pt idx="665">
                  <c:v>8021.381271186815</c:v>
                </c:pt>
                <c:pt idx="666">
                  <c:v>8025.2719191187934</c:v>
                </c:pt>
                <c:pt idx="667">
                  <c:v>8058.6397302970854</c:v>
                </c:pt>
                <c:pt idx="668">
                  <c:v>8069.857944841533</c:v>
                </c:pt>
                <c:pt idx="669">
                  <c:v>8071.238846129957</c:v>
                </c:pt>
                <c:pt idx="670">
                  <c:v>8077.2550406727423</c:v>
                </c:pt>
                <c:pt idx="671">
                  <c:v>8077.6536060172339</c:v>
                </c:pt>
                <c:pt idx="672">
                  <c:v>8086.6774059163399</c:v>
                </c:pt>
                <c:pt idx="673">
                  <c:v>8095.4830255339912</c:v>
                </c:pt>
                <c:pt idx="674">
                  <c:v>8096.2576929914676</c:v>
                </c:pt>
                <c:pt idx="675">
                  <c:v>8119.0977163365851</c:v>
                </c:pt>
                <c:pt idx="676">
                  <c:v>8120.9868303522935</c:v>
                </c:pt>
                <c:pt idx="677">
                  <c:v>8145.2517211460299</c:v>
                </c:pt>
                <c:pt idx="678">
                  <c:v>8166.811111428623</c:v>
                </c:pt>
                <c:pt idx="679">
                  <c:v>8183.7762687845297</c:v>
                </c:pt>
                <c:pt idx="680">
                  <c:v>8213.8922717378937</c:v>
                </c:pt>
                <c:pt idx="681">
                  <c:v>8213.8922717378937</c:v>
                </c:pt>
                <c:pt idx="682">
                  <c:v>8227.5969944946883</c:v>
                </c:pt>
                <c:pt idx="683">
                  <c:v>8239.6681983722101</c:v>
                </c:pt>
                <c:pt idx="684">
                  <c:v>8268.4649259785874</c:v>
                </c:pt>
                <c:pt idx="685">
                  <c:v>8278.5863276975142</c:v>
                </c:pt>
                <c:pt idx="686">
                  <c:v>8279.4313539817012</c:v>
                </c:pt>
                <c:pt idx="687">
                  <c:v>8294.0817822399385</c:v>
                </c:pt>
                <c:pt idx="688">
                  <c:v>8308.91750079144</c:v>
                </c:pt>
                <c:pt idx="689">
                  <c:v>8316.8139322577463</c:v>
                </c:pt>
                <c:pt idx="690">
                  <c:v>8326.6354767702287</c:v>
                </c:pt>
                <c:pt idx="691">
                  <c:v>8330.0225430047885</c:v>
                </c:pt>
                <c:pt idx="692">
                  <c:v>8340.8620742569583</c:v>
                </c:pt>
                <c:pt idx="693">
                  <c:v>8350.8582806007562</c:v>
                </c:pt>
                <c:pt idx="694">
                  <c:v>8368.7826911165339</c:v>
                </c:pt>
                <c:pt idx="695">
                  <c:v>8400.7919043771108</c:v>
                </c:pt>
                <c:pt idx="696">
                  <c:v>8412.0833963334098</c:v>
                </c:pt>
                <c:pt idx="697">
                  <c:v>8423.0038755671521</c:v>
                </c:pt>
                <c:pt idx="698">
                  <c:v>8466.103274414776</c:v>
                </c:pt>
                <c:pt idx="699">
                  <c:v>8485.095795392388</c:v>
                </c:pt>
                <c:pt idx="700">
                  <c:v>8492.033548639276</c:v>
                </c:pt>
                <c:pt idx="701">
                  <c:v>8507.3875689190845</c:v>
                </c:pt>
                <c:pt idx="702">
                  <c:v>8516.5739041081324</c:v>
                </c:pt>
                <c:pt idx="703">
                  <c:v>8525.2868284382457</c:v>
                </c:pt>
                <c:pt idx="704">
                  <c:v>8536.36433864223</c:v>
                </c:pt>
                <c:pt idx="705">
                  <c:v>8550.3214721657878</c:v>
                </c:pt>
                <c:pt idx="706">
                  <c:v>8559.2095811777399</c:v>
                </c:pt>
                <c:pt idx="707">
                  <c:v>8564.273941995918</c:v>
                </c:pt>
                <c:pt idx="708">
                  <c:v>8578.4011143094231</c:v>
                </c:pt>
                <c:pt idx="709">
                  <c:v>8582.3849798757965</c:v>
                </c:pt>
                <c:pt idx="710">
                  <c:v>8614.5721630161788</c:v>
                </c:pt>
                <c:pt idx="711">
                  <c:v>8614.7356683156922</c:v>
                </c:pt>
                <c:pt idx="712">
                  <c:v>8615.858355652299</c:v>
                </c:pt>
                <c:pt idx="713">
                  <c:v>8641.5728773902392</c:v>
                </c:pt>
                <c:pt idx="714">
                  <c:v>8651.534470199198</c:v>
                </c:pt>
                <c:pt idx="715">
                  <c:v>8675.5176586952548</c:v>
                </c:pt>
                <c:pt idx="716">
                  <c:v>8676.4112663113356</c:v>
                </c:pt>
                <c:pt idx="717">
                  <c:v>8695.5972824707314</c:v>
                </c:pt>
                <c:pt idx="718">
                  <c:v>8697.8466048274386</c:v>
                </c:pt>
                <c:pt idx="719">
                  <c:v>8707.499197002855</c:v>
                </c:pt>
                <c:pt idx="720">
                  <c:v>8722.7597384033379</c:v>
                </c:pt>
                <c:pt idx="721">
                  <c:v>8722.7819371469341</c:v>
                </c:pt>
                <c:pt idx="722">
                  <c:v>8723.6347264193064</c:v>
                </c:pt>
                <c:pt idx="723">
                  <c:v>8726.7015841648863</c:v>
                </c:pt>
                <c:pt idx="724">
                  <c:v>8742.2586985471917</c:v>
                </c:pt>
                <c:pt idx="725">
                  <c:v>8759.2231190656094</c:v>
                </c:pt>
                <c:pt idx="726">
                  <c:v>8762.2219043679597</c:v>
                </c:pt>
                <c:pt idx="727">
                  <c:v>8785.4264413080691</c:v>
                </c:pt>
                <c:pt idx="728">
                  <c:v>8785.6923170589198</c:v>
                </c:pt>
                <c:pt idx="729">
                  <c:v>8821.785319050714</c:v>
                </c:pt>
                <c:pt idx="730">
                  <c:v>8844.5959970998192</c:v>
                </c:pt>
                <c:pt idx="731">
                  <c:v>8863.3113772414727</c:v>
                </c:pt>
                <c:pt idx="732">
                  <c:v>8864.278343685879</c:v>
                </c:pt>
                <c:pt idx="733">
                  <c:v>8877.1420933363552</c:v>
                </c:pt>
                <c:pt idx="734">
                  <c:v>8883.6800370492165</c:v>
                </c:pt>
                <c:pt idx="735">
                  <c:v>8903.072144969592</c:v>
                </c:pt>
                <c:pt idx="736">
                  <c:v>8959.7483890742078</c:v>
                </c:pt>
                <c:pt idx="737">
                  <c:v>8959.7887352003945</c:v>
                </c:pt>
                <c:pt idx="738">
                  <c:v>8967.4920189841778</c:v>
                </c:pt>
                <c:pt idx="739">
                  <c:v>8981.4013333952425</c:v>
                </c:pt>
                <c:pt idx="740">
                  <c:v>9003.8652028632368</c:v>
                </c:pt>
                <c:pt idx="741">
                  <c:v>9024.93124648505</c:v>
                </c:pt>
                <c:pt idx="742">
                  <c:v>9025.3012771883932</c:v>
                </c:pt>
                <c:pt idx="743">
                  <c:v>9050.6271878650714</c:v>
                </c:pt>
                <c:pt idx="744">
                  <c:v>9052.7718559563382</c:v>
                </c:pt>
                <c:pt idx="745">
                  <c:v>9053.5520719644101</c:v>
                </c:pt>
                <c:pt idx="746">
                  <c:v>9053.596883323753</c:v>
                </c:pt>
                <c:pt idx="747">
                  <c:v>9060.6286445222031</c:v>
                </c:pt>
                <c:pt idx="748">
                  <c:v>9076.2330694049888</c:v>
                </c:pt>
                <c:pt idx="749">
                  <c:v>9093.449378603349</c:v>
                </c:pt>
                <c:pt idx="750">
                  <c:v>9102.5328580109453</c:v>
                </c:pt>
                <c:pt idx="751">
                  <c:v>9107.348924717111</c:v>
                </c:pt>
                <c:pt idx="752">
                  <c:v>9108.5348752469054</c:v>
                </c:pt>
                <c:pt idx="753">
                  <c:v>9108.6855272041521</c:v>
                </c:pt>
                <c:pt idx="754">
                  <c:v>9109.2804947036766</c:v>
                </c:pt>
                <c:pt idx="755">
                  <c:v>9114.2584329533292</c:v>
                </c:pt>
                <c:pt idx="756">
                  <c:v>9121.8224390575269</c:v>
                </c:pt>
                <c:pt idx="757">
                  <c:v>9167.5961363018923</c:v>
                </c:pt>
                <c:pt idx="758">
                  <c:v>9169.4029150477199</c:v>
                </c:pt>
                <c:pt idx="759">
                  <c:v>9189.0137591683797</c:v>
                </c:pt>
                <c:pt idx="760">
                  <c:v>9190.9947996069823</c:v>
                </c:pt>
                <c:pt idx="761">
                  <c:v>9192.3377514827826</c:v>
                </c:pt>
                <c:pt idx="762">
                  <c:v>9192.9068444654422</c:v>
                </c:pt>
                <c:pt idx="763">
                  <c:v>9234.5817153154858</c:v>
                </c:pt>
                <c:pt idx="764">
                  <c:v>9239.0525188454358</c:v>
                </c:pt>
                <c:pt idx="765">
                  <c:v>9266.0652000879181</c:v>
                </c:pt>
                <c:pt idx="766">
                  <c:v>9266.2685251683652</c:v>
                </c:pt>
                <c:pt idx="767">
                  <c:v>9299.7225785798091</c:v>
                </c:pt>
                <c:pt idx="768">
                  <c:v>9310.739746015437</c:v>
                </c:pt>
                <c:pt idx="769">
                  <c:v>9313.5362576214902</c:v>
                </c:pt>
                <c:pt idx="770">
                  <c:v>9344.8047805904444</c:v>
                </c:pt>
                <c:pt idx="771">
                  <c:v>9346.9677832308826</c:v>
                </c:pt>
                <c:pt idx="772">
                  <c:v>9348.7307860646961</c:v>
                </c:pt>
                <c:pt idx="773">
                  <c:v>9367.2683620299031</c:v>
                </c:pt>
                <c:pt idx="774">
                  <c:v>9367.802793825098</c:v>
                </c:pt>
                <c:pt idx="775">
                  <c:v>9398.8442479221067</c:v>
                </c:pt>
                <c:pt idx="776">
                  <c:v>9404.6272725787148</c:v>
                </c:pt>
                <c:pt idx="777">
                  <c:v>9435.4913973019502</c:v>
                </c:pt>
                <c:pt idx="778">
                  <c:v>9436.4770765344074</c:v>
                </c:pt>
                <c:pt idx="779">
                  <c:v>9466.5156787746364</c:v>
                </c:pt>
                <c:pt idx="780">
                  <c:v>9484.185034875054</c:v>
                </c:pt>
                <c:pt idx="781">
                  <c:v>9514.1019994070011</c:v>
                </c:pt>
                <c:pt idx="782">
                  <c:v>9517.0143570978289</c:v>
                </c:pt>
                <c:pt idx="783">
                  <c:v>9530.1627342108713</c:v>
                </c:pt>
                <c:pt idx="784">
                  <c:v>9564.0131646813861</c:v>
                </c:pt>
                <c:pt idx="785">
                  <c:v>9575.9879130969821</c:v>
                </c:pt>
                <c:pt idx="786">
                  <c:v>9583.3444462286316</c:v>
                </c:pt>
                <c:pt idx="787">
                  <c:v>9586.9345429766363</c:v>
                </c:pt>
                <c:pt idx="788">
                  <c:v>9587.4787624857217</c:v>
                </c:pt>
                <c:pt idx="789">
                  <c:v>9587.8006278606208</c:v>
                </c:pt>
                <c:pt idx="790">
                  <c:v>9591.0827966094057</c:v>
                </c:pt>
                <c:pt idx="791">
                  <c:v>9609.4126844297025</c:v>
                </c:pt>
                <c:pt idx="792">
                  <c:v>9629.0837485760949</c:v>
                </c:pt>
                <c:pt idx="793">
                  <c:v>9652.3928337957077</c:v>
                </c:pt>
                <c:pt idx="794">
                  <c:v>9653.8035343254196</c:v>
                </c:pt>
                <c:pt idx="795">
                  <c:v>9664.1971350288732</c:v>
                </c:pt>
                <c:pt idx="796">
                  <c:v>9675.0881645961108</c:v>
                </c:pt>
                <c:pt idx="797">
                  <c:v>9675.7514343532766</c:v>
                </c:pt>
                <c:pt idx="798">
                  <c:v>9676.7231212917231</c:v>
                </c:pt>
                <c:pt idx="799">
                  <c:v>9685.0949306371531</c:v>
                </c:pt>
                <c:pt idx="800">
                  <c:v>9688.3698853258265</c:v>
                </c:pt>
                <c:pt idx="801">
                  <c:v>9704.4719297816482</c:v>
                </c:pt>
                <c:pt idx="802">
                  <c:v>9711.164767482298</c:v>
                </c:pt>
                <c:pt idx="803">
                  <c:v>9729.1722161967482</c:v>
                </c:pt>
                <c:pt idx="804">
                  <c:v>9750.5692959893295</c:v>
                </c:pt>
                <c:pt idx="805">
                  <c:v>9767.9329091651034</c:v>
                </c:pt>
                <c:pt idx="806">
                  <c:v>9769.3625814049265</c:v>
                </c:pt>
                <c:pt idx="807">
                  <c:v>9777.1038943650692</c:v>
                </c:pt>
                <c:pt idx="808">
                  <c:v>9786.4901971563577</c:v>
                </c:pt>
                <c:pt idx="809">
                  <c:v>9797.1586211951399</c:v>
                </c:pt>
                <c:pt idx="810">
                  <c:v>9841.3500712599289</c:v>
                </c:pt>
                <c:pt idx="811">
                  <c:v>9842.8803811486341</c:v>
                </c:pt>
                <c:pt idx="812">
                  <c:v>9853.0442808076568</c:v>
                </c:pt>
                <c:pt idx="813">
                  <c:v>9853.9548187643013</c:v>
                </c:pt>
                <c:pt idx="814">
                  <c:v>9866.0507385907913</c:v>
                </c:pt>
                <c:pt idx="815">
                  <c:v>9888.2891048954953</c:v>
                </c:pt>
                <c:pt idx="816">
                  <c:v>9901.0515596040059</c:v>
                </c:pt>
                <c:pt idx="817">
                  <c:v>9902.5457968454102</c:v>
                </c:pt>
                <c:pt idx="818">
                  <c:v>9907.4509684214281</c:v>
                </c:pt>
                <c:pt idx="819">
                  <c:v>9940.9674396851624</c:v>
                </c:pt>
                <c:pt idx="820">
                  <c:v>9945.3822952645241</c:v>
                </c:pt>
                <c:pt idx="821">
                  <c:v>9960.6477457413203</c:v>
                </c:pt>
                <c:pt idx="822">
                  <c:v>9966.9619828398354</c:v>
                </c:pt>
                <c:pt idx="823">
                  <c:v>9969.5250753539895</c:v>
                </c:pt>
                <c:pt idx="824">
                  <c:v>9969.8378312031873</c:v>
                </c:pt>
                <c:pt idx="825">
                  <c:v>9989.4473858716774</c:v>
                </c:pt>
                <c:pt idx="826">
                  <c:v>9989.4652038085951</c:v>
                </c:pt>
                <c:pt idx="827">
                  <c:v>10007.213518562516</c:v>
                </c:pt>
                <c:pt idx="828">
                  <c:v>10028.547505121876</c:v>
                </c:pt>
                <c:pt idx="829">
                  <c:v>10031.031610698854</c:v>
                </c:pt>
                <c:pt idx="830">
                  <c:v>10046.158515900333</c:v>
                </c:pt>
                <c:pt idx="831">
                  <c:v>10049.917654919074</c:v>
                </c:pt>
                <c:pt idx="832">
                  <c:v>10084.580220635433</c:v>
                </c:pt>
                <c:pt idx="833">
                  <c:v>10096.077560358584</c:v>
                </c:pt>
                <c:pt idx="834">
                  <c:v>10103.794765915174</c:v>
                </c:pt>
                <c:pt idx="835">
                  <c:v>10107.964803033687</c:v>
                </c:pt>
                <c:pt idx="836">
                  <c:v>10133.083773657687</c:v>
                </c:pt>
                <c:pt idx="837">
                  <c:v>10190.991852948089</c:v>
                </c:pt>
                <c:pt idx="838">
                  <c:v>10212.701136552154</c:v>
                </c:pt>
                <c:pt idx="839">
                  <c:v>10215.324644046914</c:v>
                </c:pt>
                <c:pt idx="840">
                  <c:v>10219.864535382152</c:v>
                </c:pt>
                <c:pt idx="841">
                  <c:v>10227.733703665013</c:v>
                </c:pt>
                <c:pt idx="842">
                  <c:v>10228.104765920662</c:v>
                </c:pt>
                <c:pt idx="843">
                  <c:v>10232.652529153504</c:v>
                </c:pt>
                <c:pt idx="844">
                  <c:v>10241.626375942293</c:v>
                </c:pt>
                <c:pt idx="845">
                  <c:v>10248.698369954598</c:v>
                </c:pt>
                <c:pt idx="846">
                  <c:v>10251.0132714826</c:v>
                </c:pt>
                <c:pt idx="847">
                  <c:v>10257.470011378886</c:v>
                </c:pt>
                <c:pt idx="848">
                  <c:v>10285.854362979244</c:v>
                </c:pt>
                <c:pt idx="849">
                  <c:v>10298.809958546637</c:v>
                </c:pt>
                <c:pt idx="850">
                  <c:v>10311.290865516712</c:v>
                </c:pt>
                <c:pt idx="851">
                  <c:v>10311.422850445531</c:v>
                </c:pt>
                <c:pt idx="852">
                  <c:v>10319.905513498243</c:v>
                </c:pt>
                <c:pt idx="853">
                  <c:v>10342.436641647726</c:v>
                </c:pt>
                <c:pt idx="854">
                  <c:v>10348.118477802878</c:v>
                </c:pt>
                <c:pt idx="855">
                  <c:v>10351.918586189973</c:v>
                </c:pt>
                <c:pt idx="856">
                  <c:v>10352.183034850761</c:v>
                </c:pt>
                <c:pt idx="857">
                  <c:v>10355.063589197791</c:v>
                </c:pt>
                <c:pt idx="858">
                  <c:v>10386.95072314149</c:v>
                </c:pt>
                <c:pt idx="859">
                  <c:v>10387.432995686171</c:v>
                </c:pt>
                <c:pt idx="860">
                  <c:v>10388.360584511422</c:v>
                </c:pt>
                <c:pt idx="861">
                  <c:v>10413.360621814178</c:v>
                </c:pt>
                <c:pt idx="862">
                  <c:v>10415.538888235325</c:v>
                </c:pt>
                <c:pt idx="863">
                  <c:v>10453.941251504022</c:v>
                </c:pt>
                <c:pt idx="864">
                  <c:v>10470.977814150736</c:v>
                </c:pt>
                <c:pt idx="865">
                  <c:v>10484.809899696615</c:v>
                </c:pt>
                <c:pt idx="866">
                  <c:v>10502.468758057252</c:v>
                </c:pt>
                <c:pt idx="867">
                  <c:v>10524.216209887425</c:v>
                </c:pt>
                <c:pt idx="868">
                  <c:v>10537.163062868987</c:v>
                </c:pt>
                <c:pt idx="869">
                  <c:v>10538.94065408256</c:v>
                </c:pt>
                <c:pt idx="870">
                  <c:v>10547.107292288576</c:v>
                </c:pt>
                <c:pt idx="871">
                  <c:v>10547.211793302988</c:v>
                </c:pt>
                <c:pt idx="872">
                  <c:v>10564.045675229667</c:v>
                </c:pt>
                <c:pt idx="873">
                  <c:v>10564.17764172607</c:v>
                </c:pt>
                <c:pt idx="874">
                  <c:v>10567.540109408701</c:v>
                </c:pt>
                <c:pt idx="875">
                  <c:v>10574.962475325266</c:v>
                </c:pt>
                <c:pt idx="876">
                  <c:v>10583.394919189141</c:v>
                </c:pt>
                <c:pt idx="877">
                  <c:v>10583.981469277654</c:v>
                </c:pt>
                <c:pt idx="878">
                  <c:v>10585.339971150916</c:v>
                </c:pt>
                <c:pt idx="879">
                  <c:v>10594.104187398685</c:v>
                </c:pt>
                <c:pt idx="880">
                  <c:v>10603.888122270098</c:v>
                </c:pt>
                <c:pt idx="881">
                  <c:v>10618.323324347843</c:v>
                </c:pt>
                <c:pt idx="882">
                  <c:v>10626.232284417834</c:v>
                </c:pt>
                <c:pt idx="883">
                  <c:v>10629.346134396237</c:v>
                </c:pt>
                <c:pt idx="884">
                  <c:v>10645.671739443669</c:v>
                </c:pt>
                <c:pt idx="885">
                  <c:v>10665.421838302167</c:v>
                </c:pt>
                <c:pt idx="886">
                  <c:v>10667.164527903025</c:v>
                </c:pt>
                <c:pt idx="887">
                  <c:v>10681.892807841545</c:v>
                </c:pt>
                <c:pt idx="888">
                  <c:v>10686.443412364461</c:v>
                </c:pt>
                <c:pt idx="889">
                  <c:v>10694.364683070527</c:v>
                </c:pt>
                <c:pt idx="890">
                  <c:v>10732.068554545876</c:v>
                </c:pt>
                <c:pt idx="891">
                  <c:v>10735.653144711372</c:v>
                </c:pt>
                <c:pt idx="892">
                  <c:v>10743.08035442322</c:v>
                </c:pt>
                <c:pt idx="893">
                  <c:v>10753.923899014359</c:v>
                </c:pt>
                <c:pt idx="894">
                  <c:v>10758.939406359666</c:v>
                </c:pt>
                <c:pt idx="895">
                  <c:v>10761.476244832478</c:v>
                </c:pt>
                <c:pt idx="896">
                  <c:v>10775.038018415249</c:v>
                </c:pt>
                <c:pt idx="897">
                  <c:v>10775.456428711974</c:v>
                </c:pt>
                <c:pt idx="898">
                  <c:v>10779.62438875497</c:v>
                </c:pt>
                <c:pt idx="899">
                  <c:v>10783.062750716343</c:v>
                </c:pt>
                <c:pt idx="900">
                  <c:v>10783.4243630329</c:v>
                </c:pt>
                <c:pt idx="901">
                  <c:v>10810.387758703991</c:v>
                </c:pt>
                <c:pt idx="902">
                  <c:v>10811.292375539479</c:v>
                </c:pt>
                <c:pt idx="903">
                  <c:v>10832.329512217784</c:v>
                </c:pt>
                <c:pt idx="904">
                  <c:v>10857.828676716272</c:v>
                </c:pt>
                <c:pt idx="905">
                  <c:v>10863.420924567919</c:v>
                </c:pt>
                <c:pt idx="906">
                  <c:v>10873.888617939907</c:v>
                </c:pt>
                <c:pt idx="907">
                  <c:v>10887.284808906226</c:v>
                </c:pt>
                <c:pt idx="908">
                  <c:v>10890.47657105462</c:v>
                </c:pt>
                <c:pt idx="909">
                  <c:v>10901.78983882815</c:v>
                </c:pt>
                <c:pt idx="910">
                  <c:v>10901.792680365543</c:v>
                </c:pt>
                <c:pt idx="911">
                  <c:v>10915.117622583894</c:v>
                </c:pt>
                <c:pt idx="912">
                  <c:v>10919.342046963246</c:v>
                </c:pt>
                <c:pt idx="913">
                  <c:v>10935.480778938723</c:v>
                </c:pt>
                <c:pt idx="914">
                  <c:v>10936.406334568312</c:v>
                </c:pt>
                <c:pt idx="915">
                  <c:v>10945.559830151466</c:v>
                </c:pt>
                <c:pt idx="916">
                  <c:v>10969.196250637598</c:v>
                </c:pt>
                <c:pt idx="917">
                  <c:v>10972.624281614346</c:v>
                </c:pt>
                <c:pt idx="918">
                  <c:v>10980.581145287981</c:v>
                </c:pt>
                <c:pt idx="919">
                  <c:v>10990.415128808094</c:v>
                </c:pt>
                <c:pt idx="920">
                  <c:v>11002.475745405856</c:v>
                </c:pt>
                <c:pt idx="921">
                  <c:v>11002.695772600149</c:v>
                </c:pt>
                <c:pt idx="922">
                  <c:v>11013.756981157361</c:v>
                </c:pt>
                <c:pt idx="923">
                  <c:v>11017.107646665832</c:v>
                </c:pt>
                <c:pt idx="924">
                  <c:v>11017.481730409823</c:v>
                </c:pt>
                <c:pt idx="925">
                  <c:v>11019.131242634694</c:v>
                </c:pt>
                <c:pt idx="926">
                  <c:v>11026.990630499959</c:v>
                </c:pt>
                <c:pt idx="927">
                  <c:v>11037.101896510536</c:v>
                </c:pt>
                <c:pt idx="928">
                  <c:v>11040.363736629264</c:v>
                </c:pt>
                <c:pt idx="929">
                  <c:v>11051.720958348184</c:v>
                </c:pt>
                <c:pt idx="930">
                  <c:v>11058.194480218399</c:v>
                </c:pt>
                <c:pt idx="931">
                  <c:v>11061.493319680927</c:v>
                </c:pt>
                <c:pt idx="932">
                  <c:v>11074.051987935185</c:v>
                </c:pt>
                <c:pt idx="933">
                  <c:v>11079.451422820193</c:v>
                </c:pt>
                <c:pt idx="934">
                  <c:v>11082.296260910298</c:v>
                </c:pt>
                <c:pt idx="935">
                  <c:v>11087.190509595628</c:v>
                </c:pt>
                <c:pt idx="936">
                  <c:v>11093.515436460126</c:v>
                </c:pt>
                <c:pt idx="937">
                  <c:v>11093.715194403196</c:v>
                </c:pt>
                <c:pt idx="938">
                  <c:v>11101.446355818678</c:v>
                </c:pt>
                <c:pt idx="939">
                  <c:v>11107.908887000058</c:v>
                </c:pt>
                <c:pt idx="940">
                  <c:v>11108.066968454244</c:v>
                </c:pt>
                <c:pt idx="941">
                  <c:v>11110.232026398859</c:v>
                </c:pt>
                <c:pt idx="942">
                  <c:v>11120.148891453589</c:v>
                </c:pt>
                <c:pt idx="943">
                  <c:v>11122.457816476506</c:v>
                </c:pt>
                <c:pt idx="944">
                  <c:v>11145.132720286096</c:v>
                </c:pt>
                <c:pt idx="945">
                  <c:v>11154.829054171876</c:v>
                </c:pt>
                <c:pt idx="946">
                  <c:v>11156.456718053452</c:v>
                </c:pt>
                <c:pt idx="947">
                  <c:v>11157.048894699072</c:v>
                </c:pt>
                <c:pt idx="948">
                  <c:v>11176.219568106491</c:v>
                </c:pt>
                <c:pt idx="949">
                  <c:v>11176.572149011834</c:v>
                </c:pt>
                <c:pt idx="950">
                  <c:v>11195.912833598195</c:v>
                </c:pt>
                <c:pt idx="951">
                  <c:v>11210.612788946379</c:v>
                </c:pt>
                <c:pt idx="952">
                  <c:v>11229.623829421576</c:v>
                </c:pt>
                <c:pt idx="953">
                  <c:v>11240.031493227812</c:v>
                </c:pt>
                <c:pt idx="954">
                  <c:v>11264.744997581236</c:v>
                </c:pt>
                <c:pt idx="955">
                  <c:v>11272.412163450022</c:v>
                </c:pt>
                <c:pt idx="956">
                  <c:v>11283.553364211983</c:v>
                </c:pt>
                <c:pt idx="957">
                  <c:v>11341.772324903703</c:v>
                </c:pt>
                <c:pt idx="958">
                  <c:v>11342.331310194331</c:v>
                </c:pt>
                <c:pt idx="959">
                  <c:v>11347.760300027363</c:v>
                </c:pt>
                <c:pt idx="960">
                  <c:v>11351.600353011192</c:v>
                </c:pt>
                <c:pt idx="961">
                  <c:v>11352.033344760219</c:v>
                </c:pt>
                <c:pt idx="962">
                  <c:v>11365.193163768297</c:v>
                </c:pt>
                <c:pt idx="963">
                  <c:v>11376.687386922413</c:v>
                </c:pt>
                <c:pt idx="964">
                  <c:v>11401.983892547156</c:v>
                </c:pt>
                <c:pt idx="965">
                  <c:v>11423.801509985231</c:v>
                </c:pt>
                <c:pt idx="966">
                  <c:v>11428.074614761636</c:v>
                </c:pt>
                <c:pt idx="967">
                  <c:v>11446.455068671485</c:v>
                </c:pt>
                <c:pt idx="968">
                  <c:v>11446.56943758243</c:v>
                </c:pt>
                <c:pt idx="969">
                  <c:v>11466.779583207044</c:v>
                </c:pt>
                <c:pt idx="970">
                  <c:v>11491.033095644445</c:v>
                </c:pt>
                <c:pt idx="971">
                  <c:v>11491.426120305085</c:v>
                </c:pt>
                <c:pt idx="972">
                  <c:v>11491.812456615242</c:v>
                </c:pt>
                <c:pt idx="973">
                  <c:v>11505.851668547559</c:v>
                </c:pt>
                <c:pt idx="974">
                  <c:v>11508.004665041924</c:v>
                </c:pt>
                <c:pt idx="975">
                  <c:v>11518.435519812554</c:v>
                </c:pt>
                <c:pt idx="976">
                  <c:v>11535.615710542237</c:v>
                </c:pt>
                <c:pt idx="977">
                  <c:v>11536.183834335054</c:v>
                </c:pt>
                <c:pt idx="978">
                  <c:v>11538.11446016417</c:v>
                </c:pt>
                <c:pt idx="979">
                  <c:v>11539.467050093119</c:v>
                </c:pt>
                <c:pt idx="980">
                  <c:v>11565.495930495486</c:v>
                </c:pt>
                <c:pt idx="981">
                  <c:v>11565.594205321375</c:v>
                </c:pt>
                <c:pt idx="982">
                  <c:v>11594.865299428611</c:v>
                </c:pt>
                <c:pt idx="983">
                  <c:v>11606.070330530098</c:v>
                </c:pt>
                <c:pt idx="984">
                  <c:v>11608.787287988849</c:v>
                </c:pt>
                <c:pt idx="985">
                  <c:v>11631.989362803903</c:v>
                </c:pt>
                <c:pt idx="986">
                  <c:v>11632.478031311322</c:v>
                </c:pt>
                <c:pt idx="987">
                  <c:v>11639.264724831188</c:v>
                </c:pt>
                <c:pt idx="988">
                  <c:v>11659.710175397522</c:v>
                </c:pt>
                <c:pt idx="989">
                  <c:v>11659.739206446022</c:v>
                </c:pt>
                <c:pt idx="990">
                  <c:v>11677.882219565012</c:v>
                </c:pt>
                <c:pt idx="991">
                  <c:v>11684.618777130985</c:v>
                </c:pt>
                <c:pt idx="992">
                  <c:v>11685.085858541448</c:v>
                </c:pt>
                <c:pt idx="993">
                  <c:v>11727.984634232807</c:v>
                </c:pt>
                <c:pt idx="994">
                  <c:v>11743.779679519166</c:v>
                </c:pt>
                <c:pt idx="995">
                  <c:v>11744.40824640842</c:v>
                </c:pt>
                <c:pt idx="996">
                  <c:v>11745.091213478408</c:v>
                </c:pt>
                <c:pt idx="997">
                  <c:v>11776.572806895549</c:v>
                </c:pt>
                <c:pt idx="998">
                  <c:v>11782.45177780443</c:v>
                </c:pt>
                <c:pt idx="999">
                  <c:v>11783.843370179102</c:v>
                </c:pt>
                <c:pt idx="1000">
                  <c:v>11786.141402335172</c:v>
                </c:pt>
                <c:pt idx="1001">
                  <c:v>11798.869549991163</c:v>
                </c:pt>
                <c:pt idx="1002">
                  <c:v>11802.746507025156</c:v>
                </c:pt>
                <c:pt idx="1003">
                  <c:v>11810.541907892226</c:v>
                </c:pt>
                <c:pt idx="1004">
                  <c:v>11818.325500096469</c:v>
                </c:pt>
                <c:pt idx="1005">
                  <c:v>11818.645594675383</c:v>
                </c:pt>
                <c:pt idx="1006">
                  <c:v>11818.910050765582</c:v>
                </c:pt>
                <c:pt idx="1007">
                  <c:v>11826.609065494729</c:v>
                </c:pt>
                <c:pt idx="1008">
                  <c:v>11853.073367041623</c:v>
                </c:pt>
                <c:pt idx="1009">
                  <c:v>11855.71938449283</c:v>
                </c:pt>
                <c:pt idx="1010">
                  <c:v>11863.743554917164</c:v>
                </c:pt>
                <c:pt idx="1011">
                  <c:v>11863.816955709886</c:v>
                </c:pt>
                <c:pt idx="1012">
                  <c:v>11872.635702894462</c:v>
                </c:pt>
                <c:pt idx="1013">
                  <c:v>11873.876506045201</c:v>
                </c:pt>
                <c:pt idx="1014">
                  <c:v>11884.879631008918</c:v>
                </c:pt>
                <c:pt idx="1015">
                  <c:v>11905.607534797977</c:v>
                </c:pt>
                <c:pt idx="1016">
                  <c:v>11912.098319745421</c:v>
                </c:pt>
                <c:pt idx="1017">
                  <c:v>11953.501478555858</c:v>
                </c:pt>
                <c:pt idx="1018">
                  <c:v>11977.286113289892</c:v>
                </c:pt>
                <c:pt idx="1019">
                  <c:v>11978.306537802799</c:v>
                </c:pt>
                <c:pt idx="1020">
                  <c:v>11980.002630337243</c:v>
                </c:pt>
                <c:pt idx="1021">
                  <c:v>11998.500106060264</c:v>
                </c:pt>
                <c:pt idx="1022">
                  <c:v>12010.918768557262</c:v>
                </c:pt>
                <c:pt idx="1023">
                  <c:v>12012.183424827806</c:v>
                </c:pt>
                <c:pt idx="1024">
                  <c:v>12044.996519030317</c:v>
                </c:pt>
                <c:pt idx="1025">
                  <c:v>12047.774860362419</c:v>
                </c:pt>
                <c:pt idx="1026">
                  <c:v>12048.83347307415</c:v>
                </c:pt>
                <c:pt idx="1027">
                  <c:v>12058.596391338495</c:v>
                </c:pt>
                <c:pt idx="1028">
                  <c:v>12067.191512445444</c:v>
                </c:pt>
                <c:pt idx="1029">
                  <c:v>12080.633745595573</c:v>
                </c:pt>
                <c:pt idx="1030">
                  <c:v>12087.329722874158</c:v>
                </c:pt>
                <c:pt idx="1031">
                  <c:v>12107.695368475517</c:v>
                </c:pt>
                <c:pt idx="1032">
                  <c:v>12116.885313902001</c:v>
                </c:pt>
                <c:pt idx="1033">
                  <c:v>12119.253792987272</c:v>
                </c:pt>
                <c:pt idx="1034">
                  <c:v>12177.845199040414</c:v>
                </c:pt>
                <c:pt idx="1035">
                  <c:v>12187.366417491126</c:v>
                </c:pt>
                <c:pt idx="1036">
                  <c:v>12188.413925329245</c:v>
                </c:pt>
                <c:pt idx="1037">
                  <c:v>12189.550559265554</c:v>
                </c:pt>
                <c:pt idx="1038">
                  <c:v>12190.053726229942</c:v>
                </c:pt>
                <c:pt idx="1039">
                  <c:v>12190.272554643012</c:v>
                </c:pt>
                <c:pt idx="1040">
                  <c:v>12202.607328589183</c:v>
                </c:pt>
                <c:pt idx="1041">
                  <c:v>12218.299453834939</c:v>
                </c:pt>
                <c:pt idx="1042">
                  <c:v>12229.137066181276</c:v>
                </c:pt>
                <c:pt idx="1043">
                  <c:v>12265.483936453704</c:v>
                </c:pt>
                <c:pt idx="1044">
                  <c:v>12270.474684958466</c:v>
                </c:pt>
                <c:pt idx="1045">
                  <c:v>12270.868165284977</c:v>
                </c:pt>
                <c:pt idx="1046">
                  <c:v>12270.884747416156</c:v>
                </c:pt>
                <c:pt idx="1047">
                  <c:v>12300.388370927532</c:v>
                </c:pt>
                <c:pt idx="1048">
                  <c:v>12300.427751636154</c:v>
                </c:pt>
                <c:pt idx="1049">
                  <c:v>12307.330132879812</c:v>
                </c:pt>
                <c:pt idx="1050">
                  <c:v>12308.984362369403</c:v>
                </c:pt>
                <c:pt idx="1051">
                  <c:v>12323.606471036346</c:v>
                </c:pt>
                <c:pt idx="1052">
                  <c:v>12323.641740373894</c:v>
                </c:pt>
                <c:pt idx="1053">
                  <c:v>12335.210768393177</c:v>
                </c:pt>
                <c:pt idx="1054">
                  <c:v>12337.919187082356</c:v>
                </c:pt>
                <c:pt idx="1055">
                  <c:v>12338.402557056113</c:v>
                </c:pt>
                <c:pt idx="1056">
                  <c:v>12343.454810634646</c:v>
                </c:pt>
                <c:pt idx="1057">
                  <c:v>12343.819725164471</c:v>
                </c:pt>
                <c:pt idx="1058">
                  <c:v>12352.336320090346</c:v>
                </c:pt>
                <c:pt idx="1059">
                  <c:v>12352.484839574699</c:v>
                </c:pt>
                <c:pt idx="1060">
                  <c:v>12370.76382385567</c:v>
                </c:pt>
                <c:pt idx="1061">
                  <c:v>12379.335015322155</c:v>
                </c:pt>
                <c:pt idx="1062">
                  <c:v>12381.140060909547</c:v>
                </c:pt>
                <c:pt idx="1063">
                  <c:v>12382.143790370625</c:v>
                </c:pt>
                <c:pt idx="1064">
                  <c:v>12388.841699146136</c:v>
                </c:pt>
                <c:pt idx="1065">
                  <c:v>12398.19868759888</c:v>
                </c:pt>
                <c:pt idx="1066">
                  <c:v>12402.741273136135</c:v>
                </c:pt>
                <c:pt idx="1067">
                  <c:v>12422.503996642219</c:v>
                </c:pt>
                <c:pt idx="1068">
                  <c:v>12426.256596609202</c:v>
                </c:pt>
                <c:pt idx="1069">
                  <c:v>12426.415942387517</c:v>
                </c:pt>
                <c:pt idx="1070">
                  <c:v>12435.797545356314</c:v>
                </c:pt>
                <c:pt idx="1071">
                  <c:v>12441.17676249226</c:v>
                </c:pt>
                <c:pt idx="1072">
                  <c:v>12459.10046510446</c:v>
                </c:pt>
                <c:pt idx="1073">
                  <c:v>12485.01928521087</c:v>
                </c:pt>
                <c:pt idx="1074">
                  <c:v>12508.599054390426</c:v>
                </c:pt>
                <c:pt idx="1075">
                  <c:v>12509.490988328393</c:v>
                </c:pt>
                <c:pt idx="1076">
                  <c:v>12548.847318047357</c:v>
                </c:pt>
                <c:pt idx="1077">
                  <c:v>12568.190221845965</c:v>
                </c:pt>
                <c:pt idx="1078">
                  <c:v>12575.957085083872</c:v>
                </c:pt>
                <c:pt idx="1079">
                  <c:v>12576.871354072933</c:v>
                </c:pt>
                <c:pt idx="1080">
                  <c:v>12577.149561493763</c:v>
                </c:pt>
                <c:pt idx="1081">
                  <c:v>12579.111729443295</c:v>
                </c:pt>
                <c:pt idx="1082">
                  <c:v>12591.880957292746</c:v>
                </c:pt>
                <c:pt idx="1083">
                  <c:v>12604.364368942643</c:v>
                </c:pt>
                <c:pt idx="1084">
                  <c:v>12610.77026260536</c:v>
                </c:pt>
                <c:pt idx="1085">
                  <c:v>12628.30988745281</c:v>
                </c:pt>
                <c:pt idx="1086">
                  <c:v>12632.81407286289</c:v>
                </c:pt>
                <c:pt idx="1087">
                  <c:v>12664.50197523592</c:v>
                </c:pt>
                <c:pt idx="1088">
                  <c:v>12689.011983226685</c:v>
                </c:pt>
                <c:pt idx="1089">
                  <c:v>12710.79045024158</c:v>
                </c:pt>
                <c:pt idx="1090">
                  <c:v>12712.283855512191</c:v>
                </c:pt>
                <c:pt idx="1091">
                  <c:v>12720.992815182604</c:v>
                </c:pt>
                <c:pt idx="1092">
                  <c:v>12730.521897787463</c:v>
                </c:pt>
                <c:pt idx="1093">
                  <c:v>12731.26020420249</c:v>
                </c:pt>
                <c:pt idx="1094">
                  <c:v>12740.669412739933</c:v>
                </c:pt>
                <c:pt idx="1095">
                  <c:v>12743.793236353287</c:v>
                </c:pt>
                <c:pt idx="1096">
                  <c:v>12744.451233000764</c:v>
                </c:pt>
                <c:pt idx="1097">
                  <c:v>12781.759040998042</c:v>
                </c:pt>
                <c:pt idx="1098">
                  <c:v>12796.413921292913</c:v>
                </c:pt>
                <c:pt idx="1099">
                  <c:v>12827.661162304725</c:v>
                </c:pt>
                <c:pt idx="1100">
                  <c:v>12833.743559564124</c:v>
                </c:pt>
                <c:pt idx="1101">
                  <c:v>12836.512137382953</c:v>
                </c:pt>
                <c:pt idx="1102">
                  <c:v>12841.740924172127</c:v>
                </c:pt>
                <c:pt idx="1103">
                  <c:v>12849.142091979484</c:v>
                </c:pt>
                <c:pt idx="1104">
                  <c:v>12859.646112031149</c:v>
                </c:pt>
                <c:pt idx="1105">
                  <c:v>12861.747747278368</c:v>
                </c:pt>
                <c:pt idx="1106">
                  <c:v>12862.626957954824</c:v>
                </c:pt>
                <c:pt idx="1107">
                  <c:v>12871.823060320618</c:v>
                </c:pt>
                <c:pt idx="1108">
                  <c:v>12930.080053068259</c:v>
                </c:pt>
                <c:pt idx="1109">
                  <c:v>12937.205801697055</c:v>
                </c:pt>
                <c:pt idx="1110">
                  <c:v>12941.343374157386</c:v>
                </c:pt>
                <c:pt idx="1111">
                  <c:v>12953.967454724003</c:v>
                </c:pt>
                <c:pt idx="1112">
                  <c:v>12958.01193341498</c:v>
                </c:pt>
                <c:pt idx="1113">
                  <c:v>12959.390406964261</c:v>
                </c:pt>
                <c:pt idx="1114">
                  <c:v>12965.177355211703</c:v>
                </c:pt>
                <c:pt idx="1115">
                  <c:v>12972.146423273605</c:v>
                </c:pt>
                <c:pt idx="1116">
                  <c:v>12982.137085790395</c:v>
                </c:pt>
                <c:pt idx="1117">
                  <c:v>12992.450958071557</c:v>
                </c:pt>
                <c:pt idx="1118">
                  <c:v>13000.59908150624</c:v>
                </c:pt>
                <c:pt idx="1119">
                  <c:v>13000.894472248956</c:v>
                </c:pt>
                <c:pt idx="1120">
                  <c:v>13006.506250992059</c:v>
                </c:pt>
                <c:pt idx="1121">
                  <c:v>13041.990098362441</c:v>
                </c:pt>
                <c:pt idx="1122">
                  <c:v>13080.796639990956</c:v>
                </c:pt>
                <c:pt idx="1123">
                  <c:v>13092.952419843667</c:v>
                </c:pt>
                <c:pt idx="1124">
                  <c:v>13101.016171851446</c:v>
                </c:pt>
                <c:pt idx="1125">
                  <c:v>13106.66330885983</c:v>
                </c:pt>
                <c:pt idx="1126">
                  <c:v>13108.509715785436</c:v>
                </c:pt>
                <c:pt idx="1127">
                  <c:v>13113.416212171016</c:v>
                </c:pt>
                <c:pt idx="1128">
                  <c:v>13122.097994360362</c:v>
                </c:pt>
                <c:pt idx="1129">
                  <c:v>13122.835184928077</c:v>
                </c:pt>
                <c:pt idx="1130">
                  <c:v>13161.640353636194</c:v>
                </c:pt>
                <c:pt idx="1131">
                  <c:v>13170.369938965916</c:v>
                </c:pt>
                <c:pt idx="1132">
                  <c:v>13170.509540544552</c:v>
                </c:pt>
                <c:pt idx="1133">
                  <c:v>13171.954614750715</c:v>
                </c:pt>
                <c:pt idx="1134">
                  <c:v>13180.650351274935</c:v>
                </c:pt>
                <c:pt idx="1135">
                  <c:v>13185.310299550389</c:v>
                </c:pt>
                <c:pt idx="1136">
                  <c:v>13207.674583883807</c:v>
                </c:pt>
                <c:pt idx="1137">
                  <c:v>13221.298492642194</c:v>
                </c:pt>
                <c:pt idx="1138">
                  <c:v>13238.247729581988</c:v>
                </c:pt>
                <c:pt idx="1139">
                  <c:v>13239.423366816993</c:v>
                </c:pt>
                <c:pt idx="1140">
                  <c:v>13239.52119247369</c:v>
                </c:pt>
                <c:pt idx="1141">
                  <c:v>13240.125323663166</c:v>
                </c:pt>
                <c:pt idx="1142">
                  <c:v>13285.828037822757</c:v>
                </c:pt>
                <c:pt idx="1143">
                  <c:v>13299.721841704271</c:v>
                </c:pt>
                <c:pt idx="1144">
                  <c:v>13312.946620487673</c:v>
                </c:pt>
                <c:pt idx="1145">
                  <c:v>13327.154678016763</c:v>
                </c:pt>
                <c:pt idx="1146">
                  <c:v>13330.243149714001</c:v>
                </c:pt>
                <c:pt idx="1147">
                  <c:v>13337.722060127771</c:v>
                </c:pt>
                <c:pt idx="1148">
                  <c:v>13353.742686880512</c:v>
                </c:pt>
                <c:pt idx="1149">
                  <c:v>13377.921030205012</c:v>
                </c:pt>
                <c:pt idx="1150">
                  <c:v>13391.83648767965</c:v>
                </c:pt>
                <c:pt idx="1151">
                  <c:v>13395.674528405547</c:v>
                </c:pt>
                <c:pt idx="1152">
                  <c:v>13396.877928570588</c:v>
                </c:pt>
                <c:pt idx="1153">
                  <c:v>13412.255012149009</c:v>
                </c:pt>
                <c:pt idx="1154">
                  <c:v>13413.151095685389</c:v>
                </c:pt>
                <c:pt idx="1155">
                  <c:v>13417.105539554294</c:v>
                </c:pt>
                <c:pt idx="1156">
                  <c:v>13417.276192261786</c:v>
                </c:pt>
                <c:pt idx="1157">
                  <c:v>13427.625975313889</c:v>
                </c:pt>
                <c:pt idx="1158">
                  <c:v>13437.246193302204</c:v>
                </c:pt>
                <c:pt idx="1159">
                  <c:v>13450.213540142986</c:v>
                </c:pt>
                <c:pt idx="1160">
                  <c:v>13461.774844674106</c:v>
                </c:pt>
                <c:pt idx="1161">
                  <c:v>13468.544118740348</c:v>
                </c:pt>
                <c:pt idx="1162">
                  <c:v>13470.011929678654</c:v>
                </c:pt>
                <c:pt idx="1163">
                  <c:v>13473.888426561931</c:v>
                </c:pt>
                <c:pt idx="1164">
                  <c:v>13475.328853630812</c:v>
                </c:pt>
                <c:pt idx="1165">
                  <c:v>13483.391958860353</c:v>
                </c:pt>
                <c:pt idx="1166">
                  <c:v>13484.108303024474</c:v>
                </c:pt>
                <c:pt idx="1167">
                  <c:v>13490.662292617248</c:v>
                </c:pt>
                <c:pt idx="1168">
                  <c:v>13490.86419559368</c:v>
                </c:pt>
                <c:pt idx="1169">
                  <c:v>13490.960048410167</c:v>
                </c:pt>
                <c:pt idx="1170">
                  <c:v>13493.9785027202</c:v>
                </c:pt>
                <c:pt idx="1171">
                  <c:v>13512.739784927457</c:v>
                </c:pt>
                <c:pt idx="1172">
                  <c:v>13514.916202519631</c:v>
                </c:pt>
                <c:pt idx="1173">
                  <c:v>13530.360794094411</c:v>
                </c:pt>
                <c:pt idx="1174">
                  <c:v>13538.783315591705</c:v>
                </c:pt>
                <c:pt idx="1175">
                  <c:v>13566.000576785138</c:v>
                </c:pt>
                <c:pt idx="1176">
                  <c:v>13575.635873179897</c:v>
                </c:pt>
                <c:pt idx="1177">
                  <c:v>13616.278711547173</c:v>
                </c:pt>
                <c:pt idx="1178">
                  <c:v>13640.369854001798</c:v>
                </c:pt>
                <c:pt idx="1179">
                  <c:v>13657.732657406317</c:v>
                </c:pt>
                <c:pt idx="1180">
                  <c:v>13668.290115649064</c:v>
                </c:pt>
                <c:pt idx="1181">
                  <c:v>13690.233995708808</c:v>
                </c:pt>
                <c:pt idx="1182">
                  <c:v>13699.701749332135</c:v>
                </c:pt>
                <c:pt idx="1183">
                  <c:v>13702.450705247935</c:v>
                </c:pt>
                <c:pt idx="1184">
                  <c:v>13736.341469619283</c:v>
                </c:pt>
                <c:pt idx="1185">
                  <c:v>13759.888156760335</c:v>
                </c:pt>
                <c:pt idx="1186">
                  <c:v>13761.784500771681</c:v>
                </c:pt>
                <c:pt idx="1187">
                  <c:v>13769.699767767735</c:v>
                </c:pt>
                <c:pt idx="1188">
                  <c:v>13782.123978920552</c:v>
                </c:pt>
                <c:pt idx="1189">
                  <c:v>13785.977285201177</c:v>
                </c:pt>
                <c:pt idx="1190">
                  <c:v>13794.001183003435</c:v>
                </c:pt>
                <c:pt idx="1191">
                  <c:v>13794.773851207779</c:v>
                </c:pt>
                <c:pt idx="1192">
                  <c:v>13797.275754770033</c:v>
                </c:pt>
                <c:pt idx="1193">
                  <c:v>13815.490642417921</c:v>
                </c:pt>
                <c:pt idx="1194">
                  <c:v>13831.062455058276</c:v>
                </c:pt>
                <c:pt idx="1195">
                  <c:v>13840.764302198964</c:v>
                </c:pt>
                <c:pt idx="1196">
                  <c:v>13862.510949748334</c:v>
                </c:pt>
                <c:pt idx="1197">
                  <c:v>13874.506264740759</c:v>
                </c:pt>
                <c:pt idx="1198">
                  <c:v>13879.989141743443</c:v>
                </c:pt>
                <c:pt idx="1199">
                  <c:v>13898.951626995973</c:v>
                </c:pt>
                <c:pt idx="1200">
                  <c:v>13911.695989302549</c:v>
                </c:pt>
                <c:pt idx="1201">
                  <c:v>13912.04474540461</c:v>
                </c:pt>
                <c:pt idx="1202">
                  <c:v>13932.926543392037</c:v>
                </c:pt>
                <c:pt idx="1203">
                  <c:v>13933.253392442144</c:v>
                </c:pt>
                <c:pt idx="1204">
                  <c:v>13934.75226144113</c:v>
                </c:pt>
                <c:pt idx="1205">
                  <c:v>14004.282997101927</c:v>
                </c:pt>
                <c:pt idx="1206">
                  <c:v>14008.135448183626</c:v>
                </c:pt>
                <c:pt idx="1207">
                  <c:v>14020.333360531522</c:v>
                </c:pt>
                <c:pt idx="1208">
                  <c:v>14038.158133226405</c:v>
                </c:pt>
                <c:pt idx="1209">
                  <c:v>14043.324312628369</c:v>
                </c:pt>
                <c:pt idx="1210">
                  <c:v>14048.128979208272</c:v>
                </c:pt>
                <c:pt idx="1211">
                  <c:v>14063.234894748033</c:v>
                </c:pt>
                <c:pt idx="1212">
                  <c:v>14064.428948874387</c:v>
                </c:pt>
                <c:pt idx="1213">
                  <c:v>14065.20744303338</c:v>
                </c:pt>
                <c:pt idx="1214">
                  <c:v>14071.10797077413</c:v>
                </c:pt>
                <c:pt idx="1215">
                  <c:v>14072.89619737469</c:v>
                </c:pt>
                <c:pt idx="1216">
                  <c:v>14075.057220248675</c:v>
                </c:pt>
                <c:pt idx="1217">
                  <c:v>14076.91421215938</c:v>
                </c:pt>
                <c:pt idx="1218">
                  <c:v>14077.64485820928</c:v>
                </c:pt>
                <c:pt idx="1219">
                  <c:v>14085.755738684802</c:v>
                </c:pt>
                <c:pt idx="1220">
                  <c:v>14087.172431298357</c:v>
                </c:pt>
                <c:pt idx="1221">
                  <c:v>14106.858262586882</c:v>
                </c:pt>
                <c:pt idx="1222">
                  <c:v>14107.365660900561</c:v>
                </c:pt>
                <c:pt idx="1223">
                  <c:v>14142.703062720233</c:v>
                </c:pt>
                <c:pt idx="1224">
                  <c:v>14142.820836248902</c:v>
                </c:pt>
                <c:pt idx="1225">
                  <c:v>14143.618832460475</c:v>
                </c:pt>
                <c:pt idx="1226">
                  <c:v>14151.835213719345</c:v>
                </c:pt>
                <c:pt idx="1227">
                  <c:v>14177.012674486155</c:v>
                </c:pt>
                <c:pt idx="1228">
                  <c:v>14187.895533378398</c:v>
                </c:pt>
                <c:pt idx="1229">
                  <c:v>14198.957058807435</c:v>
                </c:pt>
                <c:pt idx="1230">
                  <c:v>14209.65905360541</c:v>
                </c:pt>
                <c:pt idx="1231">
                  <c:v>14210.026073479983</c:v>
                </c:pt>
                <c:pt idx="1232">
                  <c:v>14210.585926571404</c:v>
                </c:pt>
                <c:pt idx="1233">
                  <c:v>14251.926061187067</c:v>
                </c:pt>
                <c:pt idx="1234">
                  <c:v>14278.50797179568</c:v>
                </c:pt>
                <c:pt idx="1235">
                  <c:v>14278.648567669801</c:v>
                </c:pt>
                <c:pt idx="1236">
                  <c:v>14287.594641602987</c:v>
                </c:pt>
                <c:pt idx="1237">
                  <c:v>14306.112128691941</c:v>
                </c:pt>
                <c:pt idx="1238">
                  <c:v>14308.482375744714</c:v>
                </c:pt>
                <c:pt idx="1239">
                  <c:v>14335.828593464779</c:v>
                </c:pt>
                <c:pt idx="1240">
                  <c:v>14352.790065491445</c:v>
                </c:pt>
                <c:pt idx="1241">
                  <c:v>14355.125596509994</c:v>
                </c:pt>
                <c:pt idx="1242">
                  <c:v>14356.463653885754</c:v>
                </c:pt>
                <c:pt idx="1243">
                  <c:v>14357.36329272564</c:v>
                </c:pt>
                <c:pt idx="1244">
                  <c:v>14362.479519506771</c:v>
                </c:pt>
                <c:pt idx="1245">
                  <c:v>14368.039506535688</c:v>
                </c:pt>
                <c:pt idx="1246">
                  <c:v>14368.329139328085</c:v>
                </c:pt>
                <c:pt idx="1247">
                  <c:v>14377.272712114265</c:v>
                </c:pt>
                <c:pt idx="1248">
                  <c:v>14378.317278258857</c:v>
                </c:pt>
                <c:pt idx="1249">
                  <c:v>14388.579870639585</c:v>
                </c:pt>
                <c:pt idx="1250">
                  <c:v>14409.114180207825</c:v>
                </c:pt>
                <c:pt idx="1251">
                  <c:v>14436.108058364516</c:v>
                </c:pt>
                <c:pt idx="1252">
                  <c:v>14447.807222705005</c:v>
                </c:pt>
                <c:pt idx="1253">
                  <c:v>14457.532095689394</c:v>
                </c:pt>
                <c:pt idx="1254">
                  <c:v>14459.382433845036</c:v>
                </c:pt>
                <c:pt idx="1255">
                  <c:v>14471.158652754981</c:v>
                </c:pt>
                <c:pt idx="1256">
                  <c:v>14480.359371563443</c:v>
                </c:pt>
                <c:pt idx="1257">
                  <c:v>14481.434061867623</c:v>
                </c:pt>
                <c:pt idx="1258">
                  <c:v>14505.424965506641</c:v>
                </c:pt>
                <c:pt idx="1259">
                  <c:v>14523.078232341306</c:v>
                </c:pt>
                <c:pt idx="1260">
                  <c:v>14523.463521101741</c:v>
                </c:pt>
                <c:pt idx="1261">
                  <c:v>14524.999592691101</c:v>
                </c:pt>
                <c:pt idx="1262">
                  <c:v>14526.192694402293</c:v>
                </c:pt>
                <c:pt idx="1263">
                  <c:v>14552.898157433219</c:v>
                </c:pt>
                <c:pt idx="1264">
                  <c:v>14558.752734190162</c:v>
                </c:pt>
                <c:pt idx="1265">
                  <c:v>14572.612077304389</c:v>
                </c:pt>
                <c:pt idx="1266">
                  <c:v>14572.815068705369</c:v>
                </c:pt>
                <c:pt idx="1267">
                  <c:v>14588.634920058961</c:v>
                </c:pt>
                <c:pt idx="1268">
                  <c:v>14593.579137690132</c:v>
                </c:pt>
                <c:pt idx="1269">
                  <c:v>14595.319548214113</c:v>
                </c:pt>
                <c:pt idx="1270">
                  <c:v>14629.693546256744</c:v>
                </c:pt>
                <c:pt idx="1271">
                  <c:v>14630.365624772399</c:v>
                </c:pt>
                <c:pt idx="1272">
                  <c:v>14631.79556161965</c:v>
                </c:pt>
                <c:pt idx="1273">
                  <c:v>14637.602405811354</c:v>
                </c:pt>
                <c:pt idx="1274">
                  <c:v>14638.104382171641</c:v>
                </c:pt>
                <c:pt idx="1275">
                  <c:v>14639.346100741146</c:v>
                </c:pt>
                <c:pt idx="1276">
                  <c:v>14652.087475286917</c:v>
                </c:pt>
                <c:pt idx="1277">
                  <c:v>14656.928268904647</c:v>
                </c:pt>
                <c:pt idx="1278">
                  <c:v>14669.437955884336</c:v>
                </c:pt>
                <c:pt idx="1279">
                  <c:v>14693.007072370508</c:v>
                </c:pt>
                <c:pt idx="1280">
                  <c:v>14730.664645133109</c:v>
                </c:pt>
                <c:pt idx="1281">
                  <c:v>14733.445931628336</c:v>
                </c:pt>
                <c:pt idx="1282">
                  <c:v>14747.512581798148</c:v>
                </c:pt>
                <c:pt idx="1283">
                  <c:v>14775.972424471538</c:v>
                </c:pt>
                <c:pt idx="1284">
                  <c:v>14782.231349334626</c:v>
                </c:pt>
                <c:pt idx="1285">
                  <c:v>14787.074633415443</c:v>
                </c:pt>
                <c:pt idx="1286">
                  <c:v>14789.635513546711</c:v>
                </c:pt>
                <c:pt idx="1287">
                  <c:v>14810.931960222633</c:v>
                </c:pt>
                <c:pt idx="1288">
                  <c:v>14812.767596672946</c:v>
                </c:pt>
                <c:pt idx="1289">
                  <c:v>14850.504051658743</c:v>
                </c:pt>
                <c:pt idx="1290">
                  <c:v>14856.699900574864</c:v>
                </c:pt>
                <c:pt idx="1291">
                  <c:v>14895.779500382425</c:v>
                </c:pt>
                <c:pt idx="1292">
                  <c:v>14919.138489702305</c:v>
                </c:pt>
                <c:pt idx="1293">
                  <c:v>14953.949933051277</c:v>
                </c:pt>
                <c:pt idx="1294">
                  <c:v>14961.146745971881</c:v>
                </c:pt>
                <c:pt idx="1295">
                  <c:v>14970.628309442056</c:v>
                </c:pt>
                <c:pt idx="1296">
                  <c:v>14982.355081873609</c:v>
                </c:pt>
                <c:pt idx="1297">
                  <c:v>14987.46535778906</c:v>
                </c:pt>
                <c:pt idx="1298">
                  <c:v>15011.246854184481</c:v>
                </c:pt>
                <c:pt idx="1299">
                  <c:v>15021.717034236557</c:v>
                </c:pt>
                <c:pt idx="1300">
                  <c:v>15049.598671463948</c:v>
                </c:pt>
                <c:pt idx="1301">
                  <c:v>15070.726663008389</c:v>
                </c:pt>
                <c:pt idx="1302">
                  <c:v>15076.468146644436</c:v>
                </c:pt>
                <c:pt idx="1303">
                  <c:v>15082.422157233259</c:v>
                </c:pt>
                <c:pt idx="1304">
                  <c:v>15082.586433645334</c:v>
                </c:pt>
                <c:pt idx="1305">
                  <c:v>15101.205335869867</c:v>
                </c:pt>
                <c:pt idx="1306">
                  <c:v>15123.736835692318</c:v>
                </c:pt>
                <c:pt idx="1307">
                  <c:v>15133.255703771727</c:v>
                </c:pt>
                <c:pt idx="1308">
                  <c:v>15139.486973210487</c:v>
                </c:pt>
                <c:pt idx="1309">
                  <c:v>15140.238751975394</c:v>
                </c:pt>
                <c:pt idx="1310">
                  <c:v>15149.575499260638</c:v>
                </c:pt>
                <c:pt idx="1311">
                  <c:v>15152.726829230607</c:v>
                </c:pt>
                <c:pt idx="1312">
                  <c:v>15163.059881342397</c:v>
                </c:pt>
                <c:pt idx="1313">
                  <c:v>15165.831936678924</c:v>
                </c:pt>
                <c:pt idx="1314">
                  <c:v>15172.769329957171</c:v>
                </c:pt>
                <c:pt idx="1315">
                  <c:v>15174.230710539834</c:v>
                </c:pt>
                <c:pt idx="1316">
                  <c:v>15192.419745087362</c:v>
                </c:pt>
                <c:pt idx="1317">
                  <c:v>15224.650526400808</c:v>
                </c:pt>
                <c:pt idx="1318">
                  <c:v>15244.746074505425</c:v>
                </c:pt>
                <c:pt idx="1319">
                  <c:v>15250.474343867096</c:v>
                </c:pt>
                <c:pt idx="1320">
                  <c:v>15250.989842659837</c:v>
                </c:pt>
                <c:pt idx="1321">
                  <c:v>15258.726171943759</c:v>
                </c:pt>
                <c:pt idx="1322">
                  <c:v>15261.713802063658</c:v>
                </c:pt>
                <c:pt idx="1323">
                  <c:v>15271.105573623961</c:v>
                </c:pt>
                <c:pt idx="1324">
                  <c:v>15277.623714296848</c:v>
                </c:pt>
                <c:pt idx="1325">
                  <c:v>15290.231693506375</c:v>
                </c:pt>
                <c:pt idx="1326">
                  <c:v>15299.826482460105</c:v>
                </c:pt>
                <c:pt idx="1327">
                  <c:v>15330.019570178614</c:v>
                </c:pt>
                <c:pt idx="1328">
                  <c:v>15342.489637603141</c:v>
                </c:pt>
                <c:pt idx="1329">
                  <c:v>15345.225926874913</c:v>
                </c:pt>
                <c:pt idx="1330">
                  <c:v>15351.18270979187</c:v>
                </c:pt>
                <c:pt idx="1331">
                  <c:v>15357.697919773918</c:v>
                </c:pt>
                <c:pt idx="1332">
                  <c:v>15364.601898689401</c:v>
                </c:pt>
                <c:pt idx="1333">
                  <c:v>15381.228255677139</c:v>
                </c:pt>
                <c:pt idx="1334">
                  <c:v>15384.355669689256</c:v>
                </c:pt>
                <c:pt idx="1335">
                  <c:v>15386.447440305998</c:v>
                </c:pt>
                <c:pt idx="1336">
                  <c:v>15389.945550862298</c:v>
                </c:pt>
                <c:pt idx="1337">
                  <c:v>15393.10216395056</c:v>
                </c:pt>
                <c:pt idx="1338">
                  <c:v>15396.414506008092</c:v>
                </c:pt>
                <c:pt idx="1339">
                  <c:v>15402.23217295981</c:v>
                </c:pt>
                <c:pt idx="1340">
                  <c:v>15410.798221943789</c:v>
                </c:pt>
                <c:pt idx="1341">
                  <c:v>15429.133302598128</c:v>
                </c:pt>
                <c:pt idx="1342">
                  <c:v>15435.95286190048</c:v>
                </c:pt>
                <c:pt idx="1343">
                  <c:v>15450.115154981011</c:v>
                </c:pt>
                <c:pt idx="1344">
                  <c:v>15455.642156758182</c:v>
                </c:pt>
                <c:pt idx="1345">
                  <c:v>15459.262215190487</c:v>
                </c:pt>
                <c:pt idx="1346">
                  <c:v>15469.324233914898</c:v>
                </c:pt>
                <c:pt idx="1347">
                  <c:v>15484.204875836782</c:v>
                </c:pt>
                <c:pt idx="1348">
                  <c:v>15485.029293714932</c:v>
                </c:pt>
                <c:pt idx="1349">
                  <c:v>15496.66148425541</c:v>
                </c:pt>
                <c:pt idx="1350">
                  <c:v>15518.728926876727</c:v>
                </c:pt>
                <c:pt idx="1351">
                  <c:v>15525.5081337459</c:v>
                </c:pt>
                <c:pt idx="1352">
                  <c:v>15528.398906796729</c:v>
                </c:pt>
                <c:pt idx="1353">
                  <c:v>15534.496922581868</c:v>
                </c:pt>
                <c:pt idx="1354">
                  <c:v>15548.406592301884</c:v>
                </c:pt>
                <c:pt idx="1355">
                  <c:v>15550.512712773718</c:v>
                </c:pt>
                <c:pt idx="1356">
                  <c:v>15581.334131193154</c:v>
                </c:pt>
                <c:pt idx="1357">
                  <c:v>15581.875148752828</c:v>
                </c:pt>
                <c:pt idx="1358">
                  <c:v>15594.096493027011</c:v>
                </c:pt>
                <c:pt idx="1359">
                  <c:v>15595.566239256492</c:v>
                </c:pt>
                <c:pt idx="1360">
                  <c:v>15612.739923491918</c:v>
                </c:pt>
                <c:pt idx="1361">
                  <c:v>15621.17132443771</c:v>
                </c:pt>
                <c:pt idx="1362">
                  <c:v>15688.536973991715</c:v>
                </c:pt>
                <c:pt idx="1363">
                  <c:v>15691.744792618359</c:v>
                </c:pt>
                <c:pt idx="1364">
                  <c:v>15706.433349145478</c:v>
                </c:pt>
                <c:pt idx="1365">
                  <c:v>15718.167220107907</c:v>
                </c:pt>
                <c:pt idx="1366">
                  <c:v>15722.039763081037</c:v>
                </c:pt>
                <c:pt idx="1367">
                  <c:v>15724.446573365287</c:v>
                </c:pt>
                <c:pt idx="1368">
                  <c:v>15729.648418262801</c:v>
                </c:pt>
                <c:pt idx="1369">
                  <c:v>15733.30251511114</c:v>
                </c:pt>
                <c:pt idx="1370">
                  <c:v>15742.801591854608</c:v>
                </c:pt>
                <c:pt idx="1371">
                  <c:v>15743.409736260279</c:v>
                </c:pt>
                <c:pt idx="1372">
                  <c:v>15744.567213924314</c:v>
                </c:pt>
                <c:pt idx="1373">
                  <c:v>15749.403569856071</c:v>
                </c:pt>
                <c:pt idx="1374">
                  <c:v>15753.609722035848</c:v>
                </c:pt>
                <c:pt idx="1375">
                  <c:v>15759.824860426952</c:v>
                </c:pt>
                <c:pt idx="1376">
                  <c:v>15759.974712183048</c:v>
                </c:pt>
                <c:pt idx="1377">
                  <c:v>15768.857981467509</c:v>
                </c:pt>
                <c:pt idx="1378">
                  <c:v>15790.185020936608</c:v>
                </c:pt>
                <c:pt idx="1379">
                  <c:v>15790.295384232513</c:v>
                </c:pt>
                <c:pt idx="1380">
                  <c:v>15794.231461187888</c:v>
                </c:pt>
                <c:pt idx="1381">
                  <c:v>15802.51378308261</c:v>
                </c:pt>
                <c:pt idx="1382">
                  <c:v>15803.297729753602</c:v>
                </c:pt>
                <c:pt idx="1383">
                  <c:v>15822.644248735094</c:v>
                </c:pt>
                <c:pt idx="1384">
                  <c:v>15824.813453760755</c:v>
                </c:pt>
                <c:pt idx="1385">
                  <c:v>15826.526977917873</c:v>
                </c:pt>
                <c:pt idx="1386">
                  <c:v>15841.344628162533</c:v>
                </c:pt>
                <c:pt idx="1387">
                  <c:v>15841.421849291735</c:v>
                </c:pt>
                <c:pt idx="1388">
                  <c:v>15841.597639559675</c:v>
                </c:pt>
                <c:pt idx="1389">
                  <c:v>15845.412091737633</c:v>
                </c:pt>
                <c:pt idx="1390">
                  <c:v>15852.352584684852</c:v>
                </c:pt>
                <c:pt idx="1391">
                  <c:v>15858.544800780046</c:v>
                </c:pt>
                <c:pt idx="1392">
                  <c:v>15866.039609248201</c:v>
                </c:pt>
                <c:pt idx="1393">
                  <c:v>15866.632609525312</c:v>
                </c:pt>
                <c:pt idx="1394">
                  <c:v>15866.646841191208</c:v>
                </c:pt>
                <c:pt idx="1395">
                  <c:v>15866.677299393508</c:v>
                </c:pt>
                <c:pt idx="1396">
                  <c:v>15867.213855911383</c:v>
                </c:pt>
                <c:pt idx="1397">
                  <c:v>15870.922076905454</c:v>
                </c:pt>
                <c:pt idx="1398">
                  <c:v>15885.709780429257</c:v>
                </c:pt>
                <c:pt idx="1399">
                  <c:v>15894.190498804752</c:v>
                </c:pt>
                <c:pt idx="1400">
                  <c:v>15895.984231839702</c:v>
                </c:pt>
                <c:pt idx="1401">
                  <c:v>15928.606568788235</c:v>
                </c:pt>
                <c:pt idx="1402">
                  <c:v>15944.247472566418</c:v>
                </c:pt>
                <c:pt idx="1403">
                  <c:v>15945.089171812124</c:v>
                </c:pt>
                <c:pt idx="1404">
                  <c:v>15948.901192749252</c:v>
                </c:pt>
                <c:pt idx="1405">
                  <c:v>15955.047770102916</c:v>
                </c:pt>
                <c:pt idx="1406">
                  <c:v>15956.093750471566</c:v>
                </c:pt>
                <c:pt idx="1407">
                  <c:v>15956.904626436906</c:v>
                </c:pt>
                <c:pt idx="1408">
                  <c:v>15975.682757543651</c:v>
                </c:pt>
                <c:pt idx="1409">
                  <c:v>15990.123006377489</c:v>
                </c:pt>
                <c:pt idx="1410">
                  <c:v>15990.479321154913</c:v>
                </c:pt>
                <c:pt idx="1411">
                  <c:v>16009.691673221261</c:v>
                </c:pt>
                <c:pt idx="1412">
                  <c:v>16011.519563348547</c:v>
                </c:pt>
                <c:pt idx="1413">
                  <c:v>16014.173588716298</c:v>
                </c:pt>
                <c:pt idx="1414">
                  <c:v>16024.683627193683</c:v>
                </c:pt>
                <c:pt idx="1415">
                  <c:v>16027.042734062192</c:v>
                </c:pt>
                <c:pt idx="1416">
                  <c:v>16027.433010333978</c:v>
                </c:pt>
                <c:pt idx="1417">
                  <c:v>16035.576833639185</c:v>
                </c:pt>
                <c:pt idx="1418">
                  <c:v>16055.159602508649</c:v>
                </c:pt>
                <c:pt idx="1419">
                  <c:v>16063.517402212276</c:v>
                </c:pt>
                <c:pt idx="1420">
                  <c:v>16065.661488657512</c:v>
                </c:pt>
                <c:pt idx="1421">
                  <c:v>16069.749989110342</c:v>
                </c:pt>
                <c:pt idx="1422">
                  <c:v>16071.282878016373</c:v>
                </c:pt>
                <c:pt idx="1423">
                  <c:v>16077.802938198807</c:v>
                </c:pt>
                <c:pt idx="1424">
                  <c:v>16106.57815326631</c:v>
                </c:pt>
                <c:pt idx="1425">
                  <c:v>16114.905120441608</c:v>
                </c:pt>
                <c:pt idx="1426">
                  <c:v>16115.504380864855</c:v>
                </c:pt>
                <c:pt idx="1427">
                  <c:v>16138.777898906255</c:v>
                </c:pt>
                <c:pt idx="1428">
                  <c:v>16151.227458004016</c:v>
                </c:pt>
                <c:pt idx="1429">
                  <c:v>16158.2063900473</c:v>
                </c:pt>
                <c:pt idx="1430">
                  <c:v>16159.90439302013</c:v>
                </c:pt>
                <c:pt idx="1431">
                  <c:v>16161.401134441856</c:v>
                </c:pt>
                <c:pt idx="1432">
                  <c:v>16181.435273305358</c:v>
                </c:pt>
                <c:pt idx="1433">
                  <c:v>16192.861178394845</c:v>
                </c:pt>
                <c:pt idx="1434">
                  <c:v>16194.226484606961</c:v>
                </c:pt>
                <c:pt idx="1435">
                  <c:v>16205.667825140783</c:v>
                </c:pt>
                <c:pt idx="1436">
                  <c:v>16213.993919559416</c:v>
                </c:pt>
                <c:pt idx="1437">
                  <c:v>16214.040804540282</c:v>
                </c:pt>
                <c:pt idx="1438">
                  <c:v>16214.583820815362</c:v>
                </c:pt>
                <c:pt idx="1439">
                  <c:v>16223.63038470014</c:v>
                </c:pt>
                <c:pt idx="1440">
                  <c:v>16230.292584624667</c:v>
                </c:pt>
                <c:pt idx="1441">
                  <c:v>16231.418702307148</c:v>
                </c:pt>
                <c:pt idx="1442">
                  <c:v>16239.258768436837</c:v>
                </c:pt>
                <c:pt idx="1443">
                  <c:v>16244.799894582708</c:v>
                </c:pt>
                <c:pt idx="1444">
                  <c:v>16246.097667465703</c:v>
                </c:pt>
                <c:pt idx="1445">
                  <c:v>16257.373858608507</c:v>
                </c:pt>
                <c:pt idx="1446">
                  <c:v>16265.816661839302</c:v>
                </c:pt>
                <c:pt idx="1447">
                  <c:v>16280.093254375999</c:v>
                </c:pt>
                <c:pt idx="1448">
                  <c:v>16297.19549039105</c:v>
                </c:pt>
                <c:pt idx="1449">
                  <c:v>16300.239898903408</c:v>
                </c:pt>
                <c:pt idx="1450">
                  <c:v>16302.839412105655</c:v>
                </c:pt>
                <c:pt idx="1451">
                  <c:v>16318.162176539792</c:v>
                </c:pt>
                <c:pt idx="1452">
                  <c:v>16322.924588122503</c:v>
                </c:pt>
                <c:pt idx="1453">
                  <c:v>16332.281070814221</c:v>
                </c:pt>
                <c:pt idx="1454">
                  <c:v>16356.230745463801</c:v>
                </c:pt>
                <c:pt idx="1455">
                  <c:v>16356.355581883481</c:v>
                </c:pt>
                <c:pt idx="1456">
                  <c:v>16378.694920241158</c:v>
                </c:pt>
                <c:pt idx="1457">
                  <c:v>16404.180671754999</c:v>
                </c:pt>
                <c:pt idx="1458">
                  <c:v>16410.73471081342</c:v>
                </c:pt>
                <c:pt idx="1459">
                  <c:v>16421.123300320898</c:v>
                </c:pt>
                <c:pt idx="1460">
                  <c:v>16423.948611947479</c:v>
                </c:pt>
                <c:pt idx="1461">
                  <c:v>16445.291004082625</c:v>
                </c:pt>
                <c:pt idx="1462">
                  <c:v>16446.004464192432</c:v>
                </c:pt>
                <c:pt idx="1463">
                  <c:v>16464.49433229426</c:v>
                </c:pt>
                <c:pt idx="1464">
                  <c:v>16471.819369403085</c:v>
                </c:pt>
                <c:pt idx="1465">
                  <c:v>16479.722564397554</c:v>
                </c:pt>
                <c:pt idx="1466">
                  <c:v>16480.383586629967</c:v>
                </c:pt>
                <c:pt idx="1467">
                  <c:v>16484.773088004345</c:v>
                </c:pt>
                <c:pt idx="1468">
                  <c:v>16484.861659126716</c:v>
                </c:pt>
                <c:pt idx="1469">
                  <c:v>16485.576138900804</c:v>
                </c:pt>
                <c:pt idx="1470">
                  <c:v>16504.563669387157</c:v>
                </c:pt>
                <c:pt idx="1471">
                  <c:v>16509.446762688418</c:v>
                </c:pt>
                <c:pt idx="1472">
                  <c:v>16510.384788808871</c:v>
                </c:pt>
                <c:pt idx="1473">
                  <c:v>16543.55985588659</c:v>
                </c:pt>
                <c:pt idx="1474">
                  <c:v>16544.133439383975</c:v>
                </c:pt>
                <c:pt idx="1475">
                  <c:v>16557.291816351866</c:v>
                </c:pt>
                <c:pt idx="1476">
                  <c:v>16568.50781750452</c:v>
                </c:pt>
                <c:pt idx="1477">
                  <c:v>16576.51016627171</c:v>
                </c:pt>
                <c:pt idx="1478">
                  <c:v>16581.140621296108</c:v>
                </c:pt>
                <c:pt idx="1479">
                  <c:v>16585.867768777989</c:v>
                </c:pt>
                <c:pt idx="1480">
                  <c:v>16591.770666916786</c:v>
                </c:pt>
                <c:pt idx="1481">
                  <c:v>16621.217175526061</c:v>
                </c:pt>
                <c:pt idx="1482">
                  <c:v>16623.442127291932</c:v>
                </c:pt>
                <c:pt idx="1483">
                  <c:v>16643.095724782859</c:v>
                </c:pt>
                <c:pt idx="1484">
                  <c:v>16646.496305109642</c:v>
                </c:pt>
                <c:pt idx="1485">
                  <c:v>16650.088577785813</c:v>
                </c:pt>
                <c:pt idx="1486">
                  <c:v>16650.36414681395</c:v>
                </c:pt>
                <c:pt idx="1487">
                  <c:v>16651.332237098242</c:v>
                </c:pt>
                <c:pt idx="1488">
                  <c:v>16652.231236658063</c:v>
                </c:pt>
                <c:pt idx="1489">
                  <c:v>16657.118829861665</c:v>
                </c:pt>
                <c:pt idx="1490">
                  <c:v>16668.041325016424</c:v>
                </c:pt>
                <c:pt idx="1491">
                  <c:v>16677.025886479525</c:v>
                </c:pt>
                <c:pt idx="1492">
                  <c:v>16677.357368926107</c:v>
                </c:pt>
                <c:pt idx="1493">
                  <c:v>16681.159417689039</c:v>
                </c:pt>
                <c:pt idx="1494">
                  <c:v>16687.216695349613</c:v>
                </c:pt>
                <c:pt idx="1495">
                  <c:v>16687.315616708715</c:v>
                </c:pt>
                <c:pt idx="1496">
                  <c:v>16692.314387239076</c:v>
                </c:pt>
                <c:pt idx="1497">
                  <c:v>16697.438179784494</c:v>
                </c:pt>
                <c:pt idx="1498">
                  <c:v>16700.116287864315</c:v>
                </c:pt>
                <c:pt idx="1499">
                  <c:v>16710.508867099583</c:v>
                </c:pt>
                <c:pt idx="1500">
                  <c:v>16716.199797117548</c:v>
                </c:pt>
                <c:pt idx="1501">
                  <c:v>16749.956066888553</c:v>
                </c:pt>
                <c:pt idx="1502">
                  <c:v>16749.956066888553</c:v>
                </c:pt>
                <c:pt idx="1503">
                  <c:v>16758.737990287405</c:v>
                </c:pt>
                <c:pt idx="1504">
                  <c:v>16781.692213640665</c:v>
                </c:pt>
                <c:pt idx="1505">
                  <c:v>16802.74141775677</c:v>
                </c:pt>
                <c:pt idx="1506">
                  <c:v>16812.056889038457</c:v>
                </c:pt>
                <c:pt idx="1507">
                  <c:v>16826.876363822899</c:v>
                </c:pt>
                <c:pt idx="1508">
                  <c:v>16857.989751045512</c:v>
                </c:pt>
                <c:pt idx="1509">
                  <c:v>16858.167447195636</c:v>
                </c:pt>
                <c:pt idx="1510">
                  <c:v>16861.849024210132</c:v>
                </c:pt>
                <c:pt idx="1511">
                  <c:v>16867.534880330564</c:v>
                </c:pt>
                <c:pt idx="1512">
                  <c:v>16867.976589644088</c:v>
                </c:pt>
                <c:pt idx="1513">
                  <c:v>16867.976589644088</c:v>
                </c:pt>
                <c:pt idx="1514">
                  <c:v>16868.415923229652</c:v>
                </c:pt>
                <c:pt idx="1515">
                  <c:v>16872.170824160949</c:v>
                </c:pt>
                <c:pt idx="1516">
                  <c:v>16878.588590995001</c:v>
                </c:pt>
                <c:pt idx="1517">
                  <c:v>16885.998423625257</c:v>
                </c:pt>
                <c:pt idx="1518">
                  <c:v>16898.125869625826</c:v>
                </c:pt>
                <c:pt idx="1519">
                  <c:v>16899.6912928081</c:v>
                </c:pt>
                <c:pt idx="1520">
                  <c:v>16900.871760975595</c:v>
                </c:pt>
                <c:pt idx="1521">
                  <c:v>16900.957674818106</c:v>
                </c:pt>
                <c:pt idx="1522">
                  <c:v>16901.396917643175</c:v>
                </c:pt>
                <c:pt idx="1523">
                  <c:v>16901.396917643175</c:v>
                </c:pt>
                <c:pt idx="1524">
                  <c:v>16901.76198171503</c:v>
                </c:pt>
                <c:pt idx="1525">
                  <c:v>16916.212637036548</c:v>
                </c:pt>
                <c:pt idx="1526">
                  <c:v>16916.507859300276</c:v>
                </c:pt>
                <c:pt idx="1527">
                  <c:v>16921.612429215118</c:v>
                </c:pt>
                <c:pt idx="1528">
                  <c:v>16924.341844147497</c:v>
                </c:pt>
                <c:pt idx="1529">
                  <c:v>16941.312563660736</c:v>
                </c:pt>
                <c:pt idx="1530">
                  <c:v>16946.18535033795</c:v>
                </c:pt>
                <c:pt idx="1531">
                  <c:v>16949.901904096361</c:v>
                </c:pt>
                <c:pt idx="1532">
                  <c:v>16950.351112967895</c:v>
                </c:pt>
                <c:pt idx="1533">
                  <c:v>16980.309174910737</c:v>
                </c:pt>
                <c:pt idx="1534">
                  <c:v>16984.780687661201</c:v>
                </c:pt>
                <c:pt idx="1535">
                  <c:v>16986.54878341097</c:v>
                </c:pt>
                <c:pt idx="1536">
                  <c:v>16997.524363720058</c:v>
                </c:pt>
                <c:pt idx="1537">
                  <c:v>17011.588685902294</c:v>
                </c:pt>
                <c:pt idx="1538">
                  <c:v>17013.054432282319</c:v>
                </c:pt>
                <c:pt idx="1539">
                  <c:v>17015.320499790418</c:v>
                </c:pt>
                <c:pt idx="1540">
                  <c:v>17019.013790690762</c:v>
                </c:pt>
                <c:pt idx="1541">
                  <c:v>17020.434131937909</c:v>
                </c:pt>
                <c:pt idx="1542">
                  <c:v>17044.776581974351</c:v>
                </c:pt>
                <c:pt idx="1543">
                  <c:v>17045.154550306386</c:v>
                </c:pt>
                <c:pt idx="1544">
                  <c:v>17047.794403010252</c:v>
                </c:pt>
                <c:pt idx="1545">
                  <c:v>17048.486456390623</c:v>
                </c:pt>
                <c:pt idx="1546">
                  <c:v>17070.510050549572</c:v>
                </c:pt>
                <c:pt idx="1547">
                  <c:v>17082.586287456208</c:v>
                </c:pt>
                <c:pt idx="1548">
                  <c:v>17083.561111528601</c:v>
                </c:pt>
                <c:pt idx="1549">
                  <c:v>17089.026150339036</c:v>
                </c:pt>
                <c:pt idx="1550">
                  <c:v>17096.912226064556</c:v>
                </c:pt>
                <c:pt idx="1551">
                  <c:v>17099.323527498538</c:v>
                </c:pt>
                <c:pt idx="1552">
                  <c:v>17099.841631698331</c:v>
                </c:pt>
                <c:pt idx="1553">
                  <c:v>17107.666010664077</c:v>
                </c:pt>
                <c:pt idx="1554">
                  <c:v>17127.602242125646</c:v>
                </c:pt>
                <c:pt idx="1555">
                  <c:v>17134.339405325187</c:v>
                </c:pt>
                <c:pt idx="1556">
                  <c:v>17152.150541114763</c:v>
                </c:pt>
                <c:pt idx="1557">
                  <c:v>17163.630794235876</c:v>
                </c:pt>
                <c:pt idx="1558">
                  <c:v>17163.833938555697</c:v>
                </c:pt>
                <c:pt idx="1559">
                  <c:v>17184.815225537295</c:v>
                </c:pt>
                <c:pt idx="1560">
                  <c:v>17190.950405280262</c:v>
                </c:pt>
                <c:pt idx="1561">
                  <c:v>17206.827497002618</c:v>
                </c:pt>
                <c:pt idx="1562">
                  <c:v>17227.468072922213</c:v>
                </c:pt>
                <c:pt idx="1563">
                  <c:v>17228.10114921784</c:v>
                </c:pt>
                <c:pt idx="1564">
                  <c:v>17231.920087448376</c:v>
                </c:pt>
                <c:pt idx="1565">
                  <c:v>17243.07114172872</c:v>
                </c:pt>
                <c:pt idx="1566">
                  <c:v>17247.100250793286</c:v>
                </c:pt>
                <c:pt idx="1567">
                  <c:v>17267.930512267299</c:v>
                </c:pt>
                <c:pt idx="1568">
                  <c:v>17280.042572254002</c:v>
                </c:pt>
                <c:pt idx="1569">
                  <c:v>17280.488521676409</c:v>
                </c:pt>
                <c:pt idx="1570">
                  <c:v>17303.998147184771</c:v>
                </c:pt>
                <c:pt idx="1571">
                  <c:v>17319.815283054038</c:v>
                </c:pt>
                <c:pt idx="1572">
                  <c:v>17321.265683109581</c:v>
                </c:pt>
                <c:pt idx="1573">
                  <c:v>17321.652096216432</c:v>
                </c:pt>
                <c:pt idx="1574">
                  <c:v>17323.100403599066</c:v>
                </c:pt>
                <c:pt idx="1575">
                  <c:v>17323.5818567805</c:v>
                </c:pt>
                <c:pt idx="1576">
                  <c:v>17324.489017347361</c:v>
                </c:pt>
                <c:pt idx="1577">
                  <c:v>17342.432145064729</c:v>
                </c:pt>
                <c:pt idx="1578">
                  <c:v>17343.074257085318</c:v>
                </c:pt>
                <c:pt idx="1579">
                  <c:v>17356.938813877354</c:v>
                </c:pt>
                <c:pt idx="1580">
                  <c:v>17374.388946557072</c:v>
                </c:pt>
                <c:pt idx="1581">
                  <c:v>17376.427636187174</c:v>
                </c:pt>
                <c:pt idx="1582">
                  <c:v>17376.710436245168</c:v>
                </c:pt>
                <c:pt idx="1583">
                  <c:v>17377.03128636835</c:v>
                </c:pt>
                <c:pt idx="1584">
                  <c:v>17382.230314677174</c:v>
                </c:pt>
                <c:pt idx="1585">
                  <c:v>17390.123012640688</c:v>
                </c:pt>
                <c:pt idx="1586">
                  <c:v>17391.997272313343</c:v>
                </c:pt>
                <c:pt idx="1587">
                  <c:v>17393.310341072811</c:v>
                </c:pt>
                <c:pt idx="1588">
                  <c:v>17420.342484861736</c:v>
                </c:pt>
                <c:pt idx="1589">
                  <c:v>17435.036995749502</c:v>
                </c:pt>
                <c:pt idx="1590">
                  <c:v>17438.811605983716</c:v>
                </c:pt>
                <c:pt idx="1591">
                  <c:v>17476.497119050877</c:v>
                </c:pt>
                <c:pt idx="1592">
                  <c:v>17476.764744171753</c:v>
                </c:pt>
                <c:pt idx="1593">
                  <c:v>17477.321240496833</c:v>
                </c:pt>
                <c:pt idx="1594">
                  <c:v>17495.285966004394</c:v>
                </c:pt>
                <c:pt idx="1595">
                  <c:v>17503.217559610293</c:v>
                </c:pt>
                <c:pt idx="1596">
                  <c:v>17511.392961991405</c:v>
                </c:pt>
                <c:pt idx="1597">
                  <c:v>17522.203187654817</c:v>
                </c:pt>
                <c:pt idx="1598">
                  <c:v>17531.354751484363</c:v>
                </c:pt>
                <c:pt idx="1599">
                  <c:v>17533.037885673461</c:v>
                </c:pt>
                <c:pt idx="1600">
                  <c:v>17534.946866727831</c:v>
                </c:pt>
                <c:pt idx="1601">
                  <c:v>17564.921009715417</c:v>
                </c:pt>
                <c:pt idx="1602">
                  <c:v>17567.406235783172</c:v>
                </c:pt>
                <c:pt idx="1603">
                  <c:v>17593.793373103734</c:v>
                </c:pt>
                <c:pt idx="1604">
                  <c:v>17593.793373103734</c:v>
                </c:pt>
                <c:pt idx="1605">
                  <c:v>17594.001596633727</c:v>
                </c:pt>
                <c:pt idx="1606">
                  <c:v>17611.13720153043</c:v>
                </c:pt>
                <c:pt idx="1607">
                  <c:v>17636.889658274849</c:v>
                </c:pt>
                <c:pt idx="1608">
                  <c:v>17640.789932529828</c:v>
                </c:pt>
                <c:pt idx="1609">
                  <c:v>17645.228155767734</c:v>
                </c:pt>
                <c:pt idx="1610">
                  <c:v>17650.583417980321</c:v>
                </c:pt>
                <c:pt idx="1611">
                  <c:v>17652.131066918315</c:v>
                </c:pt>
                <c:pt idx="1612">
                  <c:v>17655.680639269456</c:v>
                </c:pt>
                <c:pt idx="1613">
                  <c:v>17674.269658933808</c:v>
                </c:pt>
                <c:pt idx="1614">
                  <c:v>17680.834443949676</c:v>
                </c:pt>
                <c:pt idx="1615">
                  <c:v>17681.202970465882</c:v>
                </c:pt>
                <c:pt idx="1616">
                  <c:v>17682.806220760736</c:v>
                </c:pt>
                <c:pt idx="1617">
                  <c:v>17689.229973346301</c:v>
                </c:pt>
                <c:pt idx="1618">
                  <c:v>17696.211769581718</c:v>
                </c:pt>
                <c:pt idx="1619">
                  <c:v>17701.929737041111</c:v>
                </c:pt>
                <c:pt idx="1620">
                  <c:v>17702.676752687352</c:v>
                </c:pt>
                <c:pt idx="1621">
                  <c:v>17709.471190427015</c:v>
                </c:pt>
                <c:pt idx="1622">
                  <c:v>17712.479279875752</c:v>
                </c:pt>
                <c:pt idx="1623">
                  <c:v>17723.500319020513</c:v>
                </c:pt>
                <c:pt idx="1624">
                  <c:v>17747.782420089912</c:v>
                </c:pt>
                <c:pt idx="1625">
                  <c:v>17758.431920043819</c:v>
                </c:pt>
                <c:pt idx="1626">
                  <c:v>17766.314145834604</c:v>
                </c:pt>
                <c:pt idx="1627">
                  <c:v>17781.085828368257</c:v>
                </c:pt>
                <c:pt idx="1628">
                  <c:v>17781.574276147625</c:v>
                </c:pt>
                <c:pt idx="1629">
                  <c:v>17789.36725935138</c:v>
                </c:pt>
                <c:pt idx="1630">
                  <c:v>17790.222743372517</c:v>
                </c:pt>
                <c:pt idx="1631">
                  <c:v>17790.667349095853</c:v>
                </c:pt>
                <c:pt idx="1632">
                  <c:v>17801.121987178063</c:v>
                </c:pt>
                <c:pt idx="1633">
                  <c:v>17818.909725514124</c:v>
                </c:pt>
                <c:pt idx="1634">
                  <c:v>17819.168899581182</c:v>
                </c:pt>
                <c:pt idx="1635">
                  <c:v>17819.860289172153</c:v>
                </c:pt>
                <c:pt idx="1636">
                  <c:v>17833.010633835351</c:v>
                </c:pt>
                <c:pt idx="1637">
                  <c:v>17861.949746818111</c:v>
                </c:pt>
                <c:pt idx="1638">
                  <c:v>17874.387448211386</c:v>
                </c:pt>
                <c:pt idx="1639">
                  <c:v>17874.579093854791</c:v>
                </c:pt>
                <c:pt idx="1640">
                  <c:v>17879.690115872261</c:v>
                </c:pt>
                <c:pt idx="1641">
                  <c:v>17893.028358266798</c:v>
                </c:pt>
                <c:pt idx="1642">
                  <c:v>17897.860121532325</c:v>
                </c:pt>
                <c:pt idx="1643">
                  <c:v>17898.792801432188</c:v>
                </c:pt>
                <c:pt idx="1644">
                  <c:v>17902.29880363998</c:v>
                </c:pt>
                <c:pt idx="1645">
                  <c:v>17927.013507145635</c:v>
                </c:pt>
                <c:pt idx="1646">
                  <c:v>17927.325170805772</c:v>
                </c:pt>
                <c:pt idx="1647">
                  <c:v>17931.079587691736</c:v>
                </c:pt>
                <c:pt idx="1648">
                  <c:v>17975.451415369382</c:v>
                </c:pt>
                <c:pt idx="1649">
                  <c:v>17987.247771625418</c:v>
                </c:pt>
                <c:pt idx="1650">
                  <c:v>17987.888284823006</c:v>
                </c:pt>
                <c:pt idx="1651">
                  <c:v>18006.240359908486</c:v>
                </c:pt>
                <c:pt idx="1652">
                  <c:v>18006.485235432847</c:v>
                </c:pt>
                <c:pt idx="1653">
                  <c:v>18018.57590885396</c:v>
                </c:pt>
                <c:pt idx="1654">
                  <c:v>18028.798786197527</c:v>
                </c:pt>
                <c:pt idx="1655">
                  <c:v>18041.75541055818</c:v>
                </c:pt>
                <c:pt idx="1656">
                  <c:v>18041.772890480734</c:v>
                </c:pt>
                <c:pt idx="1657">
                  <c:v>18044.077385956967</c:v>
                </c:pt>
                <c:pt idx="1658">
                  <c:v>18046.825119816796</c:v>
                </c:pt>
                <c:pt idx="1659">
                  <c:v>18050.882206179635</c:v>
                </c:pt>
                <c:pt idx="1660">
                  <c:v>18055.537896374139</c:v>
                </c:pt>
                <c:pt idx="1661">
                  <c:v>18055.783473365289</c:v>
                </c:pt>
                <c:pt idx="1662">
                  <c:v>18057.044566188619</c:v>
                </c:pt>
                <c:pt idx="1663">
                  <c:v>18089.817119527223</c:v>
                </c:pt>
                <c:pt idx="1664">
                  <c:v>18099.400053454672</c:v>
                </c:pt>
                <c:pt idx="1665">
                  <c:v>18142.677676714084</c:v>
                </c:pt>
                <c:pt idx="1666">
                  <c:v>18147.200187237344</c:v>
                </c:pt>
                <c:pt idx="1667">
                  <c:v>18155.117531979824</c:v>
                </c:pt>
                <c:pt idx="1668">
                  <c:v>18174.455031374604</c:v>
                </c:pt>
                <c:pt idx="1669">
                  <c:v>18178.270519669455</c:v>
                </c:pt>
                <c:pt idx="1670">
                  <c:v>18182.581346468305</c:v>
                </c:pt>
                <c:pt idx="1671">
                  <c:v>18198.623334201944</c:v>
                </c:pt>
                <c:pt idx="1672">
                  <c:v>18201.410702625548</c:v>
                </c:pt>
                <c:pt idx="1673">
                  <c:v>18210.408742105712</c:v>
                </c:pt>
                <c:pt idx="1674">
                  <c:v>18213.869688475741</c:v>
                </c:pt>
                <c:pt idx="1675">
                  <c:v>18218.652794697493</c:v>
                </c:pt>
                <c:pt idx="1676">
                  <c:v>18221.809597910818</c:v>
                </c:pt>
                <c:pt idx="1677">
                  <c:v>18222.508315791994</c:v>
                </c:pt>
                <c:pt idx="1678">
                  <c:v>18239.849298759866</c:v>
                </c:pt>
                <c:pt idx="1679">
                  <c:v>18241.670853701016</c:v>
                </c:pt>
                <c:pt idx="1680">
                  <c:v>18246.178953002134</c:v>
                </c:pt>
                <c:pt idx="1681">
                  <c:v>18247.760386321293</c:v>
                </c:pt>
                <c:pt idx="1682">
                  <c:v>18258.608618211962</c:v>
                </c:pt>
                <c:pt idx="1683">
                  <c:v>18261.2500016989</c:v>
                </c:pt>
                <c:pt idx="1684">
                  <c:v>18275.04362065926</c:v>
                </c:pt>
                <c:pt idx="1685">
                  <c:v>18290.717674402644</c:v>
                </c:pt>
                <c:pt idx="1686">
                  <c:v>18291.181205476747</c:v>
                </c:pt>
                <c:pt idx="1687">
                  <c:v>18291.965759246235</c:v>
                </c:pt>
                <c:pt idx="1688">
                  <c:v>18298.323330569157</c:v>
                </c:pt>
                <c:pt idx="1689">
                  <c:v>18298.323330569157</c:v>
                </c:pt>
                <c:pt idx="1690">
                  <c:v>18304.101958441588</c:v>
                </c:pt>
                <c:pt idx="1691">
                  <c:v>18306.073343342247</c:v>
                </c:pt>
                <c:pt idx="1692">
                  <c:v>18321.390247028168</c:v>
                </c:pt>
                <c:pt idx="1693">
                  <c:v>18335.354440390212</c:v>
                </c:pt>
                <c:pt idx="1694">
                  <c:v>18337.989651558037</c:v>
                </c:pt>
                <c:pt idx="1695">
                  <c:v>18349.301877042592</c:v>
                </c:pt>
                <c:pt idx="1696">
                  <c:v>18350.486996342035</c:v>
                </c:pt>
                <c:pt idx="1697">
                  <c:v>18370.306259212037</c:v>
                </c:pt>
                <c:pt idx="1698">
                  <c:v>18387.770793013791</c:v>
                </c:pt>
                <c:pt idx="1699">
                  <c:v>18405.782787553042</c:v>
                </c:pt>
                <c:pt idx="1700">
                  <c:v>18412.591112005321</c:v>
                </c:pt>
                <c:pt idx="1701">
                  <c:v>18412.708016856108</c:v>
                </c:pt>
                <c:pt idx="1702">
                  <c:v>18416.136880711791</c:v>
                </c:pt>
                <c:pt idx="1703">
                  <c:v>18427.979818322157</c:v>
                </c:pt>
                <c:pt idx="1704">
                  <c:v>18436.857544263919</c:v>
                </c:pt>
                <c:pt idx="1705">
                  <c:v>18445.528505882619</c:v>
                </c:pt>
                <c:pt idx="1706">
                  <c:v>18446.586914326828</c:v>
                </c:pt>
                <c:pt idx="1707">
                  <c:v>18449.039328946543</c:v>
                </c:pt>
                <c:pt idx="1708">
                  <c:v>18452.97099149858</c:v>
                </c:pt>
                <c:pt idx="1709">
                  <c:v>18458.86849606609</c:v>
                </c:pt>
                <c:pt idx="1710">
                  <c:v>18462.162816755634</c:v>
                </c:pt>
                <c:pt idx="1711">
                  <c:v>18475.687410775292</c:v>
                </c:pt>
                <c:pt idx="1712">
                  <c:v>18477.941766554883</c:v>
                </c:pt>
                <c:pt idx="1713">
                  <c:v>18485.787841813199</c:v>
                </c:pt>
                <c:pt idx="1714">
                  <c:v>18485.966487199228</c:v>
                </c:pt>
                <c:pt idx="1715">
                  <c:v>18513.840734539295</c:v>
                </c:pt>
                <c:pt idx="1716">
                  <c:v>18529.697569065946</c:v>
                </c:pt>
                <c:pt idx="1717">
                  <c:v>18529.939997685829</c:v>
                </c:pt>
                <c:pt idx="1718">
                  <c:v>18534.211654035196</c:v>
                </c:pt>
                <c:pt idx="1719">
                  <c:v>18539.198556820771</c:v>
                </c:pt>
                <c:pt idx="1720">
                  <c:v>18546.525731224781</c:v>
                </c:pt>
                <c:pt idx="1721">
                  <c:v>18571.069370044144</c:v>
                </c:pt>
                <c:pt idx="1722">
                  <c:v>18577.218937428814</c:v>
                </c:pt>
                <c:pt idx="1723">
                  <c:v>18579.843896441696</c:v>
                </c:pt>
                <c:pt idx="1724">
                  <c:v>18583.909090388646</c:v>
                </c:pt>
                <c:pt idx="1725">
                  <c:v>18589.960901015624</c:v>
                </c:pt>
                <c:pt idx="1726">
                  <c:v>18594.840156734979</c:v>
                </c:pt>
                <c:pt idx="1727">
                  <c:v>18622.113221931166</c:v>
                </c:pt>
                <c:pt idx="1728">
                  <c:v>18622.304538934262</c:v>
                </c:pt>
                <c:pt idx="1729">
                  <c:v>18622.543040130986</c:v>
                </c:pt>
                <c:pt idx="1730">
                  <c:v>18629.334399543255</c:v>
                </c:pt>
                <c:pt idx="1731">
                  <c:v>18641.922238147577</c:v>
                </c:pt>
                <c:pt idx="1732">
                  <c:v>18642.037805280474</c:v>
                </c:pt>
                <c:pt idx="1733">
                  <c:v>18642.078305422499</c:v>
                </c:pt>
                <c:pt idx="1734">
                  <c:v>18650.123273041663</c:v>
                </c:pt>
                <c:pt idx="1735">
                  <c:v>18652.591051592386</c:v>
                </c:pt>
                <c:pt idx="1736">
                  <c:v>18656.789026294391</c:v>
                </c:pt>
                <c:pt idx="1737">
                  <c:v>18681.109093531817</c:v>
                </c:pt>
                <c:pt idx="1738">
                  <c:v>18683.198150204844</c:v>
                </c:pt>
                <c:pt idx="1739">
                  <c:v>18684.439888471828</c:v>
                </c:pt>
                <c:pt idx="1740">
                  <c:v>18687.237520782503</c:v>
                </c:pt>
                <c:pt idx="1741">
                  <c:v>18689.233736446186</c:v>
                </c:pt>
                <c:pt idx="1742">
                  <c:v>18690.086120136097</c:v>
                </c:pt>
                <c:pt idx="1743">
                  <c:v>18693.829234966001</c:v>
                </c:pt>
                <c:pt idx="1744">
                  <c:v>18723.332628201606</c:v>
                </c:pt>
                <c:pt idx="1745">
                  <c:v>18730.603314574259</c:v>
                </c:pt>
                <c:pt idx="1746">
                  <c:v>18734.679759932191</c:v>
                </c:pt>
                <c:pt idx="1747">
                  <c:v>18745.407611893141</c:v>
                </c:pt>
                <c:pt idx="1748">
                  <c:v>18751.890199206329</c:v>
                </c:pt>
                <c:pt idx="1749">
                  <c:v>18758.290563962506</c:v>
                </c:pt>
                <c:pt idx="1750">
                  <c:v>18769.313728404821</c:v>
                </c:pt>
                <c:pt idx="1751">
                  <c:v>18772.139465090058</c:v>
                </c:pt>
                <c:pt idx="1752">
                  <c:v>18794.031005030152</c:v>
                </c:pt>
                <c:pt idx="1753">
                  <c:v>18796.027204250175</c:v>
                </c:pt>
                <c:pt idx="1754">
                  <c:v>18798.470492329037</c:v>
                </c:pt>
                <c:pt idx="1755">
                  <c:v>18818.091444176418</c:v>
                </c:pt>
                <c:pt idx="1756">
                  <c:v>18820.396167031544</c:v>
                </c:pt>
                <c:pt idx="1757">
                  <c:v>18824.414263047391</c:v>
                </c:pt>
                <c:pt idx="1758">
                  <c:v>18831.471813044274</c:v>
                </c:pt>
                <c:pt idx="1759">
                  <c:v>18832.283736184738</c:v>
                </c:pt>
                <c:pt idx="1760">
                  <c:v>18843.128903522174</c:v>
                </c:pt>
                <c:pt idx="1761">
                  <c:v>18856.246742948071</c:v>
                </c:pt>
                <c:pt idx="1762">
                  <c:v>18857.686627639374</c:v>
                </c:pt>
                <c:pt idx="1763">
                  <c:v>18869.978829506064</c:v>
                </c:pt>
                <c:pt idx="1764">
                  <c:v>18874.77266846046</c:v>
                </c:pt>
                <c:pt idx="1765">
                  <c:v>18884.413680652593</c:v>
                </c:pt>
                <c:pt idx="1766">
                  <c:v>18900.592331132484</c:v>
                </c:pt>
                <c:pt idx="1767">
                  <c:v>18940.399593159873</c:v>
                </c:pt>
                <c:pt idx="1768">
                  <c:v>18958.857761079173</c:v>
                </c:pt>
                <c:pt idx="1769">
                  <c:v>18966.557296706564</c:v>
                </c:pt>
                <c:pt idx="1770">
                  <c:v>18973.997781556682</c:v>
                </c:pt>
                <c:pt idx="1771">
                  <c:v>18981.861897844989</c:v>
                </c:pt>
                <c:pt idx="1772">
                  <c:v>18994.912622054679</c:v>
                </c:pt>
                <c:pt idx="1773">
                  <c:v>18996.571228455192</c:v>
                </c:pt>
                <c:pt idx="1774">
                  <c:v>18999.339864246795</c:v>
                </c:pt>
                <c:pt idx="1775">
                  <c:v>18999.701777260143</c:v>
                </c:pt>
                <c:pt idx="1776">
                  <c:v>19015.012748996483</c:v>
                </c:pt>
                <c:pt idx="1777">
                  <c:v>19017.841028301969</c:v>
                </c:pt>
                <c:pt idx="1778">
                  <c:v>19029.440336995223</c:v>
                </c:pt>
                <c:pt idx="1779">
                  <c:v>19032.375814133015</c:v>
                </c:pt>
                <c:pt idx="1780">
                  <c:v>19034.41811572609</c:v>
                </c:pt>
                <c:pt idx="1781">
                  <c:v>19044.434316841121</c:v>
                </c:pt>
                <c:pt idx="1782">
                  <c:v>19045.628012397097</c:v>
                </c:pt>
                <c:pt idx="1783">
                  <c:v>19049.046995121782</c:v>
                </c:pt>
                <c:pt idx="1784">
                  <c:v>19049.202646699126</c:v>
                </c:pt>
                <c:pt idx="1785">
                  <c:v>19049.60184842574</c:v>
                </c:pt>
                <c:pt idx="1786">
                  <c:v>19055.158161732783</c:v>
                </c:pt>
                <c:pt idx="1787">
                  <c:v>19111.842906826972</c:v>
                </c:pt>
                <c:pt idx="1788">
                  <c:v>19112.426826525774</c:v>
                </c:pt>
                <c:pt idx="1789">
                  <c:v>19112.539530425503</c:v>
                </c:pt>
                <c:pt idx="1790">
                  <c:v>19121.716843700957</c:v>
                </c:pt>
                <c:pt idx="1791">
                  <c:v>19122.151149637746</c:v>
                </c:pt>
                <c:pt idx="1792">
                  <c:v>19123.844529883849</c:v>
                </c:pt>
                <c:pt idx="1793">
                  <c:v>19130.355182963151</c:v>
                </c:pt>
                <c:pt idx="1794">
                  <c:v>19132.74665356506</c:v>
                </c:pt>
                <c:pt idx="1795">
                  <c:v>19142.564144944346</c:v>
                </c:pt>
                <c:pt idx="1796">
                  <c:v>19152.256095975092</c:v>
                </c:pt>
                <c:pt idx="1797">
                  <c:v>19163.150740247969</c:v>
                </c:pt>
                <c:pt idx="1798">
                  <c:v>19163.508793711535</c:v>
                </c:pt>
                <c:pt idx="1799">
                  <c:v>19165.064973953286</c:v>
                </c:pt>
                <c:pt idx="1800">
                  <c:v>19183.538150001856</c:v>
                </c:pt>
                <c:pt idx="1801">
                  <c:v>19201.77125324291</c:v>
                </c:pt>
                <c:pt idx="1802">
                  <c:v>19203.898668708858</c:v>
                </c:pt>
                <c:pt idx="1803">
                  <c:v>19206.684888615477</c:v>
                </c:pt>
                <c:pt idx="1804">
                  <c:v>19208.74046392092</c:v>
                </c:pt>
                <c:pt idx="1805">
                  <c:v>19233.063506533628</c:v>
                </c:pt>
                <c:pt idx="1806">
                  <c:v>19237.708621447782</c:v>
                </c:pt>
                <c:pt idx="1807">
                  <c:v>19244.578076827052</c:v>
                </c:pt>
                <c:pt idx="1808">
                  <c:v>19260.894622570071</c:v>
                </c:pt>
                <c:pt idx="1809">
                  <c:v>19263.789753875586</c:v>
                </c:pt>
                <c:pt idx="1810">
                  <c:v>19265.244968785355</c:v>
                </c:pt>
                <c:pt idx="1811">
                  <c:v>19265.55301243264</c:v>
                </c:pt>
                <c:pt idx="1812">
                  <c:v>19268.252883272518</c:v>
                </c:pt>
                <c:pt idx="1813">
                  <c:v>19286.581945727437</c:v>
                </c:pt>
                <c:pt idx="1814">
                  <c:v>19293.989270756687</c:v>
                </c:pt>
                <c:pt idx="1815">
                  <c:v>19298.521296494277</c:v>
                </c:pt>
                <c:pt idx="1816">
                  <c:v>19302.893363805048</c:v>
                </c:pt>
                <c:pt idx="1817">
                  <c:v>19312.755291306083</c:v>
                </c:pt>
                <c:pt idx="1818">
                  <c:v>19317.054531621921</c:v>
                </c:pt>
                <c:pt idx="1819">
                  <c:v>19330.502054562414</c:v>
                </c:pt>
                <c:pt idx="1820">
                  <c:v>19341.629501648589</c:v>
                </c:pt>
                <c:pt idx="1821">
                  <c:v>19362.321947674638</c:v>
                </c:pt>
                <c:pt idx="1822">
                  <c:v>19365.753359735088</c:v>
                </c:pt>
                <c:pt idx="1823">
                  <c:v>19366.454740122485</c:v>
                </c:pt>
                <c:pt idx="1824">
                  <c:v>19367.142375936633</c:v>
                </c:pt>
                <c:pt idx="1825">
                  <c:v>19375.908275517013</c:v>
                </c:pt>
                <c:pt idx="1826">
                  <c:v>19391.768492374584</c:v>
                </c:pt>
                <c:pt idx="1827">
                  <c:v>19411.580945850459</c:v>
                </c:pt>
                <c:pt idx="1828">
                  <c:v>19432.744285418801</c:v>
                </c:pt>
                <c:pt idx="1829">
                  <c:v>19433.483582223147</c:v>
                </c:pt>
                <c:pt idx="1830">
                  <c:v>19449.550125937472</c:v>
                </c:pt>
                <c:pt idx="1831">
                  <c:v>19451.953270671314</c:v>
                </c:pt>
                <c:pt idx="1832">
                  <c:v>19456.42114887137</c:v>
                </c:pt>
                <c:pt idx="1833">
                  <c:v>19463.793205121936</c:v>
                </c:pt>
                <c:pt idx="1834">
                  <c:v>19481.565739713078</c:v>
                </c:pt>
                <c:pt idx="1835">
                  <c:v>19481.597232840209</c:v>
                </c:pt>
                <c:pt idx="1836">
                  <c:v>19492.537304899917</c:v>
                </c:pt>
                <c:pt idx="1837">
                  <c:v>19497.595390138275</c:v>
                </c:pt>
                <c:pt idx="1838">
                  <c:v>19502.729519818055</c:v>
                </c:pt>
                <c:pt idx="1839">
                  <c:v>19504.66807019963</c:v>
                </c:pt>
                <c:pt idx="1840">
                  <c:v>19504.684549460446</c:v>
                </c:pt>
                <c:pt idx="1841">
                  <c:v>19505.868017984427</c:v>
                </c:pt>
                <c:pt idx="1842">
                  <c:v>19507.030779084536</c:v>
                </c:pt>
                <c:pt idx="1843">
                  <c:v>19507.820460826268</c:v>
                </c:pt>
                <c:pt idx="1844">
                  <c:v>19512.616773748348</c:v>
                </c:pt>
                <c:pt idx="1845">
                  <c:v>19514.02629101431</c:v>
                </c:pt>
                <c:pt idx="1846">
                  <c:v>19523.688028346565</c:v>
                </c:pt>
                <c:pt idx="1847">
                  <c:v>19523.915331675795</c:v>
                </c:pt>
                <c:pt idx="1848">
                  <c:v>19546.332134208453</c:v>
                </c:pt>
                <c:pt idx="1849">
                  <c:v>19558.921999353079</c:v>
                </c:pt>
                <c:pt idx="1850">
                  <c:v>19573.631989431211</c:v>
                </c:pt>
                <c:pt idx="1851">
                  <c:v>19574.462894588676</c:v>
                </c:pt>
                <c:pt idx="1852">
                  <c:v>19579.845422062124</c:v>
                </c:pt>
                <c:pt idx="1853">
                  <c:v>19596.454548340105</c:v>
                </c:pt>
                <c:pt idx="1854">
                  <c:v>19614.092223949265</c:v>
                </c:pt>
                <c:pt idx="1855">
                  <c:v>19615.109482191474</c:v>
                </c:pt>
                <c:pt idx="1856">
                  <c:v>19621.779382511999</c:v>
                </c:pt>
                <c:pt idx="1857">
                  <c:v>19622.053846582476</c:v>
                </c:pt>
                <c:pt idx="1858">
                  <c:v>19622.411319196697</c:v>
                </c:pt>
                <c:pt idx="1859">
                  <c:v>19628.53771126717</c:v>
                </c:pt>
                <c:pt idx="1860">
                  <c:v>19642.691172397914</c:v>
                </c:pt>
                <c:pt idx="1861">
                  <c:v>19642.979794795465</c:v>
                </c:pt>
                <c:pt idx="1862">
                  <c:v>19667.880626028465</c:v>
                </c:pt>
                <c:pt idx="1863">
                  <c:v>19687.23418265516</c:v>
                </c:pt>
                <c:pt idx="1864">
                  <c:v>19709.46601791371</c:v>
                </c:pt>
                <c:pt idx="1865">
                  <c:v>19714.228097151834</c:v>
                </c:pt>
                <c:pt idx="1866">
                  <c:v>19716.803879231949</c:v>
                </c:pt>
                <c:pt idx="1867">
                  <c:v>19719.020226213634</c:v>
                </c:pt>
                <c:pt idx="1868">
                  <c:v>19722.133143386516</c:v>
                </c:pt>
                <c:pt idx="1869">
                  <c:v>19722.511306906756</c:v>
                </c:pt>
                <c:pt idx="1870">
                  <c:v>19737.348595393698</c:v>
                </c:pt>
                <c:pt idx="1871">
                  <c:v>19739.973920754295</c:v>
                </c:pt>
                <c:pt idx="1872">
                  <c:v>19744.062696786117</c:v>
                </c:pt>
                <c:pt idx="1873">
                  <c:v>19760.627230696588</c:v>
                </c:pt>
                <c:pt idx="1874">
                  <c:v>19761.711508796972</c:v>
                </c:pt>
                <c:pt idx="1875">
                  <c:v>19770.454024898114</c:v>
                </c:pt>
                <c:pt idx="1876">
                  <c:v>19770.997339312511</c:v>
                </c:pt>
                <c:pt idx="1877">
                  <c:v>19777.189363085086</c:v>
                </c:pt>
                <c:pt idx="1878">
                  <c:v>19777.492346788167</c:v>
                </c:pt>
                <c:pt idx="1879">
                  <c:v>19783.768790196162</c:v>
                </c:pt>
                <c:pt idx="1880">
                  <c:v>19784.220497889117</c:v>
                </c:pt>
                <c:pt idx="1881">
                  <c:v>19784.607672778977</c:v>
                </c:pt>
                <c:pt idx="1882">
                  <c:v>19791.149736908043</c:v>
                </c:pt>
                <c:pt idx="1883">
                  <c:v>19792.643551815683</c:v>
                </c:pt>
                <c:pt idx="1884">
                  <c:v>19800.268820741716</c:v>
                </c:pt>
                <c:pt idx="1885">
                  <c:v>19800.375633759988</c:v>
                </c:pt>
                <c:pt idx="1886">
                  <c:v>19809.900460853121</c:v>
                </c:pt>
                <c:pt idx="1887">
                  <c:v>19818.679545790987</c:v>
                </c:pt>
                <c:pt idx="1888">
                  <c:v>19836.33895151447</c:v>
                </c:pt>
                <c:pt idx="1889">
                  <c:v>19836.721550599599</c:v>
                </c:pt>
                <c:pt idx="1890">
                  <c:v>19836.721550599599</c:v>
                </c:pt>
                <c:pt idx="1891">
                  <c:v>19837.719800088285</c:v>
                </c:pt>
                <c:pt idx="1892">
                  <c:v>19839.632045120394</c:v>
                </c:pt>
                <c:pt idx="1893">
                  <c:v>19842.58201655341</c:v>
                </c:pt>
                <c:pt idx="1894">
                  <c:v>19851.481919463724</c:v>
                </c:pt>
                <c:pt idx="1895">
                  <c:v>19852.685736644162</c:v>
                </c:pt>
                <c:pt idx="1896">
                  <c:v>19853.718057606384</c:v>
                </c:pt>
                <c:pt idx="1897">
                  <c:v>19854.545160979753</c:v>
                </c:pt>
                <c:pt idx="1898">
                  <c:v>19854.733579771044</c:v>
                </c:pt>
                <c:pt idx="1899">
                  <c:v>19856.01833159641</c:v>
                </c:pt>
                <c:pt idx="1900">
                  <c:v>19858.416397847548</c:v>
                </c:pt>
                <c:pt idx="1901">
                  <c:v>19881.373846326755</c:v>
                </c:pt>
                <c:pt idx="1902">
                  <c:v>19898.373267526018</c:v>
                </c:pt>
                <c:pt idx="1903">
                  <c:v>19920.81368373724</c:v>
                </c:pt>
                <c:pt idx="1904">
                  <c:v>19921.234940302336</c:v>
                </c:pt>
                <c:pt idx="1905">
                  <c:v>19936.251069402082</c:v>
                </c:pt>
                <c:pt idx="1906">
                  <c:v>19948.726893865893</c:v>
                </c:pt>
                <c:pt idx="1907">
                  <c:v>19955.744062233753</c:v>
                </c:pt>
                <c:pt idx="1908">
                  <c:v>19998.070806409905</c:v>
                </c:pt>
                <c:pt idx="1909">
                  <c:v>20002.198796535726</c:v>
                </c:pt>
                <c:pt idx="1910">
                  <c:v>20007.288028828221</c:v>
                </c:pt>
                <c:pt idx="1911">
                  <c:v>20030.176508203596</c:v>
                </c:pt>
                <c:pt idx="1912">
                  <c:v>20043.632483853766</c:v>
                </c:pt>
                <c:pt idx="1913">
                  <c:v>20049.182393763538</c:v>
                </c:pt>
                <c:pt idx="1914">
                  <c:v>20054.156941577516</c:v>
                </c:pt>
                <c:pt idx="1915">
                  <c:v>20061.313890746675</c:v>
                </c:pt>
                <c:pt idx="1916">
                  <c:v>20062.269755080782</c:v>
                </c:pt>
                <c:pt idx="1917">
                  <c:v>20064.560989889076</c:v>
                </c:pt>
                <c:pt idx="1918">
                  <c:v>20069.780572008091</c:v>
                </c:pt>
                <c:pt idx="1919">
                  <c:v>20080.633226230122</c:v>
                </c:pt>
                <c:pt idx="1920">
                  <c:v>20097.360147142499</c:v>
                </c:pt>
                <c:pt idx="1921">
                  <c:v>20101.055180007814</c:v>
                </c:pt>
                <c:pt idx="1922">
                  <c:v>20101.68365782933</c:v>
                </c:pt>
                <c:pt idx="1923">
                  <c:v>20104.366369756663</c:v>
                </c:pt>
                <c:pt idx="1924">
                  <c:v>20110.320751002891</c:v>
                </c:pt>
                <c:pt idx="1925">
                  <c:v>20113.790667191395</c:v>
                </c:pt>
                <c:pt idx="1926">
                  <c:v>20119.861991118236</c:v>
                </c:pt>
                <c:pt idx="1927">
                  <c:v>20128.933288692089</c:v>
                </c:pt>
                <c:pt idx="1928">
                  <c:v>20129.811085768823</c:v>
                </c:pt>
                <c:pt idx="1929">
                  <c:v>20137.240935453152</c:v>
                </c:pt>
                <c:pt idx="1930">
                  <c:v>20137.76598178265</c:v>
                </c:pt>
                <c:pt idx="1931">
                  <c:v>20137.960034152977</c:v>
                </c:pt>
                <c:pt idx="1932">
                  <c:v>20159.670397309565</c:v>
                </c:pt>
                <c:pt idx="1933">
                  <c:v>20185.366543158259</c:v>
                </c:pt>
                <c:pt idx="1934">
                  <c:v>20185.831852088424</c:v>
                </c:pt>
                <c:pt idx="1935">
                  <c:v>20226.410867698341</c:v>
                </c:pt>
                <c:pt idx="1936">
                  <c:v>20239.771809725513</c:v>
                </c:pt>
                <c:pt idx="1937">
                  <c:v>20255.190135542791</c:v>
                </c:pt>
                <c:pt idx="1938">
                  <c:v>20271.195890036135</c:v>
                </c:pt>
                <c:pt idx="1939">
                  <c:v>20276.452121448983</c:v>
                </c:pt>
                <c:pt idx="1940">
                  <c:v>20316.912336626217</c:v>
                </c:pt>
                <c:pt idx="1941">
                  <c:v>20320.888744761218</c:v>
                </c:pt>
                <c:pt idx="1942">
                  <c:v>20330.05610686772</c:v>
                </c:pt>
                <c:pt idx="1943">
                  <c:v>20336.234711294026</c:v>
                </c:pt>
                <c:pt idx="1944">
                  <c:v>20336.569062851959</c:v>
                </c:pt>
                <c:pt idx="1945">
                  <c:v>20373.091581034325</c:v>
                </c:pt>
                <c:pt idx="1946">
                  <c:v>20377.230053168616</c:v>
                </c:pt>
                <c:pt idx="1947">
                  <c:v>20381.913314670353</c:v>
                </c:pt>
                <c:pt idx="1948">
                  <c:v>20386.860419526085</c:v>
                </c:pt>
                <c:pt idx="1949">
                  <c:v>20410.090505875258</c:v>
                </c:pt>
                <c:pt idx="1950">
                  <c:v>20412.345492769033</c:v>
                </c:pt>
                <c:pt idx="1951">
                  <c:v>20413.222117322006</c:v>
                </c:pt>
                <c:pt idx="1952">
                  <c:v>20414.011681591128</c:v>
                </c:pt>
                <c:pt idx="1953">
                  <c:v>20422.764818068132</c:v>
                </c:pt>
                <c:pt idx="1954">
                  <c:v>20431.349551459014</c:v>
                </c:pt>
                <c:pt idx="1955">
                  <c:v>20433.598268241869</c:v>
                </c:pt>
                <c:pt idx="1956">
                  <c:v>20434.358374467323</c:v>
                </c:pt>
                <c:pt idx="1957">
                  <c:v>20442.693283420362</c:v>
                </c:pt>
                <c:pt idx="1958">
                  <c:v>20444.007021655023</c:v>
                </c:pt>
                <c:pt idx="1959">
                  <c:v>20446.53193507413</c:v>
                </c:pt>
                <c:pt idx="1960">
                  <c:v>20447.146857391235</c:v>
                </c:pt>
                <c:pt idx="1961">
                  <c:v>20458.318965567334</c:v>
                </c:pt>
                <c:pt idx="1962">
                  <c:v>20466.23314454795</c:v>
                </c:pt>
                <c:pt idx="1963">
                  <c:v>20468.961807683379</c:v>
                </c:pt>
                <c:pt idx="1964">
                  <c:v>20471.711417603929</c:v>
                </c:pt>
                <c:pt idx="1965">
                  <c:v>20484.319175971395</c:v>
                </c:pt>
                <c:pt idx="1966">
                  <c:v>20519.694915678887</c:v>
                </c:pt>
                <c:pt idx="1967">
                  <c:v>20533.330543343603</c:v>
                </c:pt>
                <c:pt idx="1968">
                  <c:v>20543.532268624815</c:v>
                </c:pt>
                <c:pt idx="1969">
                  <c:v>20552.740364716516</c:v>
                </c:pt>
                <c:pt idx="1970">
                  <c:v>20552.881131864156</c:v>
                </c:pt>
                <c:pt idx="1971">
                  <c:v>20554.176649520301</c:v>
                </c:pt>
                <c:pt idx="1972">
                  <c:v>20565.9676047742</c:v>
                </c:pt>
                <c:pt idx="1973">
                  <c:v>20571.298108047999</c:v>
                </c:pt>
                <c:pt idx="1974">
                  <c:v>20577.458698318962</c:v>
                </c:pt>
                <c:pt idx="1975">
                  <c:v>20577.753698100918</c:v>
                </c:pt>
                <c:pt idx="1976">
                  <c:v>20579.185198872161</c:v>
                </c:pt>
                <c:pt idx="1977">
                  <c:v>20581.058743369358</c:v>
                </c:pt>
                <c:pt idx="1978">
                  <c:v>20586.229471322098</c:v>
                </c:pt>
                <c:pt idx="1979">
                  <c:v>20588.267494298383</c:v>
                </c:pt>
                <c:pt idx="1980">
                  <c:v>20588.996528552751</c:v>
                </c:pt>
                <c:pt idx="1981">
                  <c:v>20594.615015185085</c:v>
                </c:pt>
                <c:pt idx="1982">
                  <c:v>20598.183654418997</c:v>
                </c:pt>
                <c:pt idx="1983">
                  <c:v>20598.510945360853</c:v>
                </c:pt>
                <c:pt idx="1984">
                  <c:v>20598.708633506223</c:v>
                </c:pt>
                <c:pt idx="1985">
                  <c:v>20599.752007220384</c:v>
                </c:pt>
                <c:pt idx="1986">
                  <c:v>20605.868298431462</c:v>
                </c:pt>
                <c:pt idx="1987">
                  <c:v>20628.793245779681</c:v>
                </c:pt>
                <c:pt idx="1988">
                  <c:v>20638.819250611465</c:v>
                </c:pt>
                <c:pt idx="1989">
                  <c:v>20638.975817274026</c:v>
                </c:pt>
                <c:pt idx="1990">
                  <c:v>20658.991181824629</c:v>
                </c:pt>
                <c:pt idx="1991">
                  <c:v>20668.311237639151</c:v>
                </c:pt>
                <c:pt idx="1992">
                  <c:v>20677.320866321326</c:v>
                </c:pt>
                <c:pt idx="1993">
                  <c:v>20678.014588641581</c:v>
                </c:pt>
                <c:pt idx="1994">
                  <c:v>20678.025703072319</c:v>
                </c:pt>
                <c:pt idx="1995">
                  <c:v>20679.044093277382</c:v>
                </c:pt>
                <c:pt idx="1996">
                  <c:v>20681.444960460507</c:v>
                </c:pt>
                <c:pt idx="1997">
                  <c:v>20682.41482179175</c:v>
                </c:pt>
                <c:pt idx="1998">
                  <c:v>20692.146333025339</c:v>
                </c:pt>
                <c:pt idx="1999">
                  <c:v>20699.968186128815</c:v>
                </c:pt>
                <c:pt idx="2000">
                  <c:v>20700.035096289488</c:v>
                </c:pt>
                <c:pt idx="2001">
                  <c:v>20703.5039675851</c:v>
                </c:pt>
                <c:pt idx="2002">
                  <c:v>20707.638611917981</c:v>
                </c:pt>
                <c:pt idx="2003">
                  <c:v>20716.204664844368</c:v>
                </c:pt>
                <c:pt idx="2004">
                  <c:v>20717.292542829284</c:v>
                </c:pt>
                <c:pt idx="2005">
                  <c:v>20719.911825983083</c:v>
                </c:pt>
                <c:pt idx="2006">
                  <c:v>20738.279625290379</c:v>
                </c:pt>
                <c:pt idx="2007">
                  <c:v>20739.216120207129</c:v>
                </c:pt>
                <c:pt idx="2008">
                  <c:v>20755.417433347102</c:v>
                </c:pt>
                <c:pt idx="2009">
                  <c:v>20759.566528140342</c:v>
                </c:pt>
                <c:pt idx="2010">
                  <c:v>20767.445324301822</c:v>
                </c:pt>
                <c:pt idx="2011">
                  <c:v>20767.683143198898</c:v>
                </c:pt>
                <c:pt idx="2012">
                  <c:v>20768.070782879829</c:v>
                </c:pt>
                <c:pt idx="2013">
                  <c:v>20778.536985292125</c:v>
                </c:pt>
                <c:pt idx="2014">
                  <c:v>20778.937036888379</c:v>
                </c:pt>
                <c:pt idx="2015">
                  <c:v>20785.62636268789</c:v>
                </c:pt>
                <c:pt idx="2016">
                  <c:v>20785.697830098765</c:v>
                </c:pt>
                <c:pt idx="2017">
                  <c:v>20787.834538072242</c:v>
                </c:pt>
                <c:pt idx="2018">
                  <c:v>20789.797320256581</c:v>
                </c:pt>
                <c:pt idx="2019">
                  <c:v>20797.372217390206</c:v>
                </c:pt>
                <c:pt idx="2020">
                  <c:v>20813.038726920644</c:v>
                </c:pt>
                <c:pt idx="2021">
                  <c:v>20823.507170970053</c:v>
                </c:pt>
                <c:pt idx="2022">
                  <c:v>20823.60072940087</c:v>
                </c:pt>
                <c:pt idx="2023">
                  <c:v>20825.504775024139</c:v>
                </c:pt>
                <c:pt idx="2024">
                  <c:v>20828.285164752</c:v>
                </c:pt>
                <c:pt idx="2025">
                  <c:v>20830.155015286815</c:v>
                </c:pt>
                <c:pt idx="2026">
                  <c:v>20833.83283933259</c:v>
                </c:pt>
                <c:pt idx="2027">
                  <c:v>20859.080988920476</c:v>
                </c:pt>
                <c:pt idx="2028">
                  <c:v>20860.000893710785</c:v>
                </c:pt>
                <c:pt idx="2029">
                  <c:v>20862.866845462504</c:v>
                </c:pt>
                <c:pt idx="2030">
                  <c:v>20873.331098748491</c:v>
                </c:pt>
                <c:pt idx="2031">
                  <c:v>20884.218187866405</c:v>
                </c:pt>
                <c:pt idx="2032">
                  <c:v>20885.48007483617</c:v>
                </c:pt>
                <c:pt idx="2033">
                  <c:v>20890.438897291777</c:v>
                </c:pt>
                <c:pt idx="2034">
                  <c:v>20907.619971655895</c:v>
                </c:pt>
                <c:pt idx="2035">
                  <c:v>20913.242600067158</c:v>
                </c:pt>
                <c:pt idx="2036">
                  <c:v>20922.3719752693</c:v>
                </c:pt>
                <c:pt idx="2037">
                  <c:v>20923.533788534278</c:v>
                </c:pt>
                <c:pt idx="2038">
                  <c:v>20925.709837869796</c:v>
                </c:pt>
                <c:pt idx="2039">
                  <c:v>20926.633381661384</c:v>
                </c:pt>
                <c:pt idx="2040">
                  <c:v>20932.299382201338</c:v>
                </c:pt>
                <c:pt idx="2041">
                  <c:v>20948.056462142962</c:v>
                </c:pt>
                <c:pt idx="2042">
                  <c:v>20954.469924114288</c:v>
                </c:pt>
                <c:pt idx="2043">
                  <c:v>20960.97937337236</c:v>
                </c:pt>
                <c:pt idx="2044">
                  <c:v>20966.714402694703</c:v>
                </c:pt>
                <c:pt idx="2045">
                  <c:v>20966.754848506131</c:v>
                </c:pt>
                <c:pt idx="2046">
                  <c:v>20969.108788846916</c:v>
                </c:pt>
                <c:pt idx="2047">
                  <c:v>20972.229103668709</c:v>
                </c:pt>
                <c:pt idx="2048">
                  <c:v>20995.458083569629</c:v>
                </c:pt>
                <c:pt idx="2049">
                  <c:v>21008.775817753103</c:v>
                </c:pt>
                <c:pt idx="2050">
                  <c:v>21024.454399489998</c:v>
                </c:pt>
                <c:pt idx="2051">
                  <c:v>21055.135589640588</c:v>
                </c:pt>
                <c:pt idx="2052">
                  <c:v>21063.595130577189</c:v>
                </c:pt>
                <c:pt idx="2053">
                  <c:v>21063.713710258915</c:v>
                </c:pt>
                <c:pt idx="2054">
                  <c:v>21079.281617417681</c:v>
                </c:pt>
                <c:pt idx="2055">
                  <c:v>21081.189540925916</c:v>
                </c:pt>
                <c:pt idx="2056">
                  <c:v>21084.689085214341</c:v>
                </c:pt>
                <c:pt idx="2057">
                  <c:v>21093.800180409136</c:v>
                </c:pt>
                <c:pt idx="2058">
                  <c:v>21111.821639265432</c:v>
                </c:pt>
                <c:pt idx="2059">
                  <c:v>21113.203082332166</c:v>
                </c:pt>
                <c:pt idx="2060">
                  <c:v>21115.97964917016</c:v>
                </c:pt>
                <c:pt idx="2061">
                  <c:v>21122.847301785572</c:v>
                </c:pt>
                <c:pt idx="2062">
                  <c:v>21127.685398516966</c:v>
                </c:pt>
                <c:pt idx="2063">
                  <c:v>21159.687601210197</c:v>
                </c:pt>
                <c:pt idx="2064">
                  <c:v>21160.302554453967</c:v>
                </c:pt>
                <c:pt idx="2065">
                  <c:v>21162.541708922956</c:v>
                </c:pt>
                <c:pt idx="2066">
                  <c:v>21164.519707608644</c:v>
                </c:pt>
                <c:pt idx="2067">
                  <c:v>21170.963392057391</c:v>
                </c:pt>
                <c:pt idx="2068">
                  <c:v>21175.401515457219</c:v>
                </c:pt>
                <c:pt idx="2069">
                  <c:v>21181.304253471946</c:v>
                </c:pt>
                <c:pt idx="2070">
                  <c:v>21184.467241976301</c:v>
                </c:pt>
                <c:pt idx="2071">
                  <c:v>21192.766168630955</c:v>
                </c:pt>
                <c:pt idx="2072">
                  <c:v>21195.054498816666</c:v>
                </c:pt>
                <c:pt idx="2073">
                  <c:v>21195.054498816666</c:v>
                </c:pt>
                <c:pt idx="2074">
                  <c:v>21198.183515750468</c:v>
                </c:pt>
                <c:pt idx="2075">
                  <c:v>21202.900664863482</c:v>
                </c:pt>
                <c:pt idx="2076">
                  <c:v>21220.041461850571</c:v>
                </c:pt>
                <c:pt idx="2077">
                  <c:v>21228.633729828871</c:v>
                </c:pt>
                <c:pt idx="2078">
                  <c:v>21228.736068912276</c:v>
                </c:pt>
                <c:pt idx="2079">
                  <c:v>21238.680372486688</c:v>
                </c:pt>
                <c:pt idx="2080">
                  <c:v>21239.667694094835</c:v>
                </c:pt>
                <c:pt idx="2081">
                  <c:v>21241.81693342757</c:v>
                </c:pt>
                <c:pt idx="2082">
                  <c:v>21286.236446424729</c:v>
                </c:pt>
                <c:pt idx="2083">
                  <c:v>21296.280164062056</c:v>
                </c:pt>
                <c:pt idx="2084">
                  <c:v>21299.609670746035</c:v>
                </c:pt>
                <c:pt idx="2085">
                  <c:v>21308.194655538409</c:v>
                </c:pt>
                <c:pt idx="2086">
                  <c:v>21342.205581866412</c:v>
                </c:pt>
                <c:pt idx="2087">
                  <c:v>21352.84298332694</c:v>
                </c:pt>
                <c:pt idx="2088">
                  <c:v>21353.019215374465</c:v>
                </c:pt>
                <c:pt idx="2089">
                  <c:v>21361.425632417599</c:v>
                </c:pt>
                <c:pt idx="2090">
                  <c:v>21372.051765142696</c:v>
                </c:pt>
                <c:pt idx="2091">
                  <c:v>21381.716353670974</c:v>
                </c:pt>
                <c:pt idx="2092">
                  <c:v>21382.360180110176</c:v>
                </c:pt>
                <c:pt idx="2093">
                  <c:v>21384.98523254857</c:v>
                </c:pt>
                <c:pt idx="2094">
                  <c:v>21385.179772186886</c:v>
                </c:pt>
                <c:pt idx="2095">
                  <c:v>21419.753587811792</c:v>
                </c:pt>
                <c:pt idx="2096">
                  <c:v>21420.250204229345</c:v>
                </c:pt>
                <c:pt idx="2097">
                  <c:v>21422.996297571961</c:v>
                </c:pt>
                <c:pt idx="2098">
                  <c:v>21432.71093266199</c:v>
                </c:pt>
                <c:pt idx="2099">
                  <c:v>21434.825918380269</c:v>
                </c:pt>
                <c:pt idx="2100">
                  <c:v>21435.402282219766</c:v>
                </c:pt>
                <c:pt idx="2101">
                  <c:v>21435.863598080909</c:v>
                </c:pt>
                <c:pt idx="2102">
                  <c:v>21436.461255632385</c:v>
                </c:pt>
                <c:pt idx="2103">
                  <c:v>21437.427025124634</c:v>
                </c:pt>
                <c:pt idx="2104">
                  <c:v>21437.491691344734</c:v>
                </c:pt>
                <c:pt idx="2105">
                  <c:v>21442.308200578227</c:v>
                </c:pt>
                <c:pt idx="2106">
                  <c:v>21442.731292835757</c:v>
                </c:pt>
                <c:pt idx="2107">
                  <c:v>21444.823268402048</c:v>
                </c:pt>
                <c:pt idx="2108">
                  <c:v>21449.35219826243</c:v>
                </c:pt>
                <c:pt idx="2109">
                  <c:v>21449.35219826243</c:v>
                </c:pt>
                <c:pt idx="2110">
                  <c:v>21450.534704824051</c:v>
                </c:pt>
                <c:pt idx="2111">
                  <c:v>21475.273381810141</c:v>
                </c:pt>
                <c:pt idx="2112">
                  <c:v>21476.808027934534</c:v>
                </c:pt>
                <c:pt idx="2113">
                  <c:v>21476.918797233109</c:v>
                </c:pt>
                <c:pt idx="2114">
                  <c:v>21478.427339964408</c:v>
                </c:pt>
                <c:pt idx="2115">
                  <c:v>21500.863811908534</c:v>
                </c:pt>
                <c:pt idx="2116">
                  <c:v>21501.874932964369</c:v>
                </c:pt>
                <c:pt idx="2117">
                  <c:v>21502.137236236991</c:v>
                </c:pt>
                <c:pt idx="2118">
                  <c:v>21504.152463988554</c:v>
                </c:pt>
                <c:pt idx="2119">
                  <c:v>21505.202665568446</c:v>
                </c:pt>
                <c:pt idx="2120">
                  <c:v>21505.906889029291</c:v>
                </c:pt>
                <c:pt idx="2121">
                  <c:v>21508.259838623308</c:v>
                </c:pt>
                <c:pt idx="2122">
                  <c:v>21516.772807680467</c:v>
                </c:pt>
                <c:pt idx="2123">
                  <c:v>21521.49352523921</c:v>
                </c:pt>
                <c:pt idx="2124">
                  <c:v>21529.78904126765</c:v>
                </c:pt>
                <c:pt idx="2125">
                  <c:v>21534.474413576194</c:v>
                </c:pt>
                <c:pt idx="2126">
                  <c:v>21540.398326828556</c:v>
                </c:pt>
                <c:pt idx="2127">
                  <c:v>21541.02617182153</c:v>
                </c:pt>
                <c:pt idx="2128">
                  <c:v>21546.08866351064</c:v>
                </c:pt>
                <c:pt idx="2129">
                  <c:v>21552.24122854809</c:v>
                </c:pt>
                <c:pt idx="2130">
                  <c:v>21601.740099918894</c:v>
                </c:pt>
                <c:pt idx="2131">
                  <c:v>21607.229103917456</c:v>
                </c:pt>
                <c:pt idx="2132">
                  <c:v>21608.671340906178</c:v>
                </c:pt>
                <c:pt idx="2133">
                  <c:v>21608.674758653477</c:v>
                </c:pt>
                <c:pt idx="2134">
                  <c:v>21621.587304803543</c:v>
                </c:pt>
                <c:pt idx="2135">
                  <c:v>21638.131069906369</c:v>
                </c:pt>
                <c:pt idx="2136">
                  <c:v>21639.204892448975</c:v>
                </c:pt>
                <c:pt idx="2137">
                  <c:v>21641.743845680576</c:v>
                </c:pt>
                <c:pt idx="2138">
                  <c:v>21642.080260990573</c:v>
                </c:pt>
                <c:pt idx="2139">
                  <c:v>21652.107192610281</c:v>
                </c:pt>
                <c:pt idx="2140">
                  <c:v>21667.18799613084</c:v>
                </c:pt>
                <c:pt idx="2141">
                  <c:v>21677.495568659058</c:v>
                </c:pt>
                <c:pt idx="2142">
                  <c:v>21689.72775516006</c:v>
                </c:pt>
                <c:pt idx="2143">
                  <c:v>21707.47501510083</c:v>
                </c:pt>
                <c:pt idx="2144">
                  <c:v>21718.617578367401</c:v>
                </c:pt>
                <c:pt idx="2145">
                  <c:v>21720.67543842439</c:v>
                </c:pt>
                <c:pt idx="2146">
                  <c:v>21730.156343997205</c:v>
                </c:pt>
                <c:pt idx="2147">
                  <c:v>21738.830783330228</c:v>
                </c:pt>
                <c:pt idx="2148">
                  <c:v>21746.090107342876</c:v>
                </c:pt>
                <c:pt idx="2149">
                  <c:v>21749.845414213341</c:v>
                </c:pt>
                <c:pt idx="2150">
                  <c:v>21750.207357845862</c:v>
                </c:pt>
                <c:pt idx="2151">
                  <c:v>21765.856183926568</c:v>
                </c:pt>
                <c:pt idx="2152">
                  <c:v>21766.717908164872</c:v>
                </c:pt>
                <c:pt idx="2153">
                  <c:v>21767.56621572658</c:v>
                </c:pt>
                <c:pt idx="2154">
                  <c:v>21767.702406766897</c:v>
                </c:pt>
                <c:pt idx="2155">
                  <c:v>21783.350100914147</c:v>
                </c:pt>
                <c:pt idx="2156">
                  <c:v>21793.176250868259</c:v>
                </c:pt>
                <c:pt idx="2157">
                  <c:v>21802.492489105785</c:v>
                </c:pt>
                <c:pt idx="2158">
                  <c:v>21802.707520360589</c:v>
                </c:pt>
                <c:pt idx="2159">
                  <c:v>21805.07331721397</c:v>
                </c:pt>
                <c:pt idx="2160">
                  <c:v>21806.574216875437</c:v>
                </c:pt>
                <c:pt idx="2161">
                  <c:v>21816.964291245684</c:v>
                </c:pt>
                <c:pt idx="2162">
                  <c:v>21817.430081625895</c:v>
                </c:pt>
                <c:pt idx="2163">
                  <c:v>21839.307805827779</c:v>
                </c:pt>
                <c:pt idx="2164">
                  <c:v>21839.766168264017</c:v>
                </c:pt>
                <c:pt idx="2165">
                  <c:v>21846.524765694106</c:v>
                </c:pt>
                <c:pt idx="2166">
                  <c:v>21854.916309400927</c:v>
                </c:pt>
                <c:pt idx="2167">
                  <c:v>21856.471616678715</c:v>
                </c:pt>
                <c:pt idx="2168">
                  <c:v>21860.367693562475</c:v>
                </c:pt>
                <c:pt idx="2169">
                  <c:v>21860.737522960626</c:v>
                </c:pt>
                <c:pt idx="2170">
                  <c:v>21874.979571980712</c:v>
                </c:pt>
                <c:pt idx="2171">
                  <c:v>21876.03265599634</c:v>
                </c:pt>
                <c:pt idx="2172">
                  <c:v>21879.102551599299</c:v>
                </c:pt>
                <c:pt idx="2173">
                  <c:v>21888.682160634278</c:v>
                </c:pt>
                <c:pt idx="2174">
                  <c:v>21903.011222290916</c:v>
                </c:pt>
                <c:pt idx="2175">
                  <c:v>21903.388353678634</c:v>
                </c:pt>
                <c:pt idx="2176">
                  <c:v>21905.485166857226</c:v>
                </c:pt>
                <c:pt idx="2177">
                  <c:v>21924.825570005025</c:v>
                </c:pt>
                <c:pt idx="2178">
                  <c:v>21944.684911094311</c:v>
                </c:pt>
                <c:pt idx="2179">
                  <c:v>21946.955164756018</c:v>
                </c:pt>
                <c:pt idx="2180">
                  <c:v>21951.837501172111</c:v>
                </c:pt>
                <c:pt idx="2181">
                  <c:v>21953.441294876044</c:v>
                </c:pt>
                <c:pt idx="2182">
                  <c:v>21955.401865642762</c:v>
                </c:pt>
                <c:pt idx="2183">
                  <c:v>21957.550683761019</c:v>
                </c:pt>
                <c:pt idx="2184">
                  <c:v>21963.742981647269</c:v>
                </c:pt>
                <c:pt idx="2185">
                  <c:v>21970.411270261058</c:v>
                </c:pt>
                <c:pt idx="2186">
                  <c:v>22004.765065905198</c:v>
                </c:pt>
                <c:pt idx="2187">
                  <c:v>22011.923250684787</c:v>
                </c:pt>
                <c:pt idx="2188">
                  <c:v>22024.337844191967</c:v>
                </c:pt>
                <c:pt idx="2189">
                  <c:v>22024.462636980483</c:v>
                </c:pt>
                <c:pt idx="2190">
                  <c:v>22026.501555387295</c:v>
                </c:pt>
                <c:pt idx="2191">
                  <c:v>22028.12235819114</c:v>
                </c:pt>
                <c:pt idx="2192">
                  <c:v>22030.80549441083</c:v>
                </c:pt>
                <c:pt idx="2193">
                  <c:v>22038.204490833417</c:v>
                </c:pt>
                <c:pt idx="2194">
                  <c:v>22040.472016995376</c:v>
                </c:pt>
                <c:pt idx="2195">
                  <c:v>22045.376715653048</c:v>
                </c:pt>
                <c:pt idx="2196">
                  <c:v>22053.700376359466</c:v>
                </c:pt>
                <c:pt idx="2197">
                  <c:v>22053.700376359466</c:v>
                </c:pt>
                <c:pt idx="2198">
                  <c:v>22060.26990812314</c:v>
                </c:pt>
                <c:pt idx="2199">
                  <c:v>22061.457665128841</c:v>
                </c:pt>
                <c:pt idx="2200">
                  <c:v>22073.62768782628</c:v>
                </c:pt>
                <c:pt idx="2201">
                  <c:v>22073.769712521971</c:v>
                </c:pt>
                <c:pt idx="2202">
                  <c:v>22073.931962503812</c:v>
                </c:pt>
                <c:pt idx="2203">
                  <c:v>22100.88788782369</c:v>
                </c:pt>
                <c:pt idx="2204">
                  <c:v>22101.059273921517</c:v>
                </c:pt>
                <c:pt idx="2205">
                  <c:v>22102.812270122387</c:v>
                </c:pt>
                <c:pt idx="2206">
                  <c:v>22104.412315199799</c:v>
                </c:pt>
                <c:pt idx="2207">
                  <c:v>22107.053495796619</c:v>
                </c:pt>
                <c:pt idx="2208">
                  <c:v>22117.767226930173</c:v>
                </c:pt>
                <c:pt idx="2209">
                  <c:v>22120.270252198472</c:v>
                </c:pt>
                <c:pt idx="2210">
                  <c:v>22122.791971285242</c:v>
                </c:pt>
                <c:pt idx="2211">
                  <c:v>22134.489054462745</c:v>
                </c:pt>
                <c:pt idx="2212">
                  <c:v>22148.895992860154</c:v>
                </c:pt>
                <c:pt idx="2213">
                  <c:v>22149.619801642632</c:v>
                </c:pt>
                <c:pt idx="2214">
                  <c:v>22149.938460042049</c:v>
                </c:pt>
                <c:pt idx="2215">
                  <c:v>22151.499201250594</c:v>
                </c:pt>
                <c:pt idx="2216">
                  <c:v>22161.419111676652</c:v>
                </c:pt>
                <c:pt idx="2217">
                  <c:v>22161.51835486327</c:v>
                </c:pt>
                <c:pt idx="2218">
                  <c:v>22161.635989219278</c:v>
                </c:pt>
                <c:pt idx="2219">
                  <c:v>22163.306408801069</c:v>
                </c:pt>
                <c:pt idx="2220">
                  <c:v>22176.039683634524</c:v>
                </c:pt>
                <c:pt idx="2221">
                  <c:v>22179.959638085449</c:v>
                </c:pt>
                <c:pt idx="2222">
                  <c:v>22229.290315951639</c:v>
                </c:pt>
                <c:pt idx="2223">
                  <c:v>22230.012652509693</c:v>
                </c:pt>
                <c:pt idx="2224">
                  <c:v>22240.738101404779</c:v>
                </c:pt>
                <c:pt idx="2225">
                  <c:v>22245.332110374169</c:v>
                </c:pt>
                <c:pt idx="2226">
                  <c:v>22273.239473838534</c:v>
                </c:pt>
                <c:pt idx="2227">
                  <c:v>22273.771978613335</c:v>
                </c:pt>
                <c:pt idx="2228">
                  <c:v>22275.146766955771</c:v>
                </c:pt>
                <c:pt idx="2229">
                  <c:v>22277.407369086901</c:v>
                </c:pt>
                <c:pt idx="2230">
                  <c:v>22277.407369086901</c:v>
                </c:pt>
                <c:pt idx="2231">
                  <c:v>22277.587638248246</c:v>
                </c:pt>
                <c:pt idx="2232">
                  <c:v>22279.959490944104</c:v>
                </c:pt>
                <c:pt idx="2233">
                  <c:v>22283.025736738269</c:v>
                </c:pt>
                <c:pt idx="2234">
                  <c:v>22283.245132784934</c:v>
                </c:pt>
                <c:pt idx="2235">
                  <c:v>22283.808842925671</c:v>
                </c:pt>
                <c:pt idx="2236">
                  <c:v>22299.377687648066</c:v>
                </c:pt>
                <c:pt idx="2237">
                  <c:v>22305.079877690561</c:v>
                </c:pt>
                <c:pt idx="2238">
                  <c:v>22305.82269533589</c:v>
                </c:pt>
                <c:pt idx="2239">
                  <c:v>22305.82663657716</c:v>
                </c:pt>
                <c:pt idx="2240">
                  <c:v>22306.925854871446</c:v>
                </c:pt>
                <c:pt idx="2241">
                  <c:v>22321.457048567845</c:v>
                </c:pt>
                <c:pt idx="2242">
                  <c:v>22343.918346387723</c:v>
                </c:pt>
                <c:pt idx="2243">
                  <c:v>22344.170000494647</c:v>
                </c:pt>
                <c:pt idx="2244">
                  <c:v>22347.863451100311</c:v>
                </c:pt>
                <c:pt idx="2245">
                  <c:v>22349.314872038682</c:v>
                </c:pt>
                <c:pt idx="2246">
                  <c:v>22359.213701039163</c:v>
                </c:pt>
                <c:pt idx="2247">
                  <c:v>22359.321330992578</c:v>
                </c:pt>
                <c:pt idx="2248">
                  <c:v>22359.762787698797</c:v>
                </c:pt>
                <c:pt idx="2249">
                  <c:v>22367.22049464874</c:v>
                </c:pt>
                <c:pt idx="2250">
                  <c:v>22370.669759269091</c:v>
                </c:pt>
                <c:pt idx="2251">
                  <c:v>22405.046123773085</c:v>
                </c:pt>
                <c:pt idx="2252">
                  <c:v>22405.973058101838</c:v>
                </c:pt>
                <c:pt idx="2253">
                  <c:v>22406.343711979105</c:v>
                </c:pt>
                <c:pt idx="2254">
                  <c:v>22407.353112028017</c:v>
                </c:pt>
                <c:pt idx="2255">
                  <c:v>22411.838690768956</c:v>
                </c:pt>
                <c:pt idx="2256">
                  <c:v>22413.216947772686</c:v>
                </c:pt>
                <c:pt idx="2257">
                  <c:v>22432.445664754545</c:v>
                </c:pt>
                <c:pt idx="2258">
                  <c:v>22435.733751352651</c:v>
                </c:pt>
                <c:pt idx="2259">
                  <c:v>22443.129351789372</c:v>
                </c:pt>
                <c:pt idx="2260">
                  <c:v>22448.40274097745</c:v>
                </c:pt>
                <c:pt idx="2261">
                  <c:v>22450.169674307806</c:v>
                </c:pt>
                <c:pt idx="2262">
                  <c:v>22451.638796511834</c:v>
                </c:pt>
                <c:pt idx="2263">
                  <c:v>22452.850262205757</c:v>
                </c:pt>
                <c:pt idx="2264">
                  <c:v>22453.032542447461</c:v>
                </c:pt>
                <c:pt idx="2265">
                  <c:v>22453.191102901132</c:v>
                </c:pt>
                <c:pt idx="2266">
                  <c:v>22465.049159852751</c:v>
                </c:pt>
                <c:pt idx="2267">
                  <c:v>22469.395749638414</c:v>
                </c:pt>
                <c:pt idx="2268">
                  <c:v>22471.743071529421</c:v>
                </c:pt>
                <c:pt idx="2269">
                  <c:v>22483.419003768744</c:v>
                </c:pt>
                <c:pt idx="2270">
                  <c:v>22500.67880195332</c:v>
                </c:pt>
                <c:pt idx="2271">
                  <c:v>22502.727146960286</c:v>
                </c:pt>
                <c:pt idx="2272">
                  <c:v>22505.693255428912</c:v>
                </c:pt>
                <c:pt idx="2273">
                  <c:v>22505.779320187503</c:v>
                </c:pt>
                <c:pt idx="2274">
                  <c:v>22506.246576846868</c:v>
                </c:pt>
                <c:pt idx="2275">
                  <c:v>22511.492360071283</c:v>
                </c:pt>
                <c:pt idx="2276">
                  <c:v>22514.650092873071</c:v>
                </c:pt>
                <c:pt idx="2277">
                  <c:v>22516.832088208663</c:v>
                </c:pt>
                <c:pt idx="2278">
                  <c:v>22518.584808339489</c:v>
                </c:pt>
                <c:pt idx="2279">
                  <c:v>22527.712007607101</c:v>
                </c:pt>
                <c:pt idx="2280">
                  <c:v>22532.645373826363</c:v>
                </c:pt>
                <c:pt idx="2281">
                  <c:v>22534.756880241868</c:v>
                </c:pt>
                <c:pt idx="2282">
                  <c:v>22535.137981889286</c:v>
                </c:pt>
                <c:pt idx="2283">
                  <c:v>22536.552456605201</c:v>
                </c:pt>
                <c:pt idx="2284">
                  <c:v>22538.603420665997</c:v>
                </c:pt>
                <c:pt idx="2285">
                  <c:v>22544.867363320467</c:v>
                </c:pt>
                <c:pt idx="2286">
                  <c:v>22547.561721808659</c:v>
                </c:pt>
                <c:pt idx="2287">
                  <c:v>22551.655411535303</c:v>
                </c:pt>
                <c:pt idx="2288">
                  <c:v>22573.985855031835</c:v>
                </c:pt>
                <c:pt idx="2289">
                  <c:v>22575.771295779417</c:v>
                </c:pt>
                <c:pt idx="2290">
                  <c:v>22576.651202894696</c:v>
                </c:pt>
                <c:pt idx="2291">
                  <c:v>22577.091362703959</c:v>
                </c:pt>
                <c:pt idx="2292">
                  <c:v>22594.112397324516</c:v>
                </c:pt>
                <c:pt idx="2293">
                  <c:v>22594.727174520711</c:v>
                </c:pt>
                <c:pt idx="2294">
                  <c:v>22594.966605412385</c:v>
                </c:pt>
                <c:pt idx="2295">
                  <c:v>22605.440265011664</c:v>
                </c:pt>
                <c:pt idx="2296">
                  <c:v>22611.333268530601</c:v>
                </c:pt>
                <c:pt idx="2297">
                  <c:v>22612.810026069066</c:v>
                </c:pt>
                <c:pt idx="2298">
                  <c:v>22620.560276335626</c:v>
                </c:pt>
                <c:pt idx="2299">
                  <c:v>22620.627063855332</c:v>
                </c:pt>
                <c:pt idx="2300">
                  <c:v>22627.593249340338</c:v>
                </c:pt>
                <c:pt idx="2301">
                  <c:v>22631.970294349743</c:v>
                </c:pt>
                <c:pt idx="2302">
                  <c:v>22637.713701979264</c:v>
                </c:pt>
                <c:pt idx="2303">
                  <c:v>22639.853907739667</c:v>
                </c:pt>
                <c:pt idx="2304">
                  <c:v>22661.532165155983</c:v>
                </c:pt>
                <c:pt idx="2305">
                  <c:v>22661.759398012699</c:v>
                </c:pt>
                <c:pt idx="2306">
                  <c:v>22665.391183258496</c:v>
                </c:pt>
                <c:pt idx="2307">
                  <c:v>22665.437551643852</c:v>
                </c:pt>
                <c:pt idx="2308">
                  <c:v>22666.166924703062</c:v>
                </c:pt>
                <c:pt idx="2309">
                  <c:v>22668.693113706562</c:v>
                </c:pt>
                <c:pt idx="2310">
                  <c:v>22669.413276367279</c:v>
                </c:pt>
                <c:pt idx="2311">
                  <c:v>22670.486601025514</c:v>
                </c:pt>
                <c:pt idx="2312">
                  <c:v>22673.125127084273</c:v>
                </c:pt>
                <c:pt idx="2313">
                  <c:v>22686.93078036599</c:v>
                </c:pt>
                <c:pt idx="2314">
                  <c:v>22690.316067926542</c:v>
                </c:pt>
                <c:pt idx="2315">
                  <c:v>22693.314903868264</c:v>
                </c:pt>
                <c:pt idx="2316">
                  <c:v>22694.388424753182</c:v>
                </c:pt>
                <c:pt idx="2317">
                  <c:v>22699.324521451814</c:v>
                </c:pt>
                <c:pt idx="2318">
                  <c:v>22701.80198212215</c:v>
                </c:pt>
                <c:pt idx="2319">
                  <c:v>22713.837572211727</c:v>
                </c:pt>
                <c:pt idx="2320">
                  <c:v>22717.40722505717</c:v>
                </c:pt>
                <c:pt idx="2321">
                  <c:v>22717.812419470971</c:v>
                </c:pt>
                <c:pt idx="2322">
                  <c:v>22724.991367054768</c:v>
                </c:pt>
                <c:pt idx="2323">
                  <c:v>22734.351297245212</c:v>
                </c:pt>
                <c:pt idx="2324">
                  <c:v>22736.49721071306</c:v>
                </c:pt>
                <c:pt idx="2325">
                  <c:v>22741.1128393527</c:v>
                </c:pt>
                <c:pt idx="2326">
                  <c:v>22744.559797877086</c:v>
                </c:pt>
                <c:pt idx="2327">
                  <c:v>22746.765660285451</c:v>
                </c:pt>
                <c:pt idx="2328">
                  <c:v>22751.306580256532</c:v>
                </c:pt>
                <c:pt idx="2329">
                  <c:v>22761.88845928121</c:v>
                </c:pt>
                <c:pt idx="2330">
                  <c:v>22768.796911430392</c:v>
                </c:pt>
                <c:pt idx="2331">
                  <c:v>22772.368575946275</c:v>
                </c:pt>
                <c:pt idx="2332">
                  <c:v>22775.205747752992</c:v>
                </c:pt>
                <c:pt idx="2333">
                  <c:v>22779.508402617266</c:v>
                </c:pt>
                <c:pt idx="2334">
                  <c:v>22785.56602596322</c:v>
                </c:pt>
                <c:pt idx="2335">
                  <c:v>22786.569790039161</c:v>
                </c:pt>
                <c:pt idx="2336">
                  <c:v>22786.881738252563</c:v>
                </c:pt>
                <c:pt idx="2337">
                  <c:v>22791.986081301198</c:v>
                </c:pt>
                <c:pt idx="2338">
                  <c:v>22792.272493006705</c:v>
                </c:pt>
                <c:pt idx="2339">
                  <c:v>22804.317694551639</c:v>
                </c:pt>
                <c:pt idx="2340">
                  <c:v>22804.56231332376</c:v>
                </c:pt>
                <c:pt idx="2341">
                  <c:v>22812.673383688089</c:v>
                </c:pt>
                <c:pt idx="2342">
                  <c:v>22816.034184521468</c:v>
                </c:pt>
                <c:pt idx="2343">
                  <c:v>22817.528850739855</c:v>
                </c:pt>
                <c:pt idx="2344">
                  <c:v>22824.203434689316</c:v>
                </c:pt>
                <c:pt idx="2345">
                  <c:v>22829.89143384721</c:v>
                </c:pt>
                <c:pt idx="2346">
                  <c:v>22842.302607760172</c:v>
                </c:pt>
                <c:pt idx="2347">
                  <c:v>22864.796463922368</c:v>
                </c:pt>
                <c:pt idx="2348">
                  <c:v>22870.566223712198</c:v>
                </c:pt>
                <c:pt idx="2349">
                  <c:v>22871.871322973813</c:v>
                </c:pt>
                <c:pt idx="2350">
                  <c:v>22872.367827257938</c:v>
                </c:pt>
                <c:pt idx="2351">
                  <c:v>22883.635855936223</c:v>
                </c:pt>
                <c:pt idx="2352">
                  <c:v>22899.885264377892</c:v>
                </c:pt>
                <c:pt idx="2353">
                  <c:v>22904.571765898992</c:v>
                </c:pt>
                <c:pt idx="2354">
                  <c:v>22909.289786046837</c:v>
                </c:pt>
                <c:pt idx="2355">
                  <c:v>22921.984365764958</c:v>
                </c:pt>
                <c:pt idx="2356">
                  <c:v>22927.99957896685</c:v>
                </c:pt>
                <c:pt idx="2357">
                  <c:v>22933.98155192484</c:v>
                </c:pt>
                <c:pt idx="2358">
                  <c:v>22947.729696116068</c:v>
                </c:pt>
                <c:pt idx="2359">
                  <c:v>22963.908899277234</c:v>
                </c:pt>
                <c:pt idx="2360">
                  <c:v>22973.051177256439</c:v>
                </c:pt>
                <c:pt idx="2361">
                  <c:v>22987.218682346949</c:v>
                </c:pt>
                <c:pt idx="2362">
                  <c:v>22991.788345672678</c:v>
                </c:pt>
                <c:pt idx="2363">
                  <c:v>22993.13946058918</c:v>
                </c:pt>
                <c:pt idx="2364">
                  <c:v>23000.299421681433</c:v>
                </c:pt>
                <c:pt idx="2365">
                  <c:v>23005.570486025215</c:v>
                </c:pt>
                <c:pt idx="2366">
                  <c:v>23024.085628198263</c:v>
                </c:pt>
                <c:pt idx="2367">
                  <c:v>23040.467441491168</c:v>
                </c:pt>
                <c:pt idx="2368">
                  <c:v>23049.522425677198</c:v>
                </c:pt>
                <c:pt idx="2369">
                  <c:v>23059.391402608526</c:v>
                </c:pt>
                <c:pt idx="2370">
                  <c:v>23068.542546198296</c:v>
                </c:pt>
                <c:pt idx="2371">
                  <c:v>23073.27578544019</c:v>
                </c:pt>
                <c:pt idx="2372">
                  <c:v>23074.418386118858</c:v>
                </c:pt>
                <c:pt idx="2373">
                  <c:v>23079.723480036751</c:v>
                </c:pt>
                <c:pt idx="2374">
                  <c:v>23097.264157420745</c:v>
                </c:pt>
                <c:pt idx="2375">
                  <c:v>23097.264157420745</c:v>
                </c:pt>
                <c:pt idx="2376">
                  <c:v>23103.882192185552</c:v>
                </c:pt>
                <c:pt idx="2377">
                  <c:v>23107.922342903588</c:v>
                </c:pt>
                <c:pt idx="2378">
                  <c:v>23112.785551841873</c:v>
                </c:pt>
                <c:pt idx="2379">
                  <c:v>23113.301711683729</c:v>
                </c:pt>
                <c:pt idx="2380">
                  <c:v>23114.178084940624</c:v>
                </c:pt>
                <c:pt idx="2381">
                  <c:v>23132.332155618911</c:v>
                </c:pt>
                <c:pt idx="2382">
                  <c:v>23136.470939374449</c:v>
                </c:pt>
                <c:pt idx="2383">
                  <c:v>23142.908927117376</c:v>
                </c:pt>
                <c:pt idx="2384">
                  <c:v>23143.262874234835</c:v>
                </c:pt>
                <c:pt idx="2385">
                  <c:v>23162.181460697324</c:v>
                </c:pt>
                <c:pt idx="2386">
                  <c:v>23173.142290186686</c:v>
                </c:pt>
                <c:pt idx="2387">
                  <c:v>23187.069937860171</c:v>
                </c:pt>
                <c:pt idx="2388">
                  <c:v>23196.48208614449</c:v>
                </c:pt>
                <c:pt idx="2389">
                  <c:v>23204.171032408954</c:v>
                </c:pt>
                <c:pt idx="2390">
                  <c:v>23206.75078921676</c:v>
                </c:pt>
                <c:pt idx="2391">
                  <c:v>23210.312959989587</c:v>
                </c:pt>
                <c:pt idx="2392">
                  <c:v>23211.0417507153</c:v>
                </c:pt>
                <c:pt idx="2393">
                  <c:v>23220.134073808709</c:v>
                </c:pt>
                <c:pt idx="2394">
                  <c:v>23224.004172131179</c:v>
                </c:pt>
                <c:pt idx="2395">
                  <c:v>23226.992267841546</c:v>
                </c:pt>
                <c:pt idx="2396">
                  <c:v>23228.671011011425</c:v>
                </c:pt>
                <c:pt idx="2397">
                  <c:v>23233.324076686218</c:v>
                </c:pt>
                <c:pt idx="2398">
                  <c:v>23237.848532718792</c:v>
                </c:pt>
                <c:pt idx="2399">
                  <c:v>23238.022199427352</c:v>
                </c:pt>
                <c:pt idx="2400">
                  <c:v>23248.967951655497</c:v>
                </c:pt>
                <c:pt idx="2401">
                  <c:v>23252.59757873054</c:v>
                </c:pt>
                <c:pt idx="2402">
                  <c:v>23252.856073582483</c:v>
                </c:pt>
                <c:pt idx="2403">
                  <c:v>23267.518744753012</c:v>
                </c:pt>
                <c:pt idx="2404">
                  <c:v>23268.723475083054</c:v>
                </c:pt>
                <c:pt idx="2405">
                  <c:v>23269.198243984985</c:v>
                </c:pt>
                <c:pt idx="2406">
                  <c:v>23278.170228911375</c:v>
                </c:pt>
                <c:pt idx="2407">
                  <c:v>23278.8343607967</c:v>
                </c:pt>
                <c:pt idx="2408">
                  <c:v>23280.432567602427</c:v>
                </c:pt>
                <c:pt idx="2409">
                  <c:v>23282.263913558974</c:v>
                </c:pt>
                <c:pt idx="2410">
                  <c:v>23301.995759365454</c:v>
                </c:pt>
                <c:pt idx="2411">
                  <c:v>23308.552462682143</c:v>
                </c:pt>
                <c:pt idx="2412">
                  <c:v>23316.970313856869</c:v>
                </c:pt>
                <c:pt idx="2413">
                  <c:v>23319.747994966117</c:v>
                </c:pt>
                <c:pt idx="2414">
                  <c:v>23320.510319148234</c:v>
                </c:pt>
                <c:pt idx="2415">
                  <c:v>23328.33603669062</c:v>
                </c:pt>
                <c:pt idx="2416">
                  <c:v>23331.07099980838</c:v>
                </c:pt>
                <c:pt idx="2417">
                  <c:v>23331.606772141266</c:v>
                </c:pt>
                <c:pt idx="2418">
                  <c:v>23332.432369745373</c:v>
                </c:pt>
                <c:pt idx="2419">
                  <c:v>23348.522460109882</c:v>
                </c:pt>
                <c:pt idx="2420">
                  <c:v>23349.348923340804</c:v>
                </c:pt>
                <c:pt idx="2421">
                  <c:v>23358.607838147556</c:v>
                </c:pt>
                <c:pt idx="2422">
                  <c:v>23359.962315636712</c:v>
                </c:pt>
                <c:pt idx="2423">
                  <c:v>23360.022628416369</c:v>
                </c:pt>
                <c:pt idx="2424">
                  <c:v>23371.033189596714</c:v>
                </c:pt>
                <c:pt idx="2425">
                  <c:v>23371.640965912105</c:v>
                </c:pt>
                <c:pt idx="2426">
                  <c:v>23371.757642447814</c:v>
                </c:pt>
                <c:pt idx="2427">
                  <c:v>23379.060763873727</c:v>
                </c:pt>
                <c:pt idx="2428">
                  <c:v>23382.671151243459</c:v>
                </c:pt>
                <c:pt idx="2429">
                  <c:v>23386.34971740676</c:v>
                </c:pt>
                <c:pt idx="2430">
                  <c:v>23390.153257606566</c:v>
                </c:pt>
                <c:pt idx="2431">
                  <c:v>23390.517060760696</c:v>
                </c:pt>
                <c:pt idx="2432">
                  <c:v>23394.806145758146</c:v>
                </c:pt>
                <c:pt idx="2433">
                  <c:v>23396.774503938264</c:v>
                </c:pt>
                <c:pt idx="2434">
                  <c:v>23401.484454313966</c:v>
                </c:pt>
                <c:pt idx="2435">
                  <c:v>23402.561276246433</c:v>
                </c:pt>
                <c:pt idx="2436">
                  <c:v>23405.028779716351</c:v>
                </c:pt>
                <c:pt idx="2437">
                  <c:v>23409.918605221697</c:v>
                </c:pt>
                <c:pt idx="2438">
                  <c:v>23410.714142070974</c:v>
                </c:pt>
                <c:pt idx="2439">
                  <c:v>23425.460066962063</c:v>
                </c:pt>
                <c:pt idx="2440">
                  <c:v>23426.004080502742</c:v>
                </c:pt>
                <c:pt idx="2441">
                  <c:v>23429.933880237764</c:v>
                </c:pt>
                <c:pt idx="2442">
                  <c:v>23431.075485091227</c:v>
                </c:pt>
                <c:pt idx="2443">
                  <c:v>23433.784618454716</c:v>
                </c:pt>
                <c:pt idx="2444">
                  <c:v>23434.974729686557</c:v>
                </c:pt>
                <c:pt idx="2445">
                  <c:v>23442.534868582785</c:v>
                </c:pt>
                <c:pt idx="2446">
                  <c:v>23453.318339499292</c:v>
                </c:pt>
                <c:pt idx="2447">
                  <c:v>23454.990534599001</c:v>
                </c:pt>
                <c:pt idx="2448">
                  <c:v>23460.10328090065</c:v>
                </c:pt>
                <c:pt idx="2449">
                  <c:v>23462.718883698119</c:v>
                </c:pt>
                <c:pt idx="2450">
                  <c:v>23464.817200724749</c:v>
                </c:pt>
                <c:pt idx="2451">
                  <c:v>23468.595193124656</c:v>
                </c:pt>
                <c:pt idx="2452">
                  <c:v>23470.46219371575</c:v>
                </c:pt>
                <c:pt idx="2453">
                  <c:v>23471.101738685895</c:v>
                </c:pt>
                <c:pt idx="2454">
                  <c:v>23475.267624529504</c:v>
                </c:pt>
                <c:pt idx="2455">
                  <c:v>23489.688743498747</c:v>
                </c:pt>
                <c:pt idx="2456">
                  <c:v>23490.446336259218</c:v>
                </c:pt>
                <c:pt idx="2457">
                  <c:v>23501.414948974278</c:v>
                </c:pt>
                <c:pt idx="2458">
                  <c:v>23506.095419508914</c:v>
                </c:pt>
                <c:pt idx="2459">
                  <c:v>23507.460682368026</c:v>
                </c:pt>
                <c:pt idx="2460">
                  <c:v>23508.268184418655</c:v>
                </c:pt>
                <c:pt idx="2461">
                  <c:v>23516.349465149728</c:v>
                </c:pt>
                <c:pt idx="2462">
                  <c:v>23518.556884386639</c:v>
                </c:pt>
                <c:pt idx="2463">
                  <c:v>23533.63030352916</c:v>
                </c:pt>
                <c:pt idx="2464">
                  <c:v>23534.564867548757</c:v>
                </c:pt>
                <c:pt idx="2465">
                  <c:v>23534.564867548757</c:v>
                </c:pt>
                <c:pt idx="2466">
                  <c:v>23536.196194292876</c:v>
                </c:pt>
                <c:pt idx="2467">
                  <c:v>23547.650286278076</c:v>
                </c:pt>
                <c:pt idx="2468">
                  <c:v>23551.86865820059</c:v>
                </c:pt>
                <c:pt idx="2469">
                  <c:v>23552.192252273937</c:v>
                </c:pt>
                <c:pt idx="2470">
                  <c:v>23561.263240110347</c:v>
                </c:pt>
                <c:pt idx="2471">
                  <c:v>23566.128940458584</c:v>
                </c:pt>
                <c:pt idx="2472">
                  <c:v>23566.74374408165</c:v>
                </c:pt>
                <c:pt idx="2473">
                  <c:v>23587.054933118459</c:v>
                </c:pt>
                <c:pt idx="2474">
                  <c:v>23589.144261994239</c:v>
                </c:pt>
                <c:pt idx="2475">
                  <c:v>23590.740857908077</c:v>
                </c:pt>
                <c:pt idx="2476">
                  <c:v>23595.269283368802</c:v>
                </c:pt>
                <c:pt idx="2477">
                  <c:v>23597.457858261143</c:v>
                </c:pt>
                <c:pt idx="2478">
                  <c:v>23605.799388507363</c:v>
                </c:pt>
                <c:pt idx="2479">
                  <c:v>23611.106927341443</c:v>
                </c:pt>
                <c:pt idx="2480">
                  <c:v>23619.355865125486</c:v>
                </c:pt>
                <c:pt idx="2481">
                  <c:v>23623.040537999197</c:v>
                </c:pt>
                <c:pt idx="2482">
                  <c:v>23632.91985707741</c:v>
                </c:pt>
                <c:pt idx="2483">
                  <c:v>23639.892617289923</c:v>
                </c:pt>
                <c:pt idx="2484">
                  <c:v>23658.620111792028</c:v>
                </c:pt>
                <c:pt idx="2485">
                  <c:v>23658.937172617869</c:v>
                </c:pt>
                <c:pt idx="2486">
                  <c:v>23663.461345958218</c:v>
                </c:pt>
                <c:pt idx="2487">
                  <c:v>23666.038053959404</c:v>
                </c:pt>
                <c:pt idx="2488">
                  <c:v>23672.773074083034</c:v>
                </c:pt>
                <c:pt idx="2489">
                  <c:v>23672.80417361181</c:v>
                </c:pt>
                <c:pt idx="2490">
                  <c:v>23675.034378016364</c:v>
                </c:pt>
                <c:pt idx="2491">
                  <c:v>23676.017944968691</c:v>
                </c:pt>
                <c:pt idx="2492">
                  <c:v>23681.045105216966</c:v>
                </c:pt>
                <c:pt idx="2493">
                  <c:v>23684.997395663253</c:v>
                </c:pt>
                <c:pt idx="2494">
                  <c:v>23689.435222592685</c:v>
                </c:pt>
                <c:pt idx="2495">
                  <c:v>23692.983542384973</c:v>
                </c:pt>
                <c:pt idx="2496">
                  <c:v>23695.618056411684</c:v>
                </c:pt>
                <c:pt idx="2497">
                  <c:v>23696.107716016413</c:v>
                </c:pt>
                <c:pt idx="2498">
                  <c:v>23703.797398454455</c:v>
                </c:pt>
                <c:pt idx="2499">
                  <c:v>23716.993059415934</c:v>
                </c:pt>
                <c:pt idx="2500">
                  <c:v>23718.075359059621</c:v>
                </c:pt>
                <c:pt idx="2501">
                  <c:v>23727.858475540081</c:v>
                </c:pt>
                <c:pt idx="2502">
                  <c:v>23729.075559036904</c:v>
                </c:pt>
                <c:pt idx="2503">
                  <c:v>23730.801704623733</c:v>
                </c:pt>
                <c:pt idx="2504">
                  <c:v>23757.192254895781</c:v>
                </c:pt>
                <c:pt idx="2505">
                  <c:v>23759.331685655263</c:v>
                </c:pt>
                <c:pt idx="2506">
                  <c:v>23767.764486192489</c:v>
                </c:pt>
                <c:pt idx="2507">
                  <c:v>23776.211402548677</c:v>
                </c:pt>
                <c:pt idx="2508">
                  <c:v>23776.479499594148</c:v>
                </c:pt>
                <c:pt idx="2509">
                  <c:v>23776.987653927299</c:v>
                </c:pt>
                <c:pt idx="2510">
                  <c:v>23778.612336080416</c:v>
                </c:pt>
                <c:pt idx="2511">
                  <c:v>23788.133515331068</c:v>
                </c:pt>
                <c:pt idx="2512">
                  <c:v>23792.105962315272</c:v>
                </c:pt>
                <c:pt idx="2513">
                  <c:v>23793.308085936878</c:v>
                </c:pt>
                <c:pt idx="2514">
                  <c:v>23798.125617943031</c:v>
                </c:pt>
                <c:pt idx="2515">
                  <c:v>23807.057645682689</c:v>
                </c:pt>
                <c:pt idx="2516">
                  <c:v>23807.559719321427</c:v>
                </c:pt>
                <c:pt idx="2517">
                  <c:v>23814.54717912717</c:v>
                </c:pt>
                <c:pt idx="2518">
                  <c:v>23814.652059126605</c:v>
                </c:pt>
                <c:pt idx="2519">
                  <c:v>23819.440250535306</c:v>
                </c:pt>
                <c:pt idx="2520">
                  <c:v>23825.012600167214</c:v>
                </c:pt>
                <c:pt idx="2521">
                  <c:v>23825.089395427542</c:v>
                </c:pt>
                <c:pt idx="2522">
                  <c:v>23829.482208496309</c:v>
                </c:pt>
                <c:pt idx="2523">
                  <c:v>23830.596668675767</c:v>
                </c:pt>
                <c:pt idx="2524">
                  <c:v>23831.517526197735</c:v>
                </c:pt>
                <c:pt idx="2525">
                  <c:v>23851.413548992568</c:v>
                </c:pt>
                <c:pt idx="2526">
                  <c:v>23857.696783858926</c:v>
                </c:pt>
                <c:pt idx="2527">
                  <c:v>23865.609049054143</c:v>
                </c:pt>
                <c:pt idx="2528">
                  <c:v>23866.465102476261</c:v>
                </c:pt>
                <c:pt idx="2529">
                  <c:v>23867.349921111578</c:v>
                </c:pt>
                <c:pt idx="2530">
                  <c:v>23870.547614071773</c:v>
                </c:pt>
                <c:pt idx="2531">
                  <c:v>23871.325179838113</c:v>
                </c:pt>
                <c:pt idx="2532">
                  <c:v>23871.660915964756</c:v>
                </c:pt>
                <c:pt idx="2533">
                  <c:v>23871.660915964756</c:v>
                </c:pt>
                <c:pt idx="2534">
                  <c:v>23874.341376522814</c:v>
                </c:pt>
                <c:pt idx="2535">
                  <c:v>23887.710502245605</c:v>
                </c:pt>
                <c:pt idx="2536">
                  <c:v>23909.536078122313</c:v>
                </c:pt>
                <c:pt idx="2537">
                  <c:v>23909.712835936749</c:v>
                </c:pt>
                <c:pt idx="2538">
                  <c:v>23920.239076456932</c:v>
                </c:pt>
                <c:pt idx="2539">
                  <c:v>23924.629861605008</c:v>
                </c:pt>
                <c:pt idx="2540">
                  <c:v>23929.022976704902</c:v>
                </c:pt>
                <c:pt idx="2541">
                  <c:v>23933.18686852658</c:v>
                </c:pt>
                <c:pt idx="2542">
                  <c:v>23936.768773443895</c:v>
                </c:pt>
                <c:pt idx="2543">
                  <c:v>23936.833989811526</c:v>
                </c:pt>
                <c:pt idx="2544">
                  <c:v>23936.929544073493</c:v>
                </c:pt>
                <c:pt idx="2545">
                  <c:v>23945.081343977407</c:v>
                </c:pt>
                <c:pt idx="2546">
                  <c:v>23945.224065784743</c:v>
                </c:pt>
                <c:pt idx="2547">
                  <c:v>23952.402807130624</c:v>
                </c:pt>
                <c:pt idx="2548">
                  <c:v>23956.059429488283</c:v>
                </c:pt>
                <c:pt idx="2549">
                  <c:v>23967.033013083677</c:v>
                </c:pt>
                <c:pt idx="2550">
                  <c:v>23967.552915589727</c:v>
                </c:pt>
                <c:pt idx="2551">
                  <c:v>23971.511230558353</c:v>
                </c:pt>
                <c:pt idx="2552">
                  <c:v>23971.776573500338</c:v>
                </c:pt>
                <c:pt idx="2553">
                  <c:v>23976.065695342513</c:v>
                </c:pt>
                <c:pt idx="2554">
                  <c:v>23976.71036695912</c:v>
                </c:pt>
                <c:pt idx="2555">
                  <c:v>23980.181161028529</c:v>
                </c:pt>
                <c:pt idx="2556">
                  <c:v>23982.82496599697</c:v>
                </c:pt>
                <c:pt idx="2557">
                  <c:v>23990.743369606087</c:v>
                </c:pt>
                <c:pt idx="2558">
                  <c:v>23996.07479619802</c:v>
                </c:pt>
                <c:pt idx="2559">
                  <c:v>24002.276542489864</c:v>
                </c:pt>
                <c:pt idx="2560">
                  <c:v>24003.457073479967</c:v>
                </c:pt>
                <c:pt idx="2561">
                  <c:v>24003.594452583995</c:v>
                </c:pt>
                <c:pt idx="2562">
                  <c:v>24010.786168321039</c:v>
                </c:pt>
                <c:pt idx="2563">
                  <c:v>24018.030589629529</c:v>
                </c:pt>
                <c:pt idx="2564">
                  <c:v>24019.481855221813</c:v>
                </c:pt>
                <c:pt idx="2565">
                  <c:v>24020.590014799127</c:v>
                </c:pt>
                <c:pt idx="2566">
                  <c:v>24024.058582713893</c:v>
                </c:pt>
                <c:pt idx="2567">
                  <c:v>24030.81298037988</c:v>
                </c:pt>
                <c:pt idx="2568">
                  <c:v>24040.321156193109</c:v>
                </c:pt>
                <c:pt idx="2569">
                  <c:v>24045.438603396735</c:v>
                </c:pt>
                <c:pt idx="2570">
                  <c:v>24045.541148968907</c:v>
                </c:pt>
                <c:pt idx="2571">
                  <c:v>24046.781938142405</c:v>
                </c:pt>
                <c:pt idx="2572">
                  <c:v>24050.12944609128</c:v>
                </c:pt>
                <c:pt idx="2573">
                  <c:v>24054.749944729021</c:v>
                </c:pt>
                <c:pt idx="2574">
                  <c:v>24055.632411433558</c:v>
                </c:pt>
                <c:pt idx="2575">
                  <c:v>24059.502929645983</c:v>
                </c:pt>
                <c:pt idx="2576">
                  <c:v>24060.955257317692</c:v>
                </c:pt>
                <c:pt idx="2577">
                  <c:v>24065.040027423394</c:v>
                </c:pt>
                <c:pt idx="2578">
                  <c:v>24066.997155181438</c:v>
                </c:pt>
                <c:pt idx="2579">
                  <c:v>24067.00186058303</c:v>
                </c:pt>
                <c:pt idx="2580">
                  <c:v>24080.737764123362</c:v>
                </c:pt>
                <c:pt idx="2581">
                  <c:v>24094.978955945404</c:v>
                </c:pt>
                <c:pt idx="2582">
                  <c:v>24103.489464102277</c:v>
                </c:pt>
                <c:pt idx="2583">
                  <c:v>24105.704847206423</c:v>
                </c:pt>
                <c:pt idx="2584">
                  <c:v>24105.704847206423</c:v>
                </c:pt>
                <c:pt idx="2585">
                  <c:v>24106.308570399673</c:v>
                </c:pt>
                <c:pt idx="2586">
                  <c:v>24128.402117314952</c:v>
                </c:pt>
                <c:pt idx="2587">
                  <c:v>24131.43833141595</c:v>
                </c:pt>
                <c:pt idx="2588">
                  <c:v>24137.91758307167</c:v>
                </c:pt>
                <c:pt idx="2589">
                  <c:v>24145.514236544081</c:v>
                </c:pt>
                <c:pt idx="2590">
                  <c:v>24149.52347912726</c:v>
                </c:pt>
                <c:pt idx="2591">
                  <c:v>24151.967604252051</c:v>
                </c:pt>
                <c:pt idx="2592">
                  <c:v>24154.93919283487</c:v>
                </c:pt>
                <c:pt idx="2593">
                  <c:v>24162.164570335353</c:v>
                </c:pt>
                <c:pt idx="2594">
                  <c:v>24178.240743171926</c:v>
                </c:pt>
                <c:pt idx="2595">
                  <c:v>24180.149506871217</c:v>
                </c:pt>
                <c:pt idx="2596">
                  <c:v>24180.947225229789</c:v>
                </c:pt>
                <c:pt idx="2597">
                  <c:v>24181.479784676598</c:v>
                </c:pt>
                <c:pt idx="2598">
                  <c:v>24187.614885875864</c:v>
                </c:pt>
                <c:pt idx="2599">
                  <c:v>24188.833010795239</c:v>
                </c:pt>
                <c:pt idx="2600">
                  <c:v>24193.777856855413</c:v>
                </c:pt>
                <c:pt idx="2601">
                  <c:v>24194.5760450649</c:v>
                </c:pt>
                <c:pt idx="2602">
                  <c:v>24195.160879805328</c:v>
                </c:pt>
                <c:pt idx="2603">
                  <c:v>24200.858874682905</c:v>
                </c:pt>
                <c:pt idx="2604">
                  <c:v>24203.767255054539</c:v>
                </c:pt>
                <c:pt idx="2605">
                  <c:v>24219.066601001548</c:v>
                </c:pt>
                <c:pt idx="2606">
                  <c:v>24219.535909673363</c:v>
                </c:pt>
                <c:pt idx="2607">
                  <c:v>24219.750913831103</c:v>
                </c:pt>
                <c:pt idx="2608">
                  <c:v>24221.299613658408</c:v>
                </c:pt>
                <c:pt idx="2609">
                  <c:v>24222.514957168165</c:v>
                </c:pt>
                <c:pt idx="2610">
                  <c:v>24223.053498166355</c:v>
                </c:pt>
                <c:pt idx="2611">
                  <c:v>24225.536085167198</c:v>
                </c:pt>
                <c:pt idx="2612">
                  <c:v>24230.118515862385</c:v>
                </c:pt>
                <c:pt idx="2613">
                  <c:v>24233.19705921115</c:v>
                </c:pt>
                <c:pt idx="2614">
                  <c:v>24234.182297068823</c:v>
                </c:pt>
                <c:pt idx="2615">
                  <c:v>24236.227736940255</c:v>
                </c:pt>
                <c:pt idx="2616">
                  <c:v>24238.380587814983</c:v>
                </c:pt>
                <c:pt idx="2617">
                  <c:v>24239.59681288572</c:v>
                </c:pt>
                <c:pt idx="2618">
                  <c:v>24245.34216040211</c:v>
                </c:pt>
                <c:pt idx="2619">
                  <c:v>24250.492818502746</c:v>
                </c:pt>
                <c:pt idx="2620">
                  <c:v>24256.306269115012</c:v>
                </c:pt>
                <c:pt idx="2621">
                  <c:v>24259.83451750777</c:v>
                </c:pt>
                <c:pt idx="2622">
                  <c:v>24262.606353945324</c:v>
                </c:pt>
                <c:pt idx="2623">
                  <c:v>24262.606353945324</c:v>
                </c:pt>
                <c:pt idx="2624">
                  <c:v>24263.274723816408</c:v>
                </c:pt>
                <c:pt idx="2625">
                  <c:v>24263.627499539733</c:v>
                </c:pt>
                <c:pt idx="2626">
                  <c:v>24271.113297011936</c:v>
                </c:pt>
                <c:pt idx="2627">
                  <c:v>24274.857390008063</c:v>
                </c:pt>
                <c:pt idx="2628">
                  <c:v>24277.98331876281</c:v>
                </c:pt>
                <c:pt idx="2629">
                  <c:v>24295.462346585515</c:v>
                </c:pt>
                <c:pt idx="2630">
                  <c:v>24296.793217215349</c:v>
                </c:pt>
                <c:pt idx="2631">
                  <c:v>24301.914446112627</c:v>
                </c:pt>
                <c:pt idx="2632">
                  <c:v>24309.360563091763</c:v>
                </c:pt>
                <c:pt idx="2633">
                  <c:v>24310.389445135952</c:v>
                </c:pt>
                <c:pt idx="2634">
                  <c:v>24310.87125150628</c:v>
                </c:pt>
                <c:pt idx="2635">
                  <c:v>24325.377400516903</c:v>
                </c:pt>
                <c:pt idx="2636">
                  <c:v>24330.715802728075</c:v>
                </c:pt>
                <c:pt idx="2637">
                  <c:v>24338.722643096557</c:v>
                </c:pt>
                <c:pt idx="2638">
                  <c:v>24339.37739417077</c:v>
                </c:pt>
                <c:pt idx="2639">
                  <c:v>24340.057066068774</c:v>
                </c:pt>
                <c:pt idx="2640">
                  <c:v>24346.764868325561</c:v>
                </c:pt>
                <c:pt idx="2641">
                  <c:v>24349.173164870801</c:v>
                </c:pt>
                <c:pt idx="2642">
                  <c:v>24353.026646604241</c:v>
                </c:pt>
                <c:pt idx="2643">
                  <c:v>24365.970953161032</c:v>
                </c:pt>
                <c:pt idx="2644">
                  <c:v>24365.981823757771</c:v>
                </c:pt>
                <c:pt idx="2645">
                  <c:v>24378.184553902774</c:v>
                </c:pt>
                <c:pt idx="2646">
                  <c:v>24379.560560520997</c:v>
                </c:pt>
                <c:pt idx="2647">
                  <c:v>24388.905008166068</c:v>
                </c:pt>
                <c:pt idx="2648">
                  <c:v>24393.002624742392</c:v>
                </c:pt>
                <c:pt idx="2649">
                  <c:v>24394.639281342788</c:v>
                </c:pt>
                <c:pt idx="2650">
                  <c:v>24408.101792991787</c:v>
                </c:pt>
                <c:pt idx="2651">
                  <c:v>24412.881308841359</c:v>
                </c:pt>
                <c:pt idx="2652">
                  <c:v>24415.603694906655</c:v>
                </c:pt>
                <c:pt idx="2653">
                  <c:v>24431.493688903385</c:v>
                </c:pt>
                <c:pt idx="2654">
                  <c:v>24433.327010183071</c:v>
                </c:pt>
                <c:pt idx="2655">
                  <c:v>24439.279630768073</c:v>
                </c:pt>
                <c:pt idx="2656">
                  <c:v>24439.279630768073</c:v>
                </c:pt>
                <c:pt idx="2657">
                  <c:v>24453.594968994734</c:v>
                </c:pt>
                <c:pt idx="2658">
                  <c:v>24471.557509886432</c:v>
                </c:pt>
                <c:pt idx="2659">
                  <c:v>24473.899369449333</c:v>
                </c:pt>
                <c:pt idx="2660">
                  <c:v>24474.890922279745</c:v>
                </c:pt>
                <c:pt idx="2661">
                  <c:v>24477.257293386618</c:v>
                </c:pt>
                <c:pt idx="2662">
                  <c:v>24477.747395025173</c:v>
                </c:pt>
                <c:pt idx="2663">
                  <c:v>24481.731000576008</c:v>
                </c:pt>
                <c:pt idx="2664">
                  <c:v>24481.731000576008</c:v>
                </c:pt>
                <c:pt idx="2665">
                  <c:v>24485.254157156778</c:v>
                </c:pt>
                <c:pt idx="2666">
                  <c:v>24488.387531862267</c:v>
                </c:pt>
                <c:pt idx="2667">
                  <c:v>24489.451555447569</c:v>
                </c:pt>
                <c:pt idx="2668">
                  <c:v>24490.812016392963</c:v>
                </c:pt>
                <c:pt idx="2669">
                  <c:v>24499.121713462009</c:v>
                </c:pt>
                <c:pt idx="2670">
                  <c:v>24500.241889896406</c:v>
                </c:pt>
                <c:pt idx="2671">
                  <c:v>24505.011953931848</c:v>
                </c:pt>
                <c:pt idx="2672">
                  <c:v>24507.117993940075</c:v>
                </c:pt>
                <c:pt idx="2673">
                  <c:v>24507.914188821167</c:v>
                </c:pt>
                <c:pt idx="2674">
                  <c:v>24510.907566886857</c:v>
                </c:pt>
                <c:pt idx="2675">
                  <c:v>24515.089635839697</c:v>
                </c:pt>
                <c:pt idx="2676">
                  <c:v>24527.274568280838</c:v>
                </c:pt>
                <c:pt idx="2677">
                  <c:v>24538.216181937722</c:v>
                </c:pt>
                <c:pt idx="2678">
                  <c:v>24559.483215231696</c:v>
                </c:pt>
                <c:pt idx="2679">
                  <c:v>24559.568678691692</c:v>
                </c:pt>
                <c:pt idx="2680">
                  <c:v>24565.946930461407</c:v>
                </c:pt>
                <c:pt idx="2681">
                  <c:v>24570.121612392424</c:v>
                </c:pt>
                <c:pt idx="2682">
                  <c:v>24570.194656363507</c:v>
                </c:pt>
                <c:pt idx="2683">
                  <c:v>24573.266435280253</c:v>
                </c:pt>
                <c:pt idx="2684">
                  <c:v>24593.143119327167</c:v>
                </c:pt>
                <c:pt idx="2685">
                  <c:v>24598.802043626769</c:v>
                </c:pt>
                <c:pt idx="2686">
                  <c:v>24600.693465072607</c:v>
                </c:pt>
                <c:pt idx="2687">
                  <c:v>24602.110771892738</c:v>
                </c:pt>
                <c:pt idx="2688">
                  <c:v>24603.158520567711</c:v>
                </c:pt>
                <c:pt idx="2689">
                  <c:v>24616.43824015087</c:v>
                </c:pt>
                <c:pt idx="2690">
                  <c:v>24628.70047887518</c:v>
                </c:pt>
                <c:pt idx="2691">
                  <c:v>24629.601743508014</c:v>
                </c:pt>
                <c:pt idx="2692">
                  <c:v>24635.829068232491</c:v>
                </c:pt>
                <c:pt idx="2693">
                  <c:v>24636.865657410166</c:v>
                </c:pt>
                <c:pt idx="2694">
                  <c:v>24637.683168763386</c:v>
                </c:pt>
                <c:pt idx="2695">
                  <c:v>24645.708626519627</c:v>
                </c:pt>
                <c:pt idx="2696">
                  <c:v>24645.982124115213</c:v>
                </c:pt>
                <c:pt idx="2697">
                  <c:v>24646.844879368451</c:v>
                </c:pt>
                <c:pt idx="2698">
                  <c:v>24648.346204335918</c:v>
                </c:pt>
                <c:pt idx="2699">
                  <c:v>24649.554093569699</c:v>
                </c:pt>
                <c:pt idx="2700">
                  <c:v>24649.890271276621</c:v>
                </c:pt>
                <c:pt idx="2701">
                  <c:v>24650.139559408555</c:v>
                </c:pt>
                <c:pt idx="2702">
                  <c:v>24662.343616091042</c:v>
                </c:pt>
                <c:pt idx="2703">
                  <c:v>24665.696037188012</c:v>
                </c:pt>
                <c:pt idx="2704">
                  <c:v>24667.027698425351</c:v>
                </c:pt>
                <c:pt idx="2705">
                  <c:v>24667.270934386397</c:v>
                </c:pt>
                <c:pt idx="2706">
                  <c:v>24669.340747482336</c:v>
                </c:pt>
                <c:pt idx="2707">
                  <c:v>24671.575801836745</c:v>
                </c:pt>
                <c:pt idx="2708">
                  <c:v>24672.0682473243</c:v>
                </c:pt>
                <c:pt idx="2709">
                  <c:v>24678.372650764115</c:v>
                </c:pt>
                <c:pt idx="2710">
                  <c:v>24679.579924354668</c:v>
                </c:pt>
                <c:pt idx="2711">
                  <c:v>24687.959601985658</c:v>
                </c:pt>
                <c:pt idx="2712">
                  <c:v>24688.161081763985</c:v>
                </c:pt>
                <c:pt idx="2713">
                  <c:v>24688.417396050037</c:v>
                </c:pt>
                <c:pt idx="2714">
                  <c:v>24690.031679643653</c:v>
                </c:pt>
                <c:pt idx="2715">
                  <c:v>24690.031679643653</c:v>
                </c:pt>
                <c:pt idx="2716">
                  <c:v>24690.25376547948</c:v>
                </c:pt>
                <c:pt idx="2717">
                  <c:v>24690.41968808811</c:v>
                </c:pt>
                <c:pt idx="2718">
                  <c:v>24697.088025850735</c:v>
                </c:pt>
                <c:pt idx="2719">
                  <c:v>24711.045889208523</c:v>
                </c:pt>
                <c:pt idx="2720">
                  <c:v>24711.745936196563</c:v>
                </c:pt>
                <c:pt idx="2721">
                  <c:v>24714.764348506356</c:v>
                </c:pt>
                <c:pt idx="2722">
                  <c:v>24717.098643613557</c:v>
                </c:pt>
                <c:pt idx="2723">
                  <c:v>24717.855006910147</c:v>
                </c:pt>
                <c:pt idx="2724">
                  <c:v>24729.105649686353</c:v>
                </c:pt>
                <c:pt idx="2725">
                  <c:v>24731.342094313804</c:v>
                </c:pt>
                <c:pt idx="2726">
                  <c:v>24731.647154880971</c:v>
                </c:pt>
                <c:pt idx="2727">
                  <c:v>24735.383903295806</c:v>
                </c:pt>
                <c:pt idx="2728">
                  <c:v>24740.282992555574</c:v>
                </c:pt>
                <c:pt idx="2729">
                  <c:v>24748.204747602216</c:v>
                </c:pt>
                <c:pt idx="2730">
                  <c:v>24748.217534483207</c:v>
                </c:pt>
                <c:pt idx="2731">
                  <c:v>24753.760290439743</c:v>
                </c:pt>
                <c:pt idx="2732">
                  <c:v>24762.22801583723</c:v>
                </c:pt>
                <c:pt idx="2733">
                  <c:v>24773.127531334027</c:v>
                </c:pt>
                <c:pt idx="2734">
                  <c:v>24775.55889837752</c:v>
                </c:pt>
                <c:pt idx="2735">
                  <c:v>24775.659055600416</c:v>
                </c:pt>
                <c:pt idx="2736">
                  <c:v>24777.146937116435</c:v>
                </c:pt>
                <c:pt idx="2737">
                  <c:v>24779.749798933146</c:v>
                </c:pt>
                <c:pt idx="2738">
                  <c:v>24780.325028971689</c:v>
                </c:pt>
                <c:pt idx="2739">
                  <c:v>24781.503975002855</c:v>
                </c:pt>
                <c:pt idx="2740">
                  <c:v>24783.417546259327</c:v>
                </c:pt>
                <c:pt idx="2741">
                  <c:v>24788.248447229584</c:v>
                </c:pt>
                <c:pt idx="2742">
                  <c:v>24792.336987644117</c:v>
                </c:pt>
                <c:pt idx="2743">
                  <c:v>24792.336987644117</c:v>
                </c:pt>
                <c:pt idx="2744">
                  <c:v>24798.160911363644</c:v>
                </c:pt>
                <c:pt idx="2745">
                  <c:v>24798.163474847646</c:v>
                </c:pt>
                <c:pt idx="2746">
                  <c:v>24801.84515052403</c:v>
                </c:pt>
                <c:pt idx="2747">
                  <c:v>24802.607648523084</c:v>
                </c:pt>
                <c:pt idx="2748">
                  <c:v>24804.89522895118</c:v>
                </c:pt>
                <c:pt idx="2749">
                  <c:v>24810.828413040912</c:v>
                </c:pt>
                <c:pt idx="2750">
                  <c:v>24810.962787501361</c:v>
                </c:pt>
                <c:pt idx="2751">
                  <c:v>24816.70921584982</c:v>
                </c:pt>
                <c:pt idx="2752">
                  <c:v>24818.766248651595</c:v>
                </c:pt>
                <c:pt idx="2753">
                  <c:v>24826.799237191262</c:v>
                </c:pt>
                <c:pt idx="2754">
                  <c:v>24829.353978379495</c:v>
                </c:pt>
                <c:pt idx="2755">
                  <c:v>24833.437757135343</c:v>
                </c:pt>
                <c:pt idx="2756">
                  <c:v>24836.823161944656</c:v>
                </c:pt>
                <c:pt idx="2757">
                  <c:v>24836.823161944656</c:v>
                </c:pt>
                <c:pt idx="2758">
                  <c:v>24845.310162705035</c:v>
                </c:pt>
                <c:pt idx="2759">
                  <c:v>24851.350737798668</c:v>
                </c:pt>
                <c:pt idx="2760">
                  <c:v>24852.004999963301</c:v>
                </c:pt>
                <c:pt idx="2761">
                  <c:v>24856.779994769389</c:v>
                </c:pt>
                <c:pt idx="2762">
                  <c:v>24872.734501585703</c:v>
                </c:pt>
                <c:pt idx="2763">
                  <c:v>24873.348917310675</c:v>
                </c:pt>
                <c:pt idx="2764">
                  <c:v>24874.815055228064</c:v>
                </c:pt>
                <c:pt idx="2765">
                  <c:v>24877.117192062815</c:v>
                </c:pt>
                <c:pt idx="2766">
                  <c:v>24886.830761731169</c:v>
                </c:pt>
                <c:pt idx="2767">
                  <c:v>24898.905946749983</c:v>
                </c:pt>
                <c:pt idx="2768">
                  <c:v>24902.170467950211</c:v>
                </c:pt>
                <c:pt idx="2769">
                  <c:v>24902.2730826433</c:v>
                </c:pt>
                <c:pt idx="2770">
                  <c:v>24902.575242570278</c:v>
                </c:pt>
                <c:pt idx="2771">
                  <c:v>24907.710193445753</c:v>
                </c:pt>
                <c:pt idx="2772">
                  <c:v>24908.070084186522</c:v>
                </c:pt>
                <c:pt idx="2773">
                  <c:v>24917.482006504346</c:v>
                </c:pt>
                <c:pt idx="2774">
                  <c:v>24920.296472695896</c:v>
                </c:pt>
                <c:pt idx="2775">
                  <c:v>24928.519703595157</c:v>
                </c:pt>
                <c:pt idx="2776">
                  <c:v>24932.626997235871</c:v>
                </c:pt>
                <c:pt idx="2777">
                  <c:v>24935.12323299019</c:v>
                </c:pt>
                <c:pt idx="2778">
                  <c:v>24935.13850209126</c:v>
                </c:pt>
                <c:pt idx="2779">
                  <c:v>24938.467369073667</c:v>
                </c:pt>
                <c:pt idx="2780">
                  <c:v>24939.201442469985</c:v>
                </c:pt>
                <c:pt idx="2781">
                  <c:v>24941.645754079997</c:v>
                </c:pt>
                <c:pt idx="2782">
                  <c:v>24942.685208643295</c:v>
                </c:pt>
                <c:pt idx="2783">
                  <c:v>24943.745563846049</c:v>
                </c:pt>
                <c:pt idx="2784">
                  <c:v>24953.991735493131</c:v>
                </c:pt>
                <c:pt idx="2785">
                  <c:v>24955.090936168592</c:v>
                </c:pt>
                <c:pt idx="2786">
                  <c:v>24963.6143178692</c:v>
                </c:pt>
                <c:pt idx="2787">
                  <c:v>24980.964587098009</c:v>
                </c:pt>
                <c:pt idx="2788">
                  <c:v>24982.555888039235</c:v>
                </c:pt>
                <c:pt idx="2789">
                  <c:v>24982.745031862229</c:v>
                </c:pt>
                <c:pt idx="2790">
                  <c:v>24982.75141322627</c:v>
                </c:pt>
                <c:pt idx="2791">
                  <c:v>24991.076280228652</c:v>
                </c:pt>
                <c:pt idx="2792">
                  <c:v>24992.729970489032</c:v>
                </c:pt>
                <c:pt idx="2793">
                  <c:v>24994.193590373994</c:v>
                </c:pt>
                <c:pt idx="2794">
                  <c:v>24997.490195798913</c:v>
                </c:pt>
                <c:pt idx="2795">
                  <c:v>25004.937570524075</c:v>
                </c:pt>
                <c:pt idx="2796">
                  <c:v>25007.665575644318</c:v>
                </c:pt>
                <c:pt idx="2797">
                  <c:v>25008.962431593194</c:v>
                </c:pt>
                <c:pt idx="2798">
                  <c:v>25012.02695662055</c:v>
                </c:pt>
                <c:pt idx="2799">
                  <c:v>25023.655834364799</c:v>
                </c:pt>
                <c:pt idx="2800">
                  <c:v>25029.150289652011</c:v>
                </c:pt>
                <c:pt idx="2801">
                  <c:v>25029.150289652011</c:v>
                </c:pt>
                <c:pt idx="2802">
                  <c:v>25039.594146693657</c:v>
                </c:pt>
                <c:pt idx="2803">
                  <c:v>25043.198353645283</c:v>
                </c:pt>
                <c:pt idx="2804">
                  <c:v>25047.461768821959</c:v>
                </c:pt>
                <c:pt idx="2805">
                  <c:v>25050.101211847872</c:v>
                </c:pt>
                <c:pt idx="2806">
                  <c:v>25060.257578309738</c:v>
                </c:pt>
                <c:pt idx="2807">
                  <c:v>25066.362420920963</c:v>
                </c:pt>
                <c:pt idx="2808">
                  <c:v>25067.068077863481</c:v>
                </c:pt>
                <c:pt idx="2809">
                  <c:v>25073.860769323703</c:v>
                </c:pt>
                <c:pt idx="2810">
                  <c:v>25079.145259115874</c:v>
                </c:pt>
                <c:pt idx="2811">
                  <c:v>25085.572565605544</c:v>
                </c:pt>
                <c:pt idx="2812">
                  <c:v>25090.216858302956</c:v>
                </c:pt>
                <c:pt idx="2813">
                  <c:v>25091.772438987347</c:v>
                </c:pt>
                <c:pt idx="2814">
                  <c:v>25092.322818869492</c:v>
                </c:pt>
                <c:pt idx="2815">
                  <c:v>25101.190234360682</c:v>
                </c:pt>
                <c:pt idx="2816">
                  <c:v>25105.287119742705</c:v>
                </c:pt>
                <c:pt idx="2817">
                  <c:v>25106.684874596445</c:v>
                </c:pt>
                <c:pt idx="2818">
                  <c:v>25106.684874596445</c:v>
                </c:pt>
                <c:pt idx="2819">
                  <c:v>25106.72682029289</c:v>
                </c:pt>
                <c:pt idx="2820">
                  <c:v>25112.612345272308</c:v>
                </c:pt>
                <c:pt idx="2821">
                  <c:v>25112.70683785162</c:v>
                </c:pt>
                <c:pt idx="2822">
                  <c:v>25112.888045919208</c:v>
                </c:pt>
                <c:pt idx="2823">
                  <c:v>25113.168799540032</c:v>
                </c:pt>
                <c:pt idx="2824">
                  <c:v>25124.819805378524</c:v>
                </c:pt>
                <c:pt idx="2825">
                  <c:v>25130.064550891391</c:v>
                </c:pt>
                <c:pt idx="2826">
                  <c:v>25131.115847360856</c:v>
                </c:pt>
                <c:pt idx="2827">
                  <c:v>25131.502619996474</c:v>
                </c:pt>
                <c:pt idx="2828">
                  <c:v>25135.543349502437</c:v>
                </c:pt>
                <c:pt idx="2829">
                  <c:v>25136.163576836661</c:v>
                </c:pt>
                <c:pt idx="2830">
                  <c:v>25150.964034113073</c:v>
                </c:pt>
                <c:pt idx="2831">
                  <c:v>25158.597952388682</c:v>
                </c:pt>
                <c:pt idx="2832">
                  <c:v>25161.060992551356</c:v>
                </c:pt>
                <c:pt idx="2833">
                  <c:v>25161.092373278945</c:v>
                </c:pt>
                <c:pt idx="2834">
                  <c:v>25161.108553844188</c:v>
                </c:pt>
                <c:pt idx="2835">
                  <c:v>25163.748711684791</c:v>
                </c:pt>
                <c:pt idx="2836">
                  <c:v>25176.280160521288</c:v>
                </c:pt>
                <c:pt idx="2837">
                  <c:v>25179.810073637193</c:v>
                </c:pt>
                <c:pt idx="2838">
                  <c:v>25180.395492330754</c:v>
                </c:pt>
                <c:pt idx="2839">
                  <c:v>25183.291005592688</c:v>
                </c:pt>
                <c:pt idx="2840">
                  <c:v>25183.843993803817</c:v>
                </c:pt>
                <c:pt idx="2841">
                  <c:v>25184.198678058052</c:v>
                </c:pt>
                <c:pt idx="2842">
                  <c:v>25185.027469960765</c:v>
                </c:pt>
                <c:pt idx="2843">
                  <c:v>25185.98358662672</c:v>
                </c:pt>
                <c:pt idx="2844">
                  <c:v>25190.176109954376</c:v>
                </c:pt>
                <c:pt idx="2845">
                  <c:v>25196.730140576936</c:v>
                </c:pt>
                <c:pt idx="2846">
                  <c:v>25198.587807131869</c:v>
                </c:pt>
                <c:pt idx="2847">
                  <c:v>25201.815325971849</c:v>
                </c:pt>
                <c:pt idx="2848">
                  <c:v>25213.079702978019</c:v>
                </c:pt>
                <c:pt idx="2849">
                  <c:v>25226.304019274259</c:v>
                </c:pt>
                <c:pt idx="2850">
                  <c:v>25226.955040373097</c:v>
                </c:pt>
                <c:pt idx="2851">
                  <c:v>25247.173999209728</c:v>
                </c:pt>
                <c:pt idx="2852">
                  <c:v>25247.603292209205</c:v>
                </c:pt>
                <c:pt idx="2853">
                  <c:v>25251.673817041352</c:v>
                </c:pt>
                <c:pt idx="2854">
                  <c:v>25255.455240374577</c:v>
                </c:pt>
                <c:pt idx="2855">
                  <c:v>25256.966144180195</c:v>
                </c:pt>
                <c:pt idx="2856">
                  <c:v>25262.504111454928</c:v>
                </c:pt>
                <c:pt idx="2857">
                  <c:v>25264.772479528358</c:v>
                </c:pt>
                <c:pt idx="2858">
                  <c:v>25270.428079158908</c:v>
                </c:pt>
                <c:pt idx="2859">
                  <c:v>25270.428079158908</c:v>
                </c:pt>
                <c:pt idx="2860">
                  <c:v>25284.658318894373</c:v>
                </c:pt>
                <c:pt idx="2861">
                  <c:v>25291.315849987684</c:v>
                </c:pt>
                <c:pt idx="2862">
                  <c:v>25291.333240953049</c:v>
                </c:pt>
                <c:pt idx="2863">
                  <c:v>25298.436254194137</c:v>
                </c:pt>
                <c:pt idx="2864">
                  <c:v>25298.436254194137</c:v>
                </c:pt>
                <c:pt idx="2865">
                  <c:v>25298.679434142174</c:v>
                </c:pt>
                <c:pt idx="2866">
                  <c:v>25299.318628569956</c:v>
                </c:pt>
                <c:pt idx="2867">
                  <c:v>25301.319561530254</c:v>
                </c:pt>
                <c:pt idx="2868">
                  <c:v>25304.643901484389</c:v>
                </c:pt>
                <c:pt idx="2869">
                  <c:v>25304.806858994045</c:v>
                </c:pt>
                <c:pt idx="2870">
                  <c:v>25307.508710558763</c:v>
                </c:pt>
                <c:pt idx="2871">
                  <c:v>25309.087508356071</c:v>
                </c:pt>
                <c:pt idx="2872">
                  <c:v>25310.39728726547</c:v>
                </c:pt>
                <c:pt idx="2873">
                  <c:v>25310.960080621277</c:v>
                </c:pt>
                <c:pt idx="2874">
                  <c:v>25314.440418104281</c:v>
                </c:pt>
                <c:pt idx="2875">
                  <c:v>25314.972598922537</c:v>
                </c:pt>
                <c:pt idx="2876">
                  <c:v>25315.819030185139</c:v>
                </c:pt>
                <c:pt idx="2877">
                  <c:v>25321.121953944901</c:v>
                </c:pt>
                <c:pt idx="2878">
                  <c:v>25328.841535138938</c:v>
                </c:pt>
                <c:pt idx="2879">
                  <c:v>25333.108416960822</c:v>
                </c:pt>
                <c:pt idx="2880">
                  <c:v>25333.158347155815</c:v>
                </c:pt>
                <c:pt idx="2881">
                  <c:v>25334.16250129768</c:v>
                </c:pt>
                <c:pt idx="2882">
                  <c:v>25335.731574368758</c:v>
                </c:pt>
                <c:pt idx="2883">
                  <c:v>25336.077649463365</c:v>
                </c:pt>
                <c:pt idx="2884">
                  <c:v>25336.316982630968</c:v>
                </c:pt>
                <c:pt idx="2885">
                  <c:v>25346.757807232345</c:v>
                </c:pt>
                <c:pt idx="2886">
                  <c:v>25353.864387424877</c:v>
                </c:pt>
                <c:pt idx="2887">
                  <c:v>25355.553475322729</c:v>
                </c:pt>
                <c:pt idx="2888">
                  <c:v>25359.4342043621</c:v>
                </c:pt>
                <c:pt idx="2889">
                  <c:v>25359.736897627907</c:v>
                </c:pt>
                <c:pt idx="2890">
                  <c:v>25362.986242246687</c:v>
                </c:pt>
                <c:pt idx="2891">
                  <c:v>25365.904065415518</c:v>
                </c:pt>
                <c:pt idx="2892">
                  <c:v>25367.596191713004</c:v>
                </c:pt>
                <c:pt idx="2893">
                  <c:v>25374.982123112866</c:v>
                </c:pt>
                <c:pt idx="2894">
                  <c:v>25375.119350526871</c:v>
                </c:pt>
                <c:pt idx="2895">
                  <c:v>25375.936171271838</c:v>
                </c:pt>
                <c:pt idx="2896">
                  <c:v>25386.443232737089</c:v>
                </c:pt>
                <c:pt idx="2897">
                  <c:v>25386.913872474062</c:v>
                </c:pt>
                <c:pt idx="2898">
                  <c:v>25388.694969327113</c:v>
                </c:pt>
                <c:pt idx="2899">
                  <c:v>25388.731664564755</c:v>
                </c:pt>
                <c:pt idx="2900">
                  <c:v>25391.716997091666</c:v>
                </c:pt>
                <c:pt idx="2901">
                  <c:v>25396.012089577573</c:v>
                </c:pt>
                <c:pt idx="2902">
                  <c:v>25398.445920558988</c:v>
                </c:pt>
                <c:pt idx="2903">
                  <c:v>25398.776361878674</c:v>
                </c:pt>
                <c:pt idx="2904">
                  <c:v>25398.776361878674</c:v>
                </c:pt>
                <c:pt idx="2905">
                  <c:v>25398.867364270129</c:v>
                </c:pt>
                <c:pt idx="2906">
                  <c:v>25398.898507462854</c:v>
                </c:pt>
                <c:pt idx="2907">
                  <c:v>25398.914014865702</c:v>
                </c:pt>
                <c:pt idx="2908">
                  <c:v>25402.735454603764</c:v>
                </c:pt>
                <c:pt idx="2909">
                  <c:v>25404.744533219673</c:v>
                </c:pt>
                <c:pt idx="2910">
                  <c:v>25405.506627246199</c:v>
                </c:pt>
                <c:pt idx="2911">
                  <c:v>25406.651357803796</c:v>
                </c:pt>
                <c:pt idx="2912">
                  <c:v>25418.011660312408</c:v>
                </c:pt>
                <c:pt idx="2913">
                  <c:v>25427.806765310375</c:v>
                </c:pt>
                <c:pt idx="2914">
                  <c:v>25427.945492304436</c:v>
                </c:pt>
                <c:pt idx="2915">
                  <c:v>25433.369179493096</c:v>
                </c:pt>
                <c:pt idx="2916">
                  <c:v>25433.823762535347</c:v>
                </c:pt>
                <c:pt idx="2917">
                  <c:v>25437.590299225856</c:v>
                </c:pt>
                <c:pt idx="2918">
                  <c:v>25438.213790821279</c:v>
                </c:pt>
                <c:pt idx="2919">
                  <c:v>25438.239883589627</c:v>
                </c:pt>
                <c:pt idx="2920">
                  <c:v>25439.144197307422</c:v>
                </c:pt>
                <c:pt idx="2921">
                  <c:v>25442.317538449934</c:v>
                </c:pt>
                <c:pt idx="2922">
                  <c:v>25442.665659946848</c:v>
                </c:pt>
                <c:pt idx="2923">
                  <c:v>25446.202062326593</c:v>
                </c:pt>
                <c:pt idx="2924">
                  <c:v>25446.20490384748</c:v>
                </c:pt>
                <c:pt idx="2925">
                  <c:v>25448.573294421563</c:v>
                </c:pt>
                <c:pt idx="2926">
                  <c:v>25461.70545027246</c:v>
                </c:pt>
                <c:pt idx="2927">
                  <c:v>25462.599116587942</c:v>
                </c:pt>
                <c:pt idx="2928">
                  <c:v>25472.422726109027</c:v>
                </c:pt>
                <c:pt idx="2929">
                  <c:v>25473.708249833679</c:v>
                </c:pt>
                <c:pt idx="2930">
                  <c:v>25474.01449608797</c:v>
                </c:pt>
                <c:pt idx="2931">
                  <c:v>25474.505729306682</c:v>
                </c:pt>
                <c:pt idx="2932">
                  <c:v>25482.699955744207</c:v>
                </c:pt>
                <c:pt idx="2933">
                  <c:v>25482.791442953137</c:v>
                </c:pt>
                <c:pt idx="2934">
                  <c:v>25484.487472480258</c:v>
                </c:pt>
                <c:pt idx="2935">
                  <c:v>25488.04907238837</c:v>
                </c:pt>
                <c:pt idx="2936">
                  <c:v>25489.456079962609</c:v>
                </c:pt>
                <c:pt idx="2937">
                  <c:v>25490.041013901246</c:v>
                </c:pt>
                <c:pt idx="2938">
                  <c:v>25490.060947833015</c:v>
                </c:pt>
                <c:pt idx="2939">
                  <c:v>25490.179269048425</c:v>
                </c:pt>
                <c:pt idx="2940">
                  <c:v>25491.553932901312</c:v>
                </c:pt>
                <c:pt idx="2941">
                  <c:v>25492.219550429694</c:v>
                </c:pt>
                <c:pt idx="2942">
                  <c:v>25496.522283360075</c:v>
                </c:pt>
                <c:pt idx="2943">
                  <c:v>25496.702070606596</c:v>
                </c:pt>
                <c:pt idx="2944">
                  <c:v>25496.705296810331</c:v>
                </c:pt>
                <c:pt idx="2945">
                  <c:v>25498.40965345838</c:v>
                </c:pt>
                <c:pt idx="2946">
                  <c:v>25498.992589958696</c:v>
                </c:pt>
                <c:pt idx="2947">
                  <c:v>25508.650110234154</c:v>
                </c:pt>
                <c:pt idx="2948">
                  <c:v>25508.75709451603</c:v>
                </c:pt>
                <c:pt idx="2949">
                  <c:v>25509.400424679596</c:v>
                </c:pt>
                <c:pt idx="2950">
                  <c:v>25509.569813045691</c:v>
                </c:pt>
                <c:pt idx="2951">
                  <c:v>25515.4956929992</c:v>
                </c:pt>
                <c:pt idx="2952">
                  <c:v>25516.533118156964</c:v>
                </c:pt>
                <c:pt idx="2953">
                  <c:v>25523.35242221567</c:v>
                </c:pt>
                <c:pt idx="2954">
                  <c:v>25525.078490581451</c:v>
                </c:pt>
                <c:pt idx="2955">
                  <c:v>25532.853228174543</c:v>
                </c:pt>
                <c:pt idx="2956">
                  <c:v>25532.946236357151</c:v>
                </c:pt>
                <c:pt idx="2957">
                  <c:v>25533.039100143335</c:v>
                </c:pt>
                <c:pt idx="2958">
                  <c:v>25533.268922193907</c:v>
                </c:pt>
                <c:pt idx="2959">
                  <c:v>25534.664365843128</c:v>
                </c:pt>
                <c:pt idx="2960">
                  <c:v>25536.923397061597</c:v>
                </c:pt>
                <c:pt idx="2961">
                  <c:v>25537.533112991398</c:v>
                </c:pt>
                <c:pt idx="2962">
                  <c:v>25544.318317017245</c:v>
                </c:pt>
                <c:pt idx="2963">
                  <c:v>25549.540490864947</c:v>
                </c:pt>
                <c:pt idx="2964">
                  <c:v>25549.789569202556</c:v>
                </c:pt>
                <c:pt idx="2965">
                  <c:v>25550.555803452757</c:v>
                </c:pt>
                <c:pt idx="2966">
                  <c:v>25551.199971325015</c:v>
                </c:pt>
                <c:pt idx="2967">
                  <c:v>25556.226523154219</c:v>
                </c:pt>
                <c:pt idx="2968">
                  <c:v>25556.422918955766</c:v>
                </c:pt>
                <c:pt idx="2969">
                  <c:v>25556.612705687592</c:v>
                </c:pt>
                <c:pt idx="2970">
                  <c:v>25556.694754784457</c:v>
                </c:pt>
                <c:pt idx="2971">
                  <c:v>25556.694754784457</c:v>
                </c:pt>
                <c:pt idx="2972">
                  <c:v>25556.771578129901</c:v>
                </c:pt>
                <c:pt idx="2973">
                  <c:v>25560.283799910769</c:v>
                </c:pt>
                <c:pt idx="2974">
                  <c:v>25566.25650571458</c:v>
                </c:pt>
                <c:pt idx="2975">
                  <c:v>25568.295673800574</c:v>
                </c:pt>
                <c:pt idx="2976">
                  <c:v>25568.316110355514</c:v>
                </c:pt>
                <c:pt idx="2977">
                  <c:v>25568.453512266155</c:v>
                </c:pt>
                <c:pt idx="2978">
                  <c:v>25568.494446362478</c:v>
                </c:pt>
                <c:pt idx="2979">
                  <c:v>25569.492249542105</c:v>
                </c:pt>
                <c:pt idx="2980">
                  <c:v>25572.007797766277</c:v>
                </c:pt>
                <c:pt idx="2981">
                  <c:v>25572.106272066419</c:v>
                </c:pt>
                <c:pt idx="2982">
                  <c:v>25572.731126032366</c:v>
                </c:pt>
                <c:pt idx="2983">
                  <c:v>25572.757916127292</c:v>
                </c:pt>
                <c:pt idx="2984">
                  <c:v>25577.273114834818</c:v>
                </c:pt>
                <c:pt idx="2985">
                  <c:v>25578.305947137098</c:v>
                </c:pt>
                <c:pt idx="2986">
                  <c:v>25582.900226286092</c:v>
                </c:pt>
                <c:pt idx="2987">
                  <c:v>25583.816141301668</c:v>
                </c:pt>
                <c:pt idx="2988">
                  <c:v>25584.639153970715</c:v>
                </c:pt>
                <c:pt idx="2989">
                  <c:v>25588.214629061538</c:v>
                </c:pt>
                <c:pt idx="2990">
                  <c:v>25588.270161581175</c:v>
                </c:pt>
                <c:pt idx="2991">
                  <c:v>25597.52971768496</c:v>
                </c:pt>
                <c:pt idx="2992">
                  <c:v>25605.169075766964</c:v>
                </c:pt>
                <c:pt idx="2993">
                  <c:v>25606.367190828987</c:v>
                </c:pt>
                <c:pt idx="2994">
                  <c:v>25607.13693889583</c:v>
                </c:pt>
                <c:pt idx="2995">
                  <c:v>25607.810432352242</c:v>
                </c:pt>
                <c:pt idx="2996">
                  <c:v>25608.873225131374</c:v>
                </c:pt>
                <c:pt idx="2997">
                  <c:v>25609.323725140883</c:v>
                </c:pt>
                <c:pt idx="2998">
                  <c:v>25609.323725140883</c:v>
                </c:pt>
                <c:pt idx="2999">
                  <c:v>25609.964322846688</c:v>
                </c:pt>
                <c:pt idx="3000">
                  <c:v>25614.303244494542</c:v>
                </c:pt>
                <c:pt idx="3001">
                  <c:v>25616.023948260288</c:v>
                </c:pt>
                <c:pt idx="3002">
                  <c:v>25616.023948260288</c:v>
                </c:pt>
                <c:pt idx="3003">
                  <c:v>25617.160586409711</c:v>
                </c:pt>
                <c:pt idx="3004">
                  <c:v>25617.689513952952</c:v>
                </c:pt>
                <c:pt idx="3005">
                  <c:v>25623.31877171727</c:v>
                </c:pt>
                <c:pt idx="3006">
                  <c:v>25624.182733240814</c:v>
                </c:pt>
                <c:pt idx="3007">
                  <c:v>25624.264624444953</c:v>
                </c:pt>
                <c:pt idx="3008">
                  <c:v>25626.026658956845</c:v>
                </c:pt>
                <c:pt idx="3009">
                  <c:v>25626.838989333894</c:v>
                </c:pt>
                <c:pt idx="3010">
                  <c:v>25627.796966209869</c:v>
                </c:pt>
                <c:pt idx="3011">
                  <c:v>25631.566580523348</c:v>
                </c:pt>
                <c:pt idx="3012">
                  <c:v>25631.772265362695</c:v>
                </c:pt>
                <c:pt idx="3013">
                  <c:v>25639.021424125138</c:v>
                </c:pt>
                <c:pt idx="3014">
                  <c:v>25641.792993700747</c:v>
                </c:pt>
                <c:pt idx="3015">
                  <c:v>25641.838429695898</c:v>
                </c:pt>
                <c:pt idx="3016">
                  <c:v>25642.675463285876</c:v>
                </c:pt>
                <c:pt idx="3017">
                  <c:v>25642.875711543213</c:v>
                </c:pt>
                <c:pt idx="3018">
                  <c:v>25644.67430177431</c:v>
                </c:pt>
                <c:pt idx="3019">
                  <c:v>25645.23503751339</c:v>
                </c:pt>
                <c:pt idx="3020">
                  <c:v>25645.510655502236</c:v>
                </c:pt>
                <c:pt idx="3021">
                  <c:v>25645.792691914427</c:v>
                </c:pt>
                <c:pt idx="3022">
                  <c:v>25646.055466809477</c:v>
                </c:pt>
                <c:pt idx="3023">
                  <c:v>25646.063073913097</c:v>
                </c:pt>
                <c:pt idx="3024">
                  <c:v>25651.129715507344</c:v>
                </c:pt>
                <c:pt idx="3025">
                  <c:v>25651.333218395721</c:v>
                </c:pt>
                <c:pt idx="3026">
                  <c:v>25652.106459106304</c:v>
                </c:pt>
                <c:pt idx="3027">
                  <c:v>25653.055639113507</c:v>
                </c:pt>
                <c:pt idx="3028">
                  <c:v>25661.295905513969</c:v>
                </c:pt>
                <c:pt idx="3029">
                  <c:v>25662.912094799878</c:v>
                </c:pt>
                <c:pt idx="3030">
                  <c:v>25664.996367317392</c:v>
                </c:pt>
                <c:pt idx="3031">
                  <c:v>25665.012941799981</c:v>
                </c:pt>
                <c:pt idx="3032">
                  <c:v>25665.084613131316</c:v>
                </c:pt>
                <c:pt idx="3033">
                  <c:v>25665.200913025517</c:v>
                </c:pt>
                <c:pt idx="3034">
                  <c:v>25667.201057996466</c:v>
                </c:pt>
                <c:pt idx="3035">
                  <c:v>25667.455195060109</c:v>
                </c:pt>
                <c:pt idx="3036">
                  <c:v>25668.954133814852</c:v>
                </c:pt>
                <c:pt idx="3037">
                  <c:v>25671.873881573989</c:v>
                </c:pt>
                <c:pt idx="3038">
                  <c:v>25672.517014757312</c:v>
                </c:pt>
                <c:pt idx="3039">
                  <c:v>25672.517014757312</c:v>
                </c:pt>
                <c:pt idx="3040">
                  <c:v>25672.643513371979</c:v>
                </c:pt>
                <c:pt idx="3041">
                  <c:v>25673.93109636474</c:v>
                </c:pt>
                <c:pt idx="3042">
                  <c:v>25675.764262790599</c:v>
                </c:pt>
                <c:pt idx="3043">
                  <c:v>25675.840007694766</c:v>
                </c:pt>
                <c:pt idx="3044">
                  <c:v>25675.926223030096</c:v>
                </c:pt>
                <c:pt idx="3045">
                  <c:v>25675.950087180794</c:v>
                </c:pt>
                <c:pt idx="3046">
                  <c:v>25677.206636699255</c:v>
                </c:pt>
                <c:pt idx="3047">
                  <c:v>25679.026287321063</c:v>
                </c:pt>
                <c:pt idx="3048">
                  <c:v>25680.883214006579</c:v>
                </c:pt>
                <c:pt idx="3049">
                  <c:v>25686.537852409954</c:v>
                </c:pt>
                <c:pt idx="3050">
                  <c:v>25689.419859614973</c:v>
                </c:pt>
                <c:pt idx="3051">
                  <c:v>25692.143600302094</c:v>
                </c:pt>
                <c:pt idx="3052">
                  <c:v>25696.162968965396</c:v>
                </c:pt>
                <c:pt idx="3053">
                  <c:v>25696.18235346751</c:v>
                </c:pt>
                <c:pt idx="3054">
                  <c:v>25696.424312311236</c:v>
                </c:pt>
                <c:pt idx="3055">
                  <c:v>25697.658209993468</c:v>
                </c:pt>
                <c:pt idx="3056">
                  <c:v>25697.784030272374</c:v>
                </c:pt>
                <c:pt idx="3057">
                  <c:v>25701.706496429691</c:v>
                </c:pt>
                <c:pt idx="3058">
                  <c:v>25701.956137702262</c:v>
                </c:pt>
                <c:pt idx="3059">
                  <c:v>25702.640695296432</c:v>
                </c:pt>
                <c:pt idx="3060">
                  <c:v>25702.701761989963</c:v>
                </c:pt>
                <c:pt idx="3061">
                  <c:v>25709.213801542337</c:v>
                </c:pt>
                <c:pt idx="3062">
                  <c:v>25709.233165348229</c:v>
                </c:pt>
                <c:pt idx="3063">
                  <c:v>25711.481874184072</c:v>
                </c:pt>
                <c:pt idx="3064">
                  <c:v>25712.352582767486</c:v>
                </c:pt>
                <c:pt idx="3065">
                  <c:v>25713.270466458056</c:v>
                </c:pt>
                <c:pt idx="3066">
                  <c:v>25718.124599764145</c:v>
                </c:pt>
                <c:pt idx="3067">
                  <c:v>25722.251094352956</c:v>
                </c:pt>
                <c:pt idx="3068">
                  <c:v>25722.369913874416</c:v>
                </c:pt>
                <c:pt idx="3069">
                  <c:v>25722.699240260397</c:v>
                </c:pt>
                <c:pt idx="3070">
                  <c:v>25722.867761788726</c:v>
                </c:pt>
                <c:pt idx="3071">
                  <c:v>25723.23700906763</c:v>
                </c:pt>
                <c:pt idx="3072">
                  <c:v>25723.772562622882</c:v>
                </c:pt>
                <c:pt idx="3073">
                  <c:v>25723.876800992137</c:v>
                </c:pt>
                <c:pt idx="3074">
                  <c:v>25724.401553047283</c:v>
                </c:pt>
                <c:pt idx="3075">
                  <c:v>25725.103397488965</c:v>
                </c:pt>
                <c:pt idx="3076">
                  <c:v>25728.307558098848</c:v>
                </c:pt>
                <c:pt idx="3077">
                  <c:v>25728.329547848458</c:v>
                </c:pt>
                <c:pt idx="3078">
                  <c:v>25729.42295161256</c:v>
                </c:pt>
                <c:pt idx="3079">
                  <c:v>25731.266992412366</c:v>
                </c:pt>
                <c:pt idx="3080">
                  <c:v>25732.020150453354</c:v>
                </c:pt>
                <c:pt idx="3081">
                  <c:v>25732.044960762898</c:v>
                </c:pt>
                <c:pt idx="3082">
                  <c:v>25732.704396931851</c:v>
                </c:pt>
                <c:pt idx="3083">
                  <c:v>25733.763165533983</c:v>
                </c:pt>
                <c:pt idx="3084">
                  <c:v>25734.04811439522</c:v>
                </c:pt>
                <c:pt idx="3085">
                  <c:v>25734.2711446393</c:v>
                </c:pt>
                <c:pt idx="3086">
                  <c:v>25734.321520076443</c:v>
                </c:pt>
                <c:pt idx="3087">
                  <c:v>25735.712274433867</c:v>
                </c:pt>
                <c:pt idx="3088">
                  <c:v>25735.750456230435</c:v>
                </c:pt>
                <c:pt idx="3089">
                  <c:v>25735.750456230435</c:v>
                </c:pt>
                <c:pt idx="3090">
                  <c:v>25736.113054364589</c:v>
                </c:pt>
                <c:pt idx="3091">
                  <c:v>25738.502578620577</c:v>
                </c:pt>
                <c:pt idx="3092">
                  <c:v>25738.502578620577</c:v>
                </c:pt>
                <c:pt idx="3093">
                  <c:v>25741.570481275267</c:v>
                </c:pt>
                <c:pt idx="3094">
                  <c:v>25741.642159165291</c:v>
                </c:pt>
                <c:pt idx="3095">
                  <c:v>25741.758050179771</c:v>
                </c:pt>
                <c:pt idx="3096">
                  <c:v>25742.683237406753</c:v>
                </c:pt>
                <c:pt idx="3097">
                  <c:v>25743.107255442625</c:v>
                </c:pt>
                <c:pt idx="3098">
                  <c:v>25743.39411897209</c:v>
                </c:pt>
                <c:pt idx="3099">
                  <c:v>25743.442851652129</c:v>
                </c:pt>
                <c:pt idx="3100">
                  <c:v>25744.091856145438</c:v>
                </c:pt>
                <c:pt idx="3101">
                  <c:v>25744.991988941048</c:v>
                </c:pt>
                <c:pt idx="3102">
                  <c:v>25745.205152421619</c:v>
                </c:pt>
                <c:pt idx="3103">
                  <c:v>25745.593822457511</c:v>
                </c:pt>
                <c:pt idx="3104">
                  <c:v>25746.402902265909</c:v>
                </c:pt>
                <c:pt idx="3105">
                  <c:v>25746.540059930081</c:v>
                </c:pt>
                <c:pt idx="3106">
                  <c:v>25746.637022307536</c:v>
                </c:pt>
                <c:pt idx="3107">
                  <c:v>25748.425186864697</c:v>
                </c:pt>
                <c:pt idx="3108">
                  <c:v>25748.456534911471</c:v>
                </c:pt>
                <c:pt idx="3109">
                  <c:v>25751.177353908144</c:v>
                </c:pt>
                <c:pt idx="3110">
                  <c:v>25751.491280530885</c:v>
                </c:pt>
                <c:pt idx="3111">
                  <c:v>25754.347698596757</c:v>
                </c:pt>
                <c:pt idx="3112">
                  <c:v>25754.658653974566</c:v>
                </c:pt>
                <c:pt idx="3113">
                  <c:v>25755.354787700344</c:v>
                </c:pt>
                <c:pt idx="3114">
                  <c:v>25757.804596240814</c:v>
                </c:pt>
                <c:pt idx="3115">
                  <c:v>25758.05428371167</c:v>
                </c:pt>
                <c:pt idx="3116">
                  <c:v>25758.206245472171</c:v>
                </c:pt>
                <c:pt idx="3117">
                  <c:v>25759.794967920912</c:v>
                </c:pt>
                <c:pt idx="3118">
                  <c:v>25760.559032854617</c:v>
                </c:pt>
                <c:pt idx="3119">
                  <c:v>25760.741079080497</c:v>
                </c:pt>
                <c:pt idx="3120">
                  <c:v>25760.937680829345</c:v>
                </c:pt>
                <c:pt idx="3121">
                  <c:v>25761.44499794273</c:v>
                </c:pt>
                <c:pt idx="3122">
                  <c:v>25762.751699900749</c:v>
                </c:pt>
                <c:pt idx="3123">
                  <c:v>25762.774685574706</c:v>
                </c:pt>
                <c:pt idx="3124">
                  <c:v>25762.910252369602</c:v>
                </c:pt>
                <c:pt idx="3125">
                  <c:v>25762.927898162634</c:v>
                </c:pt>
                <c:pt idx="3126">
                  <c:v>25763.335825286624</c:v>
                </c:pt>
                <c:pt idx="3127">
                  <c:v>25763.704058536321</c:v>
                </c:pt>
                <c:pt idx="3128">
                  <c:v>25763.710809000109</c:v>
                </c:pt>
                <c:pt idx="3129">
                  <c:v>25764.112111993396</c:v>
                </c:pt>
                <c:pt idx="3130">
                  <c:v>25766.081664307647</c:v>
                </c:pt>
                <c:pt idx="3131">
                  <c:v>25766.466329317682</c:v>
                </c:pt>
                <c:pt idx="3132">
                  <c:v>25770.927867574523</c:v>
                </c:pt>
                <c:pt idx="3133">
                  <c:v>25771.356612948086</c:v>
                </c:pt>
                <c:pt idx="3134">
                  <c:v>25771.465315781177</c:v>
                </c:pt>
                <c:pt idx="3135">
                  <c:v>25771.465315781177</c:v>
                </c:pt>
                <c:pt idx="3136">
                  <c:v>25771.465315781177</c:v>
                </c:pt>
                <c:pt idx="3137">
                  <c:v>25771.514777150809</c:v>
                </c:pt>
                <c:pt idx="3138">
                  <c:v>25771.607508641831</c:v>
                </c:pt>
                <c:pt idx="3139">
                  <c:v>25771.798427572772</c:v>
                </c:pt>
                <c:pt idx="3140">
                  <c:v>25772.594724153303</c:v>
                </c:pt>
                <c:pt idx="3141">
                  <c:v>25776.089936359473</c:v>
                </c:pt>
                <c:pt idx="3142">
                  <c:v>25777.475643109585</c:v>
                </c:pt>
                <c:pt idx="3143">
                  <c:v>25777.886176102187</c:v>
                </c:pt>
                <c:pt idx="3144">
                  <c:v>25777.936515073718</c:v>
                </c:pt>
                <c:pt idx="3145">
                  <c:v>25778.521583969949</c:v>
                </c:pt>
                <c:pt idx="3146">
                  <c:v>25778.69563939406</c:v>
                </c:pt>
                <c:pt idx="3147">
                  <c:v>25779.877496708661</c:v>
                </c:pt>
                <c:pt idx="3148">
                  <c:v>25780.49026816613</c:v>
                </c:pt>
                <c:pt idx="3149">
                  <c:v>25785.289724635975</c:v>
                </c:pt>
                <c:pt idx="3150">
                  <c:v>25785.462604407756</c:v>
                </c:pt>
                <c:pt idx="3151">
                  <c:v>25785.523523960885</c:v>
                </c:pt>
                <c:pt idx="3152">
                  <c:v>25785.723604618113</c:v>
                </c:pt>
                <c:pt idx="3153">
                  <c:v>25786.903824937694</c:v>
                </c:pt>
                <c:pt idx="3154">
                  <c:v>25787.158780208574</c:v>
                </c:pt>
                <c:pt idx="3155">
                  <c:v>25790.846865092928</c:v>
                </c:pt>
                <c:pt idx="3156">
                  <c:v>25791.193751459919</c:v>
                </c:pt>
                <c:pt idx="3157">
                  <c:v>25791.592807044402</c:v>
                </c:pt>
                <c:pt idx="3158">
                  <c:v>25792.247267060524</c:v>
                </c:pt>
                <c:pt idx="3159">
                  <c:v>25795.827257551129</c:v>
                </c:pt>
                <c:pt idx="3160">
                  <c:v>25798.287481982341</c:v>
                </c:pt>
                <c:pt idx="3161">
                  <c:v>25799.591994153685</c:v>
                </c:pt>
                <c:pt idx="3162">
                  <c:v>25799.779140830822</c:v>
                </c:pt>
                <c:pt idx="3163">
                  <c:v>25799.779140830822</c:v>
                </c:pt>
                <c:pt idx="3164">
                  <c:v>25801.014894320215</c:v>
                </c:pt>
                <c:pt idx="3165">
                  <c:v>25801.383223280962</c:v>
                </c:pt>
                <c:pt idx="3166">
                  <c:v>25801.577317640767</c:v>
                </c:pt>
                <c:pt idx="3167">
                  <c:v>25801.577317640767</c:v>
                </c:pt>
                <c:pt idx="3168">
                  <c:v>25801.690805683931</c:v>
                </c:pt>
                <c:pt idx="3169">
                  <c:v>25802.256611006069</c:v>
                </c:pt>
                <c:pt idx="3170">
                  <c:v>25802.303612659583</c:v>
                </c:pt>
                <c:pt idx="3171">
                  <c:v>25802.753395278323</c:v>
                </c:pt>
                <c:pt idx="3172">
                  <c:v>25804.109631650561</c:v>
                </c:pt>
                <c:pt idx="3173">
                  <c:v>25811.591786336416</c:v>
                </c:pt>
                <c:pt idx="3174">
                  <c:v>25811.591786336416</c:v>
                </c:pt>
                <c:pt idx="3175">
                  <c:v>25811.958751590206</c:v>
                </c:pt>
                <c:pt idx="3176">
                  <c:v>25812.322927907895</c:v>
                </c:pt>
                <c:pt idx="3177">
                  <c:v>25813.053609270595</c:v>
                </c:pt>
                <c:pt idx="3178">
                  <c:v>25817.335329816648</c:v>
                </c:pt>
                <c:pt idx="3179">
                  <c:v>25817.511149248261</c:v>
                </c:pt>
                <c:pt idx="3180">
                  <c:v>25817.693196075696</c:v>
                </c:pt>
                <c:pt idx="3181">
                  <c:v>25819.557963736566</c:v>
                </c:pt>
                <c:pt idx="3182">
                  <c:v>25822.211979935502</c:v>
                </c:pt>
                <c:pt idx="3183">
                  <c:v>25836.220242507221</c:v>
                </c:pt>
                <c:pt idx="3184">
                  <c:v>25837.624221971171</c:v>
                </c:pt>
                <c:pt idx="3185">
                  <c:v>25837.650637099672</c:v>
                </c:pt>
                <c:pt idx="3186">
                  <c:v>25838.04169119073</c:v>
                </c:pt>
                <c:pt idx="3187">
                  <c:v>25838.899356661695</c:v>
                </c:pt>
                <c:pt idx="3188">
                  <c:v>25838.899356661695</c:v>
                </c:pt>
                <c:pt idx="3189">
                  <c:v>25838.913270980738</c:v>
                </c:pt>
                <c:pt idx="3190">
                  <c:v>25839.172577980687</c:v>
                </c:pt>
                <c:pt idx="3191">
                  <c:v>25839.745305284454</c:v>
                </c:pt>
                <c:pt idx="3192">
                  <c:v>25839.781927446085</c:v>
                </c:pt>
                <c:pt idx="3193">
                  <c:v>25842.076364808876</c:v>
                </c:pt>
                <c:pt idx="3194">
                  <c:v>25845.532081560988</c:v>
                </c:pt>
                <c:pt idx="3195">
                  <c:v>25845.679114848172</c:v>
                </c:pt>
                <c:pt idx="3196">
                  <c:v>25846.803404427737</c:v>
                </c:pt>
                <c:pt idx="3197">
                  <c:v>25848.816009517926</c:v>
                </c:pt>
                <c:pt idx="3198">
                  <c:v>25857.54694093033</c:v>
                </c:pt>
                <c:pt idx="3199">
                  <c:v>25858.898382126783</c:v>
                </c:pt>
                <c:pt idx="3200">
                  <c:v>25859.527110878225</c:v>
                </c:pt>
                <c:pt idx="3201">
                  <c:v>25860.613224827222</c:v>
                </c:pt>
                <c:pt idx="3202">
                  <c:v>25861.176267705501</c:v>
                </c:pt>
                <c:pt idx="3203">
                  <c:v>25861.191551049218</c:v>
                </c:pt>
                <c:pt idx="3204">
                  <c:v>25862.402021052338</c:v>
                </c:pt>
                <c:pt idx="3205">
                  <c:v>25862.404862560757</c:v>
                </c:pt>
                <c:pt idx="3206">
                  <c:v>25863.380416475033</c:v>
                </c:pt>
                <c:pt idx="3207">
                  <c:v>25864.966240650105</c:v>
                </c:pt>
                <c:pt idx="3208">
                  <c:v>25865.409970375542</c:v>
                </c:pt>
                <c:pt idx="3209">
                  <c:v>25865.562714615226</c:v>
                </c:pt>
                <c:pt idx="3210">
                  <c:v>25865.80214189992</c:v>
                </c:pt>
                <c:pt idx="3211">
                  <c:v>25870.320953541242</c:v>
                </c:pt>
                <c:pt idx="3212">
                  <c:v>25870.377873670637</c:v>
                </c:pt>
                <c:pt idx="3213">
                  <c:v>25870.499558482228</c:v>
                </c:pt>
                <c:pt idx="3214">
                  <c:v>25870.532339884441</c:v>
                </c:pt>
                <c:pt idx="3215">
                  <c:v>25872.676659804954</c:v>
                </c:pt>
                <c:pt idx="3216">
                  <c:v>25875.757079385177</c:v>
                </c:pt>
                <c:pt idx="3217">
                  <c:v>25875.803297680326</c:v>
                </c:pt>
                <c:pt idx="3218">
                  <c:v>25875.882949555078</c:v>
                </c:pt>
                <c:pt idx="3219">
                  <c:v>25875.95157755418</c:v>
                </c:pt>
                <c:pt idx="3220">
                  <c:v>25880.881036634382</c:v>
                </c:pt>
                <c:pt idx="3221">
                  <c:v>25881.551697661191</c:v>
                </c:pt>
                <c:pt idx="3222">
                  <c:v>25881.703943240751</c:v>
                </c:pt>
                <c:pt idx="3223">
                  <c:v>25881.802295652178</c:v>
                </c:pt>
                <c:pt idx="3224">
                  <c:v>25883.696899080081</c:v>
                </c:pt>
                <c:pt idx="3225">
                  <c:v>25884.840619638646</c:v>
                </c:pt>
                <c:pt idx="3226">
                  <c:v>25885.458944194932</c:v>
                </c:pt>
                <c:pt idx="3227">
                  <c:v>25885.512655937717</c:v>
                </c:pt>
                <c:pt idx="3228">
                  <c:v>25885.688317928587</c:v>
                </c:pt>
                <c:pt idx="3229">
                  <c:v>25887.457589818066</c:v>
                </c:pt>
                <c:pt idx="3230">
                  <c:v>25887.668644003417</c:v>
                </c:pt>
                <c:pt idx="3231">
                  <c:v>25888.082343534148</c:v>
                </c:pt>
                <c:pt idx="3232">
                  <c:v>25890.503357251291</c:v>
                </c:pt>
                <c:pt idx="3233">
                  <c:v>25893.267026337147</c:v>
                </c:pt>
                <c:pt idx="3234">
                  <c:v>25893.514187976922</c:v>
                </c:pt>
                <c:pt idx="3235">
                  <c:v>25898.259200887551</c:v>
                </c:pt>
                <c:pt idx="3236">
                  <c:v>25899.510237242372</c:v>
                </c:pt>
                <c:pt idx="3237">
                  <c:v>25899.700868338845</c:v>
                </c:pt>
                <c:pt idx="3238">
                  <c:v>25899.754078823389</c:v>
                </c:pt>
                <c:pt idx="3239">
                  <c:v>25901.578220787123</c:v>
                </c:pt>
                <c:pt idx="3240">
                  <c:v>25901.578220787123</c:v>
                </c:pt>
                <c:pt idx="3241">
                  <c:v>25902.006388466874</c:v>
                </c:pt>
                <c:pt idx="3242">
                  <c:v>25906.768309305127</c:v>
                </c:pt>
                <c:pt idx="3243">
                  <c:v>25906.875645115844</c:v>
                </c:pt>
                <c:pt idx="3244">
                  <c:v>25906.972278348534</c:v>
                </c:pt>
                <c:pt idx="3245">
                  <c:v>25910.481788283902</c:v>
                </c:pt>
                <c:pt idx="3246">
                  <c:v>25910.666165976989</c:v>
                </c:pt>
                <c:pt idx="3247">
                  <c:v>25911.534169117018</c:v>
                </c:pt>
                <c:pt idx="3248">
                  <c:v>25911.732924484349</c:v>
                </c:pt>
                <c:pt idx="3249">
                  <c:v>25913.550001578646</c:v>
                </c:pt>
                <c:pt idx="3250">
                  <c:v>25913.613413856699</c:v>
                </c:pt>
                <c:pt idx="3251">
                  <c:v>25914.376528884866</c:v>
                </c:pt>
                <c:pt idx="3252">
                  <c:v>25916.847462634287</c:v>
                </c:pt>
                <c:pt idx="3253">
                  <c:v>25918.731778123441</c:v>
                </c:pt>
                <c:pt idx="3254">
                  <c:v>25918.894921938241</c:v>
                </c:pt>
                <c:pt idx="3255">
                  <c:v>25927.90382817743</c:v>
                </c:pt>
                <c:pt idx="3256">
                  <c:v>25927.934419523866</c:v>
                </c:pt>
                <c:pt idx="3257">
                  <c:v>25928.471244240762</c:v>
                </c:pt>
                <c:pt idx="3258">
                  <c:v>25930.29668957461</c:v>
                </c:pt>
                <c:pt idx="3259">
                  <c:v>25933.122386877745</c:v>
                </c:pt>
                <c:pt idx="3260">
                  <c:v>25933.122386877745</c:v>
                </c:pt>
                <c:pt idx="3261">
                  <c:v>25938.737625205998</c:v>
                </c:pt>
                <c:pt idx="3262">
                  <c:v>25939.567940230743</c:v>
                </c:pt>
                <c:pt idx="3263">
                  <c:v>25939.609559184759</c:v>
                </c:pt>
                <c:pt idx="3264">
                  <c:v>25939.616340749846</c:v>
                </c:pt>
                <c:pt idx="3265">
                  <c:v>25941.526609582583</c:v>
                </c:pt>
                <c:pt idx="3266">
                  <c:v>25943.728957233481</c:v>
                </c:pt>
                <c:pt idx="3267">
                  <c:v>25944.69124268111</c:v>
                </c:pt>
                <c:pt idx="3268">
                  <c:v>25947.826135456129</c:v>
                </c:pt>
                <c:pt idx="3269">
                  <c:v>25948.024604659142</c:v>
                </c:pt>
                <c:pt idx="3270">
                  <c:v>25948.20076882785</c:v>
                </c:pt>
                <c:pt idx="3271">
                  <c:v>25948.715048436141</c:v>
                </c:pt>
                <c:pt idx="3272">
                  <c:v>25948.950354816276</c:v>
                </c:pt>
                <c:pt idx="3273">
                  <c:v>25949.110282277423</c:v>
                </c:pt>
                <c:pt idx="3274">
                  <c:v>25951.007130691756</c:v>
                </c:pt>
                <c:pt idx="3275">
                  <c:v>25954.826671289244</c:v>
                </c:pt>
                <c:pt idx="3276">
                  <c:v>25954.96012598306</c:v>
                </c:pt>
                <c:pt idx="3277">
                  <c:v>25954.962967527394</c:v>
                </c:pt>
                <c:pt idx="3278">
                  <c:v>25955.892454805213</c:v>
                </c:pt>
                <c:pt idx="3279">
                  <c:v>25955.892454805213</c:v>
                </c:pt>
                <c:pt idx="3280">
                  <c:v>25955.892454805213</c:v>
                </c:pt>
                <c:pt idx="3281">
                  <c:v>25956.318661259877</c:v>
                </c:pt>
                <c:pt idx="3282">
                  <c:v>25959.729040423113</c:v>
                </c:pt>
                <c:pt idx="3283">
                  <c:v>25959.834101712186</c:v>
                </c:pt>
                <c:pt idx="3284">
                  <c:v>25961.718680014204</c:v>
                </c:pt>
                <c:pt idx="3285">
                  <c:v>25962.3832252906</c:v>
                </c:pt>
                <c:pt idx="3286">
                  <c:v>25962.514124751717</c:v>
                </c:pt>
                <c:pt idx="3287">
                  <c:v>25962.669291728344</c:v>
                </c:pt>
                <c:pt idx="3288">
                  <c:v>25962.723454239542</c:v>
                </c:pt>
                <c:pt idx="3289">
                  <c:v>25962.934958793165</c:v>
                </c:pt>
                <c:pt idx="3290">
                  <c:v>25962.934958793165</c:v>
                </c:pt>
                <c:pt idx="3291">
                  <c:v>25964.344295047558</c:v>
                </c:pt>
                <c:pt idx="3292">
                  <c:v>25966.005019117121</c:v>
                </c:pt>
                <c:pt idx="3293">
                  <c:v>25966.828168769283</c:v>
                </c:pt>
                <c:pt idx="3294">
                  <c:v>25973.027670292573</c:v>
                </c:pt>
                <c:pt idx="3295">
                  <c:v>25973.229907211276</c:v>
                </c:pt>
                <c:pt idx="3296">
                  <c:v>25975.347929235904</c:v>
                </c:pt>
                <c:pt idx="3297">
                  <c:v>25976.220255387841</c:v>
                </c:pt>
                <c:pt idx="3298">
                  <c:v>25976.265500855974</c:v>
                </c:pt>
                <c:pt idx="3299">
                  <c:v>25978.499452309537</c:v>
                </c:pt>
                <c:pt idx="3300">
                  <c:v>25980.334249887324</c:v>
                </c:pt>
                <c:pt idx="3301">
                  <c:v>25980.894494255273</c:v>
                </c:pt>
                <c:pt idx="3302">
                  <c:v>25983.832798073512</c:v>
                </c:pt>
                <c:pt idx="3303">
                  <c:v>25992.278550593284</c:v>
                </c:pt>
                <c:pt idx="3304">
                  <c:v>25992.393416822371</c:v>
                </c:pt>
                <c:pt idx="3305">
                  <c:v>25993.054353827993</c:v>
                </c:pt>
                <c:pt idx="3306">
                  <c:v>25995.911251994381</c:v>
                </c:pt>
                <c:pt idx="3307">
                  <c:v>25999.268482913372</c:v>
                </c:pt>
                <c:pt idx="3308">
                  <c:v>26000.513985709986</c:v>
                </c:pt>
                <c:pt idx="3309">
                  <c:v>26000.807568694116</c:v>
                </c:pt>
                <c:pt idx="3310">
                  <c:v>26002.64945798109</c:v>
                </c:pt>
                <c:pt idx="3311">
                  <c:v>26002.881766949507</c:v>
                </c:pt>
                <c:pt idx="3312">
                  <c:v>26003.306130288562</c:v>
                </c:pt>
                <c:pt idx="3313">
                  <c:v>26003.360002431433</c:v>
                </c:pt>
                <c:pt idx="3314">
                  <c:v>26005.745174903488</c:v>
                </c:pt>
                <c:pt idx="3315">
                  <c:v>26005.79883328313</c:v>
                </c:pt>
                <c:pt idx="3316">
                  <c:v>26005.85598576839</c:v>
                </c:pt>
                <c:pt idx="3317">
                  <c:v>26005.897439797875</c:v>
                </c:pt>
                <c:pt idx="3318">
                  <c:v>26006.203954091146</c:v>
                </c:pt>
                <c:pt idx="3319">
                  <c:v>26006.203954091146</c:v>
                </c:pt>
                <c:pt idx="3320">
                  <c:v>26012.194988141157</c:v>
                </c:pt>
                <c:pt idx="3321">
                  <c:v>26012.747954061331</c:v>
                </c:pt>
                <c:pt idx="3322">
                  <c:v>26013.944904613676</c:v>
                </c:pt>
                <c:pt idx="3323">
                  <c:v>26013.959567450733</c:v>
                </c:pt>
                <c:pt idx="3324">
                  <c:v>26013.990130609702</c:v>
                </c:pt>
                <c:pt idx="3325">
                  <c:v>26014.837578774608</c:v>
                </c:pt>
                <c:pt idx="3326">
                  <c:v>26019.049310397397</c:v>
                </c:pt>
                <c:pt idx="3327">
                  <c:v>26026.991203987265</c:v>
                </c:pt>
                <c:pt idx="3328">
                  <c:v>26027.02413482542</c:v>
                </c:pt>
                <c:pt idx="3329">
                  <c:v>26027.172158033434</c:v>
                </c:pt>
                <c:pt idx="3330">
                  <c:v>26032.258104268662</c:v>
                </c:pt>
                <c:pt idx="3331">
                  <c:v>26032.445760333107</c:v>
                </c:pt>
                <c:pt idx="3332">
                  <c:v>26032.445760333107</c:v>
                </c:pt>
                <c:pt idx="3333">
                  <c:v>26032.633749044151</c:v>
                </c:pt>
                <c:pt idx="3334">
                  <c:v>26032.803943229319</c:v>
                </c:pt>
                <c:pt idx="3335">
                  <c:v>26035.836498388762</c:v>
                </c:pt>
                <c:pt idx="3336">
                  <c:v>26036.598267165034</c:v>
                </c:pt>
                <c:pt idx="3337">
                  <c:v>26038.06905957784</c:v>
                </c:pt>
                <c:pt idx="3338">
                  <c:v>26038.864196953207</c:v>
                </c:pt>
                <c:pt idx="3339">
                  <c:v>26038.864196953207</c:v>
                </c:pt>
                <c:pt idx="3340">
                  <c:v>26041.367594108673</c:v>
                </c:pt>
                <c:pt idx="3341">
                  <c:v>26048.190229873009</c:v>
                </c:pt>
                <c:pt idx="3342">
                  <c:v>26048.926184462085</c:v>
                </c:pt>
                <c:pt idx="3343">
                  <c:v>26049.04364145231</c:v>
                </c:pt>
                <c:pt idx="3344">
                  <c:v>26052.504791604537</c:v>
                </c:pt>
                <c:pt idx="3345">
                  <c:v>26053.725158523524</c:v>
                </c:pt>
                <c:pt idx="3346">
                  <c:v>26053.893154232479</c:v>
                </c:pt>
                <c:pt idx="3347">
                  <c:v>26054.035053402007</c:v>
                </c:pt>
                <c:pt idx="3348">
                  <c:v>26055.141651629539</c:v>
                </c:pt>
                <c:pt idx="3349">
                  <c:v>26056.93906114261</c:v>
                </c:pt>
                <c:pt idx="3350">
                  <c:v>26057.667071640986</c:v>
                </c:pt>
                <c:pt idx="3351">
                  <c:v>26058.180815119522</c:v>
                </c:pt>
                <c:pt idx="3352">
                  <c:v>26058.704966251971</c:v>
                </c:pt>
                <c:pt idx="3353">
                  <c:v>26062.859427926709</c:v>
                </c:pt>
                <c:pt idx="3354">
                  <c:v>26063.025079857958</c:v>
                </c:pt>
                <c:pt idx="3355">
                  <c:v>26063.861323301757</c:v>
                </c:pt>
                <c:pt idx="3356">
                  <c:v>26066.17801335681</c:v>
                </c:pt>
                <c:pt idx="3357">
                  <c:v>26070.263172318766</c:v>
                </c:pt>
                <c:pt idx="3358">
                  <c:v>26070.30120275879</c:v>
                </c:pt>
                <c:pt idx="3359">
                  <c:v>26071.208847881866</c:v>
                </c:pt>
                <c:pt idx="3360">
                  <c:v>26071.343807095451</c:v>
                </c:pt>
                <c:pt idx="3361">
                  <c:v>26071.928133167276</c:v>
                </c:pt>
                <c:pt idx="3362">
                  <c:v>26072.116136202389</c:v>
                </c:pt>
                <c:pt idx="3363">
                  <c:v>26072.322002207035</c:v>
                </c:pt>
                <c:pt idx="3364">
                  <c:v>26072.322002207035</c:v>
                </c:pt>
                <c:pt idx="3365">
                  <c:v>26072.322002207035</c:v>
                </c:pt>
                <c:pt idx="3366">
                  <c:v>26072.604622968018</c:v>
                </c:pt>
                <c:pt idx="3367">
                  <c:v>26073.391312032927</c:v>
                </c:pt>
                <c:pt idx="3368">
                  <c:v>26074.150829376096</c:v>
                </c:pt>
                <c:pt idx="3369">
                  <c:v>26074.195324870056</c:v>
                </c:pt>
                <c:pt idx="3370">
                  <c:v>26074.250484704084</c:v>
                </c:pt>
                <c:pt idx="3371">
                  <c:v>26074.957628996504</c:v>
                </c:pt>
                <c:pt idx="3372">
                  <c:v>26078.337945771149</c:v>
                </c:pt>
                <c:pt idx="3373">
                  <c:v>26078.450151669655</c:v>
                </c:pt>
                <c:pt idx="3374">
                  <c:v>26081.184188483181</c:v>
                </c:pt>
                <c:pt idx="3375">
                  <c:v>26081.519286925581</c:v>
                </c:pt>
                <c:pt idx="3376">
                  <c:v>26081.535926335589</c:v>
                </c:pt>
                <c:pt idx="3377">
                  <c:v>26086.364276473352</c:v>
                </c:pt>
                <c:pt idx="3378">
                  <c:v>26086.554856764302</c:v>
                </c:pt>
                <c:pt idx="3379">
                  <c:v>26088.799532421104</c:v>
                </c:pt>
                <c:pt idx="3380">
                  <c:v>26089.007704153206</c:v>
                </c:pt>
                <c:pt idx="3381">
                  <c:v>26089.408176399971</c:v>
                </c:pt>
                <c:pt idx="3382">
                  <c:v>26089.488788022547</c:v>
                </c:pt>
                <c:pt idx="3383">
                  <c:v>26089.741585087442</c:v>
                </c:pt>
                <c:pt idx="3384">
                  <c:v>26090.804853904578</c:v>
                </c:pt>
                <c:pt idx="3385">
                  <c:v>26091.749619640843</c:v>
                </c:pt>
                <c:pt idx="3386">
                  <c:v>26091.749619640843</c:v>
                </c:pt>
                <c:pt idx="3387">
                  <c:v>26092.312059724565</c:v>
                </c:pt>
                <c:pt idx="3388">
                  <c:v>26095.244508476979</c:v>
                </c:pt>
                <c:pt idx="3389">
                  <c:v>26095.269493920889</c:v>
                </c:pt>
                <c:pt idx="3390">
                  <c:v>26095.35240698111</c:v>
                </c:pt>
                <c:pt idx="3391">
                  <c:v>26096.397053540491</c:v>
                </c:pt>
                <c:pt idx="3392">
                  <c:v>26096.397053540491</c:v>
                </c:pt>
                <c:pt idx="3393">
                  <c:v>26096.397053540491</c:v>
                </c:pt>
                <c:pt idx="3394">
                  <c:v>26099.752595819526</c:v>
                </c:pt>
                <c:pt idx="3395">
                  <c:v>26099.782211958642</c:v>
                </c:pt>
                <c:pt idx="3396">
                  <c:v>26099.812168614731</c:v>
                </c:pt>
                <c:pt idx="3397">
                  <c:v>26100.615106193083</c:v>
                </c:pt>
                <c:pt idx="3398">
                  <c:v>26100.835409949486</c:v>
                </c:pt>
                <c:pt idx="3399">
                  <c:v>26100.835409949486</c:v>
                </c:pt>
                <c:pt idx="3400">
                  <c:v>26101.214589009927</c:v>
                </c:pt>
                <c:pt idx="3401">
                  <c:v>26101.471233455388</c:v>
                </c:pt>
                <c:pt idx="3402">
                  <c:v>26102.314115207166</c:v>
                </c:pt>
                <c:pt idx="3403">
                  <c:v>26109.774134961892</c:v>
                </c:pt>
                <c:pt idx="3404">
                  <c:v>26109.801956868272</c:v>
                </c:pt>
                <c:pt idx="3405">
                  <c:v>26109.801956868272</c:v>
                </c:pt>
                <c:pt idx="3406">
                  <c:v>26111.243815173384</c:v>
                </c:pt>
                <c:pt idx="3407">
                  <c:v>26111.947522967577</c:v>
                </c:pt>
                <c:pt idx="3408">
                  <c:v>26112.135880954429</c:v>
                </c:pt>
                <c:pt idx="3409">
                  <c:v>26112.150305138694</c:v>
                </c:pt>
                <c:pt idx="3410">
                  <c:v>26113.971453128474</c:v>
                </c:pt>
                <c:pt idx="3411">
                  <c:v>26114.037795711694</c:v>
                </c:pt>
                <c:pt idx="3412">
                  <c:v>26114.249053416221</c:v>
                </c:pt>
                <c:pt idx="3413">
                  <c:v>26115.388990951251</c:v>
                </c:pt>
                <c:pt idx="3414">
                  <c:v>26115.714241107657</c:v>
                </c:pt>
                <c:pt idx="3415">
                  <c:v>26115.820536371557</c:v>
                </c:pt>
                <c:pt idx="3416">
                  <c:v>26115.959076746487</c:v>
                </c:pt>
                <c:pt idx="3417">
                  <c:v>26116.142575366219</c:v>
                </c:pt>
                <c:pt idx="3418">
                  <c:v>26116.142575366219</c:v>
                </c:pt>
                <c:pt idx="3419">
                  <c:v>26116.477230282871</c:v>
                </c:pt>
                <c:pt idx="3420">
                  <c:v>26117.69874825584</c:v>
                </c:pt>
                <c:pt idx="3421">
                  <c:v>26117.959122412496</c:v>
                </c:pt>
                <c:pt idx="3422">
                  <c:v>26118.189666082577</c:v>
                </c:pt>
                <c:pt idx="3423">
                  <c:v>26119.984123804548</c:v>
                </c:pt>
                <c:pt idx="3424">
                  <c:v>26121.431433640519</c:v>
                </c:pt>
                <c:pt idx="3425">
                  <c:v>26121.445234435207</c:v>
                </c:pt>
                <c:pt idx="3426">
                  <c:v>26121.445234435207</c:v>
                </c:pt>
                <c:pt idx="3427">
                  <c:v>26121.512991591506</c:v>
                </c:pt>
                <c:pt idx="3428">
                  <c:v>26123.338654985193</c:v>
                </c:pt>
                <c:pt idx="3429">
                  <c:v>26124.544615312905</c:v>
                </c:pt>
                <c:pt idx="3430">
                  <c:v>26125.908821250978</c:v>
                </c:pt>
                <c:pt idx="3431">
                  <c:v>26126.230147493043</c:v>
                </c:pt>
                <c:pt idx="3432">
                  <c:v>26126.447878730538</c:v>
                </c:pt>
                <c:pt idx="3433">
                  <c:v>26126.790868767635</c:v>
                </c:pt>
                <c:pt idx="3434">
                  <c:v>26127.268906141653</c:v>
                </c:pt>
                <c:pt idx="3435">
                  <c:v>26128.072282394936</c:v>
                </c:pt>
                <c:pt idx="3436">
                  <c:v>26128.174193644922</c:v>
                </c:pt>
                <c:pt idx="3437">
                  <c:v>26128.460956268278</c:v>
                </c:pt>
                <c:pt idx="3438">
                  <c:v>26128.474595548258</c:v>
                </c:pt>
                <c:pt idx="3439">
                  <c:v>26129.367002052866</c:v>
                </c:pt>
                <c:pt idx="3440">
                  <c:v>26131.257201160079</c:v>
                </c:pt>
                <c:pt idx="3441">
                  <c:v>26132.305696069499</c:v>
                </c:pt>
                <c:pt idx="3442">
                  <c:v>26132.305696069499</c:v>
                </c:pt>
                <c:pt idx="3443">
                  <c:v>26132.347967621365</c:v>
                </c:pt>
                <c:pt idx="3444">
                  <c:v>26132.441797574433</c:v>
                </c:pt>
                <c:pt idx="3445">
                  <c:v>26132.520002372206</c:v>
                </c:pt>
                <c:pt idx="3446">
                  <c:v>26132.520002372206</c:v>
                </c:pt>
                <c:pt idx="3447">
                  <c:v>26132.622085846539</c:v>
                </c:pt>
                <c:pt idx="3448">
                  <c:v>26132.622085846539</c:v>
                </c:pt>
                <c:pt idx="3449">
                  <c:v>26134.869239442643</c:v>
                </c:pt>
                <c:pt idx="3450">
                  <c:v>26134.963636620207</c:v>
                </c:pt>
                <c:pt idx="3451">
                  <c:v>26135.61077999288</c:v>
                </c:pt>
                <c:pt idx="3452">
                  <c:v>26135.840116018957</c:v>
                </c:pt>
                <c:pt idx="3453">
                  <c:v>26136.06555371893</c:v>
                </c:pt>
                <c:pt idx="3454">
                  <c:v>26136.239341592962</c:v>
                </c:pt>
                <c:pt idx="3455">
                  <c:v>26137.938128416459</c:v>
                </c:pt>
                <c:pt idx="3456">
                  <c:v>26138.141065156688</c:v>
                </c:pt>
                <c:pt idx="3457">
                  <c:v>26141.353495405194</c:v>
                </c:pt>
                <c:pt idx="3458">
                  <c:v>26141.490298839668</c:v>
                </c:pt>
                <c:pt idx="3459">
                  <c:v>26141.490298839668</c:v>
                </c:pt>
                <c:pt idx="3460">
                  <c:v>26141.541886116003</c:v>
                </c:pt>
                <c:pt idx="3461">
                  <c:v>26142.292709171081</c:v>
                </c:pt>
                <c:pt idx="3462">
                  <c:v>26144.068970276665</c:v>
                </c:pt>
                <c:pt idx="3463">
                  <c:v>26144.540122377985</c:v>
                </c:pt>
                <c:pt idx="3464">
                  <c:v>26146.197079288897</c:v>
                </c:pt>
                <c:pt idx="3465">
                  <c:v>26146.437694352269</c:v>
                </c:pt>
                <c:pt idx="3466">
                  <c:v>26147.313640629123</c:v>
                </c:pt>
                <c:pt idx="3467">
                  <c:v>26147.849593577215</c:v>
                </c:pt>
                <c:pt idx="3468">
                  <c:v>26150.155138104168</c:v>
                </c:pt>
                <c:pt idx="3469">
                  <c:v>26150.338465155517</c:v>
                </c:pt>
                <c:pt idx="3470">
                  <c:v>26151.364565004624</c:v>
                </c:pt>
                <c:pt idx="3471">
                  <c:v>26151.426500546375</c:v>
                </c:pt>
                <c:pt idx="3472">
                  <c:v>26151.459605070122</c:v>
                </c:pt>
                <c:pt idx="3473">
                  <c:v>26151.472494310055</c:v>
                </c:pt>
                <c:pt idx="3474">
                  <c:v>26151.472494310055</c:v>
                </c:pt>
                <c:pt idx="3475">
                  <c:v>26151.807801406827</c:v>
                </c:pt>
                <c:pt idx="3476">
                  <c:v>26151.977275873454</c:v>
                </c:pt>
                <c:pt idx="3477">
                  <c:v>26154.207615532217</c:v>
                </c:pt>
                <c:pt idx="3478">
                  <c:v>26154.670832819724</c:v>
                </c:pt>
                <c:pt idx="3479">
                  <c:v>26161.439667746628</c:v>
                </c:pt>
                <c:pt idx="3480">
                  <c:v>26161.439667746628</c:v>
                </c:pt>
                <c:pt idx="3481">
                  <c:v>26164.419142658084</c:v>
                </c:pt>
                <c:pt idx="3482">
                  <c:v>26165.495766761793</c:v>
                </c:pt>
                <c:pt idx="3483">
                  <c:v>26170.118025327789</c:v>
                </c:pt>
                <c:pt idx="3484">
                  <c:v>26170.236676089316</c:v>
                </c:pt>
                <c:pt idx="3485">
                  <c:v>26170.540507842052</c:v>
                </c:pt>
                <c:pt idx="3486">
                  <c:v>26172.027598387165</c:v>
                </c:pt>
                <c:pt idx="3487">
                  <c:v>26173.223009483438</c:v>
                </c:pt>
                <c:pt idx="3488">
                  <c:v>26173.223009483438</c:v>
                </c:pt>
                <c:pt idx="3489">
                  <c:v>26177.72521903774</c:v>
                </c:pt>
                <c:pt idx="3490">
                  <c:v>26177.95748091007</c:v>
                </c:pt>
                <c:pt idx="3491">
                  <c:v>26178.36968723176</c:v>
                </c:pt>
                <c:pt idx="3492">
                  <c:v>26178.858561444245</c:v>
                </c:pt>
                <c:pt idx="3493">
                  <c:v>26180.89240595682</c:v>
                </c:pt>
                <c:pt idx="3494">
                  <c:v>26181.41662149044</c:v>
                </c:pt>
                <c:pt idx="3495">
                  <c:v>26181.41662149044</c:v>
                </c:pt>
                <c:pt idx="3496">
                  <c:v>26182.936320972163</c:v>
                </c:pt>
                <c:pt idx="3497">
                  <c:v>26183.164976862121</c:v>
                </c:pt>
                <c:pt idx="3498">
                  <c:v>26183.686238298367</c:v>
                </c:pt>
                <c:pt idx="3499">
                  <c:v>26183.686238298367</c:v>
                </c:pt>
                <c:pt idx="3500">
                  <c:v>26186.970878518194</c:v>
                </c:pt>
                <c:pt idx="3501">
                  <c:v>26192.656749894439</c:v>
                </c:pt>
                <c:pt idx="3502">
                  <c:v>26196.128210816099</c:v>
                </c:pt>
                <c:pt idx="3503">
                  <c:v>26196.705999783106</c:v>
                </c:pt>
                <c:pt idx="3504">
                  <c:v>26200.813328681674</c:v>
                </c:pt>
                <c:pt idx="3505">
                  <c:v>26201.032891693252</c:v>
                </c:pt>
                <c:pt idx="3506">
                  <c:v>26201.322676697284</c:v>
                </c:pt>
                <c:pt idx="3507">
                  <c:v>26201.322676697284</c:v>
                </c:pt>
                <c:pt idx="3508">
                  <c:v>26201.322676697284</c:v>
                </c:pt>
                <c:pt idx="3509">
                  <c:v>26201.390749794944</c:v>
                </c:pt>
                <c:pt idx="3510">
                  <c:v>26201.521569377914</c:v>
                </c:pt>
                <c:pt idx="3511">
                  <c:v>26201.730497131339</c:v>
                </c:pt>
                <c:pt idx="3512">
                  <c:v>26201.999030960938</c:v>
                </c:pt>
                <c:pt idx="3513">
                  <c:v>26202.26557514512</c:v>
                </c:pt>
                <c:pt idx="3514">
                  <c:v>26202.389117621526</c:v>
                </c:pt>
                <c:pt idx="3515">
                  <c:v>26202.521978051267</c:v>
                </c:pt>
                <c:pt idx="3516">
                  <c:v>26203.963686980962</c:v>
                </c:pt>
                <c:pt idx="3517">
                  <c:v>26204.158052142819</c:v>
                </c:pt>
                <c:pt idx="3518">
                  <c:v>26205.800526890223</c:v>
                </c:pt>
                <c:pt idx="3519">
                  <c:v>26206.161876407939</c:v>
                </c:pt>
                <c:pt idx="3520">
                  <c:v>26206.161876407939</c:v>
                </c:pt>
                <c:pt idx="3521">
                  <c:v>26206.979002036682</c:v>
                </c:pt>
                <c:pt idx="3522">
                  <c:v>26210.107241471869</c:v>
                </c:pt>
                <c:pt idx="3523">
                  <c:v>26210.526800972017</c:v>
                </c:pt>
                <c:pt idx="3524">
                  <c:v>26211.53337852655</c:v>
                </c:pt>
                <c:pt idx="3525">
                  <c:v>26211.801318312813</c:v>
                </c:pt>
                <c:pt idx="3526">
                  <c:v>26211.826362833235</c:v>
                </c:pt>
                <c:pt idx="3527">
                  <c:v>26211.826362833235</c:v>
                </c:pt>
                <c:pt idx="3528">
                  <c:v>26211.856760046303</c:v>
                </c:pt>
                <c:pt idx="3529">
                  <c:v>26211.856760046303</c:v>
                </c:pt>
                <c:pt idx="3530">
                  <c:v>26212.701638486989</c:v>
                </c:pt>
                <c:pt idx="3531">
                  <c:v>26213.211207400112</c:v>
                </c:pt>
                <c:pt idx="3532">
                  <c:v>26213.363656830206</c:v>
                </c:pt>
                <c:pt idx="3533">
                  <c:v>26213.363656830206</c:v>
                </c:pt>
                <c:pt idx="3534">
                  <c:v>26213.363656830206</c:v>
                </c:pt>
                <c:pt idx="3535">
                  <c:v>26213.463267872947</c:v>
                </c:pt>
                <c:pt idx="3536">
                  <c:v>26213.463267872947</c:v>
                </c:pt>
                <c:pt idx="3537">
                  <c:v>26213.679888181541</c:v>
                </c:pt>
                <c:pt idx="3538">
                  <c:v>26213.774026969721</c:v>
                </c:pt>
                <c:pt idx="3539">
                  <c:v>26213.864245975321</c:v>
                </c:pt>
                <c:pt idx="3540">
                  <c:v>26214.046549384562</c:v>
                </c:pt>
                <c:pt idx="3541">
                  <c:v>26214.824031460979</c:v>
                </c:pt>
                <c:pt idx="3542">
                  <c:v>26214.964506188106</c:v>
                </c:pt>
                <c:pt idx="3543">
                  <c:v>26216.001886655587</c:v>
                </c:pt>
                <c:pt idx="3544">
                  <c:v>26216.001886655587</c:v>
                </c:pt>
                <c:pt idx="3545">
                  <c:v>26218.863870778605</c:v>
                </c:pt>
                <c:pt idx="3546">
                  <c:v>26219.714194648153</c:v>
                </c:pt>
                <c:pt idx="3547">
                  <c:v>26220.147646323716</c:v>
                </c:pt>
                <c:pt idx="3548">
                  <c:v>26220.147646323716</c:v>
                </c:pt>
                <c:pt idx="3549">
                  <c:v>26220.260232863999</c:v>
                </c:pt>
                <c:pt idx="3550">
                  <c:v>26221.267942340506</c:v>
                </c:pt>
                <c:pt idx="3551">
                  <c:v>26221.912575449795</c:v>
                </c:pt>
                <c:pt idx="3552">
                  <c:v>26222.907317544821</c:v>
                </c:pt>
                <c:pt idx="3553">
                  <c:v>26222.907317544821</c:v>
                </c:pt>
                <c:pt idx="3554">
                  <c:v>26224.402275704284</c:v>
                </c:pt>
                <c:pt idx="3555">
                  <c:v>26224.665178255127</c:v>
                </c:pt>
                <c:pt idx="3556">
                  <c:v>26224.953242870608</c:v>
                </c:pt>
                <c:pt idx="3557">
                  <c:v>26225.280623578969</c:v>
                </c:pt>
                <c:pt idx="3558">
                  <c:v>26225.445778726804</c:v>
                </c:pt>
                <c:pt idx="3559">
                  <c:v>26225.472603368788</c:v>
                </c:pt>
                <c:pt idx="3560">
                  <c:v>26225.62659641857</c:v>
                </c:pt>
                <c:pt idx="3561">
                  <c:v>26225.704175863953</c:v>
                </c:pt>
                <c:pt idx="3562">
                  <c:v>26226.801292327356</c:v>
                </c:pt>
                <c:pt idx="3563">
                  <c:v>26227.888665022838</c:v>
                </c:pt>
                <c:pt idx="3564">
                  <c:v>26227.888665022838</c:v>
                </c:pt>
                <c:pt idx="3565">
                  <c:v>26227.962465108001</c:v>
                </c:pt>
                <c:pt idx="3566">
                  <c:v>26228.088180340044</c:v>
                </c:pt>
                <c:pt idx="3567">
                  <c:v>26228.871129081439</c:v>
                </c:pt>
                <c:pt idx="3568">
                  <c:v>26229.589329066628</c:v>
                </c:pt>
                <c:pt idx="3569">
                  <c:v>26230.183564088136</c:v>
                </c:pt>
                <c:pt idx="3570">
                  <c:v>26231.230792060727</c:v>
                </c:pt>
                <c:pt idx="3571">
                  <c:v>26231.274785916496</c:v>
                </c:pt>
                <c:pt idx="3572">
                  <c:v>26231.413227118337</c:v>
                </c:pt>
                <c:pt idx="3573">
                  <c:v>26231.413227118337</c:v>
                </c:pt>
                <c:pt idx="3574">
                  <c:v>26231.968631823856</c:v>
                </c:pt>
                <c:pt idx="3575">
                  <c:v>26232.263605876054</c:v>
                </c:pt>
                <c:pt idx="3576">
                  <c:v>26232.428063307143</c:v>
                </c:pt>
                <c:pt idx="3577">
                  <c:v>26232.508211734632</c:v>
                </c:pt>
                <c:pt idx="3578">
                  <c:v>26232.508211734632</c:v>
                </c:pt>
                <c:pt idx="3579">
                  <c:v>26233.644396799413</c:v>
                </c:pt>
                <c:pt idx="3580">
                  <c:v>26233.690707048256</c:v>
                </c:pt>
                <c:pt idx="3581">
                  <c:v>26234.221395549303</c:v>
                </c:pt>
                <c:pt idx="3582">
                  <c:v>26234.221395549303</c:v>
                </c:pt>
                <c:pt idx="3583">
                  <c:v>26237.979087558499</c:v>
                </c:pt>
                <c:pt idx="3584">
                  <c:v>26238.243985678491</c:v>
                </c:pt>
                <c:pt idx="3585">
                  <c:v>26244.69943207299</c:v>
                </c:pt>
                <c:pt idx="3586">
                  <c:v>26245.740530716237</c:v>
                </c:pt>
                <c:pt idx="3587">
                  <c:v>26245.769755754489</c:v>
                </c:pt>
                <c:pt idx="3588">
                  <c:v>26245.769755754489</c:v>
                </c:pt>
                <c:pt idx="3589">
                  <c:v>26245.86879256288</c:v>
                </c:pt>
                <c:pt idx="3590">
                  <c:v>26245.86879256288</c:v>
                </c:pt>
                <c:pt idx="3591">
                  <c:v>26246.189163660983</c:v>
                </c:pt>
                <c:pt idx="3592">
                  <c:v>26246.40207775628</c:v>
                </c:pt>
                <c:pt idx="3593">
                  <c:v>26248.996377904961</c:v>
                </c:pt>
                <c:pt idx="3594">
                  <c:v>26250.248328674101</c:v>
                </c:pt>
                <c:pt idx="3595">
                  <c:v>26250.259066338636</c:v>
                </c:pt>
                <c:pt idx="3596">
                  <c:v>26250.357372699775</c:v>
                </c:pt>
                <c:pt idx="3597">
                  <c:v>26250.360071842577</c:v>
                </c:pt>
                <c:pt idx="3598">
                  <c:v>26250.360071842577</c:v>
                </c:pt>
                <c:pt idx="3599">
                  <c:v>26250.403864197255</c:v>
                </c:pt>
                <c:pt idx="3600">
                  <c:v>26250.697780659269</c:v>
                </c:pt>
                <c:pt idx="3601">
                  <c:v>26250.799107460436</c:v>
                </c:pt>
                <c:pt idx="3602">
                  <c:v>26250.876012070727</c:v>
                </c:pt>
                <c:pt idx="3603">
                  <c:v>26251.623399381642</c:v>
                </c:pt>
                <c:pt idx="3604">
                  <c:v>26251.692938742068</c:v>
                </c:pt>
                <c:pt idx="3605">
                  <c:v>26251.955906627281</c:v>
                </c:pt>
                <c:pt idx="3606">
                  <c:v>26252.180840838424</c:v>
                </c:pt>
                <c:pt idx="3607">
                  <c:v>26252.491275250002</c:v>
                </c:pt>
                <c:pt idx="3608">
                  <c:v>26253.866588116933</c:v>
                </c:pt>
                <c:pt idx="3609">
                  <c:v>26253.866588116933</c:v>
                </c:pt>
                <c:pt idx="3610">
                  <c:v>26253.866588116933</c:v>
                </c:pt>
                <c:pt idx="3611">
                  <c:v>26253.866588116933</c:v>
                </c:pt>
                <c:pt idx="3612">
                  <c:v>26256.039413115108</c:v>
                </c:pt>
                <c:pt idx="3613">
                  <c:v>26256.157409858326</c:v>
                </c:pt>
                <c:pt idx="3614">
                  <c:v>26256.157409858326</c:v>
                </c:pt>
                <c:pt idx="3615">
                  <c:v>26256.218141815629</c:v>
                </c:pt>
                <c:pt idx="3616">
                  <c:v>26257.080810162937</c:v>
                </c:pt>
                <c:pt idx="3617">
                  <c:v>26258.028549995277</c:v>
                </c:pt>
                <c:pt idx="3618">
                  <c:v>26258.510247202688</c:v>
                </c:pt>
                <c:pt idx="3619">
                  <c:v>26258.601951644963</c:v>
                </c:pt>
                <c:pt idx="3620">
                  <c:v>26259.370025669316</c:v>
                </c:pt>
                <c:pt idx="3621">
                  <c:v>26259.537732846547</c:v>
                </c:pt>
                <c:pt idx="3622">
                  <c:v>26259.661761692965</c:v>
                </c:pt>
                <c:pt idx="3623">
                  <c:v>26259.661761692965</c:v>
                </c:pt>
                <c:pt idx="3624">
                  <c:v>26259.704836489695</c:v>
                </c:pt>
                <c:pt idx="3625">
                  <c:v>26259.704836489695</c:v>
                </c:pt>
                <c:pt idx="3626">
                  <c:v>26259.704836489695</c:v>
                </c:pt>
                <c:pt idx="3627">
                  <c:v>26259.828347864979</c:v>
                </c:pt>
                <c:pt idx="3628">
                  <c:v>26261.051135506725</c:v>
                </c:pt>
                <c:pt idx="3629">
                  <c:v>26261.422302963856</c:v>
                </c:pt>
                <c:pt idx="3630">
                  <c:v>26261.925489616689</c:v>
                </c:pt>
                <c:pt idx="3631">
                  <c:v>26261.99923923218</c:v>
                </c:pt>
                <c:pt idx="3632">
                  <c:v>26262.044151898073</c:v>
                </c:pt>
                <c:pt idx="3633">
                  <c:v>26262.315900890004</c:v>
                </c:pt>
                <c:pt idx="3634">
                  <c:v>26262.315900890004</c:v>
                </c:pt>
              </c:numCache>
            </c:numRef>
          </c:xVal>
          <c:yVal>
            <c:numRef>
              <c:f>'SH Risk Overlay'!$M$2:$M$3636</c:f>
              <c:numCache>
                <c:formatCode>General</c:formatCode>
                <c:ptCount val="3635"/>
                <c:pt idx="0">
                  <c:v>24761.636364858849</c:v>
                </c:pt>
                <c:pt idx="1">
                  <c:v>24759.757724840765</c:v>
                </c:pt>
                <c:pt idx="2">
                  <c:v>24758.065356977189</c:v>
                </c:pt>
                <c:pt idx="3">
                  <c:v>24756.62289696532</c:v>
                </c:pt>
                <c:pt idx="4">
                  <c:v>24751.420313659703</c:v>
                </c:pt>
                <c:pt idx="5">
                  <c:v>24747.652757214841</c:v>
                </c:pt>
                <c:pt idx="6">
                  <c:v>24698.809368119644</c:v>
                </c:pt>
                <c:pt idx="7">
                  <c:v>24650.244390346485</c:v>
                </c:pt>
                <c:pt idx="8">
                  <c:v>24598.543570749229</c:v>
                </c:pt>
                <c:pt idx="9">
                  <c:v>24587.728794190243</c:v>
                </c:pt>
                <c:pt idx="10">
                  <c:v>24578.174926389063</c:v>
                </c:pt>
                <c:pt idx="11">
                  <c:v>24575.980410927867</c:v>
                </c:pt>
                <c:pt idx="12">
                  <c:v>24567.282736202851</c:v>
                </c:pt>
                <c:pt idx="13">
                  <c:v>24415.45358632991</c:v>
                </c:pt>
                <c:pt idx="14">
                  <c:v>24388.692888450616</c:v>
                </c:pt>
                <c:pt idx="15">
                  <c:v>24385.946633877953</c:v>
                </c:pt>
                <c:pt idx="16">
                  <c:v>24385.275839308844</c:v>
                </c:pt>
                <c:pt idx="17">
                  <c:v>24365.676481814204</c:v>
                </c:pt>
                <c:pt idx="18">
                  <c:v>24363.75086186696</c:v>
                </c:pt>
                <c:pt idx="19">
                  <c:v>24356.92767213401</c:v>
                </c:pt>
                <c:pt idx="20">
                  <c:v>24338.491601234848</c:v>
                </c:pt>
                <c:pt idx="21">
                  <c:v>24322.406771440717</c:v>
                </c:pt>
                <c:pt idx="22">
                  <c:v>24315.435739584125</c:v>
                </c:pt>
                <c:pt idx="23">
                  <c:v>24314.871741184394</c:v>
                </c:pt>
                <c:pt idx="24">
                  <c:v>24312.660718005103</c:v>
                </c:pt>
                <c:pt idx="25">
                  <c:v>24310.451012322868</c:v>
                </c:pt>
                <c:pt idx="26">
                  <c:v>24282.467245454027</c:v>
                </c:pt>
                <c:pt idx="27">
                  <c:v>24277.631490590673</c:v>
                </c:pt>
                <c:pt idx="28">
                  <c:v>24269.68339487095</c:v>
                </c:pt>
                <c:pt idx="29">
                  <c:v>24264.521456599741</c:v>
                </c:pt>
                <c:pt idx="30">
                  <c:v>24264.011661633715</c:v>
                </c:pt>
                <c:pt idx="31">
                  <c:v>24263.501866667688</c:v>
                </c:pt>
                <c:pt idx="32">
                  <c:v>24260.484424217619</c:v>
                </c:pt>
                <c:pt idx="33">
                  <c:v>24260.000150182335</c:v>
                </c:pt>
                <c:pt idx="34">
                  <c:v>24245.378959667469</c:v>
                </c:pt>
                <c:pt idx="35">
                  <c:v>24226.530280238152</c:v>
                </c:pt>
                <c:pt idx="36">
                  <c:v>24009.508323432845</c:v>
                </c:pt>
                <c:pt idx="37">
                  <c:v>24002.960704091329</c:v>
                </c:pt>
                <c:pt idx="38">
                  <c:v>23989.959442252275</c:v>
                </c:pt>
                <c:pt idx="39">
                  <c:v>23989.037380873666</c:v>
                </c:pt>
                <c:pt idx="40">
                  <c:v>23971.725896145941</c:v>
                </c:pt>
                <c:pt idx="41">
                  <c:v>23909.227346880787</c:v>
                </c:pt>
                <c:pt idx="42">
                  <c:v>23864.522789201405</c:v>
                </c:pt>
                <c:pt idx="43">
                  <c:v>23864.080613909297</c:v>
                </c:pt>
                <c:pt idx="44">
                  <c:v>23838.833276387271</c:v>
                </c:pt>
                <c:pt idx="45">
                  <c:v>23836.243064558512</c:v>
                </c:pt>
                <c:pt idx="46">
                  <c:v>23826.385482834667</c:v>
                </c:pt>
                <c:pt idx="47">
                  <c:v>23674.569160229668</c:v>
                </c:pt>
                <c:pt idx="48">
                  <c:v>23404.166355383932</c:v>
                </c:pt>
                <c:pt idx="49">
                  <c:v>23388.187385366055</c:v>
                </c:pt>
                <c:pt idx="50">
                  <c:v>23383.99151685154</c:v>
                </c:pt>
                <c:pt idx="51">
                  <c:v>23371.007844095486</c:v>
                </c:pt>
                <c:pt idx="52">
                  <c:v>23362.31074203744</c:v>
                </c:pt>
                <c:pt idx="53">
                  <c:v>23350.504159022224</c:v>
                </c:pt>
                <c:pt idx="54">
                  <c:v>23346.853650342138</c:v>
                </c:pt>
                <c:pt idx="55">
                  <c:v>23325.062762993108</c:v>
                </c:pt>
                <c:pt idx="56">
                  <c:v>23311.51832527325</c:v>
                </c:pt>
                <c:pt idx="57">
                  <c:v>23272.987082860644</c:v>
                </c:pt>
                <c:pt idx="58">
                  <c:v>23270.206707207621</c:v>
                </c:pt>
                <c:pt idx="59">
                  <c:v>23194.476108552713</c:v>
                </c:pt>
                <c:pt idx="60">
                  <c:v>23076.668520441119</c:v>
                </c:pt>
                <c:pt idx="61">
                  <c:v>23073.132561532173</c:v>
                </c:pt>
                <c:pt idx="62">
                  <c:v>22993.152443577626</c:v>
                </c:pt>
                <c:pt idx="63">
                  <c:v>22935.619746032276</c:v>
                </c:pt>
                <c:pt idx="64">
                  <c:v>22860.559083123964</c:v>
                </c:pt>
                <c:pt idx="65">
                  <c:v>22833.592744124027</c:v>
                </c:pt>
                <c:pt idx="66">
                  <c:v>22823.074293463611</c:v>
                </c:pt>
                <c:pt idx="67">
                  <c:v>22721.771130562051</c:v>
                </c:pt>
                <c:pt idx="68">
                  <c:v>22636.535695864499</c:v>
                </c:pt>
                <c:pt idx="69">
                  <c:v>22578.183432946476</c:v>
                </c:pt>
                <c:pt idx="70">
                  <c:v>22567.902748729481</c:v>
                </c:pt>
                <c:pt idx="71">
                  <c:v>22565.628659498638</c:v>
                </c:pt>
                <c:pt idx="72">
                  <c:v>22536.889333197596</c:v>
                </c:pt>
                <c:pt idx="73">
                  <c:v>22511.603826309529</c:v>
                </c:pt>
                <c:pt idx="74">
                  <c:v>22386.48970135441</c:v>
                </c:pt>
                <c:pt idx="75">
                  <c:v>22356.45373005786</c:v>
                </c:pt>
                <c:pt idx="76">
                  <c:v>22356.080246528094</c:v>
                </c:pt>
                <c:pt idx="77">
                  <c:v>22346.38072579393</c:v>
                </c:pt>
                <c:pt idx="78">
                  <c:v>22332.767257032694</c:v>
                </c:pt>
                <c:pt idx="79">
                  <c:v>22322.899483782723</c:v>
                </c:pt>
                <c:pt idx="80">
                  <c:v>22321.075630875665</c:v>
                </c:pt>
                <c:pt idx="81">
                  <c:v>22279.540351032894</c:v>
                </c:pt>
                <c:pt idx="82">
                  <c:v>22251.569276441758</c:v>
                </c:pt>
                <c:pt idx="83">
                  <c:v>22249.757936038328</c:v>
                </c:pt>
                <c:pt idx="84">
                  <c:v>22200.537678321267</c:v>
                </c:pt>
                <c:pt idx="85">
                  <c:v>22147.723300362883</c:v>
                </c:pt>
                <c:pt idx="86">
                  <c:v>22147.362364106986</c:v>
                </c:pt>
                <c:pt idx="87">
                  <c:v>22090.108018751853</c:v>
                </c:pt>
                <c:pt idx="88">
                  <c:v>22066.72245965022</c:v>
                </c:pt>
                <c:pt idx="89">
                  <c:v>22060.252185762532</c:v>
                </c:pt>
                <c:pt idx="90">
                  <c:v>22057.026253268294</c:v>
                </c:pt>
                <c:pt idx="91">
                  <c:v>22018.825243552856</c:v>
                </c:pt>
                <c:pt idx="92">
                  <c:v>22017.759156282216</c:v>
                </c:pt>
                <c:pt idx="93">
                  <c:v>21913.623288656978</c:v>
                </c:pt>
                <c:pt idx="94">
                  <c:v>21912.920523102428</c:v>
                </c:pt>
                <c:pt idx="95">
                  <c:v>21905.908377187312</c:v>
                </c:pt>
                <c:pt idx="96">
                  <c:v>21903.116696124314</c:v>
                </c:pt>
                <c:pt idx="97">
                  <c:v>21849.52521634099</c:v>
                </c:pt>
                <c:pt idx="98">
                  <c:v>21776.821438073021</c:v>
                </c:pt>
                <c:pt idx="99">
                  <c:v>21682.814613141461</c:v>
                </c:pt>
                <c:pt idx="100">
                  <c:v>21679.030189149016</c:v>
                </c:pt>
                <c:pt idx="101">
                  <c:v>21678.021501998581</c:v>
                </c:pt>
                <c:pt idx="102">
                  <c:v>21664.30454508894</c:v>
                </c:pt>
                <c:pt idx="103">
                  <c:v>21632.309878756903</c:v>
                </c:pt>
                <c:pt idx="104">
                  <c:v>21625.993435349275</c:v>
                </c:pt>
                <c:pt idx="105">
                  <c:v>21611.582953620888</c:v>
                </c:pt>
                <c:pt idx="106">
                  <c:v>21580.245606747329</c:v>
                </c:pt>
                <c:pt idx="107">
                  <c:v>21502.984620730171</c:v>
                </c:pt>
                <c:pt idx="108">
                  <c:v>21500.064874263629</c:v>
                </c:pt>
                <c:pt idx="109">
                  <c:v>21462.769546002979</c:v>
                </c:pt>
                <c:pt idx="110">
                  <c:v>21450.146141658784</c:v>
                </c:pt>
                <c:pt idx="111">
                  <c:v>21436.891742738877</c:v>
                </c:pt>
                <c:pt idx="112">
                  <c:v>21406.576812666764</c:v>
                </c:pt>
                <c:pt idx="113">
                  <c:v>21405.610078085454</c:v>
                </c:pt>
                <c:pt idx="114">
                  <c:v>21404.966352147901</c:v>
                </c:pt>
                <c:pt idx="115">
                  <c:v>21341.668615495662</c:v>
                </c:pt>
                <c:pt idx="116">
                  <c:v>21275.031286387308</c:v>
                </c:pt>
                <c:pt idx="117">
                  <c:v>21158.813002045077</c:v>
                </c:pt>
                <c:pt idx="118">
                  <c:v>21154.978475584387</c:v>
                </c:pt>
                <c:pt idx="119">
                  <c:v>21152.114291115722</c:v>
                </c:pt>
                <c:pt idx="120">
                  <c:v>21122.8676577154</c:v>
                </c:pt>
                <c:pt idx="121">
                  <c:v>21049.388095907372</c:v>
                </c:pt>
                <c:pt idx="122">
                  <c:v>20991.533299115221</c:v>
                </c:pt>
                <c:pt idx="123">
                  <c:v>20936.983604693061</c:v>
                </c:pt>
                <c:pt idx="124">
                  <c:v>20921.74006246094</c:v>
                </c:pt>
                <c:pt idx="125">
                  <c:v>20861.730520869598</c:v>
                </c:pt>
                <c:pt idx="126">
                  <c:v>20826.914080717226</c:v>
                </c:pt>
                <c:pt idx="127">
                  <c:v>20820.115786379545</c:v>
                </c:pt>
                <c:pt idx="128">
                  <c:v>20816.102303124371</c:v>
                </c:pt>
                <c:pt idx="129">
                  <c:v>20790.885778711021</c:v>
                </c:pt>
                <c:pt idx="130">
                  <c:v>20781.679059952588</c:v>
                </c:pt>
                <c:pt idx="131">
                  <c:v>20766.751307972907</c:v>
                </c:pt>
                <c:pt idx="132">
                  <c:v>20712.006039714361</c:v>
                </c:pt>
                <c:pt idx="133">
                  <c:v>20679.487328460578</c:v>
                </c:pt>
                <c:pt idx="134">
                  <c:v>20634.873896756231</c:v>
                </c:pt>
                <c:pt idx="135">
                  <c:v>20624.893418378942</c:v>
                </c:pt>
                <c:pt idx="136">
                  <c:v>20593.19873352769</c:v>
                </c:pt>
                <c:pt idx="137">
                  <c:v>20585.989349622145</c:v>
                </c:pt>
                <c:pt idx="138">
                  <c:v>20547.066057969787</c:v>
                </c:pt>
                <c:pt idx="139">
                  <c:v>20527.298957069328</c:v>
                </c:pt>
                <c:pt idx="140">
                  <c:v>20419.942452047413</c:v>
                </c:pt>
                <c:pt idx="141">
                  <c:v>20338.591805704786</c:v>
                </c:pt>
                <c:pt idx="142">
                  <c:v>20307.968636651098</c:v>
                </c:pt>
                <c:pt idx="143">
                  <c:v>20242.920817031067</c:v>
                </c:pt>
                <c:pt idx="144">
                  <c:v>20236.61663538442</c:v>
                </c:pt>
                <c:pt idx="145">
                  <c:v>20157.558099329632</c:v>
                </c:pt>
                <c:pt idx="146">
                  <c:v>20123.729258866988</c:v>
                </c:pt>
                <c:pt idx="147">
                  <c:v>20094.734967494936</c:v>
                </c:pt>
                <c:pt idx="148">
                  <c:v>20093.030036110431</c:v>
                </c:pt>
                <c:pt idx="149">
                  <c:v>20059.514332344483</c:v>
                </c:pt>
                <c:pt idx="150">
                  <c:v>19915.668703064035</c:v>
                </c:pt>
                <c:pt idx="151">
                  <c:v>19889.333344511168</c:v>
                </c:pt>
                <c:pt idx="152">
                  <c:v>19850.308062718759</c:v>
                </c:pt>
                <c:pt idx="153">
                  <c:v>19812.829882575079</c:v>
                </c:pt>
                <c:pt idx="154">
                  <c:v>19811.148403004794</c:v>
                </c:pt>
                <c:pt idx="155">
                  <c:v>19769.425172022024</c:v>
                </c:pt>
                <c:pt idx="156">
                  <c:v>19756.287656458069</c:v>
                </c:pt>
                <c:pt idx="157">
                  <c:v>19752.94228276395</c:v>
                </c:pt>
                <c:pt idx="158">
                  <c:v>19718.958673818361</c:v>
                </c:pt>
                <c:pt idx="159">
                  <c:v>19657.405323856481</c:v>
                </c:pt>
                <c:pt idx="160">
                  <c:v>19591.144442920689</c:v>
                </c:pt>
                <c:pt idx="161">
                  <c:v>19586.154343526145</c:v>
                </c:pt>
                <c:pt idx="162">
                  <c:v>19445.920884693347</c:v>
                </c:pt>
                <c:pt idx="163">
                  <c:v>19329.666993332408</c:v>
                </c:pt>
                <c:pt idx="164">
                  <c:v>19313.342140846413</c:v>
                </c:pt>
                <c:pt idx="165">
                  <c:v>19291.491096769685</c:v>
                </c:pt>
                <c:pt idx="166">
                  <c:v>19290.938830556894</c:v>
                </c:pt>
                <c:pt idx="167">
                  <c:v>19218.437842762753</c:v>
                </c:pt>
                <c:pt idx="168">
                  <c:v>19160.058557032509</c:v>
                </c:pt>
                <c:pt idx="169">
                  <c:v>19155.95453373413</c:v>
                </c:pt>
                <c:pt idx="170">
                  <c:v>19119.63434308943</c:v>
                </c:pt>
                <c:pt idx="171">
                  <c:v>19089.88291957507</c:v>
                </c:pt>
                <c:pt idx="172">
                  <c:v>19022.202231030529</c:v>
                </c:pt>
                <c:pt idx="173">
                  <c:v>19021.383606237901</c:v>
                </c:pt>
                <c:pt idx="174">
                  <c:v>18996.280397900337</c:v>
                </c:pt>
                <c:pt idx="175">
                  <c:v>18940.675986294387</c:v>
                </c:pt>
                <c:pt idx="176">
                  <c:v>18918.979291984459</c:v>
                </c:pt>
                <c:pt idx="177">
                  <c:v>18881.282938229877</c:v>
                </c:pt>
                <c:pt idx="178">
                  <c:v>18838.529907361382</c:v>
                </c:pt>
                <c:pt idx="179">
                  <c:v>18827.443754090178</c:v>
                </c:pt>
                <c:pt idx="180">
                  <c:v>18776.730913617597</c:v>
                </c:pt>
                <c:pt idx="181">
                  <c:v>18708.699564486265</c:v>
                </c:pt>
                <c:pt idx="182">
                  <c:v>18667.844916834601</c:v>
                </c:pt>
                <c:pt idx="183">
                  <c:v>18665.98123896839</c:v>
                </c:pt>
                <c:pt idx="184">
                  <c:v>18664.654918802324</c:v>
                </c:pt>
                <c:pt idx="185">
                  <c:v>18552.191662851132</c:v>
                </c:pt>
                <c:pt idx="186">
                  <c:v>18486.356629076523</c:v>
                </c:pt>
                <c:pt idx="187">
                  <c:v>18390.898602020014</c:v>
                </c:pt>
                <c:pt idx="188">
                  <c:v>18335.564504093141</c:v>
                </c:pt>
                <c:pt idx="189">
                  <c:v>18320.287670476806</c:v>
                </c:pt>
                <c:pt idx="190">
                  <c:v>18315.284837576241</c:v>
                </c:pt>
                <c:pt idx="191">
                  <c:v>18310.549325182539</c:v>
                </c:pt>
                <c:pt idx="192">
                  <c:v>18265.606710545566</c:v>
                </c:pt>
                <c:pt idx="193">
                  <c:v>18212.144738601175</c:v>
                </c:pt>
                <c:pt idx="194">
                  <c:v>18103.589505003027</c:v>
                </c:pt>
                <c:pt idx="195">
                  <c:v>18078.300496239153</c:v>
                </c:pt>
                <c:pt idx="196">
                  <c:v>18059.309798928247</c:v>
                </c:pt>
                <c:pt idx="197">
                  <c:v>18033.839008948802</c:v>
                </c:pt>
                <c:pt idx="198">
                  <c:v>17932.552502653056</c:v>
                </c:pt>
                <c:pt idx="199">
                  <c:v>17925.303269918593</c:v>
                </c:pt>
                <c:pt idx="200">
                  <c:v>17832.898508451166</c:v>
                </c:pt>
                <c:pt idx="201">
                  <c:v>17809.345392439387</c:v>
                </c:pt>
                <c:pt idx="202">
                  <c:v>17786.905900232057</c:v>
                </c:pt>
                <c:pt idx="203">
                  <c:v>17636.140361893573</c:v>
                </c:pt>
                <c:pt idx="204">
                  <c:v>17599.821455179292</c:v>
                </c:pt>
                <c:pt idx="205">
                  <c:v>17596.00753640832</c:v>
                </c:pt>
                <c:pt idx="206">
                  <c:v>17594.73659296607</c:v>
                </c:pt>
                <c:pt idx="207">
                  <c:v>17586.10377790991</c:v>
                </c:pt>
                <c:pt idx="208">
                  <c:v>17585.596958080871</c:v>
                </c:pt>
                <c:pt idx="209">
                  <c:v>17560.278956697839</c:v>
                </c:pt>
                <c:pt idx="210">
                  <c:v>17542.087436363974</c:v>
                </c:pt>
                <c:pt idx="211">
                  <c:v>17512.324899126939</c:v>
                </c:pt>
                <c:pt idx="212">
                  <c:v>17473.111314697879</c:v>
                </c:pt>
                <c:pt idx="213">
                  <c:v>17449.068685680006</c:v>
                </c:pt>
                <c:pt idx="214">
                  <c:v>17435.565513450743</c:v>
                </c:pt>
                <c:pt idx="215">
                  <c:v>17425.326290324614</c:v>
                </c:pt>
                <c:pt idx="216">
                  <c:v>17419.856619018174</c:v>
                </c:pt>
                <c:pt idx="217">
                  <c:v>17407.682638492544</c:v>
                </c:pt>
                <c:pt idx="218">
                  <c:v>17406.690924983137</c:v>
                </c:pt>
                <c:pt idx="219">
                  <c:v>17405.452681088482</c:v>
                </c:pt>
                <c:pt idx="220">
                  <c:v>17383.942372428428</c:v>
                </c:pt>
                <c:pt idx="221">
                  <c:v>17374.796303299023</c:v>
                </c:pt>
                <c:pt idx="222">
                  <c:v>17252.675803804312</c:v>
                </c:pt>
                <c:pt idx="223">
                  <c:v>17215.029089225667</c:v>
                </c:pt>
                <c:pt idx="224">
                  <c:v>17190.111758716183</c:v>
                </c:pt>
                <c:pt idx="225">
                  <c:v>17189.139853214612</c:v>
                </c:pt>
                <c:pt idx="226">
                  <c:v>17143.005604721686</c:v>
                </c:pt>
                <c:pt idx="227">
                  <c:v>17141.308954938479</c:v>
                </c:pt>
                <c:pt idx="228">
                  <c:v>17125.31312087171</c:v>
                </c:pt>
                <c:pt idx="229">
                  <c:v>17073.023377897862</c:v>
                </c:pt>
                <c:pt idx="230">
                  <c:v>17071.814269159437</c:v>
                </c:pt>
                <c:pt idx="231">
                  <c:v>17066.500666206965</c:v>
                </c:pt>
                <c:pt idx="232">
                  <c:v>17028.356501384347</c:v>
                </c:pt>
                <c:pt idx="233">
                  <c:v>16998.696857377345</c:v>
                </c:pt>
                <c:pt idx="234">
                  <c:v>16982.552505898944</c:v>
                </c:pt>
                <c:pt idx="235">
                  <c:v>16979.674057426691</c:v>
                </c:pt>
                <c:pt idx="236">
                  <c:v>16976.079984300701</c:v>
                </c:pt>
                <c:pt idx="237">
                  <c:v>16975.601275222791</c:v>
                </c:pt>
                <c:pt idx="238">
                  <c:v>16968.442535996805</c:v>
                </c:pt>
                <c:pt idx="239">
                  <c:v>16941.517477602469</c:v>
                </c:pt>
                <c:pt idx="240">
                  <c:v>16935.811278906753</c:v>
                </c:pt>
                <c:pt idx="241">
                  <c:v>16900.921449507703</c:v>
                </c:pt>
                <c:pt idx="242">
                  <c:v>16899.263643606129</c:v>
                </c:pt>
                <c:pt idx="243">
                  <c:v>16861.165367803111</c:v>
                </c:pt>
                <c:pt idx="244">
                  <c:v>16848.670204170743</c:v>
                </c:pt>
                <c:pt idx="245">
                  <c:v>16804.64119630642</c:v>
                </c:pt>
                <c:pt idx="246">
                  <c:v>16753.20032436532</c:v>
                </c:pt>
                <c:pt idx="247">
                  <c:v>16752.261473565995</c:v>
                </c:pt>
                <c:pt idx="248">
                  <c:v>16724.840029195835</c:v>
                </c:pt>
                <c:pt idx="249">
                  <c:v>16722.731577125782</c:v>
                </c:pt>
                <c:pt idx="250">
                  <c:v>16695.330611854755</c:v>
                </c:pt>
                <c:pt idx="251">
                  <c:v>16692.529979117047</c:v>
                </c:pt>
                <c:pt idx="252">
                  <c:v>16676.212479809001</c:v>
                </c:pt>
                <c:pt idx="253">
                  <c:v>16660.366204692469</c:v>
                </c:pt>
                <c:pt idx="254">
                  <c:v>16622.347433948747</c:v>
                </c:pt>
                <c:pt idx="255">
                  <c:v>16588.751673973435</c:v>
                </c:pt>
                <c:pt idx="256">
                  <c:v>16567.731211372597</c:v>
                </c:pt>
                <c:pt idx="257">
                  <c:v>16562.669182288333</c:v>
                </c:pt>
                <c:pt idx="258">
                  <c:v>16527.696780165708</c:v>
                </c:pt>
                <c:pt idx="259">
                  <c:v>16524.71203602308</c:v>
                </c:pt>
                <c:pt idx="260">
                  <c:v>16508.183915159239</c:v>
                </c:pt>
                <c:pt idx="261">
                  <c:v>16471.523837634551</c:v>
                </c:pt>
                <c:pt idx="262">
                  <c:v>16348.493321637163</c:v>
                </c:pt>
                <c:pt idx="263">
                  <c:v>16251.173878411331</c:v>
                </c:pt>
                <c:pt idx="264">
                  <c:v>16215.473153909255</c:v>
                </c:pt>
                <c:pt idx="265">
                  <c:v>16141.276567072091</c:v>
                </c:pt>
                <c:pt idx="266">
                  <c:v>16102.32798823641</c:v>
                </c:pt>
                <c:pt idx="267">
                  <c:v>16097.801647725013</c:v>
                </c:pt>
                <c:pt idx="268">
                  <c:v>16064.544348649097</c:v>
                </c:pt>
                <c:pt idx="269">
                  <c:v>16033.79722440088</c:v>
                </c:pt>
                <c:pt idx="270">
                  <c:v>15970.067690088083</c:v>
                </c:pt>
                <c:pt idx="271">
                  <c:v>15938.468193231643</c:v>
                </c:pt>
                <c:pt idx="272">
                  <c:v>15904.173812984875</c:v>
                </c:pt>
                <c:pt idx="273">
                  <c:v>15876.947241808324</c:v>
                </c:pt>
                <c:pt idx="274">
                  <c:v>15835.191304299127</c:v>
                </c:pt>
                <c:pt idx="275">
                  <c:v>15806.950663555146</c:v>
                </c:pt>
                <c:pt idx="276">
                  <c:v>15742.903748700508</c:v>
                </c:pt>
                <c:pt idx="277">
                  <c:v>15713.355485737698</c:v>
                </c:pt>
                <c:pt idx="278">
                  <c:v>15654.583026576196</c:v>
                </c:pt>
                <c:pt idx="279">
                  <c:v>15647.225973244602</c:v>
                </c:pt>
                <c:pt idx="280">
                  <c:v>15593.036374444157</c:v>
                </c:pt>
                <c:pt idx="281">
                  <c:v>15585.069395077684</c:v>
                </c:pt>
                <c:pt idx="282">
                  <c:v>15559.720280305948</c:v>
                </c:pt>
                <c:pt idx="283">
                  <c:v>15526.384839454035</c:v>
                </c:pt>
                <c:pt idx="284">
                  <c:v>15505.120344812034</c:v>
                </c:pt>
                <c:pt idx="285">
                  <c:v>15498.122394363147</c:v>
                </c:pt>
                <c:pt idx="286">
                  <c:v>15483.937399576342</c:v>
                </c:pt>
                <c:pt idx="287">
                  <c:v>15474.79357080167</c:v>
                </c:pt>
                <c:pt idx="288">
                  <c:v>15470.461118121348</c:v>
                </c:pt>
                <c:pt idx="289">
                  <c:v>15462.236471607008</c:v>
                </c:pt>
                <c:pt idx="290">
                  <c:v>15455.310697225521</c:v>
                </c:pt>
                <c:pt idx="291">
                  <c:v>15438.240429759868</c:v>
                </c:pt>
                <c:pt idx="292">
                  <c:v>15435.433553517667</c:v>
                </c:pt>
                <c:pt idx="293">
                  <c:v>15432.636832231066</c:v>
                </c:pt>
                <c:pt idx="294">
                  <c:v>15431.993022900911</c:v>
                </c:pt>
                <c:pt idx="295">
                  <c:v>15431.563926596415</c:v>
                </c:pt>
                <c:pt idx="296">
                  <c:v>15427.070223372957</c:v>
                </c:pt>
                <c:pt idx="297">
                  <c:v>15397.34287562351</c:v>
                </c:pt>
                <c:pt idx="298">
                  <c:v>15394.994510711011</c:v>
                </c:pt>
                <c:pt idx="299">
                  <c:v>15363.425103817408</c:v>
                </c:pt>
                <c:pt idx="300">
                  <c:v>15326.529610035694</c:v>
                </c:pt>
                <c:pt idx="301">
                  <c:v>15308.87386281866</c:v>
                </c:pt>
                <c:pt idx="302">
                  <c:v>15294.863032722733</c:v>
                </c:pt>
                <c:pt idx="303">
                  <c:v>15278.945230284371</c:v>
                </c:pt>
                <c:pt idx="304">
                  <c:v>15278.733029007715</c:v>
                </c:pt>
                <c:pt idx="305">
                  <c:v>15205.845614445527</c:v>
                </c:pt>
                <c:pt idx="306">
                  <c:v>15174.640121202012</c:v>
                </c:pt>
                <c:pt idx="307">
                  <c:v>15151.072823368626</c:v>
                </c:pt>
                <c:pt idx="308">
                  <c:v>15102.965270942481</c:v>
                </c:pt>
                <c:pt idx="309">
                  <c:v>15079.770948137415</c:v>
                </c:pt>
                <c:pt idx="310">
                  <c:v>15007.914797526988</c:v>
                </c:pt>
                <c:pt idx="311">
                  <c:v>14996.716436168414</c:v>
                </c:pt>
                <c:pt idx="312">
                  <c:v>14986.579100755373</c:v>
                </c:pt>
                <c:pt idx="313">
                  <c:v>14952.941894096275</c:v>
                </c:pt>
                <c:pt idx="314">
                  <c:v>14930.626384891813</c:v>
                </c:pt>
                <c:pt idx="315">
                  <c:v>14865.27205776319</c:v>
                </c:pt>
                <c:pt idx="316">
                  <c:v>14840.179217584995</c:v>
                </c:pt>
                <c:pt idx="317">
                  <c:v>14784.716308631983</c:v>
                </c:pt>
                <c:pt idx="318">
                  <c:v>14782.284319207158</c:v>
                </c:pt>
                <c:pt idx="319">
                  <c:v>14768.938819229263</c:v>
                </c:pt>
                <c:pt idx="320">
                  <c:v>14724.169472689036</c:v>
                </c:pt>
                <c:pt idx="321">
                  <c:v>14701.219179905846</c:v>
                </c:pt>
                <c:pt idx="322">
                  <c:v>14701.017862648225</c:v>
                </c:pt>
                <c:pt idx="323">
                  <c:v>14649.509258362121</c:v>
                </c:pt>
                <c:pt idx="324">
                  <c:v>14636.878961798728</c:v>
                </c:pt>
                <c:pt idx="325">
                  <c:v>14591.061437861767</c:v>
                </c:pt>
                <c:pt idx="326">
                  <c:v>14513.044429120582</c:v>
                </c:pt>
                <c:pt idx="327">
                  <c:v>14480.073224934182</c:v>
                </c:pt>
                <c:pt idx="328">
                  <c:v>14472.700325688495</c:v>
                </c:pt>
                <c:pt idx="329">
                  <c:v>14464.737589798837</c:v>
                </c:pt>
                <c:pt idx="330">
                  <c:v>14452.212687164445</c:v>
                </c:pt>
                <c:pt idx="331">
                  <c:v>14419.236830629692</c:v>
                </c:pt>
                <c:pt idx="332">
                  <c:v>14418.641589479395</c:v>
                </c:pt>
                <c:pt idx="333">
                  <c:v>14392.680900501802</c:v>
                </c:pt>
                <c:pt idx="334">
                  <c:v>14369.720140769252</c:v>
                </c:pt>
                <c:pt idx="335">
                  <c:v>14338.251539848963</c:v>
                </c:pt>
                <c:pt idx="336">
                  <c:v>14323.029937198315</c:v>
                </c:pt>
                <c:pt idx="337">
                  <c:v>14303.737607852288</c:v>
                </c:pt>
                <c:pt idx="338">
                  <c:v>14294.514116201921</c:v>
                </c:pt>
                <c:pt idx="339">
                  <c:v>14281.375279515607</c:v>
                </c:pt>
                <c:pt idx="340">
                  <c:v>14236.283173081651</c:v>
                </c:pt>
                <c:pt idx="341">
                  <c:v>14194.391111576759</c:v>
                </c:pt>
                <c:pt idx="342">
                  <c:v>14150.167280745156</c:v>
                </c:pt>
                <c:pt idx="343">
                  <c:v>14146.454816368454</c:v>
                </c:pt>
                <c:pt idx="344">
                  <c:v>14114.801349318177</c:v>
                </c:pt>
                <c:pt idx="345">
                  <c:v>14107.379520589695</c:v>
                </c:pt>
                <c:pt idx="346">
                  <c:v>14092.752335753921</c:v>
                </c:pt>
                <c:pt idx="347">
                  <c:v>14046.731008170782</c:v>
                </c:pt>
                <c:pt idx="348">
                  <c:v>13959.419993245538</c:v>
                </c:pt>
                <c:pt idx="349">
                  <c:v>13897.58485363227</c:v>
                </c:pt>
                <c:pt idx="350">
                  <c:v>13807.321159532048</c:v>
                </c:pt>
                <c:pt idx="351">
                  <c:v>13742.51015924901</c:v>
                </c:pt>
                <c:pt idx="352">
                  <c:v>13735.526764695418</c:v>
                </c:pt>
                <c:pt idx="353">
                  <c:v>13723.310169285813</c:v>
                </c:pt>
                <c:pt idx="354">
                  <c:v>13690.173589021571</c:v>
                </c:pt>
                <c:pt idx="355">
                  <c:v>13688.817750848944</c:v>
                </c:pt>
                <c:pt idx="356">
                  <c:v>13687.65807481883</c:v>
                </c:pt>
                <c:pt idx="357">
                  <c:v>13641.301049013371</c:v>
                </c:pt>
                <c:pt idx="358">
                  <c:v>13634.751372968496</c:v>
                </c:pt>
                <c:pt idx="359">
                  <c:v>13624.748282225824</c:v>
                </c:pt>
                <c:pt idx="360">
                  <c:v>13614.941746766051</c:v>
                </c:pt>
                <c:pt idx="361">
                  <c:v>13558.102388575078</c:v>
                </c:pt>
                <c:pt idx="362">
                  <c:v>13513.950890504913</c:v>
                </c:pt>
                <c:pt idx="363">
                  <c:v>13477.909451695243</c:v>
                </c:pt>
                <c:pt idx="364">
                  <c:v>13477.717931734755</c:v>
                </c:pt>
                <c:pt idx="365">
                  <c:v>13475.039107287314</c:v>
                </c:pt>
                <c:pt idx="366">
                  <c:v>13468.536888777939</c:v>
                </c:pt>
                <c:pt idx="367">
                  <c:v>13454.965442164921</c:v>
                </c:pt>
                <c:pt idx="368">
                  <c:v>13449.070806010324</c:v>
                </c:pt>
                <c:pt idx="369">
                  <c:v>13421.533040730652</c:v>
                </c:pt>
                <c:pt idx="370">
                  <c:v>13389.279245722117</c:v>
                </c:pt>
                <c:pt idx="371">
                  <c:v>13388.333793684989</c:v>
                </c:pt>
                <c:pt idx="372">
                  <c:v>13387.199533190485</c:v>
                </c:pt>
                <c:pt idx="373">
                  <c:v>13317.731472445683</c:v>
                </c:pt>
                <c:pt idx="374">
                  <c:v>13245.806548688472</c:v>
                </c:pt>
                <c:pt idx="375">
                  <c:v>13224.983570036982</c:v>
                </c:pt>
                <c:pt idx="376">
                  <c:v>13192.350695698649</c:v>
                </c:pt>
                <c:pt idx="377">
                  <c:v>13169.687432550927</c:v>
                </c:pt>
                <c:pt idx="378">
                  <c:v>13042.782366089696</c:v>
                </c:pt>
                <c:pt idx="379">
                  <c:v>13038.480307985359</c:v>
                </c:pt>
                <c:pt idx="380">
                  <c:v>12988.213215704754</c:v>
                </c:pt>
                <c:pt idx="381">
                  <c:v>12975.513912850056</c:v>
                </c:pt>
                <c:pt idx="382">
                  <c:v>12935.079759408434</c:v>
                </c:pt>
                <c:pt idx="383">
                  <c:v>12912.249223612904</c:v>
                </c:pt>
                <c:pt idx="384">
                  <c:v>12910.208266414167</c:v>
                </c:pt>
                <c:pt idx="385">
                  <c:v>12881.082646631075</c:v>
                </c:pt>
                <c:pt idx="386">
                  <c:v>12841.646893334941</c:v>
                </c:pt>
                <c:pt idx="387">
                  <c:v>12839.426303670003</c:v>
                </c:pt>
                <c:pt idx="388">
                  <c:v>12795.82803988237</c:v>
                </c:pt>
                <c:pt idx="389">
                  <c:v>12720.380262594679</c:v>
                </c:pt>
                <c:pt idx="390">
                  <c:v>12720.014290959871</c:v>
                </c:pt>
                <c:pt idx="391">
                  <c:v>12696.831082265806</c:v>
                </c:pt>
                <c:pt idx="392">
                  <c:v>12643.256781032216</c:v>
                </c:pt>
                <c:pt idx="393">
                  <c:v>12611.564194495415</c:v>
                </c:pt>
                <c:pt idx="394">
                  <c:v>12596.447509159056</c:v>
                </c:pt>
                <c:pt idx="395">
                  <c:v>12581.599583297559</c:v>
                </c:pt>
                <c:pt idx="396">
                  <c:v>12546.314093868743</c:v>
                </c:pt>
                <c:pt idx="397">
                  <c:v>12539.983205654808</c:v>
                </c:pt>
                <c:pt idx="398">
                  <c:v>12489.722465435068</c:v>
                </c:pt>
                <c:pt idx="399">
                  <c:v>12469.538864653776</c:v>
                </c:pt>
                <c:pt idx="400">
                  <c:v>12440.347428213128</c:v>
                </c:pt>
                <c:pt idx="401">
                  <c:v>12434.954236678837</c:v>
                </c:pt>
                <c:pt idx="402">
                  <c:v>12432.0886381009</c:v>
                </c:pt>
                <c:pt idx="403">
                  <c:v>12406.151344968099</c:v>
                </c:pt>
                <c:pt idx="404">
                  <c:v>12387.741669455563</c:v>
                </c:pt>
                <c:pt idx="405">
                  <c:v>12351.491193849557</c:v>
                </c:pt>
                <c:pt idx="406">
                  <c:v>12334.23467456511</c:v>
                </c:pt>
                <c:pt idx="407">
                  <c:v>12320.596373139158</c:v>
                </c:pt>
                <c:pt idx="408">
                  <c:v>12320.243076472139</c:v>
                </c:pt>
                <c:pt idx="409">
                  <c:v>12318.130261413782</c:v>
                </c:pt>
                <c:pt idx="410">
                  <c:v>12308.284779066196</c:v>
                </c:pt>
                <c:pt idx="411">
                  <c:v>12281.06283796706</c:v>
                </c:pt>
                <c:pt idx="412">
                  <c:v>12259.483780376322</c:v>
                </c:pt>
                <c:pt idx="413">
                  <c:v>12242.820829699587</c:v>
                </c:pt>
                <c:pt idx="414">
                  <c:v>12238.267673386243</c:v>
                </c:pt>
                <c:pt idx="415">
                  <c:v>12227.768217806295</c:v>
                </c:pt>
                <c:pt idx="416">
                  <c:v>12207.500874823654</c:v>
                </c:pt>
                <c:pt idx="417">
                  <c:v>12192.826965414355</c:v>
                </c:pt>
                <c:pt idx="418">
                  <c:v>12190.382986918275</c:v>
                </c:pt>
                <c:pt idx="419">
                  <c:v>12176.947235190795</c:v>
                </c:pt>
                <c:pt idx="420">
                  <c:v>12101.096669416225</c:v>
                </c:pt>
                <c:pt idx="421">
                  <c:v>12098.13356964036</c:v>
                </c:pt>
                <c:pt idx="422">
                  <c:v>12049.097895592036</c:v>
                </c:pt>
                <c:pt idx="423">
                  <c:v>12036.251718632342</c:v>
                </c:pt>
                <c:pt idx="424">
                  <c:v>12018.76432938508</c:v>
                </c:pt>
                <c:pt idx="425">
                  <c:v>11998.702062604481</c:v>
                </c:pt>
                <c:pt idx="426">
                  <c:v>11998.010307708644</c:v>
                </c:pt>
                <c:pt idx="427">
                  <c:v>11972.773340067897</c:v>
                </c:pt>
                <c:pt idx="428">
                  <c:v>11934.324509204664</c:v>
                </c:pt>
                <c:pt idx="429">
                  <c:v>11903.540512266391</c:v>
                </c:pt>
                <c:pt idx="430">
                  <c:v>11897.032258550928</c:v>
                </c:pt>
                <c:pt idx="431">
                  <c:v>11887.636328840988</c:v>
                </c:pt>
                <c:pt idx="432">
                  <c:v>11871.947808405666</c:v>
                </c:pt>
                <c:pt idx="433">
                  <c:v>11866.842792915862</c:v>
                </c:pt>
                <c:pt idx="434">
                  <c:v>11860.206395737008</c:v>
                </c:pt>
                <c:pt idx="435">
                  <c:v>11859.35570400104</c:v>
                </c:pt>
                <c:pt idx="436">
                  <c:v>11811.982056048721</c:v>
                </c:pt>
                <c:pt idx="437">
                  <c:v>11811.642837938676</c:v>
                </c:pt>
                <c:pt idx="438">
                  <c:v>11788.60085593646</c:v>
                </c:pt>
                <c:pt idx="439">
                  <c:v>11714.684332467874</c:v>
                </c:pt>
                <c:pt idx="440">
                  <c:v>11682.559502470887</c:v>
                </c:pt>
                <c:pt idx="441">
                  <c:v>11656.206257933658</c:v>
                </c:pt>
                <c:pt idx="442">
                  <c:v>11650.803615381084</c:v>
                </c:pt>
                <c:pt idx="443">
                  <c:v>11637.201805037563</c:v>
                </c:pt>
                <c:pt idx="444">
                  <c:v>11635.529172545752</c:v>
                </c:pt>
                <c:pt idx="445">
                  <c:v>11625.387112519744</c:v>
                </c:pt>
                <c:pt idx="446">
                  <c:v>11592.362789921901</c:v>
                </c:pt>
                <c:pt idx="447">
                  <c:v>11591.534603256358</c:v>
                </c:pt>
                <c:pt idx="448">
                  <c:v>11588.397975533295</c:v>
                </c:pt>
                <c:pt idx="449">
                  <c:v>11585.431676821499</c:v>
                </c:pt>
                <c:pt idx="450">
                  <c:v>11561.232059612059</c:v>
                </c:pt>
                <c:pt idx="451">
                  <c:v>11560.411822537801</c:v>
                </c:pt>
                <c:pt idx="452">
                  <c:v>11559.263638921406</c:v>
                </c:pt>
                <c:pt idx="453">
                  <c:v>11555.163204426235</c:v>
                </c:pt>
                <c:pt idx="454">
                  <c:v>11531.743228603882</c:v>
                </c:pt>
                <c:pt idx="455">
                  <c:v>11511.299924817378</c:v>
                </c:pt>
                <c:pt idx="456">
                  <c:v>11506.893929762897</c:v>
                </c:pt>
                <c:pt idx="457">
                  <c:v>11503.151217903016</c:v>
                </c:pt>
                <c:pt idx="458">
                  <c:v>11500.71219186577</c:v>
                </c:pt>
                <c:pt idx="459">
                  <c:v>11482.501511420098</c:v>
                </c:pt>
                <c:pt idx="460">
                  <c:v>11459.118813193531</c:v>
                </c:pt>
                <c:pt idx="461">
                  <c:v>11458.956962982204</c:v>
                </c:pt>
                <c:pt idx="462">
                  <c:v>11433.781185052068</c:v>
                </c:pt>
                <c:pt idx="463">
                  <c:v>11433.619830426656</c:v>
                </c:pt>
                <c:pt idx="464">
                  <c:v>11418.167690752827</c:v>
                </c:pt>
                <c:pt idx="465">
                  <c:v>11397.434123888448</c:v>
                </c:pt>
                <c:pt idx="466">
                  <c:v>11365.829059845513</c:v>
                </c:pt>
                <c:pt idx="467">
                  <c:v>11348.196335048564</c:v>
                </c:pt>
                <c:pt idx="468">
                  <c:v>11329.159084469651</c:v>
                </c:pt>
                <c:pt idx="469">
                  <c:v>11281.97156355287</c:v>
                </c:pt>
                <c:pt idx="470">
                  <c:v>11270.296566251007</c:v>
                </c:pt>
                <c:pt idx="471">
                  <c:v>11267.103951265868</c:v>
                </c:pt>
                <c:pt idx="472">
                  <c:v>11238.240244726494</c:v>
                </c:pt>
                <c:pt idx="473">
                  <c:v>11190.752476639218</c:v>
                </c:pt>
                <c:pt idx="474">
                  <c:v>11186.132707910279</c:v>
                </c:pt>
                <c:pt idx="475">
                  <c:v>11132.781767039929</c:v>
                </c:pt>
                <c:pt idx="476">
                  <c:v>11112.64266867715</c:v>
                </c:pt>
                <c:pt idx="477">
                  <c:v>11109.795236518077</c:v>
                </c:pt>
                <c:pt idx="478">
                  <c:v>11104.896438969756</c:v>
                </c:pt>
                <c:pt idx="479">
                  <c:v>11096.525625385964</c:v>
                </c:pt>
                <c:pt idx="480">
                  <c:v>11088.807927388771</c:v>
                </c:pt>
                <c:pt idx="481">
                  <c:v>11081.56456461469</c:v>
                </c:pt>
                <c:pt idx="482">
                  <c:v>11032.593906526052</c:v>
                </c:pt>
                <c:pt idx="483">
                  <c:v>11026.311735497342</c:v>
                </c:pt>
                <c:pt idx="484">
                  <c:v>11017.99768205528</c:v>
                </c:pt>
                <c:pt idx="485">
                  <c:v>11015.95915471638</c:v>
                </c:pt>
                <c:pt idx="486">
                  <c:v>11008.78520589578</c:v>
                </c:pt>
                <c:pt idx="487">
                  <c:v>11007.07148124915</c:v>
                </c:pt>
                <c:pt idx="488">
                  <c:v>10995.719434050268</c:v>
                </c:pt>
                <c:pt idx="489">
                  <c:v>10993.544030552393</c:v>
                </c:pt>
                <c:pt idx="490">
                  <c:v>10962.941650390361</c:v>
                </c:pt>
                <c:pt idx="491">
                  <c:v>10958.759710701022</c:v>
                </c:pt>
                <c:pt idx="492">
                  <c:v>10958.450425594934</c:v>
                </c:pt>
                <c:pt idx="493">
                  <c:v>10854.648542140832</c:v>
                </c:pt>
                <c:pt idx="494">
                  <c:v>10837.079053836638</c:v>
                </c:pt>
                <c:pt idx="495">
                  <c:v>10793.955417407969</c:v>
                </c:pt>
                <c:pt idx="496">
                  <c:v>10753.460059609853</c:v>
                </c:pt>
                <c:pt idx="497">
                  <c:v>10735.652203655683</c:v>
                </c:pt>
                <c:pt idx="498">
                  <c:v>10720.457656687933</c:v>
                </c:pt>
                <c:pt idx="499">
                  <c:v>10696.839897977703</c:v>
                </c:pt>
                <c:pt idx="500">
                  <c:v>10675.221505406569</c:v>
                </c:pt>
                <c:pt idx="501">
                  <c:v>10633.097268499485</c:v>
                </c:pt>
                <c:pt idx="502">
                  <c:v>10620.846307935693</c:v>
                </c:pt>
                <c:pt idx="503">
                  <c:v>10597.006153994984</c:v>
                </c:pt>
                <c:pt idx="504">
                  <c:v>10556.481731805854</c:v>
                </c:pt>
                <c:pt idx="505">
                  <c:v>10517.223887902337</c:v>
                </c:pt>
                <c:pt idx="506">
                  <c:v>10507.50277579366</c:v>
                </c:pt>
                <c:pt idx="507">
                  <c:v>10463.15384574432</c:v>
                </c:pt>
                <c:pt idx="508">
                  <c:v>10449.50546197316</c:v>
                </c:pt>
                <c:pt idx="509">
                  <c:v>10448.899047751534</c:v>
                </c:pt>
                <c:pt idx="510">
                  <c:v>10447.079941036622</c:v>
                </c:pt>
                <c:pt idx="511">
                  <c:v>10411.095422740047</c:v>
                </c:pt>
                <c:pt idx="512">
                  <c:v>10395.860980209362</c:v>
                </c:pt>
                <c:pt idx="513">
                  <c:v>10377.316867641988</c:v>
                </c:pt>
                <c:pt idx="514">
                  <c:v>10373.409457770082</c:v>
                </c:pt>
                <c:pt idx="515">
                  <c:v>10355.559678340476</c:v>
                </c:pt>
                <c:pt idx="516">
                  <c:v>10335.681167538574</c:v>
                </c:pt>
                <c:pt idx="517">
                  <c:v>10334.33674468057</c:v>
                </c:pt>
                <c:pt idx="518">
                  <c:v>10315.240492538893</c:v>
                </c:pt>
                <c:pt idx="519">
                  <c:v>10300.475918053706</c:v>
                </c:pt>
                <c:pt idx="520">
                  <c:v>10277.071857342173</c:v>
                </c:pt>
                <c:pt idx="521">
                  <c:v>10252.329953726092</c:v>
                </c:pt>
                <c:pt idx="522">
                  <c:v>10250.243635861638</c:v>
                </c:pt>
                <c:pt idx="523">
                  <c:v>10184.219838350331</c:v>
                </c:pt>
                <c:pt idx="524">
                  <c:v>10166.377274462398</c:v>
                </c:pt>
                <c:pt idx="525">
                  <c:v>10156.41773323455</c:v>
                </c:pt>
                <c:pt idx="526">
                  <c:v>10124.465391456511</c:v>
                </c:pt>
                <c:pt idx="527">
                  <c:v>10083.059204437845</c:v>
                </c:pt>
                <c:pt idx="528">
                  <c:v>10076.235591665249</c:v>
                </c:pt>
                <c:pt idx="529">
                  <c:v>10072.529081387624</c:v>
                </c:pt>
                <c:pt idx="530">
                  <c:v>10050.939810041387</c:v>
                </c:pt>
                <c:pt idx="531">
                  <c:v>10013.382395190369</c:v>
                </c:pt>
                <c:pt idx="532">
                  <c:v>10008.07063858573</c:v>
                </c:pt>
                <c:pt idx="533">
                  <c:v>9993.6187645389873</c:v>
                </c:pt>
                <c:pt idx="534">
                  <c:v>9980.7930298989686</c:v>
                </c:pt>
                <c:pt idx="535">
                  <c:v>9940.5753134092247</c:v>
                </c:pt>
                <c:pt idx="536">
                  <c:v>9864.3766757622616</c:v>
                </c:pt>
                <c:pt idx="537">
                  <c:v>9834.9896847138007</c:v>
                </c:pt>
                <c:pt idx="538">
                  <c:v>9831.6130553592284</c:v>
                </c:pt>
                <c:pt idx="539">
                  <c:v>9779.2547928186668</c:v>
                </c:pt>
                <c:pt idx="540">
                  <c:v>9738.8026937989871</c:v>
                </c:pt>
                <c:pt idx="541">
                  <c:v>9722.2659612152638</c:v>
                </c:pt>
                <c:pt idx="542">
                  <c:v>9715.6840026128575</c:v>
                </c:pt>
                <c:pt idx="543">
                  <c:v>9709.9958350327033</c:v>
                </c:pt>
                <c:pt idx="544">
                  <c:v>9699.5203803143959</c:v>
                </c:pt>
                <c:pt idx="545">
                  <c:v>9677.1637020964208</c:v>
                </c:pt>
                <c:pt idx="546">
                  <c:v>9661.3629378092064</c:v>
                </c:pt>
                <c:pt idx="547">
                  <c:v>9598.9581736969576</c:v>
                </c:pt>
                <c:pt idx="548">
                  <c:v>9574.4096186831284</c:v>
                </c:pt>
                <c:pt idx="549">
                  <c:v>9559.1083081727957</c:v>
                </c:pt>
                <c:pt idx="550">
                  <c:v>9503.3806091503557</c:v>
                </c:pt>
                <c:pt idx="551">
                  <c:v>9490.7162094022842</c:v>
                </c:pt>
                <c:pt idx="552">
                  <c:v>9487.4133204915615</c:v>
                </c:pt>
                <c:pt idx="553">
                  <c:v>9448.7985729880329</c:v>
                </c:pt>
                <c:pt idx="554">
                  <c:v>9436.6034546040282</c:v>
                </c:pt>
                <c:pt idx="555">
                  <c:v>9403.3186907912968</c:v>
                </c:pt>
                <c:pt idx="556">
                  <c:v>9393.1487256898927</c:v>
                </c:pt>
                <c:pt idx="557">
                  <c:v>9389.5743607340228</c:v>
                </c:pt>
                <c:pt idx="558">
                  <c:v>9374.153079751859</c:v>
                </c:pt>
                <c:pt idx="559">
                  <c:v>9369.3148885579049</c:v>
                </c:pt>
                <c:pt idx="560">
                  <c:v>9368.1780289888156</c:v>
                </c:pt>
                <c:pt idx="561">
                  <c:v>9329.2555682880502</c:v>
                </c:pt>
                <c:pt idx="562">
                  <c:v>9328.9721223888646</c:v>
                </c:pt>
                <c:pt idx="563">
                  <c:v>9323.7321835336297</c:v>
                </c:pt>
                <c:pt idx="564">
                  <c:v>9321.6095387544829</c:v>
                </c:pt>
                <c:pt idx="565">
                  <c:v>9313.9742743884544</c:v>
                </c:pt>
                <c:pt idx="566">
                  <c:v>9290.5454176374624</c:v>
                </c:pt>
                <c:pt idx="567">
                  <c:v>9247.7900565868877</c:v>
                </c:pt>
                <c:pt idx="568">
                  <c:v>9246.2381666249003</c:v>
                </c:pt>
                <c:pt idx="569">
                  <c:v>9245.3971965925884</c:v>
                </c:pt>
                <c:pt idx="570">
                  <c:v>9234.1914391962346</c:v>
                </c:pt>
                <c:pt idx="571">
                  <c:v>9171.0178894999226</c:v>
                </c:pt>
                <c:pt idx="572">
                  <c:v>9156.8596885659135</c:v>
                </c:pt>
                <c:pt idx="573">
                  <c:v>9145.7723191993846</c:v>
                </c:pt>
                <c:pt idx="574">
                  <c:v>9119.2023418342105</c:v>
                </c:pt>
                <c:pt idx="575">
                  <c:v>9117.8220298090255</c:v>
                </c:pt>
                <c:pt idx="576">
                  <c:v>9095.7134850040802</c:v>
                </c:pt>
                <c:pt idx="577">
                  <c:v>9086.1012205521074</c:v>
                </c:pt>
                <c:pt idx="578">
                  <c:v>9058.1053871048061</c:v>
                </c:pt>
                <c:pt idx="579">
                  <c:v>9041.3583001643146</c:v>
                </c:pt>
                <c:pt idx="580">
                  <c:v>9035.7780417905014</c:v>
                </c:pt>
                <c:pt idx="581">
                  <c:v>9021.5257080229148</c:v>
                </c:pt>
                <c:pt idx="582">
                  <c:v>9000.6892978466421</c:v>
                </c:pt>
                <c:pt idx="583">
                  <c:v>8991.2185720034377</c:v>
                </c:pt>
                <c:pt idx="584">
                  <c:v>8983.246501749074</c:v>
                </c:pt>
                <c:pt idx="585">
                  <c:v>8928.0896840169717</c:v>
                </c:pt>
                <c:pt idx="586">
                  <c:v>8920.012813952495</c:v>
                </c:pt>
                <c:pt idx="587">
                  <c:v>8878.1117150185128</c:v>
                </c:pt>
                <c:pt idx="588">
                  <c:v>8869.9406161028292</c:v>
                </c:pt>
                <c:pt idx="589">
                  <c:v>8866.0580930806082</c:v>
                </c:pt>
                <c:pt idx="590">
                  <c:v>8858.5955828480546</c:v>
                </c:pt>
                <c:pt idx="591">
                  <c:v>8840.3499784567939</c:v>
                </c:pt>
                <c:pt idx="592">
                  <c:v>8824.7851586459747</c:v>
                </c:pt>
                <c:pt idx="593">
                  <c:v>8806.8355847149796</c:v>
                </c:pt>
                <c:pt idx="594">
                  <c:v>8805.375482123949</c:v>
                </c:pt>
                <c:pt idx="595">
                  <c:v>8804.4479977964111</c:v>
                </c:pt>
                <c:pt idx="596">
                  <c:v>8789.9097719746896</c:v>
                </c:pt>
                <c:pt idx="597">
                  <c:v>8788.85508094123</c:v>
                </c:pt>
                <c:pt idx="598">
                  <c:v>8772.5801603243981</c:v>
                </c:pt>
                <c:pt idx="599">
                  <c:v>8761.3310975693366</c:v>
                </c:pt>
                <c:pt idx="600">
                  <c:v>8752.1869025431079</c:v>
                </c:pt>
                <c:pt idx="601">
                  <c:v>8749.1832604189221</c:v>
                </c:pt>
                <c:pt idx="602">
                  <c:v>8747.3598753887309</c:v>
                </c:pt>
                <c:pt idx="603">
                  <c:v>8734.4885696218116</c:v>
                </c:pt>
                <c:pt idx="604">
                  <c:v>8722.4301345549229</c:v>
                </c:pt>
                <c:pt idx="605">
                  <c:v>8712.6094044040856</c:v>
                </c:pt>
                <c:pt idx="606">
                  <c:v>8690.0313751751346</c:v>
                </c:pt>
                <c:pt idx="607">
                  <c:v>8670.1670034752769</c:v>
                </c:pt>
                <c:pt idx="608">
                  <c:v>8640.5658885358462</c:v>
                </c:pt>
                <c:pt idx="609">
                  <c:v>8639.665136538455</c:v>
                </c:pt>
                <c:pt idx="610">
                  <c:v>8628.2185347344384</c:v>
                </c:pt>
                <c:pt idx="611">
                  <c:v>8610.7462755163087</c:v>
                </c:pt>
                <c:pt idx="612">
                  <c:v>8555.9698500646464</c:v>
                </c:pt>
                <c:pt idx="613">
                  <c:v>8553.6682834411768</c:v>
                </c:pt>
                <c:pt idx="614">
                  <c:v>8549.8533448925082</c:v>
                </c:pt>
                <c:pt idx="615">
                  <c:v>8527.3464918449772</c:v>
                </c:pt>
                <c:pt idx="616">
                  <c:v>8519.004019549604</c:v>
                </c:pt>
                <c:pt idx="617">
                  <c:v>8512.8123415576192</c:v>
                </c:pt>
                <c:pt idx="618">
                  <c:v>8509.2771713483271</c:v>
                </c:pt>
                <c:pt idx="619">
                  <c:v>8493.0252574232145</c:v>
                </c:pt>
                <c:pt idx="620">
                  <c:v>8479.5457449828464</c:v>
                </c:pt>
                <c:pt idx="621">
                  <c:v>8478.7938671487045</c:v>
                </c:pt>
                <c:pt idx="622">
                  <c:v>8476.7914506398647</c:v>
                </c:pt>
                <c:pt idx="623">
                  <c:v>8443.7827731976649</c:v>
                </c:pt>
                <c:pt idx="624">
                  <c:v>8441.6764143065811</c:v>
                </c:pt>
                <c:pt idx="625">
                  <c:v>8421.3793169947021</c:v>
                </c:pt>
                <c:pt idx="626">
                  <c:v>8406.0336993653655</c:v>
                </c:pt>
                <c:pt idx="627">
                  <c:v>8375.8395956447148</c:v>
                </c:pt>
                <c:pt idx="628">
                  <c:v>8352.5943354129795</c:v>
                </c:pt>
                <c:pt idx="629">
                  <c:v>8344.4486238393602</c:v>
                </c:pt>
                <c:pt idx="630">
                  <c:v>8307.0053620165327</c:v>
                </c:pt>
                <c:pt idx="631">
                  <c:v>8280.9350873018557</c:v>
                </c:pt>
                <c:pt idx="632">
                  <c:v>8267.4406910655107</c:v>
                </c:pt>
                <c:pt idx="633">
                  <c:v>8261.8028304223535</c:v>
                </c:pt>
                <c:pt idx="634">
                  <c:v>8252.2686996364773</c:v>
                </c:pt>
                <c:pt idx="635">
                  <c:v>8236.1691300549573</c:v>
                </c:pt>
                <c:pt idx="636">
                  <c:v>8215.6030351224381</c:v>
                </c:pt>
                <c:pt idx="637">
                  <c:v>8214.8743295037257</c:v>
                </c:pt>
                <c:pt idx="638">
                  <c:v>8208.4403839762654</c:v>
                </c:pt>
                <c:pt idx="639">
                  <c:v>8189.6901009292105</c:v>
                </c:pt>
                <c:pt idx="640">
                  <c:v>8174.942497309291</c:v>
                </c:pt>
                <c:pt idx="641">
                  <c:v>8164.8342704284714</c:v>
                </c:pt>
                <c:pt idx="642">
                  <c:v>8158.223063425201</c:v>
                </c:pt>
                <c:pt idx="643">
                  <c:v>8104.4362985143971</c:v>
                </c:pt>
                <c:pt idx="644">
                  <c:v>8082.1056436212866</c:v>
                </c:pt>
                <c:pt idx="645">
                  <c:v>8080.3073236286809</c:v>
                </c:pt>
                <c:pt idx="646">
                  <c:v>8067.3949942227309</c:v>
                </c:pt>
                <c:pt idx="647">
                  <c:v>8051.3741945529609</c:v>
                </c:pt>
                <c:pt idx="648">
                  <c:v>7983.1450785500911</c:v>
                </c:pt>
                <c:pt idx="649">
                  <c:v>7946.560117811352</c:v>
                </c:pt>
                <c:pt idx="650">
                  <c:v>7909.0240924487716</c:v>
                </c:pt>
                <c:pt idx="651">
                  <c:v>7891.8965587881366</c:v>
                </c:pt>
                <c:pt idx="652">
                  <c:v>7888.6904967212004</c:v>
                </c:pt>
                <c:pt idx="653">
                  <c:v>7814.1044188271035</c:v>
                </c:pt>
                <c:pt idx="654">
                  <c:v>7735.0740359521087</c:v>
                </c:pt>
                <c:pt idx="655">
                  <c:v>7730.4557811334635</c:v>
                </c:pt>
                <c:pt idx="656">
                  <c:v>7701.5157062289873</c:v>
                </c:pt>
                <c:pt idx="657">
                  <c:v>7672.8240291056345</c:v>
                </c:pt>
                <c:pt idx="658">
                  <c:v>7671.4090117183341</c:v>
                </c:pt>
                <c:pt idx="659">
                  <c:v>7650.3993457066081</c:v>
                </c:pt>
                <c:pt idx="660">
                  <c:v>7640.7778145760003</c:v>
                </c:pt>
                <c:pt idx="661">
                  <c:v>7638.7834614430531</c:v>
                </c:pt>
                <c:pt idx="662">
                  <c:v>7624.1585609962858</c:v>
                </c:pt>
                <c:pt idx="663">
                  <c:v>7619.018289450647</c:v>
                </c:pt>
                <c:pt idx="664">
                  <c:v>7593.1410522122114</c:v>
                </c:pt>
                <c:pt idx="665">
                  <c:v>7544.6834367726015</c:v>
                </c:pt>
                <c:pt idx="666">
                  <c:v>7534.2357002533208</c:v>
                </c:pt>
                <c:pt idx="667">
                  <c:v>7490.246949887447</c:v>
                </c:pt>
                <c:pt idx="668">
                  <c:v>7475.8726779319632</c:v>
                </c:pt>
                <c:pt idx="669">
                  <c:v>7472.9905168908981</c:v>
                </c:pt>
                <c:pt idx="670">
                  <c:v>7460.3175782072103</c:v>
                </c:pt>
                <c:pt idx="671">
                  <c:v>7459.3971074979918</c:v>
                </c:pt>
                <c:pt idx="672">
                  <c:v>7448.9404919868584</c:v>
                </c:pt>
                <c:pt idx="673">
                  <c:v>7442.1626672880329</c:v>
                </c:pt>
                <c:pt idx="674">
                  <c:v>7440.2115915926061</c:v>
                </c:pt>
                <c:pt idx="675">
                  <c:v>7408.4283259542535</c:v>
                </c:pt>
                <c:pt idx="676">
                  <c:v>7406.937998340085</c:v>
                </c:pt>
                <c:pt idx="677">
                  <c:v>7388.6202418720923</c:v>
                </c:pt>
                <c:pt idx="678">
                  <c:v>7367.015778585941</c:v>
                </c:pt>
                <c:pt idx="679">
                  <c:v>7353.1066155940562</c:v>
                </c:pt>
                <c:pt idx="680">
                  <c:v>7316.9430714016034</c:v>
                </c:pt>
                <c:pt idx="681">
                  <c:v>7313.7647401557388</c:v>
                </c:pt>
                <c:pt idx="682">
                  <c:v>7295.3805153828644</c:v>
                </c:pt>
                <c:pt idx="683">
                  <c:v>7283.3587211241093</c:v>
                </c:pt>
                <c:pt idx="684">
                  <c:v>7258.3101771086967</c:v>
                </c:pt>
                <c:pt idx="685">
                  <c:v>7241.0924021067767</c:v>
                </c:pt>
                <c:pt idx="686">
                  <c:v>7238.827920081997</c:v>
                </c:pt>
                <c:pt idx="687">
                  <c:v>7218.6986323641122</c:v>
                </c:pt>
                <c:pt idx="688">
                  <c:v>7199.6253337369599</c:v>
                </c:pt>
                <c:pt idx="689">
                  <c:v>7188.4640149330753</c:v>
                </c:pt>
                <c:pt idx="690">
                  <c:v>7181.138982899819</c:v>
                </c:pt>
                <c:pt idx="691">
                  <c:v>7172.0202720439784</c:v>
                </c:pt>
                <c:pt idx="692">
                  <c:v>7142.3161571056899</c:v>
                </c:pt>
                <c:pt idx="693">
                  <c:v>7132.6427490996175</c:v>
                </c:pt>
                <c:pt idx="694">
                  <c:v>7111.8621486239708</c:v>
                </c:pt>
                <c:pt idx="695">
                  <c:v>7075.5072853880565</c:v>
                </c:pt>
                <c:pt idx="696">
                  <c:v>7056.7724348709271</c:v>
                </c:pt>
                <c:pt idx="697">
                  <c:v>7042.8617752696555</c:v>
                </c:pt>
                <c:pt idx="698">
                  <c:v>6997.6696214544836</c:v>
                </c:pt>
                <c:pt idx="699">
                  <c:v>6980.4143213124689</c:v>
                </c:pt>
                <c:pt idx="700">
                  <c:v>6975.1513436883615</c:v>
                </c:pt>
                <c:pt idx="701">
                  <c:v>6955.2298414291845</c:v>
                </c:pt>
                <c:pt idx="702">
                  <c:v>6940.2530682978868</c:v>
                </c:pt>
                <c:pt idx="703">
                  <c:v>6925.2823879786038</c:v>
                </c:pt>
                <c:pt idx="704">
                  <c:v>6910.4382715774846</c:v>
                </c:pt>
                <c:pt idx="705">
                  <c:v>6902.419619446342</c:v>
                </c:pt>
                <c:pt idx="706">
                  <c:v>6892.8477409997613</c:v>
                </c:pt>
                <c:pt idx="707">
                  <c:v>6885.6414161598759</c:v>
                </c:pt>
                <c:pt idx="708">
                  <c:v>6875.1131563714498</c:v>
                </c:pt>
                <c:pt idx="709">
                  <c:v>6873.7863158384189</c:v>
                </c:pt>
                <c:pt idx="710">
                  <c:v>6827.7337862600016</c:v>
                </c:pt>
                <c:pt idx="711">
                  <c:v>6820.9996649743161</c:v>
                </c:pt>
                <c:pt idx="712">
                  <c:v>6820.119597866159</c:v>
                </c:pt>
                <c:pt idx="713">
                  <c:v>6794.5163364268201</c:v>
                </c:pt>
                <c:pt idx="714">
                  <c:v>6781.9192727148366</c:v>
                </c:pt>
                <c:pt idx="715">
                  <c:v>6755.8881239902576</c:v>
                </c:pt>
                <c:pt idx="716">
                  <c:v>6755.2376123562672</c:v>
                </c:pt>
                <c:pt idx="717">
                  <c:v>6737.4967893788289</c:v>
                </c:pt>
                <c:pt idx="718">
                  <c:v>6731.1310278529072</c:v>
                </c:pt>
                <c:pt idx="719">
                  <c:v>6715.0602621716098</c:v>
                </c:pt>
                <c:pt idx="720">
                  <c:v>6698.7056939681233</c:v>
                </c:pt>
                <c:pt idx="721">
                  <c:v>6698.5983609086634</c:v>
                </c:pt>
                <c:pt idx="722">
                  <c:v>6697.7397434504555</c:v>
                </c:pt>
                <c:pt idx="723">
                  <c:v>6688.0820520288125</c:v>
                </c:pt>
                <c:pt idx="724">
                  <c:v>6674.2792874782908</c:v>
                </c:pt>
                <c:pt idx="725">
                  <c:v>6652.1662358001868</c:v>
                </c:pt>
                <c:pt idx="726">
                  <c:v>6651.207694759767</c:v>
                </c:pt>
                <c:pt idx="727">
                  <c:v>6630.1488797157144</c:v>
                </c:pt>
                <c:pt idx="728">
                  <c:v>6626.9750744656885</c:v>
                </c:pt>
                <c:pt idx="729">
                  <c:v>6586.607338894768</c:v>
                </c:pt>
                <c:pt idx="730">
                  <c:v>6562.1362997322058</c:v>
                </c:pt>
                <c:pt idx="731">
                  <c:v>6552.3569111831621</c:v>
                </c:pt>
                <c:pt idx="732">
                  <c:v>6548.7853602915038</c:v>
                </c:pt>
                <c:pt idx="733">
                  <c:v>6533.5584278597889</c:v>
                </c:pt>
                <c:pt idx="734">
                  <c:v>6524.1323504055108</c:v>
                </c:pt>
                <c:pt idx="735">
                  <c:v>6500.9112990117928</c:v>
                </c:pt>
                <c:pt idx="736">
                  <c:v>6431.704524845296</c:v>
                </c:pt>
                <c:pt idx="737">
                  <c:v>6431.4962738685572</c:v>
                </c:pt>
                <c:pt idx="738">
                  <c:v>6417.2479086168732</c:v>
                </c:pt>
                <c:pt idx="739">
                  <c:v>6395.9426821586894</c:v>
                </c:pt>
                <c:pt idx="740">
                  <c:v>6373.4951016833511</c:v>
                </c:pt>
                <c:pt idx="741">
                  <c:v>6355.8969489276978</c:v>
                </c:pt>
                <c:pt idx="742">
                  <c:v>6354.6551495181411</c:v>
                </c:pt>
                <c:pt idx="743">
                  <c:v>6326.5360026489125</c:v>
                </c:pt>
                <c:pt idx="744">
                  <c:v>6320.7555702318941</c:v>
                </c:pt>
                <c:pt idx="745">
                  <c:v>6286.7964787377996</c:v>
                </c:pt>
                <c:pt idx="746">
                  <c:v>6286.4887686784086</c:v>
                </c:pt>
                <c:pt idx="747">
                  <c:v>6278.2032365134855</c:v>
                </c:pt>
                <c:pt idx="748">
                  <c:v>6264.3007258906318</c:v>
                </c:pt>
                <c:pt idx="749">
                  <c:v>6243.2492334603794</c:v>
                </c:pt>
                <c:pt idx="750">
                  <c:v>6234.7911336180077</c:v>
                </c:pt>
                <c:pt idx="751">
                  <c:v>6219.7120942299571</c:v>
                </c:pt>
                <c:pt idx="752">
                  <c:v>6217.4723434982479</c:v>
                </c:pt>
                <c:pt idx="753">
                  <c:v>6216.6593343710074</c:v>
                </c:pt>
                <c:pt idx="754">
                  <c:v>6215.647755549433</c:v>
                </c:pt>
                <c:pt idx="755">
                  <c:v>6212.9202189994312</c:v>
                </c:pt>
                <c:pt idx="756">
                  <c:v>6205.2437616379111</c:v>
                </c:pt>
                <c:pt idx="757">
                  <c:v>6158.9431031821532</c:v>
                </c:pt>
                <c:pt idx="758">
                  <c:v>6149.4715664557598</c:v>
                </c:pt>
                <c:pt idx="759">
                  <c:v>6138.7002603592582</c:v>
                </c:pt>
                <c:pt idx="760">
                  <c:v>6137.5945208192625</c:v>
                </c:pt>
                <c:pt idx="761">
                  <c:v>6132.275144795919</c:v>
                </c:pt>
                <c:pt idx="762">
                  <c:v>6131.0716297810741</c:v>
                </c:pt>
                <c:pt idx="763">
                  <c:v>6086.0805978334374</c:v>
                </c:pt>
                <c:pt idx="764">
                  <c:v>6080.8906511787436</c:v>
                </c:pt>
                <c:pt idx="765">
                  <c:v>6056.2537758425906</c:v>
                </c:pt>
                <c:pt idx="766">
                  <c:v>6051.6697656725883</c:v>
                </c:pt>
                <c:pt idx="767">
                  <c:v>6026.5595972044957</c:v>
                </c:pt>
                <c:pt idx="768">
                  <c:v>6003.848205746338</c:v>
                </c:pt>
                <c:pt idx="769">
                  <c:v>5992.8235644790911</c:v>
                </c:pt>
                <c:pt idx="770">
                  <c:v>5967.5095934528817</c:v>
                </c:pt>
                <c:pt idx="771">
                  <c:v>5958.6522401631873</c:v>
                </c:pt>
                <c:pt idx="772">
                  <c:v>5957.0786516826911</c:v>
                </c:pt>
                <c:pt idx="773">
                  <c:v>5923.4643460050265</c:v>
                </c:pt>
                <c:pt idx="774">
                  <c:v>5922.9729765470547</c:v>
                </c:pt>
                <c:pt idx="775">
                  <c:v>5897.1004534079848</c:v>
                </c:pt>
                <c:pt idx="776">
                  <c:v>5878.5089776701479</c:v>
                </c:pt>
                <c:pt idx="777">
                  <c:v>5851.2788956201848</c:v>
                </c:pt>
                <c:pt idx="778">
                  <c:v>5850.0169716201763</c:v>
                </c:pt>
                <c:pt idx="779">
                  <c:v>5833.7343493039371</c:v>
                </c:pt>
                <c:pt idx="780">
                  <c:v>5820.9449345425419</c:v>
                </c:pt>
                <c:pt idx="781">
                  <c:v>5807.1064641559396</c:v>
                </c:pt>
                <c:pt idx="782">
                  <c:v>5805.4639006448733</c:v>
                </c:pt>
                <c:pt idx="783">
                  <c:v>5787.1186039964523</c:v>
                </c:pt>
                <c:pt idx="784">
                  <c:v>5753.1803577498649</c:v>
                </c:pt>
                <c:pt idx="785">
                  <c:v>5744.0811066974165</c:v>
                </c:pt>
                <c:pt idx="786">
                  <c:v>5736.2450253836751</c:v>
                </c:pt>
                <c:pt idx="787">
                  <c:v>5727.4743697448166</c:v>
                </c:pt>
                <c:pt idx="788">
                  <c:v>5723.1919274248958</c:v>
                </c:pt>
                <c:pt idx="789">
                  <c:v>5719.671273175346</c:v>
                </c:pt>
                <c:pt idx="790">
                  <c:v>5714.6290940891176</c:v>
                </c:pt>
                <c:pt idx="791">
                  <c:v>5696.3020726463055</c:v>
                </c:pt>
                <c:pt idx="792">
                  <c:v>5679.3141278851008</c:v>
                </c:pt>
                <c:pt idx="793">
                  <c:v>5656.9420327213084</c:v>
                </c:pt>
                <c:pt idx="794">
                  <c:v>5652.1086001427002</c:v>
                </c:pt>
                <c:pt idx="795">
                  <c:v>5638.6565358878206</c:v>
                </c:pt>
                <c:pt idx="796">
                  <c:v>5633.0851699541181</c:v>
                </c:pt>
                <c:pt idx="797">
                  <c:v>5624.3109765307199</c:v>
                </c:pt>
                <c:pt idx="798">
                  <c:v>5623.1789815887851</c:v>
                </c:pt>
                <c:pt idx="799">
                  <c:v>5617.1527773325433</c:v>
                </c:pt>
                <c:pt idx="800">
                  <c:v>5612.9164753484492</c:v>
                </c:pt>
                <c:pt idx="801">
                  <c:v>5595.8174719232175</c:v>
                </c:pt>
                <c:pt idx="802">
                  <c:v>5590.5578911713537</c:v>
                </c:pt>
                <c:pt idx="803">
                  <c:v>5574.3338742069136</c:v>
                </c:pt>
                <c:pt idx="804">
                  <c:v>5538.0481007553353</c:v>
                </c:pt>
                <c:pt idx="805">
                  <c:v>5523.037963468254</c:v>
                </c:pt>
                <c:pt idx="806">
                  <c:v>5515.9681945570574</c:v>
                </c:pt>
                <c:pt idx="807">
                  <c:v>5507.6999228200148</c:v>
                </c:pt>
                <c:pt idx="808">
                  <c:v>5495.9329969520795</c:v>
                </c:pt>
                <c:pt idx="809">
                  <c:v>5487.2305152545869</c:v>
                </c:pt>
                <c:pt idx="810">
                  <c:v>5437.3064852915822</c:v>
                </c:pt>
                <c:pt idx="811">
                  <c:v>5431.223022475745</c:v>
                </c:pt>
                <c:pt idx="812">
                  <c:v>5409.748287348044</c:v>
                </c:pt>
                <c:pt idx="813">
                  <c:v>5408.4582531608421</c:v>
                </c:pt>
                <c:pt idx="814">
                  <c:v>5400.1739707851275</c:v>
                </c:pt>
                <c:pt idx="815">
                  <c:v>5391.7207822934179</c:v>
                </c:pt>
                <c:pt idx="816">
                  <c:v>5377.5511556444999</c:v>
                </c:pt>
                <c:pt idx="817">
                  <c:v>5373.6504436086752</c:v>
                </c:pt>
                <c:pt idx="818">
                  <c:v>5367.3206382277876</c:v>
                </c:pt>
                <c:pt idx="819">
                  <c:v>5344.625147154482</c:v>
                </c:pt>
                <c:pt idx="820">
                  <c:v>5340.0189015992055</c:v>
                </c:pt>
                <c:pt idx="821">
                  <c:v>5332.7267099030096</c:v>
                </c:pt>
                <c:pt idx="822">
                  <c:v>5326.1725136353989</c:v>
                </c:pt>
                <c:pt idx="823">
                  <c:v>5322.4037327894885</c:v>
                </c:pt>
                <c:pt idx="824">
                  <c:v>5322.0454648250789</c:v>
                </c:pt>
                <c:pt idx="825">
                  <c:v>5308.4403099666815</c:v>
                </c:pt>
                <c:pt idx="826">
                  <c:v>5308.2614751017163</c:v>
                </c:pt>
                <c:pt idx="827">
                  <c:v>5290.4923415454596</c:v>
                </c:pt>
                <c:pt idx="828">
                  <c:v>5272.2919244162676</c:v>
                </c:pt>
                <c:pt idx="829">
                  <c:v>5268.2790763256598</c:v>
                </c:pt>
                <c:pt idx="830">
                  <c:v>5254.2074297643867</c:v>
                </c:pt>
                <c:pt idx="831">
                  <c:v>5244.4107826081809</c:v>
                </c:pt>
                <c:pt idx="832">
                  <c:v>5213.3162962082333</c:v>
                </c:pt>
                <c:pt idx="833">
                  <c:v>5212.0767567462417</c:v>
                </c:pt>
                <c:pt idx="834">
                  <c:v>5200.6617130885033</c:v>
                </c:pt>
                <c:pt idx="835">
                  <c:v>5196.0637919216997</c:v>
                </c:pt>
                <c:pt idx="836">
                  <c:v>5182.6242917293239</c:v>
                </c:pt>
                <c:pt idx="837">
                  <c:v>5147.2748754031154</c:v>
                </c:pt>
                <c:pt idx="838">
                  <c:v>5124.8558011636733</c:v>
                </c:pt>
                <c:pt idx="839">
                  <c:v>5121.083455033071</c:v>
                </c:pt>
                <c:pt idx="840">
                  <c:v>5116.4453507774351</c:v>
                </c:pt>
                <c:pt idx="841">
                  <c:v>5097.4862940158655</c:v>
                </c:pt>
                <c:pt idx="842">
                  <c:v>5096.9622152380471</c:v>
                </c:pt>
                <c:pt idx="843">
                  <c:v>5093.7322841493306</c:v>
                </c:pt>
                <c:pt idx="844">
                  <c:v>5084.6723102832948</c:v>
                </c:pt>
                <c:pt idx="845">
                  <c:v>5081.803278545186</c:v>
                </c:pt>
                <c:pt idx="846">
                  <c:v>5077.7338933718338</c:v>
                </c:pt>
                <c:pt idx="847">
                  <c:v>5072.282275490662</c:v>
                </c:pt>
                <c:pt idx="848">
                  <c:v>5046.8941943996397</c:v>
                </c:pt>
                <c:pt idx="849">
                  <c:v>5026.2019219266485</c:v>
                </c:pt>
                <c:pt idx="850">
                  <c:v>5013.7349708375987</c:v>
                </c:pt>
                <c:pt idx="851">
                  <c:v>5008.6680426520779</c:v>
                </c:pt>
                <c:pt idx="852">
                  <c:v>4996.9216493187596</c:v>
                </c:pt>
                <c:pt idx="853">
                  <c:v>4970.4436876649388</c:v>
                </c:pt>
                <c:pt idx="854">
                  <c:v>4964.5324286068553</c:v>
                </c:pt>
                <c:pt idx="855">
                  <c:v>4960.2604503987659</c:v>
                </c:pt>
                <c:pt idx="856">
                  <c:v>4958.8941457406927</c:v>
                </c:pt>
                <c:pt idx="857">
                  <c:v>4950.3602434098457</c:v>
                </c:pt>
                <c:pt idx="858">
                  <c:v>4910.3626626557498</c:v>
                </c:pt>
                <c:pt idx="859">
                  <c:v>4909.8512949987071</c:v>
                </c:pt>
                <c:pt idx="860">
                  <c:v>4908.2321657465036</c:v>
                </c:pt>
                <c:pt idx="861">
                  <c:v>4893.4117301028018</c:v>
                </c:pt>
                <c:pt idx="862">
                  <c:v>4888.8161685277437</c:v>
                </c:pt>
                <c:pt idx="863">
                  <c:v>4841.0101495697654</c:v>
                </c:pt>
                <c:pt idx="864">
                  <c:v>4829.2107121187355</c:v>
                </c:pt>
                <c:pt idx="865">
                  <c:v>4821.0104742713747</c:v>
                </c:pt>
                <c:pt idx="866">
                  <c:v>4811.6357034548282</c:v>
                </c:pt>
                <c:pt idx="867">
                  <c:v>4791.8177408056872</c:v>
                </c:pt>
                <c:pt idx="868">
                  <c:v>4771.202143919636</c:v>
                </c:pt>
                <c:pt idx="869">
                  <c:v>4770.1928913518768</c:v>
                </c:pt>
                <c:pt idx="870">
                  <c:v>4761.1206915346202</c:v>
                </c:pt>
                <c:pt idx="871">
                  <c:v>4760.532723766285</c:v>
                </c:pt>
                <c:pt idx="872">
                  <c:v>4744.3414343213535</c:v>
                </c:pt>
                <c:pt idx="873">
                  <c:v>4744.0060655282996</c:v>
                </c:pt>
                <c:pt idx="874">
                  <c:v>4737.3696955228042</c:v>
                </c:pt>
                <c:pt idx="875">
                  <c:v>4731.6477478108345</c:v>
                </c:pt>
                <c:pt idx="876">
                  <c:v>4720.960368852072</c:v>
                </c:pt>
                <c:pt idx="877">
                  <c:v>4719.5533511374042</c:v>
                </c:pt>
                <c:pt idx="878">
                  <c:v>4715.8289190603036</c:v>
                </c:pt>
                <c:pt idx="879">
                  <c:v>4708.5755147710179</c:v>
                </c:pt>
                <c:pt idx="880">
                  <c:v>4695.8910278072144</c:v>
                </c:pt>
                <c:pt idx="881">
                  <c:v>4686.6700417327747</c:v>
                </c:pt>
                <c:pt idx="882">
                  <c:v>4677.9537848720947</c:v>
                </c:pt>
                <c:pt idx="883">
                  <c:v>4674.5844048127374</c:v>
                </c:pt>
                <c:pt idx="884">
                  <c:v>4661.2752585133794</c:v>
                </c:pt>
                <c:pt idx="885">
                  <c:v>4649.5723899964623</c:v>
                </c:pt>
                <c:pt idx="886">
                  <c:v>4647.6921545665737</c:v>
                </c:pt>
                <c:pt idx="887">
                  <c:v>4641.0858479947938</c:v>
                </c:pt>
                <c:pt idx="888">
                  <c:v>4637.7492192005939</c:v>
                </c:pt>
                <c:pt idx="889">
                  <c:v>4627.3733287341674</c:v>
                </c:pt>
                <c:pt idx="890">
                  <c:v>4599.8321130722934</c:v>
                </c:pt>
                <c:pt idx="891">
                  <c:v>4597.1761808451429</c:v>
                </c:pt>
                <c:pt idx="892">
                  <c:v>4581.1003147756874</c:v>
                </c:pt>
                <c:pt idx="893">
                  <c:v>4569.1315739184247</c:v>
                </c:pt>
                <c:pt idx="894">
                  <c:v>4563.5100333480805</c:v>
                </c:pt>
                <c:pt idx="895">
                  <c:v>4560.3783150935888</c:v>
                </c:pt>
                <c:pt idx="896">
                  <c:v>4549.5403989205488</c:v>
                </c:pt>
                <c:pt idx="897">
                  <c:v>4548.4971464011187</c:v>
                </c:pt>
                <c:pt idx="898">
                  <c:v>4547.2967967206878</c:v>
                </c:pt>
                <c:pt idx="899">
                  <c:v>4544.0192355225881</c:v>
                </c:pt>
                <c:pt idx="900">
                  <c:v>4543.6197103385148</c:v>
                </c:pt>
                <c:pt idx="901">
                  <c:v>4522.2303684537283</c:v>
                </c:pt>
                <c:pt idx="902">
                  <c:v>4521.6736905294747</c:v>
                </c:pt>
                <c:pt idx="903">
                  <c:v>4505.4609620510801</c:v>
                </c:pt>
                <c:pt idx="904">
                  <c:v>4486.1639787653012</c:v>
                </c:pt>
                <c:pt idx="905">
                  <c:v>4477.435477428744</c:v>
                </c:pt>
                <c:pt idx="906">
                  <c:v>4457.046368170978</c:v>
                </c:pt>
                <c:pt idx="907">
                  <c:v>4445.2283177219324</c:v>
                </c:pt>
                <c:pt idx="908">
                  <c:v>4443.8802285731963</c:v>
                </c:pt>
                <c:pt idx="909">
                  <c:v>4432.6257971945424</c:v>
                </c:pt>
                <c:pt idx="910">
                  <c:v>4432.5470244418384</c:v>
                </c:pt>
                <c:pt idx="911">
                  <c:v>4421.6938336546327</c:v>
                </c:pt>
                <c:pt idx="912">
                  <c:v>4418.3919407835501</c:v>
                </c:pt>
                <c:pt idx="913">
                  <c:v>4410.455026432357</c:v>
                </c:pt>
                <c:pt idx="914">
                  <c:v>4409.4379662439405</c:v>
                </c:pt>
                <c:pt idx="915">
                  <c:v>4407.2579225833224</c:v>
                </c:pt>
                <c:pt idx="916">
                  <c:v>4384.7633567062167</c:v>
                </c:pt>
                <c:pt idx="917">
                  <c:v>4374.263307698825</c:v>
                </c:pt>
                <c:pt idx="918">
                  <c:v>4369.5299723038661</c:v>
                </c:pt>
                <c:pt idx="919">
                  <c:v>4360.2207417446962</c:v>
                </c:pt>
                <c:pt idx="920">
                  <c:v>4343.7815135242008</c:v>
                </c:pt>
                <c:pt idx="921">
                  <c:v>4343.3170188607437</c:v>
                </c:pt>
                <c:pt idx="922">
                  <c:v>4327.6173730649634</c:v>
                </c:pt>
                <c:pt idx="923">
                  <c:v>4322.1289643527134</c:v>
                </c:pt>
                <c:pt idx="924">
                  <c:v>4321.8974484863938</c:v>
                </c:pt>
                <c:pt idx="925">
                  <c:v>4317.6532269684649</c:v>
                </c:pt>
                <c:pt idx="926">
                  <c:v>4309.3314576621206</c:v>
                </c:pt>
                <c:pt idx="927">
                  <c:v>4301.8723182442836</c:v>
                </c:pt>
                <c:pt idx="928">
                  <c:v>4294.5044831818304</c:v>
                </c:pt>
                <c:pt idx="929">
                  <c:v>4291.2855898437811</c:v>
                </c:pt>
                <c:pt idx="930">
                  <c:v>4290.8265534768752</c:v>
                </c:pt>
                <c:pt idx="931">
                  <c:v>4288.9202347579339</c:v>
                </c:pt>
                <c:pt idx="932">
                  <c:v>4281.7217575751083</c:v>
                </c:pt>
                <c:pt idx="933">
                  <c:v>4277.1908576153673</c:v>
                </c:pt>
                <c:pt idx="934">
                  <c:v>4274.2529289307968</c:v>
                </c:pt>
                <c:pt idx="935">
                  <c:v>4266.292258332428</c:v>
                </c:pt>
                <c:pt idx="936">
                  <c:v>4262.6952834604253</c:v>
                </c:pt>
                <c:pt idx="937">
                  <c:v>4262.2463185435536</c:v>
                </c:pt>
                <c:pt idx="938">
                  <c:v>4256.0384204269321</c:v>
                </c:pt>
                <c:pt idx="939">
                  <c:v>4243.1002183394248</c:v>
                </c:pt>
                <c:pt idx="940">
                  <c:v>4222.2372281876715</c:v>
                </c:pt>
                <c:pt idx="941">
                  <c:v>4221.045930689238</c:v>
                </c:pt>
                <c:pt idx="942">
                  <c:v>4212.0790731012639</c:v>
                </c:pt>
                <c:pt idx="943">
                  <c:v>4210.4494225426088</c:v>
                </c:pt>
                <c:pt idx="944">
                  <c:v>4200.1735168200767</c:v>
                </c:pt>
                <c:pt idx="945">
                  <c:v>4193.0102872296493</c:v>
                </c:pt>
                <c:pt idx="946">
                  <c:v>4186.4509524335754</c:v>
                </c:pt>
                <c:pt idx="947">
                  <c:v>4184.8299378231159</c:v>
                </c:pt>
                <c:pt idx="948">
                  <c:v>4178.1351980080526</c:v>
                </c:pt>
                <c:pt idx="949">
                  <c:v>4174.0893500126194</c:v>
                </c:pt>
                <c:pt idx="950">
                  <c:v>4160.8792993894149</c:v>
                </c:pt>
                <c:pt idx="951">
                  <c:v>4146.641881303738</c:v>
                </c:pt>
                <c:pt idx="952">
                  <c:v>4131.4522062464484</c:v>
                </c:pt>
                <c:pt idx="953">
                  <c:v>4128.1539225508295</c:v>
                </c:pt>
                <c:pt idx="954">
                  <c:v>4079.9433663265831</c:v>
                </c:pt>
                <c:pt idx="955">
                  <c:v>4076.7284903787654</c:v>
                </c:pt>
                <c:pt idx="956">
                  <c:v>4070.0842279205208</c:v>
                </c:pt>
                <c:pt idx="957">
                  <c:v>4038.158040626688</c:v>
                </c:pt>
                <c:pt idx="958">
                  <c:v>4037.7219396088585</c:v>
                </c:pt>
                <c:pt idx="959">
                  <c:v>4023.1924538551953</c:v>
                </c:pt>
                <c:pt idx="960">
                  <c:v>4021.8131988658238</c:v>
                </c:pt>
                <c:pt idx="961">
                  <c:v>4019.2132744516866</c:v>
                </c:pt>
                <c:pt idx="962">
                  <c:v>4012.6519750671096</c:v>
                </c:pt>
                <c:pt idx="963">
                  <c:v>4007.8935069612176</c:v>
                </c:pt>
                <c:pt idx="964">
                  <c:v>3994.6466588101362</c:v>
                </c:pt>
                <c:pt idx="965">
                  <c:v>3985.1529226349189</c:v>
                </c:pt>
                <c:pt idx="966">
                  <c:v>3981.6309183706794</c:v>
                </c:pt>
                <c:pt idx="967">
                  <c:v>3969.5454333023708</c:v>
                </c:pt>
                <c:pt idx="968">
                  <c:v>3956.1034578173717</c:v>
                </c:pt>
                <c:pt idx="969">
                  <c:v>3943.8403929717279</c:v>
                </c:pt>
                <c:pt idx="970">
                  <c:v>3929.4674792871351</c:v>
                </c:pt>
                <c:pt idx="971">
                  <c:v>3921.9339603237636</c:v>
                </c:pt>
                <c:pt idx="972">
                  <c:v>3921.6506884542628</c:v>
                </c:pt>
                <c:pt idx="973">
                  <c:v>3909.8286702633873</c:v>
                </c:pt>
                <c:pt idx="974">
                  <c:v>3908.8392638663481</c:v>
                </c:pt>
                <c:pt idx="975">
                  <c:v>3894.8671305813859</c:v>
                </c:pt>
                <c:pt idx="976">
                  <c:v>3878.5464623814782</c:v>
                </c:pt>
                <c:pt idx="977">
                  <c:v>3876.2319657787089</c:v>
                </c:pt>
                <c:pt idx="978">
                  <c:v>3872.8091611345048</c:v>
                </c:pt>
                <c:pt idx="979">
                  <c:v>3871.2085080156271</c:v>
                </c:pt>
                <c:pt idx="980">
                  <c:v>3853.070227061713</c:v>
                </c:pt>
                <c:pt idx="981">
                  <c:v>3852.9312727540464</c:v>
                </c:pt>
                <c:pt idx="982">
                  <c:v>3837.0157223021906</c:v>
                </c:pt>
                <c:pt idx="983">
                  <c:v>3826.6480431749487</c:v>
                </c:pt>
                <c:pt idx="984">
                  <c:v>3823.4051306834554</c:v>
                </c:pt>
                <c:pt idx="985">
                  <c:v>3804.1588786970619</c:v>
                </c:pt>
                <c:pt idx="986">
                  <c:v>3797.4183174009413</c:v>
                </c:pt>
                <c:pt idx="987">
                  <c:v>3792.5467817172398</c:v>
                </c:pt>
                <c:pt idx="988">
                  <c:v>3778.1525893567186</c:v>
                </c:pt>
                <c:pt idx="989">
                  <c:v>3778.0841199747019</c:v>
                </c:pt>
                <c:pt idx="990">
                  <c:v>3765.0201833668893</c:v>
                </c:pt>
                <c:pt idx="991">
                  <c:v>3760.8544074627334</c:v>
                </c:pt>
                <c:pt idx="992">
                  <c:v>3759.6256801180539</c:v>
                </c:pt>
                <c:pt idx="993">
                  <c:v>3732.7560114975845</c:v>
                </c:pt>
                <c:pt idx="994">
                  <c:v>3720.2155639552993</c:v>
                </c:pt>
                <c:pt idx="995">
                  <c:v>3719.4701829636256</c:v>
                </c:pt>
                <c:pt idx="996">
                  <c:v>3717.9125767064802</c:v>
                </c:pt>
                <c:pt idx="997">
                  <c:v>3699.208915054609</c:v>
                </c:pt>
                <c:pt idx="998">
                  <c:v>3687.6826108148121</c:v>
                </c:pt>
                <c:pt idx="999">
                  <c:v>3686.4033728393115</c:v>
                </c:pt>
                <c:pt idx="1000">
                  <c:v>3684.2500048166808</c:v>
                </c:pt>
                <c:pt idx="1001">
                  <c:v>3673.0589589621836</c:v>
                </c:pt>
                <c:pt idx="1002">
                  <c:v>3667.4313664129336</c:v>
                </c:pt>
                <c:pt idx="1003">
                  <c:v>3662.2830153370446</c:v>
                </c:pt>
                <c:pt idx="1004">
                  <c:v>3655.1298275209401</c:v>
                </c:pt>
                <c:pt idx="1005">
                  <c:v>3648.9155303812568</c:v>
                </c:pt>
                <c:pt idx="1006">
                  <c:v>3648.1166940736189</c:v>
                </c:pt>
                <c:pt idx="1007">
                  <c:v>3639.4078433589548</c:v>
                </c:pt>
                <c:pt idx="1008">
                  <c:v>3620.3807700642487</c:v>
                </c:pt>
                <c:pt idx="1009">
                  <c:v>3618.5914713533866</c:v>
                </c:pt>
                <c:pt idx="1010">
                  <c:v>3609.8550864499807</c:v>
                </c:pt>
                <c:pt idx="1011">
                  <c:v>3600.8771596297079</c:v>
                </c:pt>
                <c:pt idx="1012">
                  <c:v>3588.4703423677374</c:v>
                </c:pt>
                <c:pt idx="1013">
                  <c:v>3586.6958399409932</c:v>
                </c:pt>
                <c:pt idx="1014">
                  <c:v>3578.6195847077706</c:v>
                </c:pt>
                <c:pt idx="1015">
                  <c:v>3549.8586766813423</c:v>
                </c:pt>
                <c:pt idx="1016">
                  <c:v>3543.3230730319174</c:v>
                </c:pt>
                <c:pt idx="1017">
                  <c:v>3511.3106720468104</c:v>
                </c:pt>
                <c:pt idx="1018">
                  <c:v>3498.6644781655973</c:v>
                </c:pt>
                <c:pt idx="1019">
                  <c:v>3498.0138583061816</c:v>
                </c:pt>
                <c:pt idx="1020">
                  <c:v>3497.2369723194693</c:v>
                </c:pt>
                <c:pt idx="1021">
                  <c:v>3490.8418705302056</c:v>
                </c:pt>
                <c:pt idx="1022">
                  <c:v>3481.2871933067677</c:v>
                </c:pt>
                <c:pt idx="1023">
                  <c:v>3480.64291866233</c:v>
                </c:pt>
                <c:pt idx="1024">
                  <c:v>3462.7560904185261</c:v>
                </c:pt>
                <c:pt idx="1025">
                  <c:v>3460.2518255607192</c:v>
                </c:pt>
                <c:pt idx="1026">
                  <c:v>3459.8676173133613</c:v>
                </c:pt>
                <c:pt idx="1027">
                  <c:v>3454.6916243801938</c:v>
                </c:pt>
                <c:pt idx="1028">
                  <c:v>3449.6025488551027</c:v>
                </c:pt>
                <c:pt idx="1029">
                  <c:v>3438.0415280514349</c:v>
                </c:pt>
                <c:pt idx="1030">
                  <c:v>3433.236524731894</c:v>
                </c:pt>
                <c:pt idx="1031">
                  <c:v>3425.6583245556608</c:v>
                </c:pt>
                <c:pt idx="1032">
                  <c:v>3421.114707939214</c:v>
                </c:pt>
                <c:pt idx="1033">
                  <c:v>3417.0840247846345</c:v>
                </c:pt>
                <c:pt idx="1034">
                  <c:v>3378.9547702404811</c:v>
                </c:pt>
                <c:pt idx="1035">
                  <c:v>3376.1297195875604</c:v>
                </c:pt>
                <c:pt idx="1036">
                  <c:v>3375.4416319116758</c:v>
                </c:pt>
                <c:pt idx="1037">
                  <c:v>3364.5261455263776</c:v>
                </c:pt>
                <c:pt idx="1038">
                  <c:v>3362.9054294689172</c:v>
                </c:pt>
                <c:pt idx="1039">
                  <c:v>3361.9087478184506</c:v>
                </c:pt>
                <c:pt idx="1040">
                  <c:v>3351.4038321313437</c:v>
                </c:pt>
                <c:pt idx="1041">
                  <c:v>3342.771499386422</c:v>
                </c:pt>
                <c:pt idx="1042">
                  <c:v>3337.4382140037874</c:v>
                </c:pt>
                <c:pt idx="1043">
                  <c:v>3321.2751071347861</c:v>
                </c:pt>
                <c:pt idx="1044">
                  <c:v>3318.989921237905</c:v>
                </c:pt>
                <c:pt idx="1045">
                  <c:v>3313.1854193157678</c:v>
                </c:pt>
                <c:pt idx="1046">
                  <c:v>3312.0156941323389</c:v>
                </c:pt>
                <c:pt idx="1047">
                  <c:v>3301.9374123374037</c:v>
                </c:pt>
                <c:pt idx="1048">
                  <c:v>3301.8759839339905</c:v>
                </c:pt>
                <c:pt idx="1049">
                  <c:v>3298.0118296138016</c:v>
                </c:pt>
                <c:pt idx="1050">
                  <c:v>3290.0408017749801</c:v>
                </c:pt>
                <c:pt idx="1051">
                  <c:v>3277.7375661264036</c:v>
                </c:pt>
                <c:pt idx="1052">
                  <c:v>3277.6763591601461</c:v>
                </c:pt>
                <c:pt idx="1053">
                  <c:v>3270.1292346791411</c:v>
                </c:pt>
                <c:pt idx="1054">
                  <c:v>3269.9467776631664</c:v>
                </c:pt>
                <c:pt idx="1055">
                  <c:v>3264.7859852165761</c:v>
                </c:pt>
                <c:pt idx="1056">
                  <c:v>3252.2193752796925</c:v>
                </c:pt>
                <c:pt idx="1057">
                  <c:v>3249.6152791946452</c:v>
                </c:pt>
                <c:pt idx="1058">
                  <c:v>3246.5300321638433</c:v>
                </c:pt>
                <c:pt idx="1059">
                  <c:v>3243.4455487210248</c:v>
                </c:pt>
                <c:pt idx="1060">
                  <c:v>3234.1947716761733</c:v>
                </c:pt>
                <c:pt idx="1061">
                  <c:v>3230.7641632883192</c:v>
                </c:pt>
                <c:pt idx="1062">
                  <c:v>3229.6271978542809</c:v>
                </c:pt>
                <c:pt idx="1063">
                  <c:v>3228.9119278485932</c:v>
                </c:pt>
                <c:pt idx="1064">
                  <c:v>3224.9839364610975</c:v>
                </c:pt>
                <c:pt idx="1065">
                  <c:v>3209.223871973908</c:v>
                </c:pt>
                <c:pt idx="1066">
                  <c:v>3203.2801745320926</c:v>
                </c:pt>
                <c:pt idx="1067">
                  <c:v>3189.9695297628055</c:v>
                </c:pt>
                <c:pt idx="1068">
                  <c:v>3185.3065654902762</c:v>
                </c:pt>
                <c:pt idx="1069">
                  <c:v>3176.0647744520979</c:v>
                </c:pt>
                <c:pt idx="1070">
                  <c:v>3168.7766345648597</c:v>
                </c:pt>
                <c:pt idx="1071">
                  <c:v>3166.5453301274642</c:v>
                </c:pt>
                <c:pt idx="1072">
                  <c:v>3156.8729330111714</c:v>
                </c:pt>
                <c:pt idx="1073">
                  <c:v>3142.0119834672264</c:v>
                </c:pt>
                <c:pt idx="1074">
                  <c:v>3131.4418536726716</c:v>
                </c:pt>
                <c:pt idx="1075">
                  <c:v>3130.0990404225377</c:v>
                </c:pt>
                <c:pt idx="1076">
                  <c:v>3108.2115515340556</c:v>
                </c:pt>
                <c:pt idx="1077">
                  <c:v>3095.3543416217303</c:v>
                </c:pt>
                <c:pt idx="1078">
                  <c:v>3085.1621937346581</c:v>
                </c:pt>
                <c:pt idx="1079">
                  <c:v>3083.5436278553611</c:v>
                </c:pt>
                <c:pt idx="1080">
                  <c:v>3082.3328202383145</c:v>
                </c:pt>
                <c:pt idx="1081">
                  <c:v>3081.0647502517445</c:v>
                </c:pt>
                <c:pt idx="1082">
                  <c:v>3056.721684766911</c:v>
                </c:pt>
                <c:pt idx="1083">
                  <c:v>3048.6080913121391</c:v>
                </c:pt>
                <c:pt idx="1084">
                  <c:v>3041.0188786898211</c:v>
                </c:pt>
                <c:pt idx="1085">
                  <c:v>3031.3612751447704</c:v>
                </c:pt>
                <c:pt idx="1086">
                  <c:v>3028.3756860339226</c:v>
                </c:pt>
                <c:pt idx="1087">
                  <c:v>3011.5544231008794</c:v>
                </c:pt>
                <c:pt idx="1088">
                  <c:v>2997.6105659600003</c:v>
                </c:pt>
                <c:pt idx="1089">
                  <c:v>2984.7712248905659</c:v>
                </c:pt>
                <c:pt idx="1090">
                  <c:v>2982.0828646170389</c:v>
                </c:pt>
                <c:pt idx="1091">
                  <c:v>2976.2502365817249</c:v>
                </c:pt>
                <c:pt idx="1092">
                  <c:v>2971.2212002375413</c:v>
                </c:pt>
                <c:pt idx="1093">
                  <c:v>2970.0221538657288</c:v>
                </c:pt>
                <c:pt idx="1094">
                  <c:v>2964.6040986502553</c:v>
                </c:pt>
                <c:pt idx="1095">
                  <c:v>2964.262064662606</c:v>
                </c:pt>
                <c:pt idx="1096">
                  <c:v>2963.8630269861042</c:v>
                </c:pt>
                <c:pt idx="1097">
                  <c:v>2946.4434351632003</c:v>
                </c:pt>
                <c:pt idx="1098">
                  <c:v>2935.638685780536</c:v>
                </c:pt>
                <c:pt idx="1099">
                  <c:v>2927.7111710559871</c:v>
                </c:pt>
                <c:pt idx="1100">
                  <c:v>2924.994553845434</c:v>
                </c:pt>
                <c:pt idx="1101">
                  <c:v>2923.0167744047444</c:v>
                </c:pt>
                <c:pt idx="1102">
                  <c:v>2920.6449564636523</c:v>
                </c:pt>
                <c:pt idx="1103">
                  <c:v>2916.3550054601001</c:v>
                </c:pt>
                <c:pt idx="1104">
                  <c:v>2909.8218053458863</c:v>
                </c:pt>
                <c:pt idx="1105">
                  <c:v>2907.9092877514468</c:v>
                </c:pt>
                <c:pt idx="1106">
                  <c:v>2907.4601698527126</c:v>
                </c:pt>
                <c:pt idx="1107">
                  <c:v>2900.2882754609054</c:v>
                </c:pt>
                <c:pt idx="1108">
                  <c:v>2878.0916644865506</c:v>
                </c:pt>
                <c:pt idx="1109">
                  <c:v>2875.2465920813988</c:v>
                </c:pt>
                <c:pt idx="1110">
                  <c:v>2872.6813085204421</c:v>
                </c:pt>
                <c:pt idx="1111">
                  <c:v>2865.8320389747632</c:v>
                </c:pt>
                <c:pt idx="1112">
                  <c:v>2863.2731453258593</c:v>
                </c:pt>
                <c:pt idx="1113">
                  <c:v>2861.0490251180986</c:v>
                </c:pt>
                <c:pt idx="1114">
                  <c:v>2849.5179869560452</c:v>
                </c:pt>
                <c:pt idx="1115">
                  <c:v>2844.0382979763881</c:v>
                </c:pt>
                <c:pt idx="1116">
                  <c:v>2831.9409955507836</c:v>
                </c:pt>
                <c:pt idx="1117">
                  <c:v>2826.8050170761553</c:v>
                </c:pt>
                <c:pt idx="1118">
                  <c:v>2821.3416620376688</c:v>
                </c:pt>
                <c:pt idx="1119">
                  <c:v>2821.0658261467402</c:v>
                </c:pt>
                <c:pt idx="1120">
                  <c:v>2818.9715386817165</c:v>
                </c:pt>
                <c:pt idx="1121">
                  <c:v>2797.2913468713286</c:v>
                </c:pt>
                <c:pt idx="1122">
                  <c:v>2778.9703126802183</c:v>
                </c:pt>
                <c:pt idx="1123">
                  <c:v>2771.877108521197</c:v>
                </c:pt>
                <c:pt idx="1124">
                  <c:v>2769.0760772890244</c:v>
                </c:pt>
                <c:pt idx="1125">
                  <c:v>2762.3263022076062</c:v>
                </c:pt>
                <c:pt idx="1126">
                  <c:v>2757.6632902996903</c:v>
                </c:pt>
                <c:pt idx="1127">
                  <c:v>2754.9919743302271</c:v>
                </c:pt>
                <c:pt idx="1128">
                  <c:v>2742.0249754062361</c:v>
                </c:pt>
                <c:pt idx="1129">
                  <c:v>2740.9926000629926</c:v>
                </c:pt>
                <c:pt idx="1130">
                  <c:v>2721.4960889748904</c:v>
                </c:pt>
                <c:pt idx="1131">
                  <c:v>2713.0275515245739</c:v>
                </c:pt>
                <c:pt idx="1132">
                  <c:v>2712.5396122869374</c:v>
                </c:pt>
                <c:pt idx="1133">
                  <c:v>2710.7045011518389</c:v>
                </c:pt>
                <c:pt idx="1134">
                  <c:v>2708.9235661809357</c:v>
                </c:pt>
                <c:pt idx="1135">
                  <c:v>2707.4698630886373</c:v>
                </c:pt>
                <c:pt idx="1136">
                  <c:v>2697.7389083622847</c:v>
                </c:pt>
                <c:pt idx="1137">
                  <c:v>2693.9896985748478</c:v>
                </c:pt>
                <c:pt idx="1138">
                  <c:v>2685.0643252194454</c:v>
                </c:pt>
                <c:pt idx="1139">
                  <c:v>2677.9605142902215</c:v>
                </c:pt>
                <c:pt idx="1140">
                  <c:v>2676.4650623315979</c:v>
                </c:pt>
                <c:pt idx="1141">
                  <c:v>2676.0378996120189</c:v>
                </c:pt>
                <c:pt idx="1142">
                  <c:v>2650.6766756381612</c:v>
                </c:pt>
                <c:pt idx="1143">
                  <c:v>2641.6187173012622</c:v>
                </c:pt>
                <c:pt idx="1144">
                  <c:v>2633.7231654088901</c:v>
                </c:pt>
                <c:pt idx="1145">
                  <c:v>2624.8761650243291</c:v>
                </c:pt>
                <c:pt idx="1146">
                  <c:v>2620.3768419263988</c:v>
                </c:pt>
                <c:pt idx="1147">
                  <c:v>2616.4707649716324</c:v>
                </c:pt>
                <c:pt idx="1148">
                  <c:v>2610.8894814140995</c:v>
                </c:pt>
                <c:pt idx="1149">
                  <c:v>2583.780631047106</c:v>
                </c:pt>
                <c:pt idx="1150">
                  <c:v>2577.8534753082367</c:v>
                </c:pt>
                <c:pt idx="1151">
                  <c:v>2577.3823747696761</c:v>
                </c:pt>
                <c:pt idx="1152">
                  <c:v>2576.8074138213747</c:v>
                </c:pt>
                <c:pt idx="1153">
                  <c:v>2566.6261714143634</c:v>
                </c:pt>
                <c:pt idx="1154">
                  <c:v>2564.3296178686778</c:v>
                </c:pt>
                <c:pt idx="1155">
                  <c:v>2563.0263649607759</c:v>
                </c:pt>
                <c:pt idx="1156">
                  <c:v>2562.7657783988043</c:v>
                </c:pt>
                <c:pt idx="1157">
                  <c:v>2559.8527910095727</c:v>
                </c:pt>
                <c:pt idx="1158">
                  <c:v>2554.7186573747299</c:v>
                </c:pt>
                <c:pt idx="1159">
                  <c:v>2549.2776582717784</c:v>
                </c:pt>
                <c:pt idx="1160">
                  <c:v>2545.2964085422809</c:v>
                </c:pt>
                <c:pt idx="1161">
                  <c:v>2543.2338452265326</c:v>
                </c:pt>
                <c:pt idx="1162">
                  <c:v>2541.5371152391485</c:v>
                </c:pt>
                <c:pt idx="1163">
                  <c:v>2539.8404933346164</c:v>
                </c:pt>
                <c:pt idx="1164">
                  <c:v>2537.5349621149849</c:v>
                </c:pt>
                <c:pt idx="1165">
                  <c:v>2529.4074461388723</c:v>
                </c:pt>
                <c:pt idx="1166">
                  <c:v>2527.4684163510428</c:v>
                </c:pt>
                <c:pt idx="1167">
                  <c:v>2525.8913551983792</c:v>
                </c:pt>
                <c:pt idx="1168">
                  <c:v>2525.7391096130109</c:v>
                </c:pt>
                <c:pt idx="1169">
                  <c:v>2522.7987760880164</c:v>
                </c:pt>
                <c:pt idx="1170">
                  <c:v>2522.5962705351258</c:v>
                </c:pt>
                <c:pt idx="1171">
                  <c:v>2515.467469257936</c:v>
                </c:pt>
                <c:pt idx="1172">
                  <c:v>2514.2042877213116</c:v>
                </c:pt>
                <c:pt idx="1173">
                  <c:v>2508.8142799017692</c:v>
                </c:pt>
                <c:pt idx="1174">
                  <c:v>2499.7740107639497</c:v>
                </c:pt>
                <c:pt idx="1175">
                  <c:v>2487.3084574227646</c:v>
                </c:pt>
                <c:pt idx="1176">
                  <c:v>2480.3024299962735</c:v>
                </c:pt>
                <c:pt idx="1177">
                  <c:v>2456.0723827168576</c:v>
                </c:pt>
                <c:pt idx="1178">
                  <c:v>2439.7086155786828</c:v>
                </c:pt>
                <c:pt idx="1179">
                  <c:v>2432.7455159741453</c:v>
                </c:pt>
                <c:pt idx="1180">
                  <c:v>2426.6821593207155</c:v>
                </c:pt>
                <c:pt idx="1181">
                  <c:v>2420.8681726178288</c:v>
                </c:pt>
                <c:pt idx="1182">
                  <c:v>2412.3430402672252</c:v>
                </c:pt>
                <c:pt idx="1183">
                  <c:v>2409.3331008777859</c:v>
                </c:pt>
                <c:pt idx="1184">
                  <c:v>2402.8944996297787</c:v>
                </c:pt>
                <c:pt idx="1185">
                  <c:v>2390.8193054983781</c:v>
                </c:pt>
                <c:pt idx="1186">
                  <c:v>2390.0344891390801</c:v>
                </c:pt>
                <c:pt idx="1187">
                  <c:v>2385.1607584157045</c:v>
                </c:pt>
                <c:pt idx="1188">
                  <c:v>2377.9967081903701</c:v>
                </c:pt>
                <c:pt idx="1189">
                  <c:v>2375.9519813355032</c:v>
                </c:pt>
                <c:pt idx="1190">
                  <c:v>2368.9045222211785</c:v>
                </c:pt>
                <c:pt idx="1191">
                  <c:v>2368.1289866283437</c:v>
                </c:pt>
                <c:pt idx="1192">
                  <c:v>2366.8285713370101</c:v>
                </c:pt>
                <c:pt idx="1193">
                  <c:v>2361.5845232368865</c:v>
                </c:pt>
                <c:pt idx="1194">
                  <c:v>2353.6551696966499</c:v>
                </c:pt>
                <c:pt idx="1195">
                  <c:v>2350.1480061786629</c:v>
                </c:pt>
                <c:pt idx="1196">
                  <c:v>2340.8371488745902</c:v>
                </c:pt>
                <c:pt idx="1197">
                  <c:v>2331.6706840316442</c:v>
                </c:pt>
                <c:pt idx="1198">
                  <c:v>2330.1359616389327</c:v>
                </c:pt>
                <c:pt idx="1199">
                  <c:v>2327.308364280756</c:v>
                </c:pt>
                <c:pt idx="1200">
                  <c:v>2320.3602551738381</c:v>
                </c:pt>
                <c:pt idx="1201">
                  <c:v>2320.2649414003026</c:v>
                </c:pt>
                <c:pt idx="1202">
                  <c:v>2306.2843841832046</c:v>
                </c:pt>
                <c:pt idx="1203">
                  <c:v>2305.1451293774676</c:v>
                </c:pt>
                <c:pt idx="1204">
                  <c:v>2304.29277548551</c:v>
                </c:pt>
                <c:pt idx="1205">
                  <c:v>2272.4473966141827</c:v>
                </c:pt>
                <c:pt idx="1206">
                  <c:v>2270.5088110924353</c:v>
                </c:pt>
                <c:pt idx="1207">
                  <c:v>2261.9134524955803</c:v>
                </c:pt>
                <c:pt idx="1208">
                  <c:v>2253.79810073205</c:v>
                </c:pt>
                <c:pt idx="1209">
                  <c:v>2249.278792718851</c:v>
                </c:pt>
                <c:pt idx="1210">
                  <c:v>2246.9747712245521</c:v>
                </c:pt>
                <c:pt idx="1211">
                  <c:v>2238.8547266154678</c:v>
                </c:pt>
                <c:pt idx="1212">
                  <c:v>2235.4320018412054</c:v>
                </c:pt>
                <c:pt idx="1213">
                  <c:v>2235.1509525828628</c:v>
                </c:pt>
                <c:pt idx="1214">
                  <c:v>2228.6884079226038</c:v>
                </c:pt>
                <c:pt idx="1215">
                  <c:v>2227.8937743231231</c:v>
                </c:pt>
                <c:pt idx="1216">
                  <c:v>2226.8200451932207</c:v>
                </c:pt>
                <c:pt idx="1217">
                  <c:v>2224.9630743754674</c:v>
                </c:pt>
                <c:pt idx="1218">
                  <c:v>2223.3395144508472</c:v>
                </c:pt>
                <c:pt idx="1219">
                  <c:v>2220.7526835333178</c:v>
                </c:pt>
                <c:pt idx="1220">
                  <c:v>2219.6443013592861</c:v>
                </c:pt>
                <c:pt idx="1221">
                  <c:v>2211.0635983806346</c:v>
                </c:pt>
                <c:pt idx="1222">
                  <c:v>2210.5563152886857</c:v>
                </c:pt>
                <c:pt idx="1223">
                  <c:v>2195.5811861695443</c:v>
                </c:pt>
                <c:pt idx="1224">
                  <c:v>2192.7712674431623</c:v>
                </c:pt>
                <c:pt idx="1225">
                  <c:v>2191.9473350978524</c:v>
                </c:pt>
                <c:pt idx="1226">
                  <c:v>2188.7135317927873</c:v>
                </c:pt>
                <c:pt idx="1227">
                  <c:v>2182.6107002624553</c:v>
                </c:pt>
                <c:pt idx="1228">
                  <c:v>2177.7591814941102</c:v>
                </c:pt>
                <c:pt idx="1229">
                  <c:v>2164.8093556412759</c:v>
                </c:pt>
                <c:pt idx="1230">
                  <c:v>2158.9813811651688</c:v>
                </c:pt>
                <c:pt idx="1231">
                  <c:v>2157.4950002728369</c:v>
                </c:pt>
                <c:pt idx="1232">
                  <c:v>2157.2254184765179</c:v>
                </c:pt>
                <c:pt idx="1233">
                  <c:v>2141.8216977696015</c:v>
                </c:pt>
                <c:pt idx="1234">
                  <c:v>2128.2629334748899</c:v>
                </c:pt>
                <c:pt idx="1235">
                  <c:v>2127.995966168246</c:v>
                </c:pt>
                <c:pt idx="1236">
                  <c:v>2124.6185863767846</c:v>
                </c:pt>
                <c:pt idx="1237">
                  <c:v>2114.9160198648847</c:v>
                </c:pt>
                <c:pt idx="1238">
                  <c:v>2110.8887771715395</c:v>
                </c:pt>
                <c:pt idx="1239">
                  <c:v>2095.8557067216702</c:v>
                </c:pt>
                <c:pt idx="1240">
                  <c:v>2089.9081319849884</c:v>
                </c:pt>
                <c:pt idx="1241">
                  <c:v>2084.1933265742155</c:v>
                </c:pt>
                <c:pt idx="1242">
                  <c:v>2083.359122617403</c:v>
                </c:pt>
                <c:pt idx="1243">
                  <c:v>2082.2631434356626</c:v>
                </c:pt>
                <c:pt idx="1244">
                  <c:v>2076.2297519421522</c:v>
                </c:pt>
                <c:pt idx="1245">
                  <c:v>2074.1340895064895</c:v>
                </c:pt>
                <c:pt idx="1246">
                  <c:v>2071.7811298033453</c:v>
                </c:pt>
                <c:pt idx="1247">
                  <c:v>2069.5177966700257</c:v>
                </c:pt>
                <c:pt idx="1248">
                  <c:v>2068.301214253685</c:v>
                </c:pt>
                <c:pt idx="1249">
                  <c:v>2065.3905552604074</c:v>
                </c:pt>
                <c:pt idx="1250">
                  <c:v>2056.2657994598694</c:v>
                </c:pt>
                <c:pt idx="1251">
                  <c:v>2051.2095532801468</c:v>
                </c:pt>
                <c:pt idx="1252">
                  <c:v>2045.0373405980231</c:v>
                </c:pt>
                <c:pt idx="1253">
                  <c:v>2040.1202030254385</c:v>
                </c:pt>
                <c:pt idx="1254">
                  <c:v>2039.0437954897679</c:v>
                </c:pt>
                <c:pt idx="1255">
                  <c:v>2029.3217764996641</c:v>
                </c:pt>
                <c:pt idx="1256">
                  <c:v>2026.5782391402306</c:v>
                </c:pt>
                <c:pt idx="1257">
                  <c:v>2024.7800364174543</c:v>
                </c:pt>
                <c:pt idx="1258">
                  <c:v>2013.9004580829142</c:v>
                </c:pt>
                <c:pt idx="1259">
                  <c:v>2005.0640613380424</c:v>
                </c:pt>
                <c:pt idx="1260">
                  <c:v>2004.8092797681825</c:v>
                </c:pt>
                <c:pt idx="1261">
                  <c:v>2003.4947083207658</c:v>
                </c:pt>
                <c:pt idx="1262">
                  <c:v>2003.1132097874006</c:v>
                </c:pt>
                <c:pt idx="1263">
                  <c:v>1991.1187892309217</c:v>
                </c:pt>
                <c:pt idx="1264">
                  <c:v>1977.9840318049103</c:v>
                </c:pt>
                <c:pt idx="1265">
                  <c:v>1968.2396247400134</c:v>
                </c:pt>
                <c:pt idx="1266">
                  <c:v>1963.4993835483926</c:v>
                </c:pt>
                <c:pt idx="1267">
                  <c:v>1954.6564885555977</c:v>
                </c:pt>
                <c:pt idx="1268">
                  <c:v>1952.2044582285362</c:v>
                </c:pt>
                <c:pt idx="1269">
                  <c:v>1947.9776562280308</c:v>
                </c:pt>
                <c:pt idx="1270">
                  <c:v>1934.3734287097604</c:v>
                </c:pt>
                <c:pt idx="1271">
                  <c:v>1934.1622841892822</c:v>
                </c:pt>
                <c:pt idx="1272">
                  <c:v>1933.2340117219667</c:v>
                </c:pt>
                <c:pt idx="1273">
                  <c:v>1931.1253663418877</c:v>
                </c:pt>
                <c:pt idx="1274">
                  <c:v>1929.9468554981638</c:v>
                </c:pt>
                <c:pt idx="1275">
                  <c:v>1927.8022836934347</c:v>
                </c:pt>
                <c:pt idx="1276">
                  <c:v>1918.722213815144</c:v>
                </c:pt>
                <c:pt idx="1277">
                  <c:v>1913.6251486751523</c:v>
                </c:pt>
                <c:pt idx="1278">
                  <c:v>1906.108227708801</c:v>
                </c:pt>
                <c:pt idx="1279">
                  <c:v>1897.0851603653466</c:v>
                </c:pt>
                <c:pt idx="1280">
                  <c:v>1883.3308529814879</c:v>
                </c:pt>
                <c:pt idx="1281">
                  <c:v>1880.7562432890952</c:v>
                </c:pt>
                <c:pt idx="1282">
                  <c:v>1873.4209472673924</c:v>
                </c:pt>
                <c:pt idx="1283">
                  <c:v>1859.140805729799</c:v>
                </c:pt>
                <c:pt idx="1284">
                  <c:v>1855.3881943312881</c:v>
                </c:pt>
                <c:pt idx="1285">
                  <c:v>1850.3785456235573</c:v>
                </c:pt>
                <c:pt idx="1286">
                  <c:v>1849.927616411336</c:v>
                </c:pt>
                <c:pt idx="1287">
                  <c:v>1842.6776009045716</c:v>
                </c:pt>
                <c:pt idx="1288">
                  <c:v>1841.8200133522776</c:v>
                </c:pt>
                <c:pt idx="1289">
                  <c:v>1830.2736547137997</c:v>
                </c:pt>
                <c:pt idx="1290">
                  <c:v>1825.7901396890722</c:v>
                </c:pt>
                <c:pt idx="1291">
                  <c:v>1809.3897019742908</c:v>
                </c:pt>
                <c:pt idx="1292">
                  <c:v>1803.2446964030739</c:v>
                </c:pt>
                <c:pt idx="1293">
                  <c:v>1789.05902664372</c:v>
                </c:pt>
                <c:pt idx="1294">
                  <c:v>1786.7017797400474</c:v>
                </c:pt>
                <c:pt idx="1295">
                  <c:v>1781.6754820260553</c:v>
                </c:pt>
                <c:pt idx="1296">
                  <c:v>1775.9240325847061</c:v>
                </c:pt>
                <c:pt idx="1297">
                  <c:v>1773.7038982304148</c:v>
                </c:pt>
                <c:pt idx="1298">
                  <c:v>1764.962653969453</c:v>
                </c:pt>
                <c:pt idx="1299">
                  <c:v>1756.7955567776964</c:v>
                </c:pt>
                <c:pt idx="1300">
                  <c:v>1746.183850601378</c:v>
                </c:pt>
                <c:pt idx="1301">
                  <c:v>1739.4374481691691</c:v>
                </c:pt>
                <c:pt idx="1302">
                  <c:v>1736.4677266903532</c:v>
                </c:pt>
                <c:pt idx="1303">
                  <c:v>1732.8573260929063</c:v>
                </c:pt>
                <c:pt idx="1304">
                  <c:v>1732.5365319777079</c:v>
                </c:pt>
                <c:pt idx="1305">
                  <c:v>1724.2343118676508</c:v>
                </c:pt>
                <c:pt idx="1306">
                  <c:v>1716.0858897552382</c:v>
                </c:pt>
                <c:pt idx="1307">
                  <c:v>1714.3452400427259</c:v>
                </c:pt>
                <c:pt idx="1308">
                  <c:v>1710.9468320947601</c:v>
                </c:pt>
                <c:pt idx="1309">
                  <c:v>1710.7097570721874</c:v>
                </c:pt>
                <c:pt idx="1310">
                  <c:v>1706.1738785540499</c:v>
                </c:pt>
                <c:pt idx="1311">
                  <c:v>1704.5589031599759</c:v>
                </c:pt>
                <c:pt idx="1312">
                  <c:v>1700.1502224276571</c:v>
                </c:pt>
                <c:pt idx="1313">
                  <c:v>1699.1270169124377</c:v>
                </c:pt>
                <c:pt idx="1314">
                  <c:v>1695.7918683780219</c:v>
                </c:pt>
                <c:pt idx="1315">
                  <c:v>1693.9478739971514</c:v>
                </c:pt>
                <c:pt idx="1316">
                  <c:v>1686.032727197922</c:v>
                </c:pt>
                <c:pt idx="1317">
                  <c:v>1677.8842105222245</c:v>
                </c:pt>
                <c:pt idx="1318">
                  <c:v>1665.5044158955548</c:v>
                </c:pt>
                <c:pt idx="1319">
                  <c:v>1656.0930080160681</c:v>
                </c:pt>
                <c:pt idx="1320">
                  <c:v>1655.7059725121205</c:v>
                </c:pt>
                <c:pt idx="1321">
                  <c:v>1654.8545350705849</c:v>
                </c:pt>
                <c:pt idx="1322">
                  <c:v>1653.4626026578592</c:v>
                </c:pt>
                <c:pt idx="1323">
                  <c:v>1649.3412208123464</c:v>
                </c:pt>
                <c:pt idx="1324">
                  <c:v>1645.877310494107</c:v>
                </c:pt>
                <c:pt idx="1325">
                  <c:v>1642.457492026406</c:v>
                </c:pt>
                <c:pt idx="1326">
                  <c:v>1638.4376427594536</c:v>
                </c:pt>
                <c:pt idx="1327">
                  <c:v>1628.5232628672509</c:v>
                </c:pt>
                <c:pt idx="1328">
                  <c:v>1622.6541760045466</c:v>
                </c:pt>
                <c:pt idx="1329">
                  <c:v>1619.9201630906571</c:v>
                </c:pt>
                <c:pt idx="1330">
                  <c:v>1616.7369106590281</c:v>
                </c:pt>
                <c:pt idx="1331">
                  <c:v>1612.436729259922</c:v>
                </c:pt>
                <c:pt idx="1332">
                  <c:v>1610.5662951563281</c:v>
                </c:pt>
                <c:pt idx="1333">
                  <c:v>1603.1801129581499</c:v>
                </c:pt>
                <c:pt idx="1334">
                  <c:v>1600.4588202973446</c:v>
                </c:pt>
                <c:pt idx="1335">
                  <c:v>1598.0830071097864</c:v>
                </c:pt>
                <c:pt idx="1336">
                  <c:v>1593.369028938474</c:v>
                </c:pt>
                <c:pt idx="1337">
                  <c:v>1589.5899286231036</c:v>
                </c:pt>
                <c:pt idx="1338">
                  <c:v>1588.4046409757343</c:v>
                </c:pt>
                <c:pt idx="1339">
                  <c:v>1587.3319993981856</c:v>
                </c:pt>
                <c:pt idx="1340">
                  <c:v>1578.9984658554949</c:v>
                </c:pt>
                <c:pt idx="1341">
                  <c:v>1572.5929609514226</c:v>
                </c:pt>
                <c:pt idx="1342">
                  <c:v>1568.4952022791181</c:v>
                </c:pt>
                <c:pt idx="1343">
                  <c:v>1563.2033244990885</c:v>
                </c:pt>
                <c:pt idx="1344">
                  <c:v>1561.7440361135264</c:v>
                </c:pt>
                <c:pt idx="1345">
                  <c:v>1558.7931583709296</c:v>
                </c:pt>
                <c:pt idx="1346">
                  <c:v>1556.0317399727528</c:v>
                </c:pt>
                <c:pt idx="1347">
                  <c:v>1551.7083751093842</c:v>
                </c:pt>
                <c:pt idx="1348">
                  <c:v>1550.2552761341826</c:v>
                </c:pt>
                <c:pt idx="1349">
                  <c:v>1546.6326864580224</c:v>
                </c:pt>
                <c:pt idx="1350">
                  <c:v>1536.0333994936507</c:v>
                </c:pt>
                <c:pt idx="1351">
                  <c:v>1533.7926905384231</c:v>
                </c:pt>
                <c:pt idx="1352">
                  <c:v>1526.9099751584026</c:v>
                </c:pt>
                <c:pt idx="1353">
                  <c:v>1522.9139825131811</c:v>
                </c:pt>
                <c:pt idx="1354">
                  <c:v>1516.4796841862706</c:v>
                </c:pt>
                <c:pt idx="1355">
                  <c:v>1514.1441019794104</c:v>
                </c:pt>
                <c:pt idx="1356">
                  <c:v>1499.4492724438317</c:v>
                </c:pt>
                <c:pt idx="1357">
                  <c:v>1494.7938765147596</c:v>
                </c:pt>
                <c:pt idx="1358">
                  <c:v>1492.8961976537648</c:v>
                </c:pt>
                <c:pt idx="1359">
                  <c:v>1492.3596938922092</c:v>
                </c:pt>
                <c:pt idx="1360">
                  <c:v>1486.9594583831556</c:v>
                </c:pt>
                <c:pt idx="1361">
                  <c:v>1485.1451968377876</c:v>
                </c:pt>
                <c:pt idx="1362">
                  <c:v>1458.6762649971965</c:v>
                </c:pt>
                <c:pt idx="1363">
                  <c:v>1457.542209790445</c:v>
                </c:pt>
                <c:pt idx="1364">
                  <c:v>1452.8022646894435</c:v>
                </c:pt>
                <c:pt idx="1365">
                  <c:v>1449.4775896478782</c:v>
                </c:pt>
                <c:pt idx="1366">
                  <c:v>1447.6747167795781</c:v>
                </c:pt>
                <c:pt idx="1367">
                  <c:v>1447.250985826427</c:v>
                </c:pt>
                <c:pt idx="1368">
                  <c:v>1445.3469027038586</c:v>
                </c:pt>
                <c:pt idx="1369">
                  <c:v>1442.458759711323</c:v>
                </c:pt>
                <c:pt idx="1370">
                  <c:v>1438.41452367532</c:v>
                </c:pt>
                <c:pt idx="1371">
                  <c:v>1438.1685922967947</c:v>
                </c:pt>
                <c:pt idx="1372">
                  <c:v>1432.8293715762604</c:v>
                </c:pt>
                <c:pt idx="1373">
                  <c:v>1430.9753538657269</c:v>
                </c:pt>
                <c:pt idx="1374">
                  <c:v>1427.445417017293</c:v>
                </c:pt>
                <c:pt idx="1375">
                  <c:v>1425.3494246962409</c:v>
                </c:pt>
                <c:pt idx="1376">
                  <c:v>1423.8886519752145</c:v>
                </c:pt>
                <c:pt idx="1377">
                  <c:v>1419.7642964700108</c:v>
                </c:pt>
                <c:pt idx="1378">
                  <c:v>1410.9113233334135</c:v>
                </c:pt>
                <c:pt idx="1379">
                  <c:v>1410.7389349401096</c:v>
                </c:pt>
                <c:pt idx="1380">
                  <c:v>1407.4349136067517</c:v>
                </c:pt>
                <c:pt idx="1381">
                  <c:v>1404.553655276088</c:v>
                </c:pt>
                <c:pt idx="1382">
                  <c:v>1404.2110534352894</c:v>
                </c:pt>
                <c:pt idx="1383">
                  <c:v>1395.0333507426808</c:v>
                </c:pt>
                <c:pt idx="1384">
                  <c:v>1394.2506803067436</c:v>
                </c:pt>
                <c:pt idx="1385">
                  <c:v>1393.5368311634807</c:v>
                </c:pt>
                <c:pt idx="1386">
                  <c:v>1386.042244719765</c:v>
                </c:pt>
                <c:pt idx="1387">
                  <c:v>1383.8411792627953</c:v>
                </c:pt>
                <c:pt idx="1388">
                  <c:v>1383.3673717596528</c:v>
                </c:pt>
                <c:pt idx="1389">
                  <c:v>1381.9800351196591</c:v>
                </c:pt>
                <c:pt idx="1390">
                  <c:v>1379.5105471130335</c:v>
                </c:pt>
                <c:pt idx="1391">
                  <c:v>1377.4481199932395</c:v>
                </c:pt>
                <c:pt idx="1392">
                  <c:v>1375.1863337395357</c:v>
                </c:pt>
                <c:pt idx="1393">
                  <c:v>1374.9500558401019</c:v>
                </c:pt>
                <c:pt idx="1394">
                  <c:v>1374.9163235749147</c:v>
                </c:pt>
                <c:pt idx="1395">
                  <c:v>1374.6128273937134</c:v>
                </c:pt>
                <c:pt idx="1396">
                  <c:v>1372.9284182415363</c:v>
                </c:pt>
                <c:pt idx="1397">
                  <c:v>1369.3424621662887</c:v>
                </c:pt>
                <c:pt idx="1398">
                  <c:v>1363.7163422025599</c:v>
                </c:pt>
                <c:pt idx="1399">
                  <c:v>1361.2753330202841</c:v>
                </c:pt>
                <c:pt idx="1400">
                  <c:v>1356.104704465944</c:v>
                </c:pt>
                <c:pt idx="1401">
                  <c:v>1347.3951992705697</c:v>
                </c:pt>
                <c:pt idx="1402">
                  <c:v>1341.5486422822196</c:v>
                </c:pt>
                <c:pt idx="1403">
                  <c:v>1341.3162244956038</c:v>
                </c:pt>
                <c:pt idx="1404">
                  <c:v>1337.9095923701195</c:v>
                </c:pt>
                <c:pt idx="1405">
                  <c:v>1337.3479865726422</c:v>
                </c:pt>
                <c:pt idx="1406">
                  <c:v>1335.302077289447</c:v>
                </c:pt>
                <c:pt idx="1407">
                  <c:v>1334.1830870722511</c:v>
                </c:pt>
                <c:pt idx="1408">
                  <c:v>1329.1180465134601</c:v>
                </c:pt>
                <c:pt idx="1409">
                  <c:v>1323.6753887689176</c:v>
                </c:pt>
                <c:pt idx="1410">
                  <c:v>1323.0533373455285</c:v>
                </c:pt>
                <c:pt idx="1411">
                  <c:v>1315.4115855081118</c:v>
                </c:pt>
                <c:pt idx="1412">
                  <c:v>1312.9298990784887</c:v>
                </c:pt>
                <c:pt idx="1413">
                  <c:v>1312.7022934824261</c:v>
                </c:pt>
                <c:pt idx="1414">
                  <c:v>1308.7033141600539</c:v>
                </c:pt>
                <c:pt idx="1415">
                  <c:v>1306.6585189834138</c:v>
                </c:pt>
                <c:pt idx="1416">
                  <c:v>1306.3993971403174</c:v>
                </c:pt>
                <c:pt idx="1417">
                  <c:v>1304.165194346491</c:v>
                </c:pt>
                <c:pt idx="1418">
                  <c:v>1297.6624626263958</c:v>
                </c:pt>
                <c:pt idx="1419">
                  <c:v>1293.8806950799972</c:v>
                </c:pt>
                <c:pt idx="1420">
                  <c:v>1293.5251747725067</c:v>
                </c:pt>
                <c:pt idx="1421">
                  <c:v>1291.8784453578971</c:v>
                </c:pt>
                <c:pt idx="1422">
                  <c:v>1291.4269436398793</c:v>
                </c:pt>
                <c:pt idx="1423">
                  <c:v>1289.0409938640964</c:v>
                </c:pt>
                <c:pt idx="1424">
                  <c:v>1279.0306902577045</c:v>
                </c:pt>
                <c:pt idx="1425">
                  <c:v>1276.6186966570569</c:v>
                </c:pt>
                <c:pt idx="1426">
                  <c:v>1276.0730722055443</c:v>
                </c:pt>
                <c:pt idx="1427">
                  <c:v>1268.1166683746751</c:v>
                </c:pt>
                <c:pt idx="1428">
                  <c:v>1265.3688801736273</c:v>
                </c:pt>
                <c:pt idx="1429">
                  <c:v>1263.5163271814024</c:v>
                </c:pt>
                <c:pt idx="1430">
                  <c:v>1262.4318576224141</c:v>
                </c:pt>
                <c:pt idx="1431">
                  <c:v>1261.7625089264441</c:v>
                </c:pt>
                <c:pt idx="1432">
                  <c:v>1254.4087524245845</c:v>
                </c:pt>
                <c:pt idx="1433">
                  <c:v>1251.9049989018074</c:v>
                </c:pt>
                <c:pt idx="1434">
                  <c:v>1251.2099022562491</c:v>
                </c:pt>
                <c:pt idx="1435">
                  <c:v>1247.7762235854927</c:v>
                </c:pt>
                <c:pt idx="1436">
                  <c:v>1241.1100993362909</c:v>
                </c:pt>
                <c:pt idx="1437">
                  <c:v>1238.9527243071161</c:v>
                </c:pt>
                <c:pt idx="1438">
                  <c:v>1238.7657180009953</c:v>
                </c:pt>
                <c:pt idx="1439">
                  <c:v>1235.0604020117055</c:v>
                </c:pt>
                <c:pt idx="1440">
                  <c:v>1233.7880873030715</c:v>
                </c:pt>
                <c:pt idx="1441">
                  <c:v>1232.0193674284328</c:v>
                </c:pt>
                <c:pt idx="1442">
                  <c:v>1230.2840483497721</c:v>
                </c:pt>
                <c:pt idx="1443">
                  <c:v>1228.8899455752019</c:v>
                </c:pt>
                <c:pt idx="1444">
                  <c:v>1227.9946664229151</c:v>
                </c:pt>
                <c:pt idx="1445">
                  <c:v>1225.9883389203665</c:v>
                </c:pt>
                <c:pt idx="1446">
                  <c:v>1224.077348017534</c:v>
                </c:pt>
                <c:pt idx="1447">
                  <c:v>1219.6720428259657</c:v>
                </c:pt>
                <c:pt idx="1448">
                  <c:v>1214.4435826562685</c:v>
                </c:pt>
                <c:pt idx="1449">
                  <c:v>1213.9222418310933</c:v>
                </c:pt>
                <c:pt idx="1450">
                  <c:v>1211.7149526303886</c:v>
                </c:pt>
                <c:pt idx="1451">
                  <c:v>1203.5803384573142</c:v>
                </c:pt>
                <c:pt idx="1452">
                  <c:v>1200.1574646476038</c:v>
                </c:pt>
                <c:pt idx="1453">
                  <c:v>1197.7845455882525</c:v>
                </c:pt>
                <c:pt idx="1454">
                  <c:v>1191.2449006555375</c:v>
                </c:pt>
                <c:pt idx="1455">
                  <c:v>1191.1840737108573</c:v>
                </c:pt>
                <c:pt idx="1456">
                  <c:v>1186.4930951859124</c:v>
                </c:pt>
                <c:pt idx="1457">
                  <c:v>1178.8440454657473</c:v>
                </c:pt>
                <c:pt idx="1458">
                  <c:v>1176.97345456427</c:v>
                </c:pt>
                <c:pt idx="1459">
                  <c:v>1172.4126228358364</c:v>
                </c:pt>
                <c:pt idx="1460">
                  <c:v>1170.6166728506789</c:v>
                </c:pt>
                <c:pt idx="1461">
                  <c:v>1163.4937086734005</c:v>
                </c:pt>
                <c:pt idx="1462">
                  <c:v>1163.3442428994776</c:v>
                </c:pt>
                <c:pt idx="1463">
                  <c:v>1158.5045545697537</c:v>
                </c:pt>
                <c:pt idx="1464">
                  <c:v>1154.1733368851981</c:v>
                </c:pt>
                <c:pt idx="1465">
                  <c:v>1152.0314046236094</c:v>
                </c:pt>
                <c:pt idx="1466">
                  <c:v>1150.3665707045675</c:v>
                </c:pt>
                <c:pt idx="1467">
                  <c:v>1145.2885937480689</c:v>
                </c:pt>
                <c:pt idx="1468">
                  <c:v>1142.4387891908375</c:v>
                </c:pt>
                <c:pt idx="1469">
                  <c:v>1141.994074745613</c:v>
                </c:pt>
                <c:pt idx="1470">
                  <c:v>1136.1108503748417</c:v>
                </c:pt>
                <c:pt idx="1471">
                  <c:v>1134.3375793126593</c:v>
                </c:pt>
                <c:pt idx="1472">
                  <c:v>1133.0972404118284</c:v>
                </c:pt>
                <c:pt idx="1473">
                  <c:v>1125.7486230489055</c:v>
                </c:pt>
                <c:pt idx="1474">
                  <c:v>1125.3362357160836</c:v>
                </c:pt>
                <c:pt idx="1475">
                  <c:v>1122.1886471518956</c:v>
                </c:pt>
                <c:pt idx="1476">
                  <c:v>1116.9602906469079</c:v>
                </c:pt>
                <c:pt idx="1477">
                  <c:v>1113.7599907942877</c:v>
                </c:pt>
                <c:pt idx="1478">
                  <c:v>1112.8522688209441</c:v>
                </c:pt>
                <c:pt idx="1479">
                  <c:v>1111.7688819143336</c:v>
                </c:pt>
                <c:pt idx="1480">
                  <c:v>1109.7507607085984</c:v>
                </c:pt>
                <c:pt idx="1481">
                  <c:v>1101.1065696329194</c:v>
                </c:pt>
                <c:pt idx="1482">
                  <c:v>1099.8284618151765</c:v>
                </c:pt>
                <c:pt idx="1483">
                  <c:v>1095.1250250481821</c:v>
                </c:pt>
                <c:pt idx="1484">
                  <c:v>1094.089875405346</c:v>
                </c:pt>
                <c:pt idx="1485">
                  <c:v>1091.9342294436892</c:v>
                </c:pt>
                <c:pt idx="1486">
                  <c:v>1091.1339854405965</c:v>
                </c:pt>
                <c:pt idx="1487">
                  <c:v>1090.1064205355704</c:v>
                </c:pt>
                <c:pt idx="1488">
                  <c:v>1081.898681651516</c:v>
                </c:pt>
                <c:pt idx="1489">
                  <c:v>1080.9019996440754</c:v>
                </c:pt>
                <c:pt idx="1490">
                  <c:v>1076.3569335623883</c:v>
                </c:pt>
                <c:pt idx="1491">
                  <c:v>1073.0686330730366</c:v>
                </c:pt>
                <c:pt idx="1492">
                  <c:v>1072.7581399865201</c:v>
                </c:pt>
                <c:pt idx="1493">
                  <c:v>1067.4919508291034</c:v>
                </c:pt>
                <c:pt idx="1494">
                  <c:v>1067.0706421671055</c:v>
                </c:pt>
                <c:pt idx="1495">
                  <c:v>1066.4542669115215</c:v>
                </c:pt>
                <c:pt idx="1496">
                  <c:v>1065.0579607957927</c:v>
                </c:pt>
                <c:pt idx="1497">
                  <c:v>1063.9689034488154</c:v>
                </c:pt>
                <c:pt idx="1498">
                  <c:v>1062.9940261169177</c:v>
                </c:pt>
                <c:pt idx="1499">
                  <c:v>1058.0557569195805</c:v>
                </c:pt>
                <c:pt idx="1500">
                  <c:v>1057.1408773592152</c:v>
                </c:pt>
                <c:pt idx="1501">
                  <c:v>1045.2835597697419</c:v>
                </c:pt>
                <c:pt idx="1502">
                  <c:v>1043.4071510608824</c:v>
                </c:pt>
                <c:pt idx="1503">
                  <c:v>1038.6096296502071</c:v>
                </c:pt>
                <c:pt idx="1504">
                  <c:v>1031.2586110604302</c:v>
                </c:pt>
                <c:pt idx="1505">
                  <c:v>1027.7770674383698</c:v>
                </c:pt>
                <c:pt idx="1506">
                  <c:v>1022.8431346110369</c:v>
                </c:pt>
                <c:pt idx="1507">
                  <c:v>1020.196758553726</c:v>
                </c:pt>
                <c:pt idx="1508">
                  <c:v>1013.9493123665225</c:v>
                </c:pt>
                <c:pt idx="1509">
                  <c:v>1011.4988506602004</c:v>
                </c:pt>
                <c:pt idx="1510">
                  <c:v>1010.5763673080655</c:v>
                </c:pt>
                <c:pt idx="1511">
                  <c:v>1009.4390136285334</c:v>
                </c:pt>
                <c:pt idx="1512">
                  <c:v>1009.2767665163686</c:v>
                </c:pt>
                <c:pt idx="1513">
                  <c:v>1008.1421309587445</c:v>
                </c:pt>
                <c:pt idx="1514">
                  <c:v>1007.9270448576154</c:v>
                </c:pt>
                <c:pt idx="1515">
                  <c:v>1006.2685368734484</c:v>
                </c:pt>
                <c:pt idx="1516">
                  <c:v>1004.4805236605546</c:v>
                </c:pt>
                <c:pt idx="1517">
                  <c:v>1002.4016701268197</c:v>
                </c:pt>
                <c:pt idx="1518">
                  <c:v>998.40480356330397</c:v>
                </c:pt>
                <c:pt idx="1519">
                  <c:v>997.73910014112766</c:v>
                </c:pt>
                <c:pt idx="1520">
                  <c:v>995.74768407662566</c:v>
                </c:pt>
                <c:pt idx="1521">
                  <c:v>994.81863961447539</c:v>
                </c:pt>
                <c:pt idx="1522">
                  <c:v>994.15553213097758</c:v>
                </c:pt>
                <c:pt idx="1523">
                  <c:v>992.46225168668605</c:v>
                </c:pt>
                <c:pt idx="1524">
                  <c:v>991.40522454079121</c:v>
                </c:pt>
                <c:pt idx="1525">
                  <c:v>987.36659852516436</c:v>
                </c:pt>
                <c:pt idx="1526">
                  <c:v>985.0722022326546</c:v>
                </c:pt>
                <c:pt idx="1527">
                  <c:v>984.25510347976626</c:v>
                </c:pt>
                <c:pt idx="1528">
                  <c:v>983.25482094891606</c:v>
                </c:pt>
                <c:pt idx="1529">
                  <c:v>978.7316693214442</c:v>
                </c:pt>
                <c:pt idx="1530">
                  <c:v>977.58485277468264</c:v>
                </c:pt>
                <c:pt idx="1531">
                  <c:v>975.81282125049916</c:v>
                </c:pt>
                <c:pt idx="1532">
                  <c:v>975.57840901928091</c:v>
                </c:pt>
                <c:pt idx="1533">
                  <c:v>967.93736666636244</c:v>
                </c:pt>
                <c:pt idx="1534">
                  <c:v>966.61463616298556</c:v>
                </c:pt>
                <c:pt idx="1535">
                  <c:v>964.64438646967687</c:v>
                </c:pt>
                <c:pt idx="1536">
                  <c:v>962.0860723228725</c:v>
                </c:pt>
                <c:pt idx="1537">
                  <c:v>954.14281383438083</c:v>
                </c:pt>
                <c:pt idx="1538">
                  <c:v>953.62901024983557</c:v>
                </c:pt>
                <c:pt idx="1539">
                  <c:v>952.34538302120836</c:v>
                </c:pt>
                <c:pt idx="1540">
                  <c:v>952.01190376190448</c:v>
                </c:pt>
                <c:pt idx="1541">
                  <c:v>948.75610884593789</c:v>
                </c:pt>
                <c:pt idx="1542">
                  <c:v>941.79155849516746</c:v>
                </c:pt>
                <c:pt idx="1543">
                  <c:v>940.69092075031278</c:v>
                </c:pt>
                <c:pt idx="1544">
                  <c:v>935.62503607341932</c:v>
                </c:pt>
                <c:pt idx="1545">
                  <c:v>935.34434314733448</c:v>
                </c:pt>
                <c:pt idx="1546">
                  <c:v>929.61464215080423</c:v>
                </c:pt>
                <c:pt idx="1547">
                  <c:v>925.86995289096626</c:v>
                </c:pt>
                <c:pt idx="1548">
                  <c:v>923.99836872996684</c:v>
                </c:pt>
                <c:pt idx="1549">
                  <c:v>921.95008201400151</c:v>
                </c:pt>
                <c:pt idx="1550">
                  <c:v>920.08028828540728</c:v>
                </c:pt>
                <c:pt idx="1551">
                  <c:v>918.69200560865181</c:v>
                </c:pt>
                <c:pt idx="1552">
                  <c:v>917.60748251682696</c:v>
                </c:pt>
                <c:pt idx="1553">
                  <c:v>915.49177596857453</c:v>
                </c:pt>
                <c:pt idx="1554">
                  <c:v>910.30391108019842</c:v>
                </c:pt>
                <c:pt idx="1555">
                  <c:v>908.31661303149656</c:v>
                </c:pt>
                <c:pt idx="1556">
                  <c:v>906.45659166311191</c:v>
                </c:pt>
                <c:pt idx="1557">
                  <c:v>904.0506653864569</c:v>
                </c:pt>
                <c:pt idx="1558">
                  <c:v>902.84772039117047</c:v>
                </c:pt>
                <c:pt idx="1559">
                  <c:v>896.16054849587761</c:v>
                </c:pt>
                <c:pt idx="1560">
                  <c:v>892.10724563608574</c:v>
                </c:pt>
                <c:pt idx="1561">
                  <c:v>887.83832680944658</c:v>
                </c:pt>
                <c:pt idx="1562">
                  <c:v>883.52274960624538</c:v>
                </c:pt>
                <c:pt idx="1563">
                  <c:v>882.94953714829808</c:v>
                </c:pt>
                <c:pt idx="1564">
                  <c:v>882.6521860592859</c:v>
                </c:pt>
                <c:pt idx="1565">
                  <c:v>880.67707815345489</c:v>
                </c:pt>
                <c:pt idx="1566">
                  <c:v>880.25944288421044</c:v>
                </c:pt>
                <c:pt idx="1567">
                  <c:v>877.3641701741268</c:v>
                </c:pt>
                <c:pt idx="1568">
                  <c:v>874.03350045377044</c:v>
                </c:pt>
                <c:pt idx="1569">
                  <c:v>873.81478393356531</c:v>
                </c:pt>
                <c:pt idx="1570">
                  <c:v>868.27428399097334</c:v>
                </c:pt>
                <c:pt idx="1571">
                  <c:v>863.83910074591745</c:v>
                </c:pt>
                <c:pt idx="1572">
                  <c:v>863.40304080136275</c:v>
                </c:pt>
                <c:pt idx="1573">
                  <c:v>862.72560991730984</c:v>
                </c:pt>
                <c:pt idx="1574">
                  <c:v>862.41117939989851</c:v>
                </c:pt>
                <c:pt idx="1575">
                  <c:v>862.19368305786929</c:v>
                </c:pt>
                <c:pt idx="1576">
                  <c:v>861.30263853924089</c:v>
                </c:pt>
                <c:pt idx="1577">
                  <c:v>857.27011824988836</c:v>
                </c:pt>
                <c:pt idx="1578">
                  <c:v>857.05420710203646</c:v>
                </c:pt>
                <c:pt idx="1579">
                  <c:v>853.56192444463954</c:v>
                </c:pt>
                <c:pt idx="1580">
                  <c:v>847.90876254094542</c:v>
                </c:pt>
                <c:pt idx="1581">
                  <c:v>847.24425355862195</c:v>
                </c:pt>
                <c:pt idx="1582">
                  <c:v>847.19685223948522</c:v>
                </c:pt>
                <c:pt idx="1583">
                  <c:v>847.054977258863</c:v>
                </c:pt>
                <c:pt idx="1584">
                  <c:v>842.47039235398847</c:v>
                </c:pt>
                <c:pt idx="1585">
                  <c:v>840.17859967729601</c:v>
                </c:pt>
                <c:pt idx="1586">
                  <c:v>839.68265467551373</c:v>
                </c:pt>
                <c:pt idx="1587">
                  <c:v>838.40815478221975</c:v>
                </c:pt>
                <c:pt idx="1588">
                  <c:v>834.04665332231127</c:v>
                </c:pt>
                <c:pt idx="1589">
                  <c:v>830.63182611541822</c:v>
                </c:pt>
                <c:pt idx="1590">
                  <c:v>828.9257913699862</c:v>
                </c:pt>
                <c:pt idx="1591">
                  <c:v>818.46694594355006</c:v>
                </c:pt>
                <c:pt idx="1592">
                  <c:v>818.42030955417715</c:v>
                </c:pt>
                <c:pt idx="1593">
                  <c:v>818.28042284815444</c:v>
                </c:pt>
                <c:pt idx="1594">
                  <c:v>813.08790033316461</c:v>
                </c:pt>
                <c:pt idx="1595">
                  <c:v>810.7855084088543</c:v>
                </c:pt>
                <c:pt idx="1596">
                  <c:v>808.85941702764387</c:v>
                </c:pt>
                <c:pt idx="1597">
                  <c:v>807.5151608129737</c:v>
                </c:pt>
                <c:pt idx="1598">
                  <c:v>807.02863887313492</c:v>
                </c:pt>
                <c:pt idx="1599">
                  <c:v>804.82853056474789</c:v>
                </c:pt>
                <c:pt idx="1600">
                  <c:v>804.18237536269987</c:v>
                </c:pt>
                <c:pt idx="1601">
                  <c:v>797.61457238128583</c:v>
                </c:pt>
                <c:pt idx="1602">
                  <c:v>797.04164577609833</c:v>
                </c:pt>
                <c:pt idx="1603">
                  <c:v>791.08364737705222</c:v>
                </c:pt>
                <c:pt idx="1604">
                  <c:v>787.26126084965233</c:v>
                </c:pt>
                <c:pt idx="1605">
                  <c:v>787.19269705914542</c:v>
                </c:pt>
                <c:pt idx="1606">
                  <c:v>783.74478152546419</c:v>
                </c:pt>
                <c:pt idx="1607">
                  <c:v>778.40440608036261</c:v>
                </c:pt>
                <c:pt idx="1608">
                  <c:v>776.12706675975369</c:v>
                </c:pt>
                <c:pt idx="1609">
                  <c:v>775.62620865578936</c:v>
                </c:pt>
                <c:pt idx="1610">
                  <c:v>774.78404871917064</c:v>
                </c:pt>
                <c:pt idx="1611">
                  <c:v>774.37514514394979</c:v>
                </c:pt>
                <c:pt idx="1612">
                  <c:v>772.92811318719612</c:v>
                </c:pt>
                <c:pt idx="1613">
                  <c:v>768.09012933462554</c:v>
                </c:pt>
                <c:pt idx="1614">
                  <c:v>767.11897617374086</c:v>
                </c:pt>
                <c:pt idx="1615">
                  <c:v>766.41946477003353</c:v>
                </c:pt>
                <c:pt idx="1616">
                  <c:v>763.77965831889878</c:v>
                </c:pt>
                <c:pt idx="1617">
                  <c:v>762.38095456501958</c:v>
                </c:pt>
                <c:pt idx="1618">
                  <c:v>760.85188357793049</c:v>
                </c:pt>
                <c:pt idx="1619">
                  <c:v>760.15605946074322</c:v>
                </c:pt>
                <c:pt idx="1620">
                  <c:v>758.70022201978782</c:v>
                </c:pt>
                <c:pt idx="1621">
                  <c:v>757.49140294913548</c:v>
                </c:pt>
                <c:pt idx="1622">
                  <c:v>753.80033615720333</c:v>
                </c:pt>
                <c:pt idx="1623">
                  <c:v>750.2263061095706</c:v>
                </c:pt>
                <c:pt idx="1624">
                  <c:v>744.54750116215075</c:v>
                </c:pt>
                <c:pt idx="1625">
                  <c:v>740.69745328541148</c:v>
                </c:pt>
                <c:pt idx="1626">
                  <c:v>738.79070085946296</c:v>
                </c:pt>
                <c:pt idx="1627">
                  <c:v>736.0640626498531</c:v>
                </c:pt>
                <c:pt idx="1628">
                  <c:v>735.84343669499106</c:v>
                </c:pt>
                <c:pt idx="1629">
                  <c:v>733.41838411129663</c:v>
                </c:pt>
                <c:pt idx="1630">
                  <c:v>730.5668777332138</c:v>
                </c:pt>
                <c:pt idx="1631">
                  <c:v>730.19544714534629</c:v>
                </c:pt>
                <c:pt idx="1632">
                  <c:v>727.72939746825909</c:v>
                </c:pt>
                <c:pt idx="1633">
                  <c:v>723.49199875463034</c:v>
                </c:pt>
                <c:pt idx="1634">
                  <c:v>723.05761368771653</c:v>
                </c:pt>
                <c:pt idx="1635">
                  <c:v>722.79751092110291</c:v>
                </c:pt>
                <c:pt idx="1636">
                  <c:v>720.33136352266013</c:v>
                </c:pt>
                <c:pt idx="1637">
                  <c:v>712.57445011828497</c:v>
                </c:pt>
                <c:pt idx="1638">
                  <c:v>709.25904611123156</c:v>
                </c:pt>
                <c:pt idx="1639">
                  <c:v>709.17311151955994</c:v>
                </c:pt>
                <c:pt idx="1640">
                  <c:v>708.98061141797996</c:v>
                </c:pt>
                <c:pt idx="1641">
                  <c:v>705.49518164232984</c:v>
                </c:pt>
                <c:pt idx="1642">
                  <c:v>703.95562851463876</c:v>
                </c:pt>
                <c:pt idx="1643">
                  <c:v>702.85055226238399</c:v>
                </c:pt>
                <c:pt idx="1644">
                  <c:v>702.53186387825383</c:v>
                </c:pt>
                <c:pt idx="1645">
                  <c:v>697.73146606319654</c:v>
                </c:pt>
                <c:pt idx="1646">
                  <c:v>693.64041739565289</c:v>
                </c:pt>
                <c:pt idx="1647">
                  <c:v>692.34843783321617</c:v>
                </c:pt>
                <c:pt idx="1648">
                  <c:v>682.20885731710109</c:v>
                </c:pt>
                <c:pt idx="1649">
                  <c:v>680.28733974482191</c:v>
                </c:pt>
                <c:pt idx="1650">
                  <c:v>679.78106755684473</c:v>
                </c:pt>
                <c:pt idx="1651">
                  <c:v>675.99759885932508</c:v>
                </c:pt>
                <c:pt idx="1652">
                  <c:v>673.8958560486958</c:v>
                </c:pt>
                <c:pt idx="1653">
                  <c:v>672.16074378792189</c:v>
                </c:pt>
                <c:pt idx="1654">
                  <c:v>670.89287091975086</c:v>
                </c:pt>
                <c:pt idx="1655">
                  <c:v>667.96417139376797</c:v>
                </c:pt>
                <c:pt idx="1656">
                  <c:v>667.94352852273209</c:v>
                </c:pt>
                <c:pt idx="1657">
                  <c:v>667.3042158226533</c:v>
                </c:pt>
                <c:pt idx="1658">
                  <c:v>666.72753681288987</c:v>
                </c:pt>
                <c:pt idx="1659">
                  <c:v>665.72044552140153</c:v>
                </c:pt>
                <c:pt idx="1660">
                  <c:v>664.65556004414714</c:v>
                </c:pt>
                <c:pt idx="1661">
                  <c:v>664.53277014839591</c:v>
                </c:pt>
                <c:pt idx="1662">
                  <c:v>664.24695072834857</c:v>
                </c:pt>
                <c:pt idx="1663">
                  <c:v>658.03183063800554</c:v>
                </c:pt>
                <c:pt idx="1664">
                  <c:v>656.72973591552068</c:v>
                </c:pt>
                <c:pt idx="1665">
                  <c:v>648.21954595206705</c:v>
                </c:pt>
                <c:pt idx="1666">
                  <c:v>647.24902217048759</c:v>
                </c:pt>
                <c:pt idx="1667">
                  <c:v>645.15480347587823</c:v>
                </c:pt>
                <c:pt idx="1668">
                  <c:v>640.57267975027094</c:v>
                </c:pt>
                <c:pt idx="1669">
                  <c:v>640.33274547153474</c:v>
                </c:pt>
                <c:pt idx="1670">
                  <c:v>638.87963470446061</c:v>
                </c:pt>
                <c:pt idx="1671">
                  <c:v>636.05384302257573</c:v>
                </c:pt>
                <c:pt idx="1672">
                  <c:v>633.96836872988251</c:v>
                </c:pt>
                <c:pt idx="1673">
                  <c:v>632.57987233312292</c:v>
                </c:pt>
                <c:pt idx="1674">
                  <c:v>630.18058701576751</c:v>
                </c:pt>
                <c:pt idx="1675">
                  <c:v>628.96043376263594</c:v>
                </c:pt>
                <c:pt idx="1676">
                  <c:v>628.13444317581423</c:v>
                </c:pt>
                <c:pt idx="1677">
                  <c:v>627.17890304155924</c:v>
                </c:pt>
                <c:pt idx="1678">
                  <c:v>625.46414262911662</c:v>
                </c:pt>
                <c:pt idx="1679">
                  <c:v>625.01648249293214</c:v>
                </c:pt>
                <c:pt idx="1680">
                  <c:v>623.81216643343294</c:v>
                </c:pt>
                <c:pt idx="1681">
                  <c:v>623.50149078077857</c:v>
                </c:pt>
                <c:pt idx="1682">
                  <c:v>622.26363121976624</c:v>
                </c:pt>
                <c:pt idx="1683">
                  <c:v>621.72278091919259</c:v>
                </c:pt>
                <c:pt idx="1684">
                  <c:v>619.75847324667245</c:v>
                </c:pt>
                <c:pt idx="1685">
                  <c:v>616.68276287500862</c:v>
                </c:pt>
                <c:pt idx="1686">
                  <c:v>616.47183139045831</c:v>
                </c:pt>
                <c:pt idx="1687">
                  <c:v>616.28077636611488</c:v>
                </c:pt>
                <c:pt idx="1688">
                  <c:v>614.41673544408036</c:v>
                </c:pt>
                <c:pt idx="1689">
                  <c:v>611.24274818677441</c:v>
                </c:pt>
                <c:pt idx="1690">
                  <c:v>609.32606181461529</c:v>
                </c:pt>
                <c:pt idx="1691">
                  <c:v>608.99121396420242</c:v>
                </c:pt>
                <c:pt idx="1692">
                  <c:v>606.71571898608056</c:v>
                </c:pt>
                <c:pt idx="1693">
                  <c:v>604.40457419629411</c:v>
                </c:pt>
                <c:pt idx="1694">
                  <c:v>603.41491638844934</c:v>
                </c:pt>
                <c:pt idx="1695">
                  <c:v>601.49232140944514</c:v>
                </c:pt>
                <c:pt idx="1696">
                  <c:v>601.27296750415996</c:v>
                </c:pt>
                <c:pt idx="1697">
                  <c:v>598.28025767294537</c:v>
                </c:pt>
                <c:pt idx="1698">
                  <c:v>593.70377736539308</c:v>
                </c:pt>
                <c:pt idx="1699">
                  <c:v>591.81057564469586</c:v>
                </c:pt>
                <c:pt idx="1700">
                  <c:v>590.31985876866008</c:v>
                </c:pt>
                <c:pt idx="1701">
                  <c:v>589.9750749137155</c:v>
                </c:pt>
                <c:pt idx="1702">
                  <c:v>589.77610788780567</c:v>
                </c:pt>
                <c:pt idx="1703">
                  <c:v>588.32975822770004</c:v>
                </c:pt>
                <c:pt idx="1704">
                  <c:v>587.39077552218407</c:v>
                </c:pt>
                <c:pt idx="1705">
                  <c:v>585.92930979430105</c:v>
                </c:pt>
                <c:pt idx="1706">
                  <c:v>585.62285971814515</c:v>
                </c:pt>
                <c:pt idx="1707">
                  <c:v>583.64210091962411</c:v>
                </c:pt>
                <c:pt idx="1708">
                  <c:v>581.45729385607297</c:v>
                </c:pt>
                <c:pt idx="1709">
                  <c:v>580.84991317549964</c:v>
                </c:pt>
                <c:pt idx="1710">
                  <c:v>580.29704659163531</c:v>
                </c:pt>
                <c:pt idx="1711">
                  <c:v>577.76517834812898</c:v>
                </c:pt>
                <c:pt idx="1712">
                  <c:v>575.66449133887272</c:v>
                </c:pt>
                <c:pt idx="1713">
                  <c:v>574.38796740336522</c:v>
                </c:pt>
                <c:pt idx="1714">
                  <c:v>573.9804024102441</c:v>
                </c:pt>
                <c:pt idx="1715">
                  <c:v>568.98873543288255</c:v>
                </c:pt>
                <c:pt idx="1716">
                  <c:v>566.727369372167</c:v>
                </c:pt>
                <c:pt idx="1717">
                  <c:v>566.63909399587817</c:v>
                </c:pt>
                <c:pt idx="1718">
                  <c:v>565.72128015600038</c:v>
                </c:pt>
                <c:pt idx="1719">
                  <c:v>564.66376243456364</c:v>
                </c:pt>
                <c:pt idx="1720">
                  <c:v>563.41376917743332</c:v>
                </c:pt>
                <c:pt idx="1721">
                  <c:v>559.88143890548383</c:v>
                </c:pt>
                <c:pt idx="1722">
                  <c:v>559.10928026115857</c:v>
                </c:pt>
                <c:pt idx="1723">
                  <c:v>556.80353476055166</c:v>
                </c:pt>
                <c:pt idx="1724">
                  <c:v>555.93053041271401</c:v>
                </c:pt>
                <c:pt idx="1725">
                  <c:v>554.36185321243499</c:v>
                </c:pt>
                <c:pt idx="1726">
                  <c:v>553.56024178434734</c:v>
                </c:pt>
                <c:pt idx="1727">
                  <c:v>550.02050734193199</c:v>
                </c:pt>
                <c:pt idx="1728">
                  <c:v>549.96851990443611</c:v>
                </c:pt>
                <c:pt idx="1729">
                  <c:v>549.19041621228325</c:v>
                </c:pt>
                <c:pt idx="1730">
                  <c:v>548.29290372386299</c:v>
                </c:pt>
                <c:pt idx="1731">
                  <c:v>546.17268309799931</c:v>
                </c:pt>
                <c:pt idx="1732">
                  <c:v>542.95505700612955</c:v>
                </c:pt>
                <c:pt idx="1733">
                  <c:v>542.43981732928273</c:v>
                </c:pt>
                <c:pt idx="1734">
                  <c:v>541.03193913382972</c:v>
                </c:pt>
                <c:pt idx="1735">
                  <c:v>537.31248378208375</c:v>
                </c:pt>
                <c:pt idx="1736">
                  <c:v>536.50705259691028</c:v>
                </c:pt>
                <c:pt idx="1737">
                  <c:v>532.77339510150205</c:v>
                </c:pt>
                <c:pt idx="1738">
                  <c:v>530.97828774296056</c:v>
                </c:pt>
                <c:pt idx="1739">
                  <c:v>530.48832145028064</c:v>
                </c:pt>
                <c:pt idx="1740">
                  <c:v>529.88044512840463</c:v>
                </c:pt>
                <c:pt idx="1741">
                  <c:v>529.30697761258023</c:v>
                </c:pt>
                <c:pt idx="1742">
                  <c:v>529.13837892938295</c:v>
                </c:pt>
                <c:pt idx="1743">
                  <c:v>528.80235168846377</c:v>
                </c:pt>
                <c:pt idx="1744">
                  <c:v>524.59432637018017</c:v>
                </c:pt>
                <c:pt idx="1745">
                  <c:v>523.25336089649625</c:v>
                </c:pt>
                <c:pt idx="1746">
                  <c:v>522.56688298357005</c:v>
                </c:pt>
                <c:pt idx="1747">
                  <c:v>521.27882336601544</c:v>
                </c:pt>
                <c:pt idx="1748">
                  <c:v>520.61197695222404</c:v>
                </c:pt>
                <c:pt idx="1749">
                  <c:v>520.3287409696419</c:v>
                </c:pt>
                <c:pt idx="1750">
                  <c:v>519.18166564435535</c:v>
                </c:pt>
                <c:pt idx="1751">
                  <c:v>518.73509138232862</c:v>
                </c:pt>
                <c:pt idx="1752">
                  <c:v>516.0415093638378</c:v>
                </c:pt>
                <c:pt idx="1753">
                  <c:v>515.08416675741205</c:v>
                </c:pt>
                <c:pt idx="1754">
                  <c:v>514.40927240266899</c:v>
                </c:pt>
                <c:pt idx="1755">
                  <c:v>511.1224625449376</c:v>
                </c:pt>
                <c:pt idx="1756">
                  <c:v>509.92521609872892</c:v>
                </c:pt>
                <c:pt idx="1757">
                  <c:v>509.71214702829258</c:v>
                </c:pt>
                <c:pt idx="1758">
                  <c:v>508.21157427693464</c:v>
                </c:pt>
                <c:pt idx="1759">
                  <c:v>508.03557851772143</c:v>
                </c:pt>
                <c:pt idx="1760">
                  <c:v>505.90808053940907</c:v>
                </c:pt>
                <c:pt idx="1761">
                  <c:v>503.85112805535414</c:v>
                </c:pt>
                <c:pt idx="1762">
                  <c:v>503.66193262826624</c:v>
                </c:pt>
                <c:pt idx="1763">
                  <c:v>501.34470557786796</c:v>
                </c:pt>
                <c:pt idx="1764">
                  <c:v>501.02998719389586</c:v>
                </c:pt>
                <c:pt idx="1765">
                  <c:v>499.68789566004631</c:v>
                </c:pt>
                <c:pt idx="1766">
                  <c:v>498.4600743792916</c:v>
                </c:pt>
                <c:pt idx="1767">
                  <c:v>491.54760888874551</c:v>
                </c:pt>
                <c:pt idx="1768">
                  <c:v>490.25842519592709</c:v>
                </c:pt>
                <c:pt idx="1769">
                  <c:v>488.56799370059656</c:v>
                </c:pt>
                <c:pt idx="1770">
                  <c:v>488.29040190370864</c:v>
                </c:pt>
                <c:pt idx="1771">
                  <c:v>486.94955083300835</c:v>
                </c:pt>
                <c:pt idx="1772">
                  <c:v>484.85697446169951</c:v>
                </c:pt>
                <c:pt idx="1773">
                  <c:v>482.94973380520992</c:v>
                </c:pt>
                <c:pt idx="1774">
                  <c:v>481.53497429554983</c:v>
                </c:pt>
                <c:pt idx="1775">
                  <c:v>481.47414698078938</c:v>
                </c:pt>
                <c:pt idx="1776">
                  <c:v>479.65520936831678</c:v>
                </c:pt>
                <c:pt idx="1777">
                  <c:v>479.04991389207902</c:v>
                </c:pt>
                <c:pt idx="1778">
                  <c:v>476.44291055007045</c:v>
                </c:pt>
                <c:pt idx="1779">
                  <c:v>475.65974737367645</c:v>
                </c:pt>
                <c:pt idx="1780">
                  <c:v>475.41992134099883</c:v>
                </c:pt>
                <c:pt idx="1781">
                  <c:v>474.65747469591156</c:v>
                </c:pt>
                <c:pt idx="1782">
                  <c:v>474.14950879467347</c:v>
                </c:pt>
                <c:pt idx="1783">
                  <c:v>473.17981287579465</c:v>
                </c:pt>
                <c:pt idx="1784">
                  <c:v>472.37507982842004</c:v>
                </c:pt>
                <c:pt idx="1785">
                  <c:v>472.25597783112181</c:v>
                </c:pt>
                <c:pt idx="1786">
                  <c:v>470.16261313202335</c:v>
                </c:pt>
                <c:pt idx="1787">
                  <c:v>460.45581147221537</c:v>
                </c:pt>
                <c:pt idx="1788">
                  <c:v>460.11557493576015</c:v>
                </c:pt>
                <c:pt idx="1789">
                  <c:v>459.00799468114144</c:v>
                </c:pt>
                <c:pt idx="1790">
                  <c:v>457.73964759316772</c:v>
                </c:pt>
                <c:pt idx="1791">
                  <c:v>457.44521400686847</c:v>
                </c:pt>
                <c:pt idx="1792">
                  <c:v>457.01915866899702</c:v>
                </c:pt>
                <c:pt idx="1793">
                  <c:v>456.02211653350145</c:v>
                </c:pt>
                <c:pt idx="1794">
                  <c:v>455.68507337752322</c:v>
                </c:pt>
                <c:pt idx="1795">
                  <c:v>453.67828526253959</c:v>
                </c:pt>
                <c:pt idx="1796">
                  <c:v>452.46252733118502</c:v>
                </c:pt>
                <c:pt idx="1797">
                  <c:v>448.56862714897397</c:v>
                </c:pt>
                <c:pt idx="1798">
                  <c:v>448.30550680222581</c:v>
                </c:pt>
                <c:pt idx="1799">
                  <c:v>447.85239871963427</c:v>
                </c:pt>
                <c:pt idx="1800">
                  <c:v>444.65958600383658</c:v>
                </c:pt>
                <c:pt idx="1801">
                  <c:v>442.89874934362433</c:v>
                </c:pt>
                <c:pt idx="1802">
                  <c:v>442.49181424147025</c:v>
                </c:pt>
                <c:pt idx="1803">
                  <c:v>440.18662552067474</c:v>
                </c:pt>
                <c:pt idx="1804">
                  <c:v>439.71240434686786</c:v>
                </c:pt>
                <c:pt idx="1805">
                  <c:v>432.90669404877161</c:v>
                </c:pt>
                <c:pt idx="1806">
                  <c:v>432.2464280474199</c:v>
                </c:pt>
                <c:pt idx="1807">
                  <c:v>431.57462081043286</c:v>
                </c:pt>
                <c:pt idx="1808">
                  <c:v>429.44489138027456</c:v>
                </c:pt>
                <c:pt idx="1809">
                  <c:v>428.50180588980817</c:v>
                </c:pt>
                <c:pt idx="1810">
                  <c:v>428.25907218530676</c:v>
                </c:pt>
                <c:pt idx="1811">
                  <c:v>426.63160967917781</c:v>
                </c:pt>
                <c:pt idx="1812">
                  <c:v>426.04881145931205</c:v>
                </c:pt>
                <c:pt idx="1813">
                  <c:v>423.41488125557055</c:v>
                </c:pt>
                <c:pt idx="1814">
                  <c:v>422.45646887323579</c:v>
                </c:pt>
                <c:pt idx="1815">
                  <c:v>422.35797574033688</c:v>
                </c:pt>
                <c:pt idx="1816">
                  <c:v>421.7956798185063</c:v>
                </c:pt>
                <c:pt idx="1817">
                  <c:v>420.4618052700414</c:v>
                </c:pt>
                <c:pt idx="1818">
                  <c:v>419.47921897825319</c:v>
                </c:pt>
                <c:pt idx="1819">
                  <c:v>417.4451559206633</c:v>
                </c:pt>
                <c:pt idx="1820">
                  <c:v>415.60953300773423</c:v>
                </c:pt>
                <c:pt idx="1821">
                  <c:v>412.78352179338776</c:v>
                </c:pt>
                <c:pt idx="1822">
                  <c:v>412.08418492703674</c:v>
                </c:pt>
                <c:pt idx="1823">
                  <c:v>411.693179886976</c:v>
                </c:pt>
                <c:pt idx="1824">
                  <c:v>410.96942027805437</c:v>
                </c:pt>
                <c:pt idx="1825">
                  <c:v>409.26724425301279</c:v>
                </c:pt>
                <c:pt idx="1826">
                  <c:v>407.04946822933834</c:v>
                </c:pt>
                <c:pt idx="1827">
                  <c:v>404.5995669410392</c:v>
                </c:pt>
                <c:pt idx="1828">
                  <c:v>401.33796010434344</c:v>
                </c:pt>
                <c:pt idx="1829">
                  <c:v>400.95886217944997</c:v>
                </c:pt>
                <c:pt idx="1830">
                  <c:v>399.86453524861139</c:v>
                </c:pt>
                <c:pt idx="1831">
                  <c:v>399.36507802537426</c:v>
                </c:pt>
                <c:pt idx="1832">
                  <c:v>398.67702338121359</c:v>
                </c:pt>
                <c:pt idx="1833">
                  <c:v>397.64017281140769</c:v>
                </c:pt>
                <c:pt idx="1834">
                  <c:v>394.18005945949056</c:v>
                </c:pt>
                <c:pt idx="1835">
                  <c:v>393.62180473554821</c:v>
                </c:pt>
                <c:pt idx="1836">
                  <c:v>391.8288926207652</c:v>
                </c:pt>
                <c:pt idx="1837">
                  <c:v>390.8509166391957</c:v>
                </c:pt>
                <c:pt idx="1838">
                  <c:v>390.37634784848814</c:v>
                </c:pt>
                <c:pt idx="1839">
                  <c:v>389.57419497126978</c:v>
                </c:pt>
                <c:pt idx="1840">
                  <c:v>389.56107120586427</c:v>
                </c:pt>
                <c:pt idx="1841">
                  <c:v>388.44610458451183</c:v>
                </c:pt>
                <c:pt idx="1842">
                  <c:v>388.17109485689923</c:v>
                </c:pt>
                <c:pt idx="1843">
                  <c:v>387.79141891262549</c:v>
                </c:pt>
                <c:pt idx="1844">
                  <c:v>386.85200050197466</c:v>
                </c:pt>
                <c:pt idx="1845">
                  <c:v>386.54133831057857</c:v>
                </c:pt>
                <c:pt idx="1846">
                  <c:v>385.20058852568985</c:v>
                </c:pt>
                <c:pt idx="1847">
                  <c:v>384.68781953970108</c:v>
                </c:pt>
                <c:pt idx="1848">
                  <c:v>381.36900444601753</c:v>
                </c:pt>
                <c:pt idx="1849">
                  <c:v>379.28349023321823</c:v>
                </c:pt>
                <c:pt idx="1850">
                  <c:v>377.47194820128237</c:v>
                </c:pt>
                <c:pt idx="1851">
                  <c:v>375.81521206092526</c:v>
                </c:pt>
                <c:pt idx="1852">
                  <c:v>375.56037799090666</c:v>
                </c:pt>
                <c:pt idx="1853">
                  <c:v>373.17352180371489</c:v>
                </c:pt>
                <c:pt idx="1854">
                  <c:v>370.4768427898515</c:v>
                </c:pt>
                <c:pt idx="1855">
                  <c:v>369.93255385141663</c:v>
                </c:pt>
                <c:pt idx="1856">
                  <c:v>369.0015143733396</c:v>
                </c:pt>
                <c:pt idx="1857">
                  <c:v>368.66224107010703</c:v>
                </c:pt>
                <c:pt idx="1858">
                  <c:v>368.43609165172614</c:v>
                </c:pt>
                <c:pt idx="1859">
                  <c:v>367.49597174199744</c:v>
                </c:pt>
                <c:pt idx="1860">
                  <c:v>365.87941093827743</c:v>
                </c:pt>
                <c:pt idx="1861">
                  <c:v>365.80425743997517</c:v>
                </c:pt>
                <c:pt idx="1862">
                  <c:v>363.42700154722183</c:v>
                </c:pt>
                <c:pt idx="1863">
                  <c:v>360.76473193876831</c:v>
                </c:pt>
                <c:pt idx="1864">
                  <c:v>357.52825111689771</c:v>
                </c:pt>
                <c:pt idx="1865">
                  <c:v>356.81605048770643</c:v>
                </c:pt>
                <c:pt idx="1866">
                  <c:v>356.43002606783301</c:v>
                </c:pt>
                <c:pt idx="1867">
                  <c:v>355.9950371122514</c:v>
                </c:pt>
                <c:pt idx="1868">
                  <c:v>355.77168953931044</c:v>
                </c:pt>
                <c:pt idx="1869">
                  <c:v>355.71007168035385</c:v>
                </c:pt>
                <c:pt idx="1870">
                  <c:v>353.81387044985684</c:v>
                </c:pt>
                <c:pt idx="1871">
                  <c:v>350.67695054467885</c:v>
                </c:pt>
                <c:pt idx="1872">
                  <c:v>349.90218279792032</c:v>
                </c:pt>
                <c:pt idx="1873">
                  <c:v>348.33862498549331</c:v>
                </c:pt>
                <c:pt idx="1874">
                  <c:v>348.09468422855537</c:v>
                </c:pt>
                <c:pt idx="1875">
                  <c:v>347.02442911870509</c:v>
                </c:pt>
                <c:pt idx="1876">
                  <c:v>346.38093630778138</c:v>
                </c:pt>
                <c:pt idx="1877">
                  <c:v>345.09427043827679</c:v>
                </c:pt>
                <c:pt idx="1878">
                  <c:v>344.78066573657344</c:v>
                </c:pt>
                <c:pt idx="1879">
                  <c:v>343.90177286831107</c:v>
                </c:pt>
                <c:pt idx="1880">
                  <c:v>343.82961549308311</c:v>
                </c:pt>
                <c:pt idx="1881">
                  <c:v>343.57718953749202</c:v>
                </c:pt>
                <c:pt idx="1882">
                  <c:v>341.93154650955205</c:v>
                </c:pt>
                <c:pt idx="1883">
                  <c:v>341.59617521786447</c:v>
                </c:pt>
                <c:pt idx="1884">
                  <c:v>340.54340752824095</c:v>
                </c:pt>
                <c:pt idx="1885">
                  <c:v>340.20898773904611</c:v>
                </c:pt>
                <c:pt idx="1886">
                  <c:v>338.83257343835061</c:v>
                </c:pt>
                <c:pt idx="1887">
                  <c:v>336.63870909835521</c:v>
                </c:pt>
                <c:pt idx="1888">
                  <c:v>334.87447721369443</c:v>
                </c:pt>
                <c:pt idx="1889">
                  <c:v>334.64969815510062</c:v>
                </c:pt>
                <c:pt idx="1890">
                  <c:v>331.62433952224848</c:v>
                </c:pt>
                <c:pt idx="1891">
                  <c:v>331.33224116563832</c:v>
                </c:pt>
                <c:pt idx="1892">
                  <c:v>331.0518876122249</c:v>
                </c:pt>
                <c:pt idx="1893">
                  <c:v>330.64358187868589</c:v>
                </c:pt>
                <c:pt idx="1894">
                  <c:v>329.37377718905822</c:v>
                </c:pt>
                <c:pt idx="1895">
                  <c:v>329.22260290598967</c:v>
                </c:pt>
                <c:pt idx="1896">
                  <c:v>329.01332978128198</c:v>
                </c:pt>
                <c:pt idx="1897">
                  <c:v>328.4789728198449</c:v>
                </c:pt>
                <c:pt idx="1898">
                  <c:v>327.38167542024348</c:v>
                </c:pt>
                <c:pt idx="1899">
                  <c:v>326.67722150807305</c:v>
                </c:pt>
                <c:pt idx="1900">
                  <c:v>326.27330311493535</c:v>
                </c:pt>
                <c:pt idx="1901">
                  <c:v>323.05042752665679</c:v>
                </c:pt>
                <c:pt idx="1902">
                  <c:v>320.97955599642387</c:v>
                </c:pt>
                <c:pt idx="1903">
                  <c:v>319.92115499814855</c:v>
                </c:pt>
                <c:pt idx="1904">
                  <c:v>319.71530074384231</c:v>
                </c:pt>
                <c:pt idx="1905">
                  <c:v>318.22965981396527</c:v>
                </c:pt>
                <c:pt idx="1906">
                  <c:v>316.47349987214454</c:v>
                </c:pt>
                <c:pt idx="1907">
                  <c:v>315.5525485250941</c:v>
                </c:pt>
                <c:pt idx="1908">
                  <c:v>310.4119260527541</c:v>
                </c:pt>
                <c:pt idx="1909">
                  <c:v>309.04241913154993</c:v>
                </c:pt>
                <c:pt idx="1910">
                  <c:v>307.31898090414927</c:v>
                </c:pt>
                <c:pt idx="1911">
                  <c:v>305.35783567991206</c:v>
                </c:pt>
                <c:pt idx="1912">
                  <c:v>304.14404645003634</c:v>
                </c:pt>
                <c:pt idx="1913">
                  <c:v>303.34598058000398</c:v>
                </c:pt>
                <c:pt idx="1914">
                  <c:v>302.0825505846733</c:v>
                </c:pt>
                <c:pt idx="1915">
                  <c:v>301.17440018886816</c:v>
                </c:pt>
                <c:pt idx="1916">
                  <c:v>301.01948847878248</c:v>
                </c:pt>
                <c:pt idx="1917">
                  <c:v>300.23645567451206</c:v>
                </c:pt>
                <c:pt idx="1918">
                  <c:v>299.56575774421935</c:v>
                </c:pt>
                <c:pt idx="1919">
                  <c:v>298.07623884071279</c:v>
                </c:pt>
                <c:pt idx="1920">
                  <c:v>296.12281115339573</c:v>
                </c:pt>
                <c:pt idx="1921">
                  <c:v>295.80659145358578</c:v>
                </c:pt>
                <c:pt idx="1922">
                  <c:v>295.70847473785125</c:v>
                </c:pt>
                <c:pt idx="1923">
                  <c:v>295.28332350268113</c:v>
                </c:pt>
                <c:pt idx="1924">
                  <c:v>294.62925859152722</c:v>
                </c:pt>
                <c:pt idx="1925">
                  <c:v>294.37885589561779</c:v>
                </c:pt>
                <c:pt idx="1926">
                  <c:v>293.86725120315384</c:v>
                </c:pt>
                <c:pt idx="1927">
                  <c:v>292.58317259736964</c:v>
                </c:pt>
                <c:pt idx="1928">
                  <c:v>292.50766629257856</c:v>
                </c:pt>
                <c:pt idx="1929">
                  <c:v>291.69977473493083</c:v>
                </c:pt>
                <c:pt idx="1930">
                  <c:v>291.40902271294476</c:v>
                </c:pt>
                <c:pt idx="1931">
                  <c:v>290.43311846766801</c:v>
                </c:pt>
                <c:pt idx="1932">
                  <c:v>288.78523085358444</c:v>
                </c:pt>
                <c:pt idx="1933">
                  <c:v>285.56782022363336</c:v>
                </c:pt>
                <c:pt idx="1934">
                  <c:v>285.49327846187498</c:v>
                </c:pt>
                <c:pt idx="1935">
                  <c:v>281.47014145884219</c:v>
                </c:pt>
                <c:pt idx="1936">
                  <c:v>279.90712878519162</c:v>
                </c:pt>
                <c:pt idx="1937">
                  <c:v>278.06902660242491</c:v>
                </c:pt>
                <c:pt idx="1938">
                  <c:v>276.46748182691869</c:v>
                </c:pt>
                <c:pt idx="1939">
                  <c:v>275.9473923580058</c:v>
                </c:pt>
                <c:pt idx="1940">
                  <c:v>272.76967766158538</c:v>
                </c:pt>
                <c:pt idx="1941">
                  <c:v>272.4893871485134</c:v>
                </c:pt>
                <c:pt idx="1942">
                  <c:v>271.63947076031059</c:v>
                </c:pt>
                <c:pt idx="1943">
                  <c:v>271.4011782816761</c:v>
                </c:pt>
                <c:pt idx="1944">
                  <c:v>271.23577775203182</c:v>
                </c:pt>
                <c:pt idx="1945">
                  <c:v>266.7448405064053</c:v>
                </c:pt>
                <c:pt idx="1946">
                  <c:v>266.1587981329069</c:v>
                </c:pt>
                <c:pt idx="1947">
                  <c:v>265.56456759071204</c:v>
                </c:pt>
                <c:pt idx="1948">
                  <c:v>265.27791928819613</c:v>
                </c:pt>
                <c:pt idx="1949">
                  <c:v>263.53253445052167</c:v>
                </c:pt>
                <c:pt idx="1950">
                  <c:v>263.16544149446054</c:v>
                </c:pt>
                <c:pt idx="1951">
                  <c:v>263.02271596936549</c:v>
                </c:pt>
                <c:pt idx="1952">
                  <c:v>262.36170214140145</c:v>
                </c:pt>
                <c:pt idx="1953">
                  <c:v>260.53933720089964</c:v>
                </c:pt>
                <c:pt idx="1954">
                  <c:v>259.41725284629644</c:v>
                </c:pt>
                <c:pt idx="1955">
                  <c:v>259.14445414726612</c:v>
                </c:pt>
                <c:pt idx="1956">
                  <c:v>258.44986939317317</c:v>
                </c:pt>
                <c:pt idx="1957">
                  <c:v>257.6170013335414</c:v>
                </c:pt>
                <c:pt idx="1958">
                  <c:v>255.01934511286242</c:v>
                </c:pt>
                <c:pt idx="1959">
                  <c:v>254.68075785668998</c:v>
                </c:pt>
                <c:pt idx="1960">
                  <c:v>254.60136989779835</c:v>
                </c:pt>
                <c:pt idx="1961">
                  <c:v>253.31441921458435</c:v>
                </c:pt>
                <c:pt idx="1962">
                  <c:v>252.19780317374469</c:v>
                </c:pt>
                <c:pt idx="1963">
                  <c:v>252.01997360950182</c:v>
                </c:pt>
                <c:pt idx="1964">
                  <c:v>251.69456945174059</c:v>
                </c:pt>
                <c:pt idx="1965">
                  <c:v>250.42521879359671</c:v>
                </c:pt>
                <c:pt idx="1966">
                  <c:v>249.07476872730263</c:v>
                </c:pt>
                <c:pt idx="1967">
                  <c:v>247.50145476650275</c:v>
                </c:pt>
                <c:pt idx="1968">
                  <c:v>246.56552016252871</c:v>
                </c:pt>
                <c:pt idx="1969">
                  <c:v>245.21108073750011</c:v>
                </c:pt>
                <c:pt idx="1970">
                  <c:v>245.17214993070456</c:v>
                </c:pt>
                <c:pt idx="1971">
                  <c:v>244.96849159245963</c:v>
                </c:pt>
                <c:pt idx="1972">
                  <c:v>243.42801488046459</c:v>
                </c:pt>
                <c:pt idx="1973">
                  <c:v>242.98294526804568</c:v>
                </c:pt>
                <c:pt idx="1974">
                  <c:v>242.79961854564564</c:v>
                </c:pt>
                <c:pt idx="1975">
                  <c:v>242.76110202105514</c:v>
                </c:pt>
                <c:pt idx="1976">
                  <c:v>242.49151948928665</c:v>
                </c:pt>
                <c:pt idx="1977">
                  <c:v>242.1652751503207</c:v>
                </c:pt>
                <c:pt idx="1978">
                  <c:v>241.68848224101421</c:v>
                </c:pt>
                <c:pt idx="1979">
                  <c:v>241.43111906272929</c:v>
                </c:pt>
                <c:pt idx="1980">
                  <c:v>241.26910579990201</c:v>
                </c:pt>
                <c:pt idx="1981">
                  <c:v>239.69693825280396</c:v>
                </c:pt>
                <c:pt idx="1982">
                  <c:v>239.44994985966747</c:v>
                </c:pt>
                <c:pt idx="1983">
                  <c:v>239.41200648722068</c:v>
                </c:pt>
                <c:pt idx="1984">
                  <c:v>238.55079540968964</c:v>
                </c:pt>
                <c:pt idx="1985">
                  <c:v>238.45630550361079</c:v>
                </c:pt>
                <c:pt idx="1986">
                  <c:v>237.35175095883289</c:v>
                </c:pt>
                <c:pt idx="1987">
                  <c:v>234.91095627228998</c:v>
                </c:pt>
                <c:pt idx="1988">
                  <c:v>233.16101236046336</c:v>
                </c:pt>
                <c:pt idx="1989">
                  <c:v>233.14220897739312</c:v>
                </c:pt>
                <c:pt idx="1990">
                  <c:v>232.08193890846644</c:v>
                </c:pt>
                <c:pt idx="1991">
                  <c:v>230.90891465894558</c:v>
                </c:pt>
                <c:pt idx="1992">
                  <c:v>230.19955521502882</c:v>
                </c:pt>
                <c:pt idx="1993">
                  <c:v>230.0891673778718</c:v>
                </c:pt>
                <c:pt idx="1994">
                  <c:v>230.07077398865528</c:v>
                </c:pt>
                <c:pt idx="1995">
                  <c:v>228.52009471634977</c:v>
                </c:pt>
                <c:pt idx="1996">
                  <c:v>228.21947795807816</c:v>
                </c:pt>
                <c:pt idx="1997">
                  <c:v>227.97392147443102</c:v>
                </c:pt>
                <c:pt idx="1998">
                  <c:v>226.85054675159429</c:v>
                </c:pt>
                <c:pt idx="1999">
                  <c:v>226.12697485702643</c:v>
                </c:pt>
                <c:pt idx="2000">
                  <c:v>226.08188954880933</c:v>
                </c:pt>
                <c:pt idx="2001">
                  <c:v>225.78507903610267</c:v>
                </c:pt>
                <c:pt idx="2002">
                  <c:v>225.32641791136439</c:v>
                </c:pt>
                <c:pt idx="2003">
                  <c:v>223.87540919376517</c:v>
                </c:pt>
                <c:pt idx="2004">
                  <c:v>223.68732364005513</c:v>
                </c:pt>
                <c:pt idx="2005">
                  <c:v>223.45554209790922</c:v>
                </c:pt>
                <c:pt idx="2006">
                  <c:v>222.20954981365571</c:v>
                </c:pt>
                <c:pt idx="2007">
                  <c:v>221.84591983819718</c:v>
                </c:pt>
                <c:pt idx="2008">
                  <c:v>220.77363425932282</c:v>
                </c:pt>
                <c:pt idx="2009">
                  <c:v>220.33978328395168</c:v>
                </c:pt>
                <c:pt idx="2010">
                  <c:v>219.65876036086743</c:v>
                </c:pt>
                <c:pt idx="2011">
                  <c:v>219.61457206758078</c:v>
                </c:pt>
                <c:pt idx="2012">
                  <c:v>219.23474998122754</c:v>
                </c:pt>
                <c:pt idx="2013">
                  <c:v>218.3819460628647</c:v>
                </c:pt>
                <c:pt idx="2014">
                  <c:v>218.32072378429274</c:v>
                </c:pt>
                <c:pt idx="2015">
                  <c:v>217.85949387905819</c:v>
                </c:pt>
                <c:pt idx="2016">
                  <c:v>217.38096705476886</c:v>
                </c:pt>
                <c:pt idx="2017">
                  <c:v>217.2072755921223</c:v>
                </c:pt>
                <c:pt idx="2018">
                  <c:v>216.96429476627679</c:v>
                </c:pt>
                <c:pt idx="2019">
                  <c:v>215.32420556851756</c:v>
                </c:pt>
                <c:pt idx="2020">
                  <c:v>214.05914296501041</c:v>
                </c:pt>
                <c:pt idx="2021">
                  <c:v>213.29870176724231</c:v>
                </c:pt>
                <c:pt idx="2022">
                  <c:v>213.17815069524502</c:v>
                </c:pt>
                <c:pt idx="2023">
                  <c:v>213.01501373866458</c:v>
                </c:pt>
                <c:pt idx="2024">
                  <c:v>212.0969864667756</c:v>
                </c:pt>
                <c:pt idx="2025">
                  <c:v>211.90872808395372</c:v>
                </c:pt>
                <c:pt idx="2026">
                  <c:v>211.6357210961001</c:v>
                </c:pt>
                <c:pt idx="2027">
                  <c:v>209.00030489427738</c:v>
                </c:pt>
                <c:pt idx="2028">
                  <c:v>208.76151503539862</c:v>
                </c:pt>
                <c:pt idx="2029">
                  <c:v>208.65929892270486</c:v>
                </c:pt>
                <c:pt idx="2030">
                  <c:v>207.75031494475294</c:v>
                </c:pt>
                <c:pt idx="2031">
                  <c:v>206.98624290970139</c:v>
                </c:pt>
                <c:pt idx="2032">
                  <c:v>205.29946740406203</c:v>
                </c:pt>
                <c:pt idx="2033">
                  <c:v>204.86764888025249</c:v>
                </c:pt>
                <c:pt idx="2034">
                  <c:v>202.91750267631792</c:v>
                </c:pt>
                <c:pt idx="2035">
                  <c:v>201.85158702325649</c:v>
                </c:pt>
                <c:pt idx="2036">
                  <c:v>200.99740474574585</c:v>
                </c:pt>
                <c:pt idx="2037">
                  <c:v>200.93062618000693</c:v>
                </c:pt>
                <c:pt idx="2038">
                  <c:v>200.71421556593188</c:v>
                </c:pt>
                <c:pt idx="2039">
                  <c:v>200.39075977296736</c:v>
                </c:pt>
                <c:pt idx="2040">
                  <c:v>199.73189541977979</c:v>
                </c:pt>
                <c:pt idx="2041">
                  <c:v>197.96869083272156</c:v>
                </c:pt>
                <c:pt idx="2042">
                  <c:v>197.28565561886597</c:v>
                </c:pt>
                <c:pt idx="2043">
                  <c:v>196.87597192427359</c:v>
                </c:pt>
                <c:pt idx="2044">
                  <c:v>196.46656279643611</c:v>
                </c:pt>
                <c:pt idx="2045">
                  <c:v>195.79301823284834</c:v>
                </c:pt>
                <c:pt idx="2046">
                  <c:v>195.6570978295004</c:v>
                </c:pt>
                <c:pt idx="2047">
                  <c:v>194.13043275435709</c:v>
                </c:pt>
                <c:pt idx="2048">
                  <c:v>190.64987111306959</c:v>
                </c:pt>
                <c:pt idx="2049">
                  <c:v>189.9547630777422</c:v>
                </c:pt>
                <c:pt idx="2050">
                  <c:v>189.00717181780257</c:v>
                </c:pt>
                <c:pt idx="2051">
                  <c:v>186.27794024099555</c:v>
                </c:pt>
                <c:pt idx="2052">
                  <c:v>185.55287527422453</c:v>
                </c:pt>
                <c:pt idx="2053">
                  <c:v>185.19900346116034</c:v>
                </c:pt>
                <c:pt idx="2054">
                  <c:v>184.02228026523429</c:v>
                </c:pt>
                <c:pt idx="2055">
                  <c:v>183.15698230533633</c:v>
                </c:pt>
                <c:pt idx="2056">
                  <c:v>182.86941689636089</c:v>
                </c:pt>
                <c:pt idx="2057">
                  <c:v>182.01767491701153</c:v>
                </c:pt>
                <c:pt idx="2058">
                  <c:v>180.90741805563584</c:v>
                </c:pt>
                <c:pt idx="2059">
                  <c:v>180.76884638792163</c:v>
                </c:pt>
                <c:pt idx="2060">
                  <c:v>180.54576630293346</c:v>
                </c:pt>
                <c:pt idx="2061">
                  <c:v>180.05537125474251</c:v>
                </c:pt>
                <c:pt idx="2062">
                  <c:v>179.18599519099681</c:v>
                </c:pt>
                <c:pt idx="2063">
                  <c:v>177.31805492460256</c:v>
                </c:pt>
                <c:pt idx="2064">
                  <c:v>177.28762578683114</c:v>
                </c:pt>
                <c:pt idx="2065">
                  <c:v>176.78563114639479</c:v>
                </c:pt>
                <c:pt idx="2066">
                  <c:v>176.61070836169154</c:v>
                </c:pt>
                <c:pt idx="2067">
                  <c:v>176.20055420257341</c:v>
                </c:pt>
                <c:pt idx="2068">
                  <c:v>175.9056904412611</c:v>
                </c:pt>
                <c:pt idx="2069">
                  <c:v>175.42965173493755</c:v>
                </c:pt>
                <c:pt idx="2070">
                  <c:v>174.73653783251874</c:v>
                </c:pt>
                <c:pt idx="2071">
                  <c:v>173.99114405836957</c:v>
                </c:pt>
                <c:pt idx="2072">
                  <c:v>173.818174216866</c:v>
                </c:pt>
                <c:pt idx="2073">
                  <c:v>173.43593246536452</c:v>
                </c:pt>
                <c:pt idx="2074">
                  <c:v>173.09120210070691</c:v>
                </c:pt>
                <c:pt idx="2075">
                  <c:v>172.55235713885438</c:v>
                </c:pt>
                <c:pt idx="2076">
                  <c:v>171.0047945189504</c:v>
                </c:pt>
                <c:pt idx="2077">
                  <c:v>169.98652672048891</c:v>
                </c:pt>
                <c:pt idx="2078">
                  <c:v>168.07674528115552</c:v>
                </c:pt>
                <c:pt idx="2079">
                  <c:v>167.6606254139549</c:v>
                </c:pt>
                <c:pt idx="2080">
                  <c:v>167.44192274569312</c:v>
                </c:pt>
                <c:pt idx="2081">
                  <c:v>167.07120073551852</c:v>
                </c:pt>
                <c:pt idx="2082">
                  <c:v>165.03617510207576</c:v>
                </c:pt>
                <c:pt idx="2083">
                  <c:v>164.30736665134023</c:v>
                </c:pt>
                <c:pt idx="2084">
                  <c:v>164.11980096173215</c:v>
                </c:pt>
                <c:pt idx="2085">
                  <c:v>163.3726560392586</c:v>
                </c:pt>
                <c:pt idx="2086">
                  <c:v>160.95630579404036</c:v>
                </c:pt>
                <c:pt idx="2087">
                  <c:v>160.00882562926932</c:v>
                </c:pt>
                <c:pt idx="2088">
                  <c:v>159.97334703108874</c:v>
                </c:pt>
                <c:pt idx="2089">
                  <c:v>159.29773424778247</c:v>
                </c:pt>
                <c:pt idx="2090">
                  <c:v>158.32656920493167</c:v>
                </c:pt>
                <c:pt idx="2091">
                  <c:v>157.69750771437901</c:v>
                </c:pt>
                <c:pt idx="2092">
                  <c:v>157.06187033060638</c:v>
                </c:pt>
                <c:pt idx="2093">
                  <c:v>156.9361799315738</c:v>
                </c:pt>
                <c:pt idx="2094">
                  <c:v>156.83876123216893</c:v>
                </c:pt>
                <c:pt idx="2095">
                  <c:v>154.24592631727865</c:v>
                </c:pt>
                <c:pt idx="2096">
                  <c:v>154.21128936200594</c:v>
                </c:pt>
                <c:pt idx="2097">
                  <c:v>154.00415455900824</c:v>
                </c:pt>
                <c:pt idx="2098">
                  <c:v>153.36297581488458</c:v>
                </c:pt>
                <c:pt idx="2099">
                  <c:v>152.52206143914992</c:v>
                </c:pt>
                <c:pt idx="2100">
                  <c:v>152.37855396646518</c:v>
                </c:pt>
                <c:pt idx="2101">
                  <c:v>151.57339027277513</c:v>
                </c:pt>
                <c:pt idx="2102">
                  <c:v>151.51237717357159</c:v>
                </c:pt>
                <c:pt idx="2103">
                  <c:v>149.92956152353423</c:v>
                </c:pt>
                <c:pt idx="2104">
                  <c:v>148.59870184549445</c:v>
                </c:pt>
                <c:pt idx="2105">
                  <c:v>147.94427458569191</c:v>
                </c:pt>
                <c:pt idx="2106">
                  <c:v>147.88359549463823</c:v>
                </c:pt>
                <c:pt idx="2107">
                  <c:v>147.52679338724471</c:v>
                </c:pt>
                <c:pt idx="2108">
                  <c:v>147.41957731706015</c:v>
                </c:pt>
                <c:pt idx="2109">
                  <c:v>146.57105529041527</c:v>
                </c:pt>
                <c:pt idx="2110">
                  <c:v>146.09134276811983</c:v>
                </c:pt>
                <c:pt idx="2111">
                  <c:v>144.5780601414593</c:v>
                </c:pt>
                <c:pt idx="2112">
                  <c:v>144.06112009200933</c:v>
                </c:pt>
                <c:pt idx="2113">
                  <c:v>143.59059789738396</c:v>
                </c:pt>
                <c:pt idx="2114">
                  <c:v>143.08107235551893</c:v>
                </c:pt>
                <c:pt idx="2115">
                  <c:v>141.5013161649274</c:v>
                </c:pt>
                <c:pt idx="2116">
                  <c:v>141.41603137588299</c:v>
                </c:pt>
                <c:pt idx="2117">
                  <c:v>141.33106902292226</c:v>
                </c:pt>
                <c:pt idx="2118">
                  <c:v>140.3516726445682</c:v>
                </c:pt>
                <c:pt idx="2119">
                  <c:v>139.70534230175249</c:v>
                </c:pt>
                <c:pt idx="2120">
                  <c:v>139.67272827053085</c:v>
                </c:pt>
                <c:pt idx="2121">
                  <c:v>139.26219547233922</c:v>
                </c:pt>
                <c:pt idx="2122">
                  <c:v>138.49996308608863</c:v>
                </c:pt>
                <c:pt idx="2123">
                  <c:v>138.10257916749819</c:v>
                </c:pt>
                <c:pt idx="2124">
                  <c:v>137.48388826474675</c:v>
                </c:pt>
                <c:pt idx="2125">
                  <c:v>137.05509787371585</c:v>
                </c:pt>
                <c:pt idx="2126">
                  <c:v>136.62688214113368</c:v>
                </c:pt>
                <c:pt idx="2127">
                  <c:v>136.11474063880789</c:v>
                </c:pt>
                <c:pt idx="2128">
                  <c:v>135.91448332828813</c:v>
                </c:pt>
                <c:pt idx="2129">
                  <c:v>135.32129177311037</c:v>
                </c:pt>
                <c:pt idx="2130">
                  <c:v>132.34281648845385</c:v>
                </c:pt>
                <c:pt idx="2131">
                  <c:v>132.00197543745719</c:v>
                </c:pt>
                <c:pt idx="2132">
                  <c:v>131.88629031190351</c:v>
                </c:pt>
                <c:pt idx="2133">
                  <c:v>131.7194372755896</c:v>
                </c:pt>
                <c:pt idx="2134">
                  <c:v>130.75125375318422</c:v>
                </c:pt>
                <c:pt idx="2135">
                  <c:v>129.65047726908881</c:v>
                </c:pt>
                <c:pt idx="2136">
                  <c:v>129.39598910334672</c:v>
                </c:pt>
                <c:pt idx="2137">
                  <c:v>129.2271422172538</c:v>
                </c:pt>
                <c:pt idx="2138">
                  <c:v>129.04594245287547</c:v>
                </c:pt>
                <c:pt idx="2139">
                  <c:v>128.62198304066339</c:v>
                </c:pt>
                <c:pt idx="2140">
                  <c:v>127.17171428512229</c:v>
                </c:pt>
                <c:pt idx="2141">
                  <c:v>126.58120826631907</c:v>
                </c:pt>
                <c:pt idx="2142">
                  <c:v>126.1716930014687</c:v>
                </c:pt>
                <c:pt idx="2143">
                  <c:v>124.92476650042676</c:v>
                </c:pt>
                <c:pt idx="2144">
                  <c:v>124.2807300795594</c:v>
                </c:pt>
                <c:pt idx="2145">
                  <c:v>123.86833068334033</c:v>
                </c:pt>
                <c:pt idx="2146">
                  <c:v>122.86840287501224</c:v>
                </c:pt>
                <c:pt idx="2147">
                  <c:v>122.49470135006609</c:v>
                </c:pt>
                <c:pt idx="2148">
                  <c:v>122.00555006081491</c:v>
                </c:pt>
                <c:pt idx="2149">
                  <c:v>121.70164369936552</c:v>
                </c:pt>
                <c:pt idx="2150">
                  <c:v>121.67130809569935</c:v>
                </c:pt>
                <c:pt idx="2151">
                  <c:v>121.04971815945642</c:v>
                </c:pt>
                <c:pt idx="2152">
                  <c:v>120.64165655996605</c:v>
                </c:pt>
                <c:pt idx="2153">
                  <c:v>120.58764973650659</c:v>
                </c:pt>
                <c:pt idx="2154">
                  <c:v>120.56367259183774</c:v>
                </c:pt>
                <c:pt idx="2155">
                  <c:v>119.70389425622135</c:v>
                </c:pt>
                <c:pt idx="2156">
                  <c:v>118.97611946689111</c:v>
                </c:pt>
                <c:pt idx="2157">
                  <c:v>118.36155157742522</c:v>
                </c:pt>
                <c:pt idx="2158">
                  <c:v>117.97172612864573</c:v>
                </c:pt>
                <c:pt idx="2159">
                  <c:v>117.64690506688559</c:v>
                </c:pt>
                <c:pt idx="2160">
                  <c:v>116.62937080354783</c:v>
                </c:pt>
                <c:pt idx="2161">
                  <c:v>116.11451749346497</c:v>
                </c:pt>
                <c:pt idx="2162">
                  <c:v>115.96340075345876</c:v>
                </c:pt>
                <c:pt idx="2163">
                  <c:v>114.5908206384639</c:v>
                </c:pt>
                <c:pt idx="2164">
                  <c:v>114.02727688475126</c:v>
                </c:pt>
                <c:pt idx="2165">
                  <c:v>113.46422840843152</c:v>
                </c:pt>
                <c:pt idx="2166">
                  <c:v>112.92228925465731</c:v>
                </c:pt>
                <c:pt idx="2167">
                  <c:v>112.00425565922681</c:v>
                </c:pt>
                <c:pt idx="2168">
                  <c:v>111.70798877441948</c:v>
                </c:pt>
                <c:pt idx="2169">
                  <c:v>111.49248643734511</c:v>
                </c:pt>
                <c:pt idx="2170">
                  <c:v>110.5872793275591</c:v>
                </c:pt>
                <c:pt idx="2171">
                  <c:v>110.46306230224974</c:v>
                </c:pt>
                <c:pt idx="2172">
                  <c:v>110.069612429038</c:v>
                </c:pt>
                <c:pt idx="2173">
                  <c:v>109.67680155914405</c:v>
                </c:pt>
                <c:pt idx="2174">
                  <c:v>108.70183622111098</c:v>
                </c:pt>
                <c:pt idx="2175">
                  <c:v>108.49483426741065</c:v>
                </c:pt>
                <c:pt idx="2176">
                  <c:v>108.28260024602795</c:v>
                </c:pt>
                <c:pt idx="2177">
                  <c:v>106.78153126567062</c:v>
                </c:pt>
                <c:pt idx="2178">
                  <c:v>105.48547679573535</c:v>
                </c:pt>
                <c:pt idx="2179">
                  <c:v>105.38610641057282</c:v>
                </c:pt>
                <c:pt idx="2180">
                  <c:v>105.14881192525485</c:v>
                </c:pt>
                <c:pt idx="2181">
                  <c:v>104.77484399285112</c:v>
                </c:pt>
                <c:pt idx="2182">
                  <c:v>104.45693504377019</c:v>
                </c:pt>
                <c:pt idx="2183">
                  <c:v>104.14563116011853</c:v>
                </c:pt>
                <c:pt idx="2184">
                  <c:v>103.82619824666867</c:v>
                </c:pt>
                <c:pt idx="2185">
                  <c:v>103.39897823012654</c:v>
                </c:pt>
                <c:pt idx="2186">
                  <c:v>101.8883234390608</c:v>
                </c:pt>
                <c:pt idx="2187">
                  <c:v>101.31405445662358</c:v>
                </c:pt>
                <c:pt idx="2188">
                  <c:v>100.49829348978008</c:v>
                </c:pt>
                <c:pt idx="2189">
                  <c:v>99.97875453498628</c:v>
                </c:pt>
                <c:pt idx="2190">
                  <c:v>99.877138711249643</c:v>
                </c:pt>
                <c:pt idx="2191">
                  <c:v>99.743570288148959</c:v>
                </c:pt>
                <c:pt idx="2192">
                  <c:v>99.380414038039447</c:v>
                </c:pt>
                <c:pt idx="2193">
                  <c:v>98.965609082927941</c:v>
                </c:pt>
                <c:pt idx="2194">
                  <c:v>98.122243196019596</c:v>
                </c:pt>
                <c:pt idx="2195">
                  <c:v>97.840105909603224</c:v>
                </c:pt>
                <c:pt idx="2196">
                  <c:v>97.288601093236679</c:v>
                </c:pt>
                <c:pt idx="2197">
                  <c:v>96.705660699728938</c:v>
                </c:pt>
                <c:pt idx="2198">
                  <c:v>96.384335080078984</c:v>
                </c:pt>
                <c:pt idx="2199">
                  <c:v>96.15125086583754</c:v>
                </c:pt>
                <c:pt idx="2200">
                  <c:v>95.41248659749553</c:v>
                </c:pt>
                <c:pt idx="2201">
                  <c:v>94.975331337852396</c:v>
                </c:pt>
                <c:pt idx="2202">
                  <c:v>94.915122053147712</c:v>
                </c:pt>
                <c:pt idx="2203">
                  <c:v>94.060145073225783</c:v>
                </c:pt>
                <c:pt idx="2204">
                  <c:v>93.990197400951956</c:v>
                </c:pt>
                <c:pt idx="2205">
                  <c:v>93.885925599934268</c:v>
                </c:pt>
                <c:pt idx="2206">
                  <c:v>93.797096504759253</c:v>
                </c:pt>
                <c:pt idx="2207">
                  <c:v>93.66030289871297</c:v>
                </c:pt>
                <c:pt idx="2208">
                  <c:v>93.080403398774664</c:v>
                </c:pt>
                <c:pt idx="2209">
                  <c:v>92.973510545823245</c:v>
                </c:pt>
                <c:pt idx="2210">
                  <c:v>92.833115418020057</c:v>
                </c:pt>
                <c:pt idx="2211">
                  <c:v>92.174836543183545</c:v>
                </c:pt>
                <c:pt idx="2212">
                  <c:v>91.389023468080126</c:v>
                </c:pt>
                <c:pt idx="2213">
                  <c:v>91.326729370627376</c:v>
                </c:pt>
                <c:pt idx="2214">
                  <c:v>91.160050234444526</c:v>
                </c:pt>
                <c:pt idx="2215">
                  <c:v>90.988621248769562</c:v>
                </c:pt>
                <c:pt idx="2216">
                  <c:v>90.403121061588394</c:v>
                </c:pt>
                <c:pt idx="2217">
                  <c:v>90.179396783673468</c:v>
                </c:pt>
                <c:pt idx="2218">
                  <c:v>90.169965182692678</c:v>
                </c:pt>
                <c:pt idx="2219">
                  <c:v>90.019489460827884</c:v>
                </c:pt>
                <c:pt idx="2220">
                  <c:v>89.606031439710748</c:v>
                </c:pt>
                <c:pt idx="2221">
                  <c:v>89.354010721179236</c:v>
                </c:pt>
                <c:pt idx="2222">
                  <c:v>87.865966008041042</c:v>
                </c:pt>
                <c:pt idx="2223">
                  <c:v>87.819687275660812</c:v>
                </c:pt>
                <c:pt idx="2224">
                  <c:v>87.349476053115808</c:v>
                </c:pt>
                <c:pt idx="2225">
                  <c:v>87.028317807474224</c:v>
                </c:pt>
                <c:pt idx="2226">
                  <c:v>85.549776364483762</c:v>
                </c:pt>
                <c:pt idx="2227">
                  <c:v>85.431011724902447</c:v>
                </c:pt>
                <c:pt idx="2228">
                  <c:v>85.205155130666625</c:v>
                </c:pt>
                <c:pt idx="2229">
                  <c:v>85.106101456287064</c:v>
                </c:pt>
                <c:pt idx="2230">
                  <c:v>84.827201110110863</c:v>
                </c:pt>
                <c:pt idx="2231">
                  <c:v>84.132253885263296</c:v>
                </c:pt>
                <c:pt idx="2232">
                  <c:v>83.837191149375698</c:v>
                </c:pt>
                <c:pt idx="2233">
                  <c:v>83.705832317084671</c:v>
                </c:pt>
                <c:pt idx="2234">
                  <c:v>83.540015495235039</c:v>
                </c:pt>
                <c:pt idx="2235">
                  <c:v>83.404761089248439</c:v>
                </c:pt>
                <c:pt idx="2236">
                  <c:v>82.523955691568929</c:v>
                </c:pt>
                <c:pt idx="2237">
                  <c:v>82.232015748895208</c:v>
                </c:pt>
                <c:pt idx="2238">
                  <c:v>82.192877749366872</c:v>
                </c:pt>
                <c:pt idx="2239">
                  <c:v>82.18856831959026</c:v>
                </c:pt>
                <c:pt idx="2240">
                  <c:v>82.089452049150054</c:v>
                </c:pt>
                <c:pt idx="2241">
                  <c:v>81.513464398896616</c:v>
                </c:pt>
                <c:pt idx="2242">
                  <c:v>80.374518159127746</c:v>
                </c:pt>
                <c:pt idx="2243">
                  <c:v>80.085984142347073</c:v>
                </c:pt>
                <c:pt idx="2244">
                  <c:v>79.811165609944339</c:v>
                </c:pt>
                <c:pt idx="2245">
                  <c:v>79.760788602598339</c:v>
                </c:pt>
                <c:pt idx="2246">
                  <c:v>79.39624789154945</c:v>
                </c:pt>
                <c:pt idx="2247">
                  <c:v>79.011413450827391</c:v>
                </c:pt>
                <c:pt idx="2248">
                  <c:v>78.903731290691439</c:v>
                </c:pt>
                <c:pt idx="2249">
                  <c:v>78.597328415831413</c:v>
                </c:pt>
                <c:pt idx="2250">
                  <c:v>78.411388370276953</c:v>
                </c:pt>
                <c:pt idx="2251">
                  <c:v>77.013950638689536</c:v>
                </c:pt>
                <c:pt idx="2252">
                  <c:v>76.455016899234877</c:v>
                </c:pt>
                <c:pt idx="2253">
                  <c:v>76.418699642120046</c:v>
                </c:pt>
                <c:pt idx="2254">
                  <c:v>76.310293265667028</c:v>
                </c:pt>
                <c:pt idx="2255">
                  <c:v>76.073592097533179</c:v>
                </c:pt>
                <c:pt idx="2256">
                  <c:v>75.831137155488236</c:v>
                </c:pt>
                <c:pt idx="2257">
                  <c:v>74.898422522208762</c:v>
                </c:pt>
                <c:pt idx="2258">
                  <c:v>74.729186402256403</c:v>
                </c:pt>
                <c:pt idx="2259">
                  <c:v>74.366075311121421</c:v>
                </c:pt>
                <c:pt idx="2260">
                  <c:v>74.085142241313761</c:v>
                </c:pt>
                <c:pt idx="2261">
                  <c:v>73.856049826512546</c:v>
                </c:pt>
                <c:pt idx="2262">
                  <c:v>73.558143670832052</c:v>
                </c:pt>
                <c:pt idx="2263">
                  <c:v>73.412129144157461</c:v>
                </c:pt>
                <c:pt idx="2264">
                  <c:v>73.350852512884885</c:v>
                </c:pt>
                <c:pt idx="2265">
                  <c:v>72.918771435997712</c:v>
                </c:pt>
                <c:pt idx="2266">
                  <c:v>72.414960410795317</c:v>
                </c:pt>
                <c:pt idx="2267">
                  <c:v>72.254904156412294</c:v>
                </c:pt>
                <c:pt idx="2268">
                  <c:v>72.030438480023506</c:v>
                </c:pt>
                <c:pt idx="2269">
                  <c:v>71.417191706093874</c:v>
                </c:pt>
                <c:pt idx="2270">
                  <c:v>70.598143592991249</c:v>
                </c:pt>
                <c:pt idx="2271">
                  <c:v>70.519332054917612</c:v>
                </c:pt>
                <c:pt idx="2272">
                  <c:v>70.337006093723204</c:v>
                </c:pt>
                <c:pt idx="2273">
                  <c:v>70.010194574845968</c:v>
                </c:pt>
                <c:pt idx="2274">
                  <c:v>69.987921469445141</c:v>
                </c:pt>
                <c:pt idx="2275">
                  <c:v>69.813659427462653</c:v>
                </c:pt>
                <c:pt idx="2276">
                  <c:v>69.698973140651461</c:v>
                </c:pt>
                <c:pt idx="2277">
                  <c:v>69.547776761787134</c:v>
                </c:pt>
                <c:pt idx="2278">
                  <c:v>69.466820797460144</c:v>
                </c:pt>
                <c:pt idx="2279">
                  <c:v>69.026210462376824</c:v>
                </c:pt>
                <c:pt idx="2280">
                  <c:v>68.857656090043633</c:v>
                </c:pt>
                <c:pt idx="2281">
                  <c:v>68.488319029320721</c:v>
                </c:pt>
                <c:pt idx="2282">
                  <c:v>68.47014648174823</c:v>
                </c:pt>
                <c:pt idx="2283">
                  <c:v>68.383152115085593</c:v>
                </c:pt>
                <c:pt idx="2284">
                  <c:v>68.299885867959119</c:v>
                </c:pt>
                <c:pt idx="2285">
                  <c:v>68.024985425628287</c:v>
                </c:pt>
                <c:pt idx="2286">
                  <c:v>67.487307710221401</c:v>
                </c:pt>
                <c:pt idx="2287">
                  <c:v>67.036264421163239</c:v>
                </c:pt>
                <c:pt idx="2288">
                  <c:v>66.066392144613332</c:v>
                </c:pt>
                <c:pt idx="2289">
                  <c:v>65.980974502417084</c:v>
                </c:pt>
                <c:pt idx="2290">
                  <c:v>65.867346874540829</c:v>
                </c:pt>
                <c:pt idx="2291">
                  <c:v>65.860253999679543</c:v>
                </c:pt>
                <c:pt idx="2292">
                  <c:v>65.081061112259988</c:v>
                </c:pt>
                <c:pt idx="2293">
                  <c:v>64.65123333244037</c:v>
                </c:pt>
                <c:pt idx="2294">
                  <c:v>64.626710219111047</c:v>
                </c:pt>
                <c:pt idx="2295">
                  <c:v>64.159515547441941</c:v>
                </c:pt>
                <c:pt idx="2296">
                  <c:v>63.933550981851425</c:v>
                </c:pt>
                <c:pt idx="2297">
                  <c:v>63.871046842578558</c:v>
                </c:pt>
                <c:pt idx="2298">
                  <c:v>63.465130926914199</c:v>
                </c:pt>
                <c:pt idx="2299">
                  <c:v>63.265503264001531</c:v>
                </c:pt>
                <c:pt idx="2300">
                  <c:v>63.125480610479102</c:v>
                </c:pt>
                <c:pt idx="2301">
                  <c:v>62.968420211966858</c:v>
                </c:pt>
                <c:pt idx="2302">
                  <c:v>62.692499975496489</c:v>
                </c:pt>
                <c:pt idx="2303">
                  <c:v>62.342243762839608</c:v>
                </c:pt>
                <c:pt idx="2304">
                  <c:v>61.939350381364278</c:v>
                </c:pt>
                <c:pt idx="2305">
                  <c:v>61.895437168544703</c:v>
                </c:pt>
                <c:pt idx="2306">
                  <c:v>61.774209751534713</c:v>
                </c:pt>
                <c:pt idx="2307">
                  <c:v>61.767498780679354</c:v>
                </c:pt>
                <c:pt idx="2308">
                  <c:v>61.723889996245582</c:v>
                </c:pt>
                <c:pt idx="2309">
                  <c:v>61.586847577778876</c:v>
                </c:pt>
                <c:pt idx="2310">
                  <c:v>61.533528967058011</c:v>
                </c:pt>
                <c:pt idx="2311">
                  <c:v>61.417105427143447</c:v>
                </c:pt>
                <c:pt idx="2312">
                  <c:v>61.127762890679158</c:v>
                </c:pt>
                <c:pt idx="2313">
                  <c:v>60.569885940705241</c:v>
                </c:pt>
                <c:pt idx="2314">
                  <c:v>60.307961044242383</c:v>
                </c:pt>
                <c:pt idx="2315">
                  <c:v>59.988807603378696</c:v>
                </c:pt>
                <c:pt idx="2316">
                  <c:v>59.932907894132093</c:v>
                </c:pt>
                <c:pt idx="2317">
                  <c:v>59.630753253012891</c:v>
                </c:pt>
                <c:pt idx="2318">
                  <c:v>59.538960183536986</c:v>
                </c:pt>
                <c:pt idx="2319">
                  <c:v>59.39820143141452</c:v>
                </c:pt>
                <c:pt idx="2320">
                  <c:v>59.202917623582778</c:v>
                </c:pt>
                <c:pt idx="2321">
                  <c:v>59.072786848881876</c:v>
                </c:pt>
                <c:pt idx="2322">
                  <c:v>58.800557999184591</c:v>
                </c:pt>
                <c:pt idx="2323">
                  <c:v>58.355573744378653</c:v>
                </c:pt>
                <c:pt idx="2324">
                  <c:v>58.123411536173073</c:v>
                </c:pt>
                <c:pt idx="2325">
                  <c:v>57.437112875438665</c:v>
                </c:pt>
                <c:pt idx="2326">
                  <c:v>57.292821928910577</c:v>
                </c:pt>
                <c:pt idx="2327">
                  <c:v>57.145376714042854</c:v>
                </c:pt>
                <c:pt idx="2328">
                  <c:v>57.065779686144467</c:v>
                </c:pt>
                <c:pt idx="2329">
                  <c:v>56.853402263466833</c:v>
                </c:pt>
                <c:pt idx="2330">
                  <c:v>56.545995589385321</c:v>
                </c:pt>
                <c:pt idx="2331">
                  <c:v>56.504805471548757</c:v>
                </c:pt>
                <c:pt idx="2332">
                  <c:v>56.384666760003093</c:v>
                </c:pt>
                <c:pt idx="2333">
                  <c:v>56.205104403998199</c:v>
                </c:pt>
                <c:pt idx="2334">
                  <c:v>56.000734466491316</c:v>
                </c:pt>
                <c:pt idx="2335">
                  <c:v>55.860288676412765</c:v>
                </c:pt>
                <c:pt idx="2336">
                  <c:v>55.657589704887997</c:v>
                </c:pt>
                <c:pt idx="2337">
                  <c:v>55.328360432091436</c:v>
                </c:pt>
                <c:pt idx="2338">
                  <c:v>55.309737985680727</c:v>
                </c:pt>
                <c:pt idx="2339">
                  <c:v>54.665253311580173</c:v>
                </c:pt>
                <c:pt idx="2340">
                  <c:v>54.495090274439768</c:v>
                </c:pt>
                <c:pt idx="2341">
                  <c:v>54.264807316032886</c:v>
                </c:pt>
                <c:pt idx="2342">
                  <c:v>53.987046779710113</c:v>
                </c:pt>
                <c:pt idx="2343">
                  <c:v>53.962678356811274</c:v>
                </c:pt>
                <c:pt idx="2344">
                  <c:v>53.713514428675758</c:v>
                </c:pt>
                <c:pt idx="2345">
                  <c:v>53.450195824774923</c:v>
                </c:pt>
                <c:pt idx="2346">
                  <c:v>53.090418677814128</c:v>
                </c:pt>
                <c:pt idx="2347">
                  <c:v>52.715830001154671</c:v>
                </c:pt>
                <c:pt idx="2348">
                  <c:v>52.504376527032527</c:v>
                </c:pt>
                <c:pt idx="2349">
                  <c:v>52.429004643481555</c:v>
                </c:pt>
                <c:pt idx="2350">
                  <c:v>52.118847516658178</c:v>
                </c:pt>
                <c:pt idx="2351">
                  <c:v>51.924483952755807</c:v>
                </c:pt>
                <c:pt idx="2352">
                  <c:v>51.365341212264894</c:v>
                </c:pt>
                <c:pt idx="2353">
                  <c:v>51.222098683141667</c:v>
                </c:pt>
                <c:pt idx="2354">
                  <c:v>50.981554138865896</c:v>
                </c:pt>
                <c:pt idx="2355">
                  <c:v>50.530358003672532</c:v>
                </c:pt>
                <c:pt idx="2356">
                  <c:v>50.325788162147269</c:v>
                </c:pt>
                <c:pt idx="2357">
                  <c:v>50.119495653442613</c:v>
                </c:pt>
                <c:pt idx="2358">
                  <c:v>49.767802911238796</c:v>
                </c:pt>
                <c:pt idx="2359">
                  <c:v>49.434526833992059</c:v>
                </c:pt>
                <c:pt idx="2360">
                  <c:v>49.128638220108883</c:v>
                </c:pt>
                <c:pt idx="2361">
                  <c:v>48.517229887130156</c:v>
                </c:pt>
                <c:pt idx="2362">
                  <c:v>48.099455289629738</c:v>
                </c:pt>
                <c:pt idx="2363">
                  <c:v>48.030991501042848</c:v>
                </c:pt>
                <c:pt idx="2364">
                  <c:v>47.8095767770441</c:v>
                </c:pt>
                <c:pt idx="2365">
                  <c:v>47.653967926619714</c:v>
                </c:pt>
                <c:pt idx="2366">
                  <c:v>47.235530338878455</c:v>
                </c:pt>
                <c:pt idx="2367">
                  <c:v>46.673836607411239</c:v>
                </c:pt>
                <c:pt idx="2368">
                  <c:v>46.36406759778783</c:v>
                </c:pt>
                <c:pt idx="2369">
                  <c:v>45.978319259316535</c:v>
                </c:pt>
                <c:pt idx="2370">
                  <c:v>45.817917984810542</c:v>
                </c:pt>
                <c:pt idx="2371">
                  <c:v>45.677599727457768</c:v>
                </c:pt>
                <c:pt idx="2372">
                  <c:v>45.607901233967567</c:v>
                </c:pt>
                <c:pt idx="2373">
                  <c:v>45.555465692746758</c:v>
                </c:pt>
                <c:pt idx="2374">
                  <c:v>45.037622967907758</c:v>
                </c:pt>
                <c:pt idx="2375">
                  <c:v>44.856584327109303</c:v>
                </c:pt>
                <c:pt idx="2376">
                  <c:v>44.752432387615109</c:v>
                </c:pt>
                <c:pt idx="2377">
                  <c:v>44.675754048759352</c:v>
                </c:pt>
                <c:pt idx="2378">
                  <c:v>44.528103732748789</c:v>
                </c:pt>
                <c:pt idx="2379">
                  <c:v>44.509054578601486</c:v>
                </c:pt>
                <c:pt idx="2380">
                  <c:v>44.245221089801269</c:v>
                </c:pt>
                <c:pt idx="2381">
                  <c:v>43.818282525659164</c:v>
                </c:pt>
                <c:pt idx="2382">
                  <c:v>43.205372343249181</c:v>
                </c:pt>
                <c:pt idx="2383">
                  <c:v>43.076082696226159</c:v>
                </c:pt>
                <c:pt idx="2384">
                  <c:v>42.790713891429021</c:v>
                </c:pt>
                <c:pt idx="2385">
                  <c:v>42.170357842638126</c:v>
                </c:pt>
                <c:pt idx="2386">
                  <c:v>41.800175537370613</c:v>
                </c:pt>
                <c:pt idx="2387">
                  <c:v>41.401324204379542</c:v>
                </c:pt>
                <c:pt idx="2388">
                  <c:v>41.0683327686694</c:v>
                </c:pt>
                <c:pt idx="2389">
                  <c:v>40.871794364917868</c:v>
                </c:pt>
                <c:pt idx="2390">
                  <c:v>40.805437471315408</c:v>
                </c:pt>
                <c:pt idx="2391">
                  <c:v>40.705019774501764</c:v>
                </c:pt>
                <c:pt idx="2392">
                  <c:v>40.623212621616382</c:v>
                </c:pt>
                <c:pt idx="2393">
                  <c:v>40.117428631234645</c:v>
                </c:pt>
                <c:pt idx="2394">
                  <c:v>39.96567526132273</c:v>
                </c:pt>
                <c:pt idx="2395">
                  <c:v>39.835189581643895</c:v>
                </c:pt>
                <c:pt idx="2396">
                  <c:v>39.62121741445474</c:v>
                </c:pt>
                <c:pt idx="2397">
                  <c:v>39.504898930032638</c:v>
                </c:pt>
                <c:pt idx="2398">
                  <c:v>39.412024318989602</c:v>
                </c:pt>
                <c:pt idx="2399">
                  <c:v>39.35527825625207</c:v>
                </c:pt>
                <c:pt idx="2400">
                  <c:v>39.033970731606829</c:v>
                </c:pt>
                <c:pt idx="2401">
                  <c:v>38.645858013750903</c:v>
                </c:pt>
                <c:pt idx="2402">
                  <c:v>38.53063211026172</c:v>
                </c:pt>
                <c:pt idx="2403">
                  <c:v>38.014948904105445</c:v>
                </c:pt>
                <c:pt idx="2404">
                  <c:v>37.949019434952852</c:v>
                </c:pt>
                <c:pt idx="2405">
                  <c:v>37.875621661794042</c:v>
                </c:pt>
                <c:pt idx="2406">
                  <c:v>37.701810738577812</c:v>
                </c:pt>
                <c:pt idx="2407">
                  <c:v>37.671606586962007</c:v>
                </c:pt>
                <c:pt idx="2408">
                  <c:v>37.470339207319562</c:v>
                </c:pt>
                <c:pt idx="2409">
                  <c:v>37.407463924417655</c:v>
                </c:pt>
                <c:pt idx="2410">
                  <c:v>36.827702581197329</c:v>
                </c:pt>
                <c:pt idx="2411">
                  <c:v>36.596844957304064</c:v>
                </c:pt>
                <c:pt idx="2412">
                  <c:v>36.21134004660675</c:v>
                </c:pt>
                <c:pt idx="2413">
                  <c:v>36.01920945489428</c:v>
                </c:pt>
                <c:pt idx="2414">
                  <c:v>35.684930901606947</c:v>
                </c:pt>
                <c:pt idx="2415">
                  <c:v>35.240548880007061</c:v>
                </c:pt>
                <c:pt idx="2416">
                  <c:v>34.96661503066538</c:v>
                </c:pt>
                <c:pt idx="2417">
                  <c:v>34.74092898139574</c:v>
                </c:pt>
                <c:pt idx="2418">
                  <c:v>34.706961687901668</c:v>
                </c:pt>
                <c:pt idx="2419">
                  <c:v>34.205828477864046</c:v>
                </c:pt>
                <c:pt idx="2420">
                  <c:v>34.129095605432056</c:v>
                </c:pt>
                <c:pt idx="2421">
                  <c:v>33.851938501884135</c:v>
                </c:pt>
                <c:pt idx="2422">
                  <c:v>33.799476073488364</c:v>
                </c:pt>
                <c:pt idx="2423">
                  <c:v>33.780497764389679</c:v>
                </c:pt>
                <c:pt idx="2424">
                  <c:v>33.486425751198013</c:v>
                </c:pt>
                <c:pt idx="2425">
                  <c:v>33.469834064492872</c:v>
                </c:pt>
                <c:pt idx="2426">
                  <c:v>33.45561599632056</c:v>
                </c:pt>
                <c:pt idx="2427">
                  <c:v>33.249965557581071</c:v>
                </c:pt>
                <c:pt idx="2428">
                  <c:v>33.16961184255689</c:v>
                </c:pt>
                <c:pt idx="2429">
                  <c:v>33.063698026071869</c:v>
                </c:pt>
                <c:pt idx="2430">
                  <c:v>32.972085737492087</c:v>
                </c:pt>
                <c:pt idx="2431">
                  <c:v>32.960477215514004</c:v>
                </c:pt>
                <c:pt idx="2432">
                  <c:v>32.819450919538447</c:v>
                </c:pt>
                <c:pt idx="2433">
                  <c:v>32.668088896514902</c:v>
                </c:pt>
                <c:pt idx="2434">
                  <c:v>32.567637733054013</c:v>
                </c:pt>
                <c:pt idx="2435">
                  <c:v>32.458295369489818</c:v>
                </c:pt>
                <c:pt idx="2436">
                  <c:v>32.376347649108737</c:v>
                </c:pt>
                <c:pt idx="2437">
                  <c:v>32.280848990612824</c:v>
                </c:pt>
                <c:pt idx="2438">
                  <c:v>32.24906006147144</c:v>
                </c:pt>
                <c:pt idx="2439">
                  <c:v>31.834099602389955</c:v>
                </c:pt>
                <c:pt idx="2440">
                  <c:v>31.45818666981096</c:v>
                </c:pt>
                <c:pt idx="2441">
                  <c:v>31.345286759807014</c:v>
                </c:pt>
                <c:pt idx="2442">
                  <c:v>31.095438676150433</c:v>
                </c:pt>
                <c:pt idx="2443">
                  <c:v>31.032737585298268</c:v>
                </c:pt>
                <c:pt idx="2444">
                  <c:v>30.987975199799958</c:v>
                </c:pt>
                <c:pt idx="2445">
                  <c:v>30.829261608656026</c:v>
                </c:pt>
                <c:pt idx="2446">
                  <c:v>30.534246930520567</c:v>
                </c:pt>
                <c:pt idx="2447">
                  <c:v>30.491916031741383</c:v>
                </c:pt>
                <c:pt idx="2448">
                  <c:v>30.385161257648939</c:v>
                </c:pt>
                <c:pt idx="2449">
                  <c:v>30.150278820454446</c:v>
                </c:pt>
                <c:pt idx="2450">
                  <c:v>30.091090221195902</c:v>
                </c:pt>
                <c:pt idx="2451">
                  <c:v>29.821933977710948</c:v>
                </c:pt>
                <c:pt idx="2452">
                  <c:v>29.784737595349419</c:v>
                </c:pt>
                <c:pt idx="2453">
                  <c:v>29.769434854744727</c:v>
                </c:pt>
                <c:pt idx="2454">
                  <c:v>29.647827246877405</c:v>
                </c:pt>
                <c:pt idx="2455">
                  <c:v>29.25502489410815</c:v>
                </c:pt>
                <c:pt idx="2456">
                  <c:v>29.242005354643489</c:v>
                </c:pt>
                <c:pt idx="2457">
                  <c:v>28.782250910729005</c:v>
                </c:pt>
                <c:pt idx="2458">
                  <c:v>28.624421497954526</c:v>
                </c:pt>
                <c:pt idx="2459">
                  <c:v>28.551157102443646</c:v>
                </c:pt>
                <c:pt idx="2460">
                  <c:v>28.529672627054872</c:v>
                </c:pt>
                <c:pt idx="2461">
                  <c:v>28.306376258413927</c:v>
                </c:pt>
                <c:pt idx="2462">
                  <c:v>28.20386481569939</c:v>
                </c:pt>
                <c:pt idx="2463">
                  <c:v>27.810469137143443</c:v>
                </c:pt>
                <c:pt idx="2464">
                  <c:v>27.7449782868682</c:v>
                </c:pt>
                <c:pt idx="2465">
                  <c:v>27.470581798827769</c:v>
                </c:pt>
                <c:pt idx="2466">
                  <c:v>27.384483445495412</c:v>
                </c:pt>
                <c:pt idx="2467">
                  <c:v>27.095250675715668</c:v>
                </c:pt>
                <c:pt idx="2468">
                  <c:v>26.986738259838909</c:v>
                </c:pt>
                <c:pt idx="2469">
                  <c:v>26.92255258365795</c:v>
                </c:pt>
                <c:pt idx="2470">
                  <c:v>26.801724218256631</c:v>
                </c:pt>
                <c:pt idx="2471">
                  <c:v>26.683046442392993</c:v>
                </c:pt>
                <c:pt idx="2472">
                  <c:v>26.658586417430985</c:v>
                </c:pt>
                <c:pt idx="2473">
                  <c:v>26.185789786304809</c:v>
                </c:pt>
                <c:pt idx="2474">
                  <c:v>26.138940947828033</c:v>
                </c:pt>
                <c:pt idx="2475">
                  <c:v>26.094552236444844</c:v>
                </c:pt>
                <c:pt idx="2476">
                  <c:v>25.99588545323758</c:v>
                </c:pt>
                <c:pt idx="2477">
                  <c:v>25.944375925807343</c:v>
                </c:pt>
                <c:pt idx="2478">
                  <c:v>25.820074861049914</c:v>
                </c:pt>
                <c:pt idx="2479">
                  <c:v>25.563684875325407</c:v>
                </c:pt>
                <c:pt idx="2480">
                  <c:v>25.368938989753019</c:v>
                </c:pt>
                <c:pt idx="2481">
                  <c:v>25.214067173193868</c:v>
                </c:pt>
                <c:pt idx="2482">
                  <c:v>25.104289129069109</c:v>
                </c:pt>
                <c:pt idx="2483">
                  <c:v>24.924998764254255</c:v>
                </c:pt>
                <c:pt idx="2484">
                  <c:v>24.302474549893756</c:v>
                </c:pt>
                <c:pt idx="2485">
                  <c:v>24.292818327951199</c:v>
                </c:pt>
                <c:pt idx="2486">
                  <c:v>24.115125365526776</c:v>
                </c:pt>
                <c:pt idx="2487">
                  <c:v>24.071337974352403</c:v>
                </c:pt>
                <c:pt idx="2488">
                  <c:v>23.93052015205047</c:v>
                </c:pt>
                <c:pt idx="2489">
                  <c:v>23.90963499481315</c:v>
                </c:pt>
                <c:pt idx="2490">
                  <c:v>23.786260396168313</c:v>
                </c:pt>
                <c:pt idx="2491">
                  <c:v>23.570082699213888</c:v>
                </c:pt>
                <c:pt idx="2492">
                  <c:v>23.344709419691672</c:v>
                </c:pt>
                <c:pt idx="2493">
                  <c:v>23.26358685895671</c:v>
                </c:pt>
                <c:pt idx="2494">
                  <c:v>23.184408581629071</c:v>
                </c:pt>
                <c:pt idx="2495">
                  <c:v>23.094309071824242</c:v>
                </c:pt>
                <c:pt idx="2496">
                  <c:v>23.041148457446894</c:v>
                </c:pt>
                <c:pt idx="2497">
                  <c:v>22.567609401746225</c:v>
                </c:pt>
                <c:pt idx="2498">
                  <c:v>22.42530955442016</c:v>
                </c:pt>
                <c:pt idx="2499">
                  <c:v>22.133626539636509</c:v>
                </c:pt>
                <c:pt idx="2500">
                  <c:v>22.102694653795062</c:v>
                </c:pt>
                <c:pt idx="2501">
                  <c:v>21.714976228562438</c:v>
                </c:pt>
                <c:pt idx="2502">
                  <c:v>21.536249664451514</c:v>
                </c:pt>
                <c:pt idx="2503">
                  <c:v>21.500160843420534</c:v>
                </c:pt>
                <c:pt idx="2504">
                  <c:v>20.964848454321679</c:v>
                </c:pt>
                <c:pt idx="2505">
                  <c:v>20.918538788199935</c:v>
                </c:pt>
                <c:pt idx="2506">
                  <c:v>20.739957143545286</c:v>
                </c:pt>
                <c:pt idx="2507">
                  <c:v>20.632703816745142</c:v>
                </c:pt>
                <c:pt idx="2508">
                  <c:v>20.623933014744242</c:v>
                </c:pt>
                <c:pt idx="2509">
                  <c:v>20.604695512925883</c:v>
                </c:pt>
                <c:pt idx="2510">
                  <c:v>20.372774333089026</c:v>
                </c:pt>
                <c:pt idx="2511">
                  <c:v>20.179924838593791</c:v>
                </c:pt>
                <c:pt idx="2512">
                  <c:v>20.09830374302862</c:v>
                </c:pt>
                <c:pt idx="2513">
                  <c:v>20.075953733633309</c:v>
                </c:pt>
                <c:pt idx="2514">
                  <c:v>20.000406598745485</c:v>
                </c:pt>
                <c:pt idx="2515">
                  <c:v>19.816069918346319</c:v>
                </c:pt>
                <c:pt idx="2516">
                  <c:v>19.67302307761982</c:v>
                </c:pt>
                <c:pt idx="2517">
                  <c:v>19.659460065646691</c:v>
                </c:pt>
                <c:pt idx="2518">
                  <c:v>19.645914036308699</c:v>
                </c:pt>
                <c:pt idx="2519">
                  <c:v>19.485108397650372</c:v>
                </c:pt>
                <c:pt idx="2520">
                  <c:v>19.377025611700354</c:v>
                </c:pt>
                <c:pt idx="2521">
                  <c:v>19.292753654804713</c:v>
                </c:pt>
                <c:pt idx="2522">
                  <c:v>19.222052168511958</c:v>
                </c:pt>
                <c:pt idx="2523">
                  <c:v>19.127980526542657</c:v>
                </c:pt>
                <c:pt idx="2524">
                  <c:v>19.067667188126066</c:v>
                </c:pt>
                <c:pt idx="2525">
                  <c:v>18.709222392005202</c:v>
                </c:pt>
                <c:pt idx="2526">
                  <c:v>18.556067691969897</c:v>
                </c:pt>
                <c:pt idx="2527">
                  <c:v>18.404046305448489</c:v>
                </c:pt>
                <c:pt idx="2528">
                  <c:v>18.374373186105181</c:v>
                </c:pt>
                <c:pt idx="2529">
                  <c:v>18.328244083634054</c:v>
                </c:pt>
                <c:pt idx="2530">
                  <c:v>18.190108192330943</c:v>
                </c:pt>
                <c:pt idx="2531">
                  <c:v>18.158879188022023</c:v>
                </c:pt>
                <c:pt idx="2532">
                  <c:v>18.136059753298554</c:v>
                </c:pt>
                <c:pt idx="2533">
                  <c:v>18.113254809317215</c:v>
                </c:pt>
                <c:pt idx="2534">
                  <c:v>18.079133886482971</c:v>
                </c:pt>
                <c:pt idx="2535">
                  <c:v>17.828733690545231</c:v>
                </c:pt>
                <c:pt idx="2536">
                  <c:v>17.48068189175887</c:v>
                </c:pt>
                <c:pt idx="2537">
                  <c:v>17.410157976544067</c:v>
                </c:pt>
                <c:pt idx="2538">
                  <c:v>17.211666906825833</c:v>
                </c:pt>
                <c:pt idx="2539">
                  <c:v>17.11101446887999</c:v>
                </c:pt>
                <c:pt idx="2540">
                  <c:v>17.06788183232856</c:v>
                </c:pt>
                <c:pt idx="2541">
                  <c:v>16.983571680165966</c:v>
                </c:pt>
                <c:pt idx="2542">
                  <c:v>16.888865063672895</c:v>
                </c:pt>
                <c:pt idx="2543">
                  <c:v>16.884170594034355</c:v>
                </c:pt>
                <c:pt idx="2544">
                  <c:v>16.710520378647914</c:v>
                </c:pt>
                <c:pt idx="2545">
                  <c:v>16.558170079454783</c:v>
                </c:pt>
                <c:pt idx="2546">
                  <c:v>16.537983640842754</c:v>
                </c:pt>
                <c:pt idx="2547">
                  <c:v>16.401808617382819</c:v>
                </c:pt>
                <c:pt idx="2548">
                  <c:v>16.324774979362445</c:v>
                </c:pt>
                <c:pt idx="2549">
                  <c:v>16.092318433335812</c:v>
                </c:pt>
                <c:pt idx="2550">
                  <c:v>16.08001322169174</c:v>
                </c:pt>
                <c:pt idx="2551">
                  <c:v>16.024952067864753</c:v>
                </c:pt>
                <c:pt idx="2552">
                  <c:v>16.008270351889067</c:v>
                </c:pt>
                <c:pt idx="2553">
                  <c:v>15.938666944692738</c:v>
                </c:pt>
                <c:pt idx="2554">
                  <c:v>15.884407973051198</c:v>
                </c:pt>
                <c:pt idx="2555">
                  <c:v>15.762494782399953</c:v>
                </c:pt>
                <c:pt idx="2556">
                  <c:v>15.671016117200002</c:v>
                </c:pt>
                <c:pt idx="2557">
                  <c:v>15.554257084454374</c:v>
                </c:pt>
                <c:pt idx="2558">
                  <c:v>15.458658105449466</c:v>
                </c:pt>
                <c:pt idx="2559">
                  <c:v>15.331691070488914</c:v>
                </c:pt>
                <c:pt idx="2560">
                  <c:v>15.123176114056658</c:v>
                </c:pt>
                <c:pt idx="2561">
                  <c:v>15.083222862104593</c:v>
                </c:pt>
                <c:pt idx="2562">
                  <c:v>14.915566838194493</c:v>
                </c:pt>
                <c:pt idx="2563">
                  <c:v>14.804302924744103</c:v>
                </c:pt>
                <c:pt idx="2564">
                  <c:v>14.766258488138121</c:v>
                </c:pt>
                <c:pt idx="2565">
                  <c:v>14.734185928806836</c:v>
                </c:pt>
                <c:pt idx="2566">
                  <c:v>14.644493194015613</c:v>
                </c:pt>
                <c:pt idx="2567">
                  <c:v>14.51128664627293</c:v>
                </c:pt>
                <c:pt idx="2568">
                  <c:v>14.351252551346192</c:v>
                </c:pt>
                <c:pt idx="2569">
                  <c:v>14.252812449662549</c:v>
                </c:pt>
                <c:pt idx="2570">
                  <c:v>14.23858278689845</c:v>
                </c:pt>
                <c:pt idx="2571">
                  <c:v>14.211873713255175</c:v>
                </c:pt>
                <c:pt idx="2572">
                  <c:v>14.126852276815486</c:v>
                </c:pt>
                <c:pt idx="2573">
                  <c:v>14.057212195547665</c:v>
                </c:pt>
                <c:pt idx="2574">
                  <c:v>14.041897304132446</c:v>
                </c:pt>
                <c:pt idx="2575">
                  <c:v>13.976505929857138</c:v>
                </c:pt>
                <c:pt idx="2576">
                  <c:v>13.948731895373163</c:v>
                </c:pt>
                <c:pt idx="2577">
                  <c:v>13.747946095066078</c:v>
                </c:pt>
                <c:pt idx="2578">
                  <c:v>13.716173800632379</c:v>
                </c:pt>
                <c:pt idx="2579">
                  <c:v>13.708247922367466</c:v>
                </c:pt>
                <c:pt idx="2580">
                  <c:v>13.490384875534698</c:v>
                </c:pt>
                <c:pt idx="2581">
                  <c:v>13.299191070569474</c:v>
                </c:pt>
                <c:pt idx="2582">
                  <c:v>13.152585898629315</c:v>
                </c:pt>
                <c:pt idx="2583">
                  <c:v>13.11258736783731</c:v>
                </c:pt>
                <c:pt idx="2584">
                  <c:v>12.911235160871506</c:v>
                </c:pt>
                <c:pt idx="2585">
                  <c:v>12.871784350157583</c:v>
                </c:pt>
                <c:pt idx="2586">
                  <c:v>12.572522827107255</c:v>
                </c:pt>
                <c:pt idx="2587">
                  <c:v>12.488990471446517</c:v>
                </c:pt>
                <c:pt idx="2588">
                  <c:v>12.380441341096141</c:v>
                </c:pt>
                <c:pt idx="2589">
                  <c:v>12.239499358142924</c:v>
                </c:pt>
                <c:pt idx="2590">
                  <c:v>12.2017587839656</c:v>
                </c:pt>
                <c:pt idx="2591">
                  <c:v>12.056057596404658</c:v>
                </c:pt>
                <c:pt idx="2592">
                  <c:v>11.974647803448043</c:v>
                </c:pt>
                <c:pt idx="2593">
                  <c:v>11.870246855630683</c:v>
                </c:pt>
                <c:pt idx="2594">
                  <c:v>11.631131055285437</c:v>
                </c:pt>
                <c:pt idx="2595">
                  <c:v>11.48280197241216</c:v>
                </c:pt>
                <c:pt idx="2596">
                  <c:v>11.469564205789462</c:v>
                </c:pt>
                <c:pt idx="2597">
                  <c:v>11.454086485616099</c:v>
                </c:pt>
                <c:pt idx="2598">
                  <c:v>11.373128195776502</c:v>
                </c:pt>
                <c:pt idx="2599">
                  <c:v>11.352945020925297</c:v>
                </c:pt>
                <c:pt idx="2600">
                  <c:v>11.284414154600013</c:v>
                </c:pt>
                <c:pt idx="2601">
                  <c:v>11.269139001158228</c:v>
                </c:pt>
                <c:pt idx="2602">
                  <c:v>11.004168763175795</c:v>
                </c:pt>
                <c:pt idx="2603">
                  <c:v>10.921361365831395</c:v>
                </c:pt>
                <c:pt idx="2604">
                  <c:v>10.876310048356027</c:v>
                </c:pt>
                <c:pt idx="2605">
                  <c:v>10.655429449654067</c:v>
                </c:pt>
                <c:pt idx="2606">
                  <c:v>10.626705638022552</c:v>
                </c:pt>
                <c:pt idx="2607">
                  <c:v>10.623263252971336</c:v>
                </c:pt>
                <c:pt idx="2608">
                  <c:v>10.616403911114752</c:v>
                </c:pt>
                <c:pt idx="2609">
                  <c:v>10.599260148896287</c:v>
                </c:pt>
                <c:pt idx="2610">
                  <c:v>10.594711354265471</c:v>
                </c:pt>
                <c:pt idx="2611">
                  <c:v>10.477877657309877</c:v>
                </c:pt>
                <c:pt idx="2612">
                  <c:v>10.41747649454919</c:v>
                </c:pt>
                <c:pt idx="2613">
                  <c:v>10.370714671336694</c:v>
                </c:pt>
                <c:pt idx="2614">
                  <c:v>10.204937069830153</c:v>
                </c:pt>
                <c:pt idx="2615">
                  <c:v>10.177259818786165</c:v>
                </c:pt>
                <c:pt idx="2616">
                  <c:v>10.155182933746111</c:v>
                </c:pt>
                <c:pt idx="2617">
                  <c:v>10.069472360081871</c:v>
                </c:pt>
                <c:pt idx="2618">
                  <c:v>9.9390342747391589</c:v>
                </c:pt>
                <c:pt idx="2619">
                  <c:v>9.8868364582175374</c:v>
                </c:pt>
                <c:pt idx="2620">
                  <c:v>9.8028151326308386</c:v>
                </c:pt>
                <c:pt idx="2621">
                  <c:v>9.7271994404321287</c:v>
                </c:pt>
                <c:pt idx="2622">
                  <c:v>9.6862986433356504</c:v>
                </c:pt>
                <c:pt idx="2623">
                  <c:v>9.6557599193035966</c:v>
                </c:pt>
                <c:pt idx="2624">
                  <c:v>9.647658798617238</c:v>
                </c:pt>
                <c:pt idx="2625">
                  <c:v>9.6233603828536722</c:v>
                </c:pt>
                <c:pt idx="2626">
                  <c:v>9.5365227953570866</c:v>
                </c:pt>
                <c:pt idx="2627">
                  <c:v>9.479091714096139</c:v>
                </c:pt>
                <c:pt idx="2628">
                  <c:v>9.4378176927548196</c:v>
                </c:pt>
                <c:pt idx="2629">
                  <c:v>9.2888568667868725</c:v>
                </c:pt>
                <c:pt idx="2630">
                  <c:v>9.2063808975260262</c:v>
                </c:pt>
                <c:pt idx="2631">
                  <c:v>9.1492050779375003</c:v>
                </c:pt>
                <c:pt idx="2632">
                  <c:v>9.0629967441400563</c:v>
                </c:pt>
                <c:pt idx="2633">
                  <c:v>9.0409549313373958</c:v>
                </c:pt>
                <c:pt idx="2634">
                  <c:v>9.0229260624196144</c:v>
                </c:pt>
                <c:pt idx="2635">
                  <c:v>8.844340101085562</c:v>
                </c:pt>
                <c:pt idx="2636">
                  <c:v>8.7841772435982204</c:v>
                </c:pt>
                <c:pt idx="2637">
                  <c:v>8.6854436396620596</c:v>
                </c:pt>
                <c:pt idx="2638">
                  <c:v>8.6737501680876825</c:v>
                </c:pt>
                <c:pt idx="2639">
                  <c:v>8.5666948539655721</c:v>
                </c:pt>
                <c:pt idx="2640">
                  <c:v>8.4849829132233356</c:v>
                </c:pt>
                <c:pt idx="2641">
                  <c:v>8.4355588001503463</c:v>
                </c:pt>
                <c:pt idx="2642">
                  <c:v>8.3227887867171138</c:v>
                </c:pt>
                <c:pt idx="2643">
                  <c:v>8.1671321020941576</c:v>
                </c:pt>
                <c:pt idx="2644">
                  <c:v>8.128710090229502</c:v>
                </c:pt>
                <c:pt idx="2645">
                  <c:v>7.9844978513863891</c:v>
                </c:pt>
                <c:pt idx="2646">
                  <c:v>7.9692264857751844</c:v>
                </c:pt>
                <c:pt idx="2647">
                  <c:v>7.8460822689859704</c:v>
                </c:pt>
                <c:pt idx="2648">
                  <c:v>7.8047327565647873</c:v>
                </c:pt>
                <c:pt idx="2649">
                  <c:v>7.7334392334503477</c:v>
                </c:pt>
                <c:pt idx="2650">
                  <c:v>7.5635576966640077</c:v>
                </c:pt>
                <c:pt idx="2651">
                  <c:v>7.5384264378782992</c:v>
                </c:pt>
                <c:pt idx="2652">
                  <c:v>7.5055519469283354</c:v>
                </c:pt>
                <c:pt idx="2653">
                  <c:v>7.3080939046134832</c:v>
                </c:pt>
                <c:pt idx="2654">
                  <c:v>7.2835432017766557</c:v>
                </c:pt>
                <c:pt idx="2655">
                  <c:v>7.2056478179386554</c:v>
                </c:pt>
                <c:pt idx="2656">
                  <c:v>7.0875145673627706</c:v>
                </c:pt>
                <c:pt idx="2657">
                  <c:v>6.9388659711370151</c:v>
                </c:pt>
                <c:pt idx="2658">
                  <c:v>6.7182572484277889</c:v>
                </c:pt>
                <c:pt idx="2659">
                  <c:v>6.6229255089359267</c:v>
                </c:pt>
                <c:pt idx="2660">
                  <c:v>6.6118439932271089</c:v>
                </c:pt>
                <c:pt idx="2661">
                  <c:v>6.5846292740810526</c:v>
                </c:pt>
                <c:pt idx="2662">
                  <c:v>6.5694083779832138</c:v>
                </c:pt>
                <c:pt idx="2663">
                  <c:v>6.5331312907044872</c:v>
                </c:pt>
                <c:pt idx="2664">
                  <c:v>6.4289073929288616</c:v>
                </c:pt>
                <c:pt idx="2665">
                  <c:v>6.3880709876885602</c:v>
                </c:pt>
                <c:pt idx="2666">
                  <c:v>6.3353435411422652</c:v>
                </c:pt>
                <c:pt idx="2667">
                  <c:v>6.2745349882440458</c:v>
                </c:pt>
                <c:pt idx="2668">
                  <c:v>6.1270782028334487</c:v>
                </c:pt>
                <c:pt idx="2669">
                  <c:v>6.0333877645371441</c:v>
                </c:pt>
                <c:pt idx="2670">
                  <c:v>5.9286914212803561</c:v>
                </c:pt>
                <c:pt idx="2671">
                  <c:v>5.9089128076915793</c:v>
                </c:pt>
                <c:pt idx="2672">
                  <c:v>5.8923082176472459</c:v>
                </c:pt>
                <c:pt idx="2673">
                  <c:v>5.8646915933912336</c:v>
                </c:pt>
                <c:pt idx="2674">
                  <c:v>5.8339396965262544</c:v>
                </c:pt>
                <c:pt idx="2675">
                  <c:v>5.7638003713420858</c:v>
                </c:pt>
                <c:pt idx="2676">
                  <c:v>5.6502649367676181</c:v>
                </c:pt>
                <c:pt idx="2677">
                  <c:v>5.5516659142329789</c:v>
                </c:pt>
                <c:pt idx="2678">
                  <c:v>5.3697553560655997</c:v>
                </c:pt>
                <c:pt idx="2679">
                  <c:v>5.294852976086406</c:v>
                </c:pt>
                <c:pt idx="2680">
                  <c:v>5.2371539242421727</c:v>
                </c:pt>
                <c:pt idx="2681">
                  <c:v>5.2025980899436783</c:v>
                </c:pt>
                <c:pt idx="2682">
                  <c:v>5.0229570514180422</c:v>
                </c:pt>
                <c:pt idx="2683">
                  <c:v>5.004774023911378</c:v>
                </c:pt>
                <c:pt idx="2684">
                  <c:v>4.8289205383188953</c:v>
                </c:pt>
                <c:pt idx="2685">
                  <c:v>4.7365595277791135</c:v>
                </c:pt>
                <c:pt idx="2686">
                  <c:v>4.7032443047234542</c:v>
                </c:pt>
                <c:pt idx="2687">
                  <c:v>4.6873091835974137</c:v>
                </c:pt>
                <c:pt idx="2688">
                  <c:v>4.6756616357292327</c:v>
                </c:pt>
                <c:pt idx="2689">
                  <c:v>4.5656984367123554</c:v>
                </c:pt>
                <c:pt idx="2690">
                  <c:v>4.4578420284324007</c:v>
                </c:pt>
                <c:pt idx="2691">
                  <c:v>4.4312681140028269</c:v>
                </c:pt>
                <c:pt idx="2692">
                  <c:v>4.3606299574571974</c:v>
                </c:pt>
                <c:pt idx="2693">
                  <c:v>4.3361129264365754</c:v>
                </c:pt>
                <c:pt idx="2694">
                  <c:v>4.3295265676471768</c:v>
                </c:pt>
                <c:pt idx="2695">
                  <c:v>4.2838384475549853</c:v>
                </c:pt>
                <c:pt idx="2696">
                  <c:v>4.2767118126395314</c:v>
                </c:pt>
                <c:pt idx="2697">
                  <c:v>4.2696557162920987</c:v>
                </c:pt>
                <c:pt idx="2698">
                  <c:v>4.2588390634455529</c:v>
                </c:pt>
                <c:pt idx="2699">
                  <c:v>4.2456565761065912</c:v>
                </c:pt>
                <c:pt idx="2700">
                  <c:v>4.2425253185149474</c:v>
                </c:pt>
                <c:pt idx="2701">
                  <c:v>4.2270030554475069</c:v>
                </c:pt>
                <c:pt idx="2702">
                  <c:v>4.1052114261261314</c:v>
                </c:pt>
                <c:pt idx="2703">
                  <c:v>4.0781525494995927</c:v>
                </c:pt>
                <c:pt idx="2704">
                  <c:v>4.0562994240377943</c:v>
                </c:pt>
                <c:pt idx="2705">
                  <c:v>4.0484306045285665</c:v>
                </c:pt>
                <c:pt idx="2706">
                  <c:v>4.0203127792513857</c:v>
                </c:pt>
                <c:pt idx="2707">
                  <c:v>3.9875556485993275</c:v>
                </c:pt>
                <c:pt idx="2708">
                  <c:v>3.945925708124058</c:v>
                </c:pt>
                <c:pt idx="2709">
                  <c:v>3.907382824204777</c:v>
                </c:pt>
                <c:pt idx="2710">
                  <c:v>3.8008989638694266</c:v>
                </c:pt>
                <c:pt idx="2711">
                  <c:v>3.7312966989585377</c:v>
                </c:pt>
                <c:pt idx="2712">
                  <c:v>3.730119089338269</c:v>
                </c:pt>
                <c:pt idx="2713">
                  <c:v>3.7213475261048856</c:v>
                </c:pt>
                <c:pt idx="2714">
                  <c:v>3.7080662096362254</c:v>
                </c:pt>
                <c:pt idx="2715">
                  <c:v>3.662256319631807</c:v>
                </c:pt>
                <c:pt idx="2716">
                  <c:v>3.6531269976241187</c:v>
                </c:pt>
                <c:pt idx="2717">
                  <c:v>3.6251118208517541</c:v>
                </c:pt>
                <c:pt idx="2718">
                  <c:v>3.5908997339779019</c:v>
                </c:pt>
                <c:pt idx="2719">
                  <c:v>3.5192074477579474</c:v>
                </c:pt>
                <c:pt idx="2720">
                  <c:v>3.4960812959932683</c:v>
                </c:pt>
                <c:pt idx="2721">
                  <c:v>3.4719488074589049</c:v>
                </c:pt>
                <c:pt idx="2722">
                  <c:v>3.4413407470231125</c:v>
                </c:pt>
                <c:pt idx="2723">
                  <c:v>3.4342375706220887</c:v>
                </c:pt>
                <c:pt idx="2724">
                  <c:v>3.375393639778451</c:v>
                </c:pt>
                <c:pt idx="2725">
                  <c:v>3.3642024391905645</c:v>
                </c:pt>
                <c:pt idx="2726">
                  <c:v>3.3178840818629793</c:v>
                </c:pt>
                <c:pt idx="2727">
                  <c:v>3.2884718844031626</c:v>
                </c:pt>
                <c:pt idx="2728">
                  <c:v>3.2534871996778718</c:v>
                </c:pt>
                <c:pt idx="2729">
                  <c:v>3.2107237723926398</c:v>
                </c:pt>
                <c:pt idx="2730">
                  <c:v>3.1545928914134227</c:v>
                </c:pt>
                <c:pt idx="2731">
                  <c:v>3.1308007812132863</c:v>
                </c:pt>
                <c:pt idx="2732">
                  <c:v>3.0806053189538005</c:v>
                </c:pt>
                <c:pt idx="2733">
                  <c:v>3.0083435983282372</c:v>
                </c:pt>
                <c:pt idx="2734">
                  <c:v>2.9878321884930914</c:v>
                </c:pt>
                <c:pt idx="2735">
                  <c:v>2.9258893870290561</c:v>
                </c:pt>
                <c:pt idx="2736">
                  <c:v>2.9155515264776488</c:v>
                </c:pt>
                <c:pt idx="2737">
                  <c:v>2.9130970120124742</c:v>
                </c:pt>
                <c:pt idx="2738">
                  <c:v>2.9063283179659698</c:v>
                </c:pt>
                <c:pt idx="2739">
                  <c:v>2.8964448756080845</c:v>
                </c:pt>
                <c:pt idx="2740">
                  <c:v>2.8732664080236807</c:v>
                </c:pt>
                <c:pt idx="2741">
                  <c:v>2.8418245214665383</c:v>
                </c:pt>
                <c:pt idx="2742">
                  <c:v>2.8197827249964322</c:v>
                </c:pt>
                <c:pt idx="2743">
                  <c:v>2.7297061007067724</c:v>
                </c:pt>
                <c:pt idx="2744">
                  <c:v>2.6986965380149344</c:v>
                </c:pt>
                <c:pt idx="2745">
                  <c:v>2.6868500879618411</c:v>
                </c:pt>
                <c:pt idx="2746">
                  <c:v>2.6732509612510196</c:v>
                </c:pt>
                <c:pt idx="2747">
                  <c:v>2.6375739190035858</c:v>
                </c:pt>
                <c:pt idx="2748">
                  <c:v>2.5791264941666459</c:v>
                </c:pt>
                <c:pt idx="2749">
                  <c:v>2.5535599604638111</c:v>
                </c:pt>
                <c:pt idx="2750">
                  <c:v>2.5365329497994065</c:v>
                </c:pt>
                <c:pt idx="2751">
                  <c:v>2.5038813030340807</c:v>
                </c:pt>
                <c:pt idx="2752">
                  <c:v>2.4340809375019368</c:v>
                </c:pt>
                <c:pt idx="2753">
                  <c:v>2.3733620043436368</c:v>
                </c:pt>
                <c:pt idx="2754">
                  <c:v>2.3595681962866411</c:v>
                </c:pt>
                <c:pt idx="2755">
                  <c:v>2.3549120603888776</c:v>
                </c:pt>
                <c:pt idx="2756">
                  <c:v>2.3375829600434312</c:v>
                </c:pt>
                <c:pt idx="2757">
                  <c:v>2.3063066739611227</c:v>
                </c:pt>
                <c:pt idx="2758">
                  <c:v>2.2640110030005856</c:v>
                </c:pt>
                <c:pt idx="2759">
                  <c:v>2.2274384600486594</c:v>
                </c:pt>
                <c:pt idx="2760">
                  <c:v>2.2213585183503808</c:v>
                </c:pt>
                <c:pt idx="2761">
                  <c:v>2.1844552364631729</c:v>
                </c:pt>
                <c:pt idx="2762">
                  <c:v>2.1162859132387934</c:v>
                </c:pt>
                <c:pt idx="2763">
                  <c:v>2.1079456444829088</c:v>
                </c:pt>
                <c:pt idx="2764">
                  <c:v>2.0624641873227896</c:v>
                </c:pt>
                <c:pt idx="2765">
                  <c:v>2.0488543596212594</c:v>
                </c:pt>
                <c:pt idx="2766">
                  <c:v>2.0069352255213881</c:v>
                </c:pt>
                <c:pt idx="2767">
                  <c:v>1.9878184837963961</c:v>
                </c:pt>
                <c:pt idx="2768">
                  <c:v>1.9599594537725089</c:v>
                </c:pt>
                <c:pt idx="2769">
                  <c:v>1.9546629761924168</c:v>
                </c:pt>
                <c:pt idx="2770">
                  <c:v>1.914229519447781</c:v>
                </c:pt>
                <c:pt idx="2771">
                  <c:v>1.8651646346975035</c:v>
                </c:pt>
                <c:pt idx="2772">
                  <c:v>1.8602650143674855</c:v>
                </c:pt>
                <c:pt idx="2773">
                  <c:v>1.8354613106817408</c:v>
                </c:pt>
                <c:pt idx="2774">
                  <c:v>1.8248431699599397</c:v>
                </c:pt>
                <c:pt idx="2775">
                  <c:v>1.7895089286930144</c:v>
                </c:pt>
                <c:pt idx="2776">
                  <c:v>1.7714383050410594</c:v>
                </c:pt>
                <c:pt idx="2777">
                  <c:v>1.7499877516288982</c:v>
                </c:pt>
                <c:pt idx="2778">
                  <c:v>1.7415786835189788</c:v>
                </c:pt>
                <c:pt idx="2779">
                  <c:v>1.7244944054702358</c:v>
                </c:pt>
                <c:pt idx="2780">
                  <c:v>1.7185982970484068</c:v>
                </c:pt>
                <c:pt idx="2781">
                  <c:v>1.7134256064671727</c:v>
                </c:pt>
                <c:pt idx="2782">
                  <c:v>1.707294022368073</c:v>
                </c:pt>
                <c:pt idx="2783">
                  <c:v>1.7028764476658245</c:v>
                </c:pt>
                <c:pt idx="2784">
                  <c:v>1.6548745701968763</c:v>
                </c:pt>
                <c:pt idx="2785">
                  <c:v>1.6496828236182408</c:v>
                </c:pt>
                <c:pt idx="2786">
                  <c:v>1.6072985412516141</c:v>
                </c:pt>
                <c:pt idx="2787">
                  <c:v>1.5492048906037403</c:v>
                </c:pt>
                <c:pt idx="2788">
                  <c:v>1.5429309660763109</c:v>
                </c:pt>
                <c:pt idx="2789">
                  <c:v>1.537310161026092</c:v>
                </c:pt>
                <c:pt idx="2790">
                  <c:v>1.515780508955372</c:v>
                </c:pt>
                <c:pt idx="2791">
                  <c:v>1.4747706499800959</c:v>
                </c:pt>
                <c:pt idx="2792">
                  <c:v>1.4671157429048882</c:v>
                </c:pt>
                <c:pt idx="2793">
                  <c:v>1.458241327405122</c:v>
                </c:pt>
                <c:pt idx="2794">
                  <c:v>1.4343722137717185</c:v>
                </c:pt>
                <c:pt idx="2795">
                  <c:v>1.4048636946889388</c:v>
                </c:pt>
                <c:pt idx="2796">
                  <c:v>1.3917864951502235</c:v>
                </c:pt>
                <c:pt idx="2797">
                  <c:v>1.3829296703945007</c:v>
                </c:pt>
                <c:pt idx="2798">
                  <c:v>1.3620118854682886</c:v>
                </c:pt>
                <c:pt idx="2799">
                  <c:v>1.3146155852998991</c:v>
                </c:pt>
                <c:pt idx="2800">
                  <c:v>1.2911332310679731</c:v>
                </c:pt>
                <c:pt idx="2801">
                  <c:v>1.2851869458098157</c:v>
                </c:pt>
                <c:pt idx="2802">
                  <c:v>1.2684978676918723</c:v>
                </c:pt>
                <c:pt idx="2803">
                  <c:v>1.2448593742330885</c:v>
                </c:pt>
                <c:pt idx="2804">
                  <c:v>1.2283815753055658</c:v>
                </c:pt>
                <c:pt idx="2805">
                  <c:v>1.2193275651602071</c:v>
                </c:pt>
                <c:pt idx="2806">
                  <c:v>1.1836672258393666</c:v>
                </c:pt>
                <c:pt idx="2807">
                  <c:v>1.1605358146093558</c:v>
                </c:pt>
                <c:pt idx="2808">
                  <c:v>1.1544330695478306</c:v>
                </c:pt>
                <c:pt idx="2809">
                  <c:v>1.1283783497067721</c:v>
                </c:pt>
                <c:pt idx="2810">
                  <c:v>1.0985990376225925</c:v>
                </c:pt>
                <c:pt idx="2811">
                  <c:v>1.0751487744991743</c:v>
                </c:pt>
                <c:pt idx="2812">
                  <c:v>1.0621267264188334</c:v>
                </c:pt>
                <c:pt idx="2813">
                  <c:v>1.055273526439563</c:v>
                </c:pt>
                <c:pt idx="2814">
                  <c:v>1.028861527135547</c:v>
                </c:pt>
                <c:pt idx="2815">
                  <c:v>1.0145912998307607</c:v>
                </c:pt>
                <c:pt idx="2816">
                  <c:v>1.0015702338074854</c:v>
                </c:pt>
                <c:pt idx="2817">
                  <c:v>0.99733017282813041</c:v>
                </c:pt>
                <c:pt idx="2818">
                  <c:v>0.99147945564874351</c:v>
                </c:pt>
                <c:pt idx="2819">
                  <c:v>0.98150355674239342</c:v>
                </c:pt>
                <c:pt idx="2820">
                  <c:v>0.95802029598588689</c:v>
                </c:pt>
                <c:pt idx="2821">
                  <c:v>0.9545714960642846</c:v>
                </c:pt>
                <c:pt idx="2822">
                  <c:v>0.9518519075458699</c:v>
                </c:pt>
                <c:pt idx="2823">
                  <c:v>0.9493716890207925</c:v>
                </c:pt>
                <c:pt idx="2824">
                  <c:v>0.9123322969346811</c:v>
                </c:pt>
                <c:pt idx="2825">
                  <c:v>0.88492341706612865</c:v>
                </c:pt>
                <c:pt idx="2826">
                  <c:v>0.87797750069000935</c:v>
                </c:pt>
                <c:pt idx="2827">
                  <c:v>0.87371793443429069</c:v>
                </c:pt>
                <c:pt idx="2828">
                  <c:v>0.86250194007746495</c:v>
                </c:pt>
                <c:pt idx="2829">
                  <c:v>0.85406488790429236</c:v>
                </c:pt>
                <c:pt idx="2830">
                  <c:v>0.82122546817764908</c:v>
                </c:pt>
                <c:pt idx="2831">
                  <c:v>0.80114569243550937</c:v>
                </c:pt>
                <c:pt idx="2832">
                  <c:v>0.78989845022111205</c:v>
                </c:pt>
                <c:pt idx="2833">
                  <c:v>0.78704569507364175</c:v>
                </c:pt>
                <c:pt idx="2834">
                  <c:v>0.78663851928278083</c:v>
                </c:pt>
                <c:pt idx="2835">
                  <c:v>0.77708035543982279</c:v>
                </c:pt>
                <c:pt idx="2836">
                  <c:v>0.73385318397817811</c:v>
                </c:pt>
                <c:pt idx="2837">
                  <c:v>0.72520129378503451</c:v>
                </c:pt>
                <c:pt idx="2838">
                  <c:v>0.72222765802511701</c:v>
                </c:pt>
                <c:pt idx="2839">
                  <c:v>0.71557512536004142</c:v>
                </c:pt>
                <c:pt idx="2840">
                  <c:v>0.70976418289213483</c:v>
                </c:pt>
                <c:pt idx="2841">
                  <c:v>0.7048018148028945</c:v>
                </c:pt>
                <c:pt idx="2842">
                  <c:v>0.69857645755418485</c:v>
                </c:pt>
                <c:pt idx="2843">
                  <c:v>0.69618841722284708</c:v>
                </c:pt>
                <c:pt idx="2844">
                  <c:v>0.68627496514165276</c:v>
                </c:pt>
                <c:pt idx="2845">
                  <c:v>0.66997014083009643</c:v>
                </c:pt>
                <c:pt idx="2846">
                  <c:v>0.66567601286527334</c:v>
                </c:pt>
                <c:pt idx="2847">
                  <c:v>0.65932539947209001</c:v>
                </c:pt>
                <c:pt idx="2848">
                  <c:v>0.63600672271432046</c:v>
                </c:pt>
                <c:pt idx="2849">
                  <c:v>0.61004257833456232</c:v>
                </c:pt>
                <c:pt idx="2850">
                  <c:v>0.6058601383483333</c:v>
                </c:pt>
                <c:pt idx="2851">
                  <c:v>0.56634273898465215</c:v>
                </c:pt>
                <c:pt idx="2852">
                  <c:v>0.54202644746990014</c:v>
                </c:pt>
                <c:pt idx="2853">
                  <c:v>0.5297949051772457</c:v>
                </c:pt>
                <c:pt idx="2854">
                  <c:v>0.5035577649400782</c:v>
                </c:pt>
                <c:pt idx="2855">
                  <c:v>0.49907584652609971</c:v>
                </c:pt>
                <c:pt idx="2856">
                  <c:v>0.48646992500683184</c:v>
                </c:pt>
                <c:pt idx="2857">
                  <c:v>0.48279744654153223</c:v>
                </c:pt>
                <c:pt idx="2858">
                  <c:v>0.46884989875447214</c:v>
                </c:pt>
                <c:pt idx="2859">
                  <c:v>0.46123859214023588</c:v>
                </c:pt>
                <c:pt idx="2860">
                  <c:v>0.43414078049666915</c:v>
                </c:pt>
                <c:pt idx="2861">
                  <c:v>0.42281924811615212</c:v>
                </c:pt>
                <c:pt idx="2862">
                  <c:v>0.41520911730846555</c:v>
                </c:pt>
                <c:pt idx="2863">
                  <c:v>0.40417309551776626</c:v>
                </c:pt>
                <c:pt idx="2864">
                  <c:v>0.39743677272473443</c:v>
                </c:pt>
                <c:pt idx="2865">
                  <c:v>0.39530217743527662</c:v>
                </c:pt>
                <c:pt idx="2866">
                  <c:v>0.39447269958242093</c:v>
                </c:pt>
                <c:pt idx="2867">
                  <c:v>0.38840846040506433</c:v>
                </c:pt>
                <c:pt idx="2868">
                  <c:v>0.38426557678735918</c:v>
                </c:pt>
                <c:pt idx="2869">
                  <c:v>0.37726893200347833</c:v>
                </c:pt>
                <c:pt idx="2870">
                  <c:v>0.37366633121103449</c:v>
                </c:pt>
                <c:pt idx="2871">
                  <c:v>0.37012785348416949</c:v>
                </c:pt>
                <c:pt idx="2872">
                  <c:v>0.36597613785334954</c:v>
                </c:pt>
                <c:pt idx="2873">
                  <c:v>0.35502694518499145</c:v>
                </c:pt>
                <c:pt idx="2874">
                  <c:v>0.3478063963567064</c:v>
                </c:pt>
                <c:pt idx="2875">
                  <c:v>0.34143642961290938</c:v>
                </c:pt>
                <c:pt idx="2876">
                  <c:v>0.33610163594975662</c:v>
                </c:pt>
                <c:pt idx="2877">
                  <c:v>0.32874956578264802</c:v>
                </c:pt>
                <c:pt idx="2878">
                  <c:v>0.32293429997231787</c:v>
                </c:pt>
                <c:pt idx="2879">
                  <c:v>0.31925282591152337</c:v>
                </c:pt>
                <c:pt idx="2880">
                  <c:v>0.30243090141041612</c:v>
                </c:pt>
                <c:pt idx="2881">
                  <c:v>0.30046715290782722</c:v>
                </c:pt>
                <c:pt idx="2882">
                  <c:v>0.29844710611793113</c:v>
                </c:pt>
                <c:pt idx="2883">
                  <c:v>0.28719940605692457</c:v>
                </c:pt>
                <c:pt idx="2884">
                  <c:v>0.2841292299864559</c:v>
                </c:pt>
                <c:pt idx="2885">
                  <c:v>0.27428247858344301</c:v>
                </c:pt>
                <c:pt idx="2886">
                  <c:v>0.26437620416301166</c:v>
                </c:pt>
                <c:pt idx="2887">
                  <c:v>0.25719889051310846</c:v>
                </c:pt>
                <c:pt idx="2888">
                  <c:v>0.25341388701601886</c:v>
                </c:pt>
                <c:pt idx="2889">
                  <c:v>0.25306847369790414</c:v>
                </c:pt>
                <c:pt idx="2890">
                  <c:v>0.25008141214867285</c:v>
                </c:pt>
                <c:pt idx="2891">
                  <c:v>0.24865676682529406</c:v>
                </c:pt>
                <c:pt idx="2892">
                  <c:v>0.24269781034969831</c:v>
                </c:pt>
                <c:pt idx="2893">
                  <c:v>0.23549594431370138</c:v>
                </c:pt>
                <c:pt idx="2894">
                  <c:v>0.23459006142611386</c:v>
                </c:pt>
                <c:pt idx="2895">
                  <c:v>0.22810730776769847</c:v>
                </c:pt>
                <c:pt idx="2896">
                  <c:v>0.21956310057962355</c:v>
                </c:pt>
                <c:pt idx="2897">
                  <c:v>0.21901795639234808</c:v>
                </c:pt>
                <c:pt idx="2898">
                  <c:v>0.21653094705764001</c:v>
                </c:pt>
                <c:pt idx="2899">
                  <c:v>0.21632155590091359</c:v>
                </c:pt>
                <c:pt idx="2900">
                  <c:v>0.2131190749948341</c:v>
                </c:pt>
                <c:pt idx="2901">
                  <c:v>0.2100977629527275</c:v>
                </c:pt>
                <c:pt idx="2902">
                  <c:v>0.20631894220192395</c:v>
                </c:pt>
                <c:pt idx="2903">
                  <c:v>0.20612649808802891</c:v>
                </c:pt>
                <c:pt idx="2904">
                  <c:v>0.20485713345465567</c:v>
                </c:pt>
                <c:pt idx="2905">
                  <c:v>0.20476859671840764</c:v>
                </c:pt>
                <c:pt idx="2906">
                  <c:v>0.20468028864900797</c:v>
                </c:pt>
                <c:pt idx="2907">
                  <c:v>0.20463646189382076</c:v>
                </c:pt>
                <c:pt idx="2908">
                  <c:v>0.20144074154106159</c:v>
                </c:pt>
                <c:pt idx="2909">
                  <c:v>0.20003815794334306</c:v>
                </c:pt>
                <c:pt idx="2910">
                  <c:v>0.19969924144886084</c:v>
                </c:pt>
                <c:pt idx="2911">
                  <c:v>0.19796938067866424</c:v>
                </c:pt>
                <c:pt idx="2912">
                  <c:v>0.19203778449557929</c:v>
                </c:pt>
                <c:pt idx="2913">
                  <c:v>0.18747062406057727</c:v>
                </c:pt>
                <c:pt idx="2914">
                  <c:v>0.18727296575812816</c:v>
                </c:pt>
                <c:pt idx="2915">
                  <c:v>0.18514032314029019</c:v>
                </c:pt>
                <c:pt idx="2916">
                  <c:v>0.18498254158915639</c:v>
                </c:pt>
                <c:pt idx="2917">
                  <c:v>0.18158342911370765</c:v>
                </c:pt>
                <c:pt idx="2918">
                  <c:v>0.17992978787775618</c:v>
                </c:pt>
                <c:pt idx="2919">
                  <c:v>0.17989463671561934</c:v>
                </c:pt>
                <c:pt idx="2920">
                  <c:v>0.17814131348729509</c:v>
                </c:pt>
                <c:pt idx="2921">
                  <c:v>0.17650594150988269</c:v>
                </c:pt>
                <c:pt idx="2922">
                  <c:v>0.17484810121111999</c:v>
                </c:pt>
                <c:pt idx="2923">
                  <c:v>0.17333193061929669</c:v>
                </c:pt>
                <c:pt idx="2924">
                  <c:v>0.17329985025641706</c:v>
                </c:pt>
                <c:pt idx="2925">
                  <c:v>0.17211571522801661</c:v>
                </c:pt>
                <c:pt idx="2926">
                  <c:v>0.16735347299871584</c:v>
                </c:pt>
                <c:pt idx="2927">
                  <c:v>0.1668455201315765</c:v>
                </c:pt>
                <c:pt idx="2928">
                  <c:v>0.16233375021350113</c:v>
                </c:pt>
                <c:pt idx="2929">
                  <c:v>0.16152434440595476</c:v>
                </c:pt>
                <c:pt idx="2930">
                  <c:v>0.1613387660326055</c:v>
                </c:pt>
                <c:pt idx="2931">
                  <c:v>0.16109193543510519</c:v>
                </c:pt>
                <c:pt idx="2932">
                  <c:v>0.15742468283919639</c:v>
                </c:pt>
                <c:pt idx="2933">
                  <c:v>0.1573950090148841</c:v>
                </c:pt>
                <c:pt idx="2934">
                  <c:v>0.15665592106454751</c:v>
                </c:pt>
                <c:pt idx="2935">
                  <c:v>0.15526907190829026</c:v>
                </c:pt>
                <c:pt idx="2936">
                  <c:v>0.15468083040821465</c:v>
                </c:pt>
                <c:pt idx="2937">
                  <c:v>0.15447551866159742</c:v>
                </c:pt>
                <c:pt idx="2938">
                  <c:v>0.15444620403230847</c:v>
                </c:pt>
                <c:pt idx="2939">
                  <c:v>0.15427191165784021</c:v>
                </c:pt>
                <c:pt idx="2940">
                  <c:v>0.15293709894350901</c:v>
                </c:pt>
                <c:pt idx="2941">
                  <c:v>0.1526801122159045</c:v>
                </c:pt>
                <c:pt idx="2942">
                  <c:v>0.15089389332154973</c:v>
                </c:pt>
                <c:pt idx="2943">
                  <c:v>0.15081057482053864</c:v>
                </c:pt>
                <c:pt idx="2944">
                  <c:v>0.15078317345807882</c:v>
                </c:pt>
                <c:pt idx="2945">
                  <c:v>0.15026863984001118</c:v>
                </c:pt>
                <c:pt idx="2946">
                  <c:v>0.15002844600586934</c:v>
                </c:pt>
                <c:pt idx="2947">
                  <c:v>0.14647090570755605</c:v>
                </c:pt>
                <c:pt idx="2948">
                  <c:v>0.1463947736585193</c:v>
                </c:pt>
                <c:pt idx="2949">
                  <c:v>0.14591380768632892</c:v>
                </c:pt>
                <c:pt idx="2950">
                  <c:v>0.14382168008143631</c:v>
                </c:pt>
                <c:pt idx="2951">
                  <c:v>0.14227436652409514</c:v>
                </c:pt>
                <c:pt idx="2952">
                  <c:v>0.14166347993471123</c:v>
                </c:pt>
                <c:pt idx="2953">
                  <c:v>0.13950882781713755</c:v>
                </c:pt>
                <c:pt idx="2954">
                  <c:v>0.13894436646643865</c:v>
                </c:pt>
                <c:pt idx="2955">
                  <c:v>0.13650358719352798</c:v>
                </c:pt>
                <c:pt idx="2956">
                  <c:v>0.13645909753211782</c:v>
                </c:pt>
                <c:pt idx="2957">
                  <c:v>0.13641473752531935</c:v>
                </c:pt>
                <c:pt idx="2958">
                  <c:v>0.13366390225073543</c:v>
                </c:pt>
                <c:pt idx="2959">
                  <c:v>0.13331466556869073</c:v>
                </c:pt>
                <c:pt idx="2960">
                  <c:v>0.13266335253893036</c:v>
                </c:pt>
                <c:pt idx="2961">
                  <c:v>0.13252351482406305</c:v>
                </c:pt>
                <c:pt idx="2962">
                  <c:v>0.13079112493005168</c:v>
                </c:pt>
                <c:pt idx="2963">
                  <c:v>0.12965695556836754</c:v>
                </c:pt>
                <c:pt idx="2964">
                  <c:v>0.12944550933597918</c:v>
                </c:pt>
                <c:pt idx="2965">
                  <c:v>0.12923438800942563</c:v>
                </c:pt>
                <c:pt idx="2966">
                  <c:v>0.12904644877332738</c:v>
                </c:pt>
                <c:pt idx="2967">
                  <c:v>0.1279539910821485</c:v>
                </c:pt>
                <c:pt idx="2968">
                  <c:v>0.12788015615565904</c:v>
                </c:pt>
                <c:pt idx="2969">
                  <c:v>0.12780666906741384</c:v>
                </c:pt>
                <c:pt idx="2970">
                  <c:v>0.12777015116848428</c:v>
                </c:pt>
                <c:pt idx="2971">
                  <c:v>0.12705925413778346</c:v>
                </c:pt>
                <c:pt idx="2972">
                  <c:v>0.12674963090698063</c:v>
                </c:pt>
                <c:pt idx="2973">
                  <c:v>0.12134777689854637</c:v>
                </c:pt>
                <c:pt idx="2974">
                  <c:v>0.1195181199576815</c:v>
                </c:pt>
                <c:pt idx="2975">
                  <c:v>0.11908609542304729</c:v>
                </c:pt>
                <c:pt idx="2976">
                  <c:v>0.11906825936532155</c:v>
                </c:pt>
                <c:pt idx="2977">
                  <c:v>0.11903277140577213</c:v>
                </c:pt>
                <c:pt idx="2978">
                  <c:v>0.11899744714523057</c:v>
                </c:pt>
                <c:pt idx="2979">
                  <c:v>0.11876840510554343</c:v>
                </c:pt>
                <c:pt idx="2980">
                  <c:v>0.11817324212127311</c:v>
                </c:pt>
                <c:pt idx="2981">
                  <c:v>0.11813841994462362</c:v>
                </c:pt>
                <c:pt idx="2982">
                  <c:v>0.11725148750678874</c:v>
                </c:pt>
                <c:pt idx="2983">
                  <c:v>0.1172342047848618</c:v>
                </c:pt>
                <c:pt idx="2984">
                  <c:v>0.11637136095954284</c:v>
                </c:pt>
                <c:pt idx="2985">
                  <c:v>0.11600964798143956</c:v>
                </c:pt>
                <c:pt idx="2986">
                  <c:v>0.11501885127982059</c:v>
                </c:pt>
                <c:pt idx="2987">
                  <c:v>0.1146978594163752</c:v>
                </c:pt>
                <c:pt idx="2988">
                  <c:v>0.11458040870132073</c:v>
                </c:pt>
                <c:pt idx="2989">
                  <c:v>0.11385977590909056</c:v>
                </c:pt>
                <c:pt idx="2990">
                  <c:v>0.11382667981530489</c:v>
                </c:pt>
                <c:pt idx="2991">
                  <c:v>0.11178182985480667</c:v>
                </c:pt>
                <c:pt idx="2992">
                  <c:v>0.1094322632280966</c:v>
                </c:pt>
                <c:pt idx="2993">
                  <c:v>0.10886476377479405</c:v>
                </c:pt>
                <c:pt idx="2994">
                  <c:v>0.10870333207279222</c:v>
                </c:pt>
                <c:pt idx="2995">
                  <c:v>0.1083481963417046</c:v>
                </c:pt>
                <c:pt idx="2996">
                  <c:v>0.10815788899948829</c:v>
                </c:pt>
                <c:pt idx="2997">
                  <c:v>0.10806304048194064</c:v>
                </c:pt>
                <c:pt idx="2998">
                  <c:v>0.10759008071409687</c:v>
                </c:pt>
                <c:pt idx="2999">
                  <c:v>0.10738563296314174</c:v>
                </c:pt>
                <c:pt idx="3000">
                  <c:v>0.10645295611588054</c:v>
                </c:pt>
                <c:pt idx="3001">
                  <c:v>0.10623607080763338</c:v>
                </c:pt>
                <c:pt idx="3002">
                  <c:v>0.10532454001290752</c:v>
                </c:pt>
                <c:pt idx="3003">
                  <c:v>0.10434044105834177</c:v>
                </c:pt>
                <c:pt idx="3004">
                  <c:v>0.10409590804760489</c:v>
                </c:pt>
                <c:pt idx="3005">
                  <c:v>0.10297829042616059</c:v>
                </c:pt>
                <c:pt idx="3006">
                  <c:v>0.10255732385515091</c:v>
                </c:pt>
                <c:pt idx="3007">
                  <c:v>0.10135090482603439</c:v>
                </c:pt>
                <c:pt idx="3008">
                  <c:v>0.1010234834317317</c:v>
                </c:pt>
                <c:pt idx="3009">
                  <c:v>0.10084529758101576</c:v>
                </c:pt>
                <c:pt idx="3010">
                  <c:v>0.10063952655377005</c:v>
                </c:pt>
                <c:pt idx="3011">
                  <c:v>9.9848711008469801E-2</c:v>
                </c:pt>
                <c:pt idx="3012">
                  <c:v>9.980488959632354E-2</c:v>
                </c:pt>
                <c:pt idx="3013">
                  <c:v>9.8383596746428603E-2</c:v>
                </c:pt>
                <c:pt idx="3014">
                  <c:v>9.7877846218732703E-2</c:v>
                </c:pt>
                <c:pt idx="3015">
                  <c:v>9.7834994484858565E-2</c:v>
                </c:pt>
                <c:pt idx="3016">
                  <c:v>9.7623503123067307E-2</c:v>
                </c:pt>
                <c:pt idx="3017">
                  <c:v>9.7581322301760448E-2</c:v>
                </c:pt>
                <c:pt idx="3018">
                  <c:v>9.7276239477933235E-2</c:v>
                </c:pt>
                <c:pt idx="3019">
                  <c:v>9.7165500891763262E-2</c:v>
                </c:pt>
                <c:pt idx="3020">
                  <c:v>9.7124359065573693E-2</c:v>
                </c:pt>
                <c:pt idx="3021">
                  <c:v>9.6905686639848013E-2</c:v>
                </c:pt>
                <c:pt idx="3022">
                  <c:v>9.6852264473194005E-2</c:v>
                </c:pt>
                <c:pt idx="3023">
                  <c:v>9.6838948308808639E-2</c:v>
                </c:pt>
                <c:pt idx="3024">
                  <c:v>9.5645083714701776E-2</c:v>
                </c:pt>
                <c:pt idx="3025">
                  <c:v>9.5593458286681615E-2</c:v>
                </c:pt>
                <c:pt idx="3026">
                  <c:v>9.5452180150667601E-2</c:v>
                </c:pt>
                <c:pt idx="3027">
                  <c:v>9.5311600706911997E-2</c:v>
                </c:pt>
                <c:pt idx="3028">
                  <c:v>9.3348585266245176E-2</c:v>
                </c:pt>
                <c:pt idx="3029">
                  <c:v>9.3260763454631274E-2</c:v>
                </c:pt>
                <c:pt idx="3030">
                  <c:v>9.2623464392287275E-2</c:v>
                </c:pt>
                <c:pt idx="3031">
                  <c:v>9.2611051385883394E-2</c:v>
                </c:pt>
                <c:pt idx="3032">
                  <c:v>9.2586315854717785E-2</c:v>
                </c:pt>
                <c:pt idx="3033">
                  <c:v>9.2463298642175493E-2</c:v>
                </c:pt>
                <c:pt idx="3034">
                  <c:v>9.2007183456683392E-2</c:v>
                </c:pt>
                <c:pt idx="3035">
                  <c:v>9.1959805118412896E-2</c:v>
                </c:pt>
                <c:pt idx="3036">
                  <c:v>9.1725934439955845E-2</c:v>
                </c:pt>
                <c:pt idx="3037">
                  <c:v>9.1248375529624087E-2</c:v>
                </c:pt>
                <c:pt idx="3038">
                  <c:v>9.1144349451856968E-2</c:v>
                </c:pt>
                <c:pt idx="3039">
                  <c:v>9.011155082668651E-2</c:v>
                </c:pt>
                <c:pt idx="3040">
                  <c:v>8.9951350701344565E-2</c:v>
                </c:pt>
                <c:pt idx="3041">
                  <c:v>8.9768402940535688E-2</c:v>
                </c:pt>
                <c:pt idx="3042">
                  <c:v>8.9288941434432265E-2</c:v>
                </c:pt>
                <c:pt idx="3043">
                  <c:v>8.8277667833603579E-2</c:v>
                </c:pt>
                <c:pt idx="3044">
                  <c:v>8.823242747130744E-2</c:v>
                </c:pt>
                <c:pt idx="3045">
                  <c:v>8.8221153289318968E-2</c:v>
                </c:pt>
                <c:pt idx="3046">
                  <c:v>8.8019499536734894E-2</c:v>
                </c:pt>
                <c:pt idx="3047">
                  <c:v>8.7739538274423698E-2</c:v>
                </c:pt>
                <c:pt idx="3048">
                  <c:v>8.7391087716740923E-2</c:v>
                </c:pt>
                <c:pt idx="3049">
                  <c:v>8.6175776681771121E-2</c:v>
                </c:pt>
                <c:pt idx="3050">
                  <c:v>8.5796357933082587E-2</c:v>
                </c:pt>
                <c:pt idx="3051">
                  <c:v>8.5298915431526595E-2</c:v>
                </c:pt>
                <c:pt idx="3052">
                  <c:v>8.4783865430346467E-2</c:v>
                </c:pt>
                <c:pt idx="3053">
                  <c:v>8.4773142549131889E-2</c:v>
                </c:pt>
                <c:pt idx="3054">
                  <c:v>8.4687408114821297E-2</c:v>
                </c:pt>
                <c:pt idx="3055">
                  <c:v>8.45381342194539E-2</c:v>
                </c:pt>
                <c:pt idx="3056">
                  <c:v>8.4517034409371153E-2</c:v>
                </c:pt>
                <c:pt idx="3057">
                  <c:v>8.3916875609088323E-2</c:v>
                </c:pt>
                <c:pt idx="3058">
                  <c:v>8.3864576049908837E-2</c:v>
                </c:pt>
                <c:pt idx="3059">
                  <c:v>8.3479898590720164E-2</c:v>
                </c:pt>
                <c:pt idx="3060">
                  <c:v>8.3459304107816767E-2</c:v>
                </c:pt>
                <c:pt idx="3061">
                  <c:v>8.236201174424862E-2</c:v>
                </c:pt>
                <c:pt idx="3062">
                  <c:v>8.2341536678083721E-2</c:v>
                </c:pt>
                <c:pt idx="3063">
                  <c:v>8.2065224156773073E-2</c:v>
                </c:pt>
                <c:pt idx="3064">
                  <c:v>8.1962913260961931E-2</c:v>
                </c:pt>
                <c:pt idx="3065">
                  <c:v>8.1504950244379287E-2</c:v>
                </c:pt>
                <c:pt idx="3066">
                  <c:v>8.0436049499873361E-2</c:v>
                </c:pt>
                <c:pt idx="3067">
                  <c:v>7.9947630894364186E-2</c:v>
                </c:pt>
                <c:pt idx="3068">
                  <c:v>7.9927719303380523E-2</c:v>
                </c:pt>
                <c:pt idx="3069">
                  <c:v>7.985868317786278E-2</c:v>
                </c:pt>
                <c:pt idx="3070">
                  <c:v>7.8795444494428019E-2</c:v>
                </c:pt>
                <c:pt idx="3071">
                  <c:v>7.8126392496488117E-2</c:v>
                </c:pt>
                <c:pt idx="3072">
                  <c:v>7.7981357833717416E-2</c:v>
                </c:pt>
                <c:pt idx="3073">
                  <c:v>7.687974902987145E-2</c:v>
                </c:pt>
                <c:pt idx="3074">
                  <c:v>7.6802756210350209E-2</c:v>
                </c:pt>
                <c:pt idx="3075">
                  <c:v>7.6496597563094446E-2</c:v>
                </c:pt>
                <c:pt idx="3076">
                  <c:v>7.6124818330052385E-2</c:v>
                </c:pt>
                <c:pt idx="3077">
                  <c:v>7.6115323214267089E-2</c:v>
                </c:pt>
                <c:pt idx="3078">
                  <c:v>7.5149121292191659E-2</c:v>
                </c:pt>
                <c:pt idx="3079">
                  <c:v>7.4931343902739506E-2</c:v>
                </c:pt>
                <c:pt idx="3080">
                  <c:v>7.4790146710432895E-2</c:v>
                </c:pt>
                <c:pt idx="3081">
                  <c:v>7.4780739507886981E-2</c:v>
                </c:pt>
                <c:pt idx="3082">
                  <c:v>7.4677346874554934E-2</c:v>
                </c:pt>
                <c:pt idx="3083">
                  <c:v>7.4536842327634356E-2</c:v>
                </c:pt>
                <c:pt idx="3084">
                  <c:v>7.4415142872416379E-2</c:v>
                </c:pt>
                <c:pt idx="3085">
                  <c:v>7.3625829587238498E-2</c:v>
                </c:pt>
                <c:pt idx="3086">
                  <c:v>7.3598084711214262E-2</c:v>
                </c:pt>
                <c:pt idx="3087">
                  <c:v>7.2684393640062808E-2</c:v>
                </c:pt>
                <c:pt idx="3088">
                  <c:v>7.2665947907456493E-2</c:v>
                </c:pt>
                <c:pt idx="3089">
                  <c:v>7.1873550260610902E-2</c:v>
                </c:pt>
                <c:pt idx="3090">
                  <c:v>7.1754735822083096E-2</c:v>
                </c:pt>
                <c:pt idx="3091">
                  <c:v>7.115048712595165E-2</c:v>
                </c:pt>
                <c:pt idx="3092">
                  <c:v>7.0117047549373951E-2</c:v>
                </c:pt>
                <c:pt idx="3093">
                  <c:v>6.9354667217573204E-2</c:v>
                </c:pt>
                <c:pt idx="3094">
                  <c:v>6.9345706424219444E-2</c:v>
                </c:pt>
                <c:pt idx="3095">
                  <c:v>6.9336753583161506E-2</c:v>
                </c:pt>
                <c:pt idx="3096">
                  <c:v>6.9240134080806662E-2</c:v>
                </c:pt>
                <c:pt idx="3097">
                  <c:v>6.9065994186760432E-2</c:v>
                </c:pt>
                <c:pt idx="3098">
                  <c:v>6.9022465640304689E-2</c:v>
                </c:pt>
                <c:pt idx="3099">
                  <c:v>6.862384031427865E-2</c:v>
                </c:pt>
                <c:pt idx="3100">
                  <c:v>6.8528549683574552E-2</c:v>
                </c:pt>
                <c:pt idx="3101">
                  <c:v>6.8416201443005573E-2</c:v>
                </c:pt>
                <c:pt idx="3102">
                  <c:v>6.8321146571317756E-2</c:v>
                </c:pt>
                <c:pt idx="3103">
                  <c:v>6.8286702021368509E-2</c:v>
                </c:pt>
                <c:pt idx="3104">
                  <c:v>6.8148955412792422E-2</c:v>
                </c:pt>
                <c:pt idx="3105">
                  <c:v>6.8123174995229421E-2</c:v>
                </c:pt>
                <c:pt idx="3106">
                  <c:v>6.8097690442207093E-2</c:v>
                </c:pt>
                <c:pt idx="3107">
                  <c:v>6.7911836307011628E-2</c:v>
                </c:pt>
                <c:pt idx="3108">
                  <c:v>6.7793919755593443E-2</c:v>
                </c:pt>
                <c:pt idx="3109">
                  <c:v>6.7263777960306956E-2</c:v>
                </c:pt>
                <c:pt idx="3110">
                  <c:v>6.7221952206698257E-2</c:v>
                </c:pt>
                <c:pt idx="3111">
                  <c:v>6.6497819830305283E-2</c:v>
                </c:pt>
                <c:pt idx="3112">
                  <c:v>6.6423047435828081E-2</c:v>
                </c:pt>
                <c:pt idx="3113">
                  <c:v>6.6331678646288569E-2</c:v>
                </c:pt>
                <c:pt idx="3114">
                  <c:v>6.6092699025979723E-2</c:v>
                </c:pt>
                <c:pt idx="3115">
                  <c:v>6.5969363540862469E-2</c:v>
                </c:pt>
                <c:pt idx="3116">
                  <c:v>6.5952969645927895E-2</c:v>
                </c:pt>
                <c:pt idx="3117">
                  <c:v>6.5275582703881771E-2</c:v>
                </c:pt>
                <c:pt idx="3118">
                  <c:v>6.5202197722356012E-2</c:v>
                </c:pt>
                <c:pt idx="3119">
                  <c:v>6.5177780585481002E-2</c:v>
                </c:pt>
                <c:pt idx="3120">
                  <c:v>6.5129279311950034E-2</c:v>
                </c:pt>
                <c:pt idx="3121">
                  <c:v>6.5088885059586182E-2</c:v>
                </c:pt>
                <c:pt idx="3122">
                  <c:v>6.4952484170306163E-2</c:v>
                </c:pt>
                <c:pt idx="3123">
                  <c:v>6.4944471564880937E-2</c:v>
                </c:pt>
                <c:pt idx="3124">
                  <c:v>6.4912510702514539E-2</c:v>
                </c:pt>
                <c:pt idx="3125">
                  <c:v>6.490460956480322E-2</c:v>
                </c:pt>
                <c:pt idx="3126">
                  <c:v>6.477041441046201E-2</c:v>
                </c:pt>
                <c:pt idx="3127">
                  <c:v>6.4738905477295841E-2</c:v>
                </c:pt>
                <c:pt idx="3128">
                  <c:v>6.4668158320452973E-2</c:v>
                </c:pt>
                <c:pt idx="3129">
                  <c:v>6.4605585412703434E-2</c:v>
                </c:pt>
                <c:pt idx="3130">
                  <c:v>6.4387060169335514E-2</c:v>
                </c:pt>
                <c:pt idx="3131">
                  <c:v>6.4340673229521333E-2</c:v>
                </c:pt>
                <c:pt idx="3132">
                  <c:v>6.3839691397619705E-2</c:v>
                </c:pt>
                <c:pt idx="3133">
                  <c:v>6.3793555344204583E-2</c:v>
                </c:pt>
                <c:pt idx="3134">
                  <c:v>6.3762908397416704E-2</c:v>
                </c:pt>
                <c:pt idx="3135">
                  <c:v>6.0901550270938701E-2</c:v>
                </c:pt>
                <c:pt idx="3136">
                  <c:v>6.0465629230379181E-2</c:v>
                </c:pt>
                <c:pt idx="3137">
                  <c:v>6.0450337351895964E-2</c:v>
                </c:pt>
                <c:pt idx="3138">
                  <c:v>6.0435120842402233E-2</c:v>
                </c:pt>
                <c:pt idx="3139">
                  <c:v>6.0397163239841616E-2</c:v>
                </c:pt>
                <c:pt idx="3140">
                  <c:v>6.026057612976779E-2</c:v>
                </c:pt>
                <c:pt idx="3141">
                  <c:v>5.9919659484878277E-2</c:v>
                </c:pt>
                <c:pt idx="3142">
                  <c:v>5.9798812710255687E-2</c:v>
                </c:pt>
                <c:pt idx="3143">
                  <c:v>5.9693382940045114E-2</c:v>
                </c:pt>
                <c:pt idx="3144">
                  <c:v>5.967095034224397E-2</c:v>
                </c:pt>
                <c:pt idx="3145">
                  <c:v>5.9611221660695261E-2</c:v>
                </c:pt>
                <c:pt idx="3146">
                  <c:v>5.9588879297688642E-2</c:v>
                </c:pt>
                <c:pt idx="3147">
                  <c:v>5.9529511258330142E-2</c:v>
                </c:pt>
                <c:pt idx="3148">
                  <c:v>5.944796168854502E-2</c:v>
                </c:pt>
                <c:pt idx="3149">
                  <c:v>5.8966428654755272E-2</c:v>
                </c:pt>
                <c:pt idx="3150">
                  <c:v>5.8922040632037223E-2</c:v>
                </c:pt>
                <c:pt idx="3151">
                  <c:v>5.8914694072168157E-2</c:v>
                </c:pt>
                <c:pt idx="3152">
                  <c:v>5.8834470556466539E-2</c:v>
                </c:pt>
                <c:pt idx="3153">
                  <c:v>5.8523392817368999E-2</c:v>
                </c:pt>
                <c:pt idx="3154">
                  <c:v>5.8494578867404737E-2</c:v>
                </c:pt>
                <c:pt idx="3155">
                  <c:v>5.8192640250752284E-2</c:v>
                </c:pt>
                <c:pt idx="3156">
                  <c:v>5.8135303103526839E-2</c:v>
                </c:pt>
                <c:pt idx="3157">
                  <c:v>5.8085266486789376E-2</c:v>
                </c:pt>
                <c:pt idx="3158">
                  <c:v>5.7999525049377006E-2</c:v>
                </c:pt>
                <c:pt idx="3159">
                  <c:v>5.7663795055573383E-2</c:v>
                </c:pt>
                <c:pt idx="3160">
                  <c:v>5.7428169425715603E-2</c:v>
                </c:pt>
                <c:pt idx="3161">
                  <c:v>5.7307487725781071E-2</c:v>
                </c:pt>
                <c:pt idx="3162">
                  <c:v>5.7279230327003126E-2</c:v>
                </c:pt>
                <c:pt idx="3163">
                  <c:v>5.6721497388056527E-2</c:v>
                </c:pt>
                <c:pt idx="3164">
                  <c:v>5.653979917647068E-2</c:v>
                </c:pt>
                <c:pt idx="3165">
                  <c:v>5.6483973858390643E-2</c:v>
                </c:pt>
                <c:pt idx="3166">
                  <c:v>5.6456204928620982E-2</c:v>
                </c:pt>
                <c:pt idx="3167">
                  <c:v>5.5417788106751423E-2</c:v>
                </c:pt>
                <c:pt idx="3168">
                  <c:v>5.5327810500020523E-2</c:v>
                </c:pt>
                <c:pt idx="3169">
                  <c:v>5.5272519398342636E-2</c:v>
                </c:pt>
                <c:pt idx="3170">
                  <c:v>5.4969269864702075E-2</c:v>
                </c:pt>
                <c:pt idx="3171">
                  <c:v>5.4907578675086825E-2</c:v>
                </c:pt>
                <c:pt idx="3172">
                  <c:v>5.4730152014790742E-2</c:v>
                </c:pt>
                <c:pt idx="3173">
                  <c:v>5.3952412637265523E-2</c:v>
                </c:pt>
                <c:pt idx="3174">
                  <c:v>5.3735658674108636E-2</c:v>
                </c:pt>
                <c:pt idx="3175">
                  <c:v>5.3681665815602873E-2</c:v>
                </c:pt>
                <c:pt idx="3176">
                  <c:v>5.362794512065621E-2</c:v>
                </c:pt>
                <c:pt idx="3177">
                  <c:v>5.3372785256112047E-2</c:v>
                </c:pt>
                <c:pt idx="3178">
                  <c:v>5.2889943307359813E-2</c:v>
                </c:pt>
                <c:pt idx="3179">
                  <c:v>5.2829593856918364E-2</c:v>
                </c:pt>
                <c:pt idx="3180">
                  <c:v>5.2756363140069332E-2</c:v>
                </c:pt>
                <c:pt idx="3181">
                  <c:v>5.2723106434880894E-2</c:v>
                </c:pt>
                <c:pt idx="3182">
                  <c:v>5.248395085076725E-2</c:v>
                </c:pt>
                <c:pt idx="3183">
                  <c:v>5.1305494093737324E-2</c:v>
                </c:pt>
                <c:pt idx="3184">
                  <c:v>5.1206967488687138E-2</c:v>
                </c:pt>
                <c:pt idx="3185">
                  <c:v>5.1200431506435058E-2</c:v>
                </c:pt>
                <c:pt idx="3186">
                  <c:v>5.0737053398568689E-2</c:v>
                </c:pt>
                <c:pt idx="3187">
                  <c:v>5.0665403688944982E-2</c:v>
                </c:pt>
                <c:pt idx="3188">
                  <c:v>5.0502699167079619E-2</c:v>
                </c:pt>
                <c:pt idx="3189">
                  <c:v>5.0496192589306453E-2</c:v>
                </c:pt>
                <c:pt idx="3190">
                  <c:v>5.0424663190865048E-2</c:v>
                </c:pt>
                <c:pt idx="3191">
                  <c:v>5.0379202511896169E-2</c:v>
                </c:pt>
                <c:pt idx="3192">
                  <c:v>5.0372711525595394E-2</c:v>
                </c:pt>
                <c:pt idx="3193">
                  <c:v>5.0180650150721449E-2</c:v>
                </c:pt>
                <c:pt idx="3194">
                  <c:v>4.928672428529373E-2</c:v>
                </c:pt>
                <c:pt idx="3195">
                  <c:v>4.926137693584659E-2</c:v>
                </c:pt>
                <c:pt idx="3196">
                  <c:v>4.9173474015549029E-2</c:v>
                </c:pt>
                <c:pt idx="3197">
                  <c:v>4.9022986923916871E-2</c:v>
                </c:pt>
                <c:pt idx="3198">
                  <c:v>4.8353331500106567E-2</c:v>
                </c:pt>
                <c:pt idx="3199">
                  <c:v>4.8015919839400796E-2</c:v>
                </c:pt>
                <c:pt idx="3200">
                  <c:v>4.7604651570814081E-2</c:v>
                </c:pt>
                <c:pt idx="3201">
                  <c:v>4.7249923080303513E-2</c:v>
                </c:pt>
                <c:pt idx="3202">
                  <c:v>4.7195274408962366E-2</c:v>
                </c:pt>
                <c:pt idx="3203">
                  <c:v>4.7189214396541702E-2</c:v>
                </c:pt>
                <c:pt idx="3204">
                  <c:v>4.7086321902731439E-2</c:v>
                </c:pt>
                <c:pt idx="3205">
                  <c:v>4.7056061308619265E-2</c:v>
                </c:pt>
                <c:pt idx="3206">
                  <c:v>4.692321671880318E-2</c:v>
                </c:pt>
                <c:pt idx="3207">
                  <c:v>4.6790717390891329E-2</c:v>
                </c:pt>
                <c:pt idx="3208">
                  <c:v>4.6754637560397425E-2</c:v>
                </c:pt>
                <c:pt idx="3209">
                  <c:v>4.6508649348853986E-2</c:v>
                </c:pt>
                <c:pt idx="3210">
                  <c:v>4.63948318223621E-2</c:v>
                </c:pt>
                <c:pt idx="3211">
                  <c:v>4.5984571652537845E-2</c:v>
                </c:pt>
                <c:pt idx="3212">
                  <c:v>4.5972697248792771E-2</c:v>
                </c:pt>
                <c:pt idx="3213">
                  <c:v>4.5954914310643198E-2</c:v>
                </c:pt>
                <c:pt idx="3214">
                  <c:v>4.5771580594292337E-2</c:v>
                </c:pt>
                <c:pt idx="3215">
                  <c:v>4.5635704590142705E-2</c:v>
                </c:pt>
                <c:pt idx="3216">
                  <c:v>4.5310830039971342E-2</c:v>
                </c:pt>
                <c:pt idx="3217">
                  <c:v>4.4612939418304118E-2</c:v>
                </c:pt>
                <c:pt idx="3218">
                  <c:v>4.4601225683043116E-2</c:v>
                </c:pt>
                <c:pt idx="3219">
                  <c:v>4.4479384872488772E-2</c:v>
                </c:pt>
                <c:pt idx="3220">
                  <c:v>4.4229996316829258E-2</c:v>
                </c:pt>
                <c:pt idx="3221">
                  <c:v>4.4183627473649428E-2</c:v>
                </c:pt>
                <c:pt idx="3222">
                  <c:v>4.3836385458952701E-2</c:v>
                </c:pt>
                <c:pt idx="3223">
                  <c:v>4.3813292920503039E-2</c:v>
                </c:pt>
                <c:pt idx="3224">
                  <c:v>4.362894547268522E-2</c:v>
                </c:pt>
                <c:pt idx="3225">
                  <c:v>4.3502349917521742E-2</c:v>
                </c:pt>
                <c:pt idx="3226">
                  <c:v>4.3342638854974858E-2</c:v>
                </c:pt>
                <c:pt idx="3227">
                  <c:v>4.3126566683561574E-2</c:v>
                </c:pt>
                <c:pt idx="3228">
                  <c:v>4.3075595459945278E-2</c:v>
                </c:pt>
                <c:pt idx="3229">
                  <c:v>4.2934136835502991E-2</c:v>
                </c:pt>
                <c:pt idx="3230">
                  <c:v>4.2860582519881049E-2</c:v>
                </c:pt>
                <c:pt idx="3231">
                  <c:v>4.2572040467022461E-2</c:v>
                </c:pt>
                <c:pt idx="3232">
                  <c:v>4.2408326013984636E-2</c:v>
                </c:pt>
                <c:pt idx="3233">
                  <c:v>4.2154954917382872E-2</c:v>
                </c:pt>
                <c:pt idx="3234">
                  <c:v>4.2143711964307093E-2</c:v>
                </c:pt>
                <c:pt idx="3235">
                  <c:v>4.1834863127833966E-2</c:v>
                </c:pt>
                <c:pt idx="3236">
                  <c:v>4.1740199783230424E-2</c:v>
                </c:pt>
                <c:pt idx="3237">
                  <c:v>4.1618073478448619E-2</c:v>
                </c:pt>
                <c:pt idx="3238">
                  <c:v>4.1465445379036486E-2</c:v>
                </c:pt>
                <c:pt idx="3239">
                  <c:v>4.1307506635362118E-2</c:v>
                </c:pt>
                <c:pt idx="3240">
                  <c:v>4.1035231600441285E-2</c:v>
                </c:pt>
                <c:pt idx="3241">
                  <c:v>4.0599847164045764E-2</c:v>
                </c:pt>
                <c:pt idx="3242">
                  <c:v>4.004555652796888E-2</c:v>
                </c:pt>
                <c:pt idx="3243">
                  <c:v>4.002937486254949E-2</c:v>
                </c:pt>
                <c:pt idx="3244">
                  <c:v>4.0013201021835108E-2</c:v>
                </c:pt>
                <c:pt idx="3245">
                  <c:v>3.9679190511670126E-2</c:v>
                </c:pt>
                <c:pt idx="3246">
                  <c:v>3.9625713794185967E-2</c:v>
                </c:pt>
                <c:pt idx="3247">
                  <c:v>3.9551207070091771E-2</c:v>
                </c:pt>
                <c:pt idx="3248">
                  <c:v>3.9296118589596023E-2</c:v>
                </c:pt>
                <c:pt idx="3249">
                  <c:v>3.9227166284500514E-2</c:v>
                </c:pt>
                <c:pt idx="3250">
                  <c:v>3.9205996943103616E-2</c:v>
                </c:pt>
                <c:pt idx="3251">
                  <c:v>3.8963058713206503E-2</c:v>
                </c:pt>
                <c:pt idx="3252">
                  <c:v>3.8679282207016781E-2</c:v>
                </c:pt>
                <c:pt idx="3253">
                  <c:v>3.8385001130133115E-2</c:v>
                </c:pt>
                <c:pt idx="3254">
                  <c:v>3.836934320984027E-2</c:v>
                </c:pt>
                <c:pt idx="3255">
                  <c:v>3.7843161462046582E-2</c:v>
                </c:pt>
                <c:pt idx="3256">
                  <c:v>3.7759923270543207E-2</c:v>
                </c:pt>
                <c:pt idx="3257">
                  <c:v>3.7702826991537389E-2</c:v>
                </c:pt>
                <c:pt idx="3258">
                  <c:v>3.7393260475177999E-2</c:v>
                </c:pt>
                <c:pt idx="3259">
                  <c:v>3.721269275109014E-2</c:v>
                </c:pt>
                <c:pt idx="3260">
                  <c:v>3.7130224634620193E-2</c:v>
                </c:pt>
                <c:pt idx="3261">
                  <c:v>3.654807813502766E-2</c:v>
                </c:pt>
                <c:pt idx="3262">
                  <c:v>3.6280431539718848E-2</c:v>
                </c:pt>
                <c:pt idx="3263">
                  <c:v>3.6275390738503908E-2</c:v>
                </c:pt>
                <c:pt idx="3264">
                  <c:v>3.6260291780304453E-2</c:v>
                </c:pt>
                <c:pt idx="3265">
                  <c:v>3.6125468494430164E-2</c:v>
                </c:pt>
                <c:pt idx="3266">
                  <c:v>3.5991127832578948E-2</c:v>
                </c:pt>
                <c:pt idx="3267">
                  <c:v>3.5832616233451041E-2</c:v>
                </c:pt>
                <c:pt idx="3268">
                  <c:v>3.5609720164339206E-2</c:v>
                </c:pt>
                <c:pt idx="3269">
                  <c:v>3.5480968607797481E-2</c:v>
                </c:pt>
                <c:pt idx="3270">
                  <c:v>3.5461338822284576E-2</c:v>
                </c:pt>
                <c:pt idx="3271">
                  <c:v>3.540764805155118E-2</c:v>
                </c:pt>
                <c:pt idx="3272">
                  <c:v>3.5155603665674225E-2</c:v>
                </c:pt>
                <c:pt idx="3273">
                  <c:v>3.4715035607478587E-2</c:v>
                </c:pt>
                <c:pt idx="3274">
                  <c:v>3.460453854044751E-2</c:v>
                </c:pt>
                <c:pt idx="3275">
                  <c:v>3.435016496583284E-2</c:v>
                </c:pt>
                <c:pt idx="3276">
                  <c:v>3.4340634029352765E-2</c:v>
                </c:pt>
                <c:pt idx="3277">
                  <c:v>3.3985227301975132E-2</c:v>
                </c:pt>
                <c:pt idx="3278">
                  <c:v>3.3919269060989167E-2</c:v>
                </c:pt>
                <c:pt idx="3279">
                  <c:v>3.3633086950039019E-2</c:v>
                </c:pt>
                <c:pt idx="3280">
                  <c:v>3.3553411091213049E-2</c:v>
                </c:pt>
                <c:pt idx="3281">
                  <c:v>3.3525417294948116E-2</c:v>
                </c:pt>
                <c:pt idx="3282">
                  <c:v>3.3037111160201776E-2</c:v>
                </c:pt>
                <c:pt idx="3283">
                  <c:v>3.3018604207859251E-2</c:v>
                </c:pt>
                <c:pt idx="3284">
                  <c:v>3.2879933390535528E-2</c:v>
                </c:pt>
                <c:pt idx="3285">
                  <c:v>3.2824520386410115E-2</c:v>
                </c:pt>
                <c:pt idx="3286">
                  <c:v>3.2810676085923335E-2</c:v>
                </c:pt>
                <c:pt idx="3287">
                  <c:v>3.2792232643376711E-2</c:v>
                </c:pt>
                <c:pt idx="3288">
                  <c:v>3.2783062360970408E-2</c:v>
                </c:pt>
                <c:pt idx="3289">
                  <c:v>3.2760300512568806E-2</c:v>
                </c:pt>
                <c:pt idx="3290">
                  <c:v>3.2196048945422294E-2</c:v>
                </c:pt>
                <c:pt idx="3291">
                  <c:v>3.2123281377216387E-2</c:v>
                </c:pt>
                <c:pt idx="3292">
                  <c:v>3.193690255084243E-2</c:v>
                </c:pt>
                <c:pt idx="3293">
                  <c:v>3.1873391718293231E-2</c:v>
                </c:pt>
                <c:pt idx="3294">
                  <c:v>3.1538060380993181E-2</c:v>
                </c:pt>
                <c:pt idx="3295">
                  <c:v>3.14523712394007E-2</c:v>
                </c:pt>
                <c:pt idx="3296">
                  <c:v>3.1294577938148299E-2</c:v>
                </c:pt>
                <c:pt idx="3297">
                  <c:v>3.1227412452249102E-2</c:v>
                </c:pt>
                <c:pt idx="3298">
                  <c:v>3.0848445301079865E-2</c:v>
                </c:pt>
                <c:pt idx="3299">
                  <c:v>3.0523353431964401E-2</c:v>
                </c:pt>
                <c:pt idx="3300">
                  <c:v>3.0373495607319573E-2</c:v>
                </c:pt>
                <c:pt idx="3301">
                  <c:v>3.0224140944730405E-2</c:v>
                </c:pt>
                <c:pt idx="3302">
                  <c:v>3.0039675854815664E-2</c:v>
                </c:pt>
                <c:pt idx="3303">
                  <c:v>2.9416127147114089E-2</c:v>
                </c:pt>
                <c:pt idx="3304">
                  <c:v>2.8894478927266647E-2</c:v>
                </c:pt>
                <c:pt idx="3305">
                  <c:v>2.8667065731073471E-2</c:v>
                </c:pt>
                <c:pt idx="3306">
                  <c:v>2.8588499132154249E-2</c:v>
                </c:pt>
                <c:pt idx="3307">
                  <c:v>2.8427101330625107E-2</c:v>
                </c:pt>
                <c:pt idx="3308">
                  <c:v>2.833566954732851E-2</c:v>
                </c:pt>
                <c:pt idx="3309">
                  <c:v>2.8305391931167736E-2</c:v>
                </c:pt>
                <c:pt idx="3310">
                  <c:v>2.8206231546910026E-2</c:v>
                </c:pt>
                <c:pt idx="3311">
                  <c:v>2.81719430523951E-2</c:v>
                </c:pt>
                <c:pt idx="3312">
                  <c:v>2.8163371259857722E-2</c:v>
                </c:pt>
                <c:pt idx="3313">
                  <c:v>2.8150537727542065E-2</c:v>
                </c:pt>
                <c:pt idx="3314">
                  <c:v>2.7950140719156354E-2</c:v>
                </c:pt>
                <c:pt idx="3315">
                  <c:v>2.7941622532253532E-2</c:v>
                </c:pt>
                <c:pt idx="3316">
                  <c:v>2.7933190890484193E-2</c:v>
                </c:pt>
                <c:pt idx="3317">
                  <c:v>2.7844665784079046E-2</c:v>
                </c:pt>
                <c:pt idx="3318">
                  <c:v>2.7684544072972359E-2</c:v>
                </c:pt>
                <c:pt idx="3319">
                  <c:v>2.7402675074248192E-2</c:v>
                </c:pt>
                <c:pt idx="3320">
                  <c:v>2.6858378052384325E-2</c:v>
                </c:pt>
                <c:pt idx="3321">
                  <c:v>2.6816615543370129E-2</c:v>
                </c:pt>
                <c:pt idx="3322">
                  <c:v>2.674153856658304E-2</c:v>
                </c:pt>
                <c:pt idx="3323">
                  <c:v>2.6237081873429585E-2</c:v>
                </c:pt>
                <c:pt idx="3324">
                  <c:v>2.6232919683420328E-2</c:v>
                </c:pt>
                <c:pt idx="3325">
                  <c:v>2.6178878342919123E-2</c:v>
                </c:pt>
                <c:pt idx="3326">
                  <c:v>2.5784456758828702E-2</c:v>
                </c:pt>
                <c:pt idx="3327">
                  <c:v>2.5693523274815208E-2</c:v>
                </c:pt>
                <c:pt idx="3328">
                  <c:v>2.5548963564452062E-2</c:v>
                </c:pt>
                <c:pt idx="3329">
                  <c:v>2.553245306920373E-2</c:v>
                </c:pt>
                <c:pt idx="3330">
                  <c:v>2.5257295591787576E-2</c:v>
                </c:pt>
                <c:pt idx="3331">
                  <c:v>2.4605312906055516E-2</c:v>
                </c:pt>
                <c:pt idx="3332">
                  <c:v>2.4515679149898027E-2</c:v>
                </c:pt>
                <c:pt idx="3333">
                  <c:v>2.4495528583341329E-2</c:v>
                </c:pt>
                <c:pt idx="3334">
                  <c:v>2.3951490710686939E-2</c:v>
                </c:pt>
                <c:pt idx="3335">
                  <c:v>2.3586176129194794E-2</c:v>
                </c:pt>
                <c:pt idx="3336">
                  <c:v>2.3518673314737813E-2</c:v>
                </c:pt>
                <c:pt idx="3337">
                  <c:v>2.3451429693698581E-2</c:v>
                </c:pt>
                <c:pt idx="3338">
                  <c:v>2.3247806731502806E-2</c:v>
                </c:pt>
                <c:pt idx="3339">
                  <c:v>2.3013212004417256E-2</c:v>
                </c:pt>
                <c:pt idx="3340">
                  <c:v>2.2904020907209503E-2</c:v>
                </c:pt>
                <c:pt idx="3341">
                  <c:v>2.2545704255844325E-2</c:v>
                </c:pt>
                <c:pt idx="3342">
                  <c:v>2.2269283592701115E-2</c:v>
                </c:pt>
                <c:pt idx="3343">
                  <c:v>2.2261540694534239E-2</c:v>
                </c:pt>
                <c:pt idx="3344">
                  <c:v>2.2096226770376832E-2</c:v>
                </c:pt>
                <c:pt idx="3345">
                  <c:v>2.1938657162479894E-2</c:v>
                </c:pt>
                <c:pt idx="3346">
                  <c:v>2.1923489454777428E-2</c:v>
                </c:pt>
                <c:pt idx="3347">
                  <c:v>2.1893194795713427E-2</c:v>
                </c:pt>
                <c:pt idx="3348">
                  <c:v>2.1817967407553353E-2</c:v>
                </c:pt>
                <c:pt idx="3349">
                  <c:v>2.1769155248668133E-2</c:v>
                </c:pt>
                <c:pt idx="3350">
                  <c:v>2.1727854465539109E-2</c:v>
                </c:pt>
                <c:pt idx="3351">
                  <c:v>2.1682965538500708E-2</c:v>
                </c:pt>
                <c:pt idx="3352">
                  <c:v>2.1653450069250835E-2</c:v>
                </c:pt>
                <c:pt idx="3353">
                  <c:v>2.1455154914752552E-2</c:v>
                </c:pt>
                <c:pt idx="3354">
                  <c:v>2.1440542843364874E-2</c:v>
                </c:pt>
                <c:pt idx="3355">
                  <c:v>2.1382289885917595E-2</c:v>
                </c:pt>
                <c:pt idx="3356">
                  <c:v>2.1294929602751381E-2</c:v>
                </c:pt>
                <c:pt idx="3357">
                  <c:v>2.1131290917033689E-2</c:v>
                </c:pt>
                <c:pt idx="3358">
                  <c:v>2.1044567198438276E-2</c:v>
                </c:pt>
                <c:pt idx="3359">
                  <c:v>2.0979706699227232E-2</c:v>
                </c:pt>
                <c:pt idx="3360">
                  <c:v>2.0900669495678089E-2</c:v>
                </c:pt>
                <c:pt idx="3361">
                  <c:v>2.0785853677280593E-2</c:v>
                </c:pt>
                <c:pt idx="3362">
                  <c:v>2.0764403601582188E-2</c:v>
                </c:pt>
                <c:pt idx="3363">
                  <c:v>2.074303441681092E-2</c:v>
                </c:pt>
                <c:pt idx="3364">
                  <c:v>2.0669182769043296E-2</c:v>
                </c:pt>
                <c:pt idx="3365">
                  <c:v>2.0097221587526814E-2</c:v>
                </c:pt>
                <c:pt idx="3366">
                  <c:v>1.9943395505133053E-2</c:v>
                </c:pt>
                <c:pt idx="3367">
                  <c:v>1.9800244002432816E-2</c:v>
                </c:pt>
                <c:pt idx="3368">
                  <c:v>1.9651328907004821E-2</c:v>
                </c:pt>
                <c:pt idx="3369">
                  <c:v>1.9440519467509448E-2</c:v>
                </c:pt>
                <c:pt idx="3370">
                  <c:v>1.9412910349784943E-2</c:v>
                </c:pt>
                <c:pt idx="3371">
                  <c:v>1.9382010005819232E-2</c:v>
                </c:pt>
                <c:pt idx="3372">
                  <c:v>1.9132941802852691E-2</c:v>
                </c:pt>
                <c:pt idx="3373">
                  <c:v>1.9075101675449388E-2</c:v>
                </c:pt>
                <c:pt idx="3374">
                  <c:v>1.8745646733382221E-2</c:v>
                </c:pt>
                <c:pt idx="3375">
                  <c:v>1.8725292966080661E-2</c:v>
                </c:pt>
                <c:pt idx="3376">
                  <c:v>1.8630576319596165E-2</c:v>
                </c:pt>
                <c:pt idx="3377">
                  <c:v>1.8441295578942866E-2</c:v>
                </c:pt>
                <c:pt idx="3378">
                  <c:v>1.8424558461227251E-2</c:v>
                </c:pt>
                <c:pt idx="3379">
                  <c:v>1.8271262788118935E-2</c:v>
                </c:pt>
                <c:pt idx="3380">
                  <c:v>1.8195051862476962E-2</c:v>
                </c:pt>
                <c:pt idx="3381">
                  <c:v>1.815219980797092E-2</c:v>
                </c:pt>
                <c:pt idx="3382">
                  <c:v>1.8145626347873294E-2</c:v>
                </c:pt>
                <c:pt idx="3383">
                  <c:v>1.8129281652369027E-2</c:v>
                </c:pt>
                <c:pt idx="3384">
                  <c:v>1.8073819286796754E-2</c:v>
                </c:pt>
                <c:pt idx="3385">
                  <c:v>1.7859306119879941E-2</c:v>
                </c:pt>
                <c:pt idx="3386">
                  <c:v>1.7852878180414089E-2</c:v>
                </c:pt>
                <c:pt idx="3387">
                  <c:v>1.7756607136066044E-2</c:v>
                </c:pt>
                <c:pt idx="3388">
                  <c:v>1.7625797007721371E-2</c:v>
                </c:pt>
                <c:pt idx="3389">
                  <c:v>1.7600283770132348E-2</c:v>
                </c:pt>
                <c:pt idx="3390">
                  <c:v>1.7584350270587669E-2</c:v>
                </c:pt>
                <c:pt idx="3391">
                  <c:v>1.7504729436054949E-2</c:v>
                </c:pt>
                <c:pt idx="3392">
                  <c:v>1.7403644900925851E-2</c:v>
                </c:pt>
                <c:pt idx="3393">
                  <c:v>1.7249297097336629E-2</c:v>
                </c:pt>
                <c:pt idx="3394">
                  <c:v>1.7123832227456774E-2</c:v>
                </c:pt>
                <c:pt idx="3395">
                  <c:v>1.7017193407029431E-2</c:v>
                </c:pt>
                <c:pt idx="3396">
                  <c:v>1.6726020779356591E-2</c:v>
                </c:pt>
                <c:pt idx="3397">
                  <c:v>1.6619660433900382E-2</c:v>
                </c:pt>
                <c:pt idx="3398">
                  <c:v>1.6482081849634116E-2</c:v>
                </c:pt>
                <c:pt idx="3399">
                  <c:v>1.6416487205833875E-2</c:v>
                </c:pt>
                <c:pt idx="3400">
                  <c:v>1.6369663891264975E-2</c:v>
                </c:pt>
                <c:pt idx="3401">
                  <c:v>1.6319850552575493E-2</c:v>
                </c:pt>
                <c:pt idx="3402">
                  <c:v>1.6236196944902272E-2</c:v>
                </c:pt>
                <c:pt idx="3403">
                  <c:v>1.596357127731805E-2</c:v>
                </c:pt>
                <c:pt idx="3404">
                  <c:v>1.5951240933331726E-2</c:v>
                </c:pt>
                <c:pt idx="3405">
                  <c:v>1.5779197729298321E-2</c:v>
                </c:pt>
                <c:pt idx="3406">
                  <c:v>1.5717829859182946E-2</c:v>
                </c:pt>
                <c:pt idx="3407">
                  <c:v>1.5690495433625083E-2</c:v>
                </c:pt>
                <c:pt idx="3408">
                  <c:v>1.5645196460604589E-2</c:v>
                </c:pt>
                <c:pt idx="3409">
                  <c:v>1.5561268798762415E-2</c:v>
                </c:pt>
                <c:pt idx="3410">
                  <c:v>1.5468496369237977E-2</c:v>
                </c:pt>
                <c:pt idx="3411">
                  <c:v>1.5384765566728634E-2</c:v>
                </c:pt>
                <c:pt idx="3412">
                  <c:v>1.5286367726064669E-2</c:v>
                </c:pt>
                <c:pt idx="3413">
                  <c:v>1.5090669508383907E-2</c:v>
                </c:pt>
                <c:pt idx="3414">
                  <c:v>1.5022516688412963E-2</c:v>
                </c:pt>
                <c:pt idx="3415">
                  <c:v>1.4998818820217252E-2</c:v>
                </c:pt>
                <c:pt idx="3416">
                  <c:v>1.4992925287644055E-2</c:v>
                </c:pt>
                <c:pt idx="3417">
                  <c:v>1.497231385255166E-2</c:v>
                </c:pt>
                <c:pt idx="3418">
                  <c:v>1.4940057596911775E-2</c:v>
                </c:pt>
                <c:pt idx="3419">
                  <c:v>1.4823313051703008E-2</c:v>
                </c:pt>
                <c:pt idx="3420">
                  <c:v>1.4744523502842923E-2</c:v>
                </c:pt>
                <c:pt idx="3421">
                  <c:v>1.4715473797875113E-2</c:v>
                </c:pt>
                <c:pt idx="3422">
                  <c:v>1.4695149137367849E-2</c:v>
                </c:pt>
                <c:pt idx="3423">
                  <c:v>1.4259683034286449E-2</c:v>
                </c:pt>
                <c:pt idx="3424">
                  <c:v>1.4193085250522023E-2</c:v>
                </c:pt>
                <c:pt idx="3425">
                  <c:v>1.4190194178269715E-2</c:v>
                </c:pt>
                <c:pt idx="3426">
                  <c:v>1.4012166731559864E-2</c:v>
                </c:pt>
                <c:pt idx="3427">
                  <c:v>1.4003570566469415E-2</c:v>
                </c:pt>
                <c:pt idx="3428">
                  <c:v>1.393789461157878E-2</c:v>
                </c:pt>
                <c:pt idx="3429">
                  <c:v>1.390652236904443E-2</c:v>
                </c:pt>
                <c:pt idx="3430">
                  <c:v>1.3801225575708185E-2</c:v>
                </c:pt>
                <c:pt idx="3431">
                  <c:v>1.3778550029085207E-2</c:v>
                </c:pt>
                <c:pt idx="3432">
                  <c:v>1.3682733375517706E-2</c:v>
                </c:pt>
                <c:pt idx="3433">
                  <c:v>1.3663294051189195E-2</c:v>
                </c:pt>
                <c:pt idx="3434">
                  <c:v>1.3481263677219666E-2</c:v>
                </c:pt>
                <c:pt idx="3435">
                  <c:v>1.342348688386362E-2</c:v>
                </c:pt>
                <c:pt idx="3436">
                  <c:v>1.3407039659251295E-2</c:v>
                </c:pt>
                <c:pt idx="3437">
                  <c:v>1.3347279144890653E-2</c:v>
                </c:pt>
                <c:pt idx="3438">
                  <c:v>1.3330998857844079E-2</c:v>
                </c:pt>
                <c:pt idx="3439">
                  <c:v>1.3266245806231532E-2</c:v>
                </c:pt>
                <c:pt idx="3440">
                  <c:v>1.3036997466031425E-2</c:v>
                </c:pt>
                <c:pt idx="3441">
                  <c:v>1.2983115783875683E-2</c:v>
                </c:pt>
                <c:pt idx="3442">
                  <c:v>1.2884307458978022E-2</c:v>
                </c:pt>
                <c:pt idx="3443">
                  <c:v>1.2870988845316332E-2</c:v>
                </c:pt>
                <c:pt idx="3444">
                  <c:v>1.2698000707907319E-2</c:v>
                </c:pt>
                <c:pt idx="3445">
                  <c:v>1.2692687380455658E-2</c:v>
                </c:pt>
                <c:pt idx="3446">
                  <c:v>1.2618339631005058E-2</c:v>
                </c:pt>
                <c:pt idx="3447">
                  <c:v>1.2589178318316565E-2</c:v>
                </c:pt>
                <c:pt idx="3448">
                  <c:v>1.2557417288096119E-2</c:v>
                </c:pt>
                <c:pt idx="3449">
                  <c:v>1.2327155277596502E-2</c:v>
                </c:pt>
                <c:pt idx="3450">
                  <c:v>1.2258772580039075E-2</c:v>
                </c:pt>
                <c:pt idx="3451">
                  <c:v>1.2156472265284934E-2</c:v>
                </c:pt>
                <c:pt idx="3452">
                  <c:v>1.1957580751916618E-2</c:v>
                </c:pt>
                <c:pt idx="3453">
                  <c:v>1.1934199507807917E-2</c:v>
                </c:pt>
                <c:pt idx="3454">
                  <c:v>1.1921269486591977E-2</c:v>
                </c:pt>
                <c:pt idx="3455">
                  <c:v>1.1711983945033824E-2</c:v>
                </c:pt>
                <c:pt idx="3456">
                  <c:v>1.1593494250532341E-2</c:v>
                </c:pt>
                <c:pt idx="3457">
                  <c:v>1.1458219488734678E-2</c:v>
                </c:pt>
                <c:pt idx="3458">
                  <c:v>1.1368951801520009E-2</c:v>
                </c:pt>
                <c:pt idx="3459">
                  <c:v>1.1264533153630752E-2</c:v>
                </c:pt>
                <c:pt idx="3460">
                  <c:v>1.123909791444961E-2</c:v>
                </c:pt>
                <c:pt idx="3461">
                  <c:v>1.1155362673737804E-2</c:v>
                </c:pt>
                <c:pt idx="3462">
                  <c:v>1.087132419284075E-2</c:v>
                </c:pt>
                <c:pt idx="3463">
                  <c:v>1.0853606891890482E-2</c:v>
                </c:pt>
                <c:pt idx="3464">
                  <c:v>1.0737433048101255E-2</c:v>
                </c:pt>
                <c:pt idx="3465">
                  <c:v>1.0594296582075471E-2</c:v>
                </c:pt>
                <c:pt idx="3466">
                  <c:v>1.0557006593181177E-2</c:v>
                </c:pt>
                <c:pt idx="3467">
                  <c:v>1.0428825899030256E-2</c:v>
                </c:pt>
                <c:pt idx="3468">
                  <c:v>1.0264373503930075E-2</c:v>
                </c:pt>
                <c:pt idx="3469">
                  <c:v>1.0220354151281374E-2</c:v>
                </c:pt>
                <c:pt idx="3470">
                  <c:v>1.0164129671657614E-2</c:v>
                </c:pt>
                <c:pt idx="3471">
                  <c:v>1.016169009088181E-2</c:v>
                </c:pt>
                <c:pt idx="3472">
                  <c:v>1.0156858302415873E-2</c:v>
                </c:pt>
                <c:pt idx="3473">
                  <c:v>9.7473507344031807E-3</c:v>
                </c:pt>
                <c:pt idx="3474">
                  <c:v>9.5195023509412526E-3</c:v>
                </c:pt>
                <c:pt idx="3475">
                  <c:v>9.4225744122257808E-3</c:v>
                </c:pt>
                <c:pt idx="3476">
                  <c:v>9.3993036951539911E-3</c:v>
                </c:pt>
                <c:pt idx="3477">
                  <c:v>9.2576740157746321E-3</c:v>
                </c:pt>
                <c:pt idx="3478">
                  <c:v>9.2137323763716496E-3</c:v>
                </c:pt>
                <c:pt idx="3479">
                  <c:v>9.0154972759566143E-3</c:v>
                </c:pt>
                <c:pt idx="3480">
                  <c:v>8.9671399088326869E-3</c:v>
                </c:pt>
                <c:pt idx="3481">
                  <c:v>8.8842698478802766E-3</c:v>
                </c:pt>
                <c:pt idx="3482">
                  <c:v>8.6981229043617513E-3</c:v>
                </c:pt>
                <c:pt idx="3483">
                  <c:v>8.5008138153597756E-3</c:v>
                </c:pt>
                <c:pt idx="3484">
                  <c:v>8.4305132295327979E-3</c:v>
                </c:pt>
                <c:pt idx="3485">
                  <c:v>8.4147150048872413E-3</c:v>
                </c:pt>
                <c:pt idx="3486">
                  <c:v>8.2955084107053031E-3</c:v>
                </c:pt>
                <c:pt idx="3487">
                  <c:v>8.199511929712017E-3</c:v>
                </c:pt>
                <c:pt idx="3488">
                  <c:v>8.0726760702884391E-3</c:v>
                </c:pt>
                <c:pt idx="3489">
                  <c:v>7.9031576176955068E-3</c:v>
                </c:pt>
                <c:pt idx="3490">
                  <c:v>7.8372991561373069E-3</c:v>
                </c:pt>
                <c:pt idx="3491">
                  <c:v>7.8241350905345515E-3</c:v>
                </c:pt>
                <c:pt idx="3492">
                  <c:v>7.7607063210070265E-3</c:v>
                </c:pt>
                <c:pt idx="3493">
                  <c:v>7.6798041813530473E-3</c:v>
                </c:pt>
                <c:pt idx="3494">
                  <c:v>7.6232096622571993E-3</c:v>
                </c:pt>
                <c:pt idx="3495">
                  <c:v>7.6145169453555447E-3</c:v>
                </c:pt>
                <c:pt idx="3496">
                  <c:v>7.5153783127574888E-3</c:v>
                </c:pt>
                <c:pt idx="3497">
                  <c:v>7.4960199963433165E-3</c:v>
                </c:pt>
                <c:pt idx="3498">
                  <c:v>7.4745421897556433E-3</c:v>
                </c:pt>
                <c:pt idx="3499">
                  <c:v>7.3660662232012857E-3</c:v>
                </c:pt>
                <c:pt idx="3500">
                  <c:v>7.0778209811863894E-3</c:v>
                </c:pt>
                <c:pt idx="3501">
                  <c:v>6.9108970447293808E-3</c:v>
                </c:pt>
                <c:pt idx="3502">
                  <c:v>6.7689745627008968E-3</c:v>
                </c:pt>
                <c:pt idx="3503">
                  <c:v>6.7483673977965161E-3</c:v>
                </c:pt>
                <c:pt idx="3504">
                  <c:v>6.6330740488675091E-3</c:v>
                </c:pt>
                <c:pt idx="3505">
                  <c:v>6.610507951236186E-3</c:v>
                </c:pt>
                <c:pt idx="3506">
                  <c:v>6.4821952086566723E-3</c:v>
                </c:pt>
                <c:pt idx="3507">
                  <c:v>6.4516944388557347E-3</c:v>
                </c:pt>
                <c:pt idx="3508">
                  <c:v>6.3106155598574125E-3</c:v>
                </c:pt>
                <c:pt idx="3509">
                  <c:v>6.1863308312524673E-3</c:v>
                </c:pt>
                <c:pt idx="3510">
                  <c:v>6.1783203005925059E-3</c:v>
                </c:pt>
                <c:pt idx="3511">
                  <c:v>5.855702126816068E-3</c:v>
                </c:pt>
                <c:pt idx="3512">
                  <c:v>5.8362421781443354E-3</c:v>
                </c:pt>
                <c:pt idx="3513">
                  <c:v>5.8227043813192485E-3</c:v>
                </c:pt>
                <c:pt idx="3514">
                  <c:v>5.8074634467763786E-3</c:v>
                </c:pt>
                <c:pt idx="3515">
                  <c:v>5.8036846202641698E-3</c:v>
                </c:pt>
                <c:pt idx="3516">
                  <c:v>5.7432531287400085E-3</c:v>
                </c:pt>
                <c:pt idx="3517">
                  <c:v>5.7338689972228586E-3</c:v>
                </c:pt>
                <c:pt idx="3518">
                  <c:v>5.6946416920927913E-3</c:v>
                </c:pt>
                <c:pt idx="3519">
                  <c:v>5.6741232890314712E-3</c:v>
                </c:pt>
                <c:pt idx="3520">
                  <c:v>5.6203039721227505E-3</c:v>
                </c:pt>
                <c:pt idx="3521">
                  <c:v>5.4403448061536236E-3</c:v>
                </c:pt>
                <c:pt idx="3522">
                  <c:v>5.3457970217737063E-3</c:v>
                </c:pt>
                <c:pt idx="3523">
                  <c:v>5.2995154721724004E-3</c:v>
                </c:pt>
                <c:pt idx="3524">
                  <c:v>5.2701116793747492E-3</c:v>
                </c:pt>
                <c:pt idx="3525">
                  <c:v>5.1363491127549999E-3</c:v>
                </c:pt>
                <c:pt idx="3526">
                  <c:v>5.068839514104341E-3</c:v>
                </c:pt>
                <c:pt idx="3527">
                  <c:v>5.0017141471021629E-3</c:v>
                </c:pt>
                <c:pt idx="3528">
                  <c:v>4.9806097916829462E-3</c:v>
                </c:pt>
                <c:pt idx="3529">
                  <c:v>4.8530215093888895E-3</c:v>
                </c:pt>
                <c:pt idx="3530">
                  <c:v>4.7781122940568155E-3</c:v>
                </c:pt>
                <c:pt idx="3531">
                  <c:v>4.765951504460208E-3</c:v>
                </c:pt>
                <c:pt idx="3532">
                  <c:v>4.7624790563862681E-3</c:v>
                </c:pt>
                <c:pt idx="3533">
                  <c:v>4.6917153508648857E-3</c:v>
                </c:pt>
                <c:pt idx="3534">
                  <c:v>4.6039247818256065E-3</c:v>
                </c:pt>
                <c:pt idx="3535">
                  <c:v>4.5491013567247182E-3</c:v>
                </c:pt>
                <c:pt idx="3536">
                  <c:v>4.5106438247570256E-3</c:v>
                </c:pt>
                <c:pt idx="3537">
                  <c:v>4.500641721134702E-3</c:v>
                </c:pt>
                <c:pt idx="3538">
                  <c:v>4.4341081739848803E-3</c:v>
                </c:pt>
                <c:pt idx="3539">
                  <c:v>4.4275260757366238E-3</c:v>
                </c:pt>
                <c:pt idx="3540">
                  <c:v>4.4193700772769623E-3</c:v>
                </c:pt>
                <c:pt idx="3541">
                  <c:v>4.4031025972088231E-3</c:v>
                </c:pt>
                <c:pt idx="3542">
                  <c:v>4.3869511804735146E-3</c:v>
                </c:pt>
                <c:pt idx="3543">
                  <c:v>4.2218078924501851E-3</c:v>
                </c:pt>
                <c:pt idx="3544">
                  <c:v>4.0596917073332899E-3</c:v>
                </c:pt>
                <c:pt idx="3545">
                  <c:v>3.950358624007097E-3</c:v>
                </c:pt>
                <c:pt idx="3546">
                  <c:v>3.9208097479805255E-3</c:v>
                </c:pt>
                <c:pt idx="3547">
                  <c:v>3.7730989660856814E-3</c:v>
                </c:pt>
                <c:pt idx="3548">
                  <c:v>3.7024929395117535E-3</c:v>
                </c:pt>
                <c:pt idx="3549">
                  <c:v>3.6777249969269211E-3</c:v>
                </c:pt>
                <c:pt idx="3550">
                  <c:v>3.6419020792787344E-3</c:v>
                </c:pt>
                <c:pt idx="3551">
                  <c:v>3.6018152712780165E-3</c:v>
                </c:pt>
                <c:pt idx="3552">
                  <c:v>3.4676853724211836E-3</c:v>
                </c:pt>
                <c:pt idx="3553">
                  <c:v>3.4591940135691515E-3</c:v>
                </c:pt>
                <c:pt idx="3554">
                  <c:v>3.3395248972127316E-3</c:v>
                </c:pt>
                <c:pt idx="3555">
                  <c:v>3.3240432086877147E-3</c:v>
                </c:pt>
                <c:pt idx="3556">
                  <c:v>3.2482220008030146E-3</c:v>
                </c:pt>
                <c:pt idx="3557">
                  <c:v>3.2286912270627546E-3</c:v>
                </c:pt>
                <c:pt idx="3558">
                  <c:v>3.2245246616347456E-3</c:v>
                </c:pt>
                <c:pt idx="3559">
                  <c:v>3.2123665202128059E-3</c:v>
                </c:pt>
                <c:pt idx="3560">
                  <c:v>3.2083415353232427E-3</c:v>
                </c:pt>
                <c:pt idx="3561">
                  <c:v>3.1896781340566937E-3</c:v>
                </c:pt>
                <c:pt idx="3562">
                  <c:v>3.0683825942219353E-3</c:v>
                </c:pt>
                <c:pt idx="3563">
                  <c:v>3.0395887599381222E-3</c:v>
                </c:pt>
                <c:pt idx="3564">
                  <c:v>3.014344953107981E-3</c:v>
                </c:pt>
                <c:pt idx="3565">
                  <c:v>2.9627028956994263E-3</c:v>
                </c:pt>
                <c:pt idx="3566">
                  <c:v>2.9576715032840913E-3</c:v>
                </c:pt>
                <c:pt idx="3567">
                  <c:v>2.9362936579272708E-3</c:v>
                </c:pt>
                <c:pt idx="3568">
                  <c:v>2.8976587911050886E-3</c:v>
                </c:pt>
                <c:pt idx="3569">
                  <c:v>2.8129468213663393E-3</c:v>
                </c:pt>
                <c:pt idx="3570">
                  <c:v>2.7830827994250996E-3</c:v>
                </c:pt>
                <c:pt idx="3571">
                  <c:v>2.778123428193279E-3</c:v>
                </c:pt>
                <c:pt idx="3572">
                  <c:v>2.7441848174698425E-3</c:v>
                </c:pt>
                <c:pt idx="3573">
                  <c:v>2.6984368781872779E-3</c:v>
                </c:pt>
                <c:pt idx="3574">
                  <c:v>2.600597497567705E-3</c:v>
                </c:pt>
                <c:pt idx="3575">
                  <c:v>2.5798457456162991E-3</c:v>
                </c:pt>
                <c:pt idx="3576">
                  <c:v>2.5441317736820098E-3</c:v>
                </c:pt>
                <c:pt idx="3577">
                  <c:v>2.4651092345824134E-3</c:v>
                </c:pt>
                <c:pt idx="3578">
                  <c:v>2.4137437354454097E-3</c:v>
                </c:pt>
                <c:pt idx="3579">
                  <c:v>2.3876283577839615E-3</c:v>
                </c:pt>
                <c:pt idx="3580">
                  <c:v>2.2300328001500038E-3</c:v>
                </c:pt>
                <c:pt idx="3581">
                  <c:v>2.1704343666451753E-3</c:v>
                </c:pt>
                <c:pt idx="3582">
                  <c:v>2.114286933260105E-3</c:v>
                </c:pt>
                <c:pt idx="3583">
                  <c:v>2.038457808190708E-3</c:v>
                </c:pt>
                <c:pt idx="3584">
                  <c:v>1.9964277744901043E-3</c:v>
                </c:pt>
                <c:pt idx="3585">
                  <c:v>1.8531366570751679E-3</c:v>
                </c:pt>
                <c:pt idx="3586">
                  <c:v>1.6912928006326746E-3</c:v>
                </c:pt>
                <c:pt idx="3587">
                  <c:v>1.669133570308608E-3</c:v>
                </c:pt>
                <c:pt idx="3588">
                  <c:v>1.6396234603643636E-3</c:v>
                </c:pt>
                <c:pt idx="3589">
                  <c:v>1.5410773638488014E-3</c:v>
                </c:pt>
                <c:pt idx="3590">
                  <c:v>1.4810827222743862E-3</c:v>
                </c:pt>
                <c:pt idx="3591">
                  <c:v>1.4106649181410075E-3</c:v>
                </c:pt>
                <c:pt idx="3592">
                  <c:v>1.3981537465738486E-3</c:v>
                </c:pt>
                <c:pt idx="3593">
                  <c:v>1.3166582973414274E-3</c:v>
                </c:pt>
                <c:pt idx="3594">
                  <c:v>1.2094761129553047E-3</c:v>
                </c:pt>
                <c:pt idx="3595">
                  <c:v>1.1823521975329377E-3</c:v>
                </c:pt>
                <c:pt idx="3596">
                  <c:v>1.1245093614705593E-3</c:v>
                </c:pt>
                <c:pt idx="3597">
                  <c:v>1.0345984300715975E-3</c:v>
                </c:pt>
                <c:pt idx="3598">
                  <c:v>9.957215149408651E-4</c:v>
                </c:pt>
                <c:pt idx="3599">
                  <c:v>9.8133703156464444E-4</c:v>
                </c:pt>
                <c:pt idx="3600">
                  <c:v>9.3037148768669912E-4</c:v>
                </c:pt>
                <c:pt idx="3601">
                  <c:v>9.0121216434130649E-4</c:v>
                </c:pt>
                <c:pt idx="3602">
                  <c:v>8.5422109479264634E-4</c:v>
                </c:pt>
                <c:pt idx="3603">
                  <c:v>8.5082396552170632E-4</c:v>
                </c:pt>
                <c:pt idx="3604">
                  <c:v>8.4830401193942777E-4</c:v>
                </c:pt>
                <c:pt idx="3605">
                  <c:v>8.1948549622228874E-4</c:v>
                </c:pt>
                <c:pt idx="3606">
                  <c:v>8.1056771464928039E-4</c:v>
                </c:pt>
                <c:pt idx="3607">
                  <c:v>7.6305070177774543E-4</c:v>
                </c:pt>
                <c:pt idx="3608">
                  <c:v>6.7323429471307468E-4</c:v>
                </c:pt>
                <c:pt idx="3609">
                  <c:v>6.50805742242037E-4</c:v>
                </c:pt>
                <c:pt idx="3610">
                  <c:v>4.5102357992528254E-4</c:v>
                </c:pt>
                <c:pt idx="3611">
                  <c:v>4.2896150641053417E-4</c:v>
                </c:pt>
                <c:pt idx="3612">
                  <c:v>3.7819506846002086E-4</c:v>
                </c:pt>
                <c:pt idx="3613">
                  <c:v>3.7673919797339035E-4</c:v>
                </c:pt>
                <c:pt idx="3614">
                  <c:v>3.383528207434446E-4</c:v>
                </c:pt>
                <c:pt idx="3615">
                  <c:v>3.3652121263716157E-4</c:v>
                </c:pt>
                <c:pt idx="3616">
                  <c:v>3.3538024630289478E-4</c:v>
                </c:pt>
                <c:pt idx="3617">
                  <c:v>2.8112606837569907E-4</c:v>
                </c:pt>
                <c:pt idx="3618">
                  <c:v>2.6845358741194996E-4</c:v>
                </c:pt>
                <c:pt idx="3619">
                  <c:v>2.6460638816078018E-4</c:v>
                </c:pt>
                <c:pt idx="3620">
                  <c:v>2.5741539890007821E-4</c:v>
                </c:pt>
                <c:pt idx="3621">
                  <c:v>2.4919811959548982E-4</c:v>
                </c:pt>
                <c:pt idx="3622">
                  <c:v>2.4511820178744071E-4</c:v>
                </c:pt>
                <c:pt idx="3623">
                  <c:v>2.3144538541353907E-4</c:v>
                </c:pt>
                <c:pt idx="3624">
                  <c:v>1.799788133436109E-4</c:v>
                </c:pt>
                <c:pt idx="3625">
                  <c:v>1.7015755316909819E-4</c:v>
                </c:pt>
                <c:pt idx="3626">
                  <c:v>1.4133399858724422E-4</c:v>
                </c:pt>
                <c:pt idx="3627">
                  <c:v>1.2333382327670418E-4</c:v>
                </c:pt>
                <c:pt idx="3628">
                  <c:v>1.1020000318236321E-4</c:v>
                </c:pt>
                <c:pt idx="3629">
                  <c:v>8.4989121385976949E-5</c:v>
                </c:pt>
                <c:pt idx="3630">
                  <c:v>4.158938587420171E-5</c:v>
                </c:pt>
                <c:pt idx="3631">
                  <c:v>3.6668912143467977E-5</c:v>
                </c:pt>
                <c:pt idx="3632">
                  <c:v>6.0945024404625327E-6</c:v>
                </c:pt>
                <c:pt idx="3633">
                  <c:v>2.6485873458934712E-11</c:v>
                </c:pt>
                <c:pt idx="3634">
                  <c:v>2.6485873458934712E-11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33F-43C4-A70C-F719866D69E4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033F-43C4-A70C-F719866D69E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033F-43C4-A70C-F719866D69E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033F-43C4-A70C-F719866D69E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033F-43C4-A70C-F719866D69E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033F-43C4-A70C-F719866D69E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033F-43C4-A70C-F719866D69E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033F-43C4-A70C-F719866D69E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033F-43C4-A70C-F719866D69E4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033F-43C4-A70C-F719866D69E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033F-43C4-A70C-F719866D69E4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033F-43C4-A70C-F719866D69E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033F-43C4-A70C-F719866D69E4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033F-43C4-A70C-F719866D69E4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033F-43C4-A70C-F719866D69E4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033F-43C4-A70C-F719866D69E4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033F-43C4-A70C-F719866D69E4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033F-43C4-A70C-F719866D69E4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033F-43C4-A70C-F719866D69E4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033F-43C4-A70C-F719866D69E4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033F-43C4-A70C-F719866D69E4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033F-43C4-A70C-F719866D69E4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033F-43C4-A70C-F719866D69E4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033F-43C4-A70C-F719866D69E4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8-033F-43C4-A70C-F719866D69E4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9-033F-43C4-A70C-F719866D69E4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A-033F-43C4-A70C-F719866D69E4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B-033F-43C4-A70C-F719866D69E4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C-033F-43C4-A70C-F719866D69E4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D-033F-43C4-A70C-F719866D69E4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E-033F-43C4-A70C-F719866D69E4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F-033F-43C4-A70C-F719866D69E4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0-033F-43C4-A70C-F719866D69E4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1-033F-43C4-A70C-F719866D69E4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2-033F-43C4-A70C-F719866D69E4}"/>
                </c:ext>
              </c:extLst>
            </c:dLbl>
            <c:dLbl>
              <c:idx val="34"/>
              <c:layout>
                <c:manualLayout>
                  <c:x val="-1.0089026700590583E-17"/>
                  <c:y val="-4.96031746031746E-3"/>
                </c:manualLayout>
              </c:layout>
              <c:tx>
                <c:rich>
                  <a:bodyPr/>
                  <a:lstStyle/>
                  <a:p>
                    <a:fld id="{C0FAFDE6-8D28-4BF7-A75F-E21E50EAFF5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3-033F-43C4-A70C-F719866D69E4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4-033F-43C4-A70C-F719866D69E4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5-033F-43C4-A70C-F719866D69E4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6-033F-43C4-A70C-F719866D69E4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7-033F-43C4-A70C-F719866D69E4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8-033F-43C4-A70C-F719866D69E4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9-033F-43C4-A70C-F719866D69E4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A-033F-43C4-A70C-F719866D69E4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B-033F-43C4-A70C-F719866D69E4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C-033F-43C4-A70C-F719866D69E4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D-033F-43C4-A70C-F719866D69E4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E-033F-43C4-A70C-F719866D69E4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F-033F-43C4-A70C-F719866D69E4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0-033F-43C4-A70C-F719866D69E4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1-033F-43C4-A70C-F719866D69E4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2-033F-43C4-A70C-F719866D69E4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3-033F-43C4-A70C-F719866D69E4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4-033F-43C4-A70C-F719866D69E4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5-033F-43C4-A70C-F719866D69E4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6-033F-43C4-A70C-F719866D69E4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7-033F-43C4-A70C-F719866D69E4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8-033F-43C4-A70C-F719866D69E4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9-033F-43C4-A70C-F719866D69E4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A-033F-43C4-A70C-F719866D69E4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B-033F-43C4-A70C-F719866D69E4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C-033F-43C4-A70C-F719866D69E4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D-033F-43C4-A70C-F719866D69E4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E-033F-43C4-A70C-F719866D69E4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F-033F-43C4-A70C-F719866D69E4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0-033F-43C4-A70C-F719866D69E4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1-033F-43C4-A70C-F719866D69E4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2-033F-43C4-A70C-F719866D69E4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3-033F-43C4-A70C-F719866D69E4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4-033F-43C4-A70C-F719866D69E4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5-033F-43C4-A70C-F719866D69E4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6-033F-43C4-A70C-F719866D69E4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7-033F-43C4-A70C-F719866D69E4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8-033F-43C4-A70C-F719866D69E4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9-033F-43C4-A70C-F719866D69E4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A-033F-43C4-A70C-F719866D69E4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B-033F-43C4-A70C-F719866D69E4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C-033F-43C4-A70C-F719866D69E4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D-033F-43C4-A70C-F719866D69E4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E-033F-43C4-A70C-F719866D69E4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F-033F-43C4-A70C-F719866D69E4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0-033F-43C4-A70C-F719866D69E4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1-033F-43C4-A70C-F719866D69E4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2-033F-43C4-A70C-F719866D69E4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3-033F-43C4-A70C-F719866D69E4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4-033F-43C4-A70C-F719866D69E4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5-033F-43C4-A70C-F719866D69E4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6-033F-43C4-A70C-F719866D69E4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7-033F-43C4-A70C-F719866D69E4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8-033F-43C4-A70C-F719866D69E4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9-033F-43C4-A70C-F719866D69E4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A-033F-43C4-A70C-F719866D69E4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B-033F-43C4-A70C-F719866D69E4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C-033F-43C4-A70C-F719866D69E4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D-033F-43C4-A70C-F719866D69E4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E-033F-43C4-A70C-F719866D69E4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F-033F-43C4-A70C-F719866D69E4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0-033F-43C4-A70C-F719866D69E4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1-033F-43C4-A70C-F719866D69E4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2-033F-43C4-A70C-F719866D69E4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3-033F-43C4-A70C-F719866D69E4}"/>
                </c:ext>
              </c:extLst>
            </c:dLbl>
            <c:dLbl>
              <c:idx val="99"/>
              <c:layout>
                <c:manualLayout>
                  <c:x val="0"/>
                  <c:y val="-9.9206349206349669E-3"/>
                </c:manualLayout>
              </c:layout>
              <c:tx>
                <c:rich>
                  <a:bodyPr/>
                  <a:lstStyle/>
                  <a:p>
                    <a:fld id="{77D3F7ED-004B-4E49-A609-978CCAB28DE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4-033F-43C4-A70C-F719866D69E4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5-033F-43C4-A70C-F719866D69E4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6-033F-43C4-A70C-F719866D69E4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7-033F-43C4-A70C-F719866D69E4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8-033F-43C4-A70C-F719866D69E4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9-033F-43C4-A70C-F719866D69E4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A-033F-43C4-A70C-F719866D69E4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B-033F-43C4-A70C-F719866D69E4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C-033F-43C4-A70C-F719866D69E4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D-033F-43C4-A70C-F719866D69E4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E-033F-43C4-A70C-F719866D69E4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F-033F-43C4-A70C-F719866D69E4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0-033F-43C4-A70C-F719866D69E4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1-033F-43C4-A70C-F719866D69E4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2-033F-43C4-A70C-F719866D69E4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3-033F-43C4-A70C-F719866D69E4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4-033F-43C4-A70C-F719866D69E4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5-033F-43C4-A70C-F719866D69E4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6-033F-43C4-A70C-F719866D69E4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7-033F-43C4-A70C-F719866D69E4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8-033F-43C4-A70C-F719866D69E4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9-033F-43C4-A70C-F719866D69E4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fld id="{63E30A5A-AA74-4837-BEF1-58C170A1D18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A-033F-43C4-A70C-F719866D69E4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B-033F-43C4-A70C-F719866D69E4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C-033F-43C4-A70C-F719866D69E4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D-033F-43C4-A70C-F719866D69E4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E-033F-43C4-A70C-F719866D69E4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F-033F-43C4-A70C-F719866D69E4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80-033F-43C4-A70C-F719866D69E4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81-033F-43C4-A70C-F719866D69E4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82-033F-43C4-A70C-F719866D69E4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83-033F-43C4-A70C-F719866D69E4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84-033F-43C4-A70C-F719866D69E4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85-033F-43C4-A70C-F719866D69E4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86-033F-43C4-A70C-F719866D69E4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87-033F-43C4-A70C-F719866D69E4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88-033F-43C4-A70C-F719866D69E4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89-033F-43C4-A70C-F719866D69E4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8A-033F-43C4-A70C-F719866D69E4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8B-033F-43C4-A70C-F719866D69E4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8C-033F-43C4-A70C-F719866D69E4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8D-033F-43C4-A70C-F719866D69E4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8E-033F-43C4-A70C-F719866D69E4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8F-033F-43C4-A70C-F719866D69E4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90-033F-43C4-A70C-F719866D69E4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91-033F-43C4-A70C-F719866D69E4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92-033F-43C4-A70C-F719866D69E4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93-033F-43C4-A70C-F719866D69E4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94-033F-43C4-A70C-F719866D69E4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95-033F-43C4-A70C-F719866D69E4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96-033F-43C4-A70C-F719866D69E4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97-033F-43C4-A70C-F719866D69E4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98-033F-43C4-A70C-F719866D69E4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99-033F-43C4-A70C-F719866D69E4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9A-033F-43C4-A70C-F719866D69E4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9B-033F-43C4-A70C-F719866D69E4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9C-033F-43C4-A70C-F719866D69E4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9D-033F-43C4-A70C-F719866D69E4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9E-033F-43C4-A70C-F719866D69E4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9F-033F-43C4-A70C-F719866D69E4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A0-033F-43C4-A70C-F719866D69E4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A1-033F-43C4-A70C-F719866D69E4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A2-033F-43C4-A70C-F719866D69E4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A3-033F-43C4-A70C-F719866D69E4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A4-033F-43C4-A70C-F719866D69E4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A5-033F-43C4-A70C-F719866D69E4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A6-033F-43C4-A70C-F719866D69E4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A7-033F-43C4-A70C-F719866D69E4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A8-033F-43C4-A70C-F719866D69E4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A9-033F-43C4-A70C-F719866D69E4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AA-033F-43C4-A70C-F719866D69E4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AB-033F-43C4-A70C-F719866D69E4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AC-033F-43C4-A70C-F719866D69E4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AD-033F-43C4-A70C-F719866D69E4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AE-033F-43C4-A70C-F719866D69E4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AF-033F-43C4-A70C-F719866D69E4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B0-033F-43C4-A70C-F719866D69E4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B1-033F-43C4-A70C-F719866D69E4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B2-033F-43C4-A70C-F719866D69E4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B3-033F-43C4-A70C-F719866D69E4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B4-033F-43C4-A70C-F719866D69E4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B5-033F-43C4-A70C-F719866D69E4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B6-033F-43C4-A70C-F719866D69E4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fld id="{B2E15065-39B9-4DDE-8727-949EB62553A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7-033F-43C4-A70C-F719866D69E4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B8-033F-43C4-A70C-F719866D69E4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B9-033F-43C4-A70C-F719866D69E4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BA-033F-43C4-A70C-F719866D69E4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BB-033F-43C4-A70C-F719866D69E4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BC-033F-43C4-A70C-F719866D69E4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BD-033F-43C4-A70C-F719866D69E4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BE-033F-43C4-A70C-F719866D69E4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BF-033F-43C4-A70C-F719866D69E4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C0-033F-43C4-A70C-F719866D69E4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C1-033F-43C4-A70C-F719866D69E4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C2-033F-43C4-A70C-F719866D69E4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C3-033F-43C4-A70C-F719866D69E4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C4-033F-43C4-A70C-F719866D69E4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C5-033F-43C4-A70C-F719866D69E4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C6-033F-43C4-A70C-F719866D69E4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C7-033F-43C4-A70C-F719866D69E4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C8-033F-43C4-A70C-F719866D69E4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C9-033F-43C4-A70C-F719866D69E4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CA-033F-43C4-A70C-F719866D69E4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CB-033F-43C4-A70C-F719866D69E4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CC-033F-43C4-A70C-F719866D69E4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CD-033F-43C4-A70C-F719866D69E4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CE-033F-43C4-A70C-F719866D69E4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CF-033F-43C4-A70C-F719866D69E4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D0-033F-43C4-A70C-F719866D69E4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D1-033F-43C4-A70C-F719866D69E4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D2-033F-43C4-A70C-F719866D69E4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D3-033F-43C4-A70C-F719866D69E4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D4-033F-43C4-A70C-F719866D69E4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D5-033F-43C4-A70C-F719866D69E4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D6-033F-43C4-A70C-F719866D69E4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D7-033F-43C4-A70C-F719866D69E4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D8-033F-43C4-A70C-F719866D69E4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D9-033F-43C4-A70C-F719866D69E4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DA-033F-43C4-A70C-F719866D69E4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DB-033F-43C4-A70C-F719866D69E4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DC-033F-43C4-A70C-F719866D69E4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DD-033F-43C4-A70C-F719866D69E4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DE-033F-43C4-A70C-F719866D69E4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DF-033F-43C4-A70C-F719866D69E4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E0-033F-43C4-A70C-F719866D69E4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E1-033F-43C4-A70C-F719866D69E4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E2-033F-43C4-A70C-F719866D69E4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E3-033F-43C4-A70C-F719866D69E4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E4-033F-43C4-A70C-F719866D69E4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E5-033F-43C4-A70C-F719866D69E4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E6-033F-43C4-A70C-F719866D69E4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E7-033F-43C4-A70C-F719866D69E4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E8-033F-43C4-A70C-F719866D69E4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E9-033F-43C4-A70C-F719866D69E4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EA-033F-43C4-A70C-F719866D69E4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EB-033F-43C4-A70C-F719866D69E4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EC-033F-43C4-A70C-F719866D69E4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ED-033F-43C4-A70C-F719866D69E4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EE-033F-43C4-A70C-F719866D69E4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EF-033F-43C4-A70C-F719866D69E4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F0-033F-43C4-A70C-F719866D69E4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F1-033F-43C4-A70C-F719866D69E4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F2-033F-43C4-A70C-F719866D69E4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F3-033F-43C4-A70C-F719866D69E4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F4-033F-43C4-A70C-F719866D69E4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F5-033F-43C4-A70C-F719866D69E4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F6-033F-43C4-A70C-F719866D69E4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F7-033F-43C4-A70C-F719866D69E4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F8-033F-43C4-A70C-F719866D69E4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F9-033F-43C4-A70C-F719866D69E4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FA-033F-43C4-A70C-F719866D69E4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FB-033F-43C4-A70C-F719866D69E4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FC-033F-43C4-A70C-F719866D69E4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FD-033F-43C4-A70C-F719866D69E4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FE-033F-43C4-A70C-F719866D69E4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FF-033F-43C4-A70C-F719866D69E4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00-033F-43C4-A70C-F719866D69E4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01-033F-43C4-A70C-F719866D69E4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02-033F-43C4-A70C-F719866D69E4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03-033F-43C4-A70C-F719866D69E4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04-033F-43C4-A70C-F719866D69E4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05-033F-43C4-A70C-F719866D69E4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06-033F-43C4-A70C-F719866D69E4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07-033F-43C4-A70C-F719866D69E4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08-033F-43C4-A70C-F719866D69E4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fld id="{084D4AF0-E979-4C26-9E83-DA06593BF30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9-033F-43C4-A70C-F719866D69E4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0A-033F-43C4-A70C-F719866D69E4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0B-033F-43C4-A70C-F719866D69E4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0C-033F-43C4-A70C-F719866D69E4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0D-033F-43C4-A70C-F719866D69E4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0E-033F-43C4-A70C-F719866D69E4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0F-033F-43C4-A70C-F719866D69E4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10-033F-43C4-A70C-F719866D69E4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11-033F-43C4-A70C-F719866D69E4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12-033F-43C4-A70C-F719866D69E4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13-033F-43C4-A70C-F719866D69E4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14-033F-43C4-A70C-F719866D69E4}"/>
                </c:ext>
              </c:extLst>
            </c:dLbl>
            <c:dLbl>
              <c:idx val="276"/>
              <c:layout>
                <c:manualLayout>
                  <c:x val="-5.9483714663438249E-2"/>
                  <c:y val="7.255285789903225E-2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15-033F-43C4-A70C-F719866D69E4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16-033F-43C4-A70C-F719866D69E4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17-033F-43C4-A70C-F719866D69E4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18-033F-43C4-A70C-F719866D69E4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19-033F-43C4-A70C-F719866D69E4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1A-033F-43C4-A70C-F719866D69E4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1B-033F-43C4-A70C-F719866D69E4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1C-033F-43C4-A70C-F719866D69E4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1D-033F-43C4-A70C-F719866D69E4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1E-033F-43C4-A70C-F719866D69E4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1F-033F-43C4-A70C-F719866D69E4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20-033F-43C4-A70C-F719866D69E4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21-033F-43C4-A70C-F719866D69E4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22-033F-43C4-A70C-F719866D69E4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23-033F-43C4-A70C-F719866D69E4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24-033F-43C4-A70C-F719866D69E4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25-033F-43C4-A70C-F719866D69E4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26-033F-43C4-A70C-F719866D69E4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27-033F-43C4-A70C-F719866D69E4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28-033F-43C4-A70C-F719866D69E4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29-033F-43C4-A70C-F719866D69E4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2A-033F-43C4-A70C-F719866D69E4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2B-033F-43C4-A70C-F719866D69E4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2C-033F-43C4-A70C-F719866D69E4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2D-033F-43C4-A70C-F719866D69E4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2E-033F-43C4-A70C-F719866D69E4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2F-033F-43C4-A70C-F719866D69E4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30-033F-43C4-A70C-F719866D69E4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31-033F-43C4-A70C-F719866D69E4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32-033F-43C4-A70C-F719866D69E4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33-033F-43C4-A70C-F719866D69E4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34-033F-43C4-A70C-F719866D69E4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35-033F-43C4-A70C-F719866D69E4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36-033F-43C4-A70C-F719866D69E4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37-033F-43C4-A70C-F719866D69E4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38-033F-43C4-A70C-F719866D69E4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39-033F-43C4-A70C-F719866D69E4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3A-033F-43C4-A70C-F719866D69E4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3B-033F-43C4-A70C-F719866D69E4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3C-033F-43C4-A70C-F719866D69E4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3D-033F-43C4-A70C-F719866D69E4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3E-033F-43C4-A70C-F719866D69E4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3F-033F-43C4-A70C-F719866D69E4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40-033F-43C4-A70C-F719866D69E4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41-033F-43C4-A70C-F719866D69E4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42-033F-43C4-A70C-F719866D69E4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43-033F-43C4-A70C-F719866D69E4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44-033F-43C4-A70C-F719866D69E4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45-033F-43C4-A70C-F719866D69E4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46-033F-43C4-A70C-F719866D69E4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47-033F-43C4-A70C-F719866D69E4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48-033F-43C4-A70C-F719866D69E4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49-033F-43C4-A70C-F719866D69E4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4A-033F-43C4-A70C-F719866D69E4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4B-033F-43C4-A70C-F719866D69E4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4C-033F-43C4-A70C-F719866D69E4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4D-033F-43C4-A70C-F719866D69E4}"/>
                </c:ext>
              </c:extLst>
            </c:dLbl>
            <c:dLbl>
              <c:idx val="333"/>
              <c:layout>
                <c:manualLayout>
                  <c:x val="8.7838750877630625E-3"/>
                  <c:y val="-7.4404761904761901E-3"/>
                </c:manualLayout>
              </c:layout>
              <c:tx>
                <c:rich>
                  <a:bodyPr/>
                  <a:lstStyle/>
                  <a:p>
                    <a:fld id="{A69141F0-D36A-4149-8189-55CD63717D6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E-033F-43C4-A70C-F719866D69E4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4F-033F-43C4-A70C-F719866D69E4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50-033F-43C4-A70C-F719866D69E4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51-033F-43C4-A70C-F719866D69E4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52-033F-43C4-A70C-F719866D69E4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53-033F-43C4-A70C-F719866D69E4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54-033F-43C4-A70C-F719866D69E4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55-033F-43C4-A70C-F719866D69E4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56-033F-43C4-A70C-F719866D69E4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57-033F-43C4-A70C-F719866D69E4}"/>
                </c:ext>
              </c:extLst>
            </c:dLbl>
            <c:dLbl>
              <c:idx val="3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58-033F-43C4-A70C-F719866D69E4}"/>
                </c:ext>
              </c:extLst>
            </c:dLbl>
            <c:dLbl>
              <c:idx val="3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59-033F-43C4-A70C-F719866D69E4}"/>
                </c:ext>
              </c:extLst>
            </c:dLbl>
            <c:dLbl>
              <c:idx val="3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5A-033F-43C4-A70C-F719866D69E4}"/>
                </c:ext>
              </c:extLst>
            </c:dLbl>
            <c:dLbl>
              <c:idx val="3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5B-033F-43C4-A70C-F719866D69E4}"/>
                </c:ext>
              </c:extLst>
            </c:dLbl>
            <c:dLbl>
              <c:idx val="3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5C-033F-43C4-A70C-F719866D69E4}"/>
                </c:ext>
              </c:extLst>
            </c:dLbl>
            <c:dLbl>
              <c:idx val="3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5D-033F-43C4-A70C-F719866D69E4}"/>
                </c:ext>
              </c:extLst>
            </c:dLbl>
            <c:dLbl>
              <c:idx val="3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5E-033F-43C4-A70C-F719866D69E4}"/>
                </c:ext>
              </c:extLst>
            </c:dLbl>
            <c:dLbl>
              <c:idx val="3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5F-033F-43C4-A70C-F719866D69E4}"/>
                </c:ext>
              </c:extLst>
            </c:dLbl>
            <c:dLbl>
              <c:idx val="3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60-033F-43C4-A70C-F719866D69E4}"/>
                </c:ext>
              </c:extLst>
            </c:dLbl>
            <c:dLbl>
              <c:idx val="3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61-033F-43C4-A70C-F719866D69E4}"/>
                </c:ext>
              </c:extLst>
            </c:dLbl>
            <c:dLbl>
              <c:idx val="3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62-033F-43C4-A70C-F719866D69E4}"/>
                </c:ext>
              </c:extLst>
            </c:dLbl>
            <c:dLbl>
              <c:idx val="3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63-033F-43C4-A70C-F719866D69E4}"/>
                </c:ext>
              </c:extLst>
            </c:dLbl>
            <c:dLbl>
              <c:idx val="3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64-033F-43C4-A70C-F719866D69E4}"/>
                </c:ext>
              </c:extLst>
            </c:dLbl>
            <c:dLbl>
              <c:idx val="3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65-033F-43C4-A70C-F719866D69E4}"/>
                </c:ext>
              </c:extLst>
            </c:dLbl>
            <c:dLbl>
              <c:idx val="3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66-033F-43C4-A70C-F719866D69E4}"/>
                </c:ext>
              </c:extLst>
            </c:dLbl>
            <c:dLbl>
              <c:idx val="3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67-033F-43C4-A70C-F719866D69E4}"/>
                </c:ext>
              </c:extLst>
            </c:dLbl>
            <c:dLbl>
              <c:idx val="3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68-033F-43C4-A70C-F719866D69E4}"/>
                </c:ext>
              </c:extLst>
            </c:dLbl>
            <c:dLbl>
              <c:idx val="3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69-033F-43C4-A70C-F719866D69E4}"/>
                </c:ext>
              </c:extLst>
            </c:dLbl>
            <c:dLbl>
              <c:idx val="3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6A-033F-43C4-A70C-F719866D69E4}"/>
                </c:ext>
              </c:extLst>
            </c:dLbl>
            <c:dLbl>
              <c:idx val="3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6B-033F-43C4-A70C-F719866D69E4}"/>
                </c:ext>
              </c:extLst>
            </c:dLbl>
            <c:dLbl>
              <c:idx val="3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6C-033F-43C4-A70C-F719866D69E4}"/>
                </c:ext>
              </c:extLst>
            </c:dLbl>
            <c:dLbl>
              <c:idx val="3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6D-033F-43C4-A70C-F719866D69E4}"/>
                </c:ext>
              </c:extLst>
            </c:dLbl>
            <c:dLbl>
              <c:idx val="3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6E-033F-43C4-A70C-F719866D69E4}"/>
                </c:ext>
              </c:extLst>
            </c:dLbl>
            <c:dLbl>
              <c:idx val="3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6F-033F-43C4-A70C-F719866D69E4}"/>
                </c:ext>
              </c:extLst>
            </c:dLbl>
            <c:dLbl>
              <c:idx val="3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70-033F-43C4-A70C-F719866D69E4}"/>
                </c:ext>
              </c:extLst>
            </c:dLbl>
            <c:dLbl>
              <c:idx val="3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71-033F-43C4-A70C-F719866D69E4}"/>
                </c:ext>
              </c:extLst>
            </c:dLbl>
            <c:dLbl>
              <c:idx val="3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72-033F-43C4-A70C-F719866D69E4}"/>
                </c:ext>
              </c:extLst>
            </c:dLbl>
            <c:dLbl>
              <c:idx val="3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73-033F-43C4-A70C-F719866D69E4}"/>
                </c:ext>
              </c:extLst>
            </c:dLbl>
            <c:dLbl>
              <c:idx val="3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74-033F-43C4-A70C-F719866D69E4}"/>
                </c:ext>
              </c:extLst>
            </c:dLbl>
            <c:dLbl>
              <c:idx val="3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75-033F-43C4-A70C-F719866D69E4}"/>
                </c:ext>
              </c:extLst>
            </c:dLbl>
            <c:dLbl>
              <c:idx val="3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76-033F-43C4-A70C-F719866D69E4}"/>
                </c:ext>
              </c:extLst>
            </c:dLbl>
            <c:dLbl>
              <c:idx val="3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77-033F-43C4-A70C-F719866D69E4}"/>
                </c:ext>
              </c:extLst>
            </c:dLbl>
            <c:dLbl>
              <c:idx val="3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78-033F-43C4-A70C-F719866D69E4}"/>
                </c:ext>
              </c:extLst>
            </c:dLbl>
            <c:dLbl>
              <c:idx val="3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79-033F-43C4-A70C-F719866D69E4}"/>
                </c:ext>
              </c:extLst>
            </c:dLbl>
            <c:dLbl>
              <c:idx val="3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7A-033F-43C4-A70C-F719866D69E4}"/>
                </c:ext>
              </c:extLst>
            </c:dLbl>
            <c:dLbl>
              <c:idx val="3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7B-033F-43C4-A70C-F719866D69E4}"/>
                </c:ext>
              </c:extLst>
            </c:dLbl>
            <c:dLbl>
              <c:idx val="3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7C-033F-43C4-A70C-F719866D69E4}"/>
                </c:ext>
              </c:extLst>
            </c:dLbl>
            <c:dLbl>
              <c:idx val="3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7D-033F-43C4-A70C-F719866D69E4}"/>
                </c:ext>
              </c:extLst>
            </c:dLbl>
            <c:dLbl>
              <c:idx val="3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7E-033F-43C4-A70C-F719866D69E4}"/>
                </c:ext>
              </c:extLst>
            </c:dLbl>
            <c:dLbl>
              <c:idx val="3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7F-033F-43C4-A70C-F719866D69E4}"/>
                </c:ext>
              </c:extLst>
            </c:dLbl>
            <c:dLbl>
              <c:idx val="3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80-033F-43C4-A70C-F719866D69E4}"/>
                </c:ext>
              </c:extLst>
            </c:dLbl>
            <c:dLbl>
              <c:idx val="3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81-033F-43C4-A70C-F719866D69E4}"/>
                </c:ext>
              </c:extLst>
            </c:dLbl>
            <c:dLbl>
              <c:idx val="3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82-033F-43C4-A70C-F719866D69E4}"/>
                </c:ext>
              </c:extLst>
            </c:dLbl>
            <c:dLbl>
              <c:idx val="3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83-033F-43C4-A70C-F719866D69E4}"/>
                </c:ext>
              </c:extLst>
            </c:dLbl>
            <c:dLbl>
              <c:idx val="3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84-033F-43C4-A70C-F719866D69E4}"/>
                </c:ext>
              </c:extLst>
            </c:dLbl>
            <c:dLbl>
              <c:idx val="3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85-033F-43C4-A70C-F719866D69E4}"/>
                </c:ext>
              </c:extLst>
            </c:dLbl>
            <c:dLbl>
              <c:idx val="389"/>
              <c:layout>
                <c:manualLayout>
                  <c:x val="-4.0389710037945305E-17"/>
                  <c:y val="-2.2516404175561763E-2"/>
                </c:manualLayout>
              </c:layout>
              <c:tx>
                <c:rich>
                  <a:bodyPr/>
                  <a:lstStyle/>
                  <a:p>
                    <a:fld id="{701C600E-4EFE-4262-8822-827EBD2FC5A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86-033F-43C4-A70C-F719866D69E4}"/>
                </c:ext>
              </c:extLst>
            </c:dLbl>
            <c:dLbl>
              <c:idx val="3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87-033F-43C4-A70C-F719866D69E4}"/>
                </c:ext>
              </c:extLst>
            </c:dLbl>
            <c:dLbl>
              <c:idx val="3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88-033F-43C4-A70C-F719866D69E4}"/>
                </c:ext>
              </c:extLst>
            </c:dLbl>
            <c:dLbl>
              <c:idx val="3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89-033F-43C4-A70C-F719866D69E4}"/>
                </c:ext>
              </c:extLst>
            </c:dLbl>
            <c:dLbl>
              <c:idx val="3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8A-033F-43C4-A70C-F719866D69E4}"/>
                </c:ext>
              </c:extLst>
            </c:dLbl>
            <c:dLbl>
              <c:idx val="3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8B-033F-43C4-A70C-F719866D69E4}"/>
                </c:ext>
              </c:extLst>
            </c:dLbl>
            <c:dLbl>
              <c:idx val="3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8C-033F-43C4-A70C-F719866D69E4}"/>
                </c:ext>
              </c:extLst>
            </c:dLbl>
            <c:dLbl>
              <c:idx val="3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8D-033F-43C4-A70C-F719866D69E4}"/>
                </c:ext>
              </c:extLst>
            </c:dLbl>
            <c:dLbl>
              <c:idx val="3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8E-033F-43C4-A70C-F719866D69E4}"/>
                </c:ext>
              </c:extLst>
            </c:dLbl>
            <c:dLbl>
              <c:idx val="3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8F-033F-43C4-A70C-F719866D69E4}"/>
                </c:ext>
              </c:extLst>
            </c:dLbl>
            <c:dLbl>
              <c:idx val="3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90-033F-43C4-A70C-F719866D69E4}"/>
                </c:ext>
              </c:extLst>
            </c:dLbl>
            <c:dLbl>
              <c:idx val="4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91-033F-43C4-A70C-F719866D69E4}"/>
                </c:ext>
              </c:extLst>
            </c:dLbl>
            <c:dLbl>
              <c:idx val="4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92-033F-43C4-A70C-F719866D69E4}"/>
                </c:ext>
              </c:extLst>
            </c:dLbl>
            <c:dLbl>
              <c:idx val="4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93-033F-43C4-A70C-F719866D69E4}"/>
                </c:ext>
              </c:extLst>
            </c:dLbl>
            <c:dLbl>
              <c:idx val="403"/>
              <c:layout>
                <c:manualLayout>
                  <c:x val="-0.10354572552524434"/>
                  <c:y val="4.5032808351123527E-2"/>
                </c:manualLayout>
              </c:layout>
              <c:tx>
                <c:rich>
                  <a:bodyPr/>
                  <a:lstStyle/>
                  <a:p>
                    <a:fld id="{9D3B3DD9-0C32-4F6A-AA62-1ECB9E4C713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94-033F-43C4-A70C-F719866D69E4}"/>
                </c:ext>
              </c:extLst>
            </c:dLbl>
            <c:dLbl>
              <c:idx val="4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95-033F-43C4-A70C-F719866D69E4}"/>
                </c:ext>
              </c:extLst>
            </c:dLbl>
            <c:dLbl>
              <c:idx val="4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96-033F-43C4-A70C-F719866D69E4}"/>
                </c:ext>
              </c:extLst>
            </c:dLbl>
            <c:dLbl>
              <c:idx val="4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97-033F-43C4-A70C-F719866D69E4}"/>
                </c:ext>
              </c:extLst>
            </c:dLbl>
            <c:dLbl>
              <c:idx val="4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98-033F-43C4-A70C-F719866D69E4}"/>
                </c:ext>
              </c:extLst>
            </c:dLbl>
            <c:dLbl>
              <c:idx val="4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99-033F-43C4-A70C-F719866D69E4}"/>
                </c:ext>
              </c:extLst>
            </c:dLbl>
            <c:dLbl>
              <c:idx val="4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9A-033F-43C4-A70C-F719866D69E4}"/>
                </c:ext>
              </c:extLst>
            </c:dLbl>
            <c:dLbl>
              <c:idx val="4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9B-033F-43C4-A70C-F719866D69E4}"/>
                </c:ext>
              </c:extLst>
            </c:dLbl>
            <c:dLbl>
              <c:idx val="4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9C-033F-43C4-A70C-F719866D69E4}"/>
                </c:ext>
              </c:extLst>
            </c:dLbl>
            <c:dLbl>
              <c:idx val="4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9D-033F-43C4-A70C-F719866D69E4}"/>
                </c:ext>
              </c:extLst>
            </c:dLbl>
            <c:dLbl>
              <c:idx val="4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9E-033F-43C4-A70C-F719866D69E4}"/>
                </c:ext>
              </c:extLst>
            </c:dLbl>
            <c:dLbl>
              <c:idx val="4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9F-033F-43C4-A70C-F719866D69E4}"/>
                </c:ext>
              </c:extLst>
            </c:dLbl>
            <c:dLbl>
              <c:idx val="4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A0-033F-43C4-A70C-F719866D69E4}"/>
                </c:ext>
              </c:extLst>
            </c:dLbl>
            <c:dLbl>
              <c:idx val="4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A1-033F-43C4-A70C-F719866D69E4}"/>
                </c:ext>
              </c:extLst>
            </c:dLbl>
            <c:dLbl>
              <c:idx val="4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A2-033F-43C4-A70C-F719866D69E4}"/>
                </c:ext>
              </c:extLst>
            </c:dLbl>
            <c:dLbl>
              <c:idx val="4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A3-033F-43C4-A70C-F719866D69E4}"/>
                </c:ext>
              </c:extLst>
            </c:dLbl>
            <c:dLbl>
              <c:idx val="4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A4-033F-43C4-A70C-F719866D69E4}"/>
                </c:ext>
              </c:extLst>
            </c:dLbl>
            <c:dLbl>
              <c:idx val="4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A5-033F-43C4-A70C-F719866D69E4}"/>
                </c:ext>
              </c:extLst>
            </c:dLbl>
            <c:dLbl>
              <c:idx val="4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A6-033F-43C4-A70C-F719866D69E4}"/>
                </c:ext>
              </c:extLst>
            </c:dLbl>
            <c:dLbl>
              <c:idx val="4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A7-033F-43C4-A70C-F719866D69E4}"/>
                </c:ext>
              </c:extLst>
            </c:dLbl>
            <c:dLbl>
              <c:idx val="4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A8-033F-43C4-A70C-F719866D69E4}"/>
                </c:ext>
              </c:extLst>
            </c:dLbl>
            <c:dLbl>
              <c:idx val="4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A9-033F-43C4-A70C-F719866D69E4}"/>
                </c:ext>
              </c:extLst>
            </c:dLbl>
            <c:dLbl>
              <c:idx val="4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AA-033F-43C4-A70C-F719866D69E4}"/>
                </c:ext>
              </c:extLst>
            </c:dLbl>
            <c:dLbl>
              <c:idx val="4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AB-033F-43C4-A70C-F719866D69E4}"/>
                </c:ext>
              </c:extLst>
            </c:dLbl>
            <c:dLbl>
              <c:idx val="4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AC-033F-43C4-A70C-F719866D69E4}"/>
                </c:ext>
              </c:extLst>
            </c:dLbl>
            <c:dLbl>
              <c:idx val="4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AD-033F-43C4-A70C-F719866D69E4}"/>
                </c:ext>
              </c:extLst>
            </c:dLbl>
            <c:dLbl>
              <c:idx val="4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AE-033F-43C4-A70C-F719866D69E4}"/>
                </c:ext>
              </c:extLst>
            </c:dLbl>
            <c:dLbl>
              <c:idx val="4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AF-033F-43C4-A70C-F719866D69E4}"/>
                </c:ext>
              </c:extLst>
            </c:dLbl>
            <c:dLbl>
              <c:idx val="4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B0-033F-43C4-A70C-F719866D69E4}"/>
                </c:ext>
              </c:extLst>
            </c:dLbl>
            <c:dLbl>
              <c:idx val="4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B1-033F-43C4-A70C-F719866D69E4}"/>
                </c:ext>
              </c:extLst>
            </c:dLbl>
            <c:dLbl>
              <c:idx val="4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B2-033F-43C4-A70C-F719866D69E4}"/>
                </c:ext>
              </c:extLst>
            </c:dLbl>
            <c:dLbl>
              <c:idx val="4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B3-033F-43C4-A70C-F719866D69E4}"/>
                </c:ext>
              </c:extLst>
            </c:dLbl>
            <c:dLbl>
              <c:idx val="4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B4-033F-43C4-A70C-F719866D69E4}"/>
                </c:ext>
              </c:extLst>
            </c:dLbl>
            <c:dLbl>
              <c:idx val="4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B5-033F-43C4-A70C-F719866D69E4}"/>
                </c:ext>
              </c:extLst>
            </c:dLbl>
            <c:dLbl>
              <c:idx val="4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B6-033F-43C4-A70C-F719866D69E4}"/>
                </c:ext>
              </c:extLst>
            </c:dLbl>
            <c:dLbl>
              <c:idx val="4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B7-033F-43C4-A70C-F719866D69E4}"/>
                </c:ext>
              </c:extLst>
            </c:dLbl>
            <c:dLbl>
              <c:idx val="4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B8-033F-43C4-A70C-F719866D69E4}"/>
                </c:ext>
              </c:extLst>
            </c:dLbl>
            <c:dLbl>
              <c:idx val="4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B9-033F-43C4-A70C-F719866D69E4}"/>
                </c:ext>
              </c:extLst>
            </c:dLbl>
            <c:dLbl>
              <c:idx val="4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BA-033F-43C4-A70C-F719866D69E4}"/>
                </c:ext>
              </c:extLst>
            </c:dLbl>
            <c:dLbl>
              <c:idx val="4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BB-033F-43C4-A70C-F719866D69E4}"/>
                </c:ext>
              </c:extLst>
            </c:dLbl>
            <c:dLbl>
              <c:idx val="4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BC-033F-43C4-A70C-F719866D69E4}"/>
                </c:ext>
              </c:extLst>
            </c:dLbl>
            <c:dLbl>
              <c:idx val="4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BD-033F-43C4-A70C-F719866D69E4}"/>
                </c:ext>
              </c:extLst>
            </c:dLbl>
            <c:dLbl>
              <c:idx val="4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BE-033F-43C4-A70C-F719866D69E4}"/>
                </c:ext>
              </c:extLst>
            </c:dLbl>
            <c:dLbl>
              <c:idx val="4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BF-033F-43C4-A70C-F719866D69E4}"/>
                </c:ext>
              </c:extLst>
            </c:dLbl>
            <c:dLbl>
              <c:idx val="4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C0-033F-43C4-A70C-F719866D69E4}"/>
                </c:ext>
              </c:extLst>
            </c:dLbl>
            <c:dLbl>
              <c:idx val="4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C1-033F-43C4-A70C-F719866D69E4}"/>
                </c:ext>
              </c:extLst>
            </c:dLbl>
            <c:dLbl>
              <c:idx val="4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C2-033F-43C4-A70C-F719866D69E4}"/>
                </c:ext>
              </c:extLst>
            </c:dLbl>
            <c:dLbl>
              <c:idx val="4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C3-033F-43C4-A70C-F719866D69E4}"/>
                </c:ext>
              </c:extLst>
            </c:dLbl>
            <c:dLbl>
              <c:idx val="4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C4-033F-43C4-A70C-F719866D69E4}"/>
                </c:ext>
              </c:extLst>
            </c:dLbl>
            <c:dLbl>
              <c:idx val="4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C5-033F-43C4-A70C-F719866D69E4}"/>
                </c:ext>
              </c:extLst>
            </c:dLbl>
            <c:dLbl>
              <c:idx val="4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C6-033F-43C4-A70C-F719866D69E4}"/>
                </c:ext>
              </c:extLst>
            </c:dLbl>
            <c:dLbl>
              <c:idx val="4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C7-033F-43C4-A70C-F719866D69E4}"/>
                </c:ext>
              </c:extLst>
            </c:dLbl>
            <c:dLbl>
              <c:idx val="4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C8-033F-43C4-A70C-F719866D69E4}"/>
                </c:ext>
              </c:extLst>
            </c:dLbl>
            <c:dLbl>
              <c:idx val="4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C9-033F-43C4-A70C-F719866D69E4}"/>
                </c:ext>
              </c:extLst>
            </c:dLbl>
            <c:dLbl>
              <c:idx val="4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CA-033F-43C4-A70C-F719866D69E4}"/>
                </c:ext>
              </c:extLst>
            </c:dLbl>
            <c:dLbl>
              <c:idx val="4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CB-033F-43C4-A70C-F719866D69E4}"/>
                </c:ext>
              </c:extLst>
            </c:dLbl>
            <c:dLbl>
              <c:idx val="4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CC-033F-43C4-A70C-F719866D69E4}"/>
                </c:ext>
              </c:extLst>
            </c:dLbl>
            <c:dLbl>
              <c:idx val="4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CD-033F-43C4-A70C-F719866D69E4}"/>
                </c:ext>
              </c:extLst>
            </c:dLbl>
            <c:dLbl>
              <c:idx val="4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CE-033F-43C4-A70C-F719866D69E4}"/>
                </c:ext>
              </c:extLst>
            </c:dLbl>
            <c:dLbl>
              <c:idx val="4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CF-033F-43C4-A70C-F719866D69E4}"/>
                </c:ext>
              </c:extLst>
            </c:dLbl>
            <c:dLbl>
              <c:idx val="4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D0-033F-43C4-A70C-F719866D69E4}"/>
                </c:ext>
              </c:extLst>
            </c:dLbl>
            <c:dLbl>
              <c:idx val="4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D1-033F-43C4-A70C-F719866D69E4}"/>
                </c:ext>
              </c:extLst>
            </c:dLbl>
            <c:dLbl>
              <c:idx val="4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D2-033F-43C4-A70C-F719866D69E4}"/>
                </c:ext>
              </c:extLst>
            </c:dLbl>
            <c:dLbl>
              <c:idx val="4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D3-033F-43C4-A70C-F719866D69E4}"/>
                </c:ext>
              </c:extLst>
            </c:dLbl>
            <c:dLbl>
              <c:idx val="4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D4-033F-43C4-A70C-F719866D69E4}"/>
                </c:ext>
              </c:extLst>
            </c:dLbl>
            <c:dLbl>
              <c:idx val="4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D5-033F-43C4-A70C-F719866D69E4}"/>
                </c:ext>
              </c:extLst>
            </c:dLbl>
            <c:dLbl>
              <c:idx val="469"/>
              <c:layout>
                <c:manualLayout>
                  <c:x val="5.4899219298519385E-3"/>
                  <c:y val="-1.240079365079365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21CAA00-DA22-4628-93C9-643105E8F319}" type="CELLRANGE">
                      <a:rPr lang="en-US"/>
                      <a:pPr>
                        <a:defRPr b="1"/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D6-033F-43C4-A70C-F719866D69E4}"/>
                </c:ext>
              </c:extLst>
            </c:dLbl>
            <c:dLbl>
              <c:idx val="4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D7-033F-43C4-A70C-F719866D69E4}"/>
                </c:ext>
              </c:extLst>
            </c:dLbl>
            <c:dLbl>
              <c:idx val="4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D8-033F-43C4-A70C-F719866D69E4}"/>
                </c:ext>
              </c:extLst>
            </c:dLbl>
            <c:dLbl>
              <c:idx val="4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D9-033F-43C4-A70C-F719866D69E4}"/>
                </c:ext>
              </c:extLst>
            </c:dLbl>
            <c:dLbl>
              <c:idx val="4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DA-033F-43C4-A70C-F719866D69E4}"/>
                </c:ext>
              </c:extLst>
            </c:dLbl>
            <c:dLbl>
              <c:idx val="4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DB-033F-43C4-A70C-F719866D69E4}"/>
                </c:ext>
              </c:extLst>
            </c:dLbl>
            <c:dLbl>
              <c:idx val="4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DC-033F-43C4-A70C-F719866D69E4}"/>
                </c:ext>
              </c:extLst>
            </c:dLbl>
            <c:dLbl>
              <c:idx val="4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DD-033F-43C4-A70C-F719866D69E4}"/>
                </c:ext>
              </c:extLst>
            </c:dLbl>
            <c:dLbl>
              <c:idx val="4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DE-033F-43C4-A70C-F719866D69E4}"/>
                </c:ext>
              </c:extLst>
            </c:dLbl>
            <c:dLbl>
              <c:idx val="4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DF-033F-43C4-A70C-F719866D69E4}"/>
                </c:ext>
              </c:extLst>
            </c:dLbl>
            <c:dLbl>
              <c:idx val="4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E0-033F-43C4-A70C-F719866D69E4}"/>
                </c:ext>
              </c:extLst>
            </c:dLbl>
            <c:dLbl>
              <c:idx val="4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E1-033F-43C4-A70C-F719866D69E4}"/>
                </c:ext>
              </c:extLst>
            </c:dLbl>
            <c:dLbl>
              <c:idx val="4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E2-033F-43C4-A70C-F719866D69E4}"/>
                </c:ext>
              </c:extLst>
            </c:dLbl>
            <c:dLbl>
              <c:idx val="4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E3-033F-43C4-A70C-F719866D69E4}"/>
                </c:ext>
              </c:extLst>
            </c:dLbl>
            <c:dLbl>
              <c:idx val="4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E4-033F-43C4-A70C-F719866D69E4}"/>
                </c:ext>
              </c:extLst>
            </c:dLbl>
            <c:dLbl>
              <c:idx val="4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E5-033F-43C4-A70C-F719866D69E4}"/>
                </c:ext>
              </c:extLst>
            </c:dLbl>
            <c:dLbl>
              <c:idx val="4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E6-033F-43C4-A70C-F719866D69E4}"/>
                </c:ext>
              </c:extLst>
            </c:dLbl>
            <c:dLbl>
              <c:idx val="4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E7-033F-43C4-A70C-F719866D69E4}"/>
                </c:ext>
              </c:extLst>
            </c:dLbl>
            <c:dLbl>
              <c:idx val="4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E8-033F-43C4-A70C-F719866D69E4}"/>
                </c:ext>
              </c:extLst>
            </c:dLbl>
            <c:dLbl>
              <c:idx val="4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E9-033F-43C4-A70C-F719866D69E4}"/>
                </c:ext>
              </c:extLst>
            </c:dLbl>
            <c:dLbl>
              <c:idx val="4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EA-033F-43C4-A70C-F719866D69E4}"/>
                </c:ext>
              </c:extLst>
            </c:dLbl>
            <c:dLbl>
              <c:idx val="4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EB-033F-43C4-A70C-F719866D69E4}"/>
                </c:ext>
              </c:extLst>
            </c:dLbl>
            <c:dLbl>
              <c:idx val="4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EC-033F-43C4-A70C-F719866D69E4}"/>
                </c:ext>
              </c:extLst>
            </c:dLbl>
            <c:dLbl>
              <c:idx val="4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ED-033F-43C4-A70C-F719866D69E4}"/>
                </c:ext>
              </c:extLst>
            </c:dLbl>
            <c:dLbl>
              <c:idx val="4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EE-033F-43C4-A70C-F719866D69E4}"/>
                </c:ext>
              </c:extLst>
            </c:dLbl>
            <c:dLbl>
              <c:idx val="4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EF-033F-43C4-A70C-F719866D69E4}"/>
                </c:ext>
              </c:extLst>
            </c:dLbl>
            <c:dLbl>
              <c:idx val="4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F0-033F-43C4-A70C-F719866D69E4}"/>
                </c:ext>
              </c:extLst>
            </c:dLbl>
            <c:dLbl>
              <c:idx val="4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F1-033F-43C4-A70C-F719866D69E4}"/>
                </c:ext>
              </c:extLst>
            </c:dLbl>
            <c:dLbl>
              <c:idx val="4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F2-033F-43C4-A70C-F719866D69E4}"/>
                </c:ext>
              </c:extLst>
            </c:dLbl>
            <c:dLbl>
              <c:idx val="4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F3-033F-43C4-A70C-F719866D69E4}"/>
                </c:ext>
              </c:extLst>
            </c:dLbl>
            <c:dLbl>
              <c:idx val="4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F4-033F-43C4-A70C-F719866D69E4}"/>
                </c:ext>
              </c:extLst>
            </c:dLbl>
            <c:dLbl>
              <c:idx val="5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F5-033F-43C4-A70C-F719866D69E4}"/>
                </c:ext>
              </c:extLst>
            </c:dLbl>
            <c:dLbl>
              <c:idx val="5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F6-033F-43C4-A70C-F719866D69E4}"/>
                </c:ext>
              </c:extLst>
            </c:dLbl>
            <c:dLbl>
              <c:idx val="5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F7-033F-43C4-A70C-F719866D69E4}"/>
                </c:ext>
              </c:extLst>
            </c:dLbl>
            <c:dLbl>
              <c:idx val="5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F8-033F-43C4-A70C-F719866D69E4}"/>
                </c:ext>
              </c:extLst>
            </c:dLbl>
            <c:dLbl>
              <c:idx val="5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F9-033F-43C4-A70C-F719866D69E4}"/>
                </c:ext>
              </c:extLst>
            </c:dLbl>
            <c:dLbl>
              <c:idx val="5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FA-033F-43C4-A70C-F719866D69E4}"/>
                </c:ext>
              </c:extLst>
            </c:dLbl>
            <c:dLbl>
              <c:idx val="5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FB-033F-43C4-A70C-F719866D69E4}"/>
                </c:ext>
              </c:extLst>
            </c:dLbl>
            <c:dLbl>
              <c:idx val="5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FC-033F-43C4-A70C-F719866D69E4}"/>
                </c:ext>
              </c:extLst>
            </c:dLbl>
            <c:dLbl>
              <c:idx val="5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FD-033F-43C4-A70C-F719866D69E4}"/>
                </c:ext>
              </c:extLst>
            </c:dLbl>
            <c:dLbl>
              <c:idx val="5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FE-033F-43C4-A70C-F719866D69E4}"/>
                </c:ext>
              </c:extLst>
            </c:dLbl>
            <c:dLbl>
              <c:idx val="5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FF-033F-43C4-A70C-F719866D69E4}"/>
                </c:ext>
              </c:extLst>
            </c:dLbl>
            <c:dLbl>
              <c:idx val="5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00-033F-43C4-A70C-F719866D69E4}"/>
                </c:ext>
              </c:extLst>
            </c:dLbl>
            <c:dLbl>
              <c:idx val="5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01-033F-43C4-A70C-F719866D69E4}"/>
                </c:ext>
              </c:extLst>
            </c:dLbl>
            <c:dLbl>
              <c:idx val="5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02-033F-43C4-A70C-F719866D69E4}"/>
                </c:ext>
              </c:extLst>
            </c:dLbl>
            <c:dLbl>
              <c:idx val="5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03-033F-43C4-A70C-F719866D69E4}"/>
                </c:ext>
              </c:extLst>
            </c:dLbl>
            <c:dLbl>
              <c:idx val="5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04-033F-43C4-A70C-F719866D69E4}"/>
                </c:ext>
              </c:extLst>
            </c:dLbl>
            <c:dLbl>
              <c:idx val="5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05-033F-43C4-A70C-F719866D69E4}"/>
                </c:ext>
              </c:extLst>
            </c:dLbl>
            <c:dLbl>
              <c:idx val="5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06-033F-43C4-A70C-F719866D69E4}"/>
                </c:ext>
              </c:extLst>
            </c:dLbl>
            <c:dLbl>
              <c:idx val="5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07-033F-43C4-A70C-F719866D69E4}"/>
                </c:ext>
              </c:extLst>
            </c:dLbl>
            <c:dLbl>
              <c:idx val="5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08-033F-43C4-A70C-F719866D69E4}"/>
                </c:ext>
              </c:extLst>
            </c:dLbl>
            <c:dLbl>
              <c:idx val="5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09-033F-43C4-A70C-F719866D69E4}"/>
                </c:ext>
              </c:extLst>
            </c:dLbl>
            <c:dLbl>
              <c:idx val="5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0A-033F-43C4-A70C-F719866D69E4}"/>
                </c:ext>
              </c:extLst>
            </c:dLbl>
            <c:dLbl>
              <c:idx val="5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0B-033F-43C4-A70C-F719866D69E4}"/>
                </c:ext>
              </c:extLst>
            </c:dLbl>
            <c:dLbl>
              <c:idx val="5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0C-033F-43C4-A70C-F719866D69E4}"/>
                </c:ext>
              </c:extLst>
            </c:dLbl>
            <c:dLbl>
              <c:idx val="5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0D-033F-43C4-A70C-F719866D69E4}"/>
                </c:ext>
              </c:extLst>
            </c:dLbl>
            <c:dLbl>
              <c:idx val="5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0E-033F-43C4-A70C-F719866D69E4}"/>
                </c:ext>
              </c:extLst>
            </c:dLbl>
            <c:dLbl>
              <c:idx val="5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0F-033F-43C4-A70C-F719866D69E4}"/>
                </c:ext>
              </c:extLst>
            </c:dLbl>
            <c:dLbl>
              <c:idx val="5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10-033F-43C4-A70C-F719866D69E4}"/>
                </c:ext>
              </c:extLst>
            </c:dLbl>
            <c:dLbl>
              <c:idx val="5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11-033F-43C4-A70C-F719866D69E4}"/>
                </c:ext>
              </c:extLst>
            </c:dLbl>
            <c:dLbl>
              <c:idx val="5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12-033F-43C4-A70C-F719866D69E4}"/>
                </c:ext>
              </c:extLst>
            </c:dLbl>
            <c:dLbl>
              <c:idx val="5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13-033F-43C4-A70C-F719866D69E4}"/>
                </c:ext>
              </c:extLst>
            </c:dLbl>
            <c:dLbl>
              <c:idx val="5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14-033F-43C4-A70C-F719866D69E4}"/>
                </c:ext>
              </c:extLst>
            </c:dLbl>
            <c:dLbl>
              <c:idx val="5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15-033F-43C4-A70C-F719866D69E4}"/>
                </c:ext>
              </c:extLst>
            </c:dLbl>
            <c:dLbl>
              <c:idx val="5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16-033F-43C4-A70C-F719866D69E4}"/>
                </c:ext>
              </c:extLst>
            </c:dLbl>
            <c:dLbl>
              <c:idx val="5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17-033F-43C4-A70C-F719866D69E4}"/>
                </c:ext>
              </c:extLst>
            </c:dLbl>
            <c:dLbl>
              <c:idx val="5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18-033F-43C4-A70C-F719866D69E4}"/>
                </c:ext>
              </c:extLst>
            </c:dLbl>
            <c:dLbl>
              <c:idx val="5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19-033F-43C4-A70C-F719866D69E4}"/>
                </c:ext>
              </c:extLst>
            </c:dLbl>
            <c:dLbl>
              <c:idx val="5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1A-033F-43C4-A70C-F719866D69E4}"/>
                </c:ext>
              </c:extLst>
            </c:dLbl>
            <c:dLbl>
              <c:idx val="5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1B-033F-43C4-A70C-F719866D69E4}"/>
                </c:ext>
              </c:extLst>
            </c:dLbl>
            <c:dLbl>
              <c:idx val="5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1C-033F-43C4-A70C-F719866D69E4}"/>
                </c:ext>
              </c:extLst>
            </c:dLbl>
            <c:dLbl>
              <c:idx val="5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1D-033F-43C4-A70C-F719866D69E4}"/>
                </c:ext>
              </c:extLst>
            </c:dLbl>
            <c:dLbl>
              <c:idx val="5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1E-033F-43C4-A70C-F719866D69E4}"/>
                </c:ext>
              </c:extLst>
            </c:dLbl>
            <c:dLbl>
              <c:idx val="5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1F-033F-43C4-A70C-F719866D69E4}"/>
                </c:ext>
              </c:extLst>
            </c:dLbl>
            <c:dLbl>
              <c:idx val="5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20-033F-43C4-A70C-F719866D69E4}"/>
                </c:ext>
              </c:extLst>
            </c:dLbl>
            <c:dLbl>
              <c:idx val="5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21-033F-43C4-A70C-F719866D69E4}"/>
                </c:ext>
              </c:extLst>
            </c:dLbl>
            <c:dLbl>
              <c:idx val="5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22-033F-43C4-A70C-F719866D69E4}"/>
                </c:ext>
              </c:extLst>
            </c:dLbl>
            <c:dLbl>
              <c:idx val="5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23-033F-43C4-A70C-F719866D69E4}"/>
                </c:ext>
              </c:extLst>
            </c:dLbl>
            <c:dLbl>
              <c:idx val="5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24-033F-43C4-A70C-F719866D69E4}"/>
                </c:ext>
              </c:extLst>
            </c:dLbl>
            <c:dLbl>
              <c:idx val="5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25-033F-43C4-A70C-F719866D69E4}"/>
                </c:ext>
              </c:extLst>
            </c:dLbl>
            <c:dLbl>
              <c:idx val="5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26-033F-43C4-A70C-F719866D69E4}"/>
                </c:ext>
              </c:extLst>
            </c:dLbl>
            <c:dLbl>
              <c:idx val="5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27-033F-43C4-A70C-F719866D69E4}"/>
                </c:ext>
              </c:extLst>
            </c:dLbl>
            <c:dLbl>
              <c:idx val="5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28-033F-43C4-A70C-F719866D69E4}"/>
                </c:ext>
              </c:extLst>
            </c:dLbl>
            <c:dLbl>
              <c:idx val="5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29-033F-43C4-A70C-F719866D69E4}"/>
                </c:ext>
              </c:extLst>
            </c:dLbl>
            <c:dLbl>
              <c:idx val="5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2A-033F-43C4-A70C-F719866D69E4}"/>
                </c:ext>
              </c:extLst>
            </c:dLbl>
            <c:dLbl>
              <c:idx val="5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2B-033F-43C4-A70C-F719866D69E4}"/>
                </c:ext>
              </c:extLst>
            </c:dLbl>
            <c:dLbl>
              <c:idx val="5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2C-033F-43C4-A70C-F719866D69E4}"/>
                </c:ext>
              </c:extLst>
            </c:dLbl>
            <c:dLbl>
              <c:idx val="5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2D-033F-43C4-A70C-F719866D69E4}"/>
                </c:ext>
              </c:extLst>
            </c:dLbl>
            <c:dLbl>
              <c:idx val="5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2E-033F-43C4-A70C-F719866D69E4}"/>
                </c:ext>
              </c:extLst>
            </c:dLbl>
            <c:dLbl>
              <c:idx val="5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2F-033F-43C4-A70C-F719866D69E4}"/>
                </c:ext>
              </c:extLst>
            </c:dLbl>
            <c:dLbl>
              <c:idx val="5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30-033F-43C4-A70C-F719866D69E4}"/>
                </c:ext>
              </c:extLst>
            </c:dLbl>
            <c:dLbl>
              <c:idx val="5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31-033F-43C4-A70C-F719866D69E4}"/>
                </c:ext>
              </c:extLst>
            </c:dLbl>
            <c:dLbl>
              <c:idx val="5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32-033F-43C4-A70C-F719866D69E4}"/>
                </c:ext>
              </c:extLst>
            </c:dLbl>
            <c:dLbl>
              <c:idx val="5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33-033F-43C4-A70C-F719866D69E4}"/>
                </c:ext>
              </c:extLst>
            </c:dLbl>
            <c:dLbl>
              <c:idx val="5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34-033F-43C4-A70C-F719866D69E4}"/>
                </c:ext>
              </c:extLst>
            </c:dLbl>
            <c:dLbl>
              <c:idx val="5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35-033F-43C4-A70C-F719866D69E4}"/>
                </c:ext>
              </c:extLst>
            </c:dLbl>
            <c:dLbl>
              <c:idx val="5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36-033F-43C4-A70C-F719866D69E4}"/>
                </c:ext>
              </c:extLst>
            </c:dLbl>
            <c:dLbl>
              <c:idx val="5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37-033F-43C4-A70C-F719866D69E4}"/>
                </c:ext>
              </c:extLst>
            </c:dLbl>
            <c:dLbl>
              <c:idx val="5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38-033F-43C4-A70C-F719866D69E4}"/>
                </c:ext>
              </c:extLst>
            </c:dLbl>
            <c:dLbl>
              <c:idx val="5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39-033F-43C4-A70C-F719866D69E4}"/>
                </c:ext>
              </c:extLst>
            </c:dLbl>
            <c:dLbl>
              <c:idx val="5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3A-033F-43C4-A70C-F719866D69E4}"/>
                </c:ext>
              </c:extLst>
            </c:dLbl>
            <c:dLbl>
              <c:idx val="5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3B-033F-43C4-A70C-F719866D69E4}"/>
                </c:ext>
              </c:extLst>
            </c:dLbl>
            <c:dLbl>
              <c:idx val="5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3C-033F-43C4-A70C-F719866D69E4}"/>
                </c:ext>
              </c:extLst>
            </c:dLbl>
            <c:dLbl>
              <c:idx val="5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3D-033F-43C4-A70C-F719866D69E4}"/>
                </c:ext>
              </c:extLst>
            </c:dLbl>
            <c:dLbl>
              <c:idx val="5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3E-033F-43C4-A70C-F719866D69E4}"/>
                </c:ext>
              </c:extLst>
            </c:dLbl>
            <c:dLbl>
              <c:idx val="5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3F-033F-43C4-A70C-F719866D69E4}"/>
                </c:ext>
              </c:extLst>
            </c:dLbl>
            <c:dLbl>
              <c:idx val="5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40-033F-43C4-A70C-F719866D69E4}"/>
                </c:ext>
              </c:extLst>
            </c:dLbl>
            <c:dLbl>
              <c:idx val="5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41-033F-43C4-A70C-F719866D69E4}"/>
                </c:ext>
              </c:extLst>
            </c:dLbl>
            <c:dLbl>
              <c:idx val="5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42-033F-43C4-A70C-F719866D69E4}"/>
                </c:ext>
              </c:extLst>
            </c:dLbl>
            <c:dLbl>
              <c:idx val="5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43-033F-43C4-A70C-F719866D69E4}"/>
                </c:ext>
              </c:extLst>
            </c:dLbl>
            <c:dLbl>
              <c:idx val="5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44-033F-43C4-A70C-F719866D69E4}"/>
                </c:ext>
              </c:extLst>
            </c:dLbl>
            <c:dLbl>
              <c:idx val="5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45-033F-43C4-A70C-F719866D69E4}"/>
                </c:ext>
              </c:extLst>
            </c:dLbl>
            <c:dLbl>
              <c:idx val="5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46-033F-43C4-A70C-F719866D69E4}"/>
                </c:ext>
              </c:extLst>
            </c:dLbl>
            <c:dLbl>
              <c:idx val="5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47-033F-43C4-A70C-F719866D69E4}"/>
                </c:ext>
              </c:extLst>
            </c:dLbl>
            <c:dLbl>
              <c:idx val="5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48-033F-43C4-A70C-F719866D69E4}"/>
                </c:ext>
              </c:extLst>
            </c:dLbl>
            <c:dLbl>
              <c:idx val="5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49-033F-43C4-A70C-F719866D69E4}"/>
                </c:ext>
              </c:extLst>
            </c:dLbl>
            <c:dLbl>
              <c:idx val="5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4A-033F-43C4-A70C-F719866D69E4}"/>
                </c:ext>
              </c:extLst>
            </c:dLbl>
            <c:dLbl>
              <c:idx val="5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4B-033F-43C4-A70C-F719866D69E4}"/>
                </c:ext>
              </c:extLst>
            </c:dLbl>
            <c:dLbl>
              <c:idx val="5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4C-033F-43C4-A70C-F719866D69E4}"/>
                </c:ext>
              </c:extLst>
            </c:dLbl>
            <c:dLbl>
              <c:idx val="5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4D-033F-43C4-A70C-F719866D69E4}"/>
                </c:ext>
              </c:extLst>
            </c:dLbl>
            <c:dLbl>
              <c:idx val="5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4E-033F-43C4-A70C-F719866D69E4}"/>
                </c:ext>
              </c:extLst>
            </c:dLbl>
            <c:dLbl>
              <c:idx val="5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4F-033F-43C4-A70C-F719866D69E4}"/>
                </c:ext>
              </c:extLst>
            </c:dLbl>
            <c:dLbl>
              <c:idx val="5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50-033F-43C4-A70C-F719866D69E4}"/>
                </c:ext>
              </c:extLst>
            </c:dLbl>
            <c:dLbl>
              <c:idx val="5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51-033F-43C4-A70C-F719866D69E4}"/>
                </c:ext>
              </c:extLst>
            </c:dLbl>
            <c:dLbl>
              <c:idx val="5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52-033F-43C4-A70C-F719866D69E4}"/>
                </c:ext>
              </c:extLst>
            </c:dLbl>
            <c:dLbl>
              <c:idx val="5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53-033F-43C4-A70C-F719866D69E4}"/>
                </c:ext>
              </c:extLst>
            </c:dLbl>
            <c:dLbl>
              <c:idx val="5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54-033F-43C4-A70C-F719866D69E4}"/>
                </c:ext>
              </c:extLst>
            </c:dLbl>
            <c:dLbl>
              <c:idx val="5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55-033F-43C4-A70C-F719866D69E4}"/>
                </c:ext>
              </c:extLst>
            </c:dLbl>
            <c:dLbl>
              <c:idx val="5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56-033F-43C4-A70C-F719866D69E4}"/>
                </c:ext>
              </c:extLst>
            </c:dLbl>
            <c:dLbl>
              <c:idx val="5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57-033F-43C4-A70C-F719866D69E4}"/>
                </c:ext>
              </c:extLst>
            </c:dLbl>
            <c:dLbl>
              <c:idx val="5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58-033F-43C4-A70C-F719866D69E4}"/>
                </c:ext>
              </c:extLst>
            </c:dLbl>
            <c:dLbl>
              <c:idx val="6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59-033F-43C4-A70C-F719866D69E4}"/>
                </c:ext>
              </c:extLst>
            </c:dLbl>
            <c:dLbl>
              <c:idx val="6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5A-033F-43C4-A70C-F719866D69E4}"/>
                </c:ext>
              </c:extLst>
            </c:dLbl>
            <c:dLbl>
              <c:idx val="6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5B-033F-43C4-A70C-F719866D69E4}"/>
                </c:ext>
              </c:extLst>
            </c:dLbl>
            <c:dLbl>
              <c:idx val="6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5C-033F-43C4-A70C-F719866D69E4}"/>
                </c:ext>
              </c:extLst>
            </c:dLbl>
            <c:dLbl>
              <c:idx val="6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5D-033F-43C4-A70C-F719866D69E4}"/>
                </c:ext>
              </c:extLst>
            </c:dLbl>
            <c:dLbl>
              <c:idx val="6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5E-033F-43C4-A70C-F719866D69E4}"/>
                </c:ext>
              </c:extLst>
            </c:dLbl>
            <c:dLbl>
              <c:idx val="6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5F-033F-43C4-A70C-F719866D69E4}"/>
                </c:ext>
              </c:extLst>
            </c:dLbl>
            <c:dLbl>
              <c:idx val="6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60-033F-43C4-A70C-F719866D69E4}"/>
                </c:ext>
              </c:extLst>
            </c:dLbl>
            <c:dLbl>
              <c:idx val="6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61-033F-43C4-A70C-F719866D69E4}"/>
                </c:ext>
              </c:extLst>
            </c:dLbl>
            <c:dLbl>
              <c:idx val="6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62-033F-43C4-A70C-F719866D69E4}"/>
                </c:ext>
              </c:extLst>
            </c:dLbl>
            <c:dLbl>
              <c:idx val="6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63-033F-43C4-A70C-F719866D69E4}"/>
                </c:ext>
              </c:extLst>
            </c:dLbl>
            <c:dLbl>
              <c:idx val="6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64-033F-43C4-A70C-F719866D69E4}"/>
                </c:ext>
              </c:extLst>
            </c:dLbl>
            <c:dLbl>
              <c:idx val="612"/>
              <c:layout>
                <c:manualLayout>
                  <c:x val="-5.5077513577258021E-3"/>
                  <c:y val="-3.2523694920255877E-2"/>
                </c:manualLayout>
              </c:layout>
              <c:tx>
                <c:rich>
                  <a:bodyPr/>
                  <a:lstStyle/>
                  <a:p>
                    <a:fld id="{99D5C8F5-5DEC-42EA-ADCB-872DD9F97F6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65-033F-43C4-A70C-F719866D69E4}"/>
                </c:ext>
              </c:extLst>
            </c:dLbl>
            <c:dLbl>
              <c:idx val="6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66-033F-43C4-A70C-F719866D69E4}"/>
                </c:ext>
              </c:extLst>
            </c:dLbl>
            <c:dLbl>
              <c:idx val="6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67-033F-43C4-A70C-F719866D69E4}"/>
                </c:ext>
              </c:extLst>
            </c:dLbl>
            <c:dLbl>
              <c:idx val="6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68-033F-43C4-A70C-F719866D69E4}"/>
                </c:ext>
              </c:extLst>
            </c:dLbl>
            <c:dLbl>
              <c:idx val="6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69-033F-43C4-A70C-F719866D69E4}"/>
                </c:ext>
              </c:extLst>
            </c:dLbl>
            <c:dLbl>
              <c:idx val="6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6A-033F-43C4-A70C-F719866D69E4}"/>
                </c:ext>
              </c:extLst>
            </c:dLbl>
            <c:dLbl>
              <c:idx val="6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6B-033F-43C4-A70C-F719866D69E4}"/>
                </c:ext>
              </c:extLst>
            </c:dLbl>
            <c:dLbl>
              <c:idx val="6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6C-033F-43C4-A70C-F719866D69E4}"/>
                </c:ext>
              </c:extLst>
            </c:dLbl>
            <c:dLbl>
              <c:idx val="6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6D-033F-43C4-A70C-F719866D69E4}"/>
                </c:ext>
              </c:extLst>
            </c:dLbl>
            <c:dLbl>
              <c:idx val="6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6E-033F-43C4-A70C-F719866D69E4}"/>
                </c:ext>
              </c:extLst>
            </c:dLbl>
            <c:dLbl>
              <c:idx val="6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6F-033F-43C4-A70C-F719866D69E4}"/>
                </c:ext>
              </c:extLst>
            </c:dLbl>
            <c:dLbl>
              <c:idx val="6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70-033F-43C4-A70C-F719866D69E4}"/>
                </c:ext>
              </c:extLst>
            </c:dLbl>
            <c:dLbl>
              <c:idx val="624"/>
              <c:layout>
                <c:manualLayout>
                  <c:x val="-0.11015502715451519"/>
                  <c:y val="1.7512758803214703E-2"/>
                </c:manualLayout>
              </c:layout>
              <c:tx>
                <c:rich>
                  <a:bodyPr/>
                  <a:lstStyle/>
                  <a:p>
                    <a:fld id="{C5642275-7861-4D48-AD5A-8401711E733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71-033F-43C4-A70C-F719866D69E4}"/>
                </c:ext>
              </c:extLst>
            </c:dLbl>
            <c:dLbl>
              <c:idx val="6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72-033F-43C4-A70C-F719866D69E4}"/>
                </c:ext>
              </c:extLst>
            </c:dLbl>
            <c:dLbl>
              <c:idx val="6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73-033F-43C4-A70C-F719866D69E4}"/>
                </c:ext>
              </c:extLst>
            </c:dLbl>
            <c:dLbl>
              <c:idx val="6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74-033F-43C4-A70C-F719866D69E4}"/>
                </c:ext>
              </c:extLst>
            </c:dLbl>
            <c:dLbl>
              <c:idx val="6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75-033F-43C4-A70C-F719866D69E4}"/>
                </c:ext>
              </c:extLst>
            </c:dLbl>
            <c:dLbl>
              <c:idx val="6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76-033F-43C4-A70C-F719866D69E4}"/>
                </c:ext>
              </c:extLst>
            </c:dLbl>
            <c:dLbl>
              <c:idx val="6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77-033F-43C4-A70C-F719866D69E4}"/>
                </c:ext>
              </c:extLst>
            </c:dLbl>
            <c:dLbl>
              <c:idx val="6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78-033F-43C4-A70C-F719866D69E4}"/>
                </c:ext>
              </c:extLst>
            </c:dLbl>
            <c:dLbl>
              <c:idx val="6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79-033F-43C4-A70C-F719866D69E4}"/>
                </c:ext>
              </c:extLst>
            </c:dLbl>
            <c:dLbl>
              <c:idx val="6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7A-033F-43C4-A70C-F719866D69E4}"/>
                </c:ext>
              </c:extLst>
            </c:dLbl>
            <c:dLbl>
              <c:idx val="6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7B-033F-43C4-A70C-F719866D69E4}"/>
                </c:ext>
              </c:extLst>
            </c:dLbl>
            <c:dLbl>
              <c:idx val="6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7C-033F-43C4-A70C-F719866D69E4}"/>
                </c:ext>
              </c:extLst>
            </c:dLbl>
            <c:dLbl>
              <c:idx val="6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7D-033F-43C4-A70C-F719866D69E4}"/>
                </c:ext>
              </c:extLst>
            </c:dLbl>
            <c:dLbl>
              <c:idx val="6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7E-033F-43C4-A70C-F719866D69E4}"/>
                </c:ext>
              </c:extLst>
            </c:dLbl>
            <c:dLbl>
              <c:idx val="6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7F-033F-43C4-A70C-F719866D69E4}"/>
                </c:ext>
              </c:extLst>
            </c:dLbl>
            <c:dLbl>
              <c:idx val="6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80-033F-43C4-A70C-F719866D69E4}"/>
                </c:ext>
              </c:extLst>
            </c:dLbl>
            <c:dLbl>
              <c:idx val="6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81-033F-43C4-A70C-F719866D69E4}"/>
                </c:ext>
              </c:extLst>
            </c:dLbl>
            <c:dLbl>
              <c:idx val="6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82-033F-43C4-A70C-F719866D69E4}"/>
                </c:ext>
              </c:extLst>
            </c:dLbl>
            <c:dLbl>
              <c:idx val="6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83-033F-43C4-A70C-F719866D69E4}"/>
                </c:ext>
              </c:extLst>
            </c:dLbl>
            <c:dLbl>
              <c:idx val="6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84-033F-43C4-A70C-F719866D69E4}"/>
                </c:ext>
              </c:extLst>
            </c:dLbl>
            <c:dLbl>
              <c:idx val="6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85-033F-43C4-A70C-F719866D69E4}"/>
                </c:ext>
              </c:extLst>
            </c:dLbl>
            <c:dLbl>
              <c:idx val="6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86-033F-43C4-A70C-F719866D69E4}"/>
                </c:ext>
              </c:extLst>
            </c:dLbl>
            <c:dLbl>
              <c:idx val="6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87-033F-43C4-A70C-F719866D69E4}"/>
                </c:ext>
              </c:extLst>
            </c:dLbl>
            <c:dLbl>
              <c:idx val="6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88-033F-43C4-A70C-F719866D69E4}"/>
                </c:ext>
              </c:extLst>
            </c:dLbl>
            <c:dLbl>
              <c:idx val="6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89-033F-43C4-A70C-F719866D69E4}"/>
                </c:ext>
              </c:extLst>
            </c:dLbl>
            <c:dLbl>
              <c:idx val="6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8A-033F-43C4-A70C-F719866D69E4}"/>
                </c:ext>
              </c:extLst>
            </c:dLbl>
            <c:dLbl>
              <c:idx val="6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8B-033F-43C4-A70C-F719866D69E4}"/>
                </c:ext>
              </c:extLst>
            </c:dLbl>
            <c:dLbl>
              <c:idx val="6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8C-033F-43C4-A70C-F719866D69E4}"/>
                </c:ext>
              </c:extLst>
            </c:dLbl>
            <c:dLbl>
              <c:idx val="6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8D-033F-43C4-A70C-F719866D69E4}"/>
                </c:ext>
              </c:extLst>
            </c:dLbl>
            <c:dLbl>
              <c:idx val="6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8E-033F-43C4-A70C-F719866D69E4}"/>
                </c:ext>
              </c:extLst>
            </c:dLbl>
            <c:dLbl>
              <c:idx val="654"/>
              <c:layout>
                <c:manualLayout>
                  <c:x val="-0.11566277851224104"/>
                  <c:y val="3.2523694920255787E-2"/>
                </c:manualLayout>
              </c:layout>
              <c:tx>
                <c:rich>
                  <a:bodyPr/>
                  <a:lstStyle/>
                  <a:p>
                    <a:fld id="{7B0093F9-8528-48A0-9A52-299F5B3910C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8F-033F-43C4-A70C-F719866D69E4}"/>
                </c:ext>
              </c:extLst>
            </c:dLbl>
            <c:dLbl>
              <c:idx val="6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90-033F-43C4-A70C-F719866D69E4}"/>
                </c:ext>
              </c:extLst>
            </c:dLbl>
            <c:dLbl>
              <c:idx val="6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91-033F-43C4-A70C-F719866D69E4}"/>
                </c:ext>
              </c:extLst>
            </c:dLbl>
            <c:dLbl>
              <c:idx val="6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92-033F-43C4-A70C-F719866D69E4}"/>
                </c:ext>
              </c:extLst>
            </c:dLbl>
            <c:dLbl>
              <c:idx val="6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93-033F-43C4-A70C-F719866D69E4}"/>
                </c:ext>
              </c:extLst>
            </c:dLbl>
            <c:dLbl>
              <c:idx val="6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94-033F-43C4-A70C-F719866D69E4}"/>
                </c:ext>
              </c:extLst>
            </c:dLbl>
            <c:dLbl>
              <c:idx val="6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95-033F-43C4-A70C-F719866D69E4}"/>
                </c:ext>
              </c:extLst>
            </c:dLbl>
            <c:dLbl>
              <c:idx val="6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96-033F-43C4-A70C-F719866D69E4}"/>
                </c:ext>
              </c:extLst>
            </c:dLbl>
            <c:dLbl>
              <c:idx val="6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97-033F-43C4-A70C-F719866D69E4}"/>
                </c:ext>
              </c:extLst>
            </c:dLbl>
            <c:dLbl>
              <c:idx val="6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98-033F-43C4-A70C-F719866D69E4}"/>
                </c:ext>
              </c:extLst>
            </c:dLbl>
            <c:dLbl>
              <c:idx val="6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99-033F-43C4-A70C-F719866D69E4}"/>
                </c:ext>
              </c:extLst>
            </c:dLbl>
            <c:dLbl>
              <c:idx val="6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9A-033F-43C4-A70C-F719866D69E4}"/>
                </c:ext>
              </c:extLst>
            </c:dLbl>
            <c:dLbl>
              <c:idx val="6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9B-033F-43C4-A70C-F719866D69E4}"/>
                </c:ext>
              </c:extLst>
            </c:dLbl>
            <c:dLbl>
              <c:idx val="6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9C-033F-43C4-A70C-F719866D69E4}"/>
                </c:ext>
              </c:extLst>
            </c:dLbl>
            <c:dLbl>
              <c:idx val="6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9D-033F-43C4-A70C-F719866D69E4}"/>
                </c:ext>
              </c:extLst>
            </c:dLbl>
            <c:dLbl>
              <c:idx val="6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9E-033F-43C4-A70C-F719866D69E4}"/>
                </c:ext>
              </c:extLst>
            </c:dLbl>
            <c:dLbl>
              <c:idx val="6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9F-033F-43C4-A70C-F719866D69E4}"/>
                </c:ext>
              </c:extLst>
            </c:dLbl>
            <c:dLbl>
              <c:idx val="6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A0-033F-43C4-A70C-F719866D69E4}"/>
                </c:ext>
              </c:extLst>
            </c:dLbl>
            <c:dLbl>
              <c:idx val="6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A1-033F-43C4-A70C-F719866D69E4}"/>
                </c:ext>
              </c:extLst>
            </c:dLbl>
            <c:dLbl>
              <c:idx val="6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A2-033F-43C4-A70C-F719866D69E4}"/>
                </c:ext>
              </c:extLst>
            </c:dLbl>
            <c:dLbl>
              <c:idx val="6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A3-033F-43C4-A70C-F719866D69E4}"/>
                </c:ext>
              </c:extLst>
            </c:dLbl>
            <c:dLbl>
              <c:idx val="6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A4-033F-43C4-A70C-F719866D69E4}"/>
                </c:ext>
              </c:extLst>
            </c:dLbl>
            <c:dLbl>
              <c:idx val="6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A5-033F-43C4-A70C-F719866D69E4}"/>
                </c:ext>
              </c:extLst>
            </c:dLbl>
            <c:dLbl>
              <c:idx val="6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A6-033F-43C4-A70C-F719866D69E4}"/>
                </c:ext>
              </c:extLst>
            </c:dLbl>
            <c:dLbl>
              <c:idx val="6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A7-033F-43C4-A70C-F719866D69E4}"/>
                </c:ext>
              </c:extLst>
            </c:dLbl>
            <c:dLbl>
              <c:idx val="6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A8-033F-43C4-A70C-F719866D69E4}"/>
                </c:ext>
              </c:extLst>
            </c:dLbl>
            <c:dLbl>
              <c:idx val="6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A9-033F-43C4-A70C-F719866D69E4}"/>
                </c:ext>
              </c:extLst>
            </c:dLbl>
            <c:dLbl>
              <c:idx val="6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AA-033F-43C4-A70C-F719866D69E4}"/>
                </c:ext>
              </c:extLst>
            </c:dLbl>
            <c:dLbl>
              <c:idx val="6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AB-033F-43C4-A70C-F719866D69E4}"/>
                </c:ext>
              </c:extLst>
            </c:dLbl>
            <c:dLbl>
              <c:idx val="6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AC-033F-43C4-A70C-F719866D69E4}"/>
                </c:ext>
              </c:extLst>
            </c:dLbl>
            <c:dLbl>
              <c:idx val="6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AD-033F-43C4-A70C-F719866D69E4}"/>
                </c:ext>
              </c:extLst>
            </c:dLbl>
            <c:dLbl>
              <c:idx val="6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AE-033F-43C4-A70C-F719866D69E4}"/>
                </c:ext>
              </c:extLst>
            </c:dLbl>
            <c:dLbl>
              <c:idx val="6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AF-033F-43C4-A70C-F719866D69E4}"/>
                </c:ext>
              </c:extLst>
            </c:dLbl>
            <c:dLbl>
              <c:idx val="6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B0-033F-43C4-A70C-F719866D69E4}"/>
                </c:ext>
              </c:extLst>
            </c:dLbl>
            <c:dLbl>
              <c:idx val="6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B1-033F-43C4-A70C-F719866D69E4}"/>
                </c:ext>
              </c:extLst>
            </c:dLbl>
            <c:dLbl>
              <c:idx val="6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B2-033F-43C4-A70C-F719866D69E4}"/>
                </c:ext>
              </c:extLst>
            </c:dLbl>
            <c:dLbl>
              <c:idx val="6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B3-033F-43C4-A70C-F719866D69E4}"/>
                </c:ext>
              </c:extLst>
            </c:dLbl>
            <c:dLbl>
              <c:idx val="6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B4-033F-43C4-A70C-F719866D69E4}"/>
                </c:ext>
              </c:extLst>
            </c:dLbl>
            <c:dLbl>
              <c:idx val="6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B5-033F-43C4-A70C-F719866D69E4}"/>
                </c:ext>
              </c:extLst>
            </c:dLbl>
            <c:dLbl>
              <c:idx val="6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B6-033F-43C4-A70C-F719866D69E4}"/>
                </c:ext>
              </c:extLst>
            </c:dLbl>
            <c:dLbl>
              <c:idx val="6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B7-033F-43C4-A70C-F719866D69E4}"/>
                </c:ext>
              </c:extLst>
            </c:dLbl>
            <c:dLbl>
              <c:idx val="6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B8-033F-43C4-A70C-F719866D69E4}"/>
                </c:ext>
              </c:extLst>
            </c:dLbl>
            <c:dLbl>
              <c:idx val="6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B9-033F-43C4-A70C-F719866D69E4}"/>
                </c:ext>
              </c:extLst>
            </c:dLbl>
            <c:dLbl>
              <c:idx val="6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BA-033F-43C4-A70C-F719866D69E4}"/>
                </c:ext>
              </c:extLst>
            </c:dLbl>
            <c:dLbl>
              <c:idx val="6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BB-033F-43C4-A70C-F719866D69E4}"/>
                </c:ext>
              </c:extLst>
            </c:dLbl>
            <c:dLbl>
              <c:idx val="6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BC-033F-43C4-A70C-F719866D69E4}"/>
                </c:ext>
              </c:extLst>
            </c:dLbl>
            <c:dLbl>
              <c:idx val="7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BD-033F-43C4-A70C-F719866D69E4}"/>
                </c:ext>
              </c:extLst>
            </c:dLbl>
            <c:dLbl>
              <c:idx val="7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BE-033F-43C4-A70C-F719866D69E4}"/>
                </c:ext>
              </c:extLst>
            </c:dLbl>
            <c:dLbl>
              <c:idx val="7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BF-033F-43C4-A70C-F719866D69E4}"/>
                </c:ext>
              </c:extLst>
            </c:dLbl>
            <c:dLbl>
              <c:idx val="7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C0-033F-43C4-A70C-F719866D69E4}"/>
                </c:ext>
              </c:extLst>
            </c:dLbl>
            <c:dLbl>
              <c:idx val="7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C1-033F-43C4-A70C-F719866D69E4}"/>
                </c:ext>
              </c:extLst>
            </c:dLbl>
            <c:dLbl>
              <c:idx val="705"/>
              <c:layout>
                <c:manualLayout>
                  <c:x val="-0.12998293204232803"/>
                  <c:y val="4.2530985664949901E-2"/>
                </c:manualLayout>
              </c:layout>
              <c:tx>
                <c:rich>
                  <a:bodyPr/>
                  <a:lstStyle/>
                  <a:p>
                    <a:fld id="{6AA8B1EB-CE63-4953-AD09-4C7AABF2180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C2-033F-43C4-A70C-F719866D69E4}"/>
                </c:ext>
              </c:extLst>
            </c:dLbl>
            <c:dLbl>
              <c:idx val="7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C3-033F-43C4-A70C-F719866D69E4}"/>
                </c:ext>
              </c:extLst>
            </c:dLbl>
            <c:dLbl>
              <c:idx val="7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C4-033F-43C4-A70C-F719866D69E4}"/>
                </c:ext>
              </c:extLst>
            </c:dLbl>
            <c:dLbl>
              <c:idx val="7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C5-033F-43C4-A70C-F719866D69E4}"/>
                </c:ext>
              </c:extLst>
            </c:dLbl>
            <c:dLbl>
              <c:idx val="7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C6-033F-43C4-A70C-F719866D69E4}"/>
                </c:ext>
              </c:extLst>
            </c:dLbl>
            <c:dLbl>
              <c:idx val="7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C7-033F-43C4-A70C-F719866D69E4}"/>
                </c:ext>
              </c:extLst>
            </c:dLbl>
            <c:dLbl>
              <c:idx val="7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C8-033F-43C4-A70C-F719866D69E4}"/>
                </c:ext>
              </c:extLst>
            </c:dLbl>
            <c:dLbl>
              <c:idx val="7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C9-033F-43C4-A70C-F719866D69E4}"/>
                </c:ext>
              </c:extLst>
            </c:dLbl>
            <c:dLbl>
              <c:idx val="7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CA-033F-43C4-A70C-F719866D69E4}"/>
                </c:ext>
              </c:extLst>
            </c:dLbl>
            <c:dLbl>
              <c:idx val="7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CB-033F-43C4-A70C-F719866D69E4}"/>
                </c:ext>
              </c:extLst>
            </c:dLbl>
            <c:dLbl>
              <c:idx val="7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CC-033F-43C4-A70C-F719866D69E4}"/>
                </c:ext>
              </c:extLst>
            </c:dLbl>
            <c:dLbl>
              <c:idx val="7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CD-033F-43C4-A70C-F719866D69E4}"/>
                </c:ext>
              </c:extLst>
            </c:dLbl>
            <c:dLbl>
              <c:idx val="7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CE-033F-43C4-A70C-F719866D69E4}"/>
                </c:ext>
              </c:extLst>
            </c:dLbl>
            <c:dLbl>
              <c:idx val="7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CF-033F-43C4-A70C-F719866D69E4}"/>
                </c:ext>
              </c:extLst>
            </c:dLbl>
            <c:dLbl>
              <c:idx val="7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D0-033F-43C4-A70C-F719866D69E4}"/>
                </c:ext>
              </c:extLst>
            </c:dLbl>
            <c:dLbl>
              <c:idx val="7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D1-033F-43C4-A70C-F719866D69E4}"/>
                </c:ext>
              </c:extLst>
            </c:dLbl>
            <c:dLbl>
              <c:idx val="7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D2-033F-43C4-A70C-F719866D69E4}"/>
                </c:ext>
              </c:extLst>
            </c:dLbl>
            <c:dLbl>
              <c:idx val="7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D3-033F-43C4-A70C-F719866D69E4}"/>
                </c:ext>
              </c:extLst>
            </c:dLbl>
            <c:dLbl>
              <c:idx val="7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D4-033F-43C4-A70C-F719866D69E4}"/>
                </c:ext>
              </c:extLst>
            </c:dLbl>
            <c:dLbl>
              <c:idx val="7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D5-033F-43C4-A70C-F719866D69E4}"/>
                </c:ext>
              </c:extLst>
            </c:dLbl>
            <c:dLbl>
              <c:idx val="7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D6-033F-43C4-A70C-F719866D69E4}"/>
                </c:ext>
              </c:extLst>
            </c:dLbl>
            <c:dLbl>
              <c:idx val="7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D7-033F-43C4-A70C-F719866D69E4}"/>
                </c:ext>
              </c:extLst>
            </c:dLbl>
            <c:dLbl>
              <c:idx val="7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D8-033F-43C4-A70C-F719866D69E4}"/>
                </c:ext>
              </c:extLst>
            </c:dLbl>
            <c:dLbl>
              <c:idx val="7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D9-033F-43C4-A70C-F719866D69E4}"/>
                </c:ext>
              </c:extLst>
            </c:dLbl>
            <c:dLbl>
              <c:idx val="7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DA-033F-43C4-A70C-F719866D69E4}"/>
                </c:ext>
              </c:extLst>
            </c:dLbl>
            <c:dLbl>
              <c:idx val="7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DB-033F-43C4-A70C-F719866D69E4}"/>
                </c:ext>
              </c:extLst>
            </c:dLbl>
            <c:dLbl>
              <c:idx val="7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DC-033F-43C4-A70C-F719866D69E4}"/>
                </c:ext>
              </c:extLst>
            </c:dLbl>
            <c:dLbl>
              <c:idx val="7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DD-033F-43C4-A70C-F719866D69E4}"/>
                </c:ext>
              </c:extLst>
            </c:dLbl>
            <c:dLbl>
              <c:idx val="7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DE-033F-43C4-A70C-F719866D69E4}"/>
                </c:ext>
              </c:extLst>
            </c:dLbl>
            <c:dLbl>
              <c:idx val="7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DF-033F-43C4-A70C-F719866D69E4}"/>
                </c:ext>
              </c:extLst>
            </c:dLbl>
            <c:dLbl>
              <c:idx val="7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E0-033F-43C4-A70C-F719866D69E4}"/>
                </c:ext>
              </c:extLst>
            </c:dLbl>
            <c:dLbl>
              <c:idx val="7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E1-033F-43C4-A70C-F719866D69E4}"/>
                </c:ext>
              </c:extLst>
            </c:dLbl>
            <c:dLbl>
              <c:idx val="7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E2-033F-43C4-A70C-F719866D69E4}"/>
                </c:ext>
              </c:extLst>
            </c:dLbl>
            <c:dLbl>
              <c:idx val="7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E3-033F-43C4-A70C-F719866D69E4}"/>
                </c:ext>
              </c:extLst>
            </c:dLbl>
            <c:dLbl>
              <c:idx val="7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E4-033F-43C4-A70C-F719866D69E4}"/>
                </c:ext>
              </c:extLst>
            </c:dLbl>
            <c:dLbl>
              <c:idx val="7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E5-033F-43C4-A70C-F719866D69E4}"/>
                </c:ext>
              </c:extLst>
            </c:dLbl>
            <c:dLbl>
              <c:idx val="7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E6-033F-43C4-A70C-F719866D69E4}"/>
                </c:ext>
              </c:extLst>
            </c:dLbl>
            <c:dLbl>
              <c:idx val="7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E7-033F-43C4-A70C-F719866D69E4}"/>
                </c:ext>
              </c:extLst>
            </c:dLbl>
            <c:dLbl>
              <c:idx val="7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E8-033F-43C4-A70C-F719866D69E4}"/>
                </c:ext>
              </c:extLst>
            </c:dLbl>
            <c:dLbl>
              <c:idx val="7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E9-033F-43C4-A70C-F719866D69E4}"/>
                </c:ext>
              </c:extLst>
            </c:dLbl>
            <c:dLbl>
              <c:idx val="7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EA-033F-43C4-A70C-F719866D69E4}"/>
                </c:ext>
              </c:extLst>
            </c:dLbl>
            <c:dLbl>
              <c:idx val="7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EB-033F-43C4-A70C-F719866D69E4}"/>
                </c:ext>
              </c:extLst>
            </c:dLbl>
            <c:dLbl>
              <c:idx val="7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EC-033F-43C4-A70C-F719866D69E4}"/>
                </c:ext>
              </c:extLst>
            </c:dLbl>
            <c:dLbl>
              <c:idx val="7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ED-033F-43C4-A70C-F719866D69E4}"/>
                </c:ext>
              </c:extLst>
            </c:dLbl>
            <c:dLbl>
              <c:idx val="7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EE-033F-43C4-A70C-F719866D69E4}"/>
                </c:ext>
              </c:extLst>
            </c:dLbl>
            <c:dLbl>
              <c:idx val="7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EF-033F-43C4-A70C-F719866D69E4}"/>
                </c:ext>
              </c:extLst>
            </c:dLbl>
            <c:dLbl>
              <c:idx val="7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F0-033F-43C4-A70C-F719866D69E4}"/>
                </c:ext>
              </c:extLst>
            </c:dLbl>
            <c:dLbl>
              <c:idx val="7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F1-033F-43C4-A70C-F719866D69E4}"/>
                </c:ext>
              </c:extLst>
            </c:dLbl>
            <c:dLbl>
              <c:idx val="7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F2-033F-43C4-A70C-F719866D69E4}"/>
                </c:ext>
              </c:extLst>
            </c:dLbl>
            <c:dLbl>
              <c:idx val="7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F3-033F-43C4-A70C-F719866D69E4}"/>
                </c:ext>
              </c:extLst>
            </c:dLbl>
            <c:dLbl>
              <c:idx val="7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F4-033F-43C4-A70C-F719866D69E4}"/>
                </c:ext>
              </c:extLst>
            </c:dLbl>
            <c:dLbl>
              <c:idx val="7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F5-033F-43C4-A70C-F719866D69E4}"/>
                </c:ext>
              </c:extLst>
            </c:dLbl>
            <c:dLbl>
              <c:idx val="7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F6-033F-43C4-A70C-F719866D69E4}"/>
                </c:ext>
              </c:extLst>
            </c:dLbl>
            <c:dLbl>
              <c:idx val="7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F7-033F-43C4-A70C-F719866D69E4}"/>
                </c:ext>
              </c:extLst>
            </c:dLbl>
            <c:dLbl>
              <c:idx val="7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F8-033F-43C4-A70C-F719866D69E4}"/>
                </c:ext>
              </c:extLst>
            </c:dLbl>
            <c:dLbl>
              <c:idx val="7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F9-033F-43C4-A70C-F719866D69E4}"/>
                </c:ext>
              </c:extLst>
            </c:dLbl>
            <c:dLbl>
              <c:idx val="7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FA-033F-43C4-A70C-F719866D69E4}"/>
                </c:ext>
              </c:extLst>
            </c:dLbl>
            <c:dLbl>
              <c:idx val="7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FB-033F-43C4-A70C-F719866D69E4}"/>
                </c:ext>
              </c:extLst>
            </c:dLbl>
            <c:dLbl>
              <c:idx val="7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FC-033F-43C4-A70C-F719866D69E4}"/>
                </c:ext>
              </c:extLst>
            </c:dLbl>
            <c:dLbl>
              <c:idx val="7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FD-033F-43C4-A70C-F719866D69E4}"/>
                </c:ext>
              </c:extLst>
            </c:dLbl>
            <c:dLbl>
              <c:idx val="7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FE-033F-43C4-A70C-F719866D69E4}"/>
                </c:ext>
              </c:extLst>
            </c:dLbl>
            <c:dLbl>
              <c:idx val="7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2FF-033F-43C4-A70C-F719866D69E4}"/>
                </c:ext>
              </c:extLst>
            </c:dLbl>
            <c:dLbl>
              <c:idx val="7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00-033F-43C4-A70C-F719866D69E4}"/>
                </c:ext>
              </c:extLst>
            </c:dLbl>
            <c:dLbl>
              <c:idx val="7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01-033F-43C4-A70C-F719866D69E4}"/>
                </c:ext>
              </c:extLst>
            </c:dLbl>
            <c:dLbl>
              <c:idx val="7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02-033F-43C4-A70C-F719866D69E4}"/>
                </c:ext>
              </c:extLst>
            </c:dLbl>
            <c:dLbl>
              <c:idx val="7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03-033F-43C4-A70C-F719866D69E4}"/>
                </c:ext>
              </c:extLst>
            </c:dLbl>
            <c:dLbl>
              <c:idx val="7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04-033F-43C4-A70C-F719866D69E4}"/>
                </c:ext>
              </c:extLst>
            </c:dLbl>
            <c:dLbl>
              <c:idx val="7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05-033F-43C4-A70C-F719866D69E4}"/>
                </c:ext>
              </c:extLst>
            </c:dLbl>
            <c:dLbl>
              <c:idx val="7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06-033F-43C4-A70C-F719866D69E4}"/>
                </c:ext>
              </c:extLst>
            </c:dLbl>
            <c:dLbl>
              <c:idx val="7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07-033F-43C4-A70C-F719866D69E4}"/>
                </c:ext>
              </c:extLst>
            </c:dLbl>
            <c:dLbl>
              <c:idx val="7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08-033F-43C4-A70C-F719866D69E4}"/>
                </c:ext>
              </c:extLst>
            </c:dLbl>
            <c:dLbl>
              <c:idx val="7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09-033F-43C4-A70C-F719866D69E4}"/>
                </c:ext>
              </c:extLst>
            </c:dLbl>
            <c:dLbl>
              <c:idx val="7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0A-033F-43C4-A70C-F719866D69E4}"/>
                </c:ext>
              </c:extLst>
            </c:dLbl>
            <c:dLbl>
              <c:idx val="7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0B-033F-43C4-A70C-F719866D69E4}"/>
                </c:ext>
              </c:extLst>
            </c:dLbl>
            <c:dLbl>
              <c:idx val="7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0C-033F-43C4-A70C-F719866D69E4}"/>
                </c:ext>
              </c:extLst>
            </c:dLbl>
            <c:dLbl>
              <c:idx val="7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0D-033F-43C4-A70C-F719866D69E4}"/>
                </c:ext>
              </c:extLst>
            </c:dLbl>
            <c:dLbl>
              <c:idx val="7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0E-033F-43C4-A70C-F719866D69E4}"/>
                </c:ext>
              </c:extLst>
            </c:dLbl>
            <c:dLbl>
              <c:idx val="7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0F-033F-43C4-A70C-F719866D69E4}"/>
                </c:ext>
              </c:extLst>
            </c:dLbl>
            <c:dLbl>
              <c:idx val="7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10-033F-43C4-A70C-F719866D69E4}"/>
                </c:ext>
              </c:extLst>
            </c:dLbl>
            <c:dLbl>
              <c:idx val="7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11-033F-43C4-A70C-F719866D69E4}"/>
                </c:ext>
              </c:extLst>
            </c:dLbl>
            <c:dLbl>
              <c:idx val="7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12-033F-43C4-A70C-F719866D69E4}"/>
                </c:ext>
              </c:extLst>
            </c:dLbl>
            <c:dLbl>
              <c:idx val="7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13-033F-43C4-A70C-F719866D69E4}"/>
                </c:ext>
              </c:extLst>
            </c:dLbl>
            <c:dLbl>
              <c:idx val="7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14-033F-43C4-A70C-F719866D69E4}"/>
                </c:ext>
              </c:extLst>
            </c:dLbl>
            <c:dLbl>
              <c:idx val="7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15-033F-43C4-A70C-F719866D69E4}"/>
                </c:ext>
              </c:extLst>
            </c:dLbl>
            <c:dLbl>
              <c:idx val="7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16-033F-43C4-A70C-F719866D69E4}"/>
                </c:ext>
              </c:extLst>
            </c:dLbl>
            <c:dLbl>
              <c:idx val="7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17-033F-43C4-A70C-F719866D69E4}"/>
                </c:ext>
              </c:extLst>
            </c:dLbl>
            <c:dLbl>
              <c:idx val="7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18-033F-43C4-A70C-F719866D69E4}"/>
                </c:ext>
              </c:extLst>
            </c:dLbl>
            <c:dLbl>
              <c:idx val="7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19-033F-43C4-A70C-F719866D69E4}"/>
                </c:ext>
              </c:extLst>
            </c:dLbl>
            <c:dLbl>
              <c:idx val="7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1A-033F-43C4-A70C-F719866D69E4}"/>
                </c:ext>
              </c:extLst>
            </c:dLbl>
            <c:dLbl>
              <c:idx val="7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1B-033F-43C4-A70C-F719866D69E4}"/>
                </c:ext>
              </c:extLst>
            </c:dLbl>
            <c:dLbl>
              <c:idx val="7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1C-033F-43C4-A70C-F719866D69E4}"/>
                </c:ext>
              </c:extLst>
            </c:dLbl>
            <c:dLbl>
              <c:idx val="7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1D-033F-43C4-A70C-F719866D69E4}"/>
                </c:ext>
              </c:extLst>
            </c:dLbl>
            <c:dLbl>
              <c:idx val="7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1E-033F-43C4-A70C-F719866D69E4}"/>
                </c:ext>
              </c:extLst>
            </c:dLbl>
            <c:dLbl>
              <c:idx val="7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1F-033F-43C4-A70C-F719866D69E4}"/>
                </c:ext>
              </c:extLst>
            </c:dLbl>
            <c:dLbl>
              <c:idx val="7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20-033F-43C4-A70C-F719866D69E4}"/>
                </c:ext>
              </c:extLst>
            </c:dLbl>
            <c:dLbl>
              <c:idx val="8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21-033F-43C4-A70C-F719866D69E4}"/>
                </c:ext>
              </c:extLst>
            </c:dLbl>
            <c:dLbl>
              <c:idx val="8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22-033F-43C4-A70C-F719866D69E4}"/>
                </c:ext>
              </c:extLst>
            </c:dLbl>
            <c:dLbl>
              <c:idx val="802"/>
              <c:layout>
                <c:manualLayout>
                  <c:x val="-1.1015502715451483E-2"/>
                  <c:y val="-4.002916297877656E-2"/>
                </c:manualLayout>
              </c:layout>
              <c:tx>
                <c:rich>
                  <a:bodyPr/>
                  <a:lstStyle/>
                  <a:p>
                    <a:fld id="{13B5214E-ADF9-434E-9D70-D6A3F495540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23-033F-43C4-A70C-F719866D69E4}"/>
                </c:ext>
              </c:extLst>
            </c:dLbl>
            <c:dLbl>
              <c:idx val="8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24-033F-43C4-A70C-F719866D69E4}"/>
                </c:ext>
              </c:extLst>
            </c:dLbl>
            <c:dLbl>
              <c:idx val="8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25-033F-43C4-A70C-F719866D69E4}"/>
                </c:ext>
              </c:extLst>
            </c:dLbl>
            <c:dLbl>
              <c:idx val="8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26-033F-43C4-A70C-F719866D69E4}"/>
                </c:ext>
              </c:extLst>
            </c:dLbl>
            <c:dLbl>
              <c:idx val="8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27-033F-43C4-A70C-F719866D69E4}"/>
                </c:ext>
              </c:extLst>
            </c:dLbl>
            <c:dLbl>
              <c:idx val="8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28-033F-43C4-A70C-F719866D69E4}"/>
                </c:ext>
              </c:extLst>
            </c:dLbl>
            <c:dLbl>
              <c:idx val="8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29-033F-43C4-A70C-F719866D69E4}"/>
                </c:ext>
              </c:extLst>
            </c:dLbl>
            <c:dLbl>
              <c:idx val="8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2A-033F-43C4-A70C-F719866D69E4}"/>
                </c:ext>
              </c:extLst>
            </c:dLbl>
            <c:dLbl>
              <c:idx val="8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2B-033F-43C4-A70C-F719866D69E4}"/>
                </c:ext>
              </c:extLst>
            </c:dLbl>
            <c:dLbl>
              <c:idx val="8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2C-033F-43C4-A70C-F719866D69E4}"/>
                </c:ext>
              </c:extLst>
            </c:dLbl>
            <c:dLbl>
              <c:idx val="8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2D-033F-43C4-A70C-F719866D69E4}"/>
                </c:ext>
              </c:extLst>
            </c:dLbl>
            <c:dLbl>
              <c:idx val="8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2E-033F-43C4-A70C-F719866D69E4}"/>
                </c:ext>
              </c:extLst>
            </c:dLbl>
            <c:dLbl>
              <c:idx val="8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2F-033F-43C4-A70C-F719866D69E4}"/>
                </c:ext>
              </c:extLst>
            </c:dLbl>
            <c:dLbl>
              <c:idx val="8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30-033F-43C4-A70C-F719866D69E4}"/>
                </c:ext>
              </c:extLst>
            </c:dLbl>
            <c:dLbl>
              <c:idx val="8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31-033F-43C4-A70C-F719866D69E4}"/>
                </c:ext>
              </c:extLst>
            </c:dLbl>
            <c:dLbl>
              <c:idx val="8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32-033F-43C4-A70C-F719866D69E4}"/>
                </c:ext>
              </c:extLst>
            </c:dLbl>
            <c:dLbl>
              <c:idx val="8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33-033F-43C4-A70C-F719866D69E4}"/>
                </c:ext>
              </c:extLst>
            </c:dLbl>
            <c:dLbl>
              <c:idx val="8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34-033F-43C4-A70C-F719866D69E4}"/>
                </c:ext>
              </c:extLst>
            </c:dLbl>
            <c:dLbl>
              <c:idx val="8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35-033F-43C4-A70C-F719866D69E4}"/>
                </c:ext>
              </c:extLst>
            </c:dLbl>
            <c:dLbl>
              <c:idx val="8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36-033F-43C4-A70C-F719866D69E4}"/>
                </c:ext>
              </c:extLst>
            </c:dLbl>
            <c:dLbl>
              <c:idx val="8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37-033F-43C4-A70C-F719866D69E4}"/>
                </c:ext>
              </c:extLst>
            </c:dLbl>
            <c:dLbl>
              <c:idx val="8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38-033F-43C4-A70C-F719866D69E4}"/>
                </c:ext>
              </c:extLst>
            </c:dLbl>
            <c:dLbl>
              <c:idx val="8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39-033F-43C4-A70C-F719866D69E4}"/>
                </c:ext>
              </c:extLst>
            </c:dLbl>
            <c:dLbl>
              <c:idx val="8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3A-033F-43C4-A70C-F719866D69E4}"/>
                </c:ext>
              </c:extLst>
            </c:dLbl>
            <c:dLbl>
              <c:idx val="8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3B-033F-43C4-A70C-F719866D69E4}"/>
                </c:ext>
              </c:extLst>
            </c:dLbl>
            <c:dLbl>
              <c:idx val="8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3C-033F-43C4-A70C-F719866D69E4}"/>
                </c:ext>
              </c:extLst>
            </c:dLbl>
            <c:dLbl>
              <c:idx val="8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3D-033F-43C4-A70C-F719866D69E4}"/>
                </c:ext>
              </c:extLst>
            </c:dLbl>
            <c:dLbl>
              <c:idx val="8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3E-033F-43C4-A70C-F719866D69E4}"/>
                </c:ext>
              </c:extLst>
            </c:dLbl>
            <c:dLbl>
              <c:idx val="8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3F-033F-43C4-A70C-F719866D69E4}"/>
                </c:ext>
              </c:extLst>
            </c:dLbl>
            <c:dLbl>
              <c:idx val="8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40-033F-43C4-A70C-F719866D69E4}"/>
                </c:ext>
              </c:extLst>
            </c:dLbl>
            <c:dLbl>
              <c:idx val="8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41-033F-43C4-A70C-F719866D69E4}"/>
                </c:ext>
              </c:extLst>
            </c:dLbl>
            <c:dLbl>
              <c:idx val="8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42-033F-43C4-A70C-F719866D69E4}"/>
                </c:ext>
              </c:extLst>
            </c:dLbl>
            <c:dLbl>
              <c:idx val="8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43-033F-43C4-A70C-F719866D69E4}"/>
                </c:ext>
              </c:extLst>
            </c:dLbl>
            <c:dLbl>
              <c:idx val="8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44-033F-43C4-A70C-F719866D69E4}"/>
                </c:ext>
              </c:extLst>
            </c:dLbl>
            <c:dLbl>
              <c:idx val="8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45-033F-43C4-A70C-F719866D69E4}"/>
                </c:ext>
              </c:extLst>
            </c:dLbl>
            <c:dLbl>
              <c:idx val="8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46-033F-43C4-A70C-F719866D69E4}"/>
                </c:ext>
              </c:extLst>
            </c:dLbl>
            <c:dLbl>
              <c:idx val="8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47-033F-43C4-A70C-F719866D69E4}"/>
                </c:ext>
              </c:extLst>
            </c:dLbl>
            <c:dLbl>
              <c:idx val="8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48-033F-43C4-A70C-F719866D69E4}"/>
                </c:ext>
              </c:extLst>
            </c:dLbl>
            <c:dLbl>
              <c:idx val="8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49-033F-43C4-A70C-F719866D69E4}"/>
                </c:ext>
              </c:extLst>
            </c:dLbl>
            <c:dLbl>
              <c:idx val="8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4A-033F-43C4-A70C-F719866D69E4}"/>
                </c:ext>
              </c:extLst>
            </c:dLbl>
            <c:dLbl>
              <c:idx val="8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4B-033F-43C4-A70C-F719866D69E4}"/>
                </c:ext>
              </c:extLst>
            </c:dLbl>
            <c:dLbl>
              <c:idx val="8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4C-033F-43C4-A70C-F719866D69E4}"/>
                </c:ext>
              </c:extLst>
            </c:dLbl>
            <c:dLbl>
              <c:idx val="8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4D-033F-43C4-A70C-F719866D69E4}"/>
                </c:ext>
              </c:extLst>
            </c:dLbl>
            <c:dLbl>
              <c:idx val="8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4E-033F-43C4-A70C-F719866D69E4}"/>
                </c:ext>
              </c:extLst>
            </c:dLbl>
            <c:dLbl>
              <c:idx val="8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4F-033F-43C4-A70C-F719866D69E4}"/>
                </c:ext>
              </c:extLst>
            </c:dLbl>
            <c:dLbl>
              <c:idx val="8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50-033F-43C4-A70C-F719866D69E4}"/>
                </c:ext>
              </c:extLst>
            </c:dLbl>
            <c:dLbl>
              <c:idx val="8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51-033F-43C4-A70C-F719866D69E4}"/>
                </c:ext>
              </c:extLst>
            </c:dLbl>
            <c:dLbl>
              <c:idx val="8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52-033F-43C4-A70C-F719866D69E4}"/>
                </c:ext>
              </c:extLst>
            </c:dLbl>
            <c:dLbl>
              <c:idx val="8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53-033F-43C4-A70C-F719866D69E4}"/>
                </c:ext>
              </c:extLst>
            </c:dLbl>
            <c:dLbl>
              <c:idx val="8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54-033F-43C4-A70C-F719866D69E4}"/>
                </c:ext>
              </c:extLst>
            </c:dLbl>
            <c:dLbl>
              <c:idx val="8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55-033F-43C4-A70C-F719866D69E4}"/>
                </c:ext>
              </c:extLst>
            </c:dLbl>
            <c:dLbl>
              <c:idx val="8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56-033F-43C4-A70C-F719866D69E4}"/>
                </c:ext>
              </c:extLst>
            </c:dLbl>
            <c:dLbl>
              <c:idx val="8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57-033F-43C4-A70C-F719866D69E4}"/>
                </c:ext>
              </c:extLst>
            </c:dLbl>
            <c:dLbl>
              <c:idx val="8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58-033F-43C4-A70C-F719866D69E4}"/>
                </c:ext>
              </c:extLst>
            </c:dLbl>
            <c:dLbl>
              <c:idx val="8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59-033F-43C4-A70C-F719866D69E4}"/>
                </c:ext>
              </c:extLst>
            </c:dLbl>
            <c:dLbl>
              <c:idx val="8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5A-033F-43C4-A70C-F719866D69E4}"/>
                </c:ext>
              </c:extLst>
            </c:dLbl>
            <c:dLbl>
              <c:idx val="8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5B-033F-43C4-A70C-F719866D69E4}"/>
                </c:ext>
              </c:extLst>
            </c:dLbl>
            <c:dLbl>
              <c:idx val="8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5C-033F-43C4-A70C-F719866D69E4}"/>
                </c:ext>
              </c:extLst>
            </c:dLbl>
            <c:dLbl>
              <c:idx val="8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5D-033F-43C4-A70C-F719866D69E4}"/>
                </c:ext>
              </c:extLst>
            </c:dLbl>
            <c:dLbl>
              <c:idx val="8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5E-033F-43C4-A70C-F719866D69E4}"/>
                </c:ext>
              </c:extLst>
            </c:dLbl>
            <c:dLbl>
              <c:idx val="8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5F-033F-43C4-A70C-F719866D69E4}"/>
                </c:ext>
              </c:extLst>
            </c:dLbl>
            <c:dLbl>
              <c:idx val="8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60-033F-43C4-A70C-F719866D69E4}"/>
                </c:ext>
              </c:extLst>
            </c:dLbl>
            <c:dLbl>
              <c:idx val="8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61-033F-43C4-A70C-F719866D69E4}"/>
                </c:ext>
              </c:extLst>
            </c:dLbl>
            <c:dLbl>
              <c:idx val="8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62-033F-43C4-A70C-F719866D69E4}"/>
                </c:ext>
              </c:extLst>
            </c:dLbl>
            <c:dLbl>
              <c:idx val="8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63-033F-43C4-A70C-F719866D69E4}"/>
                </c:ext>
              </c:extLst>
            </c:dLbl>
            <c:dLbl>
              <c:idx val="8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64-033F-43C4-A70C-F719866D69E4}"/>
                </c:ext>
              </c:extLst>
            </c:dLbl>
            <c:dLbl>
              <c:idx val="8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65-033F-43C4-A70C-F719866D69E4}"/>
                </c:ext>
              </c:extLst>
            </c:dLbl>
            <c:dLbl>
              <c:idx val="8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66-033F-43C4-A70C-F719866D69E4}"/>
                </c:ext>
              </c:extLst>
            </c:dLbl>
            <c:dLbl>
              <c:idx val="8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67-033F-43C4-A70C-F719866D69E4}"/>
                </c:ext>
              </c:extLst>
            </c:dLbl>
            <c:dLbl>
              <c:idx val="8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68-033F-43C4-A70C-F719866D69E4}"/>
                </c:ext>
              </c:extLst>
            </c:dLbl>
            <c:dLbl>
              <c:idx val="8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69-033F-43C4-A70C-F719866D69E4}"/>
                </c:ext>
              </c:extLst>
            </c:dLbl>
            <c:dLbl>
              <c:idx val="8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6A-033F-43C4-A70C-F719866D69E4}"/>
                </c:ext>
              </c:extLst>
            </c:dLbl>
            <c:dLbl>
              <c:idx val="8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6B-033F-43C4-A70C-F719866D69E4}"/>
                </c:ext>
              </c:extLst>
            </c:dLbl>
            <c:dLbl>
              <c:idx val="8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6C-033F-43C4-A70C-F719866D69E4}"/>
                </c:ext>
              </c:extLst>
            </c:dLbl>
            <c:dLbl>
              <c:idx val="8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6D-033F-43C4-A70C-F719866D69E4}"/>
                </c:ext>
              </c:extLst>
            </c:dLbl>
            <c:dLbl>
              <c:idx val="8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6E-033F-43C4-A70C-F719866D69E4}"/>
                </c:ext>
              </c:extLst>
            </c:dLbl>
            <c:dLbl>
              <c:idx val="8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6F-033F-43C4-A70C-F719866D69E4}"/>
                </c:ext>
              </c:extLst>
            </c:dLbl>
            <c:dLbl>
              <c:idx val="8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70-033F-43C4-A70C-F719866D69E4}"/>
                </c:ext>
              </c:extLst>
            </c:dLbl>
            <c:dLbl>
              <c:idx val="8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71-033F-43C4-A70C-F719866D69E4}"/>
                </c:ext>
              </c:extLst>
            </c:dLbl>
            <c:dLbl>
              <c:idx val="8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72-033F-43C4-A70C-F719866D69E4}"/>
                </c:ext>
              </c:extLst>
            </c:dLbl>
            <c:dLbl>
              <c:idx val="8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73-033F-43C4-A70C-F719866D69E4}"/>
                </c:ext>
              </c:extLst>
            </c:dLbl>
            <c:dLbl>
              <c:idx val="8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74-033F-43C4-A70C-F719866D69E4}"/>
                </c:ext>
              </c:extLst>
            </c:dLbl>
            <c:dLbl>
              <c:idx val="8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75-033F-43C4-A70C-F719866D69E4}"/>
                </c:ext>
              </c:extLst>
            </c:dLbl>
            <c:dLbl>
              <c:idx val="8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76-033F-43C4-A70C-F719866D69E4}"/>
                </c:ext>
              </c:extLst>
            </c:dLbl>
            <c:dLbl>
              <c:idx val="8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77-033F-43C4-A70C-F719866D69E4}"/>
                </c:ext>
              </c:extLst>
            </c:dLbl>
            <c:dLbl>
              <c:idx val="8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78-033F-43C4-A70C-F719866D69E4}"/>
                </c:ext>
              </c:extLst>
            </c:dLbl>
            <c:dLbl>
              <c:idx val="8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79-033F-43C4-A70C-F719866D69E4}"/>
                </c:ext>
              </c:extLst>
            </c:dLbl>
            <c:dLbl>
              <c:idx val="8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7A-033F-43C4-A70C-F719866D69E4}"/>
                </c:ext>
              </c:extLst>
            </c:dLbl>
            <c:dLbl>
              <c:idx val="8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7B-033F-43C4-A70C-F719866D69E4}"/>
                </c:ext>
              </c:extLst>
            </c:dLbl>
            <c:dLbl>
              <c:idx val="8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7C-033F-43C4-A70C-F719866D69E4}"/>
                </c:ext>
              </c:extLst>
            </c:dLbl>
            <c:dLbl>
              <c:idx val="8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7D-033F-43C4-A70C-F719866D69E4}"/>
                </c:ext>
              </c:extLst>
            </c:dLbl>
            <c:dLbl>
              <c:idx val="8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7E-033F-43C4-A70C-F719866D69E4}"/>
                </c:ext>
              </c:extLst>
            </c:dLbl>
            <c:dLbl>
              <c:idx val="8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7F-033F-43C4-A70C-F719866D69E4}"/>
                </c:ext>
              </c:extLst>
            </c:dLbl>
            <c:dLbl>
              <c:idx val="8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80-033F-43C4-A70C-F719866D69E4}"/>
                </c:ext>
              </c:extLst>
            </c:dLbl>
            <c:dLbl>
              <c:idx val="8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81-033F-43C4-A70C-F719866D69E4}"/>
                </c:ext>
              </c:extLst>
            </c:dLbl>
            <c:dLbl>
              <c:idx val="8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82-033F-43C4-A70C-F719866D69E4}"/>
                </c:ext>
              </c:extLst>
            </c:dLbl>
            <c:dLbl>
              <c:idx val="8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83-033F-43C4-A70C-F719866D69E4}"/>
                </c:ext>
              </c:extLst>
            </c:dLbl>
            <c:dLbl>
              <c:idx val="8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84-033F-43C4-A70C-F719866D69E4}"/>
                </c:ext>
              </c:extLst>
            </c:dLbl>
            <c:dLbl>
              <c:idx val="9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85-033F-43C4-A70C-F719866D69E4}"/>
                </c:ext>
              </c:extLst>
            </c:dLbl>
            <c:dLbl>
              <c:idx val="9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86-033F-43C4-A70C-F719866D69E4}"/>
                </c:ext>
              </c:extLst>
            </c:dLbl>
            <c:dLbl>
              <c:idx val="9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87-033F-43C4-A70C-F719866D69E4}"/>
                </c:ext>
              </c:extLst>
            </c:dLbl>
            <c:dLbl>
              <c:idx val="9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88-033F-43C4-A70C-F719866D69E4}"/>
                </c:ext>
              </c:extLst>
            </c:dLbl>
            <c:dLbl>
              <c:idx val="9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89-033F-43C4-A70C-F719866D69E4}"/>
                </c:ext>
              </c:extLst>
            </c:dLbl>
            <c:dLbl>
              <c:idx val="9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8A-033F-43C4-A70C-F719866D69E4}"/>
                </c:ext>
              </c:extLst>
            </c:dLbl>
            <c:dLbl>
              <c:idx val="9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8B-033F-43C4-A70C-F719866D69E4}"/>
                </c:ext>
              </c:extLst>
            </c:dLbl>
            <c:dLbl>
              <c:idx val="9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8C-033F-43C4-A70C-F719866D69E4}"/>
                </c:ext>
              </c:extLst>
            </c:dLbl>
            <c:dLbl>
              <c:idx val="9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8D-033F-43C4-A70C-F719866D69E4}"/>
                </c:ext>
              </c:extLst>
            </c:dLbl>
            <c:dLbl>
              <c:idx val="9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8E-033F-43C4-A70C-F719866D69E4}"/>
                </c:ext>
              </c:extLst>
            </c:dLbl>
            <c:dLbl>
              <c:idx val="9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8F-033F-43C4-A70C-F719866D69E4}"/>
                </c:ext>
              </c:extLst>
            </c:dLbl>
            <c:dLbl>
              <c:idx val="9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90-033F-43C4-A70C-F719866D69E4}"/>
                </c:ext>
              </c:extLst>
            </c:dLbl>
            <c:dLbl>
              <c:idx val="9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91-033F-43C4-A70C-F719866D69E4}"/>
                </c:ext>
              </c:extLst>
            </c:dLbl>
            <c:dLbl>
              <c:idx val="9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92-033F-43C4-A70C-F719866D69E4}"/>
                </c:ext>
              </c:extLst>
            </c:dLbl>
            <c:dLbl>
              <c:idx val="9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93-033F-43C4-A70C-F719866D69E4}"/>
                </c:ext>
              </c:extLst>
            </c:dLbl>
            <c:dLbl>
              <c:idx val="9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94-033F-43C4-A70C-F719866D69E4}"/>
                </c:ext>
              </c:extLst>
            </c:dLbl>
            <c:dLbl>
              <c:idx val="9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95-033F-43C4-A70C-F719866D69E4}"/>
                </c:ext>
              </c:extLst>
            </c:dLbl>
            <c:dLbl>
              <c:idx val="9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96-033F-43C4-A70C-F719866D69E4}"/>
                </c:ext>
              </c:extLst>
            </c:dLbl>
            <c:dLbl>
              <c:idx val="9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97-033F-43C4-A70C-F719866D69E4}"/>
                </c:ext>
              </c:extLst>
            </c:dLbl>
            <c:dLbl>
              <c:idx val="9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98-033F-43C4-A70C-F719866D69E4}"/>
                </c:ext>
              </c:extLst>
            </c:dLbl>
            <c:dLbl>
              <c:idx val="9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99-033F-43C4-A70C-F719866D69E4}"/>
                </c:ext>
              </c:extLst>
            </c:dLbl>
            <c:dLbl>
              <c:idx val="9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9A-033F-43C4-A70C-F719866D69E4}"/>
                </c:ext>
              </c:extLst>
            </c:dLbl>
            <c:dLbl>
              <c:idx val="9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9B-033F-43C4-A70C-F719866D69E4}"/>
                </c:ext>
              </c:extLst>
            </c:dLbl>
            <c:dLbl>
              <c:idx val="9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9C-033F-43C4-A70C-F719866D69E4}"/>
                </c:ext>
              </c:extLst>
            </c:dLbl>
            <c:dLbl>
              <c:idx val="9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9D-033F-43C4-A70C-F719866D69E4}"/>
                </c:ext>
              </c:extLst>
            </c:dLbl>
            <c:dLbl>
              <c:idx val="9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9E-033F-43C4-A70C-F719866D69E4}"/>
                </c:ext>
              </c:extLst>
            </c:dLbl>
            <c:dLbl>
              <c:idx val="9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9F-033F-43C4-A70C-F719866D69E4}"/>
                </c:ext>
              </c:extLst>
            </c:dLbl>
            <c:dLbl>
              <c:idx val="9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A0-033F-43C4-A70C-F719866D69E4}"/>
                </c:ext>
              </c:extLst>
            </c:dLbl>
            <c:dLbl>
              <c:idx val="9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A1-033F-43C4-A70C-F719866D69E4}"/>
                </c:ext>
              </c:extLst>
            </c:dLbl>
            <c:dLbl>
              <c:idx val="9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A2-033F-43C4-A70C-F719866D69E4}"/>
                </c:ext>
              </c:extLst>
            </c:dLbl>
            <c:dLbl>
              <c:idx val="9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A3-033F-43C4-A70C-F719866D69E4}"/>
                </c:ext>
              </c:extLst>
            </c:dLbl>
            <c:dLbl>
              <c:idx val="9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A4-033F-43C4-A70C-F719866D69E4}"/>
                </c:ext>
              </c:extLst>
            </c:dLbl>
            <c:dLbl>
              <c:idx val="9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A5-033F-43C4-A70C-F719866D69E4}"/>
                </c:ext>
              </c:extLst>
            </c:dLbl>
            <c:dLbl>
              <c:idx val="9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A6-033F-43C4-A70C-F719866D69E4}"/>
                </c:ext>
              </c:extLst>
            </c:dLbl>
            <c:dLbl>
              <c:idx val="9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A7-033F-43C4-A70C-F719866D69E4}"/>
                </c:ext>
              </c:extLst>
            </c:dLbl>
            <c:dLbl>
              <c:idx val="9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A8-033F-43C4-A70C-F719866D69E4}"/>
                </c:ext>
              </c:extLst>
            </c:dLbl>
            <c:dLbl>
              <c:idx val="9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A9-033F-43C4-A70C-F719866D69E4}"/>
                </c:ext>
              </c:extLst>
            </c:dLbl>
            <c:dLbl>
              <c:idx val="9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AA-033F-43C4-A70C-F719866D69E4}"/>
                </c:ext>
              </c:extLst>
            </c:dLbl>
            <c:dLbl>
              <c:idx val="9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AB-033F-43C4-A70C-F719866D69E4}"/>
                </c:ext>
              </c:extLst>
            </c:dLbl>
            <c:dLbl>
              <c:idx val="9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AC-033F-43C4-A70C-F719866D69E4}"/>
                </c:ext>
              </c:extLst>
            </c:dLbl>
            <c:dLbl>
              <c:idx val="9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AD-033F-43C4-A70C-F719866D69E4}"/>
                </c:ext>
              </c:extLst>
            </c:dLbl>
            <c:dLbl>
              <c:idx val="9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AE-033F-43C4-A70C-F719866D69E4}"/>
                </c:ext>
              </c:extLst>
            </c:dLbl>
            <c:dLbl>
              <c:idx val="9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AF-033F-43C4-A70C-F719866D69E4}"/>
                </c:ext>
              </c:extLst>
            </c:dLbl>
            <c:dLbl>
              <c:idx val="9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B0-033F-43C4-A70C-F719866D69E4}"/>
                </c:ext>
              </c:extLst>
            </c:dLbl>
            <c:dLbl>
              <c:idx val="9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B1-033F-43C4-A70C-F719866D69E4}"/>
                </c:ext>
              </c:extLst>
            </c:dLbl>
            <c:dLbl>
              <c:idx val="9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B2-033F-43C4-A70C-F719866D69E4}"/>
                </c:ext>
              </c:extLst>
            </c:dLbl>
            <c:dLbl>
              <c:idx val="9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B3-033F-43C4-A70C-F719866D69E4}"/>
                </c:ext>
              </c:extLst>
            </c:dLbl>
            <c:dLbl>
              <c:idx val="9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B4-033F-43C4-A70C-F719866D69E4}"/>
                </c:ext>
              </c:extLst>
            </c:dLbl>
            <c:dLbl>
              <c:idx val="9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B5-033F-43C4-A70C-F719866D69E4}"/>
                </c:ext>
              </c:extLst>
            </c:dLbl>
            <c:dLbl>
              <c:idx val="9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B6-033F-43C4-A70C-F719866D69E4}"/>
                </c:ext>
              </c:extLst>
            </c:dLbl>
            <c:dLbl>
              <c:idx val="9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B7-033F-43C4-A70C-F719866D69E4}"/>
                </c:ext>
              </c:extLst>
            </c:dLbl>
            <c:dLbl>
              <c:idx val="9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B8-033F-43C4-A70C-F719866D69E4}"/>
                </c:ext>
              </c:extLst>
            </c:dLbl>
            <c:dLbl>
              <c:idx val="9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B9-033F-43C4-A70C-F719866D69E4}"/>
                </c:ext>
              </c:extLst>
            </c:dLbl>
            <c:dLbl>
              <c:idx val="9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BA-033F-43C4-A70C-F719866D69E4}"/>
                </c:ext>
              </c:extLst>
            </c:dLbl>
            <c:dLbl>
              <c:idx val="9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BB-033F-43C4-A70C-F719866D69E4}"/>
                </c:ext>
              </c:extLst>
            </c:dLbl>
            <c:dLbl>
              <c:idx val="9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BC-033F-43C4-A70C-F719866D69E4}"/>
                </c:ext>
              </c:extLst>
            </c:dLbl>
            <c:dLbl>
              <c:idx val="9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BD-033F-43C4-A70C-F719866D69E4}"/>
                </c:ext>
              </c:extLst>
            </c:dLbl>
            <c:dLbl>
              <c:idx val="9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BE-033F-43C4-A70C-F719866D69E4}"/>
                </c:ext>
              </c:extLst>
            </c:dLbl>
            <c:dLbl>
              <c:idx val="9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BF-033F-43C4-A70C-F719866D69E4}"/>
                </c:ext>
              </c:extLst>
            </c:dLbl>
            <c:dLbl>
              <c:idx val="9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C0-033F-43C4-A70C-F719866D69E4}"/>
                </c:ext>
              </c:extLst>
            </c:dLbl>
            <c:dLbl>
              <c:idx val="9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C1-033F-43C4-A70C-F719866D69E4}"/>
                </c:ext>
              </c:extLst>
            </c:dLbl>
            <c:dLbl>
              <c:idx val="9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C2-033F-43C4-A70C-F719866D69E4}"/>
                </c:ext>
              </c:extLst>
            </c:dLbl>
            <c:dLbl>
              <c:idx val="9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C3-033F-43C4-A70C-F719866D69E4}"/>
                </c:ext>
              </c:extLst>
            </c:dLbl>
            <c:dLbl>
              <c:idx val="9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C4-033F-43C4-A70C-F719866D69E4}"/>
                </c:ext>
              </c:extLst>
            </c:dLbl>
            <c:dLbl>
              <c:idx val="9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C5-033F-43C4-A70C-F719866D69E4}"/>
                </c:ext>
              </c:extLst>
            </c:dLbl>
            <c:dLbl>
              <c:idx val="9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C6-033F-43C4-A70C-F719866D69E4}"/>
                </c:ext>
              </c:extLst>
            </c:dLbl>
            <c:dLbl>
              <c:idx val="9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C7-033F-43C4-A70C-F719866D69E4}"/>
                </c:ext>
              </c:extLst>
            </c:dLbl>
            <c:dLbl>
              <c:idx val="9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C8-033F-43C4-A70C-F719866D69E4}"/>
                </c:ext>
              </c:extLst>
            </c:dLbl>
            <c:dLbl>
              <c:idx val="9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C9-033F-43C4-A70C-F719866D69E4}"/>
                </c:ext>
              </c:extLst>
            </c:dLbl>
            <c:dLbl>
              <c:idx val="9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CA-033F-43C4-A70C-F719866D69E4}"/>
                </c:ext>
              </c:extLst>
            </c:dLbl>
            <c:dLbl>
              <c:idx val="9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CB-033F-43C4-A70C-F719866D69E4}"/>
                </c:ext>
              </c:extLst>
            </c:dLbl>
            <c:dLbl>
              <c:idx val="9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CC-033F-43C4-A70C-F719866D69E4}"/>
                </c:ext>
              </c:extLst>
            </c:dLbl>
            <c:dLbl>
              <c:idx val="9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CD-033F-43C4-A70C-F719866D69E4}"/>
                </c:ext>
              </c:extLst>
            </c:dLbl>
            <c:dLbl>
              <c:idx val="9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CE-033F-43C4-A70C-F719866D69E4}"/>
                </c:ext>
              </c:extLst>
            </c:dLbl>
            <c:dLbl>
              <c:idx val="9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CF-033F-43C4-A70C-F719866D69E4}"/>
                </c:ext>
              </c:extLst>
            </c:dLbl>
            <c:dLbl>
              <c:idx val="9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D0-033F-43C4-A70C-F719866D69E4}"/>
                </c:ext>
              </c:extLst>
            </c:dLbl>
            <c:dLbl>
              <c:idx val="9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D1-033F-43C4-A70C-F719866D69E4}"/>
                </c:ext>
              </c:extLst>
            </c:dLbl>
            <c:dLbl>
              <c:idx val="9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D2-033F-43C4-A70C-F719866D69E4}"/>
                </c:ext>
              </c:extLst>
            </c:dLbl>
            <c:dLbl>
              <c:idx val="9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D3-033F-43C4-A70C-F719866D69E4}"/>
                </c:ext>
              </c:extLst>
            </c:dLbl>
            <c:dLbl>
              <c:idx val="9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D4-033F-43C4-A70C-F719866D69E4}"/>
                </c:ext>
              </c:extLst>
            </c:dLbl>
            <c:dLbl>
              <c:idx val="9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D5-033F-43C4-A70C-F719866D69E4}"/>
                </c:ext>
              </c:extLst>
            </c:dLbl>
            <c:dLbl>
              <c:idx val="9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D6-033F-43C4-A70C-F719866D69E4}"/>
                </c:ext>
              </c:extLst>
            </c:dLbl>
            <c:dLbl>
              <c:idx val="9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D7-033F-43C4-A70C-F719866D69E4}"/>
                </c:ext>
              </c:extLst>
            </c:dLbl>
            <c:dLbl>
              <c:idx val="9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D8-033F-43C4-A70C-F719866D69E4}"/>
                </c:ext>
              </c:extLst>
            </c:dLbl>
            <c:dLbl>
              <c:idx val="9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D9-033F-43C4-A70C-F719866D69E4}"/>
                </c:ext>
              </c:extLst>
            </c:dLbl>
            <c:dLbl>
              <c:idx val="9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DA-033F-43C4-A70C-F719866D69E4}"/>
                </c:ext>
              </c:extLst>
            </c:dLbl>
            <c:dLbl>
              <c:idx val="9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DB-033F-43C4-A70C-F719866D69E4}"/>
                </c:ext>
              </c:extLst>
            </c:dLbl>
            <c:dLbl>
              <c:idx val="9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DC-033F-43C4-A70C-F719866D69E4}"/>
                </c:ext>
              </c:extLst>
            </c:dLbl>
            <c:dLbl>
              <c:idx val="9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DD-033F-43C4-A70C-F719866D69E4}"/>
                </c:ext>
              </c:extLst>
            </c:dLbl>
            <c:dLbl>
              <c:idx val="9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DE-033F-43C4-A70C-F719866D69E4}"/>
                </c:ext>
              </c:extLst>
            </c:dLbl>
            <c:dLbl>
              <c:idx val="9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DF-033F-43C4-A70C-F719866D69E4}"/>
                </c:ext>
              </c:extLst>
            </c:dLbl>
            <c:dLbl>
              <c:idx val="9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E0-033F-43C4-A70C-F719866D69E4}"/>
                </c:ext>
              </c:extLst>
            </c:dLbl>
            <c:dLbl>
              <c:idx val="9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E1-033F-43C4-A70C-F719866D69E4}"/>
                </c:ext>
              </c:extLst>
            </c:dLbl>
            <c:dLbl>
              <c:idx val="9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E2-033F-43C4-A70C-F719866D69E4}"/>
                </c:ext>
              </c:extLst>
            </c:dLbl>
            <c:dLbl>
              <c:idx val="9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E3-033F-43C4-A70C-F719866D69E4}"/>
                </c:ext>
              </c:extLst>
            </c:dLbl>
            <c:dLbl>
              <c:idx val="9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E4-033F-43C4-A70C-F719866D69E4}"/>
                </c:ext>
              </c:extLst>
            </c:dLbl>
            <c:dLbl>
              <c:idx val="9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E5-033F-43C4-A70C-F719866D69E4}"/>
                </c:ext>
              </c:extLst>
            </c:dLbl>
            <c:dLbl>
              <c:idx val="997"/>
              <c:layout>
                <c:manualLayout>
                  <c:x val="-1.9827904887812744E-2"/>
                  <c:y val="-4.0029162978776373E-2"/>
                </c:manualLayout>
              </c:layout>
              <c:tx>
                <c:rich>
                  <a:bodyPr/>
                  <a:lstStyle/>
                  <a:p>
                    <a:fld id="{165EA756-0935-4D3D-8751-B10C07A2133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E6-033F-43C4-A70C-F719866D69E4}"/>
                </c:ext>
              </c:extLst>
            </c:dLbl>
            <c:dLbl>
              <c:idx val="9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E7-033F-43C4-A70C-F719866D69E4}"/>
                </c:ext>
              </c:extLst>
            </c:dLbl>
            <c:dLbl>
              <c:idx val="9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E8-033F-43C4-A70C-F719866D69E4}"/>
                </c:ext>
              </c:extLst>
            </c:dLbl>
            <c:dLbl>
              <c:idx val="10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E9-033F-43C4-A70C-F719866D69E4}"/>
                </c:ext>
              </c:extLst>
            </c:dLbl>
            <c:dLbl>
              <c:idx val="10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EA-033F-43C4-A70C-F719866D69E4}"/>
                </c:ext>
              </c:extLst>
            </c:dLbl>
            <c:dLbl>
              <c:idx val="10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EB-033F-43C4-A70C-F719866D69E4}"/>
                </c:ext>
              </c:extLst>
            </c:dLbl>
            <c:dLbl>
              <c:idx val="10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EC-033F-43C4-A70C-F719866D69E4}"/>
                </c:ext>
              </c:extLst>
            </c:dLbl>
            <c:dLbl>
              <c:idx val="10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ED-033F-43C4-A70C-F719866D69E4}"/>
                </c:ext>
              </c:extLst>
            </c:dLbl>
            <c:dLbl>
              <c:idx val="10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EE-033F-43C4-A70C-F719866D69E4}"/>
                </c:ext>
              </c:extLst>
            </c:dLbl>
            <c:dLbl>
              <c:idx val="10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EF-033F-43C4-A70C-F719866D69E4}"/>
                </c:ext>
              </c:extLst>
            </c:dLbl>
            <c:dLbl>
              <c:idx val="10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F0-033F-43C4-A70C-F719866D69E4}"/>
                </c:ext>
              </c:extLst>
            </c:dLbl>
            <c:dLbl>
              <c:idx val="10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F1-033F-43C4-A70C-F719866D69E4}"/>
                </c:ext>
              </c:extLst>
            </c:dLbl>
            <c:dLbl>
              <c:idx val="10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F2-033F-43C4-A70C-F719866D69E4}"/>
                </c:ext>
              </c:extLst>
            </c:dLbl>
            <c:dLbl>
              <c:idx val="10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F3-033F-43C4-A70C-F719866D69E4}"/>
                </c:ext>
              </c:extLst>
            </c:dLbl>
            <c:dLbl>
              <c:idx val="10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F4-033F-43C4-A70C-F719866D69E4}"/>
                </c:ext>
              </c:extLst>
            </c:dLbl>
            <c:dLbl>
              <c:idx val="10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F5-033F-43C4-A70C-F719866D69E4}"/>
                </c:ext>
              </c:extLst>
            </c:dLbl>
            <c:dLbl>
              <c:idx val="10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F6-033F-43C4-A70C-F719866D69E4}"/>
                </c:ext>
              </c:extLst>
            </c:dLbl>
            <c:dLbl>
              <c:idx val="10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F7-033F-43C4-A70C-F719866D69E4}"/>
                </c:ext>
              </c:extLst>
            </c:dLbl>
            <c:dLbl>
              <c:idx val="10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F8-033F-43C4-A70C-F719866D69E4}"/>
                </c:ext>
              </c:extLst>
            </c:dLbl>
            <c:dLbl>
              <c:idx val="10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F9-033F-43C4-A70C-F719866D69E4}"/>
                </c:ext>
              </c:extLst>
            </c:dLbl>
            <c:dLbl>
              <c:idx val="10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FA-033F-43C4-A70C-F719866D69E4}"/>
                </c:ext>
              </c:extLst>
            </c:dLbl>
            <c:dLbl>
              <c:idx val="10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FB-033F-43C4-A70C-F719866D69E4}"/>
                </c:ext>
              </c:extLst>
            </c:dLbl>
            <c:dLbl>
              <c:idx val="10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FC-033F-43C4-A70C-F719866D69E4}"/>
                </c:ext>
              </c:extLst>
            </c:dLbl>
            <c:dLbl>
              <c:idx val="10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FD-033F-43C4-A70C-F719866D69E4}"/>
                </c:ext>
              </c:extLst>
            </c:dLbl>
            <c:dLbl>
              <c:idx val="10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FE-033F-43C4-A70C-F719866D69E4}"/>
                </c:ext>
              </c:extLst>
            </c:dLbl>
            <c:dLbl>
              <c:idx val="10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3FF-033F-43C4-A70C-F719866D69E4}"/>
                </c:ext>
              </c:extLst>
            </c:dLbl>
            <c:dLbl>
              <c:idx val="10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00-033F-43C4-A70C-F719866D69E4}"/>
                </c:ext>
              </c:extLst>
            </c:dLbl>
            <c:dLbl>
              <c:idx val="10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01-033F-43C4-A70C-F719866D69E4}"/>
                </c:ext>
              </c:extLst>
            </c:dLbl>
            <c:dLbl>
              <c:idx val="10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02-033F-43C4-A70C-F719866D69E4}"/>
                </c:ext>
              </c:extLst>
            </c:dLbl>
            <c:dLbl>
              <c:idx val="10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03-033F-43C4-A70C-F719866D69E4}"/>
                </c:ext>
              </c:extLst>
            </c:dLbl>
            <c:dLbl>
              <c:idx val="10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04-033F-43C4-A70C-F719866D69E4}"/>
                </c:ext>
              </c:extLst>
            </c:dLbl>
            <c:dLbl>
              <c:idx val="10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05-033F-43C4-A70C-F719866D69E4}"/>
                </c:ext>
              </c:extLst>
            </c:dLbl>
            <c:dLbl>
              <c:idx val="10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06-033F-43C4-A70C-F719866D69E4}"/>
                </c:ext>
              </c:extLst>
            </c:dLbl>
            <c:dLbl>
              <c:idx val="10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07-033F-43C4-A70C-F719866D69E4}"/>
                </c:ext>
              </c:extLst>
            </c:dLbl>
            <c:dLbl>
              <c:idx val="10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08-033F-43C4-A70C-F719866D69E4}"/>
                </c:ext>
              </c:extLst>
            </c:dLbl>
            <c:dLbl>
              <c:idx val="10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09-033F-43C4-A70C-F719866D69E4}"/>
                </c:ext>
              </c:extLst>
            </c:dLbl>
            <c:dLbl>
              <c:idx val="10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0A-033F-43C4-A70C-F719866D69E4}"/>
                </c:ext>
              </c:extLst>
            </c:dLbl>
            <c:dLbl>
              <c:idx val="10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0B-033F-43C4-A70C-F719866D69E4}"/>
                </c:ext>
              </c:extLst>
            </c:dLbl>
            <c:dLbl>
              <c:idx val="10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0C-033F-43C4-A70C-F719866D69E4}"/>
                </c:ext>
              </c:extLst>
            </c:dLbl>
            <c:dLbl>
              <c:idx val="10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0D-033F-43C4-A70C-F719866D69E4}"/>
                </c:ext>
              </c:extLst>
            </c:dLbl>
            <c:dLbl>
              <c:idx val="10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0E-033F-43C4-A70C-F719866D69E4}"/>
                </c:ext>
              </c:extLst>
            </c:dLbl>
            <c:dLbl>
              <c:idx val="10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0F-033F-43C4-A70C-F719866D69E4}"/>
                </c:ext>
              </c:extLst>
            </c:dLbl>
            <c:dLbl>
              <c:idx val="10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10-033F-43C4-A70C-F719866D69E4}"/>
                </c:ext>
              </c:extLst>
            </c:dLbl>
            <c:dLbl>
              <c:idx val="10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11-033F-43C4-A70C-F719866D69E4}"/>
                </c:ext>
              </c:extLst>
            </c:dLbl>
            <c:dLbl>
              <c:idx val="10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12-033F-43C4-A70C-F719866D69E4}"/>
                </c:ext>
              </c:extLst>
            </c:dLbl>
            <c:dLbl>
              <c:idx val="10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13-033F-43C4-A70C-F719866D69E4}"/>
                </c:ext>
              </c:extLst>
            </c:dLbl>
            <c:dLbl>
              <c:idx val="10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14-033F-43C4-A70C-F719866D69E4}"/>
                </c:ext>
              </c:extLst>
            </c:dLbl>
            <c:dLbl>
              <c:idx val="10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15-033F-43C4-A70C-F719866D69E4}"/>
                </c:ext>
              </c:extLst>
            </c:dLbl>
            <c:dLbl>
              <c:idx val="10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16-033F-43C4-A70C-F719866D69E4}"/>
                </c:ext>
              </c:extLst>
            </c:dLbl>
            <c:dLbl>
              <c:idx val="10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17-033F-43C4-A70C-F719866D69E4}"/>
                </c:ext>
              </c:extLst>
            </c:dLbl>
            <c:dLbl>
              <c:idx val="1047"/>
              <c:layout>
                <c:manualLayout>
                  <c:x val="-0.10574882606833466"/>
                  <c:y val="7.5054680585204961E-3"/>
                </c:manualLayout>
              </c:layout>
              <c:tx>
                <c:rich>
                  <a:bodyPr/>
                  <a:lstStyle/>
                  <a:p>
                    <a:fld id="{198E4FDA-10ED-4761-88A8-A8089BA2B59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18-033F-43C4-A70C-F719866D69E4}"/>
                </c:ext>
              </c:extLst>
            </c:dLbl>
            <c:dLbl>
              <c:idx val="10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19-033F-43C4-A70C-F719866D69E4}"/>
                </c:ext>
              </c:extLst>
            </c:dLbl>
            <c:dLbl>
              <c:idx val="10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1A-033F-43C4-A70C-F719866D69E4}"/>
                </c:ext>
              </c:extLst>
            </c:dLbl>
            <c:dLbl>
              <c:idx val="10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1B-033F-43C4-A70C-F719866D69E4}"/>
                </c:ext>
              </c:extLst>
            </c:dLbl>
            <c:dLbl>
              <c:idx val="10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1C-033F-43C4-A70C-F719866D69E4}"/>
                </c:ext>
              </c:extLst>
            </c:dLbl>
            <c:dLbl>
              <c:idx val="10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1D-033F-43C4-A70C-F719866D69E4}"/>
                </c:ext>
              </c:extLst>
            </c:dLbl>
            <c:dLbl>
              <c:idx val="10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1E-033F-43C4-A70C-F719866D69E4}"/>
                </c:ext>
              </c:extLst>
            </c:dLbl>
            <c:dLbl>
              <c:idx val="10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1F-033F-43C4-A70C-F719866D69E4}"/>
                </c:ext>
              </c:extLst>
            </c:dLbl>
            <c:dLbl>
              <c:idx val="10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20-033F-43C4-A70C-F719866D69E4}"/>
                </c:ext>
              </c:extLst>
            </c:dLbl>
            <c:dLbl>
              <c:idx val="10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21-033F-43C4-A70C-F719866D69E4}"/>
                </c:ext>
              </c:extLst>
            </c:dLbl>
            <c:dLbl>
              <c:idx val="10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22-033F-43C4-A70C-F719866D69E4}"/>
                </c:ext>
              </c:extLst>
            </c:dLbl>
            <c:dLbl>
              <c:idx val="10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23-033F-43C4-A70C-F719866D69E4}"/>
                </c:ext>
              </c:extLst>
            </c:dLbl>
            <c:dLbl>
              <c:idx val="10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24-033F-43C4-A70C-F719866D69E4}"/>
                </c:ext>
              </c:extLst>
            </c:dLbl>
            <c:dLbl>
              <c:idx val="10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25-033F-43C4-A70C-F719866D69E4}"/>
                </c:ext>
              </c:extLst>
            </c:dLbl>
            <c:dLbl>
              <c:idx val="10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26-033F-43C4-A70C-F719866D69E4}"/>
                </c:ext>
              </c:extLst>
            </c:dLbl>
            <c:dLbl>
              <c:idx val="10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27-033F-43C4-A70C-F719866D69E4}"/>
                </c:ext>
              </c:extLst>
            </c:dLbl>
            <c:dLbl>
              <c:idx val="10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28-033F-43C4-A70C-F719866D69E4}"/>
                </c:ext>
              </c:extLst>
            </c:dLbl>
            <c:dLbl>
              <c:idx val="10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29-033F-43C4-A70C-F719866D69E4}"/>
                </c:ext>
              </c:extLst>
            </c:dLbl>
            <c:dLbl>
              <c:idx val="10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2A-033F-43C4-A70C-F719866D69E4}"/>
                </c:ext>
              </c:extLst>
            </c:dLbl>
            <c:dLbl>
              <c:idx val="10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2B-033F-43C4-A70C-F719866D69E4}"/>
                </c:ext>
              </c:extLst>
            </c:dLbl>
            <c:dLbl>
              <c:idx val="10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2C-033F-43C4-A70C-F719866D69E4}"/>
                </c:ext>
              </c:extLst>
            </c:dLbl>
            <c:dLbl>
              <c:idx val="10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2D-033F-43C4-A70C-F719866D69E4}"/>
                </c:ext>
              </c:extLst>
            </c:dLbl>
            <c:dLbl>
              <c:idx val="10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2E-033F-43C4-A70C-F719866D69E4}"/>
                </c:ext>
              </c:extLst>
            </c:dLbl>
            <c:dLbl>
              <c:idx val="10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2F-033F-43C4-A70C-F719866D69E4}"/>
                </c:ext>
              </c:extLst>
            </c:dLbl>
            <c:dLbl>
              <c:idx val="10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30-033F-43C4-A70C-F719866D69E4}"/>
                </c:ext>
              </c:extLst>
            </c:dLbl>
            <c:dLbl>
              <c:idx val="10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31-033F-43C4-A70C-F719866D69E4}"/>
                </c:ext>
              </c:extLst>
            </c:dLbl>
            <c:dLbl>
              <c:idx val="10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32-033F-43C4-A70C-F719866D69E4}"/>
                </c:ext>
              </c:extLst>
            </c:dLbl>
            <c:dLbl>
              <c:idx val="10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33-033F-43C4-A70C-F719866D69E4}"/>
                </c:ext>
              </c:extLst>
            </c:dLbl>
            <c:dLbl>
              <c:idx val="10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34-033F-43C4-A70C-F719866D69E4}"/>
                </c:ext>
              </c:extLst>
            </c:dLbl>
            <c:dLbl>
              <c:idx val="1076"/>
              <c:layout>
                <c:manualLayout>
                  <c:x val="7.6858907017927141E-3"/>
                  <c:y val="-2.2321428571428572E-2"/>
                </c:manualLayout>
              </c:layout>
              <c:tx>
                <c:rich>
                  <a:bodyPr/>
                  <a:lstStyle/>
                  <a:p>
                    <a:fld id="{E212AD2C-865C-4CE6-B84F-F3658B624D3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35-033F-43C4-A70C-F719866D69E4}"/>
                </c:ext>
              </c:extLst>
            </c:dLbl>
            <c:dLbl>
              <c:idx val="10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36-033F-43C4-A70C-F719866D69E4}"/>
                </c:ext>
              </c:extLst>
            </c:dLbl>
            <c:dLbl>
              <c:idx val="10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37-033F-43C4-A70C-F719866D69E4}"/>
                </c:ext>
              </c:extLst>
            </c:dLbl>
            <c:dLbl>
              <c:idx val="10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38-033F-43C4-A70C-F719866D69E4}"/>
                </c:ext>
              </c:extLst>
            </c:dLbl>
            <c:dLbl>
              <c:idx val="10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39-033F-43C4-A70C-F719866D69E4}"/>
                </c:ext>
              </c:extLst>
            </c:dLbl>
            <c:dLbl>
              <c:idx val="10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3A-033F-43C4-A70C-F719866D69E4}"/>
                </c:ext>
              </c:extLst>
            </c:dLbl>
            <c:dLbl>
              <c:idx val="10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3B-033F-43C4-A70C-F719866D69E4}"/>
                </c:ext>
              </c:extLst>
            </c:dLbl>
            <c:dLbl>
              <c:idx val="10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3C-033F-43C4-A70C-F719866D69E4}"/>
                </c:ext>
              </c:extLst>
            </c:dLbl>
            <c:dLbl>
              <c:idx val="10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3D-033F-43C4-A70C-F719866D69E4}"/>
                </c:ext>
              </c:extLst>
            </c:dLbl>
            <c:dLbl>
              <c:idx val="10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3E-033F-43C4-A70C-F719866D69E4}"/>
                </c:ext>
              </c:extLst>
            </c:dLbl>
            <c:dLbl>
              <c:idx val="10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3F-033F-43C4-A70C-F719866D69E4}"/>
                </c:ext>
              </c:extLst>
            </c:dLbl>
            <c:dLbl>
              <c:idx val="10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40-033F-43C4-A70C-F719866D69E4}"/>
                </c:ext>
              </c:extLst>
            </c:dLbl>
            <c:dLbl>
              <c:idx val="10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41-033F-43C4-A70C-F719866D69E4}"/>
                </c:ext>
              </c:extLst>
            </c:dLbl>
            <c:dLbl>
              <c:idx val="10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42-033F-43C4-A70C-F719866D69E4}"/>
                </c:ext>
              </c:extLst>
            </c:dLbl>
            <c:dLbl>
              <c:idx val="10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43-033F-43C4-A70C-F719866D69E4}"/>
                </c:ext>
              </c:extLst>
            </c:dLbl>
            <c:dLbl>
              <c:idx val="10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44-033F-43C4-A70C-F719866D69E4}"/>
                </c:ext>
              </c:extLst>
            </c:dLbl>
            <c:dLbl>
              <c:idx val="10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45-033F-43C4-A70C-F719866D69E4}"/>
                </c:ext>
              </c:extLst>
            </c:dLbl>
            <c:dLbl>
              <c:idx val="10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46-033F-43C4-A70C-F719866D69E4}"/>
                </c:ext>
              </c:extLst>
            </c:dLbl>
            <c:dLbl>
              <c:idx val="10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47-033F-43C4-A70C-F719866D69E4}"/>
                </c:ext>
              </c:extLst>
            </c:dLbl>
            <c:dLbl>
              <c:idx val="10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48-033F-43C4-A70C-F719866D69E4}"/>
                </c:ext>
              </c:extLst>
            </c:dLbl>
            <c:dLbl>
              <c:idx val="10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49-033F-43C4-A70C-F719866D69E4}"/>
                </c:ext>
              </c:extLst>
            </c:dLbl>
            <c:dLbl>
              <c:idx val="10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4A-033F-43C4-A70C-F719866D69E4}"/>
                </c:ext>
              </c:extLst>
            </c:dLbl>
            <c:dLbl>
              <c:idx val="10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4B-033F-43C4-A70C-F719866D69E4}"/>
                </c:ext>
              </c:extLst>
            </c:dLbl>
            <c:dLbl>
              <c:idx val="10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4C-033F-43C4-A70C-F719866D69E4}"/>
                </c:ext>
              </c:extLst>
            </c:dLbl>
            <c:dLbl>
              <c:idx val="11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4D-033F-43C4-A70C-F719866D69E4}"/>
                </c:ext>
              </c:extLst>
            </c:dLbl>
            <c:dLbl>
              <c:idx val="11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4E-033F-43C4-A70C-F719866D69E4}"/>
                </c:ext>
              </c:extLst>
            </c:dLbl>
            <c:dLbl>
              <c:idx val="11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4F-033F-43C4-A70C-F719866D69E4}"/>
                </c:ext>
              </c:extLst>
            </c:dLbl>
            <c:dLbl>
              <c:idx val="11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50-033F-43C4-A70C-F719866D69E4}"/>
                </c:ext>
              </c:extLst>
            </c:dLbl>
            <c:dLbl>
              <c:idx val="11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51-033F-43C4-A70C-F719866D69E4}"/>
                </c:ext>
              </c:extLst>
            </c:dLbl>
            <c:dLbl>
              <c:idx val="11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52-033F-43C4-A70C-F719866D69E4}"/>
                </c:ext>
              </c:extLst>
            </c:dLbl>
            <c:dLbl>
              <c:idx val="11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53-033F-43C4-A70C-F719866D69E4}"/>
                </c:ext>
              </c:extLst>
            </c:dLbl>
            <c:dLbl>
              <c:idx val="11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54-033F-43C4-A70C-F719866D69E4}"/>
                </c:ext>
              </c:extLst>
            </c:dLbl>
            <c:dLbl>
              <c:idx val="11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55-033F-43C4-A70C-F719866D69E4}"/>
                </c:ext>
              </c:extLst>
            </c:dLbl>
            <c:dLbl>
              <c:idx val="11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56-033F-43C4-A70C-F719866D69E4}"/>
                </c:ext>
              </c:extLst>
            </c:dLbl>
            <c:dLbl>
              <c:idx val="11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57-033F-43C4-A70C-F719866D69E4}"/>
                </c:ext>
              </c:extLst>
            </c:dLbl>
            <c:dLbl>
              <c:idx val="11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58-033F-43C4-A70C-F719866D69E4}"/>
                </c:ext>
              </c:extLst>
            </c:dLbl>
            <c:dLbl>
              <c:idx val="11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59-033F-43C4-A70C-F719866D69E4}"/>
                </c:ext>
              </c:extLst>
            </c:dLbl>
            <c:dLbl>
              <c:idx val="11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5A-033F-43C4-A70C-F719866D69E4}"/>
                </c:ext>
              </c:extLst>
            </c:dLbl>
            <c:dLbl>
              <c:idx val="11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5B-033F-43C4-A70C-F719866D69E4}"/>
                </c:ext>
              </c:extLst>
            </c:dLbl>
            <c:dLbl>
              <c:idx val="11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5C-033F-43C4-A70C-F719866D69E4}"/>
                </c:ext>
              </c:extLst>
            </c:dLbl>
            <c:dLbl>
              <c:idx val="11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5D-033F-43C4-A70C-F719866D69E4}"/>
                </c:ext>
              </c:extLst>
            </c:dLbl>
            <c:dLbl>
              <c:idx val="11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5E-033F-43C4-A70C-F719866D69E4}"/>
                </c:ext>
              </c:extLst>
            </c:dLbl>
            <c:dLbl>
              <c:idx val="11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5F-033F-43C4-A70C-F719866D69E4}"/>
                </c:ext>
              </c:extLst>
            </c:dLbl>
            <c:dLbl>
              <c:idx val="11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60-033F-43C4-A70C-F719866D69E4}"/>
                </c:ext>
              </c:extLst>
            </c:dLbl>
            <c:dLbl>
              <c:idx val="1120"/>
              <c:layout>
                <c:manualLayout>
                  <c:x val="-0.12117052986996681"/>
                  <c:y val="3.0021872234082349E-2"/>
                </c:manualLayout>
              </c:layout>
              <c:tx>
                <c:rich>
                  <a:bodyPr/>
                  <a:lstStyle/>
                  <a:p>
                    <a:fld id="{CECF7315-DEB6-4673-AD4F-4524078C490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61-033F-43C4-A70C-F719866D69E4}"/>
                </c:ext>
              </c:extLst>
            </c:dLbl>
            <c:dLbl>
              <c:idx val="11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62-033F-43C4-A70C-F719866D69E4}"/>
                </c:ext>
              </c:extLst>
            </c:dLbl>
            <c:dLbl>
              <c:idx val="11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63-033F-43C4-A70C-F719866D69E4}"/>
                </c:ext>
              </c:extLst>
            </c:dLbl>
            <c:dLbl>
              <c:idx val="11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64-033F-43C4-A70C-F719866D69E4}"/>
                </c:ext>
              </c:extLst>
            </c:dLbl>
            <c:dLbl>
              <c:idx val="11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65-033F-43C4-A70C-F719866D69E4}"/>
                </c:ext>
              </c:extLst>
            </c:dLbl>
            <c:dLbl>
              <c:idx val="11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66-033F-43C4-A70C-F719866D69E4}"/>
                </c:ext>
              </c:extLst>
            </c:dLbl>
            <c:dLbl>
              <c:idx val="11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67-033F-43C4-A70C-F719866D69E4}"/>
                </c:ext>
              </c:extLst>
            </c:dLbl>
            <c:dLbl>
              <c:idx val="11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68-033F-43C4-A70C-F719866D69E4}"/>
                </c:ext>
              </c:extLst>
            </c:dLbl>
            <c:dLbl>
              <c:idx val="11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69-033F-43C4-A70C-F719866D69E4}"/>
                </c:ext>
              </c:extLst>
            </c:dLbl>
            <c:dLbl>
              <c:idx val="11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6A-033F-43C4-A70C-F719866D69E4}"/>
                </c:ext>
              </c:extLst>
            </c:dLbl>
            <c:dLbl>
              <c:idx val="11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6B-033F-43C4-A70C-F719866D69E4}"/>
                </c:ext>
              </c:extLst>
            </c:dLbl>
            <c:dLbl>
              <c:idx val="11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6C-033F-43C4-A70C-F719866D69E4}"/>
                </c:ext>
              </c:extLst>
            </c:dLbl>
            <c:dLbl>
              <c:idx val="11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6D-033F-43C4-A70C-F719866D69E4}"/>
                </c:ext>
              </c:extLst>
            </c:dLbl>
            <c:dLbl>
              <c:idx val="11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6E-033F-43C4-A70C-F719866D69E4}"/>
                </c:ext>
              </c:extLst>
            </c:dLbl>
            <c:dLbl>
              <c:idx val="11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6F-033F-43C4-A70C-F719866D69E4}"/>
                </c:ext>
              </c:extLst>
            </c:dLbl>
            <c:dLbl>
              <c:idx val="11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70-033F-43C4-A70C-F719866D69E4}"/>
                </c:ext>
              </c:extLst>
            </c:dLbl>
            <c:dLbl>
              <c:idx val="11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71-033F-43C4-A70C-F719866D69E4}"/>
                </c:ext>
              </c:extLst>
            </c:dLbl>
            <c:dLbl>
              <c:idx val="11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72-033F-43C4-A70C-F719866D69E4}"/>
                </c:ext>
              </c:extLst>
            </c:dLbl>
            <c:dLbl>
              <c:idx val="11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73-033F-43C4-A70C-F719866D69E4}"/>
                </c:ext>
              </c:extLst>
            </c:dLbl>
            <c:dLbl>
              <c:idx val="11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74-033F-43C4-A70C-F719866D69E4}"/>
                </c:ext>
              </c:extLst>
            </c:dLbl>
            <c:dLbl>
              <c:idx val="11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75-033F-43C4-A70C-F719866D69E4}"/>
                </c:ext>
              </c:extLst>
            </c:dLbl>
            <c:dLbl>
              <c:idx val="11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76-033F-43C4-A70C-F719866D69E4}"/>
                </c:ext>
              </c:extLst>
            </c:dLbl>
            <c:dLbl>
              <c:idx val="1142"/>
              <c:layout>
                <c:manualLayout>
                  <c:x val="-6.8296116835799531E-2"/>
                  <c:y val="5.0036453723470584E-2"/>
                </c:manualLayout>
              </c:layout>
              <c:tx>
                <c:rich>
                  <a:bodyPr/>
                  <a:lstStyle/>
                  <a:p>
                    <a:fld id="{2C17F3A3-1407-44B2-A13C-7E71CAF05F4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77-033F-43C4-A70C-F719866D69E4}"/>
                </c:ext>
              </c:extLst>
            </c:dLbl>
            <c:dLbl>
              <c:idx val="11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78-033F-43C4-A70C-F719866D69E4}"/>
                </c:ext>
              </c:extLst>
            </c:dLbl>
            <c:dLbl>
              <c:idx val="11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79-033F-43C4-A70C-F719866D69E4}"/>
                </c:ext>
              </c:extLst>
            </c:dLbl>
            <c:dLbl>
              <c:idx val="11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7A-033F-43C4-A70C-F719866D69E4}"/>
                </c:ext>
              </c:extLst>
            </c:dLbl>
            <c:dLbl>
              <c:idx val="11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7B-033F-43C4-A70C-F719866D69E4}"/>
                </c:ext>
              </c:extLst>
            </c:dLbl>
            <c:dLbl>
              <c:idx val="11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7C-033F-43C4-A70C-F719866D69E4}"/>
                </c:ext>
              </c:extLst>
            </c:dLbl>
            <c:dLbl>
              <c:idx val="11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7D-033F-43C4-A70C-F719866D69E4}"/>
                </c:ext>
              </c:extLst>
            </c:dLbl>
            <c:dLbl>
              <c:idx val="11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7E-033F-43C4-A70C-F719866D69E4}"/>
                </c:ext>
              </c:extLst>
            </c:dLbl>
            <c:dLbl>
              <c:idx val="11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7F-033F-43C4-A70C-F719866D69E4}"/>
                </c:ext>
              </c:extLst>
            </c:dLbl>
            <c:dLbl>
              <c:idx val="11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80-033F-43C4-A70C-F719866D69E4}"/>
                </c:ext>
              </c:extLst>
            </c:dLbl>
            <c:dLbl>
              <c:idx val="11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81-033F-43C4-A70C-F719866D69E4}"/>
                </c:ext>
              </c:extLst>
            </c:dLbl>
            <c:dLbl>
              <c:idx val="11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82-033F-43C4-A70C-F719866D69E4}"/>
                </c:ext>
              </c:extLst>
            </c:dLbl>
            <c:dLbl>
              <c:idx val="11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83-033F-43C4-A70C-F719866D69E4}"/>
                </c:ext>
              </c:extLst>
            </c:dLbl>
            <c:dLbl>
              <c:idx val="11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84-033F-43C4-A70C-F719866D69E4}"/>
                </c:ext>
              </c:extLst>
            </c:dLbl>
            <c:dLbl>
              <c:idx val="11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85-033F-43C4-A70C-F719866D69E4}"/>
                </c:ext>
              </c:extLst>
            </c:dLbl>
            <c:dLbl>
              <c:idx val="11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86-033F-43C4-A70C-F719866D69E4}"/>
                </c:ext>
              </c:extLst>
            </c:dLbl>
            <c:dLbl>
              <c:idx val="11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87-033F-43C4-A70C-F719866D69E4}"/>
                </c:ext>
              </c:extLst>
            </c:dLbl>
            <c:dLbl>
              <c:idx val="11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88-033F-43C4-A70C-F719866D69E4}"/>
                </c:ext>
              </c:extLst>
            </c:dLbl>
            <c:dLbl>
              <c:idx val="11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89-033F-43C4-A70C-F719866D69E4}"/>
                </c:ext>
              </c:extLst>
            </c:dLbl>
            <c:dLbl>
              <c:idx val="11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8A-033F-43C4-A70C-F719866D69E4}"/>
                </c:ext>
              </c:extLst>
            </c:dLbl>
            <c:dLbl>
              <c:idx val="11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8B-033F-43C4-A70C-F719866D69E4}"/>
                </c:ext>
              </c:extLst>
            </c:dLbl>
            <c:dLbl>
              <c:idx val="11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8C-033F-43C4-A70C-F719866D69E4}"/>
                </c:ext>
              </c:extLst>
            </c:dLbl>
            <c:dLbl>
              <c:idx val="11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8D-033F-43C4-A70C-F719866D69E4}"/>
                </c:ext>
              </c:extLst>
            </c:dLbl>
            <c:dLbl>
              <c:idx val="11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8E-033F-43C4-A70C-F719866D69E4}"/>
                </c:ext>
              </c:extLst>
            </c:dLbl>
            <c:dLbl>
              <c:idx val="11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8F-033F-43C4-A70C-F719866D69E4}"/>
                </c:ext>
              </c:extLst>
            </c:dLbl>
            <c:dLbl>
              <c:idx val="11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90-033F-43C4-A70C-F719866D69E4}"/>
                </c:ext>
              </c:extLst>
            </c:dLbl>
            <c:dLbl>
              <c:idx val="11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91-033F-43C4-A70C-F719866D69E4}"/>
                </c:ext>
              </c:extLst>
            </c:dLbl>
            <c:dLbl>
              <c:idx val="11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92-033F-43C4-A70C-F719866D69E4}"/>
                </c:ext>
              </c:extLst>
            </c:dLbl>
            <c:dLbl>
              <c:idx val="11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93-033F-43C4-A70C-F719866D69E4}"/>
                </c:ext>
              </c:extLst>
            </c:dLbl>
            <c:dLbl>
              <c:idx val="11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94-033F-43C4-A70C-F719866D69E4}"/>
                </c:ext>
              </c:extLst>
            </c:dLbl>
            <c:dLbl>
              <c:idx val="11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95-033F-43C4-A70C-F719866D69E4}"/>
                </c:ext>
              </c:extLst>
            </c:dLbl>
            <c:dLbl>
              <c:idx val="11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96-033F-43C4-A70C-F719866D69E4}"/>
                </c:ext>
              </c:extLst>
            </c:dLbl>
            <c:dLbl>
              <c:idx val="11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97-033F-43C4-A70C-F719866D69E4}"/>
                </c:ext>
              </c:extLst>
            </c:dLbl>
            <c:dLbl>
              <c:idx val="11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98-033F-43C4-A70C-F719866D69E4}"/>
                </c:ext>
              </c:extLst>
            </c:dLbl>
            <c:dLbl>
              <c:idx val="11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99-033F-43C4-A70C-F719866D69E4}"/>
                </c:ext>
              </c:extLst>
            </c:dLbl>
            <c:dLbl>
              <c:idx val="11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9A-033F-43C4-A70C-F719866D69E4}"/>
                </c:ext>
              </c:extLst>
            </c:dLbl>
            <c:dLbl>
              <c:idx val="11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9B-033F-43C4-A70C-F719866D69E4}"/>
                </c:ext>
              </c:extLst>
            </c:dLbl>
            <c:dLbl>
              <c:idx val="11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9C-033F-43C4-A70C-F719866D69E4}"/>
                </c:ext>
              </c:extLst>
            </c:dLbl>
            <c:dLbl>
              <c:idx val="11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9D-033F-43C4-A70C-F719866D69E4}"/>
                </c:ext>
              </c:extLst>
            </c:dLbl>
            <c:dLbl>
              <c:idx val="11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9E-033F-43C4-A70C-F719866D69E4}"/>
                </c:ext>
              </c:extLst>
            </c:dLbl>
            <c:dLbl>
              <c:idx val="11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9F-033F-43C4-A70C-F719866D69E4}"/>
                </c:ext>
              </c:extLst>
            </c:dLbl>
            <c:dLbl>
              <c:idx val="11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A0-033F-43C4-A70C-F719866D69E4}"/>
                </c:ext>
              </c:extLst>
            </c:dLbl>
            <c:dLbl>
              <c:idx val="11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A1-033F-43C4-A70C-F719866D69E4}"/>
                </c:ext>
              </c:extLst>
            </c:dLbl>
            <c:dLbl>
              <c:idx val="11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A2-033F-43C4-A70C-F719866D69E4}"/>
                </c:ext>
              </c:extLst>
            </c:dLbl>
            <c:dLbl>
              <c:idx val="11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A3-033F-43C4-A70C-F719866D69E4}"/>
                </c:ext>
              </c:extLst>
            </c:dLbl>
            <c:dLbl>
              <c:idx val="11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A4-033F-43C4-A70C-F719866D69E4}"/>
                </c:ext>
              </c:extLst>
            </c:dLbl>
            <c:dLbl>
              <c:idx val="11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A5-033F-43C4-A70C-F719866D69E4}"/>
                </c:ext>
              </c:extLst>
            </c:dLbl>
            <c:dLbl>
              <c:idx val="11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A6-033F-43C4-A70C-F719866D69E4}"/>
                </c:ext>
              </c:extLst>
            </c:dLbl>
            <c:dLbl>
              <c:idx val="11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A7-033F-43C4-A70C-F719866D69E4}"/>
                </c:ext>
              </c:extLst>
            </c:dLbl>
            <c:dLbl>
              <c:idx val="11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A8-033F-43C4-A70C-F719866D69E4}"/>
                </c:ext>
              </c:extLst>
            </c:dLbl>
            <c:dLbl>
              <c:idx val="11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A9-033F-43C4-A70C-F719866D69E4}"/>
                </c:ext>
              </c:extLst>
            </c:dLbl>
            <c:dLbl>
              <c:idx val="11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AA-033F-43C4-A70C-F719866D69E4}"/>
                </c:ext>
              </c:extLst>
            </c:dLbl>
            <c:dLbl>
              <c:idx val="1194"/>
              <c:layout>
                <c:manualLayout>
                  <c:x val="9.1443811609259129E-2"/>
                  <c:y val="-0.35742362991643317"/>
                </c:manualLayout>
              </c:layout>
              <c:tx>
                <c:rich>
                  <a:bodyPr/>
                  <a:lstStyle/>
                  <a:p>
                    <a:fld id="{27410FD6-954B-433C-BA1C-F5D72E1B8B5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AB-033F-43C4-A70C-F719866D69E4}"/>
                </c:ext>
              </c:extLst>
            </c:dLbl>
            <c:dLbl>
              <c:idx val="11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AC-033F-43C4-A70C-F719866D69E4}"/>
                </c:ext>
              </c:extLst>
            </c:dLbl>
            <c:dLbl>
              <c:idx val="11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AD-033F-43C4-A70C-F719866D69E4}"/>
                </c:ext>
              </c:extLst>
            </c:dLbl>
            <c:dLbl>
              <c:idx val="11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AE-033F-43C4-A70C-F719866D69E4}"/>
                </c:ext>
              </c:extLst>
            </c:dLbl>
            <c:dLbl>
              <c:idx val="11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AF-033F-43C4-A70C-F719866D69E4}"/>
                </c:ext>
              </c:extLst>
            </c:dLbl>
            <c:dLbl>
              <c:idx val="11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B0-033F-43C4-A70C-F719866D69E4}"/>
                </c:ext>
              </c:extLst>
            </c:dLbl>
            <c:dLbl>
              <c:idx val="12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B1-033F-43C4-A70C-F719866D69E4}"/>
                </c:ext>
              </c:extLst>
            </c:dLbl>
            <c:dLbl>
              <c:idx val="12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B2-033F-43C4-A70C-F719866D69E4}"/>
                </c:ext>
              </c:extLst>
            </c:dLbl>
            <c:dLbl>
              <c:idx val="12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B3-033F-43C4-A70C-F719866D69E4}"/>
                </c:ext>
              </c:extLst>
            </c:dLbl>
            <c:dLbl>
              <c:idx val="12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B4-033F-43C4-A70C-F719866D69E4}"/>
                </c:ext>
              </c:extLst>
            </c:dLbl>
            <c:dLbl>
              <c:idx val="12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B5-033F-43C4-A70C-F719866D69E4}"/>
                </c:ext>
              </c:extLst>
            </c:dLbl>
            <c:dLbl>
              <c:idx val="12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B6-033F-43C4-A70C-F719866D69E4}"/>
                </c:ext>
              </c:extLst>
            </c:dLbl>
            <c:dLbl>
              <c:idx val="12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B7-033F-43C4-A70C-F719866D69E4}"/>
                </c:ext>
              </c:extLst>
            </c:dLbl>
            <c:dLbl>
              <c:idx val="12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B8-033F-43C4-A70C-F719866D69E4}"/>
                </c:ext>
              </c:extLst>
            </c:dLbl>
            <c:dLbl>
              <c:idx val="12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B9-033F-43C4-A70C-F719866D69E4}"/>
                </c:ext>
              </c:extLst>
            </c:dLbl>
            <c:dLbl>
              <c:idx val="12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BA-033F-43C4-A70C-F719866D69E4}"/>
                </c:ext>
              </c:extLst>
            </c:dLbl>
            <c:dLbl>
              <c:idx val="12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BB-033F-43C4-A70C-F719866D69E4}"/>
                </c:ext>
              </c:extLst>
            </c:dLbl>
            <c:dLbl>
              <c:idx val="12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BC-033F-43C4-A70C-F719866D69E4}"/>
                </c:ext>
              </c:extLst>
            </c:dLbl>
            <c:dLbl>
              <c:idx val="12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BD-033F-43C4-A70C-F719866D69E4}"/>
                </c:ext>
              </c:extLst>
            </c:dLbl>
            <c:dLbl>
              <c:idx val="12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BE-033F-43C4-A70C-F719866D69E4}"/>
                </c:ext>
              </c:extLst>
            </c:dLbl>
            <c:dLbl>
              <c:idx val="12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BF-033F-43C4-A70C-F719866D69E4}"/>
                </c:ext>
              </c:extLst>
            </c:dLbl>
            <c:dLbl>
              <c:idx val="12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C0-033F-43C4-A70C-F719866D69E4}"/>
                </c:ext>
              </c:extLst>
            </c:dLbl>
            <c:dLbl>
              <c:idx val="12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C1-033F-43C4-A70C-F719866D69E4}"/>
                </c:ext>
              </c:extLst>
            </c:dLbl>
            <c:dLbl>
              <c:idx val="12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C2-033F-43C4-A70C-F719866D69E4}"/>
                </c:ext>
              </c:extLst>
            </c:dLbl>
            <c:dLbl>
              <c:idx val="12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C3-033F-43C4-A70C-F719866D69E4}"/>
                </c:ext>
              </c:extLst>
            </c:dLbl>
            <c:dLbl>
              <c:idx val="12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C4-033F-43C4-A70C-F719866D69E4}"/>
                </c:ext>
              </c:extLst>
            </c:dLbl>
            <c:dLbl>
              <c:idx val="12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C5-033F-43C4-A70C-F719866D69E4}"/>
                </c:ext>
              </c:extLst>
            </c:dLbl>
            <c:dLbl>
              <c:idx val="12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C6-033F-43C4-A70C-F719866D69E4}"/>
                </c:ext>
              </c:extLst>
            </c:dLbl>
            <c:dLbl>
              <c:idx val="12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C7-033F-43C4-A70C-F719866D69E4}"/>
                </c:ext>
              </c:extLst>
            </c:dLbl>
            <c:dLbl>
              <c:idx val="12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C8-033F-43C4-A70C-F719866D69E4}"/>
                </c:ext>
              </c:extLst>
            </c:dLbl>
            <c:dLbl>
              <c:idx val="12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C9-033F-43C4-A70C-F719866D69E4}"/>
                </c:ext>
              </c:extLst>
            </c:dLbl>
            <c:dLbl>
              <c:idx val="12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CA-033F-43C4-A70C-F719866D69E4}"/>
                </c:ext>
              </c:extLst>
            </c:dLbl>
            <c:dLbl>
              <c:idx val="12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CB-033F-43C4-A70C-F719866D69E4}"/>
                </c:ext>
              </c:extLst>
            </c:dLbl>
            <c:dLbl>
              <c:idx val="12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CC-033F-43C4-A70C-F719866D69E4}"/>
                </c:ext>
              </c:extLst>
            </c:dLbl>
            <c:dLbl>
              <c:idx val="12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CD-033F-43C4-A70C-F719866D69E4}"/>
                </c:ext>
              </c:extLst>
            </c:dLbl>
            <c:dLbl>
              <c:idx val="12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CE-033F-43C4-A70C-F719866D69E4}"/>
                </c:ext>
              </c:extLst>
            </c:dLbl>
            <c:dLbl>
              <c:idx val="12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CF-033F-43C4-A70C-F719866D69E4}"/>
                </c:ext>
              </c:extLst>
            </c:dLbl>
            <c:dLbl>
              <c:idx val="12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D0-033F-43C4-A70C-F719866D69E4}"/>
                </c:ext>
              </c:extLst>
            </c:dLbl>
            <c:dLbl>
              <c:idx val="12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D1-033F-43C4-A70C-F719866D69E4}"/>
                </c:ext>
              </c:extLst>
            </c:dLbl>
            <c:dLbl>
              <c:idx val="12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D2-033F-43C4-A70C-F719866D69E4}"/>
                </c:ext>
              </c:extLst>
            </c:dLbl>
            <c:dLbl>
              <c:idx val="12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D3-033F-43C4-A70C-F719866D69E4}"/>
                </c:ext>
              </c:extLst>
            </c:dLbl>
            <c:dLbl>
              <c:idx val="12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D4-033F-43C4-A70C-F719866D69E4}"/>
                </c:ext>
              </c:extLst>
            </c:dLbl>
            <c:dLbl>
              <c:idx val="12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D5-033F-43C4-A70C-F719866D69E4}"/>
                </c:ext>
              </c:extLst>
            </c:dLbl>
            <c:dLbl>
              <c:idx val="12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D6-033F-43C4-A70C-F719866D69E4}"/>
                </c:ext>
              </c:extLst>
            </c:dLbl>
            <c:dLbl>
              <c:idx val="12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D7-033F-43C4-A70C-F719866D69E4}"/>
                </c:ext>
              </c:extLst>
            </c:dLbl>
            <c:dLbl>
              <c:idx val="12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D8-033F-43C4-A70C-F719866D69E4}"/>
                </c:ext>
              </c:extLst>
            </c:dLbl>
            <c:dLbl>
              <c:idx val="12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D9-033F-43C4-A70C-F719866D69E4}"/>
                </c:ext>
              </c:extLst>
            </c:dLbl>
            <c:dLbl>
              <c:idx val="12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DA-033F-43C4-A70C-F719866D69E4}"/>
                </c:ext>
              </c:extLst>
            </c:dLbl>
            <c:dLbl>
              <c:idx val="12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DB-033F-43C4-A70C-F719866D69E4}"/>
                </c:ext>
              </c:extLst>
            </c:dLbl>
            <c:dLbl>
              <c:idx val="12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DC-033F-43C4-A70C-F719866D69E4}"/>
                </c:ext>
              </c:extLst>
            </c:dLbl>
            <c:dLbl>
              <c:idx val="12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DD-033F-43C4-A70C-F719866D69E4}"/>
                </c:ext>
              </c:extLst>
            </c:dLbl>
            <c:dLbl>
              <c:idx val="12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DE-033F-43C4-A70C-F719866D69E4}"/>
                </c:ext>
              </c:extLst>
            </c:dLbl>
            <c:dLbl>
              <c:idx val="12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DF-033F-43C4-A70C-F719866D69E4}"/>
                </c:ext>
              </c:extLst>
            </c:dLbl>
            <c:dLbl>
              <c:idx val="12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E0-033F-43C4-A70C-F719866D69E4}"/>
                </c:ext>
              </c:extLst>
            </c:dLbl>
            <c:dLbl>
              <c:idx val="12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E1-033F-43C4-A70C-F719866D69E4}"/>
                </c:ext>
              </c:extLst>
            </c:dLbl>
            <c:dLbl>
              <c:idx val="12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E2-033F-43C4-A70C-F719866D69E4}"/>
                </c:ext>
              </c:extLst>
            </c:dLbl>
            <c:dLbl>
              <c:idx val="12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E3-033F-43C4-A70C-F719866D69E4}"/>
                </c:ext>
              </c:extLst>
            </c:dLbl>
            <c:dLbl>
              <c:idx val="12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E4-033F-43C4-A70C-F719866D69E4}"/>
                </c:ext>
              </c:extLst>
            </c:dLbl>
            <c:dLbl>
              <c:idx val="12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E5-033F-43C4-A70C-F719866D69E4}"/>
                </c:ext>
              </c:extLst>
            </c:dLbl>
            <c:dLbl>
              <c:idx val="12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E6-033F-43C4-A70C-F719866D69E4}"/>
                </c:ext>
              </c:extLst>
            </c:dLbl>
            <c:dLbl>
              <c:idx val="12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E7-033F-43C4-A70C-F719866D69E4}"/>
                </c:ext>
              </c:extLst>
            </c:dLbl>
            <c:dLbl>
              <c:idx val="12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E8-033F-43C4-A70C-F719866D69E4}"/>
                </c:ext>
              </c:extLst>
            </c:dLbl>
            <c:dLbl>
              <c:idx val="12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E9-033F-43C4-A70C-F719866D69E4}"/>
                </c:ext>
              </c:extLst>
            </c:dLbl>
            <c:dLbl>
              <c:idx val="12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EA-033F-43C4-A70C-F719866D69E4}"/>
                </c:ext>
              </c:extLst>
            </c:dLbl>
            <c:dLbl>
              <c:idx val="12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EB-033F-43C4-A70C-F719866D69E4}"/>
                </c:ext>
              </c:extLst>
            </c:dLbl>
            <c:dLbl>
              <c:idx val="1259"/>
              <c:layout>
                <c:manualLayout>
                  <c:x val="8.8285151258929703E-2"/>
                  <c:y val="-0.33948994793566067"/>
                </c:manualLayout>
              </c:layout>
              <c:tx>
                <c:rich>
                  <a:bodyPr/>
                  <a:lstStyle/>
                  <a:p>
                    <a:fld id="{58240027-6FB3-44B8-8EC2-398BF088C47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EC-033F-43C4-A70C-F719866D69E4}"/>
                </c:ext>
              </c:extLst>
            </c:dLbl>
            <c:dLbl>
              <c:idx val="12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ED-033F-43C4-A70C-F719866D69E4}"/>
                </c:ext>
              </c:extLst>
            </c:dLbl>
            <c:dLbl>
              <c:idx val="12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EE-033F-43C4-A70C-F719866D69E4}"/>
                </c:ext>
              </c:extLst>
            </c:dLbl>
            <c:dLbl>
              <c:idx val="12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EF-033F-43C4-A70C-F719866D69E4}"/>
                </c:ext>
              </c:extLst>
            </c:dLbl>
            <c:dLbl>
              <c:idx val="12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F0-033F-43C4-A70C-F719866D69E4}"/>
                </c:ext>
              </c:extLst>
            </c:dLbl>
            <c:dLbl>
              <c:idx val="12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F1-033F-43C4-A70C-F719866D69E4}"/>
                </c:ext>
              </c:extLst>
            </c:dLbl>
            <c:dLbl>
              <c:idx val="12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F2-033F-43C4-A70C-F719866D69E4}"/>
                </c:ext>
              </c:extLst>
            </c:dLbl>
            <c:dLbl>
              <c:idx val="12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F3-033F-43C4-A70C-F719866D69E4}"/>
                </c:ext>
              </c:extLst>
            </c:dLbl>
            <c:dLbl>
              <c:idx val="12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F4-033F-43C4-A70C-F719866D69E4}"/>
                </c:ext>
              </c:extLst>
            </c:dLbl>
            <c:dLbl>
              <c:idx val="12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F5-033F-43C4-A70C-F719866D69E4}"/>
                </c:ext>
              </c:extLst>
            </c:dLbl>
            <c:dLbl>
              <c:idx val="12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F6-033F-43C4-A70C-F719866D69E4}"/>
                </c:ext>
              </c:extLst>
            </c:dLbl>
            <c:dLbl>
              <c:idx val="12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F7-033F-43C4-A70C-F719866D69E4}"/>
                </c:ext>
              </c:extLst>
            </c:dLbl>
            <c:dLbl>
              <c:idx val="12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F8-033F-43C4-A70C-F719866D69E4}"/>
                </c:ext>
              </c:extLst>
            </c:dLbl>
            <c:dLbl>
              <c:idx val="12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F9-033F-43C4-A70C-F719866D69E4}"/>
                </c:ext>
              </c:extLst>
            </c:dLbl>
            <c:dLbl>
              <c:idx val="12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FA-033F-43C4-A70C-F719866D69E4}"/>
                </c:ext>
              </c:extLst>
            </c:dLbl>
            <c:dLbl>
              <c:idx val="12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FB-033F-43C4-A70C-F719866D69E4}"/>
                </c:ext>
              </c:extLst>
            </c:dLbl>
            <c:dLbl>
              <c:idx val="12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FC-033F-43C4-A70C-F719866D69E4}"/>
                </c:ext>
              </c:extLst>
            </c:dLbl>
            <c:dLbl>
              <c:idx val="12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FD-033F-43C4-A70C-F719866D69E4}"/>
                </c:ext>
              </c:extLst>
            </c:dLbl>
            <c:dLbl>
              <c:idx val="12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FE-033F-43C4-A70C-F719866D69E4}"/>
                </c:ext>
              </c:extLst>
            </c:dLbl>
            <c:dLbl>
              <c:idx val="12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4FF-033F-43C4-A70C-F719866D69E4}"/>
                </c:ext>
              </c:extLst>
            </c:dLbl>
            <c:dLbl>
              <c:idx val="12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00-033F-43C4-A70C-F719866D69E4}"/>
                </c:ext>
              </c:extLst>
            </c:dLbl>
            <c:dLbl>
              <c:idx val="12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01-033F-43C4-A70C-F719866D69E4}"/>
                </c:ext>
              </c:extLst>
            </c:dLbl>
            <c:dLbl>
              <c:idx val="12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02-033F-43C4-A70C-F719866D69E4}"/>
                </c:ext>
              </c:extLst>
            </c:dLbl>
            <c:dLbl>
              <c:idx val="12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03-033F-43C4-A70C-F719866D69E4}"/>
                </c:ext>
              </c:extLst>
            </c:dLbl>
            <c:dLbl>
              <c:idx val="12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04-033F-43C4-A70C-F719866D69E4}"/>
                </c:ext>
              </c:extLst>
            </c:dLbl>
            <c:dLbl>
              <c:idx val="12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05-033F-43C4-A70C-F719866D69E4}"/>
                </c:ext>
              </c:extLst>
            </c:dLbl>
            <c:dLbl>
              <c:idx val="12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06-033F-43C4-A70C-F719866D69E4}"/>
                </c:ext>
              </c:extLst>
            </c:dLbl>
            <c:dLbl>
              <c:idx val="12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07-033F-43C4-A70C-F719866D69E4}"/>
                </c:ext>
              </c:extLst>
            </c:dLbl>
            <c:dLbl>
              <c:idx val="12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08-033F-43C4-A70C-F719866D69E4}"/>
                </c:ext>
              </c:extLst>
            </c:dLbl>
            <c:dLbl>
              <c:idx val="12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09-033F-43C4-A70C-F719866D69E4}"/>
                </c:ext>
              </c:extLst>
            </c:dLbl>
            <c:dLbl>
              <c:idx val="12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0A-033F-43C4-A70C-F719866D69E4}"/>
                </c:ext>
              </c:extLst>
            </c:dLbl>
            <c:dLbl>
              <c:idx val="1290"/>
              <c:layout>
                <c:manualLayout>
                  <c:x val="9.3189809564812598E-2"/>
                  <c:y val="-0.3099651611201204"/>
                </c:manualLayout>
              </c:layout>
              <c:tx>
                <c:rich>
                  <a:bodyPr/>
                  <a:lstStyle/>
                  <a:p>
                    <a:fld id="{9B1CDBD1-7159-47F9-B5C4-BBA1C84145E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B-033F-43C4-A70C-F719866D69E4}"/>
                </c:ext>
              </c:extLst>
            </c:dLbl>
            <c:dLbl>
              <c:idx val="12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0C-033F-43C4-A70C-F719866D69E4}"/>
                </c:ext>
              </c:extLst>
            </c:dLbl>
            <c:dLbl>
              <c:idx val="12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0D-033F-43C4-A70C-F719866D69E4}"/>
                </c:ext>
              </c:extLst>
            </c:dLbl>
            <c:dLbl>
              <c:idx val="12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0E-033F-43C4-A70C-F719866D69E4}"/>
                </c:ext>
              </c:extLst>
            </c:dLbl>
            <c:dLbl>
              <c:idx val="12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0F-033F-43C4-A70C-F719866D69E4}"/>
                </c:ext>
              </c:extLst>
            </c:dLbl>
            <c:dLbl>
              <c:idx val="12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10-033F-43C4-A70C-F719866D69E4}"/>
                </c:ext>
              </c:extLst>
            </c:dLbl>
            <c:dLbl>
              <c:idx val="12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11-033F-43C4-A70C-F719866D69E4}"/>
                </c:ext>
              </c:extLst>
            </c:dLbl>
            <c:dLbl>
              <c:idx val="12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12-033F-43C4-A70C-F719866D69E4}"/>
                </c:ext>
              </c:extLst>
            </c:dLbl>
            <c:dLbl>
              <c:idx val="12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13-033F-43C4-A70C-F719866D69E4}"/>
                </c:ext>
              </c:extLst>
            </c:dLbl>
            <c:dLbl>
              <c:idx val="12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14-033F-43C4-A70C-F719866D69E4}"/>
                </c:ext>
              </c:extLst>
            </c:dLbl>
            <c:dLbl>
              <c:idx val="13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15-033F-43C4-A70C-F719866D69E4}"/>
                </c:ext>
              </c:extLst>
            </c:dLbl>
            <c:dLbl>
              <c:idx val="13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16-033F-43C4-A70C-F719866D69E4}"/>
                </c:ext>
              </c:extLst>
            </c:dLbl>
            <c:dLbl>
              <c:idx val="13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17-033F-43C4-A70C-F719866D69E4}"/>
                </c:ext>
              </c:extLst>
            </c:dLbl>
            <c:dLbl>
              <c:idx val="13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18-033F-43C4-A70C-F719866D69E4}"/>
                </c:ext>
              </c:extLst>
            </c:dLbl>
            <c:dLbl>
              <c:idx val="13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19-033F-43C4-A70C-F719866D69E4}"/>
                </c:ext>
              </c:extLst>
            </c:dLbl>
            <c:dLbl>
              <c:idx val="13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1A-033F-43C4-A70C-F719866D69E4}"/>
                </c:ext>
              </c:extLst>
            </c:dLbl>
            <c:dLbl>
              <c:idx val="13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1B-033F-43C4-A70C-F719866D69E4}"/>
                </c:ext>
              </c:extLst>
            </c:dLbl>
            <c:dLbl>
              <c:idx val="13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1C-033F-43C4-A70C-F719866D69E4}"/>
                </c:ext>
              </c:extLst>
            </c:dLbl>
            <c:dLbl>
              <c:idx val="13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1D-033F-43C4-A70C-F719866D69E4}"/>
                </c:ext>
              </c:extLst>
            </c:dLbl>
            <c:dLbl>
              <c:idx val="13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1E-033F-43C4-A70C-F719866D69E4}"/>
                </c:ext>
              </c:extLst>
            </c:dLbl>
            <c:dLbl>
              <c:idx val="13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1F-033F-43C4-A70C-F719866D69E4}"/>
                </c:ext>
              </c:extLst>
            </c:dLbl>
            <c:dLbl>
              <c:idx val="13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20-033F-43C4-A70C-F719866D69E4}"/>
                </c:ext>
              </c:extLst>
            </c:dLbl>
            <c:dLbl>
              <c:idx val="13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21-033F-43C4-A70C-F719866D69E4}"/>
                </c:ext>
              </c:extLst>
            </c:dLbl>
            <c:dLbl>
              <c:idx val="13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22-033F-43C4-A70C-F719866D69E4}"/>
                </c:ext>
              </c:extLst>
            </c:dLbl>
            <c:dLbl>
              <c:idx val="13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23-033F-43C4-A70C-F719866D69E4}"/>
                </c:ext>
              </c:extLst>
            </c:dLbl>
            <c:dLbl>
              <c:idx val="13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24-033F-43C4-A70C-F719866D69E4}"/>
                </c:ext>
              </c:extLst>
            </c:dLbl>
            <c:dLbl>
              <c:idx val="13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25-033F-43C4-A70C-F719866D69E4}"/>
                </c:ext>
              </c:extLst>
            </c:dLbl>
            <c:dLbl>
              <c:idx val="13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26-033F-43C4-A70C-F719866D69E4}"/>
                </c:ext>
              </c:extLst>
            </c:dLbl>
            <c:dLbl>
              <c:idx val="13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27-033F-43C4-A70C-F719866D69E4}"/>
                </c:ext>
              </c:extLst>
            </c:dLbl>
            <c:dLbl>
              <c:idx val="13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28-033F-43C4-A70C-F719866D69E4}"/>
                </c:ext>
              </c:extLst>
            </c:dLbl>
            <c:dLbl>
              <c:idx val="13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29-033F-43C4-A70C-F719866D69E4}"/>
                </c:ext>
              </c:extLst>
            </c:dLbl>
            <c:dLbl>
              <c:idx val="13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2A-033F-43C4-A70C-F719866D69E4}"/>
                </c:ext>
              </c:extLst>
            </c:dLbl>
            <c:dLbl>
              <c:idx val="13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2B-033F-43C4-A70C-F719866D69E4}"/>
                </c:ext>
              </c:extLst>
            </c:dLbl>
            <c:dLbl>
              <c:idx val="13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2C-033F-43C4-A70C-F719866D69E4}"/>
                </c:ext>
              </c:extLst>
            </c:dLbl>
            <c:dLbl>
              <c:idx val="13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2D-033F-43C4-A70C-F719866D69E4}"/>
                </c:ext>
              </c:extLst>
            </c:dLbl>
            <c:dLbl>
              <c:idx val="13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2E-033F-43C4-A70C-F719866D69E4}"/>
                </c:ext>
              </c:extLst>
            </c:dLbl>
            <c:dLbl>
              <c:idx val="13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2F-033F-43C4-A70C-F719866D69E4}"/>
                </c:ext>
              </c:extLst>
            </c:dLbl>
            <c:dLbl>
              <c:idx val="13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30-033F-43C4-A70C-F719866D69E4}"/>
                </c:ext>
              </c:extLst>
            </c:dLbl>
            <c:dLbl>
              <c:idx val="13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31-033F-43C4-A70C-F719866D69E4}"/>
                </c:ext>
              </c:extLst>
            </c:dLbl>
            <c:dLbl>
              <c:idx val="13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32-033F-43C4-A70C-F719866D69E4}"/>
                </c:ext>
              </c:extLst>
            </c:dLbl>
            <c:dLbl>
              <c:idx val="13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33-033F-43C4-A70C-F719866D69E4}"/>
                </c:ext>
              </c:extLst>
            </c:dLbl>
            <c:dLbl>
              <c:idx val="1331"/>
              <c:layout>
                <c:manualLayout>
                  <c:x val="8.072213968625834E-2"/>
                  <c:y val="-0.27944156922384572"/>
                </c:manualLayout>
              </c:layout>
              <c:tx>
                <c:rich>
                  <a:bodyPr/>
                  <a:lstStyle/>
                  <a:p>
                    <a:fld id="{6213A24C-4638-4BFA-AC3A-6BCFACCFE6F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34-033F-43C4-A70C-F719866D69E4}"/>
                </c:ext>
              </c:extLst>
            </c:dLbl>
            <c:dLbl>
              <c:idx val="13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35-033F-43C4-A70C-F719866D69E4}"/>
                </c:ext>
              </c:extLst>
            </c:dLbl>
            <c:dLbl>
              <c:idx val="13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36-033F-43C4-A70C-F719866D69E4}"/>
                </c:ext>
              </c:extLst>
            </c:dLbl>
            <c:dLbl>
              <c:idx val="13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37-033F-43C4-A70C-F719866D69E4}"/>
                </c:ext>
              </c:extLst>
            </c:dLbl>
            <c:dLbl>
              <c:idx val="13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38-033F-43C4-A70C-F719866D69E4}"/>
                </c:ext>
              </c:extLst>
            </c:dLbl>
            <c:dLbl>
              <c:idx val="13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39-033F-43C4-A70C-F719866D69E4}"/>
                </c:ext>
              </c:extLst>
            </c:dLbl>
            <c:dLbl>
              <c:idx val="13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3A-033F-43C4-A70C-F719866D69E4}"/>
                </c:ext>
              </c:extLst>
            </c:dLbl>
            <c:dLbl>
              <c:idx val="13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3B-033F-43C4-A70C-F719866D69E4}"/>
                </c:ext>
              </c:extLst>
            </c:dLbl>
            <c:dLbl>
              <c:idx val="13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3C-033F-43C4-A70C-F719866D69E4}"/>
                </c:ext>
              </c:extLst>
            </c:dLbl>
            <c:dLbl>
              <c:idx val="13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3D-033F-43C4-A70C-F719866D69E4}"/>
                </c:ext>
              </c:extLst>
            </c:dLbl>
            <c:dLbl>
              <c:idx val="13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3E-033F-43C4-A70C-F719866D69E4}"/>
                </c:ext>
              </c:extLst>
            </c:dLbl>
            <c:dLbl>
              <c:idx val="13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3F-033F-43C4-A70C-F719866D69E4}"/>
                </c:ext>
              </c:extLst>
            </c:dLbl>
            <c:dLbl>
              <c:idx val="13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40-033F-43C4-A70C-F719866D69E4}"/>
                </c:ext>
              </c:extLst>
            </c:dLbl>
            <c:dLbl>
              <c:idx val="13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41-033F-43C4-A70C-F719866D69E4}"/>
                </c:ext>
              </c:extLst>
            </c:dLbl>
            <c:dLbl>
              <c:idx val="13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42-033F-43C4-A70C-F719866D69E4}"/>
                </c:ext>
              </c:extLst>
            </c:dLbl>
            <c:dLbl>
              <c:idx val="13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43-033F-43C4-A70C-F719866D69E4}"/>
                </c:ext>
              </c:extLst>
            </c:dLbl>
            <c:dLbl>
              <c:idx val="13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44-033F-43C4-A70C-F719866D69E4}"/>
                </c:ext>
              </c:extLst>
            </c:dLbl>
            <c:dLbl>
              <c:idx val="13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45-033F-43C4-A70C-F719866D69E4}"/>
                </c:ext>
              </c:extLst>
            </c:dLbl>
            <c:dLbl>
              <c:idx val="13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46-033F-43C4-A70C-F719866D69E4}"/>
                </c:ext>
              </c:extLst>
            </c:dLbl>
            <c:dLbl>
              <c:idx val="13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47-033F-43C4-A70C-F719866D69E4}"/>
                </c:ext>
              </c:extLst>
            </c:dLbl>
            <c:dLbl>
              <c:idx val="13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48-033F-43C4-A70C-F719866D69E4}"/>
                </c:ext>
              </c:extLst>
            </c:dLbl>
            <c:dLbl>
              <c:idx val="13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49-033F-43C4-A70C-F719866D69E4}"/>
                </c:ext>
              </c:extLst>
            </c:dLbl>
            <c:dLbl>
              <c:idx val="13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4A-033F-43C4-A70C-F719866D69E4}"/>
                </c:ext>
              </c:extLst>
            </c:dLbl>
            <c:dLbl>
              <c:idx val="13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4B-033F-43C4-A70C-F719866D69E4}"/>
                </c:ext>
              </c:extLst>
            </c:dLbl>
            <c:dLbl>
              <c:idx val="13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4C-033F-43C4-A70C-F719866D69E4}"/>
                </c:ext>
              </c:extLst>
            </c:dLbl>
            <c:dLbl>
              <c:idx val="13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4D-033F-43C4-A70C-F719866D69E4}"/>
                </c:ext>
              </c:extLst>
            </c:dLbl>
            <c:dLbl>
              <c:idx val="13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4E-033F-43C4-A70C-F719866D69E4}"/>
                </c:ext>
              </c:extLst>
            </c:dLbl>
            <c:dLbl>
              <c:idx val="13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4F-033F-43C4-A70C-F719866D69E4}"/>
                </c:ext>
              </c:extLst>
            </c:dLbl>
            <c:dLbl>
              <c:idx val="13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50-033F-43C4-A70C-F719866D69E4}"/>
                </c:ext>
              </c:extLst>
            </c:dLbl>
            <c:dLbl>
              <c:idx val="13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51-033F-43C4-A70C-F719866D69E4}"/>
                </c:ext>
              </c:extLst>
            </c:dLbl>
            <c:dLbl>
              <c:idx val="13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52-033F-43C4-A70C-F719866D69E4}"/>
                </c:ext>
              </c:extLst>
            </c:dLbl>
            <c:dLbl>
              <c:idx val="1362"/>
              <c:layout>
                <c:manualLayout>
                  <c:x val="7.1937910198653504E-2"/>
                  <c:y val="-0.24749842875875822"/>
                </c:manualLayout>
              </c:layout>
              <c:tx>
                <c:rich>
                  <a:bodyPr/>
                  <a:lstStyle/>
                  <a:p>
                    <a:fld id="{06EBEB56-4E8A-4EC4-815F-2446B75B293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53-033F-43C4-A70C-F719866D69E4}"/>
                </c:ext>
              </c:extLst>
            </c:dLbl>
            <c:dLbl>
              <c:idx val="13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54-033F-43C4-A70C-F719866D69E4}"/>
                </c:ext>
              </c:extLst>
            </c:dLbl>
            <c:dLbl>
              <c:idx val="13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55-033F-43C4-A70C-F719866D69E4}"/>
                </c:ext>
              </c:extLst>
            </c:dLbl>
            <c:dLbl>
              <c:idx val="13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56-033F-43C4-A70C-F719866D69E4}"/>
                </c:ext>
              </c:extLst>
            </c:dLbl>
            <c:dLbl>
              <c:idx val="13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57-033F-43C4-A70C-F719866D69E4}"/>
                </c:ext>
              </c:extLst>
            </c:dLbl>
            <c:dLbl>
              <c:idx val="13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58-033F-43C4-A70C-F719866D69E4}"/>
                </c:ext>
              </c:extLst>
            </c:dLbl>
            <c:dLbl>
              <c:idx val="13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59-033F-43C4-A70C-F719866D69E4}"/>
                </c:ext>
              </c:extLst>
            </c:dLbl>
            <c:dLbl>
              <c:idx val="13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5A-033F-43C4-A70C-F719866D69E4}"/>
                </c:ext>
              </c:extLst>
            </c:dLbl>
            <c:dLbl>
              <c:idx val="13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5B-033F-43C4-A70C-F719866D69E4}"/>
                </c:ext>
              </c:extLst>
            </c:dLbl>
            <c:dLbl>
              <c:idx val="13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5C-033F-43C4-A70C-F719866D69E4}"/>
                </c:ext>
              </c:extLst>
            </c:dLbl>
            <c:dLbl>
              <c:idx val="13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5D-033F-43C4-A70C-F719866D69E4}"/>
                </c:ext>
              </c:extLst>
            </c:dLbl>
            <c:dLbl>
              <c:idx val="13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5E-033F-43C4-A70C-F719866D69E4}"/>
                </c:ext>
              </c:extLst>
            </c:dLbl>
            <c:dLbl>
              <c:idx val="13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5F-033F-43C4-A70C-F719866D69E4}"/>
                </c:ext>
              </c:extLst>
            </c:dLbl>
            <c:dLbl>
              <c:idx val="13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60-033F-43C4-A70C-F719866D69E4}"/>
                </c:ext>
              </c:extLst>
            </c:dLbl>
            <c:dLbl>
              <c:idx val="13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61-033F-43C4-A70C-F719866D69E4}"/>
                </c:ext>
              </c:extLst>
            </c:dLbl>
            <c:dLbl>
              <c:idx val="13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62-033F-43C4-A70C-F719866D69E4}"/>
                </c:ext>
              </c:extLst>
            </c:dLbl>
            <c:dLbl>
              <c:idx val="13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63-033F-43C4-A70C-F719866D69E4}"/>
                </c:ext>
              </c:extLst>
            </c:dLbl>
            <c:dLbl>
              <c:idx val="13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64-033F-43C4-A70C-F719866D69E4}"/>
                </c:ext>
              </c:extLst>
            </c:dLbl>
            <c:dLbl>
              <c:idx val="13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65-033F-43C4-A70C-F719866D69E4}"/>
                </c:ext>
              </c:extLst>
            </c:dLbl>
            <c:dLbl>
              <c:idx val="13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66-033F-43C4-A70C-F719866D69E4}"/>
                </c:ext>
              </c:extLst>
            </c:dLbl>
            <c:dLbl>
              <c:idx val="13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67-033F-43C4-A70C-F719866D69E4}"/>
                </c:ext>
              </c:extLst>
            </c:dLbl>
            <c:dLbl>
              <c:idx val="13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68-033F-43C4-A70C-F719866D69E4}"/>
                </c:ext>
              </c:extLst>
            </c:dLbl>
            <c:dLbl>
              <c:idx val="13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69-033F-43C4-A70C-F719866D69E4}"/>
                </c:ext>
              </c:extLst>
            </c:dLbl>
            <c:dLbl>
              <c:idx val="13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6A-033F-43C4-A70C-F719866D69E4}"/>
                </c:ext>
              </c:extLst>
            </c:dLbl>
            <c:dLbl>
              <c:idx val="13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6B-033F-43C4-A70C-F719866D69E4}"/>
                </c:ext>
              </c:extLst>
            </c:dLbl>
            <c:dLbl>
              <c:idx val="13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6C-033F-43C4-A70C-F719866D69E4}"/>
                </c:ext>
              </c:extLst>
            </c:dLbl>
            <c:dLbl>
              <c:idx val="13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6D-033F-43C4-A70C-F719866D69E4}"/>
                </c:ext>
              </c:extLst>
            </c:dLbl>
            <c:dLbl>
              <c:idx val="13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6E-033F-43C4-A70C-F719866D69E4}"/>
                </c:ext>
              </c:extLst>
            </c:dLbl>
            <c:dLbl>
              <c:idx val="13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6F-033F-43C4-A70C-F719866D69E4}"/>
                </c:ext>
              </c:extLst>
            </c:dLbl>
            <c:dLbl>
              <c:idx val="13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70-033F-43C4-A70C-F719866D69E4}"/>
                </c:ext>
              </c:extLst>
            </c:dLbl>
            <c:dLbl>
              <c:idx val="13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71-033F-43C4-A70C-F719866D69E4}"/>
                </c:ext>
              </c:extLst>
            </c:dLbl>
            <c:dLbl>
              <c:idx val="13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72-033F-43C4-A70C-F719866D69E4}"/>
                </c:ext>
              </c:extLst>
            </c:dLbl>
            <c:dLbl>
              <c:idx val="13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73-033F-43C4-A70C-F719866D69E4}"/>
                </c:ext>
              </c:extLst>
            </c:dLbl>
            <c:dLbl>
              <c:idx val="13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74-033F-43C4-A70C-F719866D69E4}"/>
                </c:ext>
              </c:extLst>
            </c:dLbl>
            <c:dLbl>
              <c:idx val="13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75-033F-43C4-A70C-F719866D69E4}"/>
                </c:ext>
              </c:extLst>
            </c:dLbl>
            <c:dLbl>
              <c:idx val="13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76-033F-43C4-A70C-F719866D69E4}"/>
                </c:ext>
              </c:extLst>
            </c:dLbl>
            <c:dLbl>
              <c:idx val="13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77-033F-43C4-A70C-F719866D69E4}"/>
                </c:ext>
              </c:extLst>
            </c:dLbl>
            <c:dLbl>
              <c:idx val="13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78-033F-43C4-A70C-F719866D69E4}"/>
                </c:ext>
              </c:extLst>
            </c:dLbl>
            <c:dLbl>
              <c:idx val="14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79-033F-43C4-A70C-F719866D69E4}"/>
                </c:ext>
              </c:extLst>
            </c:dLbl>
            <c:dLbl>
              <c:idx val="14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7A-033F-43C4-A70C-F719866D69E4}"/>
                </c:ext>
              </c:extLst>
            </c:dLbl>
            <c:dLbl>
              <c:idx val="14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7B-033F-43C4-A70C-F719866D69E4}"/>
                </c:ext>
              </c:extLst>
            </c:dLbl>
            <c:dLbl>
              <c:idx val="14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7C-033F-43C4-A70C-F719866D69E4}"/>
                </c:ext>
              </c:extLst>
            </c:dLbl>
            <c:dLbl>
              <c:idx val="14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7D-033F-43C4-A70C-F719866D69E4}"/>
                </c:ext>
              </c:extLst>
            </c:dLbl>
            <c:dLbl>
              <c:idx val="14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7E-033F-43C4-A70C-F719866D69E4}"/>
                </c:ext>
              </c:extLst>
            </c:dLbl>
            <c:dLbl>
              <c:idx val="14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7F-033F-43C4-A70C-F719866D69E4}"/>
                </c:ext>
              </c:extLst>
            </c:dLbl>
            <c:dLbl>
              <c:idx val="14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80-033F-43C4-A70C-F719866D69E4}"/>
                </c:ext>
              </c:extLst>
            </c:dLbl>
            <c:dLbl>
              <c:idx val="14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81-033F-43C4-A70C-F719866D69E4}"/>
                </c:ext>
              </c:extLst>
            </c:dLbl>
            <c:dLbl>
              <c:idx val="14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82-033F-43C4-A70C-F719866D69E4}"/>
                </c:ext>
              </c:extLst>
            </c:dLbl>
            <c:dLbl>
              <c:idx val="14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83-033F-43C4-A70C-F719866D69E4}"/>
                </c:ext>
              </c:extLst>
            </c:dLbl>
            <c:dLbl>
              <c:idx val="14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84-033F-43C4-A70C-F719866D69E4}"/>
                </c:ext>
              </c:extLst>
            </c:dLbl>
            <c:dLbl>
              <c:idx val="14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85-033F-43C4-A70C-F719866D69E4}"/>
                </c:ext>
              </c:extLst>
            </c:dLbl>
            <c:dLbl>
              <c:idx val="14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86-033F-43C4-A70C-F719866D69E4}"/>
                </c:ext>
              </c:extLst>
            </c:dLbl>
            <c:dLbl>
              <c:idx val="14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87-033F-43C4-A70C-F719866D69E4}"/>
                </c:ext>
              </c:extLst>
            </c:dLbl>
            <c:dLbl>
              <c:idx val="14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88-033F-43C4-A70C-F719866D69E4}"/>
                </c:ext>
              </c:extLst>
            </c:dLbl>
            <c:dLbl>
              <c:idx val="14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89-033F-43C4-A70C-F719866D69E4}"/>
                </c:ext>
              </c:extLst>
            </c:dLbl>
            <c:dLbl>
              <c:idx val="14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8A-033F-43C4-A70C-F719866D69E4}"/>
                </c:ext>
              </c:extLst>
            </c:dLbl>
            <c:dLbl>
              <c:idx val="14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8B-033F-43C4-A70C-F719866D69E4}"/>
                </c:ext>
              </c:extLst>
            </c:dLbl>
            <c:dLbl>
              <c:idx val="14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8C-033F-43C4-A70C-F719866D69E4}"/>
                </c:ext>
              </c:extLst>
            </c:dLbl>
            <c:dLbl>
              <c:idx val="14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8D-033F-43C4-A70C-F719866D69E4}"/>
                </c:ext>
              </c:extLst>
            </c:dLbl>
            <c:dLbl>
              <c:idx val="14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8E-033F-43C4-A70C-F719866D69E4}"/>
                </c:ext>
              </c:extLst>
            </c:dLbl>
            <c:dLbl>
              <c:idx val="14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8F-033F-43C4-A70C-F719866D69E4}"/>
                </c:ext>
              </c:extLst>
            </c:dLbl>
            <c:dLbl>
              <c:idx val="14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90-033F-43C4-A70C-F719866D69E4}"/>
                </c:ext>
              </c:extLst>
            </c:dLbl>
            <c:dLbl>
              <c:idx val="14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91-033F-43C4-A70C-F719866D69E4}"/>
                </c:ext>
              </c:extLst>
            </c:dLbl>
            <c:dLbl>
              <c:idx val="14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92-033F-43C4-A70C-F719866D69E4}"/>
                </c:ext>
              </c:extLst>
            </c:dLbl>
            <c:dLbl>
              <c:idx val="14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93-033F-43C4-A70C-F719866D69E4}"/>
                </c:ext>
              </c:extLst>
            </c:dLbl>
            <c:dLbl>
              <c:idx val="14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94-033F-43C4-A70C-F719866D69E4}"/>
                </c:ext>
              </c:extLst>
            </c:dLbl>
            <c:dLbl>
              <c:idx val="14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95-033F-43C4-A70C-F719866D69E4}"/>
                </c:ext>
              </c:extLst>
            </c:dLbl>
            <c:dLbl>
              <c:idx val="14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96-033F-43C4-A70C-F719866D69E4}"/>
                </c:ext>
              </c:extLst>
            </c:dLbl>
            <c:dLbl>
              <c:idx val="14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97-033F-43C4-A70C-F719866D69E4}"/>
                </c:ext>
              </c:extLst>
            </c:dLbl>
            <c:dLbl>
              <c:idx val="14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98-033F-43C4-A70C-F719866D69E4}"/>
                </c:ext>
              </c:extLst>
            </c:dLbl>
            <c:dLbl>
              <c:idx val="14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99-033F-43C4-A70C-F719866D69E4}"/>
                </c:ext>
              </c:extLst>
            </c:dLbl>
            <c:dLbl>
              <c:idx val="14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9A-033F-43C4-A70C-F719866D69E4}"/>
                </c:ext>
              </c:extLst>
            </c:dLbl>
            <c:dLbl>
              <c:idx val="14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9B-033F-43C4-A70C-F719866D69E4}"/>
                </c:ext>
              </c:extLst>
            </c:dLbl>
            <c:dLbl>
              <c:idx val="14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9C-033F-43C4-A70C-F719866D69E4}"/>
                </c:ext>
              </c:extLst>
            </c:dLbl>
            <c:dLbl>
              <c:idx val="14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9D-033F-43C4-A70C-F719866D69E4}"/>
                </c:ext>
              </c:extLst>
            </c:dLbl>
            <c:dLbl>
              <c:idx val="14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9E-033F-43C4-A70C-F719866D69E4}"/>
                </c:ext>
              </c:extLst>
            </c:dLbl>
            <c:dLbl>
              <c:idx val="14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9F-033F-43C4-A70C-F719866D69E4}"/>
                </c:ext>
              </c:extLst>
            </c:dLbl>
            <c:dLbl>
              <c:idx val="14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A0-033F-43C4-A70C-F719866D69E4}"/>
                </c:ext>
              </c:extLst>
            </c:dLbl>
            <c:dLbl>
              <c:idx val="14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A1-033F-43C4-A70C-F719866D69E4}"/>
                </c:ext>
              </c:extLst>
            </c:dLbl>
            <c:dLbl>
              <c:idx val="14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A2-033F-43C4-A70C-F719866D69E4}"/>
                </c:ext>
              </c:extLst>
            </c:dLbl>
            <c:dLbl>
              <c:idx val="14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A3-033F-43C4-A70C-F719866D69E4}"/>
                </c:ext>
              </c:extLst>
            </c:dLbl>
            <c:dLbl>
              <c:idx val="14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A4-033F-43C4-A70C-F719866D69E4}"/>
                </c:ext>
              </c:extLst>
            </c:dLbl>
            <c:dLbl>
              <c:idx val="14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A5-033F-43C4-A70C-F719866D69E4}"/>
                </c:ext>
              </c:extLst>
            </c:dLbl>
            <c:dLbl>
              <c:idx val="14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A6-033F-43C4-A70C-F719866D69E4}"/>
                </c:ext>
              </c:extLst>
            </c:dLbl>
            <c:dLbl>
              <c:idx val="14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A7-033F-43C4-A70C-F719866D69E4}"/>
                </c:ext>
              </c:extLst>
            </c:dLbl>
            <c:dLbl>
              <c:idx val="14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A8-033F-43C4-A70C-F719866D69E4}"/>
                </c:ext>
              </c:extLst>
            </c:dLbl>
            <c:dLbl>
              <c:idx val="14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A9-033F-43C4-A70C-F719866D69E4}"/>
                </c:ext>
              </c:extLst>
            </c:dLbl>
            <c:dLbl>
              <c:idx val="14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AA-033F-43C4-A70C-F719866D69E4}"/>
                </c:ext>
              </c:extLst>
            </c:dLbl>
            <c:dLbl>
              <c:idx val="14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AB-033F-43C4-A70C-F719866D69E4}"/>
                </c:ext>
              </c:extLst>
            </c:dLbl>
            <c:dLbl>
              <c:idx val="14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AC-033F-43C4-A70C-F719866D69E4}"/>
                </c:ext>
              </c:extLst>
            </c:dLbl>
            <c:dLbl>
              <c:idx val="14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AD-033F-43C4-A70C-F719866D69E4}"/>
                </c:ext>
              </c:extLst>
            </c:dLbl>
            <c:dLbl>
              <c:idx val="14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AE-033F-43C4-A70C-F719866D69E4}"/>
                </c:ext>
              </c:extLst>
            </c:dLbl>
            <c:dLbl>
              <c:idx val="14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AF-033F-43C4-A70C-F719866D69E4}"/>
                </c:ext>
              </c:extLst>
            </c:dLbl>
            <c:dLbl>
              <c:idx val="14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B0-033F-43C4-A70C-F719866D69E4}"/>
                </c:ext>
              </c:extLst>
            </c:dLbl>
            <c:dLbl>
              <c:idx val="14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B1-033F-43C4-A70C-F719866D69E4}"/>
                </c:ext>
              </c:extLst>
            </c:dLbl>
            <c:dLbl>
              <c:idx val="14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B2-033F-43C4-A70C-F719866D69E4}"/>
                </c:ext>
              </c:extLst>
            </c:dLbl>
            <c:dLbl>
              <c:idx val="14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B3-033F-43C4-A70C-F719866D69E4}"/>
                </c:ext>
              </c:extLst>
            </c:dLbl>
            <c:dLbl>
              <c:idx val="14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B4-033F-43C4-A70C-F719866D69E4}"/>
                </c:ext>
              </c:extLst>
            </c:dLbl>
            <c:dLbl>
              <c:idx val="14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B5-033F-43C4-A70C-F719866D69E4}"/>
                </c:ext>
              </c:extLst>
            </c:dLbl>
            <c:dLbl>
              <c:idx val="14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B6-033F-43C4-A70C-F719866D69E4}"/>
                </c:ext>
              </c:extLst>
            </c:dLbl>
            <c:dLbl>
              <c:idx val="14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B7-033F-43C4-A70C-F719866D69E4}"/>
                </c:ext>
              </c:extLst>
            </c:dLbl>
            <c:dLbl>
              <c:idx val="14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B8-033F-43C4-A70C-F719866D69E4}"/>
                </c:ext>
              </c:extLst>
            </c:dLbl>
            <c:dLbl>
              <c:idx val="14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B9-033F-43C4-A70C-F719866D69E4}"/>
                </c:ext>
              </c:extLst>
            </c:dLbl>
            <c:dLbl>
              <c:idx val="14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BA-033F-43C4-A70C-F719866D69E4}"/>
                </c:ext>
              </c:extLst>
            </c:dLbl>
            <c:dLbl>
              <c:idx val="14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BB-033F-43C4-A70C-F719866D69E4}"/>
                </c:ext>
              </c:extLst>
            </c:dLbl>
            <c:dLbl>
              <c:idx val="14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BC-033F-43C4-A70C-F719866D69E4}"/>
                </c:ext>
              </c:extLst>
            </c:dLbl>
            <c:dLbl>
              <c:idx val="14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BD-033F-43C4-A70C-F719866D69E4}"/>
                </c:ext>
              </c:extLst>
            </c:dLbl>
            <c:dLbl>
              <c:idx val="14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BE-033F-43C4-A70C-F719866D69E4}"/>
                </c:ext>
              </c:extLst>
            </c:dLbl>
            <c:dLbl>
              <c:idx val="14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BF-033F-43C4-A70C-F719866D69E4}"/>
                </c:ext>
              </c:extLst>
            </c:dLbl>
            <c:dLbl>
              <c:idx val="14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C0-033F-43C4-A70C-F719866D69E4}"/>
                </c:ext>
              </c:extLst>
            </c:dLbl>
            <c:dLbl>
              <c:idx val="14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C1-033F-43C4-A70C-F719866D69E4}"/>
                </c:ext>
              </c:extLst>
            </c:dLbl>
            <c:dLbl>
              <c:idx val="14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C2-033F-43C4-A70C-F719866D69E4}"/>
                </c:ext>
              </c:extLst>
            </c:dLbl>
            <c:dLbl>
              <c:idx val="14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C3-033F-43C4-A70C-F719866D69E4}"/>
                </c:ext>
              </c:extLst>
            </c:dLbl>
            <c:dLbl>
              <c:idx val="14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C4-033F-43C4-A70C-F719866D69E4}"/>
                </c:ext>
              </c:extLst>
            </c:dLbl>
            <c:dLbl>
              <c:idx val="14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C5-033F-43C4-A70C-F719866D69E4}"/>
                </c:ext>
              </c:extLst>
            </c:dLbl>
            <c:dLbl>
              <c:idx val="14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C6-033F-43C4-A70C-F719866D69E4}"/>
                </c:ext>
              </c:extLst>
            </c:dLbl>
            <c:dLbl>
              <c:idx val="14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C7-033F-43C4-A70C-F719866D69E4}"/>
                </c:ext>
              </c:extLst>
            </c:dLbl>
            <c:dLbl>
              <c:idx val="14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C8-033F-43C4-A70C-F719866D69E4}"/>
                </c:ext>
              </c:extLst>
            </c:dLbl>
            <c:dLbl>
              <c:idx val="14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C9-033F-43C4-A70C-F719866D69E4}"/>
                </c:ext>
              </c:extLst>
            </c:dLbl>
            <c:dLbl>
              <c:idx val="14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CA-033F-43C4-A70C-F719866D69E4}"/>
                </c:ext>
              </c:extLst>
            </c:dLbl>
            <c:dLbl>
              <c:idx val="14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CB-033F-43C4-A70C-F719866D69E4}"/>
                </c:ext>
              </c:extLst>
            </c:dLbl>
            <c:dLbl>
              <c:idx val="14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CC-033F-43C4-A70C-F719866D69E4}"/>
                </c:ext>
              </c:extLst>
            </c:dLbl>
            <c:dLbl>
              <c:idx val="14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CD-033F-43C4-A70C-F719866D69E4}"/>
                </c:ext>
              </c:extLst>
            </c:dLbl>
            <c:dLbl>
              <c:idx val="14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CE-033F-43C4-A70C-F719866D69E4}"/>
                </c:ext>
              </c:extLst>
            </c:dLbl>
            <c:dLbl>
              <c:idx val="14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CF-033F-43C4-A70C-F719866D69E4}"/>
                </c:ext>
              </c:extLst>
            </c:dLbl>
            <c:dLbl>
              <c:idx val="14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D0-033F-43C4-A70C-F719866D69E4}"/>
                </c:ext>
              </c:extLst>
            </c:dLbl>
            <c:dLbl>
              <c:idx val="14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D1-033F-43C4-A70C-F719866D69E4}"/>
                </c:ext>
              </c:extLst>
            </c:dLbl>
            <c:dLbl>
              <c:idx val="14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D2-033F-43C4-A70C-F719866D69E4}"/>
                </c:ext>
              </c:extLst>
            </c:dLbl>
            <c:dLbl>
              <c:idx val="14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D3-033F-43C4-A70C-F719866D69E4}"/>
                </c:ext>
              </c:extLst>
            </c:dLbl>
            <c:dLbl>
              <c:idx val="14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D4-033F-43C4-A70C-F719866D69E4}"/>
                </c:ext>
              </c:extLst>
            </c:dLbl>
            <c:dLbl>
              <c:idx val="14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D5-033F-43C4-A70C-F719866D69E4}"/>
                </c:ext>
              </c:extLst>
            </c:dLbl>
            <c:dLbl>
              <c:idx val="14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D6-033F-43C4-A70C-F719866D69E4}"/>
                </c:ext>
              </c:extLst>
            </c:dLbl>
            <c:dLbl>
              <c:idx val="14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D7-033F-43C4-A70C-F719866D69E4}"/>
                </c:ext>
              </c:extLst>
            </c:dLbl>
            <c:dLbl>
              <c:idx val="14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D8-033F-43C4-A70C-F719866D69E4}"/>
                </c:ext>
              </c:extLst>
            </c:dLbl>
            <c:dLbl>
              <c:idx val="14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D9-033F-43C4-A70C-F719866D69E4}"/>
                </c:ext>
              </c:extLst>
            </c:dLbl>
            <c:dLbl>
              <c:idx val="14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DA-033F-43C4-A70C-F719866D69E4}"/>
                </c:ext>
              </c:extLst>
            </c:dLbl>
            <c:dLbl>
              <c:idx val="14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DB-033F-43C4-A70C-F719866D69E4}"/>
                </c:ext>
              </c:extLst>
            </c:dLbl>
            <c:dLbl>
              <c:idx val="14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DC-033F-43C4-A70C-F719866D69E4}"/>
                </c:ext>
              </c:extLst>
            </c:dLbl>
            <c:dLbl>
              <c:idx val="15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DD-033F-43C4-A70C-F719866D69E4}"/>
                </c:ext>
              </c:extLst>
            </c:dLbl>
            <c:dLbl>
              <c:idx val="15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DE-033F-43C4-A70C-F719866D69E4}"/>
                </c:ext>
              </c:extLst>
            </c:dLbl>
            <c:dLbl>
              <c:idx val="15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DF-033F-43C4-A70C-F719866D69E4}"/>
                </c:ext>
              </c:extLst>
            </c:dLbl>
            <c:dLbl>
              <c:idx val="15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E0-033F-43C4-A70C-F719866D69E4}"/>
                </c:ext>
              </c:extLst>
            </c:dLbl>
            <c:dLbl>
              <c:idx val="15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E1-033F-43C4-A70C-F719866D69E4}"/>
                </c:ext>
              </c:extLst>
            </c:dLbl>
            <c:dLbl>
              <c:idx val="15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E2-033F-43C4-A70C-F719866D69E4}"/>
                </c:ext>
              </c:extLst>
            </c:dLbl>
            <c:dLbl>
              <c:idx val="15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E3-033F-43C4-A70C-F719866D69E4}"/>
                </c:ext>
              </c:extLst>
            </c:dLbl>
            <c:dLbl>
              <c:idx val="15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E4-033F-43C4-A70C-F719866D69E4}"/>
                </c:ext>
              </c:extLst>
            </c:dLbl>
            <c:dLbl>
              <c:idx val="15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E5-033F-43C4-A70C-F719866D69E4}"/>
                </c:ext>
              </c:extLst>
            </c:dLbl>
            <c:dLbl>
              <c:idx val="15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E6-033F-43C4-A70C-F719866D69E4}"/>
                </c:ext>
              </c:extLst>
            </c:dLbl>
            <c:dLbl>
              <c:idx val="15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E7-033F-43C4-A70C-F719866D69E4}"/>
                </c:ext>
              </c:extLst>
            </c:dLbl>
            <c:dLbl>
              <c:idx val="15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E8-033F-43C4-A70C-F719866D69E4}"/>
                </c:ext>
              </c:extLst>
            </c:dLbl>
            <c:dLbl>
              <c:idx val="15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E9-033F-43C4-A70C-F719866D69E4}"/>
                </c:ext>
              </c:extLst>
            </c:dLbl>
            <c:dLbl>
              <c:idx val="15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EA-033F-43C4-A70C-F719866D69E4}"/>
                </c:ext>
              </c:extLst>
            </c:dLbl>
            <c:dLbl>
              <c:idx val="15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EB-033F-43C4-A70C-F719866D69E4}"/>
                </c:ext>
              </c:extLst>
            </c:dLbl>
            <c:dLbl>
              <c:idx val="15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EC-033F-43C4-A70C-F719866D69E4}"/>
                </c:ext>
              </c:extLst>
            </c:dLbl>
            <c:dLbl>
              <c:idx val="15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ED-033F-43C4-A70C-F719866D69E4}"/>
                </c:ext>
              </c:extLst>
            </c:dLbl>
            <c:dLbl>
              <c:idx val="15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EE-033F-43C4-A70C-F719866D69E4}"/>
                </c:ext>
              </c:extLst>
            </c:dLbl>
            <c:dLbl>
              <c:idx val="15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EF-033F-43C4-A70C-F719866D69E4}"/>
                </c:ext>
              </c:extLst>
            </c:dLbl>
            <c:dLbl>
              <c:idx val="15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F0-033F-43C4-A70C-F719866D69E4}"/>
                </c:ext>
              </c:extLst>
            </c:dLbl>
            <c:dLbl>
              <c:idx val="15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F1-033F-43C4-A70C-F719866D69E4}"/>
                </c:ext>
              </c:extLst>
            </c:dLbl>
            <c:dLbl>
              <c:idx val="15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F2-033F-43C4-A70C-F719866D69E4}"/>
                </c:ext>
              </c:extLst>
            </c:dLbl>
            <c:dLbl>
              <c:idx val="15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F3-033F-43C4-A70C-F719866D69E4}"/>
                </c:ext>
              </c:extLst>
            </c:dLbl>
            <c:dLbl>
              <c:idx val="15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F4-033F-43C4-A70C-F719866D69E4}"/>
                </c:ext>
              </c:extLst>
            </c:dLbl>
            <c:dLbl>
              <c:idx val="15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F5-033F-43C4-A70C-F719866D69E4}"/>
                </c:ext>
              </c:extLst>
            </c:dLbl>
            <c:dLbl>
              <c:idx val="15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F6-033F-43C4-A70C-F719866D69E4}"/>
                </c:ext>
              </c:extLst>
            </c:dLbl>
            <c:dLbl>
              <c:idx val="15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F7-033F-43C4-A70C-F719866D69E4}"/>
                </c:ext>
              </c:extLst>
            </c:dLbl>
            <c:dLbl>
              <c:idx val="15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F8-033F-43C4-A70C-F719866D69E4}"/>
                </c:ext>
              </c:extLst>
            </c:dLbl>
            <c:dLbl>
              <c:idx val="15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F9-033F-43C4-A70C-F719866D69E4}"/>
                </c:ext>
              </c:extLst>
            </c:dLbl>
            <c:dLbl>
              <c:idx val="15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FA-033F-43C4-A70C-F719866D69E4}"/>
                </c:ext>
              </c:extLst>
            </c:dLbl>
            <c:dLbl>
              <c:idx val="15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FB-033F-43C4-A70C-F719866D69E4}"/>
                </c:ext>
              </c:extLst>
            </c:dLbl>
            <c:dLbl>
              <c:idx val="15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FC-033F-43C4-A70C-F719866D69E4}"/>
                </c:ext>
              </c:extLst>
            </c:dLbl>
            <c:dLbl>
              <c:idx val="15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FD-033F-43C4-A70C-F719866D69E4}"/>
                </c:ext>
              </c:extLst>
            </c:dLbl>
            <c:dLbl>
              <c:idx val="15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FE-033F-43C4-A70C-F719866D69E4}"/>
                </c:ext>
              </c:extLst>
            </c:dLbl>
            <c:dLbl>
              <c:idx val="15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5FF-033F-43C4-A70C-F719866D69E4}"/>
                </c:ext>
              </c:extLst>
            </c:dLbl>
            <c:dLbl>
              <c:idx val="15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00-033F-43C4-A70C-F719866D69E4}"/>
                </c:ext>
              </c:extLst>
            </c:dLbl>
            <c:dLbl>
              <c:idx val="15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01-033F-43C4-A70C-F719866D69E4}"/>
                </c:ext>
              </c:extLst>
            </c:dLbl>
            <c:dLbl>
              <c:idx val="15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02-033F-43C4-A70C-F719866D69E4}"/>
                </c:ext>
              </c:extLst>
            </c:dLbl>
            <c:dLbl>
              <c:idx val="15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03-033F-43C4-A70C-F719866D69E4}"/>
                </c:ext>
              </c:extLst>
            </c:dLbl>
            <c:dLbl>
              <c:idx val="15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04-033F-43C4-A70C-F719866D69E4}"/>
                </c:ext>
              </c:extLst>
            </c:dLbl>
            <c:dLbl>
              <c:idx val="15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05-033F-43C4-A70C-F719866D69E4}"/>
                </c:ext>
              </c:extLst>
            </c:dLbl>
            <c:dLbl>
              <c:idx val="15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06-033F-43C4-A70C-F719866D69E4}"/>
                </c:ext>
              </c:extLst>
            </c:dLbl>
            <c:dLbl>
              <c:idx val="15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07-033F-43C4-A70C-F719866D69E4}"/>
                </c:ext>
              </c:extLst>
            </c:dLbl>
            <c:dLbl>
              <c:idx val="15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08-033F-43C4-A70C-F719866D69E4}"/>
                </c:ext>
              </c:extLst>
            </c:dLbl>
            <c:dLbl>
              <c:idx val="15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09-033F-43C4-A70C-F719866D69E4}"/>
                </c:ext>
              </c:extLst>
            </c:dLbl>
            <c:dLbl>
              <c:idx val="15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0A-033F-43C4-A70C-F719866D69E4}"/>
                </c:ext>
              </c:extLst>
            </c:dLbl>
            <c:dLbl>
              <c:idx val="1546"/>
              <c:layout>
                <c:manualLayout>
                  <c:x val="4.2397315333965173E-2"/>
                  <c:y val="-0.23276678124442307"/>
                </c:manualLayout>
              </c:layout>
              <c:tx>
                <c:rich>
                  <a:bodyPr/>
                  <a:lstStyle/>
                  <a:p>
                    <a:fld id="{B3CA5B5E-1A2A-45EC-BC29-DDBF6AE3A9B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0B-033F-43C4-A70C-F719866D69E4}"/>
                </c:ext>
              </c:extLst>
            </c:dLbl>
            <c:dLbl>
              <c:idx val="15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0C-033F-43C4-A70C-F719866D69E4}"/>
                </c:ext>
              </c:extLst>
            </c:dLbl>
            <c:dLbl>
              <c:idx val="15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0D-033F-43C4-A70C-F719866D69E4}"/>
                </c:ext>
              </c:extLst>
            </c:dLbl>
            <c:dLbl>
              <c:idx val="15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0E-033F-43C4-A70C-F719866D69E4}"/>
                </c:ext>
              </c:extLst>
            </c:dLbl>
            <c:dLbl>
              <c:idx val="15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0F-033F-43C4-A70C-F719866D69E4}"/>
                </c:ext>
              </c:extLst>
            </c:dLbl>
            <c:dLbl>
              <c:idx val="15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10-033F-43C4-A70C-F719866D69E4}"/>
                </c:ext>
              </c:extLst>
            </c:dLbl>
            <c:dLbl>
              <c:idx val="15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11-033F-43C4-A70C-F719866D69E4}"/>
                </c:ext>
              </c:extLst>
            </c:dLbl>
            <c:dLbl>
              <c:idx val="15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12-033F-43C4-A70C-F719866D69E4}"/>
                </c:ext>
              </c:extLst>
            </c:dLbl>
            <c:dLbl>
              <c:idx val="15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13-033F-43C4-A70C-F719866D69E4}"/>
                </c:ext>
              </c:extLst>
            </c:dLbl>
            <c:dLbl>
              <c:idx val="15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14-033F-43C4-A70C-F719866D69E4}"/>
                </c:ext>
              </c:extLst>
            </c:dLbl>
            <c:dLbl>
              <c:idx val="15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15-033F-43C4-A70C-F719866D69E4}"/>
                </c:ext>
              </c:extLst>
            </c:dLbl>
            <c:dLbl>
              <c:idx val="15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16-033F-43C4-A70C-F719866D69E4}"/>
                </c:ext>
              </c:extLst>
            </c:dLbl>
            <c:dLbl>
              <c:idx val="15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17-033F-43C4-A70C-F719866D69E4}"/>
                </c:ext>
              </c:extLst>
            </c:dLbl>
            <c:dLbl>
              <c:idx val="15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18-033F-43C4-A70C-F719866D69E4}"/>
                </c:ext>
              </c:extLst>
            </c:dLbl>
            <c:dLbl>
              <c:idx val="15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19-033F-43C4-A70C-F719866D69E4}"/>
                </c:ext>
              </c:extLst>
            </c:dLbl>
            <c:dLbl>
              <c:idx val="15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1A-033F-43C4-A70C-F719866D69E4}"/>
                </c:ext>
              </c:extLst>
            </c:dLbl>
            <c:dLbl>
              <c:idx val="15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1B-033F-43C4-A70C-F719866D69E4}"/>
                </c:ext>
              </c:extLst>
            </c:dLbl>
            <c:dLbl>
              <c:idx val="15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1C-033F-43C4-A70C-F719866D69E4}"/>
                </c:ext>
              </c:extLst>
            </c:dLbl>
            <c:dLbl>
              <c:idx val="15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1D-033F-43C4-A70C-F719866D69E4}"/>
                </c:ext>
              </c:extLst>
            </c:dLbl>
            <c:dLbl>
              <c:idx val="15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1E-033F-43C4-A70C-F719866D69E4}"/>
                </c:ext>
              </c:extLst>
            </c:dLbl>
            <c:dLbl>
              <c:idx val="15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1F-033F-43C4-A70C-F719866D69E4}"/>
                </c:ext>
              </c:extLst>
            </c:dLbl>
            <c:dLbl>
              <c:idx val="15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20-033F-43C4-A70C-F719866D69E4}"/>
                </c:ext>
              </c:extLst>
            </c:dLbl>
            <c:dLbl>
              <c:idx val="15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21-033F-43C4-A70C-F719866D69E4}"/>
                </c:ext>
              </c:extLst>
            </c:dLbl>
            <c:dLbl>
              <c:idx val="15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22-033F-43C4-A70C-F719866D69E4}"/>
                </c:ext>
              </c:extLst>
            </c:dLbl>
            <c:dLbl>
              <c:idx val="15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23-033F-43C4-A70C-F719866D69E4}"/>
                </c:ext>
              </c:extLst>
            </c:dLbl>
            <c:dLbl>
              <c:idx val="15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24-033F-43C4-A70C-F719866D69E4}"/>
                </c:ext>
              </c:extLst>
            </c:dLbl>
            <c:dLbl>
              <c:idx val="15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25-033F-43C4-A70C-F719866D69E4}"/>
                </c:ext>
              </c:extLst>
            </c:dLbl>
            <c:dLbl>
              <c:idx val="15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26-033F-43C4-A70C-F719866D69E4}"/>
                </c:ext>
              </c:extLst>
            </c:dLbl>
            <c:dLbl>
              <c:idx val="15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27-033F-43C4-A70C-F719866D69E4}"/>
                </c:ext>
              </c:extLst>
            </c:dLbl>
            <c:dLbl>
              <c:idx val="15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28-033F-43C4-A70C-F719866D69E4}"/>
                </c:ext>
              </c:extLst>
            </c:dLbl>
            <c:dLbl>
              <c:idx val="15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29-033F-43C4-A70C-F719866D69E4}"/>
                </c:ext>
              </c:extLst>
            </c:dLbl>
            <c:dLbl>
              <c:idx val="15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2A-033F-43C4-A70C-F719866D69E4}"/>
                </c:ext>
              </c:extLst>
            </c:dLbl>
            <c:dLbl>
              <c:idx val="15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2B-033F-43C4-A70C-F719866D69E4}"/>
                </c:ext>
              </c:extLst>
            </c:dLbl>
            <c:dLbl>
              <c:idx val="15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2C-033F-43C4-A70C-F719866D69E4}"/>
                </c:ext>
              </c:extLst>
            </c:dLbl>
            <c:dLbl>
              <c:idx val="15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2D-033F-43C4-A70C-F719866D69E4}"/>
                </c:ext>
              </c:extLst>
            </c:dLbl>
            <c:dLbl>
              <c:idx val="15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2E-033F-43C4-A70C-F719866D69E4}"/>
                </c:ext>
              </c:extLst>
            </c:dLbl>
            <c:dLbl>
              <c:idx val="15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2F-033F-43C4-A70C-F719866D69E4}"/>
                </c:ext>
              </c:extLst>
            </c:dLbl>
            <c:dLbl>
              <c:idx val="15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30-033F-43C4-A70C-F719866D69E4}"/>
                </c:ext>
              </c:extLst>
            </c:dLbl>
            <c:dLbl>
              <c:idx val="15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31-033F-43C4-A70C-F719866D69E4}"/>
                </c:ext>
              </c:extLst>
            </c:dLbl>
            <c:dLbl>
              <c:idx val="15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32-033F-43C4-A70C-F719866D69E4}"/>
                </c:ext>
              </c:extLst>
            </c:dLbl>
            <c:dLbl>
              <c:idx val="15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33-033F-43C4-A70C-F719866D69E4}"/>
                </c:ext>
              </c:extLst>
            </c:dLbl>
            <c:dLbl>
              <c:idx val="15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34-033F-43C4-A70C-F719866D69E4}"/>
                </c:ext>
              </c:extLst>
            </c:dLbl>
            <c:dLbl>
              <c:idx val="15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35-033F-43C4-A70C-F719866D69E4}"/>
                </c:ext>
              </c:extLst>
            </c:dLbl>
            <c:dLbl>
              <c:idx val="15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36-033F-43C4-A70C-F719866D69E4}"/>
                </c:ext>
              </c:extLst>
            </c:dLbl>
            <c:dLbl>
              <c:idx val="15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37-033F-43C4-A70C-F719866D69E4}"/>
                </c:ext>
              </c:extLst>
            </c:dLbl>
            <c:dLbl>
              <c:idx val="15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38-033F-43C4-A70C-F719866D69E4}"/>
                </c:ext>
              </c:extLst>
            </c:dLbl>
            <c:dLbl>
              <c:idx val="15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39-033F-43C4-A70C-F719866D69E4}"/>
                </c:ext>
              </c:extLst>
            </c:dLbl>
            <c:dLbl>
              <c:idx val="15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3A-033F-43C4-A70C-F719866D69E4}"/>
                </c:ext>
              </c:extLst>
            </c:dLbl>
            <c:dLbl>
              <c:idx val="15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3B-033F-43C4-A70C-F719866D69E4}"/>
                </c:ext>
              </c:extLst>
            </c:dLbl>
            <c:dLbl>
              <c:idx val="15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3C-033F-43C4-A70C-F719866D69E4}"/>
                </c:ext>
              </c:extLst>
            </c:dLbl>
            <c:dLbl>
              <c:idx val="15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3D-033F-43C4-A70C-F719866D69E4}"/>
                </c:ext>
              </c:extLst>
            </c:dLbl>
            <c:dLbl>
              <c:idx val="15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3E-033F-43C4-A70C-F719866D69E4}"/>
                </c:ext>
              </c:extLst>
            </c:dLbl>
            <c:dLbl>
              <c:idx val="15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3F-033F-43C4-A70C-F719866D69E4}"/>
                </c:ext>
              </c:extLst>
            </c:dLbl>
            <c:dLbl>
              <c:idx val="15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40-033F-43C4-A70C-F719866D69E4}"/>
                </c:ext>
              </c:extLst>
            </c:dLbl>
            <c:dLbl>
              <c:idx val="16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41-033F-43C4-A70C-F719866D69E4}"/>
                </c:ext>
              </c:extLst>
            </c:dLbl>
            <c:dLbl>
              <c:idx val="16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42-033F-43C4-A70C-F719866D69E4}"/>
                </c:ext>
              </c:extLst>
            </c:dLbl>
            <c:dLbl>
              <c:idx val="16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43-033F-43C4-A70C-F719866D69E4}"/>
                </c:ext>
              </c:extLst>
            </c:dLbl>
            <c:dLbl>
              <c:idx val="16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44-033F-43C4-A70C-F719866D69E4}"/>
                </c:ext>
              </c:extLst>
            </c:dLbl>
            <c:dLbl>
              <c:idx val="16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45-033F-43C4-A70C-F719866D69E4}"/>
                </c:ext>
              </c:extLst>
            </c:dLbl>
            <c:dLbl>
              <c:idx val="16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46-033F-43C4-A70C-F719866D69E4}"/>
                </c:ext>
              </c:extLst>
            </c:dLbl>
            <c:dLbl>
              <c:idx val="16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47-033F-43C4-A70C-F719866D69E4}"/>
                </c:ext>
              </c:extLst>
            </c:dLbl>
            <c:dLbl>
              <c:idx val="16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48-033F-43C4-A70C-F719866D69E4}"/>
                </c:ext>
              </c:extLst>
            </c:dLbl>
            <c:dLbl>
              <c:idx val="16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49-033F-43C4-A70C-F719866D69E4}"/>
                </c:ext>
              </c:extLst>
            </c:dLbl>
            <c:dLbl>
              <c:idx val="16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4A-033F-43C4-A70C-F719866D69E4}"/>
                </c:ext>
              </c:extLst>
            </c:dLbl>
            <c:dLbl>
              <c:idx val="16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4B-033F-43C4-A70C-F719866D69E4}"/>
                </c:ext>
              </c:extLst>
            </c:dLbl>
            <c:dLbl>
              <c:idx val="16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4C-033F-43C4-A70C-F719866D69E4}"/>
                </c:ext>
              </c:extLst>
            </c:dLbl>
            <c:dLbl>
              <c:idx val="16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4D-033F-43C4-A70C-F719866D69E4}"/>
                </c:ext>
              </c:extLst>
            </c:dLbl>
            <c:dLbl>
              <c:idx val="16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4E-033F-43C4-A70C-F719866D69E4}"/>
                </c:ext>
              </c:extLst>
            </c:dLbl>
            <c:dLbl>
              <c:idx val="16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4F-033F-43C4-A70C-F719866D69E4}"/>
                </c:ext>
              </c:extLst>
            </c:dLbl>
            <c:dLbl>
              <c:idx val="16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50-033F-43C4-A70C-F719866D69E4}"/>
                </c:ext>
              </c:extLst>
            </c:dLbl>
            <c:dLbl>
              <c:idx val="16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51-033F-43C4-A70C-F719866D69E4}"/>
                </c:ext>
              </c:extLst>
            </c:dLbl>
            <c:dLbl>
              <c:idx val="16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52-033F-43C4-A70C-F719866D69E4}"/>
                </c:ext>
              </c:extLst>
            </c:dLbl>
            <c:dLbl>
              <c:idx val="16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53-033F-43C4-A70C-F719866D69E4}"/>
                </c:ext>
              </c:extLst>
            </c:dLbl>
            <c:dLbl>
              <c:idx val="16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54-033F-43C4-A70C-F719866D69E4}"/>
                </c:ext>
              </c:extLst>
            </c:dLbl>
            <c:dLbl>
              <c:idx val="16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55-033F-43C4-A70C-F719866D69E4}"/>
                </c:ext>
              </c:extLst>
            </c:dLbl>
            <c:dLbl>
              <c:idx val="16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56-033F-43C4-A70C-F719866D69E4}"/>
                </c:ext>
              </c:extLst>
            </c:dLbl>
            <c:dLbl>
              <c:idx val="16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57-033F-43C4-A70C-F719866D69E4}"/>
                </c:ext>
              </c:extLst>
            </c:dLbl>
            <c:dLbl>
              <c:idx val="16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58-033F-43C4-A70C-F719866D69E4}"/>
                </c:ext>
              </c:extLst>
            </c:dLbl>
            <c:dLbl>
              <c:idx val="16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59-033F-43C4-A70C-F719866D69E4}"/>
                </c:ext>
              </c:extLst>
            </c:dLbl>
            <c:dLbl>
              <c:idx val="16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5A-033F-43C4-A70C-F719866D69E4}"/>
                </c:ext>
              </c:extLst>
            </c:dLbl>
            <c:dLbl>
              <c:idx val="16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5B-033F-43C4-A70C-F719866D69E4}"/>
                </c:ext>
              </c:extLst>
            </c:dLbl>
            <c:dLbl>
              <c:idx val="16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5C-033F-43C4-A70C-F719866D69E4}"/>
                </c:ext>
              </c:extLst>
            </c:dLbl>
            <c:dLbl>
              <c:idx val="16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5D-033F-43C4-A70C-F719866D69E4}"/>
                </c:ext>
              </c:extLst>
            </c:dLbl>
            <c:dLbl>
              <c:idx val="16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5E-033F-43C4-A70C-F719866D69E4}"/>
                </c:ext>
              </c:extLst>
            </c:dLbl>
            <c:dLbl>
              <c:idx val="16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5F-033F-43C4-A70C-F719866D69E4}"/>
                </c:ext>
              </c:extLst>
            </c:dLbl>
            <c:dLbl>
              <c:idx val="16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60-033F-43C4-A70C-F719866D69E4}"/>
                </c:ext>
              </c:extLst>
            </c:dLbl>
            <c:dLbl>
              <c:idx val="16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61-033F-43C4-A70C-F719866D69E4}"/>
                </c:ext>
              </c:extLst>
            </c:dLbl>
            <c:dLbl>
              <c:idx val="16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62-033F-43C4-A70C-F719866D69E4}"/>
                </c:ext>
              </c:extLst>
            </c:dLbl>
            <c:dLbl>
              <c:idx val="16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63-033F-43C4-A70C-F719866D69E4}"/>
                </c:ext>
              </c:extLst>
            </c:dLbl>
            <c:dLbl>
              <c:idx val="16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64-033F-43C4-A70C-F719866D69E4}"/>
                </c:ext>
              </c:extLst>
            </c:dLbl>
            <c:dLbl>
              <c:idx val="16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65-033F-43C4-A70C-F719866D69E4}"/>
                </c:ext>
              </c:extLst>
            </c:dLbl>
            <c:dLbl>
              <c:idx val="16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66-033F-43C4-A70C-F719866D69E4}"/>
                </c:ext>
              </c:extLst>
            </c:dLbl>
            <c:dLbl>
              <c:idx val="16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67-033F-43C4-A70C-F719866D69E4}"/>
                </c:ext>
              </c:extLst>
            </c:dLbl>
            <c:dLbl>
              <c:idx val="16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68-033F-43C4-A70C-F719866D69E4}"/>
                </c:ext>
              </c:extLst>
            </c:dLbl>
            <c:dLbl>
              <c:idx val="16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69-033F-43C4-A70C-F719866D69E4}"/>
                </c:ext>
              </c:extLst>
            </c:dLbl>
            <c:dLbl>
              <c:idx val="16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6A-033F-43C4-A70C-F719866D69E4}"/>
                </c:ext>
              </c:extLst>
            </c:dLbl>
            <c:dLbl>
              <c:idx val="16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6B-033F-43C4-A70C-F719866D69E4}"/>
                </c:ext>
              </c:extLst>
            </c:dLbl>
            <c:dLbl>
              <c:idx val="16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6C-033F-43C4-A70C-F719866D69E4}"/>
                </c:ext>
              </c:extLst>
            </c:dLbl>
            <c:dLbl>
              <c:idx val="16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6D-033F-43C4-A70C-F719866D69E4}"/>
                </c:ext>
              </c:extLst>
            </c:dLbl>
            <c:dLbl>
              <c:idx val="16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6E-033F-43C4-A70C-F719866D69E4}"/>
                </c:ext>
              </c:extLst>
            </c:dLbl>
            <c:dLbl>
              <c:idx val="16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6F-033F-43C4-A70C-F719866D69E4}"/>
                </c:ext>
              </c:extLst>
            </c:dLbl>
            <c:dLbl>
              <c:idx val="16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70-033F-43C4-A70C-F719866D69E4}"/>
                </c:ext>
              </c:extLst>
            </c:dLbl>
            <c:dLbl>
              <c:idx val="16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71-033F-43C4-A70C-F719866D69E4}"/>
                </c:ext>
              </c:extLst>
            </c:dLbl>
            <c:dLbl>
              <c:idx val="16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72-033F-43C4-A70C-F719866D69E4}"/>
                </c:ext>
              </c:extLst>
            </c:dLbl>
            <c:dLbl>
              <c:idx val="16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73-033F-43C4-A70C-F719866D69E4}"/>
                </c:ext>
              </c:extLst>
            </c:dLbl>
            <c:dLbl>
              <c:idx val="16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74-033F-43C4-A70C-F719866D69E4}"/>
                </c:ext>
              </c:extLst>
            </c:dLbl>
            <c:dLbl>
              <c:idx val="16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75-033F-43C4-A70C-F719866D69E4}"/>
                </c:ext>
              </c:extLst>
            </c:dLbl>
            <c:dLbl>
              <c:idx val="16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76-033F-43C4-A70C-F719866D69E4}"/>
                </c:ext>
              </c:extLst>
            </c:dLbl>
            <c:dLbl>
              <c:idx val="16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77-033F-43C4-A70C-F719866D69E4}"/>
                </c:ext>
              </c:extLst>
            </c:dLbl>
            <c:dLbl>
              <c:idx val="16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78-033F-43C4-A70C-F719866D69E4}"/>
                </c:ext>
              </c:extLst>
            </c:dLbl>
            <c:dLbl>
              <c:idx val="16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79-033F-43C4-A70C-F719866D69E4}"/>
                </c:ext>
              </c:extLst>
            </c:dLbl>
            <c:dLbl>
              <c:idx val="16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7A-033F-43C4-A70C-F719866D69E4}"/>
                </c:ext>
              </c:extLst>
            </c:dLbl>
            <c:dLbl>
              <c:idx val="16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7B-033F-43C4-A70C-F719866D69E4}"/>
                </c:ext>
              </c:extLst>
            </c:dLbl>
            <c:dLbl>
              <c:idx val="16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7C-033F-43C4-A70C-F719866D69E4}"/>
                </c:ext>
              </c:extLst>
            </c:dLbl>
            <c:dLbl>
              <c:idx val="16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7D-033F-43C4-A70C-F719866D69E4}"/>
                </c:ext>
              </c:extLst>
            </c:dLbl>
            <c:dLbl>
              <c:idx val="16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7E-033F-43C4-A70C-F719866D69E4}"/>
                </c:ext>
              </c:extLst>
            </c:dLbl>
            <c:dLbl>
              <c:idx val="16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7F-033F-43C4-A70C-F719866D69E4}"/>
                </c:ext>
              </c:extLst>
            </c:dLbl>
            <c:dLbl>
              <c:idx val="16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80-033F-43C4-A70C-F719866D69E4}"/>
                </c:ext>
              </c:extLst>
            </c:dLbl>
            <c:dLbl>
              <c:idx val="16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81-033F-43C4-A70C-F719866D69E4}"/>
                </c:ext>
              </c:extLst>
            </c:dLbl>
            <c:dLbl>
              <c:idx val="16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82-033F-43C4-A70C-F719866D69E4}"/>
                </c:ext>
              </c:extLst>
            </c:dLbl>
            <c:dLbl>
              <c:idx val="16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83-033F-43C4-A70C-F719866D69E4}"/>
                </c:ext>
              </c:extLst>
            </c:dLbl>
            <c:dLbl>
              <c:idx val="16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84-033F-43C4-A70C-F719866D69E4}"/>
                </c:ext>
              </c:extLst>
            </c:dLbl>
            <c:dLbl>
              <c:idx val="1668"/>
              <c:layout>
                <c:manualLayout>
                  <c:x val="4.512598617222606E-2"/>
                  <c:y val="-0.16121031746031755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92EC8EB-84E8-4FF2-B04F-036D1E7FDD81}" type="CELLRANGE">
                      <a:rPr lang="en-US"/>
                      <a:pPr>
                        <a:defRPr b="1"/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85-033F-43C4-A70C-F719866D69E4}"/>
                </c:ext>
              </c:extLst>
            </c:dLbl>
            <c:dLbl>
              <c:idx val="16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86-033F-43C4-A70C-F719866D69E4}"/>
                </c:ext>
              </c:extLst>
            </c:dLbl>
            <c:dLbl>
              <c:idx val="16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87-033F-43C4-A70C-F719866D69E4}"/>
                </c:ext>
              </c:extLst>
            </c:dLbl>
            <c:dLbl>
              <c:idx val="1671"/>
              <c:layout>
                <c:manualLayout>
                  <c:x val="4.3674362841354564E-2"/>
                  <c:y val="-0.12638576427946516"/>
                </c:manualLayout>
              </c:layout>
              <c:tx>
                <c:rich>
                  <a:bodyPr/>
                  <a:lstStyle/>
                  <a:p>
                    <a:fld id="{ABC66287-F84D-46C0-972E-8353CD56983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88-033F-43C4-A70C-F719866D69E4}"/>
                </c:ext>
              </c:extLst>
            </c:dLbl>
            <c:dLbl>
              <c:idx val="16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89-033F-43C4-A70C-F719866D69E4}"/>
                </c:ext>
              </c:extLst>
            </c:dLbl>
            <c:dLbl>
              <c:idx val="16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8A-033F-43C4-A70C-F719866D69E4}"/>
                </c:ext>
              </c:extLst>
            </c:dLbl>
            <c:dLbl>
              <c:idx val="16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8B-033F-43C4-A70C-F719866D69E4}"/>
                </c:ext>
              </c:extLst>
            </c:dLbl>
            <c:dLbl>
              <c:idx val="16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8C-033F-43C4-A70C-F719866D69E4}"/>
                </c:ext>
              </c:extLst>
            </c:dLbl>
            <c:dLbl>
              <c:idx val="16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8D-033F-43C4-A70C-F719866D69E4}"/>
                </c:ext>
              </c:extLst>
            </c:dLbl>
            <c:dLbl>
              <c:idx val="16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8E-033F-43C4-A70C-F719866D69E4}"/>
                </c:ext>
              </c:extLst>
            </c:dLbl>
            <c:dLbl>
              <c:idx val="16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8F-033F-43C4-A70C-F719866D69E4}"/>
                </c:ext>
              </c:extLst>
            </c:dLbl>
            <c:dLbl>
              <c:idx val="16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90-033F-43C4-A70C-F719866D69E4}"/>
                </c:ext>
              </c:extLst>
            </c:dLbl>
            <c:dLbl>
              <c:idx val="16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91-033F-43C4-A70C-F719866D69E4}"/>
                </c:ext>
              </c:extLst>
            </c:dLbl>
            <c:dLbl>
              <c:idx val="16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92-033F-43C4-A70C-F719866D69E4}"/>
                </c:ext>
              </c:extLst>
            </c:dLbl>
            <c:dLbl>
              <c:idx val="16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93-033F-43C4-A70C-F719866D69E4}"/>
                </c:ext>
              </c:extLst>
            </c:dLbl>
            <c:dLbl>
              <c:idx val="16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94-033F-43C4-A70C-F719866D69E4}"/>
                </c:ext>
              </c:extLst>
            </c:dLbl>
            <c:dLbl>
              <c:idx val="16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95-033F-43C4-A70C-F719866D69E4}"/>
                </c:ext>
              </c:extLst>
            </c:dLbl>
            <c:dLbl>
              <c:idx val="16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96-033F-43C4-A70C-F719866D69E4}"/>
                </c:ext>
              </c:extLst>
            </c:dLbl>
            <c:dLbl>
              <c:idx val="16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97-033F-43C4-A70C-F719866D69E4}"/>
                </c:ext>
              </c:extLst>
            </c:dLbl>
            <c:dLbl>
              <c:idx val="16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98-033F-43C4-A70C-F719866D69E4}"/>
                </c:ext>
              </c:extLst>
            </c:dLbl>
            <c:dLbl>
              <c:idx val="16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99-033F-43C4-A70C-F719866D69E4}"/>
                </c:ext>
              </c:extLst>
            </c:dLbl>
            <c:dLbl>
              <c:idx val="16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9A-033F-43C4-A70C-F719866D69E4}"/>
                </c:ext>
              </c:extLst>
            </c:dLbl>
            <c:dLbl>
              <c:idx val="16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9B-033F-43C4-A70C-F719866D69E4}"/>
                </c:ext>
              </c:extLst>
            </c:dLbl>
            <c:dLbl>
              <c:idx val="16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9C-033F-43C4-A70C-F719866D69E4}"/>
                </c:ext>
              </c:extLst>
            </c:dLbl>
            <c:dLbl>
              <c:idx val="16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9D-033F-43C4-A70C-F719866D69E4}"/>
                </c:ext>
              </c:extLst>
            </c:dLbl>
            <c:dLbl>
              <c:idx val="16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9E-033F-43C4-A70C-F719866D69E4}"/>
                </c:ext>
              </c:extLst>
            </c:dLbl>
            <c:dLbl>
              <c:idx val="16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9F-033F-43C4-A70C-F719866D69E4}"/>
                </c:ext>
              </c:extLst>
            </c:dLbl>
            <c:dLbl>
              <c:idx val="16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A0-033F-43C4-A70C-F719866D69E4}"/>
                </c:ext>
              </c:extLst>
            </c:dLbl>
            <c:dLbl>
              <c:idx val="16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A1-033F-43C4-A70C-F719866D69E4}"/>
                </c:ext>
              </c:extLst>
            </c:dLbl>
            <c:dLbl>
              <c:idx val="16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A2-033F-43C4-A70C-F719866D69E4}"/>
                </c:ext>
              </c:extLst>
            </c:dLbl>
            <c:dLbl>
              <c:idx val="16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A3-033F-43C4-A70C-F719866D69E4}"/>
                </c:ext>
              </c:extLst>
            </c:dLbl>
            <c:dLbl>
              <c:idx val="16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A4-033F-43C4-A70C-F719866D69E4}"/>
                </c:ext>
              </c:extLst>
            </c:dLbl>
            <c:dLbl>
              <c:idx val="1700"/>
              <c:layout>
                <c:manualLayout>
                  <c:x val="3.9622817126832625E-2"/>
                  <c:y val="-9.672619047619056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EE902E2-FAC8-4AD4-90E2-0CF9237034D5}" type="CELLRANGE">
                      <a:rPr lang="en-US"/>
                      <a:pPr>
                        <a:defRPr b="1"/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6A5-033F-43C4-A70C-F719866D69E4}"/>
                </c:ext>
              </c:extLst>
            </c:dLbl>
            <c:dLbl>
              <c:idx val="17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A6-033F-43C4-A70C-F719866D69E4}"/>
                </c:ext>
              </c:extLst>
            </c:dLbl>
            <c:dLbl>
              <c:idx val="17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A7-033F-43C4-A70C-F719866D69E4}"/>
                </c:ext>
              </c:extLst>
            </c:dLbl>
            <c:dLbl>
              <c:idx val="17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A8-033F-43C4-A70C-F719866D69E4}"/>
                </c:ext>
              </c:extLst>
            </c:dLbl>
            <c:dLbl>
              <c:idx val="17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A9-033F-43C4-A70C-F719866D69E4}"/>
                </c:ext>
              </c:extLst>
            </c:dLbl>
            <c:dLbl>
              <c:idx val="17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AA-033F-43C4-A70C-F719866D69E4}"/>
                </c:ext>
              </c:extLst>
            </c:dLbl>
            <c:dLbl>
              <c:idx val="17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AB-033F-43C4-A70C-F719866D69E4}"/>
                </c:ext>
              </c:extLst>
            </c:dLbl>
            <c:dLbl>
              <c:idx val="17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AC-033F-43C4-A70C-F719866D69E4}"/>
                </c:ext>
              </c:extLst>
            </c:dLbl>
            <c:dLbl>
              <c:idx val="17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AD-033F-43C4-A70C-F719866D69E4}"/>
                </c:ext>
              </c:extLst>
            </c:dLbl>
            <c:dLbl>
              <c:idx val="17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AE-033F-43C4-A70C-F719866D69E4}"/>
                </c:ext>
              </c:extLst>
            </c:dLbl>
            <c:dLbl>
              <c:idx val="17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AF-033F-43C4-A70C-F719866D69E4}"/>
                </c:ext>
              </c:extLst>
            </c:dLbl>
            <c:dLbl>
              <c:idx val="17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B0-033F-43C4-A70C-F719866D69E4}"/>
                </c:ext>
              </c:extLst>
            </c:dLbl>
            <c:dLbl>
              <c:idx val="17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B1-033F-43C4-A70C-F719866D69E4}"/>
                </c:ext>
              </c:extLst>
            </c:dLbl>
            <c:dLbl>
              <c:idx val="17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B2-033F-43C4-A70C-F719866D69E4}"/>
                </c:ext>
              </c:extLst>
            </c:dLbl>
            <c:dLbl>
              <c:idx val="17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B3-033F-43C4-A70C-F719866D69E4}"/>
                </c:ext>
              </c:extLst>
            </c:dLbl>
            <c:dLbl>
              <c:idx val="17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B4-033F-43C4-A70C-F719866D69E4}"/>
                </c:ext>
              </c:extLst>
            </c:dLbl>
            <c:dLbl>
              <c:idx val="17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B5-033F-43C4-A70C-F719866D69E4}"/>
                </c:ext>
              </c:extLst>
            </c:dLbl>
            <c:dLbl>
              <c:idx val="17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B6-033F-43C4-A70C-F719866D69E4}"/>
                </c:ext>
              </c:extLst>
            </c:dLbl>
            <c:dLbl>
              <c:idx val="17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B7-033F-43C4-A70C-F719866D69E4}"/>
                </c:ext>
              </c:extLst>
            </c:dLbl>
            <c:dLbl>
              <c:idx val="17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B8-033F-43C4-A70C-F719866D69E4}"/>
                </c:ext>
              </c:extLst>
            </c:dLbl>
            <c:dLbl>
              <c:idx val="17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B9-033F-43C4-A70C-F719866D69E4}"/>
                </c:ext>
              </c:extLst>
            </c:dLbl>
            <c:dLbl>
              <c:idx val="17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BA-033F-43C4-A70C-F719866D69E4}"/>
                </c:ext>
              </c:extLst>
            </c:dLbl>
            <c:dLbl>
              <c:idx val="17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BB-033F-43C4-A70C-F719866D69E4}"/>
                </c:ext>
              </c:extLst>
            </c:dLbl>
            <c:dLbl>
              <c:idx val="17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BC-033F-43C4-A70C-F719866D69E4}"/>
                </c:ext>
              </c:extLst>
            </c:dLbl>
            <c:dLbl>
              <c:idx val="17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BD-033F-43C4-A70C-F719866D69E4}"/>
                </c:ext>
              </c:extLst>
            </c:dLbl>
            <c:dLbl>
              <c:idx val="17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BE-033F-43C4-A70C-F719866D69E4}"/>
                </c:ext>
              </c:extLst>
            </c:dLbl>
            <c:dLbl>
              <c:idx val="17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BF-033F-43C4-A70C-F719866D69E4}"/>
                </c:ext>
              </c:extLst>
            </c:dLbl>
            <c:dLbl>
              <c:idx val="17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C0-033F-43C4-A70C-F719866D69E4}"/>
                </c:ext>
              </c:extLst>
            </c:dLbl>
            <c:dLbl>
              <c:idx val="17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C1-033F-43C4-A70C-F719866D69E4}"/>
                </c:ext>
              </c:extLst>
            </c:dLbl>
            <c:dLbl>
              <c:idx val="17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C2-033F-43C4-A70C-F719866D69E4}"/>
                </c:ext>
              </c:extLst>
            </c:dLbl>
            <c:dLbl>
              <c:idx val="17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C3-033F-43C4-A70C-F719866D69E4}"/>
                </c:ext>
              </c:extLst>
            </c:dLbl>
            <c:dLbl>
              <c:idx val="17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C4-033F-43C4-A70C-F719866D69E4}"/>
                </c:ext>
              </c:extLst>
            </c:dLbl>
            <c:dLbl>
              <c:idx val="17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C5-033F-43C4-A70C-F719866D69E4}"/>
                </c:ext>
              </c:extLst>
            </c:dLbl>
            <c:dLbl>
              <c:idx val="17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C6-033F-43C4-A70C-F719866D69E4}"/>
                </c:ext>
              </c:extLst>
            </c:dLbl>
            <c:dLbl>
              <c:idx val="17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C7-033F-43C4-A70C-F719866D69E4}"/>
                </c:ext>
              </c:extLst>
            </c:dLbl>
            <c:dLbl>
              <c:idx val="17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C8-033F-43C4-A70C-F719866D69E4}"/>
                </c:ext>
              </c:extLst>
            </c:dLbl>
            <c:dLbl>
              <c:idx val="17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C9-033F-43C4-A70C-F719866D69E4}"/>
                </c:ext>
              </c:extLst>
            </c:dLbl>
            <c:dLbl>
              <c:idx val="17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CA-033F-43C4-A70C-F719866D69E4}"/>
                </c:ext>
              </c:extLst>
            </c:dLbl>
            <c:dLbl>
              <c:idx val="17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CB-033F-43C4-A70C-F719866D69E4}"/>
                </c:ext>
              </c:extLst>
            </c:dLbl>
            <c:dLbl>
              <c:idx val="17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CC-033F-43C4-A70C-F719866D69E4}"/>
                </c:ext>
              </c:extLst>
            </c:dLbl>
            <c:dLbl>
              <c:idx val="17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CD-033F-43C4-A70C-F719866D69E4}"/>
                </c:ext>
              </c:extLst>
            </c:dLbl>
            <c:dLbl>
              <c:idx val="17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CE-033F-43C4-A70C-F719866D69E4}"/>
                </c:ext>
              </c:extLst>
            </c:dLbl>
            <c:dLbl>
              <c:idx val="17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CF-033F-43C4-A70C-F719866D69E4}"/>
                </c:ext>
              </c:extLst>
            </c:dLbl>
            <c:dLbl>
              <c:idx val="17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D0-033F-43C4-A70C-F719866D69E4}"/>
                </c:ext>
              </c:extLst>
            </c:dLbl>
            <c:dLbl>
              <c:idx val="17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D1-033F-43C4-A70C-F719866D69E4}"/>
                </c:ext>
              </c:extLst>
            </c:dLbl>
            <c:dLbl>
              <c:idx val="17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D2-033F-43C4-A70C-F719866D69E4}"/>
                </c:ext>
              </c:extLst>
            </c:dLbl>
            <c:dLbl>
              <c:idx val="17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D3-033F-43C4-A70C-F719866D69E4}"/>
                </c:ext>
              </c:extLst>
            </c:dLbl>
            <c:dLbl>
              <c:idx val="17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D4-033F-43C4-A70C-F719866D69E4}"/>
                </c:ext>
              </c:extLst>
            </c:dLbl>
            <c:dLbl>
              <c:idx val="17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D5-033F-43C4-A70C-F719866D69E4}"/>
                </c:ext>
              </c:extLst>
            </c:dLbl>
            <c:dLbl>
              <c:idx val="17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D6-033F-43C4-A70C-F719866D69E4}"/>
                </c:ext>
              </c:extLst>
            </c:dLbl>
            <c:dLbl>
              <c:idx val="17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D7-033F-43C4-A70C-F719866D69E4}"/>
                </c:ext>
              </c:extLst>
            </c:dLbl>
            <c:dLbl>
              <c:idx val="17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D8-033F-43C4-A70C-F719866D69E4}"/>
                </c:ext>
              </c:extLst>
            </c:dLbl>
            <c:dLbl>
              <c:idx val="17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D9-033F-43C4-A70C-F719866D69E4}"/>
                </c:ext>
              </c:extLst>
            </c:dLbl>
            <c:dLbl>
              <c:idx val="17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DA-033F-43C4-A70C-F719866D69E4}"/>
                </c:ext>
              </c:extLst>
            </c:dLbl>
            <c:dLbl>
              <c:idx val="17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DB-033F-43C4-A70C-F719866D69E4}"/>
                </c:ext>
              </c:extLst>
            </c:dLbl>
            <c:dLbl>
              <c:idx val="17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DC-033F-43C4-A70C-F719866D69E4}"/>
                </c:ext>
              </c:extLst>
            </c:dLbl>
            <c:dLbl>
              <c:idx val="17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DD-033F-43C4-A70C-F719866D69E4}"/>
                </c:ext>
              </c:extLst>
            </c:dLbl>
            <c:dLbl>
              <c:idx val="17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DE-033F-43C4-A70C-F719866D69E4}"/>
                </c:ext>
              </c:extLst>
            </c:dLbl>
            <c:dLbl>
              <c:idx val="17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DF-033F-43C4-A70C-F719866D69E4}"/>
                </c:ext>
              </c:extLst>
            </c:dLbl>
            <c:dLbl>
              <c:idx val="17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E0-033F-43C4-A70C-F719866D69E4}"/>
                </c:ext>
              </c:extLst>
            </c:dLbl>
            <c:dLbl>
              <c:idx val="17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E1-033F-43C4-A70C-F719866D69E4}"/>
                </c:ext>
              </c:extLst>
            </c:dLbl>
            <c:dLbl>
              <c:idx val="17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E2-033F-43C4-A70C-F719866D69E4}"/>
                </c:ext>
              </c:extLst>
            </c:dLbl>
            <c:dLbl>
              <c:idx val="17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E3-033F-43C4-A70C-F719866D69E4}"/>
                </c:ext>
              </c:extLst>
            </c:dLbl>
            <c:dLbl>
              <c:idx val="17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E4-033F-43C4-A70C-F719866D69E4}"/>
                </c:ext>
              </c:extLst>
            </c:dLbl>
            <c:dLbl>
              <c:idx val="17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E5-033F-43C4-A70C-F719866D69E4}"/>
                </c:ext>
              </c:extLst>
            </c:dLbl>
            <c:dLbl>
              <c:idx val="17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E6-033F-43C4-A70C-F719866D69E4}"/>
                </c:ext>
              </c:extLst>
            </c:dLbl>
            <c:dLbl>
              <c:idx val="17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E7-033F-43C4-A70C-F719866D69E4}"/>
                </c:ext>
              </c:extLst>
            </c:dLbl>
            <c:dLbl>
              <c:idx val="17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E8-033F-43C4-A70C-F719866D69E4}"/>
                </c:ext>
              </c:extLst>
            </c:dLbl>
            <c:dLbl>
              <c:idx val="17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E9-033F-43C4-A70C-F719866D69E4}"/>
                </c:ext>
              </c:extLst>
            </c:dLbl>
            <c:dLbl>
              <c:idx val="17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EA-033F-43C4-A70C-F719866D69E4}"/>
                </c:ext>
              </c:extLst>
            </c:dLbl>
            <c:dLbl>
              <c:idx val="17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EB-033F-43C4-A70C-F719866D69E4}"/>
                </c:ext>
              </c:extLst>
            </c:dLbl>
            <c:dLbl>
              <c:idx val="17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EC-033F-43C4-A70C-F719866D69E4}"/>
                </c:ext>
              </c:extLst>
            </c:dLbl>
            <c:dLbl>
              <c:idx val="17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ED-033F-43C4-A70C-F719866D69E4}"/>
                </c:ext>
              </c:extLst>
            </c:dLbl>
            <c:dLbl>
              <c:idx val="17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EE-033F-43C4-A70C-F719866D69E4}"/>
                </c:ext>
              </c:extLst>
            </c:dLbl>
            <c:dLbl>
              <c:idx val="17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EF-033F-43C4-A70C-F719866D69E4}"/>
                </c:ext>
              </c:extLst>
            </c:dLbl>
            <c:dLbl>
              <c:idx val="17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F0-033F-43C4-A70C-F719866D69E4}"/>
                </c:ext>
              </c:extLst>
            </c:dLbl>
            <c:dLbl>
              <c:idx val="17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F1-033F-43C4-A70C-F719866D69E4}"/>
                </c:ext>
              </c:extLst>
            </c:dLbl>
            <c:dLbl>
              <c:idx val="17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F2-033F-43C4-A70C-F719866D69E4}"/>
                </c:ext>
              </c:extLst>
            </c:dLbl>
            <c:dLbl>
              <c:idx val="17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F3-033F-43C4-A70C-F719866D69E4}"/>
                </c:ext>
              </c:extLst>
            </c:dLbl>
            <c:dLbl>
              <c:idx val="17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F4-033F-43C4-A70C-F719866D69E4}"/>
                </c:ext>
              </c:extLst>
            </c:dLbl>
            <c:dLbl>
              <c:idx val="17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F5-033F-43C4-A70C-F719866D69E4}"/>
                </c:ext>
              </c:extLst>
            </c:dLbl>
            <c:dLbl>
              <c:idx val="17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F6-033F-43C4-A70C-F719866D69E4}"/>
                </c:ext>
              </c:extLst>
            </c:dLbl>
            <c:dLbl>
              <c:idx val="17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F7-033F-43C4-A70C-F719866D69E4}"/>
                </c:ext>
              </c:extLst>
            </c:dLbl>
            <c:dLbl>
              <c:idx val="17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F8-033F-43C4-A70C-F719866D69E4}"/>
                </c:ext>
              </c:extLst>
            </c:dLbl>
            <c:dLbl>
              <c:idx val="17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F9-033F-43C4-A70C-F719866D69E4}"/>
                </c:ext>
              </c:extLst>
            </c:dLbl>
            <c:dLbl>
              <c:idx val="17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FA-033F-43C4-A70C-F719866D69E4}"/>
                </c:ext>
              </c:extLst>
            </c:dLbl>
            <c:dLbl>
              <c:idx val="17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FB-033F-43C4-A70C-F719866D69E4}"/>
                </c:ext>
              </c:extLst>
            </c:dLbl>
            <c:dLbl>
              <c:idx val="17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FC-033F-43C4-A70C-F719866D69E4}"/>
                </c:ext>
              </c:extLst>
            </c:dLbl>
            <c:dLbl>
              <c:idx val="17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FD-033F-43C4-A70C-F719866D69E4}"/>
                </c:ext>
              </c:extLst>
            </c:dLbl>
            <c:dLbl>
              <c:idx val="17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FE-033F-43C4-A70C-F719866D69E4}"/>
                </c:ext>
              </c:extLst>
            </c:dLbl>
            <c:dLbl>
              <c:idx val="17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6FF-033F-43C4-A70C-F719866D69E4}"/>
                </c:ext>
              </c:extLst>
            </c:dLbl>
            <c:dLbl>
              <c:idx val="17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00-033F-43C4-A70C-F719866D69E4}"/>
                </c:ext>
              </c:extLst>
            </c:dLbl>
            <c:dLbl>
              <c:idx val="17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01-033F-43C4-A70C-F719866D69E4}"/>
                </c:ext>
              </c:extLst>
            </c:dLbl>
            <c:dLbl>
              <c:idx val="17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02-033F-43C4-A70C-F719866D69E4}"/>
                </c:ext>
              </c:extLst>
            </c:dLbl>
            <c:dLbl>
              <c:idx val="17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03-033F-43C4-A70C-F719866D69E4}"/>
                </c:ext>
              </c:extLst>
            </c:dLbl>
            <c:dLbl>
              <c:idx val="17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04-033F-43C4-A70C-F719866D69E4}"/>
                </c:ext>
              </c:extLst>
            </c:dLbl>
            <c:dLbl>
              <c:idx val="17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05-033F-43C4-A70C-F719866D69E4}"/>
                </c:ext>
              </c:extLst>
            </c:dLbl>
            <c:dLbl>
              <c:idx val="17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06-033F-43C4-A70C-F719866D69E4}"/>
                </c:ext>
              </c:extLst>
            </c:dLbl>
            <c:dLbl>
              <c:idx val="17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07-033F-43C4-A70C-F719866D69E4}"/>
                </c:ext>
              </c:extLst>
            </c:dLbl>
            <c:dLbl>
              <c:idx val="17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08-033F-43C4-A70C-F719866D69E4}"/>
                </c:ext>
              </c:extLst>
            </c:dLbl>
            <c:dLbl>
              <c:idx val="18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09-033F-43C4-A70C-F719866D69E4}"/>
                </c:ext>
              </c:extLst>
            </c:dLbl>
            <c:dLbl>
              <c:idx val="18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0A-033F-43C4-A70C-F719866D69E4}"/>
                </c:ext>
              </c:extLst>
            </c:dLbl>
            <c:dLbl>
              <c:idx val="18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0B-033F-43C4-A70C-F719866D69E4}"/>
                </c:ext>
              </c:extLst>
            </c:dLbl>
            <c:dLbl>
              <c:idx val="18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0C-033F-43C4-A70C-F719866D69E4}"/>
                </c:ext>
              </c:extLst>
            </c:dLbl>
            <c:dLbl>
              <c:idx val="18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0D-033F-43C4-A70C-F719866D69E4}"/>
                </c:ext>
              </c:extLst>
            </c:dLbl>
            <c:dLbl>
              <c:idx val="18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0E-033F-43C4-A70C-F719866D69E4}"/>
                </c:ext>
              </c:extLst>
            </c:dLbl>
            <c:dLbl>
              <c:idx val="18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0F-033F-43C4-A70C-F719866D69E4}"/>
                </c:ext>
              </c:extLst>
            </c:dLbl>
            <c:dLbl>
              <c:idx val="18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10-033F-43C4-A70C-F719866D69E4}"/>
                </c:ext>
              </c:extLst>
            </c:dLbl>
            <c:dLbl>
              <c:idx val="18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11-033F-43C4-A70C-F719866D69E4}"/>
                </c:ext>
              </c:extLst>
            </c:dLbl>
            <c:dLbl>
              <c:idx val="18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12-033F-43C4-A70C-F719866D69E4}"/>
                </c:ext>
              </c:extLst>
            </c:dLbl>
            <c:dLbl>
              <c:idx val="18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13-033F-43C4-A70C-F719866D69E4}"/>
                </c:ext>
              </c:extLst>
            </c:dLbl>
            <c:dLbl>
              <c:idx val="18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14-033F-43C4-A70C-F719866D69E4}"/>
                </c:ext>
              </c:extLst>
            </c:dLbl>
            <c:dLbl>
              <c:idx val="18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15-033F-43C4-A70C-F719866D69E4}"/>
                </c:ext>
              </c:extLst>
            </c:dLbl>
            <c:dLbl>
              <c:idx val="18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16-033F-43C4-A70C-F719866D69E4}"/>
                </c:ext>
              </c:extLst>
            </c:dLbl>
            <c:dLbl>
              <c:idx val="18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17-033F-43C4-A70C-F719866D69E4}"/>
                </c:ext>
              </c:extLst>
            </c:dLbl>
            <c:dLbl>
              <c:idx val="18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18-033F-43C4-A70C-F719866D69E4}"/>
                </c:ext>
              </c:extLst>
            </c:dLbl>
            <c:dLbl>
              <c:idx val="18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19-033F-43C4-A70C-F719866D69E4}"/>
                </c:ext>
              </c:extLst>
            </c:dLbl>
            <c:dLbl>
              <c:idx val="1817"/>
              <c:layout>
                <c:manualLayout>
                  <c:x val="1.592755784263979E-2"/>
                  <c:y val="-7.1185242469691379E-2"/>
                </c:manualLayout>
              </c:layout>
              <c:tx>
                <c:rich>
                  <a:bodyPr/>
                  <a:lstStyle/>
                  <a:p>
                    <a:fld id="{FD42C7B6-FA78-4D70-8915-EC757CF315D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1A-033F-43C4-A70C-F719866D69E4}"/>
                </c:ext>
              </c:extLst>
            </c:dLbl>
            <c:dLbl>
              <c:idx val="18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1B-033F-43C4-A70C-F719866D69E4}"/>
                </c:ext>
              </c:extLst>
            </c:dLbl>
            <c:dLbl>
              <c:idx val="18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1C-033F-43C4-A70C-F719866D69E4}"/>
                </c:ext>
              </c:extLst>
            </c:dLbl>
            <c:dLbl>
              <c:idx val="18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1D-033F-43C4-A70C-F719866D69E4}"/>
                </c:ext>
              </c:extLst>
            </c:dLbl>
            <c:dLbl>
              <c:idx val="18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1E-033F-43C4-A70C-F719866D69E4}"/>
                </c:ext>
              </c:extLst>
            </c:dLbl>
            <c:dLbl>
              <c:idx val="18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1F-033F-43C4-A70C-F719866D69E4}"/>
                </c:ext>
              </c:extLst>
            </c:dLbl>
            <c:dLbl>
              <c:idx val="18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20-033F-43C4-A70C-F719866D69E4}"/>
                </c:ext>
              </c:extLst>
            </c:dLbl>
            <c:dLbl>
              <c:idx val="18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21-033F-43C4-A70C-F719866D69E4}"/>
                </c:ext>
              </c:extLst>
            </c:dLbl>
            <c:dLbl>
              <c:idx val="18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22-033F-43C4-A70C-F719866D69E4}"/>
                </c:ext>
              </c:extLst>
            </c:dLbl>
            <c:dLbl>
              <c:idx val="18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23-033F-43C4-A70C-F719866D69E4}"/>
                </c:ext>
              </c:extLst>
            </c:dLbl>
            <c:dLbl>
              <c:idx val="18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24-033F-43C4-A70C-F719866D69E4}"/>
                </c:ext>
              </c:extLst>
            </c:dLbl>
            <c:dLbl>
              <c:idx val="18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25-033F-43C4-A70C-F719866D69E4}"/>
                </c:ext>
              </c:extLst>
            </c:dLbl>
            <c:dLbl>
              <c:idx val="18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26-033F-43C4-A70C-F719866D69E4}"/>
                </c:ext>
              </c:extLst>
            </c:dLbl>
            <c:dLbl>
              <c:idx val="1830"/>
              <c:layout>
                <c:manualLayout>
                  <c:x val="8.8050704726294095E-3"/>
                  <c:y val="-3.96825396825396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8E18DC7-8654-41AC-ABF4-29196C78E440}" type="CELLRANGE">
                      <a:rPr lang="en-US"/>
                      <a:pPr>
                        <a:defRPr b="1"/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27-033F-43C4-A70C-F719866D69E4}"/>
                </c:ext>
              </c:extLst>
            </c:dLbl>
            <c:dLbl>
              <c:idx val="18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28-033F-43C4-A70C-F719866D69E4}"/>
                </c:ext>
              </c:extLst>
            </c:dLbl>
            <c:dLbl>
              <c:idx val="18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29-033F-43C4-A70C-F719866D69E4}"/>
                </c:ext>
              </c:extLst>
            </c:dLbl>
            <c:dLbl>
              <c:idx val="18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2A-033F-43C4-A70C-F719866D69E4}"/>
                </c:ext>
              </c:extLst>
            </c:dLbl>
            <c:dLbl>
              <c:idx val="18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2B-033F-43C4-A70C-F719866D69E4}"/>
                </c:ext>
              </c:extLst>
            </c:dLbl>
            <c:dLbl>
              <c:idx val="18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2C-033F-43C4-A70C-F719866D69E4}"/>
                </c:ext>
              </c:extLst>
            </c:dLbl>
            <c:dLbl>
              <c:idx val="18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2D-033F-43C4-A70C-F719866D69E4}"/>
                </c:ext>
              </c:extLst>
            </c:dLbl>
            <c:dLbl>
              <c:idx val="18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2E-033F-43C4-A70C-F719866D69E4}"/>
                </c:ext>
              </c:extLst>
            </c:dLbl>
            <c:dLbl>
              <c:idx val="18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2F-033F-43C4-A70C-F719866D69E4}"/>
                </c:ext>
              </c:extLst>
            </c:dLbl>
            <c:dLbl>
              <c:idx val="18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30-033F-43C4-A70C-F719866D69E4}"/>
                </c:ext>
              </c:extLst>
            </c:dLbl>
            <c:dLbl>
              <c:idx val="18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31-033F-43C4-A70C-F719866D69E4}"/>
                </c:ext>
              </c:extLst>
            </c:dLbl>
            <c:dLbl>
              <c:idx val="18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32-033F-43C4-A70C-F719866D69E4}"/>
                </c:ext>
              </c:extLst>
            </c:dLbl>
            <c:dLbl>
              <c:idx val="18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33-033F-43C4-A70C-F719866D69E4}"/>
                </c:ext>
              </c:extLst>
            </c:dLbl>
            <c:dLbl>
              <c:idx val="18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34-033F-43C4-A70C-F719866D69E4}"/>
                </c:ext>
              </c:extLst>
            </c:dLbl>
            <c:dLbl>
              <c:idx val="18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35-033F-43C4-A70C-F719866D69E4}"/>
                </c:ext>
              </c:extLst>
            </c:dLbl>
            <c:dLbl>
              <c:idx val="18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36-033F-43C4-A70C-F719866D69E4}"/>
                </c:ext>
              </c:extLst>
            </c:dLbl>
            <c:dLbl>
              <c:idx val="18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37-033F-43C4-A70C-F719866D69E4}"/>
                </c:ext>
              </c:extLst>
            </c:dLbl>
            <c:dLbl>
              <c:idx val="18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38-033F-43C4-A70C-F719866D69E4}"/>
                </c:ext>
              </c:extLst>
            </c:dLbl>
            <c:dLbl>
              <c:idx val="18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39-033F-43C4-A70C-F719866D69E4}"/>
                </c:ext>
              </c:extLst>
            </c:dLbl>
            <c:dLbl>
              <c:idx val="18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3A-033F-43C4-A70C-F719866D69E4}"/>
                </c:ext>
              </c:extLst>
            </c:dLbl>
            <c:dLbl>
              <c:idx val="18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3B-033F-43C4-A70C-F719866D69E4}"/>
                </c:ext>
              </c:extLst>
            </c:dLbl>
            <c:dLbl>
              <c:idx val="18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3C-033F-43C4-A70C-F719866D69E4}"/>
                </c:ext>
              </c:extLst>
            </c:dLbl>
            <c:dLbl>
              <c:idx val="18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3D-033F-43C4-A70C-F719866D69E4}"/>
                </c:ext>
              </c:extLst>
            </c:dLbl>
            <c:dLbl>
              <c:idx val="18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3E-033F-43C4-A70C-F719866D69E4}"/>
                </c:ext>
              </c:extLst>
            </c:dLbl>
            <c:dLbl>
              <c:idx val="18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3F-033F-43C4-A70C-F719866D69E4}"/>
                </c:ext>
              </c:extLst>
            </c:dLbl>
            <c:dLbl>
              <c:idx val="18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40-033F-43C4-A70C-F719866D69E4}"/>
                </c:ext>
              </c:extLst>
            </c:dLbl>
            <c:dLbl>
              <c:idx val="18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41-033F-43C4-A70C-F719866D69E4}"/>
                </c:ext>
              </c:extLst>
            </c:dLbl>
            <c:dLbl>
              <c:idx val="18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42-033F-43C4-A70C-F719866D69E4}"/>
                </c:ext>
              </c:extLst>
            </c:dLbl>
            <c:dLbl>
              <c:idx val="18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43-033F-43C4-A70C-F719866D69E4}"/>
                </c:ext>
              </c:extLst>
            </c:dLbl>
            <c:dLbl>
              <c:idx val="18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44-033F-43C4-A70C-F719866D69E4}"/>
                </c:ext>
              </c:extLst>
            </c:dLbl>
            <c:dLbl>
              <c:idx val="18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45-033F-43C4-A70C-F719866D69E4}"/>
                </c:ext>
              </c:extLst>
            </c:dLbl>
            <c:dLbl>
              <c:idx val="18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46-033F-43C4-A70C-F719866D69E4}"/>
                </c:ext>
              </c:extLst>
            </c:dLbl>
            <c:dLbl>
              <c:idx val="18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47-033F-43C4-A70C-F719866D69E4}"/>
                </c:ext>
              </c:extLst>
            </c:dLbl>
            <c:dLbl>
              <c:idx val="18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48-033F-43C4-A70C-F719866D69E4}"/>
                </c:ext>
              </c:extLst>
            </c:dLbl>
            <c:dLbl>
              <c:idx val="18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49-033F-43C4-A70C-F719866D69E4}"/>
                </c:ext>
              </c:extLst>
            </c:dLbl>
            <c:dLbl>
              <c:idx val="18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4A-033F-43C4-A70C-F719866D69E4}"/>
                </c:ext>
              </c:extLst>
            </c:dLbl>
            <c:dLbl>
              <c:idx val="18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4B-033F-43C4-A70C-F719866D69E4}"/>
                </c:ext>
              </c:extLst>
            </c:dLbl>
            <c:dLbl>
              <c:idx val="18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4C-033F-43C4-A70C-F719866D69E4}"/>
                </c:ext>
              </c:extLst>
            </c:dLbl>
            <c:dLbl>
              <c:idx val="18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4D-033F-43C4-A70C-F719866D69E4}"/>
                </c:ext>
              </c:extLst>
            </c:dLbl>
            <c:dLbl>
              <c:idx val="18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4E-033F-43C4-A70C-F719866D69E4}"/>
                </c:ext>
              </c:extLst>
            </c:dLbl>
            <c:dLbl>
              <c:idx val="18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4F-033F-43C4-A70C-F719866D69E4}"/>
                </c:ext>
              </c:extLst>
            </c:dLbl>
            <c:dLbl>
              <c:idx val="18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50-033F-43C4-A70C-F719866D69E4}"/>
                </c:ext>
              </c:extLst>
            </c:dLbl>
            <c:dLbl>
              <c:idx val="18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51-033F-43C4-A70C-F719866D69E4}"/>
                </c:ext>
              </c:extLst>
            </c:dLbl>
            <c:dLbl>
              <c:idx val="18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52-033F-43C4-A70C-F719866D69E4}"/>
                </c:ext>
              </c:extLst>
            </c:dLbl>
            <c:dLbl>
              <c:idx val="18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53-033F-43C4-A70C-F719866D69E4}"/>
                </c:ext>
              </c:extLst>
            </c:dLbl>
            <c:dLbl>
              <c:idx val="18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54-033F-43C4-A70C-F719866D69E4}"/>
                </c:ext>
              </c:extLst>
            </c:dLbl>
            <c:dLbl>
              <c:idx val="18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55-033F-43C4-A70C-F719866D69E4}"/>
                </c:ext>
              </c:extLst>
            </c:dLbl>
            <c:dLbl>
              <c:idx val="18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56-033F-43C4-A70C-F719866D69E4}"/>
                </c:ext>
              </c:extLst>
            </c:dLbl>
            <c:dLbl>
              <c:idx val="18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57-033F-43C4-A70C-F719866D69E4}"/>
                </c:ext>
              </c:extLst>
            </c:dLbl>
            <c:dLbl>
              <c:idx val="18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58-033F-43C4-A70C-F719866D69E4}"/>
                </c:ext>
              </c:extLst>
            </c:dLbl>
            <c:dLbl>
              <c:idx val="18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59-033F-43C4-A70C-F719866D69E4}"/>
                </c:ext>
              </c:extLst>
            </c:dLbl>
            <c:dLbl>
              <c:idx val="18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5A-033F-43C4-A70C-F719866D69E4}"/>
                </c:ext>
              </c:extLst>
            </c:dLbl>
            <c:dLbl>
              <c:idx val="18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5B-033F-43C4-A70C-F719866D69E4}"/>
                </c:ext>
              </c:extLst>
            </c:dLbl>
            <c:dLbl>
              <c:idx val="18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5C-033F-43C4-A70C-F719866D69E4}"/>
                </c:ext>
              </c:extLst>
            </c:dLbl>
            <c:dLbl>
              <c:idx val="18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5D-033F-43C4-A70C-F719866D69E4}"/>
                </c:ext>
              </c:extLst>
            </c:dLbl>
            <c:dLbl>
              <c:idx val="18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5E-033F-43C4-A70C-F719866D69E4}"/>
                </c:ext>
              </c:extLst>
            </c:dLbl>
            <c:dLbl>
              <c:idx val="18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5F-033F-43C4-A70C-F719866D69E4}"/>
                </c:ext>
              </c:extLst>
            </c:dLbl>
            <c:dLbl>
              <c:idx val="18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60-033F-43C4-A70C-F719866D69E4}"/>
                </c:ext>
              </c:extLst>
            </c:dLbl>
            <c:dLbl>
              <c:idx val="18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61-033F-43C4-A70C-F719866D69E4}"/>
                </c:ext>
              </c:extLst>
            </c:dLbl>
            <c:dLbl>
              <c:idx val="18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62-033F-43C4-A70C-F719866D69E4}"/>
                </c:ext>
              </c:extLst>
            </c:dLbl>
            <c:dLbl>
              <c:idx val="18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63-033F-43C4-A70C-F719866D69E4}"/>
                </c:ext>
              </c:extLst>
            </c:dLbl>
            <c:dLbl>
              <c:idx val="18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64-033F-43C4-A70C-F719866D69E4}"/>
                </c:ext>
              </c:extLst>
            </c:dLbl>
            <c:dLbl>
              <c:idx val="18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65-033F-43C4-A70C-F719866D69E4}"/>
                </c:ext>
              </c:extLst>
            </c:dLbl>
            <c:dLbl>
              <c:idx val="18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66-033F-43C4-A70C-F719866D69E4}"/>
                </c:ext>
              </c:extLst>
            </c:dLbl>
            <c:dLbl>
              <c:idx val="18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67-033F-43C4-A70C-F719866D69E4}"/>
                </c:ext>
              </c:extLst>
            </c:dLbl>
            <c:dLbl>
              <c:idx val="18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68-033F-43C4-A70C-F719866D69E4}"/>
                </c:ext>
              </c:extLst>
            </c:dLbl>
            <c:dLbl>
              <c:idx val="18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69-033F-43C4-A70C-F719866D69E4}"/>
                </c:ext>
              </c:extLst>
            </c:dLbl>
            <c:dLbl>
              <c:idx val="18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6A-033F-43C4-A70C-F719866D69E4}"/>
                </c:ext>
              </c:extLst>
            </c:dLbl>
            <c:dLbl>
              <c:idx val="18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6B-033F-43C4-A70C-F719866D69E4}"/>
                </c:ext>
              </c:extLst>
            </c:dLbl>
            <c:dLbl>
              <c:idx val="18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6C-033F-43C4-A70C-F719866D69E4}"/>
                </c:ext>
              </c:extLst>
            </c:dLbl>
            <c:dLbl>
              <c:idx val="19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6D-033F-43C4-A70C-F719866D69E4}"/>
                </c:ext>
              </c:extLst>
            </c:dLbl>
            <c:dLbl>
              <c:idx val="19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6E-033F-43C4-A70C-F719866D69E4}"/>
                </c:ext>
              </c:extLst>
            </c:dLbl>
            <c:dLbl>
              <c:idx val="19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6F-033F-43C4-A70C-F719866D69E4}"/>
                </c:ext>
              </c:extLst>
            </c:dLbl>
            <c:dLbl>
              <c:idx val="19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70-033F-43C4-A70C-F719866D69E4}"/>
                </c:ext>
              </c:extLst>
            </c:dLbl>
            <c:dLbl>
              <c:idx val="19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71-033F-43C4-A70C-F719866D69E4}"/>
                </c:ext>
              </c:extLst>
            </c:dLbl>
            <c:dLbl>
              <c:idx val="19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72-033F-43C4-A70C-F719866D69E4}"/>
                </c:ext>
              </c:extLst>
            </c:dLbl>
            <c:dLbl>
              <c:idx val="19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73-033F-43C4-A70C-F719866D69E4}"/>
                </c:ext>
              </c:extLst>
            </c:dLbl>
            <c:dLbl>
              <c:idx val="19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74-033F-43C4-A70C-F719866D69E4}"/>
                </c:ext>
              </c:extLst>
            </c:dLbl>
            <c:dLbl>
              <c:idx val="19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75-033F-43C4-A70C-F719866D69E4}"/>
                </c:ext>
              </c:extLst>
            </c:dLbl>
            <c:dLbl>
              <c:idx val="19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76-033F-43C4-A70C-F719866D69E4}"/>
                </c:ext>
              </c:extLst>
            </c:dLbl>
            <c:dLbl>
              <c:idx val="19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77-033F-43C4-A70C-F719866D69E4}"/>
                </c:ext>
              </c:extLst>
            </c:dLbl>
            <c:dLbl>
              <c:idx val="19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78-033F-43C4-A70C-F719866D69E4}"/>
                </c:ext>
              </c:extLst>
            </c:dLbl>
            <c:dLbl>
              <c:idx val="19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79-033F-43C4-A70C-F719866D69E4}"/>
                </c:ext>
              </c:extLst>
            </c:dLbl>
            <c:dLbl>
              <c:idx val="19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7A-033F-43C4-A70C-F719866D69E4}"/>
                </c:ext>
              </c:extLst>
            </c:dLbl>
            <c:dLbl>
              <c:idx val="19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7B-033F-43C4-A70C-F719866D69E4}"/>
                </c:ext>
              </c:extLst>
            </c:dLbl>
            <c:dLbl>
              <c:idx val="19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7C-033F-43C4-A70C-F719866D69E4}"/>
                </c:ext>
              </c:extLst>
            </c:dLbl>
            <c:dLbl>
              <c:idx val="19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7D-033F-43C4-A70C-F719866D69E4}"/>
                </c:ext>
              </c:extLst>
            </c:dLbl>
            <c:dLbl>
              <c:idx val="19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7E-033F-43C4-A70C-F719866D69E4}"/>
                </c:ext>
              </c:extLst>
            </c:dLbl>
            <c:dLbl>
              <c:idx val="19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7F-033F-43C4-A70C-F719866D69E4}"/>
                </c:ext>
              </c:extLst>
            </c:dLbl>
            <c:dLbl>
              <c:idx val="19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80-033F-43C4-A70C-F719866D69E4}"/>
                </c:ext>
              </c:extLst>
            </c:dLbl>
            <c:dLbl>
              <c:idx val="19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81-033F-43C4-A70C-F719866D69E4}"/>
                </c:ext>
              </c:extLst>
            </c:dLbl>
            <c:dLbl>
              <c:idx val="19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82-033F-43C4-A70C-F719866D69E4}"/>
                </c:ext>
              </c:extLst>
            </c:dLbl>
            <c:dLbl>
              <c:idx val="19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83-033F-43C4-A70C-F719866D69E4}"/>
                </c:ext>
              </c:extLst>
            </c:dLbl>
            <c:dLbl>
              <c:idx val="19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84-033F-43C4-A70C-F719866D69E4}"/>
                </c:ext>
              </c:extLst>
            </c:dLbl>
            <c:dLbl>
              <c:idx val="19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85-033F-43C4-A70C-F719866D69E4}"/>
                </c:ext>
              </c:extLst>
            </c:dLbl>
            <c:dLbl>
              <c:idx val="19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86-033F-43C4-A70C-F719866D69E4}"/>
                </c:ext>
              </c:extLst>
            </c:dLbl>
            <c:dLbl>
              <c:idx val="19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87-033F-43C4-A70C-F719866D69E4}"/>
                </c:ext>
              </c:extLst>
            </c:dLbl>
            <c:dLbl>
              <c:idx val="19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88-033F-43C4-A70C-F719866D69E4}"/>
                </c:ext>
              </c:extLst>
            </c:dLbl>
            <c:dLbl>
              <c:idx val="19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89-033F-43C4-A70C-F719866D69E4}"/>
                </c:ext>
              </c:extLst>
            </c:dLbl>
            <c:dLbl>
              <c:idx val="19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8A-033F-43C4-A70C-F719866D69E4}"/>
                </c:ext>
              </c:extLst>
            </c:dLbl>
            <c:dLbl>
              <c:idx val="19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8B-033F-43C4-A70C-F719866D69E4}"/>
                </c:ext>
              </c:extLst>
            </c:dLbl>
            <c:dLbl>
              <c:idx val="19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8C-033F-43C4-A70C-F719866D69E4}"/>
                </c:ext>
              </c:extLst>
            </c:dLbl>
            <c:dLbl>
              <c:idx val="19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8D-033F-43C4-A70C-F719866D69E4}"/>
                </c:ext>
              </c:extLst>
            </c:dLbl>
            <c:dLbl>
              <c:idx val="19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8E-033F-43C4-A70C-F719866D69E4}"/>
                </c:ext>
              </c:extLst>
            </c:dLbl>
            <c:dLbl>
              <c:idx val="19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8F-033F-43C4-A70C-F719866D69E4}"/>
                </c:ext>
              </c:extLst>
            </c:dLbl>
            <c:dLbl>
              <c:idx val="1935"/>
              <c:layout>
                <c:manualLayout>
                  <c:x val="0.1871077475433765"/>
                  <c:y val="-0.66468253968253965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1B3EF42-322A-473E-9E66-DC564E92ED44}" type="CELLRANGE">
                      <a:rPr lang="en-US"/>
                      <a:pPr>
                        <a:defRPr b="1"/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90-033F-43C4-A70C-F719866D69E4}"/>
                </c:ext>
              </c:extLst>
            </c:dLbl>
            <c:dLbl>
              <c:idx val="19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91-033F-43C4-A70C-F719866D69E4}"/>
                </c:ext>
              </c:extLst>
            </c:dLbl>
            <c:dLbl>
              <c:idx val="19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92-033F-43C4-A70C-F719866D69E4}"/>
                </c:ext>
              </c:extLst>
            </c:dLbl>
            <c:dLbl>
              <c:idx val="19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93-033F-43C4-A70C-F719866D69E4}"/>
                </c:ext>
              </c:extLst>
            </c:dLbl>
            <c:dLbl>
              <c:idx val="19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94-033F-43C4-A70C-F719866D69E4}"/>
                </c:ext>
              </c:extLst>
            </c:dLbl>
            <c:dLbl>
              <c:idx val="19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95-033F-43C4-A70C-F719866D69E4}"/>
                </c:ext>
              </c:extLst>
            </c:dLbl>
            <c:dLbl>
              <c:idx val="19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96-033F-43C4-A70C-F719866D69E4}"/>
                </c:ext>
              </c:extLst>
            </c:dLbl>
            <c:dLbl>
              <c:idx val="19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97-033F-43C4-A70C-F719866D69E4}"/>
                </c:ext>
              </c:extLst>
            </c:dLbl>
            <c:dLbl>
              <c:idx val="19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98-033F-43C4-A70C-F719866D69E4}"/>
                </c:ext>
              </c:extLst>
            </c:dLbl>
            <c:dLbl>
              <c:idx val="19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99-033F-43C4-A70C-F719866D69E4}"/>
                </c:ext>
              </c:extLst>
            </c:dLbl>
            <c:dLbl>
              <c:idx val="19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9A-033F-43C4-A70C-F719866D69E4}"/>
                </c:ext>
              </c:extLst>
            </c:dLbl>
            <c:dLbl>
              <c:idx val="19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9B-033F-43C4-A70C-F719866D69E4}"/>
                </c:ext>
              </c:extLst>
            </c:dLbl>
            <c:dLbl>
              <c:idx val="19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9C-033F-43C4-A70C-F719866D69E4}"/>
                </c:ext>
              </c:extLst>
            </c:dLbl>
            <c:dLbl>
              <c:idx val="19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9D-033F-43C4-A70C-F719866D69E4}"/>
                </c:ext>
              </c:extLst>
            </c:dLbl>
            <c:dLbl>
              <c:idx val="1949"/>
              <c:layout>
                <c:manualLayout>
                  <c:x val="0.18042317376685249"/>
                  <c:y val="-0.6317985642419699"/>
                </c:manualLayout>
              </c:layout>
              <c:tx>
                <c:rich>
                  <a:bodyPr/>
                  <a:lstStyle/>
                  <a:p>
                    <a:fld id="{84DA5E26-23F9-40EF-AB9F-F4600AC9B52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79E-033F-43C4-A70C-F719866D69E4}"/>
                </c:ext>
              </c:extLst>
            </c:dLbl>
            <c:dLbl>
              <c:idx val="19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9F-033F-43C4-A70C-F719866D69E4}"/>
                </c:ext>
              </c:extLst>
            </c:dLbl>
            <c:dLbl>
              <c:idx val="19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A0-033F-43C4-A70C-F719866D69E4}"/>
                </c:ext>
              </c:extLst>
            </c:dLbl>
            <c:dLbl>
              <c:idx val="19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A1-033F-43C4-A70C-F719866D69E4}"/>
                </c:ext>
              </c:extLst>
            </c:dLbl>
            <c:dLbl>
              <c:idx val="19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A2-033F-43C4-A70C-F719866D69E4}"/>
                </c:ext>
              </c:extLst>
            </c:dLbl>
            <c:dLbl>
              <c:idx val="19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A3-033F-43C4-A70C-F719866D69E4}"/>
                </c:ext>
              </c:extLst>
            </c:dLbl>
            <c:dLbl>
              <c:idx val="19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A4-033F-43C4-A70C-F719866D69E4}"/>
                </c:ext>
              </c:extLst>
            </c:dLbl>
            <c:dLbl>
              <c:idx val="19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A5-033F-43C4-A70C-F719866D69E4}"/>
                </c:ext>
              </c:extLst>
            </c:dLbl>
            <c:dLbl>
              <c:idx val="19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A6-033F-43C4-A70C-F719866D69E4}"/>
                </c:ext>
              </c:extLst>
            </c:dLbl>
            <c:dLbl>
              <c:idx val="19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A7-033F-43C4-A70C-F719866D69E4}"/>
                </c:ext>
              </c:extLst>
            </c:dLbl>
            <c:dLbl>
              <c:idx val="19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A8-033F-43C4-A70C-F719866D69E4}"/>
                </c:ext>
              </c:extLst>
            </c:dLbl>
            <c:dLbl>
              <c:idx val="19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A9-033F-43C4-A70C-F719866D69E4}"/>
                </c:ext>
              </c:extLst>
            </c:dLbl>
            <c:dLbl>
              <c:idx val="19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AA-033F-43C4-A70C-F719866D69E4}"/>
                </c:ext>
              </c:extLst>
            </c:dLbl>
            <c:dLbl>
              <c:idx val="19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AB-033F-43C4-A70C-F719866D69E4}"/>
                </c:ext>
              </c:extLst>
            </c:dLbl>
            <c:dLbl>
              <c:idx val="19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AC-033F-43C4-A70C-F719866D69E4}"/>
                </c:ext>
              </c:extLst>
            </c:dLbl>
            <c:dLbl>
              <c:idx val="19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AD-033F-43C4-A70C-F719866D69E4}"/>
                </c:ext>
              </c:extLst>
            </c:dLbl>
            <c:dLbl>
              <c:idx val="19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AE-033F-43C4-A70C-F719866D69E4}"/>
                </c:ext>
              </c:extLst>
            </c:dLbl>
            <c:dLbl>
              <c:idx val="19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AF-033F-43C4-A70C-F719866D69E4}"/>
                </c:ext>
              </c:extLst>
            </c:dLbl>
            <c:dLbl>
              <c:idx val="19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B0-033F-43C4-A70C-F719866D69E4}"/>
                </c:ext>
              </c:extLst>
            </c:dLbl>
            <c:dLbl>
              <c:idx val="19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B1-033F-43C4-A70C-F719866D69E4}"/>
                </c:ext>
              </c:extLst>
            </c:dLbl>
            <c:dLbl>
              <c:idx val="19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B2-033F-43C4-A70C-F719866D69E4}"/>
                </c:ext>
              </c:extLst>
            </c:dLbl>
            <c:dLbl>
              <c:idx val="19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B3-033F-43C4-A70C-F719866D69E4}"/>
                </c:ext>
              </c:extLst>
            </c:dLbl>
            <c:dLbl>
              <c:idx val="19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B4-033F-43C4-A70C-F719866D69E4}"/>
                </c:ext>
              </c:extLst>
            </c:dLbl>
            <c:dLbl>
              <c:idx val="19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B5-033F-43C4-A70C-F719866D69E4}"/>
                </c:ext>
              </c:extLst>
            </c:dLbl>
            <c:dLbl>
              <c:idx val="19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B6-033F-43C4-A70C-F719866D69E4}"/>
                </c:ext>
              </c:extLst>
            </c:dLbl>
            <c:dLbl>
              <c:idx val="19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B7-033F-43C4-A70C-F719866D69E4}"/>
                </c:ext>
              </c:extLst>
            </c:dLbl>
            <c:dLbl>
              <c:idx val="19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B8-033F-43C4-A70C-F719866D69E4}"/>
                </c:ext>
              </c:extLst>
            </c:dLbl>
            <c:dLbl>
              <c:idx val="19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B9-033F-43C4-A70C-F719866D69E4}"/>
                </c:ext>
              </c:extLst>
            </c:dLbl>
            <c:dLbl>
              <c:idx val="19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BA-033F-43C4-A70C-F719866D69E4}"/>
                </c:ext>
              </c:extLst>
            </c:dLbl>
            <c:dLbl>
              <c:idx val="19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BB-033F-43C4-A70C-F719866D69E4}"/>
                </c:ext>
              </c:extLst>
            </c:dLbl>
            <c:dLbl>
              <c:idx val="19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BC-033F-43C4-A70C-F719866D69E4}"/>
                </c:ext>
              </c:extLst>
            </c:dLbl>
            <c:dLbl>
              <c:idx val="19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BD-033F-43C4-A70C-F719866D69E4}"/>
                </c:ext>
              </c:extLst>
            </c:dLbl>
            <c:dLbl>
              <c:idx val="19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BE-033F-43C4-A70C-F719866D69E4}"/>
                </c:ext>
              </c:extLst>
            </c:dLbl>
            <c:dLbl>
              <c:idx val="19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BF-033F-43C4-A70C-F719866D69E4}"/>
                </c:ext>
              </c:extLst>
            </c:dLbl>
            <c:dLbl>
              <c:idx val="19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C0-033F-43C4-A70C-F719866D69E4}"/>
                </c:ext>
              </c:extLst>
            </c:dLbl>
            <c:dLbl>
              <c:idx val="19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C1-033F-43C4-A70C-F719866D69E4}"/>
                </c:ext>
              </c:extLst>
            </c:dLbl>
            <c:dLbl>
              <c:idx val="19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C2-033F-43C4-A70C-F719866D69E4}"/>
                </c:ext>
              </c:extLst>
            </c:dLbl>
            <c:dLbl>
              <c:idx val="19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C3-033F-43C4-A70C-F719866D69E4}"/>
                </c:ext>
              </c:extLst>
            </c:dLbl>
            <c:dLbl>
              <c:idx val="19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C4-033F-43C4-A70C-F719866D69E4}"/>
                </c:ext>
              </c:extLst>
            </c:dLbl>
            <c:dLbl>
              <c:idx val="19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C5-033F-43C4-A70C-F719866D69E4}"/>
                </c:ext>
              </c:extLst>
            </c:dLbl>
            <c:dLbl>
              <c:idx val="19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C6-033F-43C4-A70C-F719866D69E4}"/>
                </c:ext>
              </c:extLst>
            </c:dLbl>
            <c:dLbl>
              <c:idx val="19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C7-033F-43C4-A70C-F719866D69E4}"/>
                </c:ext>
              </c:extLst>
            </c:dLbl>
            <c:dLbl>
              <c:idx val="19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C8-033F-43C4-A70C-F719866D69E4}"/>
                </c:ext>
              </c:extLst>
            </c:dLbl>
            <c:dLbl>
              <c:idx val="19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C9-033F-43C4-A70C-F719866D69E4}"/>
                </c:ext>
              </c:extLst>
            </c:dLbl>
            <c:dLbl>
              <c:idx val="19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CA-033F-43C4-A70C-F719866D69E4}"/>
                </c:ext>
              </c:extLst>
            </c:dLbl>
            <c:dLbl>
              <c:idx val="19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CB-033F-43C4-A70C-F719866D69E4}"/>
                </c:ext>
              </c:extLst>
            </c:dLbl>
            <c:dLbl>
              <c:idx val="19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CC-033F-43C4-A70C-F719866D69E4}"/>
                </c:ext>
              </c:extLst>
            </c:dLbl>
            <c:dLbl>
              <c:idx val="19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CD-033F-43C4-A70C-F719866D69E4}"/>
                </c:ext>
              </c:extLst>
            </c:dLbl>
            <c:dLbl>
              <c:idx val="19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CE-033F-43C4-A70C-F719866D69E4}"/>
                </c:ext>
              </c:extLst>
            </c:dLbl>
            <c:dLbl>
              <c:idx val="19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CF-033F-43C4-A70C-F719866D69E4}"/>
                </c:ext>
              </c:extLst>
            </c:dLbl>
            <c:dLbl>
              <c:idx val="19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D0-033F-43C4-A70C-F719866D69E4}"/>
                </c:ext>
              </c:extLst>
            </c:dLbl>
            <c:dLbl>
              <c:idx val="20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D1-033F-43C4-A70C-F719866D69E4}"/>
                </c:ext>
              </c:extLst>
            </c:dLbl>
            <c:dLbl>
              <c:idx val="20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D2-033F-43C4-A70C-F719866D69E4}"/>
                </c:ext>
              </c:extLst>
            </c:dLbl>
            <c:dLbl>
              <c:idx val="20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D3-033F-43C4-A70C-F719866D69E4}"/>
                </c:ext>
              </c:extLst>
            </c:dLbl>
            <c:dLbl>
              <c:idx val="20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D4-033F-43C4-A70C-F719866D69E4}"/>
                </c:ext>
              </c:extLst>
            </c:dLbl>
            <c:dLbl>
              <c:idx val="20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D5-033F-43C4-A70C-F719866D69E4}"/>
                </c:ext>
              </c:extLst>
            </c:dLbl>
            <c:dLbl>
              <c:idx val="20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D6-033F-43C4-A70C-F719866D69E4}"/>
                </c:ext>
              </c:extLst>
            </c:dLbl>
            <c:dLbl>
              <c:idx val="20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D7-033F-43C4-A70C-F719866D69E4}"/>
                </c:ext>
              </c:extLst>
            </c:dLbl>
            <c:dLbl>
              <c:idx val="20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D8-033F-43C4-A70C-F719866D69E4}"/>
                </c:ext>
              </c:extLst>
            </c:dLbl>
            <c:dLbl>
              <c:idx val="20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D9-033F-43C4-A70C-F719866D69E4}"/>
                </c:ext>
              </c:extLst>
            </c:dLbl>
            <c:dLbl>
              <c:idx val="20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DA-033F-43C4-A70C-F719866D69E4}"/>
                </c:ext>
              </c:extLst>
            </c:dLbl>
            <c:dLbl>
              <c:idx val="20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DB-033F-43C4-A70C-F719866D69E4}"/>
                </c:ext>
              </c:extLst>
            </c:dLbl>
            <c:dLbl>
              <c:idx val="20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DC-033F-43C4-A70C-F719866D69E4}"/>
                </c:ext>
              </c:extLst>
            </c:dLbl>
            <c:dLbl>
              <c:idx val="20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DD-033F-43C4-A70C-F719866D69E4}"/>
                </c:ext>
              </c:extLst>
            </c:dLbl>
            <c:dLbl>
              <c:idx val="20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DE-033F-43C4-A70C-F719866D69E4}"/>
                </c:ext>
              </c:extLst>
            </c:dLbl>
            <c:dLbl>
              <c:idx val="20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DF-033F-43C4-A70C-F719866D69E4}"/>
                </c:ext>
              </c:extLst>
            </c:dLbl>
            <c:dLbl>
              <c:idx val="20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E0-033F-43C4-A70C-F719866D69E4}"/>
                </c:ext>
              </c:extLst>
            </c:dLbl>
            <c:dLbl>
              <c:idx val="20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E1-033F-43C4-A70C-F719866D69E4}"/>
                </c:ext>
              </c:extLst>
            </c:dLbl>
            <c:dLbl>
              <c:idx val="20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E2-033F-43C4-A70C-F719866D69E4}"/>
                </c:ext>
              </c:extLst>
            </c:dLbl>
            <c:dLbl>
              <c:idx val="20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E3-033F-43C4-A70C-F719866D69E4}"/>
                </c:ext>
              </c:extLst>
            </c:dLbl>
            <c:dLbl>
              <c:idx val="20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E4-033F-43C4-A70C-F719866D69E4}"/>
                </c:ext>
              </c:extLst>
            </c:dLbl>
            <c:dLbl>
              <c:idx val="20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E5-033F-43C4-A70C-F719866D69E4}"/>
                </c:ext>
              </c:extLst>
            </c:dLbl>
            <c:dLbl>
              <c:idx val="20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E6-033F-43C4-A70C-F719866D69E4}"/>
                </c:ext>
              </c:extLst>
            </c:dLbl>
            <c:dLbl>
              <c:idx val="20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E7-033F-43C4-A70C-F719866D69E4}"/>
                </c:ext>
              </c:extLst>
            </c:dLbl>
            <c:dLbl>
              <c:idx val="20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E8-033F-43C4-A70C-F719866D69E4}"/>
                </c:ext>
              </c:extLst>
            </c:dLbl>
            <c:dLbl>
              <c:idx val="20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E9-033F-43C4-A70C-F719866D69E4}"/>
                </c:ext>
              </c:extLst>
            </c:dLbl>
            <c:dLbl>
              <c:idx val="20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EA-033F-43C4-A70C-F719866D69E4}"/>
                </c:ext>
              </c:extLst>
            </c:dLbl>
            <c:dLbl>
              <c:idx val="20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EB-033F-43C4-A70C-F719866D69E4}"/>
                </c:ext>
              </c:extLst>
            </c:dLbl>
            <c:dLbl>
              <c:idx val="20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EC-033F-43C4-A70C-F719866D69E4}"/>
                </c:ext>
              </c:extLst>
            </c:dLbl>
            <c:dLbl>
              <c:idx val="20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ED-033F-43C4-A70C-F719866D69E4}"/>
                </c:ext>
              </c:extLst>
            </c:dLbl>
            <c:dLbl>
              <c:idx val="20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EE-033F-43C4-A70C-F719866D69E4}"/>
                </c:ext>
              </c:extLst>
            </c:dLbl>
            <c:dLbl>
              <c:idx val="20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EF-033F-43C4-A70C-F719866D69E4}"/>
                </c:ext>
              </c:extLst>
            </c:dLbl>
            <c:dLbl>
              <c:idx val="20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F0-033F-43C4-A70C-F719866D69E4}"/>
                </c:ext>
              </c:extLst>
            </c:dLbl>
            <c:dLbl>
              <c:idx val="20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F1-033F-43C4-A70C-F719866D69E4}"/>
                </c:ext>
              </c:extLst>
            </c:dLbl>
            <c:dLbl>
              <c:idx val="20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F2-033F-43C4-A70C-F719866D69E4}"/>
                </c:ext>
              </c:extLst>
            </c:dLbl>
            <c:dLbl>
              <c:idx val="20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F3-033F-43C4-A70C-F719866D69E4}"/>
                </c:ext>
              </c:extLst>
            </c:dLbl>
            <c:dLbl>
              <c:idx val="20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F4-033F-43C4-A70C-F719866D69E4}"/>
                </c:ext>
              </c:extLst>
            </c:dLbl>
            <c:dLbl>
              <c:idx val="20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F5-033F-43C4-A70C-F719866D69E4}"/>
                </c:ext>
              </c:extLst>
            </c:dLbl>
            <c:dLbl>
              <c:idx val="20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F6-033F-43C4-A70C-F719866D69E4}"/>
                </c:ext>
              </c:extLst>
            </c:dLbl>
            <c:dLbl>
              <c:idx val="20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F7-033F-43C4-A70C-F719866D69E4}"/>
                </c:ext>
              </c:extLst>
            </c:dLbl>
            <c:dLbl>
              <c:idx val="20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F8-033F-43C4-A70C-F719866D69E4}"/>
                </c:ext>
              </c:extLst>
            </c:dLbl>
            <c:dLbl>
              <c:idx val="20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F9-033F-43C4-A70C-F719866D69E4}"/>
                </c:ext>
              </c:extLst>
            </c:dLbl>
            <c:dLbl>
              <c:idx val="20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FA-033F-43C4-A70C-F719866D69E4}"/>
                </c:ext>
              </c:extLst>
            </c:dLbl>
            <c:dLbl>
              <c:idx val="20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FB-033F-43C4-A70C-F719866D69E4}"/>
                </c:ext>
              </c:extLst>
            </c:dLbl>
            <c:dLbl>
              <c:idx val="20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FC-033F-43C4-A70C-F719866D69E4}"/>
                </c:ext>
              </c:extLst>
            </c:dLbl>
            <c:dLbl>
              <c:idx val="20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FD-033F-43C4-A70C-F719866D69E4}"/>
                </c:ext>
              </c:extLst>
            </c:dLbl>
            <c:dLbl>
              <c:idx val="20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FE-033F-43C4-A70C-F719866D69E4}"/>
                </c:ext>
              </c:extLst>
            </c:dLbl>
            <c:dLbl>
              <c:idx val="20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7FF-033F-43C4-A70C-F719866D69E4}"/>
                </c:ext>
              </c:extLst>
            </c:dLbl>
            <c:dLbl>
              <c:idx val="20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00-033F-43C4-A70C-F719866D69E4}"/>
                </c:ext>
              </c:extLst>
            </c:dLbl>
            <c:dLbl>
              <c:idx val="20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01-033F-43C4-A70C-F719866D69E4}"/>
                </c:ext>
              </c:extLst>
            </c:dLbl>
            <c:dLbl>
              <c:idx val="20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02-033F-43C4-A70C-F719866D69E4}"/>
                </c:ext>
              </c:extLst>
            </c:dLbl>
            <c:dLbl>
              <c:idx val="20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03-033F-43C4-A70C-F719866D69E4}"/>
                </c:ext>
              </c:extLst>
            </c:dLbl>
            <c:dLbl>
              <c:idx val="20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04-033F-43C4-A70C-F719866D69E4}"/>
                </c:ext>
              </c:extLst>
            </c:dLbl>
            <c:dLbl>
              <c:idx val="20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05-033F-43C4-A70C-F719866D69E4}"/>
                </c:ext>
              </c:extLst>
            </c:dLbl>
            <c:dLbl>
              <c:idx val="20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06-033F-43C4-A70C-F719866D69E4}"/>
                </c:ext>
              </c:extLst>
            </c:dLbl>
            <c:dLbl>
              <c:idx val="20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07-033F-43C4-A70C-F719866D69E4}"/>
                </c:ext>
              </c:extLst>
            </c:dLbl>
            <c:dLbl>
              <c:idx val="20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08-033F-43C4-A70C-F719866D69E4}"/>
                </c:ext>
              </c:extLst>
            </c:dLbl>
            <c:dLbl>
              <c:idx val="20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09-033F-43C4-A70C-F719866D69E4}"/>
                </c:ext>
              </c:extLst>
            </c:dLbl>
            <c:dLbl>
              <c:idx val="20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0A-033F-43C4-A70C-F719866D69E4}"/>
                </c:ext>
              </c:extLst>
            </c:dLbl>
            <c:dLbl>
              <c:idx val="20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0B-033F-43C4-A70C-F719866D69E4}"/>
                </c:ext>
              </c:extLst>
            </c:dLbl>
            <c:dLbl>
              <c:idx val="20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0C-033F-43C4-A70C-F719866D69E4}"/>
                </c:ext>
              </c:extLst>
            </c:dLbl>
            <c:dLbl>
              <c:idx val="20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0D-033F-43C4-A70C-F719866D69E4}"/>
                </c:ext>
              </c:extLst>
            </c:dLbl>
            <c:dLbl>
              <c:idx val="20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0E-033F-43C4-A70C-F719866D69E4}"/>
                </c:ext>
              </c:extLst>
            </c:dLbl>
            <c:dLbl>
              <c:idx val="20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0F-033F-43C4-A70C-F719866D69E4}"/>
                </c:ext>
              </c:extLst>
            </c:dLbl>
            <c:dLbl>
              <c:idx val="20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10-033F-43C4-A70C-F719866D69E4}"/>
                </c:ext>
              </c:extLst>
            </c:dLbl>
            <c:dLbl>
              <c:idx val="20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11-033F-43C4-A70C-F719866D69E4}"/>
                </c:ext>
              </c:extLst>
            </c:dLbl>
            <c:dLbl>
              <c:idx val="20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12-033F-43C4-A70C-F719866D69E4}"/>
                </c:ext>
              </c:extLst>
            </c:dLbl>
            <c:dLbl>
              <c:idx val="20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13-033F-43C4-A70C-F719866D69E4}"/>
                </c:ext>
              </c:extLst>
            </c:dLbl>
            <c:dLbl>
              <c:idx val="20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14-033F-43C4-A70C-F719866D69E4}"/>
                </c:ext>
              </c:extLst>
            </c:dLbl>
            <c:dLbl>
              <c:idx val="20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15-033F-43C4-A70C-F719866D69E4}"/>
                </c:ext>
              </c:extLst>
            </c:dLbl>
            <c:dLbl>
              <c:idx val="20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16-033F-43C4-A70C-F719866D69E4}"/>
                </c:ext>
              </c:extLst>
            </c:dLbl>
            <c:dLbl>
              <c:idx val="20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17-033F-43C4-A70C-F719866D69E4}"/>
                </c:ext>
              </c:extLst>
            </c:dLbl>
            <c:dLbl>
              <c:idx val="20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18-033F-43C4-A70C-F719866D69E4}"/>
                </c:ext>
              </c:extLst>
            </c:dLbl>
            <c:dLbl>
              <c:idx val="20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19-033F-43C4-A70C-F719866D69E4}"/>
                </c:ext>
              </c:extLst>
            </c:dLbl>
            <c:dLbl>
              <c:idx val="20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1A-033F-43C4-A70C-F719866D69E4}"/>
                </c:ext>
              </c:extLst>
            </c:dLbl>
            <c:dLbl>
              <c:idx val="20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1B-033F-43C4-A70C-F719866D69E4}"/>
                </c:ext>
              </c:extLst>
            </c:dLbl>
            <c:dLbl>
              <c:idx val="20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1C-033F-43C4-A70C-F719866D69E4}"/>
                </c:ext>
              </c:extLst>
            </c:dLbl>
            <c:dLbl>
              <c:idx val="20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1D-033F-43C4-A70C-F719866D69E4}"/>
                </c:ext>
              </c:extLst>
            </c:dLbl>
            <c:dLbl>
              <c:idx val="20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1E-033F-43C4-A70C-F719866D69E4}"/>
                </c:ext>
              </c:extLst>
            </c:dLbl>
            <c:dLbl>
              <c:idx val="20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1F-033F-43C4-A70C-F719866D69E4}"/>
                </c:ext>
              </c:extLst>
            </c:dLbl>
            <c:dLbl>
              <c:idx val="20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20-033F-43C4-A70C-F719866D69E4}"/>
                </c:ext>
              </c:extLst>
            </c:dLbl>
            <c:dLbl>
              <c:idx val="20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21-033F-43C4-A70C-F719866D69E4}"/>
                </c:ext>
              </c:extLst>
            </c:dLbl>
            <c:dLbl>
              <c:idx val="20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22-033F-43C4-A70C-F719866D69E4}"/>
                </c:ext>
              </c:extLst>
            </c:dLbl>
            <c:dLbl>
              <c:idx val="20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23-033F-43C4-A70C-F719866D69E4}"/>
                </c:ext>
              </c:extLst>
            </c:dLbl>
            <c:dLbl>
              <c:idx val="20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24-033F-43C4-A70C-F719866D69E4}"/>
                </c:ext>
              </c:extLst>
            </c:dLbl>
            <c:dLbl>
              <c:idx val="20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25-033F-43C4-A70C-F719866D69E4}"/>
                </c:ext>
              </c:extLst>
            </c:dLbl>
            <c:dLbl>
              <c:idx val="20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26-033F-43C4-A70C-F719866D69E4}"/>
                </c:ext>
              </c:extLst>
            </c:dLbl>
            <c:dLbl>
              <c:idx val="20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27-033F-43C4-A70C-F719866D69E4}"/>
                </c:ext>
              </c:extLst>
            </c:dLbl>
            <c:dLbl>
              <c:idx val="20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28-033F-43C4-A70C-F719866D69E4}"/>
                </c:ext>
              </c:extLst>
            </c:dLbl>
            <c:dLbl>
              <c:idx val="20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29-033F-43C4-A70C-F719866D69E4}"/>
                </c:ext>
              </c:extLst>
            </c:dLbl>
            <c:dLbl>
              <c:idx val="20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2A-033F-43C4-A70C-F719866D69E4}"/>
                </c:ext>
              </c:extLst>
            </c:dLbl>
            <c:dLbl>
              <c:idx val="20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2B-033F-43C4-A70C-F719866D69E4}"/>
                </c:ext>
              </c:extLst>
            </c:dLbl>
            <c:dLbl>
              <c:idx val="20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2C-033F-43C4-A70C-F719866D69E4}"/>
                </c:ext>
              </c:extLst>
            </c:dLbl>
            <c:dLbl>
              <c:idx val="20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2D-033F-43C4-A70C-F719866D69E4}"/>
                </c:ext>
              </c:extLst>
            </c:dLbl>
            <c:dLbl>
              <c:idx val="20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2E-033F-43C4-A70C-F719866D69E4}"/>
                </c:ext>
              </c:extLst>
            </c:dLbl>
            <c:dLbl>
              <c:idx val="20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2F-033F-43C4-A70C-F719866D69E4}"/>
                </c:ext>
              </c:extLst>
            </c:dLbl>
            <c:dLbl>
              <c:idx val="20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30-033F-43C4-A70C-F719866D69E4}"/>
                </c:ext>
              </c:extLst>
            </c:dLbl>
            <c:dLbl>
              <c:idx val="20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31-033F-43C4-A70C-F719866D69E4}"/>
                </c:ext>
              </c:extLst>
            </c:dLbl>
            <c:dLbl>
              <c:idx val="20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32-033F-43C4-A70C-F719866D69E4}"/>
                </c:ext>
              </c:extLst>
            </c:dLbl>
            <c:dLbl>
              <c:idx val="20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33-033F-43C4-A70C-F719866D69E4}"/>
                </c:ext>
              </c:extLst>
            </c:dLbl>
            <c:dLbl>
              <c:idx val="20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34-033F-43C4-A70C-F719866D69E4}"/>
                </c:ext>
              </c:extLst>
            </c:dLbl>
            <c:dLbl>
              <c:idx val="21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35-033F-43C4-A70C-F719866D69E4}"/>
                </c:ext>
              </c:extLst>
            </c:dLbl>
            <c:dLbl>
              <c:idx val="21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36-033F-43C4-A70C-F719866D69E4}"/>
                </c:ext>
              </c:extLst>
            </c:dLbl>
            <c:dLbl>
              <c:idx val="21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37-033F-43C4-A70C-F719866D69E4}"/>
                </c:ext>
              </c:extLst>
            </c:dLbl>
            <c:dLbl>
              <c:idx val="21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38-033F-43C4-A70C-F719866D69E4}"/>
                </c:ext>
              </c:extLst>
            </c:dLbl>
            <c:dLbl>
              <c:idx val="21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39-033F-43C4-A70C-F719866D69E4}"/>
                </c:ext>
              </c:extLst>
            </c:dLbl>
            <c:dLbl>
              <c:idx val="21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3A-033F-43C4-A70C-F719866D69E4}"/>
                </c:ext>
              </c:extLst>
            </c:dLbl>
            <c:dLbl>
              <c:idx val="21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3B-033F-43C4-A70C-F719866D69E4}"/>
                </c:ext>
              </c:extLst>
            </c:dLbl>
            <c:dLbl>
              <c:idx val="21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3C-033F-43C4-A70C-F719866D69E4}"/>
                </c:ext>
              </c:extLst>
            </c:dLbl>
            <c:dLbl>
              <c:idx val="21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3D-033F-43C4-A70C-F719866D69E4}"/>
                </c:ext>
              </c:extLst>
            </c:dLbl>
            <c:dLbl>
              <c:idx val="21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3E-033F-43C4-A70C-F719866D69E4}"/>
                </c:ext>
              </c:extLst>
            </c:dLbl>
            <c:dLbl>
              <c:idx val="21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3F-033F-43C4-A70C-F719866D69E4}"/>
                </c:ext>
              </c:extLst>
            </c:dLbl>
            <c:dLbl>
              <c:idx val="21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40-033F-43C4-A70C-F719866D69E4}"/>
                </c:ext>
              </c:extLst>
            </c:dLbl>
            <c:dLbl>
              <c:idx val="21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41-033F-43C4-A70C-F719866D69E4}"/>
                </c:ext>
              </c:extLst>
            </c:dLbl>
            <c:dLbl>
              <c:idx val="21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42-033F-43C4-A70C-F719866D69E4}"/>
                </c:ext>
              </c:extLst>
            </c:dLbl>
            <c:dLbl>
              <c:idx val="21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43-033F-43C4-A70C-F719866D69E4}"/>
                </c:ext>
              </c:extLst>
            </c:dLbl>
            <c:dLbl>
              <c:idx val="21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44-033F-43C4-A70C-F719866D69E4}"/>
                </c:ext>
              </c:extLst>
            </c:dLbl>
            <c:dLbl>
              <c:idx val="21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45-033F-43C4-A70C-F719866D69E4}"/>
                </c:ext>
              </c:extLst>
            </c:dLbl>
            <c:dLbl>
              <c:idx val="21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46-033F-43C4-A70C-F719866D69E4}"/>
                </c:ext>
              </c:extLst>
            </c:dLbl>
            <c:dLbl>
              <c:idx val="21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47-033F-43C4-A70C-F719866D69E4}"/>
                </c:ext>
              </c:extLst>
            </c:dLbl>
            <c:dLbl>
              <c:idx val="21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48-033F-43C4-A70C-F719866D69E4}"/>
                </c:ext>
              </c:extLst>
            </c:dLbl>
            <c:dLbl>
              <c:idx val="21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49-033F-43C4-A70C-F719866D69E4}"/>
                </c:ext>
              </c:extLst>
            </c:dLbl>
            <c:dLbl>
              <c:idx val="21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4A-033F-43C4-A70C-F719866D69E4}"/>
                </c:ext>
              </c:extLst>
            </c:dLbl>
            <c:dLbl>
              <c:idx val="21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4B-033F-43C4-A70C-F719866D69E4}"/>
                </c:ext>
              </c:extLst>
            </c:dLbl>
            <c:dLbl>
              <c:idx val="21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4C-033F-43C4-A70C-F719866D69E4}"/>
                </c:ext>
              </c:extLst>
            </c:dLbl>
            <c:dLbl>
              <c:idx val="21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4D-033F-43C4-A70C-F719866D69E4}"/>
                </c:ext>
              </c:extLst>
            </c:dLbl>
            <c:dLbl>
              <c:idx val="21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4E-033F-43C4-A70C-F719866D69E4}"/>
                </c:ext>
              </c:extLst>
            </c:dLbl>
            <c:dLbl>
              <c:idx val="21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4F-033F-43C4-A70C-F719866D69E4}"/>
                </c:ext>
              </c:extLst>
            </c:dLbl>
            <c:dLbl>
              <c:idx val="21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50-033F-43C4-A70C-F719866D69E4}"/>
                </c:ext>
              </c:extLst>
            </c:dLbl>
            <c:dLbl>
              <c:idx val="21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51-033F-43C4-A70C-F719866D69E4}"/>
                </c:ext>
              </c:extLst>
            </c:dLbl>
            <c:dLbl>
              <c:idx val="21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52-033F-43C4-A70C-F719866D69E4}"/>
                </c:ext>
              </c:extLst>
            </c:dLbl>
            <c:dLbl>
              <c:idx val="21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53-033F-43C4-A70C-F719866D69E4}"/>
                </c:ext>
              </c:extLst>
            </c:dLbl>
            <c:dLbl>
              <c:idx val="21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54-033F-43C4-A70C-F719866D69E4}"/>
                </c:ext>
              </c:extLst>
            </c:dLbl>
            <c:dLbl>
              <c:idx val="21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55-033F-43C4-A70C-F719866D69E4}"/>
                </c:ext>
              </c:extLst>
            </c:dLbl>
            <c:dLbl>
              <c:idx val="21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56-033F-43C4-A70C-F719866D69E4}"/>
                </c:ext>
              </c:extLst>
            </c:dLbl>
            <c:dLbl>
              <c:idx val="21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57-033F-43C4-A70C-F719866D69E4}"/>
                </c:ext>
              </c:extLst>
            </c:dLbl>
            <c:dLbl>
              <c:idx val="21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58-033F-43C4-A70C-F719866D69E4}"/>
                </c:ext>
              </c:extLst>
            </c:dLbl>
            <c:dLbl>
              <c:idx val="21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59-033F-43C4-A70C-F719866D69E4}"/>
                </c:ext>
              </c:extLst>
            </c:dLbl>
            <c:dLbl>
              <c:idx val="21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5A-033F-43C4-A70C-F719866D69E4}"/>
                </c:ext>
              </c:extLst>
            </c:dLbl>
            <c:dLbl>
              <c:idx val="21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5B-033F-43C4-A70C-F719866D69E4}"/>
                </c:ext>
              </c:extLst>
            </c:dLbl>
            <c:dLbl>
              <c:idx val="21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5C-033F-43C4-A70C-F719866D69E4}"/>
                </c:ext>
              </c:extLst>
            </c:dLbl>
            <c:dLbl>
              <c:idx val="2140"/>
              <c:layout>
                <c:manualLayout>
                  <c:x val="0.14251996171668688"/>
                  <c:y val="-0.63447662358290857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5D-033F-43C4-A70C-F719866D69E4}"/>
                </c:ext>
              </c:extLst>
            </c:dLbl>
            <c:dLbl>
              <c:idx val="21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5E-033F-43C4-A70C-F719866D69E4}"/>
                </c:ext>
              </c:extLst>
            </c:dLbl>
            <c:dLbl>
              <c:idx val="21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5F-033F-43C4-A70C-F719866D69E4}"/>
                </c:ext>
              </c:extLst>
            </c:dLbl>
            <c:dLbl>
              <c:idx val="21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60-033F-43C4-A70C-F719866D69E4}"/>
                </c:ext>
              </c:extLst>
            </c:dLbl>
            <c:dLbl>
              <c:idx val="21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61-033F-43C4-A70C-F719866D69E4}"/>
                </c:ext>
              </c:extLst>
            </c:dLbl>
            <c:dLbl>
              <c:idx val="21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62-033F-43C4-A70C-F719866D69E4}"/>
                </c:ext>
              </c:extLst>
            </c:dLbl>
            <c:dLbl>
              <c:idx val="21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63-033F-43C4-A70C-F719866D69E4}"/>
                </c:ext>
              </c:extLst>
            </c:dLbl>
            <c:dLbl>
              <c:idx val="2147"/>
              <c:layout>
                <c:manualLayout>
                  <c:x val="0.1403763868358551"/>
                  <c:y val="-0.60535281502756433"/>
                </c:manualLayout>
              </c:layout>
              <c:tx>
                <c:rich>
                  <a:bodyPr/>
                  <a:lstStyle/>
                  <a:p>
                    <a:fld id="{8FA7EBF1-EE47-4623-9ECD-448BC03FACC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64-033F-43C4-A70C-F719866D69E4}"/>
                </c:ext>
              </c:extLst>
            </c:dLbl>
            <c:dLbl>
              <c:idx val="21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65-033F-43C4-A70C-F719866D69E4}"/>
                </c:ext>
              </c:extLst>
            </c:dLbl>
            <c:dLbl>
              <c:idx val="21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66-033F-43C4-A70C-F719866D69E4}"/>
                </c:ext>
              </c:extLst>
            </c:dLbl>
            <c:dLbl>
              <c:idx val="21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67-033F-43C4-A70C-F719866D69E4}"/>
                </c:ext>
              </c:extLst>
            </c:dLbl>
            <c:dLbl>
              <c:idx val="21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68-033F-43C4-A70C-F719866D69E4}"/>
                </c:ext>
              </c:extLst>
            </c:dLbl>
            <c:dLbl>
              <c:idx val="21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69-033F-43C4-A70C-F719866D69E4}"/>
                </c:ext>
              </c:extLst>
            </c:dLbl>
            <c:dLbl>
              <c:idx val="21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6A-033F-43C4-A70C-F719866D69E4}"/>
                </c:ext>
              </c:extLst>
            </c:dLbl>
            <c:dLbl>
              <c:idx val="21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6B-033F-43C4-A70C-F719866D69E4}"/>
                </c:ext>
              </c:extLst>
            </c:dLbl>
            <c:dLbl>
              <c:idx val="21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6C-033F-43C4-A70C-F719866D69E4}"/>
                </c:ext>
              </c:extLst>
            </c:dLbl>
            <c:dLbl>
              <c:idx val="21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6D-033F-43C4-A70C-F719866D69E4}"/>
                </c:ext>
              </c:extLst>
            </c:dLbl>
            <c:dLbl>
              <c:idx val="21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6E-033F-43C4-A70C-F719866D69E4}"/>
                </c:ext>
              </c:extLst>
            </c:dLbl>
            <c:dLbl>
              <c:idx val="21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6F-033F-43C4-A70C-F719866D69E4}"/>
                </c:ext>
              </c:extLst>
            </c:dLbl>
            <c:dLbl>
              <c:idx val="21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70-033F-43C4-A70C-F719866D69E4}"/>
                </c:ext>
              </c:extLst>
            </c:dLbl>
            <c:dLbl>
              <c:idx val="21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71-033F-43C4-A70C-F719866D69E4}"/>
                </c:ext>
              </c:extLst>
            </c:dLbl>
            <c:dLbl>
              <c:idx val="21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72-033F-43C4-A70C-F719866D69E4}"/>
                </c:ext>
              </c:extLst>
            </c:dLbl>
            <c:dLbl>
              <c:idx val="21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73-033F-43C4-A70C-F719866D69E4}"/>
                </c:ext>
              </c:extLst>
            </c:dLbl>
            <c:dLbl>
              <c:idx val="21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74-033F-43C4-A70C-F719866D69E4}"/>
                </c:ext>
              </c:extLst>
            </c:dLbl>
            <c:dLbl>
              <c:idx val="21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75-033F-43C4-A70C-F719866D69E4}"/>
                </c:ext>
              </c:extLst>
            </c:dLbl>
            <c:dLbl>
              <c:idx val="21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76-033F-43C4-A70C-F719866D69E4}"/>
                </c:ext>
              </c:extLst>
            </c:dLbl>
            <c:dLbl>
              <c:idx val="21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77-033F-43C4-A70C-F719866D69E4}"/>
                </c:ext>
              </c:extLst>
            </c:dLbl>
            <c:dLbl>
              <c:idx val="21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78-033F-43C4-A70C-F719866D69E4}"/>
                </c:ext>
              </c:extLst>
            </c:dLbl>
            <c:dLbl>
              <c:idx val="21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79-033F-43C4-A70C-F719866D69E4}"/>
                </c:ext>
              </c:extLst>
            </c:dLbl>
            <c:dLbl>
              <c:idx val="21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7A-033F-43C4-A70C-F719866D69E4}"/>
                </c:ext>
              </c:extLst>
            </c:dLbl>
            <c:dLbl>
              <c:idx val="2170"/>
              <c:layout>
                <c:manualLayout>
                  <c:x val="0.13811773584278336"/>
                  <c:y val="-0.57638182321165965"/>
                </c:manualLayout>
              </c:layout>
              <c:tx>
                <c:rich>
                  <a:bodyPr/>
                  <a:lstStyle/>
                  <a:p>
                    <a:fld id="{000A7E0F-20E2-474F-AF7E-4A32A829E58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7B-033F-43C4-A70C-F719866D69E4}"/>
                </c:ext>
              </c:extLst>
            </c:dLbl>
            <c:dLbl>
              <c:idx val="21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7C-033F-43C4-A70C-F719866D69E4}"/>
                </c:ext>
              </c:extLst>
            </c:dLbl>
            <c:dLbl>
              <c:idx val="21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7D-033F-43C4-A70C-F719866D69E4}"/>
                </c:ext>
              </c:extLst>
            </c:dLbl>
            <c:dLbl>
              <c:idx val="21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7E-033F-43C4-A70C-F719866D69E4}"/>
                </c:ext>
              </c:extLst>
            </c:dLbl>
            <c:dLbl>
              <c:idx val="21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7F-033F-43C4-A70C-F719866D69E4}"/>
                </c:ext>
              </c:extLst>
            </c:dLbl>
            <c:dLbl>
              <c:idx val="21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80-033F-43C4-A70C-F719866D69E4}"/>
                </c:ext>
              </c:extLst>
            </c:dLbl>
            <c:dLbl>
              <c:idx val="21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81-033F-43C4-A70C-F719866D69E4}"/>
                </c:ext>
              </c:extLst>
            </c:dLbl>
            <c:dLbl>
              <c:idx val="21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82-033F-43C4-A70C-F719866D69E4}"/>
                </c:ext>
              </c:extLst>
            </c:dLbl>
            <c:dLbl>
              <c:idx val="21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83-033F-43C4-A70C-F719866D69E4}"/>
                </c:ext>
              </c:extLst>
            </c:dLbl>
            <c:dLbl>
              <c:idx val="21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84-033F-43C4-A70C-F719866D69E4}"/>
                </c:ext>
              </c:extLst>
            </c:dLbl>
            <c:dLbl>
              <c:idx val="21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85-033F-43C4-A70C-F719866D69E4}"/>
                </c:ext>
              </c:extLst>
            </c:dLbl>
            <c:dLbl>
              <c:idx val="21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86-033F-43C4-A70C-F719866D69E4}"/>
                </c:ext>
              </c:extLst>
            </c:dLbl>
            <c:dLbl>
              <c:idx val="21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87-033F-43C4-A70C-F719866D69E4}"/>
                </c:ext>
              </c:extLst>
            </c:dLbl>
            <c:dLbl>
              <c:idx val="21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88-033F-43C4-A70C-F719866D69E4}"/>
                </c:ext>
              </c:extLst>
            </c:dLbl>
            <c:dLbl>
              <c:idx val="21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89-033F-43C4-A70C-F719866D69E4}"/>
                </c:ext>
              </c:extLst>
            </c:dLbl>
            <c:dLbl>
              <c:idx val="21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8A-033F-43C4-A70C-F719866D69E4}"/>
                </c:ext>
              </c:extLst>
            </c:dLbl>
            <c:dLbl>
              <c:idx val="21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8B-033F-43C4-A70C-F719866D69E4}"/>
                </c:ext>
              </c:extLst>
            </c:dLbl>
            <c:dLbl>
              <c:idx val="21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8C-033F-43C4-A70C-F719866D69E4}"/>
                </c:ext>
              </c:extLst>
            </c:dLbl>
            <c:dLbl>
              <c:idx val="21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8D-033F-43C4-A70C-F719866D69E4}"/>
                </c:ext>
              </c:extLst>
            </c:dLbl>
            <c:dLbl>
              <c:idx val="2189"/>
              <c:layout>
                <c:manualLayout>
                  <c:x val="0.1326344757650452"/>
                  <c:y val="-0.54512640565318893"/>
                </c:manualLayout>
              </c:layout>
              <c:tx>
                <c:rich>
                  <a:bodyPr/>
                  <a:lstStyle/>
                  <a:p>
                    <a:fld id="{741E996F-DEC6-4BC4-BE48-CFA48F869F0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8E-033F-43C4-A70C-F719866D69E4}"/>
                </c:ext>
              </c:extLst>
            </c:dLbl>
            <c:dLbl>
              <c:idx val="21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8F-033F-43C4-A70C-F719866D69E4}"/>
                </c:ext>
              </c:extLst>
            </c:dLbl>
            <c:dLbl>
              <c:idx val="21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90-033F-43C4-A70C-F719866D69E4}"/>
                </c:ext>
              </c:extLst>
            </c:dLbl>
            <c:dLbl>
              <c:idx val="21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91-033F-43C4-A70C-F719866D69E4}"/>
                </c:ext>
              </c:extLst>
            </c:dLbl>
            <c:dLbl>
              <c:idx val="21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92-033F-43C4-A70C-F719866D69E4}"/>
                </c:ext>
              </c:extLst>
            </c:dLbl>
            <c:dLbl>
              <c:idx val="21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93-033F-43C4-A70C-F719866D69E4}"/>
                </c:ext>
              </c:extLst>
            </c:dLbl>
            <c:dLbl>
              <c:idx val="21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94-033F-43C4-A70C-F719866D69E4}"/>
                </c:ext>
              </c:extLst>
            </c:dLbl>
            <c:dLbl>
              <c:idx val="21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95-033F-43C4-A70C-F719866D69E4}"/>
                </c:ext>
              </c:extLst>
            </c:dLbl>
            <c:dLbl>
              <c:idx val="21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96-033F-43C4-A70C-F719866D69E4}"/>
                </c:ext>
              </c:extLst>
            </c:dLbl>
            <c:dLbl>
              <c:idx val="21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97-033F-43C4-A70C-F719866D69E4}"/>
                </c:ext>
              </c:extLst>
            </c:dLbl>
            <c:dLbl>
              <c:idx val="21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98-033F-43C4-A70C-F719866D69E4}"/>
                </c:ext>
              </c:extLst>
            </c:dLbl>
            <c:dLbl>
              <c:idx val="22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99-033F-43C4-A70C-F719866D69E4}"/>
                </c:ext>
              </c:extLst>
            </c:dLbl>
            <c:dLbl>
              <c:idx val="22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9A-033F-43C4-A70C-F719866D69E4}"/>
                </c:ext>
              </c:extLst>
            </c:dLbl>
            <c:dLbl>
              <c:idx val="22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9B-033F-43C4-A70C-F719866D69E4}"/>
                </c:ext>
              </c:extLst>
            </c:dLbl>
            <c:dLbl>
              <c:idx val="22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9C-033F-43C4-A70C-F719866D69E4}"/>
                </c:ext>
              </c:extLst>
            </c:dLbl>
            <c:dLbl>
              <c:idx val="22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9D-033F-43C4-A70C-F719866D69E4}"/>
                </c:ext>
              </c:extLst>
            </c:dLbl>
            <c:dLbl>
              <c:idx val="22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9E-033F-43C4-A70C-F719866D69E4}"/>
                </c:ext>
              </c:extLst>
            </c:dLbl>
            <c:dLbl>
              <c:idx val="22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9F-033F-43C4-A70C-F719866D69E4}"/>
                </c:ext>
              </c:extLst>
            </c:dLbl>
            <c:dLbl>
              <c:idx val="22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A0-033F-43C4-A70C-F719866D69E4}"/>
                </c:ext>
              </c:extLst>
            </c:dLbl>
            <c:dLbl>
              <c:idx val="22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A1-033F-43C4-A70C-F719866D69E4}"/>
                </c:ext>
              </c:extLst>
            </c:dLbl>
            <c:dLbl>
              <c:idx val="22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A2-033F-43C4-A70C-F719866D69E4}"/>
                </c:ext>
              </c:extLst>
            </c:dLbl>
            <c:dLbl>
              <c:idx val="22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A3-033F-43C4-A70C-F719866D69E4}"/>
                </c:ext>
              </c:extLst>
            </c:dLbl>
            <c:dLbl>
              <c:idx val="22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A4-033F-43C4-A70C-F719866D69E4}"/>
                </c:ext>
              </c:extLst>
            </c:dLbl>
            <c:dLbl>
              <c:idx val="22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A5-033F-43C4-A70C-F719866D69E4}"/>
                </c:ext>
              </c:extLst>
            </c:dLbl>
            <c:dLbl>
              <c:idx val="22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A6-033F-43C4-A70C-F719866D69E4}"/>
                </c:ext>
              </c:extLst>
            </c:dLbl>
            <c:dLbl>
              <c:idx val="22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A7-033F-43C4-A70C-F719866D69E4}"/>
                </c:ext>
              </c:extLst>
            </c:dLbl>
            <c:dLbl>
              <c:idx val="22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A8-033F-43C4-A70C-F719866D69E4}"/>
                </c:ext>
              </c:extLst>
            </c:dLbl>
            <c:dLbl>
              <c:idx val="22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A9-033F-43C4-A70C-F719866D69E4}"/>
                </c:ext>
              </c:extLst>
            </c:dLbl>
            <c:dLbl>
              <c:idx val="22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AA-033F-43C4-A70C-F719866D69E4}"/>
                </c:ext>
              </c:extLst>
            </c:dLbl>
            <c:dLbl>
              <c:idx val="22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AB-033F-43C4-A70C-F719866D69E4}"/>
                </c:ext>
              </c:extLst>
            </c:dLbl>
            <c:dLbl>
              <c:idx val="22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AC-033F-43C4-A70C-F719866D69E4}"/>
                </c:ext>
              </c:extLst>
            </c:dLbl>
            <c:dLbl>
              <c:idx val="22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AD-033F-43C4-A70C-F719866D69E4}"/>
                </c:ext>
              </c:extLst>
            </c:dLbl>
            <c:dLbl>
              <c:idx val="22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AE-033F-43C4-A70C-F719866D69E4}"/>
                </c:ext>
              </c:extLst>
            </c:dLbl>
            <c:dLbl>
              <c:idx val="22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AF-033F-43C4-A70C-F719866D69E4}"/>
                </c:ext>
              </c:extLst>
            </c:dLbl>
            <c:dLbl>
              <c:idx val="22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B0-033F-43C4-A70C-F719866D69E4}"/>
                </c:ext>
              </c:extLst>
            </c:dLbl>
            <c:dLbl>
              <c:idx val="22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B1-033F-43C4-A70C-F719866D69E4}"/>
                </c:ext>
              </c:extLst>
            </c:dLbl>
            <c:dLbl>
              <c:idx val="22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B2-033F-43C4-A70C-F719866D69E4}"/>
                </c:ext>
              </c:extLst>
            </c:dLbl>
            <c:dLbl>
              <c:idx val="22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B3-033F-43C4-A70C-F719866D69E4}"/>
                </c:ext>
              </c:extLst>
            </c:dLbl>
            <c:dLbl>
              <c:idx val="22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B4-033F-43C4-A70C-F719866D69E4}"/>
                </c:ext>
              </c:extLst>
            </c:dLbl>
            <c:dLbl>
              <c:idx val="22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B5-033F-43C4-A70C-F719866D69E4}"/>
                </c:ext>
              </c:extLst>
            </c:dLbl>
            <c:dLbl>
              <c:idx val="22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B6-033F-43C4-A70C-F719866D69E4}"/>
                </c:ext>
              </c:extLst>
            </c:dLbl>
            <c:dLbl>
              <c:idx val="22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B7-033F-43C4-A70C-F719866D69E4}"/>
                </c:ext>
              </c:extLst>
            </c:dLbl>
            <c:dLbl>
              <c:idx val="22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B8-033F-43C4-A70C-F719866D69E4}"/>
                </c:ext>
              </c:extLst>
            </c:dLbl>
            <c:dLbl>
              <c:idx val="22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B9-033F-43C4-A70C-F719866D69E4}"/>
                </c:ext>
              </c:extLst>
            </c:dLbl>
            <c:dLbl>
              <c:idx val="22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BA-033F-43C4-A70C-F719866D69E4}"/>
                </c:ext>
              </c:extLst>
            </c:dLbl>
            <c:dLbl>
              <c:idx val="22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BB-033F-43C4-A70C-F719866D69E4}"/>
                </c:ext>
              </c:extLst>
            </c:dLbl>
            <c:dLbl>
              <c:idx val="22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BC-033F-43C4-A70C-F719866D69E4}"/>
                </c:ext>
              </c:extLst>
            </c:dLbl>
            <c:dLbl>
              <c:idx val="22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BD-033F-43C4-A70C-F719866D69E4}"/>
                </c:ext>
              </c:extLst>
            </c:dLbl>
            <c:dLbl>
              <c:idx val="22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BE-033F-43C4-A70C-F719866D69E4}"/>
                </c:ext>
              </c:extLst>
            </c:dLbl>
            <c:dLbl>
              <c:idx val="22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BF-033F-43C4-A70C-F719866D69E4}"/>
                </c:ext>
              </c:extLst>
            </c:dLbl>
            <c:dLbl>
              <c:idx val="22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C0-033F-43C4-A70C-F719866D69E4}"/>
                </c:ext>
              </c:extLst>
            </c:dLbl>
            <c:dLbl>
              <c:idx val="22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C1-033F-43C4-A70C-F719866D69E4}"/>
                </c:ext>
              </c:extLst>
            </c:dLbl>
            <c:dLbl>
              <c:idx val="22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C2-033F-43C4-A70C-F719866D69E4}"/>
                </c:ext>
              </c:extLst>
            </c:dLbl>
            <c:dLbl>
              <c:idx val="22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C3-033F-43C4-A70C-F719866D69E4}"/>
                </c:ext>
              </c:extLst>
            </c:dLbl>
            <c:dLbl>
              <c:idx val="22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C4-033F-43C4-A70C-F719866D69E4}"/>
                </c:ext>
              </c:extLst>
            </c:dLbl>
            <c:dLbl>
              <c:idx val="22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C5-033F-43C4-A70C-F719866D69E4}"/>
                </c:ext>
              </c:extLst>
            </c:dLbl>
            <c:dLbl>
              <c:idx val="22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C6-033F-43C4-A70C-F719866D69E4}"/>
                </c:ext>
              </c:extLst>
            </c:dLbl>
            <c:dLbl>
              <c:idx val="22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C7-033F-43C4-A70C-F719866D69E4}"/>
                </c:ext>
              </c:extLst>
            </c:dLbl>
            <c:dLbl>
              <c:idx val="22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C8-033F-43C4-A70C-F719866D69E4}"/>
                </c:ext>
              </c:extLst>
            </c:dLbl>
            <c:dLbl>
              <c:idx val="22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C9-033F-43C4-A70C-F719866D69E4}"/>
                </c:ext>
              </c:extLst>
            </c:dLbl>
            <c:dLbl>
              <c:idx val="22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CA-033F-43C4-A70C-F719866D69E4}"/>
                </c:ext>
              </c:extLst>
            </c:dLbl>
            <c:dLbl>
              <c:idx val="22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CB-033F-43C4-A70C-F719866D69E4}"/>
                </c:ext>
              </c:extLst>
            </c:dLbl>
            <c:dLbl>
              <c:idx val="2251"/>
              <c:layout>
                <c:manualLayout>
                  <c:x val="0.12062591982670183"/>
                  <c:y val="-0.52740180942063219"/>
                </c:manualLayout>
              </c:layout>
              <c:tx>
                <c:rich>
                  <a:bodyPr/>
                  <a:lstStyle/>
                  <a:p>
                    <a:fld id="{9C5753BF-71B7-4E13-9E06-DFE7BF00741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8CC-033F-43C4-A70C-F719866D69E4}"/>
                </c:ext>
              </c:extLst>
            </c:dLbl>
            <c:dLbl>
              <c:idx val="22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CD-033F-43C4-A70C-F719866D69E4}"/>
                </c:ext>
              </c:extLst>
            </c:dLbl>
            <c:dLbl>
              <c:idx val="22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CE-033F-43C4-A70C-F719866D69E4}"/>
                </c:ext>
              </c:extLst>
            </c:dLbl>
            <c:dLbl>
              <c:idx val="22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CF-033F-43C4-A70C-F719866D69E4}"/>
                </c:ext>
              </c:extLst>
            </c:dLbl>
            <c:dLbl>
              <c:idx val="22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D0-033F-43C4-A70C-F719866D69E4}"/>
                </c:ext>
              </c:extLst>
            </c:dLbl>
            <c:dLbl>
              <c:idx val="22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D1-033F-43C4-A70C-F719866D69E4}"/>
                </c:ext>
              </c:extLst>
            </c:dLbl>
            <c:dLbl>
              <c:idx val="22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D2-033F-43C4-A70C-F719866D69E4}"/>
                </c:ext>
              </c:extLst>
            </c:dLbl>
            <c:dLbl>
              <c:idx val="22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D3-033F-43C4-A70C-F719866D69E4}"/>
                </c:ext>
              </c:extLst>
            </c:dLbl>
            <c:dLbl>
              <c:idx val="22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D4-033F-43C4-A70C-F719866D69E4}"/>
                </c:ext>
              </c:extLst>
            </c:dLbl>
            <c:dLbl>
              <c:idx val="22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D5-033F-43C4-A70C-F719866D69E4}"/>
                </c:ext>
              </c:extLst>
            </c:dLbl>
            <c:dLbl>
              <c:idx val="22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D6-033F-43C4-A70C-F719866D69E4}"/>
                </c:ext>
              </c:extLst>
            </c:dLbl>
            <c:dLbl>
              <c:idx val="22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D7-033F-43C4-A70C-F719866D69E4}"/>
                </c:ext>
              </c:extLst>
            </c:dLbl>
            <c:dLbl>
              <c:idx val="22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D8-033F-43C4-A70C-F719866D69E4}"/>
                </c:ext>
              </c:extLst>
            </c:dLbl>
            <c:dLbl>
              <c:idx val="22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D9-033F-43C4-A70C-F719866D69E4}"/>
                </c:ext>
              </c:extLst>
            </c:dLbl>
            <c:dLbl>
              <c:idx val="22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DA-033F-43C4-A70C-F719866D69E4}"/>
                </c:ext>
              </c:extLst>
            </c:dLbl>
            <c:dLbl>
              <c:idx val="22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DB-033F-43C4-A70C-F719866D69E4}"/>
                </c:ext>
              </c:extLst>
            </c:dLbl>
            <c:dLbl>
              <c:idx val="22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DC-033F-43C4-A70C-F719866D69E4}"/>
                </c:ext>
              </c:extLst>
            </c:dLbl>
            <c:dLbl>
              <c:idx val="22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DD-033F-43C4-A70C-F719866D69E4}"/>
                </c:ext>
              </c:extLst>
            </c:dLbl>
            <c:dLbl>
              <c:idx val="22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DE-033F-43C4-A70C-F719866D69E4}"/>
                </c:ext>
              </c:extLst>
            </c:dLbl>
            <c:dLbl>
              <c:idx val="22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DF-033F-43C4-A70C-F719866D69E4}"/>
                </c:ext>
              </c:extLst>
            </c:dLbl>
            <c:dLbl>
              <c:idx val="22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E0-033F-43C4-A70C-F719866D69E4}"/>
                </c:ext>
              </c:extLst>
            </c:dLbl>
            <c:dLbl>
              <c:idx val="22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E1-033F-43C4-A70C-F719866D69E4}"/>
                </c:ext>
              </c:extLst>
            </c:dLbl>
            <c:dLbl>
              <c:idx val="22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E2-033F-43C4-A70C-F719866D69E4}"/>
                </c:ext>
              </c:extLst>
            </c:dLbl>
            <c:dLbl>
              <c:idx val="22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E3-033F-43C4-A70C-F719866D69E4}"/>
                </c:ext>
              </c:extLst>
            </c:dLbl>
            <c:dLbl>
              <c:idx val="22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E4-033F-43C4-A70C-F719866D69E4}"/>
                </c:ext>
              </c:extLst>
            </c:dLbl>
            <c:dLbl>
              <c:idx val="22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E5-033F-43C4-A70C-F719866D69E4}"/>
                </c:ext>
              </c:extLst>
            </c:dLbl>
            <c:dLbl>
              <c:idx val="22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E6-033F-43C4-A70C-F719866D69E4}"/>
                </c:ext>
              </c:extLst>
            </c:dLbl>
            <c:dLbl>
              <c:idx val="22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E7-033F-43C4-A70C-F719866D69E4}"/>
                </c:ext>
              </c:extLst>
            </c:dLbl>
            <c:dLbl>
              <c:idx val="22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E8-033F-43C4-A70C-F719866D69E4}"/>
                </c:ext>
              </c:extLst>
            </c:dLbl>
            <c:dLbl>
              <c:idx val="22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E9-033F-43C4-A70C-F719866D69E4}"/>
                </c:ext>
              </c:extLst>
            </c:dLbl>
            <c:dLbl>
              <c:idx val="22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EA-033F-43C4-A70C-F719866D69E4}"/>
                </c:ext>
              </c:extLst>
            </c:dLbl>
            <c:dLbl>
              <c:idx val="22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EB-033F-43C4-A70C-F719866D69E4}"/>
                </c:ext>
              </c:extLst>
            </c:dLbl>
            <c:dLbl>
              <c:idx val="22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EC-033F-43C4-A70C-F719866D69E4}"/>
                </c:ext>
              </c:extLst>
            </c:dLbl>
            <c:dLbl>
              <c:idx val="22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ED-033F-43C4-A70C-F719866D69E4}"/>
                </c:ext>
              </c:extLst>
            </c:dLbl>
            <c:dLbl>
              <c:idx val="22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EE-033F-43C4-A70C-F719866D69E4}"/>
                </c:ext>
              </c:extLst>
            </c:dLbl>
            <c:dLbl>
              <c:idx val="22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EF-033F-43C4-A70C-F719866D69E4}"/>
                </c:ext>
              </c:extLst>
            </c:dLbl>
            <c:dLbl>
              <c:idx val="22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F0-033F-43C4-A70C-F719866D69E4}"/>
                </c:ext>
              </c:extLst>
            </c:dLbl>
            <c:dLbl>
              <c:idx val="22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F1-033F-43C4-A70C-F719866D69E4}"/>
                </c:ext>
              </c:extLst>
            </c:dLbl>
            <c:dLbl>
              <c:idx val="22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F2-033F-43C4-A70C-F719866D69E4}"/>
                </c:ext>
              </c:extLst>
            </c:dLbl>
            <c:dLbl>
              <c:idx val="22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F3-033F-43C4-A70C-F719866D69E4}"/>
                </c:ext>
              </c:extLst>
            </c:dLbl>
            <c:dLbl>
              <c:idx val="22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F4-033F-43C4-A70C-F719866D69E4}"/>
                </c:ext>
              </c:extLst>
            </c:dLbl>
            <c:dLbl>
              <c:idx val="22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F5-033F-43C4-A70C-F719866D69E4}"/>
                </c:ext>
              </c:extLst>
            </c:dLbl>
            <c:dLbl>
              <c:idx val="22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F6-033F-43C4-A70C-F719866D69E4}"/>
                </c:ext>
              </c:extLst>
            </c:dLbl>
            <c:dLbl>
              <c:idx val="22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F7-033F-43C4-A70C-F719866D69E4}"/>
                </c:ext>
              </c:extLst>
            </c:dLbl>
            <c:dLbl>
              <c:idx val="22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F8-033F-43C4-A70C-F719866D69E4}"/>
                </c:ext>
              </c:extLst>
            </c:dLbl>
            <c:dLbl>
              <c:idx val="22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F9-033F-43C4-A70C-F719866D69E4}"/>
                </c:ext>
              </c:extLst>
            </c:dLbl>
            <c:dLbl>
              <c:idx val="22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FA-033F-43C4-A70C-F719866D69E4}"/>
                </c:ext>
              </c:extLst>
            </c:dLbl>
            <c:dLbl>
              <c:idx val="22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FB-033F-43C4-A70C-F719866D69E4}"/>
                </c:ext>
              </c:extLst>
            </c:dLbl>
            <c:dLbl>
              <c:idx val="22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FC-033F-43C4-A70C-F719866D69E4}"/>
                </c:ext>
              </c:extLst>
            </c:dLbl>
            <c:dLbl>
              <c:idx val="23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FD-033F-43C4-A70C-F719866D69E4}"/>
                </c:ext>
              </c:extLst>
            </c:dLbl>
            <c:dLbl>
              <c:idx val="23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FE-033F-43C4-A70C-F719866D69E4}"/>
                </c:ext>
              </c:extLst>
            </c:dLbl>
            <c:dLbl>
              <c:idx val="23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8FF-033F-43C4-A70C-F719866D69E4}"/>
                </c:ext>
              </c:extLst>
            </c:dLbl>
            <c:dLbl>
              <c:idx val="23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00-033F-43C4-A70C-F719866D69E4}"/>
                </c:ext>
              </c:extLst>
            </c:dLbl>
            <c:dLbl>
              <c:idx val="23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01-033F-43C4-A70C-F719866D69E4}"/>
                </c:ext>
              </c:extLst>
            </c:dLbl>
            <c:dLbl>
              <c:idx val="23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02-033F-43C4-A70C-F719866D69E4}"/>
                </c:ext>
              </c:extLst>
            </c:dLbl>
            <c:dLbl>
              <c:idx val="23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03-033F-43C4-A70C-F719866D69E4}"/>
                </c:ext>
              </c:extLst>
            </c:dLbl>
            <c:dLbl>
              <c:idx val="23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04-033F-43C4-A70C-F719866D69E4}"/>
                </c:ext>
              </c:extLst>
            </c:dLbl>
            <c:dLbl>
              <c:idx val="23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05-033F-43C4-A70C-F719866D69E4}"/>
                </c:ext>
              </c:extLst>
            </c:dLbl>
            <c:dLbl>
              <c:idx val="23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06-033F-43C4-A70C-F719866D69E4}"/>
                </c:ext>
              </c:extLst>
            </c:dLbl>
            <c:dLbl>
              <c:idx val="23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07-033F-43C4-A70C-F719866D69E4}"/>
                </c:ext>
              </c:extLst>
            </c:dLbl>
            <c:dLbl>
              <c:idx val="23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08-033F-43C4-A70C-F719866D69E4}"/>
                </c:ext>
              </c:extLst>
            </c:dLbl>
            <c:dLbl>
              <c:idx val="23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09-033F-43C4-A70C-F719866D69E4}"/>
                </c:ext>
              </c:extLst>
            </c:dLbl>
            <c:dLbl>
              <c:idx val="23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0A-033F-43C4-A70C-F719866D69E4}"/>
                </c:ext>
              </c:extLst>
            </c:dLbl>
            <c:dLbl>
              <c:idx val="23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0B-033F-43C4-A70C-F719866D69E4}"/>
                </c:ext>
              </c:extLst>
            </c:dLbl>
            <c:dLbl>
              <c:idx val="23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0C-033F-43C4-A70C-F719866D69E4}"/>
                </c:ext>
              </c:extLst>
            </c:dLbl>
            <c:dLbl>
              <c:idx val="23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0D-033F-43C4-A70C-F719866D69E4}"/>
                </c:ext>
              </c:extLst>
            </c:dLbl>
            <c:dLbl>
              <c:idx val="23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0E-033F-43C4-A70C-F719866D69E4}"/>
                </c:ext>
              </c:extLst>
            </c:dLbl>
            <c:dLbl>
              <c:idx val="23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0F-033F-43C4-A70C-F719866D69E4}"/>
                </c:ext>
              </c:extLst>
            </c:dLbl>
            <c:dLbl>
              <c:idx val="23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10-033F-43C4-A70C-F719866D69E4}"/>
                </c:ext>
              </c:extLst>
            </c:dLbl>
            <c:dLbl>
              <c:idx val="23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11-033F-43C4-A70C-F719866D69E4}"/>
                </c:ext>
              </c:extLst>
            </c:dLbl>
            <c:dLbl>
              <c:idx val="23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12-033F-43C4-A70C-F719866D69E4}"/>
                </c:ext>
              </c:extLst>
            </c:dLbl>
            <c:dLbl>
              <c:idx val="23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13-033F-43C4-A70C-F719866D69E4}"/>
                </c:ext>
              </c:extLst>
            </c:dLbl>
            <c:dLbl>
              <c:idx val="23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14-033F-43C4-A70C-F719866D69E4}"/>
                </c:ext>
              </c:extLst>
            </c:dLbl>
            <c:dLbl>
              <c:idx val="23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15-033F-43C4-A70C-F719866D69E4}"/>
                </c:ext>
              </c:extLst>
            </c:dLbl>
            <c:dLbl>
              <c:idx val="23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16-033F-43C4-A70C-F719866D69E4}"/>
                </c:ext>
              </c:extLst>
            </c:dLbl>
            <c:dLbl>
              <c:idx val="23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17-033F-43C4-A70C-F719866D69E4}"/>
                </c:ext>
              </c:extLst>
            </c:dLbl>
            <c:dLbl>
              <c:idx val="23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18-033F-43C4-A70C-F719866D69E4}"/>
                </c:ext>
              </c:extLst>
            </c:dLbl>
            <c:dLbl>
              <c:idx val="23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19-033F-43C4-A70C-F719866D69E4}"/>
                </c:ext>
              </c:extLst>
            </c:dLbl>
            <c:dLbl>
              <c:idx val="23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1A-033F-43C4-A70C-F719866D69E4}"/>
                </c:ext>
              </c:extLst>
            </c:dLbl>
            <c:dLbl>
              <c:idx val="23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1B-033F-43C4-A70C-F719866D69E4}"/>
                </c:ext>
              </c:extLst>
            </c:dLbl>
            <c:dLbl>
              <c:idx val="23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1C-033F-43C4-A70C-F719866D69E4}"/>
                </c:ext>
              </c:extLst>
            </c:dLbl>
            <c:dLbl>
              <c:idx val="23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1D-033F-43C4-A70C-F719866D69E4}"/>
                </c:ext>
              </c:extLst>
            </c:dLbl>
            <c:dLbl>
              <c:idx val="23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1E-033F-43C4-A70C-F719866D69E4}"/>
                </c:ext>
              </c:extLst>
            </c:dLbl>
            <c:dLbl>
              <c:idx val="23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1F-033F-43C4-A70C-F719866D69E4}"/>
                </c:ext>
              </c:extLst>
            </c:dLbl>
            <c:dLbl>
              <c:idx val="23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20-033F-43C4-A70C-F719866D69E4}"/>
                </c:ext>
              </c:extLst>
            </c:dLbl>
            <c:dLbl>
              <c:idx val="23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21-033F-43C4-A70C-F719866D69E4}"/>
                </c:ext>
              </c:extLst>
            </c:dLbl>
            <c:dLbl>
              <c:idx val="2337"/>
              <c:layout>
                <c:manualLayout>
                  <c:x val="0.10843334282012557"/>
                  <c:y val="-0.48654475430444255"/>
                </c:manualLayout>
              </c:layout>
              <c:tx>
                <c:rich>
                  <a:bodyPr/>
                  <a:lstStyle/>
                  <a:p>
                    <a:fld id="{053507A2-11BD-44CF-8698-50F6CCC1BCF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22-033F-43C4-A70C-F719866D69E4}"/>
                </c:ext>
              </c:extLst>
            </c:dLbl>
            <c:dLbl>
              <c:idx val="23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23-033F-43C4-A70C-F719866D69E4}"/>
                </c:ext>
              </c:extLst>
            </c:dLbl>
            <c:dLbl>
              <c:idx val="23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24-033F-43C4-A70C-F719866D69E4}"/>
                </c:ext>
              </c:extLst>
            </c:dLbl>
            <c:dLbl>
              <c:idx val="23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25-033F-43C4-A70C-F719866D69E4}"/>
                </c:ext>
              </c:extLst>
            </c:dLbl>
            <c:dLbl>
              <c:idx val="23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26-033F-43C4-A70C-F719866D69E4}"/>
                </c:ext>
              </c:extLst>
            </c:dLbl>
            <c:dLbl>
              <c:idx val="23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27-033F-43C4-A70C-F719866D69E4}"/>
                </c:ext>
              </c:extLst>
            </c:dLbl>
            <c:dLbl>
              <c:idx val="23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28-033F-43C4-A70C-F719866D69E4}"/>
                </c:ext>
              </c:extLst>
            </c:dLbl>
            <c:dLbl>
              <c:idx val="23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29-033F-43C4-A70C-F719866D69E4}"/>
                </c:ext>
              </c:extLst>
            </c:dLbl>
            <c:dLbl>
              <c:idx val="23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2A-033F-43C4-A70C-F719866D69E4}"/>
                </c:ext>
              </c:extLst>
            </c:dLbl>
            <c:dLbl>
              <c:idx val="23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2B-033F-43C4-A70C-F719866D69E4}"/>
                </c:ext>
              </c:extLst>
            </c:dLbl>
            <c:dLbl>
              <c:idx val="23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2C-033F-43C4-A70C-F719866D69E4}"/>
                </c:ext>
              </c:extLst>
            </c:dLbl>
            <c:dLbl>
              <c:idx val="23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2D-033F-43C4-A70C-F719866D69E4}"/>
                </c:ext>
              </c:extLst>
            </c:dLbl>
            <c:dLbl>
              <c:idx val="23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2E-033F-43C4-A70C-F719866D69E4}"/>
                </c:ext>
              </c:extLst>
            </c:dLbl>
            <c:dLbl>
              <c:idx val="23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2F-033F-43C4-A70C-F719866D69E4}"/>
                </c:ext>
              </c:extLst>
            </c:dLbl>
            <c:dLbl>
              <c:idx val="23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30-033F-43C4-A70C-F719866D69E4}"/>
                </c:ext>
              </c:extLst>
            </c:dLbl>
            <c:dLbl>
              <c:idx val="23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31-033F-43C4-A70C-F719866D69E4}"/>
                </c:ext>
              </c:extLst>
            </c:dLbl>
            <c:dLbl>
              <c:idx val="23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32-033F-43C4-A70C-F719866D69E4}"/>
                </c:ext>
              </c:extLst>
            </c:dLbl>
            <c:dLbl>
              <c:idx val="23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33-033F-43C4-A70C-F719866D69E4}"/>
                </c:ext>
              </c:extLst>
            </c:dLbl>
            <c:dLbl>
              <c:idx val="2355"/>
              <c:layout>
                <c:manualLayout>
                  <c:x val="0.10635776078464775"/>
                  <c:y val="-0.45830870653736094"/>
                </c:manualLayout>
              </c:layout>
              <c:tx>
                <c:rich>
                  <a:bodyPr/>
                  <a:lstStyle/>
                  <a:p>
                    <a:fld id="{38928CAB-BD1A-4CA3-9F9B-11FD94958F8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34-033F-43C4-A70C-F719866D69E4}"/>
                </c:ext>
              </c:extLst>
            </c:dLbl>
            <c:dLbl>
              <c:idx val="23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35-033F-43C4-A70C-F719866D69E4}"/>
                </c:ext>
              </c:extLst>
            </c:dLbl>
            <c:dLbl>
              <c:idx val="23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36-033F-43C4-A70C-F719866D69E4}"/>
                </c:ext>
              </c:extLst>
            </c:dLbl>
            <c:dLbl>
              <c:idx val="23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37-033F-43C4-A70C-F719866D69E4}"/>
                </c:ext>
              </c:extLst>
            </c:dLbl>
            <c:dLbl>
              <c:idx val="23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38-033F-43C4-A70C-F719866D69E4}"/>
                </c:ext>
              </c:extLst>
            </c:dLbl>
            <c:dLbl>
              <c:idx val="23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39-033F-43C4-A70C-F719866D69E4}"/>
                </c:ext>
              </c:extLst>
            </c:dLbl>
            <c:dLbl>
              <c:idx val="23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3A-033F-43C4-A70C-F719866D69E4}"/>
                </c:ext>
              </c:extLst>
            </c:dLbl>
            <c:dLbl>
              <c:idx val="23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3B-033F-43C4-A70C-F719866D69E4}"/>
                </c:ext>
              </c:extLst>
            </c:dLbl>
            <c:dLbl>
              <c:idx val="23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3C-033F-43C4-A70C-F719866D69E4}"/>
                </c:ext>
              </c:extLst>
            </c:dLbl>
            <c:dLbl>
              <c:idx val="23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3D-033F-43C4-A70C-F719866D69E4}"/>
                </c:ext>
              </c:extLst>
            </c:dLbl>
            <c:dLbl>
              <c:idx val="23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3E-033F-43C4-A70C-F719866D69E4}"/>
                </c:ext>
              </c:extLst>
            </c:dLbl>
            <c:dLbl>
              <c:idx val="23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3F-033F-43C4-A70C-F719866D69E4}"/>
                </c:ext>
              </c:extLst>
            </c:dLbl>
            <c:dLbl>
              <c:idx val="23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40-033F-43C4-A70C-F719866D69E4}"/>
                </c:ext>
              </c:extLst>
            </c:dLbl>
            <c:dLbl>
              <c:idx val="23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41-033F-43C4-A70C-F719866D69E4}"/>
                </c:ext>
              </c:extLst>
            </c:dLbl>
            <c:dLbl>
              <c:idx val="23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42-033F-43C4-A70C-F719866D69E4}"/>
                </c:ext>
              </c:extLst>
            </c:dLbl>
            <c:dLbl>
              <c:idx val="23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43-033F-43C4-A70C-F719866D69E4}"/>
                </c:ext>
              </c:extLst>
            </c:dLbl>
            <c:dLbl>
              <c:idx val="23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44-033F-43C4-A70C-F719866D69E4}"/>
                </c:ext>
              </c:extLst>
            </c:dLbl>
            <c:dLbl>
              <c:idx val="23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45-033F-43C4-A70C-F719866D69E4}"/>
                </c:ext>
              </c:extLst>
            </c:dLbl>
            <c:dLbl>
              <c:idx val="23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46-033F-43C4-A70C-F719866D69E4}"/>
                </c:ext>
              </c:extLst>
            </c:dLbl>
            <c:dLbl>
              <c:idx val="2374"/>
              <c:layout>
                <c:manualLayout>
                  <c:x val="9.8780272042423276E-2"/>
                  <c:y val="-0.42904619141658856"/>
                </c:manualLayout>
              </c:layout>
              <c:tx>
                <c:rich>
                  <a:bodyPr/>
                  <a:lstStyle/>
                  <a:p>
                    <a:fld id="{FFC99DDC-6789-4959-98CC-8EF9BAA8FD4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47-033F-43C4-A70C-F719866D69E4}"/>
                </c:ext>
              </c:extLst>
            </c:dLbl>
            <c:dLbl>
              <c:idx val="23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48-033F-43C4-A70C-F719866D69E4}"/>
                </c:ext>
              </c:extLst>
            </c:dLbl>
            <c:dLbl>
              <c:idx val="23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49-033F-43C4-A70C-F719866D69E4}"/>
                </c:ext>
              </c:extLst>
            </c:dLbl>
            <c:dLbl>
              <c:idx val="23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4A-033F-43C4-A70C-F719866D69E4}"/>
                </c:ext>
              </c:extLst>
            </c:dLbl>
            <c:dLbl>
              <c:idx val="23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4B-033F-43C4-A70C-F719866D69E4}"/>
                </c:ext>
              </c:extLst>
            </c:dLbl>
            <c:dLbl>
              <c:idx val="23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4C-033F-43C4-A70C-F719866D69E4}"/>
                </c:ext>
              </c:extLst>
            </c:dLbl>
            <c:dLbl>
              <c:idx val="23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4D-033F-43C4-A70C-F719866D69E4}"/>
                </c:ext>
              </c:extLst>
            </c:dLbl>
            <c:dLbl>
              <c:idx val="23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4E-033F-43C4-A70C-F719866D69E4}"/>
                </c:ext>
              </c:extLst>
            </c:dLbl>
            <c:dLbl>
              <c:idx val="23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4F-033F-43C4-A70C-F719866D69E4}"/>
                </c:ext>
              </c:extLst>
            </c:dLbl>
            <c:dLbl>
              <c:idx val="23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50-033F-43C4-A70C-F719866D69E4}"/>
                </c:ext>
              </c:extLst>
            </c:dLbl>
            <c:dLbl>
              <c:idx val="23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51-033F-43C4-A70C-F719866D69E4}"/>
                </c:ext>
              </c:extLst>
            </c:dLbl>
            <c:dLbl>
              <c:idx val="23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52-033F-43C4-A70C-F719866D69E4}"/>
                </c:ext>
              </c:extLst>
            </c:dLbl>
            <c:dLbl>
              <c:idx val="23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53-033F-43C4-A70C-F719866D69E4}"/>
                </c:ext>
              </c:extLst>
            </c:dLbl>
            <c:dLbl>
              <c:idx val="23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54-033F-43C4-A70C-F719866D69E4}"/>
                </c:ext>
              </c:extLst>
            </c:dLbl>
            <c:dLbl>
              <c:idx val="23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55-033F-43C4-A70C-F719866D69E4}"/>
                </c:ext>
              </c:extLst>
            </c:dLbl>
            <c:dLbl>
              <c:idx val="23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56-033F-43C4-A70C-F719866D69E4}"/>
                </c:ext>
              </c:extLst>
            </c:dLbl>
            <c:dLbl>
              <c:idx val="23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57-033F-43C4-A70C-F719866D69E4}"/>
                </c:ext>
              </c:extLst>
            </c:dLbl>
            <c:dLbl>
              <c:idx val="23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58-033F-43C4-A70C-F719866D69E4}"/>
                </c:ext>
              </c:extLst>
            </c:dLbl>
            <c:dLbl>
              <c:idx val="23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59-033F-43C4-A70C-F719866D69E4}"/>
                </c:ext>
              </c:extLst>
            </c:dLbl>
            <c:dLbl>
              <c:idx val="23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5A-033F-43C4-A70C-F719866D69E4}"/>
                </c:ext>
              </c:extLst>
            </c:dLbl>
            <c:dLbl>
              <c:idx val="23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5B-033F-43C4-A70C-F719866D69E4}"/>
                </c:ext>
              </c:extLst>
            </c:dLbl>
            <c:dLbl>
              <c:idx val="23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5C-033F-43C4-A70C-F719866D69E4}"/>
                </c:ext>
              </c:extLst>
            </c:dLbl>
            <c:dLbl>
              <c:idx val="23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5D-033F-43C4-A70C-F719866D69E4}"/>
                </c:ext>
              </c:extLst>
            </c:dLbl>
            <c:dLbl>
              <c:idx val="23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5E-033F-43C4-A70C-F719866D69E4}"/>
                </c:ext>
              </c:extLst>
            </c:dLbl>
            <c:dLbl>
              <c:idx val="23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5F-033F-43C4-A70C-F719866D69E4}"/>
                </c:ext>
              </c:extLst>
            </c:dLbl>
            <c:dLbl>
              <c:idx val="23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60-033F-43C4-A70C-F719866D69E4}"/>
                </c:ext>
              </c:extLst>
            </c:dLbl>
            <c:dLbl>
              <c:idx val="2400"/>
              <c:layout>
                <c:manualLayout>
                  <c:x val="9.5235582793677276E-2"/>
                  <c:y val="-0.40185018588957355"/>
                </c:manualLayout>
              </c:layout>
              <c:tx>
                <c:rich>
                  <a:bodyPr/>
                  <a:lstStyle/>
                  <a:p>
                    <a:fld id="{42C5DFD4-760C-4B65-A154-BD86D3C55A1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61-033F-43C4-A70C-F719866D69E4}"/>
                </c:ext>
              </c:extLst>
            </c:dLbl>
            <c:dLbl>
              <c:idx val="24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62-033F-43C4-A70C-F719866D69E4}"/>
                </c:ext>
              </c:extLst>
            </c:dLbl>
            <c:dLbl>
              <c:idx val="24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63-033F-43C4-A70C-F719866D69E4}"/>
                </c:ext>
              </c:extLst>
            </c:dLbl>
            <c:dLbl>
              <c:idx val="24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64-033F-43C4-A70C-F719866D69E4}"/>
                </c:ext>
              </c:extLst>
            </c:dLbl>
            <c:dLbl>
              <c:idx val="24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65-033F-43C4-A70C-F719866D69E4}"/>
                </c:ext>
              </c:extLst>
            </c:dLbl>
            <c:dLbl>
              <c:idx val="24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66-033F-43C4-A70C-F719866D69E4}"/>
                </c:ext>
              </c:extLst>
            </c:dLbl>
            <c:dLbl>
              <c:idx val="24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67-033F-43C4-A70C-F719866D69E4}"/>
                </c:ext>
              </c:extLst>
            </c:dLbl>
            <c:dLbl>
              <c:idx val="24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68-033F-43C4-A70C-F719866D69E4}"/>
                </c:ext>
              </c:extLst>
            </c:dLbl>
            <c:dLbl>
              <c:idx val="24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69-033F-43C4-A70C-F719866D69E4}"/>
                </c:ext>
              </c:extLst>
            </c:dLbl>
            <c:dLbl>
              <c:idx val="24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6A-033F-43C4-A70C-F719866D69E4}"/>
                </c:ext>
              </c:extLst>
            </c:dLbl>
            <c:dLbl>
              <c:idx val="24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6B-033F-43C4-A70C-F719866D69E4}"/>
                </c:ext>
              </c:extLst>
            </c:dLbl>
            <c:dLbl>
              <c:idx val="24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6C-033F-43C4-A70C-F719866D69E4}"/>
                </c:ext>
              </c:extLst>
            </c:dLbl>
            <c:dLbl>
              <c:idx val="24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6D-033F-43C4-A70C-F719866D69E4}"/>
                </c:ext>
              </c:extLst>
            </c:dLbl>
            <c:dLbl>
              <c:idx val="24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6E-033F-43C4-A70C-F719866D69E4}"/>
                </c:ext>
              </c:extLst>
            </c:dLbl>
            <c:dLbl>
              <c:idx val="24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6F-033F-43C4-A70C-F719866D69E4}"/>
                </c:ext>
              </c:extLst>
            </c:dLbl>
            <c:dLbl>
              <c:idx val="24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70-033F-43C4-A70C-F719866D69E4}"/>
                </c:ext>
              </c:extLst>
            </c:dLbl>
            <c:dLbl>
              <c:idx val="24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71-033F-43C4-A70C-F719866D69E4}"/>
                </c:ext>
              </c:extLst>
            </c:dLbl>
            <c:dLbl>
              <c:idx val="24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72-033F-43C4-A70C-F719866D69E4}"/>
                </c:ext>
              </c:extLst>
            </c:dLbl>
            <c:dLbl>
              <c:idx val="24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73-033F-43C4-A70C-F719866D69E4}"/>
                </c:ext>
              </c:extLst>
            </c:dLbl>
            <c:dLbl>
              <c:idx val="24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74-033F-43C4-A70C-F719866D69E4}"/>
                </c:ext>
              </c:extLst>
            </c:dLbl>
            <c:dLbl>
              <c:idx val="24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75-033F-43C4-A70C-F719866D69E4}"/>
                </c:ext>
              </c:extLst>
            </c:dLbl>
            <c:dLbl>
              <c:idx val="24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76-033F-43C4-A70C-F719866D69E4}"/>
                </c:ext>
              </c:extLst>
            </c:dLbl>
            <c:dLbl>
              <c:idx val="24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77-033F-43C4-A70C-F719866D69E4}"/>
                </c:ext>
              </c:extLst>
            </c:dLbl>
            <c:dLbl>
              <c:idx val="24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78-033F-43C4-A70C-F719866D69E4}"/>
                </c:ext>
              </c:extLst>
            </c:dLbl>
            <c:dLbl>
              <c:idx val="24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79-033F-43C4-A70C-F719866D69E4}"/>
                </c:ext>
              </c:extLst>
            </c:dLbl>
            <c:dLbl>
              <c:idx val="24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7A-033F-43C4-A70C-F719866D69E4}"/>
                </c:ext>
              </c:extLst>
            </c:dLbl>
            <c:dLbl>
              <c:idx val="24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7B-033F-43C4-A70C-F719866D69E4}"/>
                </c:ext>
              </c:extLst>
            </c:dLbl>
            <c:dLbl>
              <c:idx val="24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7C-033F-43C4-A70C-F719866D69E4}"/>
                </c:ext>
              </c:extLst>
            </c:dLbl>
            <c:dLbl>
              <c:idx val="24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7D-033F-43C4-A70C-F719866D69E4}"/>
                </c:ext>
              </c:extLst>
            </c:dLbl>
            <c:dLbl>
              <c:idx val="24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7E-033F-43C4-A70C-F719866D69E4}"/>
                </c:ext>
              </c:extLst>
            </c:dLbl>
            <c:dLbl>
              <c:idx val="24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7F-033F-43C4-A70C-F719866D69E4}"/>
                </c:ext>
              </c:extLst>
            </c:dLbl>
            <c:dLbl>
              <c:idx val="24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80-033F-43C4-A70C-F719866D69E4}"/>
                </c:ext>
              </c:extLst>
            </c:dLbl>
            <c:dLbl>
              <c:idx val="24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81-033F-43C4-A70C-F719866D69E4}"/>
                </c:ext>
              </c:extLst>
            </c:dLbl>
            <c:dLbl>
              <c:idx val="24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82-033F-43C4-A70C-F719866D69E4}"/>
                </c:ext>
              </c:extLst>
            </c:dLbl>
            <c:dLbl>
              <c:idx val="24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83-033F-43C4-A70C-F719866D69E4}"/>
                </c:ext>
              </c:extLst>
            </c:dLbl>
            <c:dLbl>
              <c:idx val="24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84-033F-43C4-A70C-F719866D69E4}"/>
                </c:ext>
              </c:extLst>
            </c:dLbl>
            <c:dLbl>
              <c:idx val="24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85-033F-43C4-A70C-F719866D69E4}"/>
                </c:ext>
              </c:extLst>
            </c:dLbl>
            <c:dLbl>
              <c:idx val="24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86-033F-43C4-A70C-F719866D69E4}"/>
                </c:ext>
              </c:extLst>
            </c:dLbl>
            <c:dLbl>
              <c:idx val="24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87-033F-43C4-A70C-F719866D69E4}"/>
                </c:ext>
              </c:extLst>
            </c:dLbl>
            <c:dLbl>
              <c:idx val="24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88-033F-43C4-A70C-F719866D69E4}"/>
                </c:ext>
              </c:extLst>
            </c:dLbl>
            <c:dLbl>
              <c:idx val="24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89-033F-43C4-A70C-F719866D69E4}"/>
                </c:ext>
              </c:extLst>
            </c:dLbl>
            <c:dLbl>
              <c:idx val="24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8A-033F-43C4-A70C-F719866D69E4}"/>
                </c:ext>
              </c:extLst>
            </c:dLbl>
            <c:dLbl>
              <c:idx val="24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8B-033F-43C4-A70C-F719866D69E4}"/>
                </c:ext>
              </c:extLst>
            </c:dLbl>
            <c:dLbl>
              <c:idx val="24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8C-033F-43C4-A70C-F719866D69E4}"/>
                </c:ext>
              </c:extLst>
            </c:dLbl>
            <c:dLbl>
              <c:idx val="24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8D-033F-43C4-A70C-F719866D69E4}"/>
                </c:ext>
              </c:extLst>
            </c:dLbl>
            <c:dLbl>
              <c:idx val="24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8E-033F-43C4-A70C-F719866D69E4}"/>
                </c:ext>
              </c:extLst>
            </c:dLbl>
            <c:dLbl>
              <c:idx val="24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8F-033F-43C4-A70C-F719866D69E4}"/>
                </c:ext>
              </c:extLst>
            </c:dLbl>
            <c:dLbl>
              <c:idx val="24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90-033F-43C4-A70C-F719866D69E4}"/>
                </c:ext>
              </c:extLst>
            </c:dLbl>
            <c:dLbl>
              <c:idx val="24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91-033F-43C4-A70C-F719866D69E4}"/>
                </c:ext>
              </c:extLst>
            </c:dLbl>
            <c:dLbl>
              <c:idx val="24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92-033F-43C4-A70C-F719866D69E4}"/>
                </c:ext>
              </c:extLst>
            </c:dLbl>
            <c:dLbl>
              <c:idx val="24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93-033F-43C4-A70C-F719866D69E4}"/>
                </c:ext>
              </c:extLst>
            </c:dLbl>
            <c:dLbl>
              <c:idx val="24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94-033F-43C4-A70C-F719866D69E4}"/>
                </c:ext>
              </c:extLst>
            </c:dLbl>
            <c:dLbl>
              <c:idx val="24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95-033F-43C4-A70C-F719866D69E4}"/>
                </c:ext>
              </c:extLst>
            </c:dLbl>
            <c:dLbl>
              <c:idx val="24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96-033F-43C4-A70C-F719866D69E4}"/>
                </c:ext>
              </c:extLst>
            </c:dLbl>
            <c:dLbl>
              <c:idx val="24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97-033F-43C4-A70C-F719866D69E4}"/>
                </c:ext>
              </c:extLst>
            </c:dLbl>
            <c:dLbl>
              <c:idx val="24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98-033F-43C4-A70C-F719866D69E4}"/>
                </c:ext>
              </c:extLst>
            </c:dLbl>
            <c:dLbl>
              <c:idx val="24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99-033F-43C4-A70C-F719866D69E4}"/>
                </c:ext>
              </c:extLst>
            </c:dLbl>
            <c:dLbl>
              <c:idx val="2457"/>
              <c:layout>
                <c:manualLayout>
                  <c:x val="8.6729905097596843E-2"/>
                  <c:y val="-0.38356348801063955"/>
                </c:manualLayout>
              </c:layout>
              <c:tx>
                <c:rich>
                  <a:bodyPr/>
                  <a:lstStyle/>
                  <a:p>
                    <a:fld id="{4B997E31-08F5-432A-B21E-B54F872B49A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9A-033F-43C4-A70C-F719866D69E4}"/>
                </c:ext>
              </c:extLst>
            </c:dLbl>
            <c:dLbl>
              <c:idx val="24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9B-033F-43C4-A70C-F719866D69E4}"/>
                </c:ext>
              </c:extLst>
            </c:dLbl>
            <c:dLbl>
              <c:idx val="24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9C-033F-43C4-A70C-F719866D69E4}"/>
                </c:ext>
              </c:extLst>
            </c:dLbl>
            <c:dLbl>
              <c:idx val="24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9D-033F-43C4-A70C-F719866D69E4}"/>
                </c:ext>
              </c:extLst>
            </c:dLbl>
            <c:dLbl>
              <c:idx val="24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9E-033F-43C4-A70C-F719866D69E4}"/>
                </c:ext>
              </c:extLst>
            </c:dLbl>
            <c:dLbl>
              <c:idx val="24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9F-033F-43C4-A70C-F719866D69E4}"/>
                </c:ext>
              </c:extLst>
            </c:dLbl>
            <c:dLbl>
              <c:idx val="24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A0-033F-43C4-A70C-F719866D69E4}"/>
                </c:ext>
              </c:extLst>
            </c:dLbl>
            <c:dLbl>
              <c:idx val="24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A1-033F-43C4-A70C-F719866D69E4}"/>
                </c:ext>
              </c:extLst>
            </c:dLbl>
            <c:dLbl>
              <c:idx val="24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A2-033F-43C4-A70C-F719866D69E4}"/>
                </c:ext>
              </c:extLst>
            </c:dLbl>
            <c:dLbl>
              <c:idx val="24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A3-033F-43C4-A70C-F719866D69E4}"/>
                </c:ext>
              </c:extLst>
            </c:dLbl>
            <c:dLbl>
              <c:idx val="24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A4-033F-43C4-A70C-F719866D69E4}"/>
                </c:ext>
              </c:extLst>
            </c:dLbl>
            <c:dLbl>
              <c:idx val="24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A5-033F-43C4-A70C-F719866D69E4}"/>
                </c:ext>
              </c:extLst>
            </c:dLbl>
            <c:dLbl>
              <c:idx val="24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A6-033F-43C4-A70C-F719866D69E4}"/>
                </c:ext>
              </c:extLst>
            </c:dLbl>
            <c:dLbl>
              <c:idx val="24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A7-033F-43C4-A70C-F719866D69E4}"/>
                </c:ext>
              </c:extLst>
            </c:dLbl>
            <c:dLbl>
              <c:idx val="24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A8-033F-43C4-A70C-F719866D69E4}"/>
                </c:ext>
              </c:extLst>
            </c:dLbl>
            <c:dLbl>
              <c:idx val="24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A9-033F-43C4-A70C-F719866D69E4}"/>
                </c:ext>
              </c:extLst>
            </c:dLbl>
            <c:dLbl>
              <c:idx val="24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AA-033F-43C4-A70C-F719866D69E4}"/>
                </c:ext>
              </c:extLst>
            </c:dLbl>
            <c:dLbl>
              <c:idx val="24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AB-033F-43C4-A70C-F719866D69E4}"/>
                </c:ext>
              </c:extLst>
            </c:dLbl>
            <c:dLbl>
              <c:idx val="24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AC-033F-43C4-A70C-F719866D69E4}"/>
                </c:ext>
              </c:extLst>
            </c:dLbl>
            <c:dLbl>
              <c:idx val="24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AD-033F-43C4-A70C-F719866D69E4}"/>
                </c:ext>
              </c:extLst>
            </c:dLbl>
            <c:dLbl>
              <c:idx val="24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AE-033F-43C4-A70C-F719866D69E4}"/>
                </c:ext>
              </c:extLst>
            </c:dLbl>
            <c:dLbl>
              <c:idx val="24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AF-033F-43C4-A70C-F719866D69E4}"/>
                </c:ext>
              </c:extLst>
            </c:dLbl>
            <c:dLbl>
              <c:idx val="24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B0-033F-43C4-A70C-F719866D69E4}"/>
                </c:ext>
              </c:extLst>
            </c:dLbl>
            <c:dLbl>
              <c:idx val="24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B1-033F-43C4-A70C-F719866D69E4}"/>
                </c:ext>
              </c:extLst>
            </c:dLbl>
            <c:dLbl>
              <c:idx val="24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B2-033F-43C4-A70C-F719866D69E4}"/>
                </c:ext>
              </c:extLst>
            </c:dLbl>
            <c:dLbl>
              <c:idx val="24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B3-033F-43C4-A70C-F719866D69E4}"/>
                </c:ext>
              </c:extLst>
            </c:dLbl>
            <c:dLbl>
              <c:idx val="24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B4-033F-43C4-A70C-F719866D69E4}"/>
                </c:ext>
              </c:extLst>
            </c:dLbl>
            <c:dLbl>
              <c:idx val="2484"/>
              <c:layout>
                <c:manualLayout>
                  <c:x val="7.9895117700377077E-2"/>
                  <c:y val="-0.33169755281188801"/>
                </c:manualLayout>
              </c:layout>
              <c:tx>
                <c:rich>
                  <a:bodyPr/>
                  <a:lstStyle/>
                  <a:p>
                    <a:fld id="{DF787B77-C5D7-4FC1-8B4F-8DEC093BA84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B5-033F-43C4-A70C-F719866D69E4}"/>
                </c:ext>
              </c:extLst>
            </c:dLbl>
            <c:dLbl>
              <c:idx val="24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B6-033F-43C4-A70C-F719866D69E4}"/>
                </c:ext>
              </c:extLst>
            </c:dLbl>
            <c:dLbl>
              <c:idx val="24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B7-033F-43C4-A70C-F719866D69E4}"/>
                </c:ext>
              </c:extLst>
            </c:dLbl>
            <c:dLbl>
              <c:idx val="24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B8-033F-43C4-A70C-F719866D69E4}"/>
                </c:ext>
              </c:extLst>
            </c:dLbl>
            <c:dLbl>
              <c:idx val="24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B9-033F-43C4-A70C-F719866D69E4}"/>
                </c:ext>
              </c:extLst>
            </c:dLbl>
            <c:dLbl>
              <c:idx val="24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BA-033F-43C4-A70C-F719866D69E4}"/>
                </c:ext>
              </c:extLst>
            </c:dLbl>
            <c:dLbl>
              <c:idx val="24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BB-033F-43C4-A70C-F719866D69E4}"/>
                </c:ext>
              </c:extLst>
            </c:dLbl>
            <c:dLbl>
              <c:idx val="24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BC-033F-43C4-A70C-F719866D69E4}"/>
                </c:ext>
              </c:extLst>
            </c:dLbl>
            <c:dLbl>
              <c:idx val="24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BD-033F-43C4-A70C-F719866D69E4}"/>
                </c:ext>
              </c:extLst>
            </c:dLbl>
            <c:dLbl>
              <c:idx val="24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BE-033F-43C4-A70C-F719866D69E4}"/>
                </c:ext>
              </c:extLst>
            </c:dLbl>
            <c:dLbl>
              <c:idx val="24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BF-033F-43C4-A70C-F719866D69E4}"/>
                </c:ext>
              </c:extLst>
            </c:dLbl>
            <c:dLbl>
              <c:idx val="24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C0-033F-43C4-A70C-F719866D69E4}"/>
                </c:ext>
              </c:extLst>
            </c:dLbl>
            <c:dLbl>
              <c:idx val="24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C1-033F-43C4-A70C-F719866D69E4}"/>
                </c:ext>
              </c:extLst>
            </c:dLbl>
            <c:dLbl>
              <c:idx val="24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C2-033F-43C4-A70C-F719866D69E4}"/>
                </c:ext>
              </c:extLst>
            </c:dLbl>
            <c:dLbl>
              <c:idx val="24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C3-033F-43C4-A70C-F719866D69E4}"/>
                </c:ext>
              </c:extLst>
            </c:dLbl>
            <c:dLbl>
              <c:idx val="24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C4-033F-43C4-A70C-F719866D69E4}"/>
                </c:ext>
              </c:extLst>
            </c:dLbl>
            <c:dLbl>
              <c:idx val="25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C5-033F-43C4-A70C-F719866D69E4}"/>
                </c:ext>
              </c:extLst>
            </c:dLbl>
            <c:dLbl>
              <c:idx val="25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C6-033F-43C4-A70C-F719866D69E4}"/>
                </c:ext>
              </c:extLst>
            </c:dLbl>
            <c:dLbl>
              <c:idx val="25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C7-033F-43C4-A70C-F719866D69E4}"/>
                </c:ext>
              </c:extLst>
            </c:dLbl>
            <c:dLbl>
              <c:idx val="25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C8-033F-43C4-A70C-F719866D69E4}"/>
                </c:ext>
              </c:extLst>
            </c:dLbl>
            <c:dLbl>
              <c:idx val="2504"/>
              <c:layout>
                <c:manualLayout>
                  <c:x val="7.5442243785631566E-2"/>
                  <c:y val="-0.30216032521447728"/>
                </c:manualLayout>
              </c:layout>
              <c:tx>
                <c:rich>
                  <a:bodyPr/>
                  <a:lstStyle/>
                  <a:p>
                    <a:fld id="{554FF56B-D9D9-45EC-A314-EEAD7294B86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9C9-033F-43C4-A70C-F719866D69E4}"/>
                </c:ext>
              </c:extLst>
            </c:dLbl>
            <c:dLbl>
              <c:idx val="25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CA-033F-43C4-A70C-F719866D69E4}"/>
                </c:ext>
              </c:extLst>
            </c:dLbl>
            <c:dLbl>
              <c:idx val="25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CB-033F-43C4-A70C-F719866D69E4}"/>
                </c:ext>
              </c:extLst>
            </c:dLbl>
            <c:dLbl>
              <c:idx val="25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CC-033F-43C4-A70C-F719866D69E4}"/>
                </c:ext>
              </c:extLst>
            </c:dLbl>
            <c:dLbl>
              <c:idx val="25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CD-033F-43C4-A70C-F719866D69E4}"/>
                </c:ext>
              </c:extLst>
            </c:dLbl>
            <c:dLbl>
              <c:idx val="25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CE-033F-43C4-A70C-F719866D69E4}"/>
                </c:ext>
              </c:extLst>
            </c:dLbl>
            <c:dLbl>
              <c:idx val="25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CF-033F-43C4-A70C-F719866D69E4}"/>
                </c:ext>
              </c:extLst>
            </c:dLbl>
            <c:dLbl>
              <c:idx val="25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D0-033F-43C4-A70C-F719866D69E4}"/>
                </c:ext>
              </c:extLst>
            </c:dLbl>
            <c:dLbl>
              <c:idx val="25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D1-033F-43C4-A70C-F719866D69E4}"/>
                </c:ext>
              </c:extLst>
            </c:dLbl>
            <c:dLbl>
              <c:idx val="25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D2-033F-43C4-A70C-F719866D69E4}"/>
                </c:ext>
              </c:extLst>
            </c:dLbl>
            <c:dLbl>
              <c:idx val="25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D3-033F-43C4-A70C-F719866D69E4}"/>
                </c:ext>
              </c:extLst>
            </c:dLbl>
            <c:dLbl>
              <c:idx val="25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D4-033F-43C4-A70C-F719866D69E4}"/>
                </c:ext>
              </c:extLst>
            </c:dLbl>
            <c:dLbl>
              <c:idx val="25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D5-033F-43C4-A70C-F719866D69E4}"/>
                </c:ext>
              </c:extLst>
            </c:dLbl>
            <c:dLbl>
              <c:idx val="25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D6-033F-43C4-A70C-F719866D69E4}"/>
                </c:ext>
              </c:extLst>
            </c:dLbl>
            <c:dLbl>
              <c:idx val="25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D7-033F-43C4-A70C-F719866D69E4}"/>
                </c:ext>
              </c:extLst>
            </c:dLbl>
            <c:dLbl>
              <c:idx val="25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D8-033F-43C4-A70C-F719866D69E4}"/>
                </c:ext>
              </c:extLst>
            </c:dLbl>
            <c:dLbl>
              <c:idx val="25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D9-033F-43C4-A70C-F719866D69E4}"/>
                </c:ext>
              </c:extLst>
            </c:dLbl>
            <c:dLbl>
              <c:idx val="25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DA-033F-43C4-A70C-F719866D69E4}"/>
                </c:ext>
              </c:extLst>
            </c:dLbl>
            <c:dLbl>
              <c:idx val="25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DB-033F-43C4-A70C-F719866D69E4}"/>
                </c:ext>
              </c:extLst>
            </c:dLbl>
            <c:dLbl>
              <c:idx val="25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DC-033F-43C4-A70C-F719866D69E4}"/>
                </c:ext>
              </c:extLst>
            </c:dLbl>
            <c:dLbl>
              <c:idx val="25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DD-033F-43C4-A70C-F719866D69E4}"/>
                </c:ext>
              </c:extLst>
            </c:dLbl>
            <c:dLbl>
              <c:idx val="25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DE-033F-43C4-A70C-F719866D69E4}"/>
                </c:ext>
              </c:extLst>
            </c:dLbl>
            <c:dLbl>
              <c:idx val="25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DF-033F-43C4-A70C-F719866D69E4}"/>
                </c:ext>
              </c:extLst>
            </c:dLbl>
            <c:dLbl>
              <c:idx val="25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E0-033F-43C4-A70C-F719866D69E4}"/>
                </c:ext>
              </c:extLst>
            </c:dLbl>
            <c:dLbl>
              <c:idx val="25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E1-033F-43C4-A70C-F719866D69E4}"/>
                </c:ext>
              </c:extLst>
            </c:dLbl>
            <c:dLbl>
              <c:idx val="25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E2-033F-43C4-A70C-F719866D69E4}"/>
                </c:ext>
              </c:extLst>
            </c:dLbl>
            <c:dLbl>
              <c:idx val="25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E3-033F-43C4-A70C-F719866D69E4}"/>
                </c:ext>
              </c:extLst>
            </c:dLbl>
            <c:dLbl>
              <c:idx val="25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E4-033F-43C4-A70C-F719866D69E4}"/>
                </c:ext>
              </c:extLst>
            </c:dLbl>
            <c:dLbl>
              <c:idx val="25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E5-033F-43C4-A70C-F719866D69E4}"/>
                </c:ext>
              </c:extLst>
            </c:dLbl>
            <c:dLbl>
              <c:idx val="25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E6-033F-43C4-A70C-F719866D69E4}"/>
                </c:ext>
              </c:extLst>
            </c:dLbl>
            <c:dLbl>
              <c:idx val="25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E7-033F-43C4-A70C-F719866D69E4}"/>
                </c:ext>
              </c:extLst>
            </c:dLbl>
            <c:dLbl>
              <c:idx val="25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E8-033F-43C4-A70C-F719866D69E4}"/>
                </c:ext>
              </c:extLst>
            </c:dLbl>
            <c:dLbl>
              <c:idx val="25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E9-033F-43C4-A70C-F719866D69E4}"/>
                </c:ext>
              </c:extLst>
            </c:dLbl>
            <c:dLbl>
              <c:idx val="25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EA-033F-43C4-A70C-F719866D69E4}"/>
                </c:ext>
              </c:extLst>
            </c:dLbl>
            <c:dLbl>
              <c:idx val="25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EB-033F-43C4-A70C-F719866D69E4}"/>
                </c:ext>
              </c:extLst>
            </c:dLbl>
            <c:dLbl>
              <c:idx val="25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EC-033F-43C4-A70C-F719866D69E4}"/>
                </c:ext>
              </c:extLst>
            </c:dLbl>
            <c:dLbl>
              <c:idx val="25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ED-033F-43C4-A70C-F719866D69E4}"/>
                </c:ext>
              </c:extLst>
            </c:dLbl>
            <c:dLbl>
              <c:idx val="25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EE-033F-43C4-A70C-F719866D69E4}"/>
                </c:ext>
              </c:extLst>
            </c:dLbl>
            <c:dLbl>
              <c:idx val="25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EF-033F-43C4-A70C-F719866D69E4}"/>
                </c:ext>
              </c:extLst>
            </c:dLbl>
            <c:dLbl>
              <c:idx val="25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F0-033F-43C4-A70C-F719866D69E4}"/>
                </c:ext>
              </c:extLst>
            </c:dLbl>
            <c:dLbl>
              <c:idx val="25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F1-033F-43C4-A70C-F719866D69E4}"/>
                </c:ext>
              </c:extLst>
            </c:dLbl>
            <c:dLbl>
              <c:idx val="25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F2-033F-43C4-A70C-F719866D69E4}"/>
                </c:ext>
              </c:extLst>
            </c:dLbl>
            <c:dLbl>
              <c:idx val="25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F3-033F-43C4-A70C-F719866D69E4}"/>
                </c:ext>
              </c:extLst>
            </c:dLbl>
            <c:dLbl>
              <c:idx val="25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F4-033F-43C4-A70C-F719866D69E4}"/>
                </c:ext>
              </c:extLst>
            </c:dLbl>
            <c:dLbl>
              <c:idx val="25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F5-033F-43C4-A70C-F719866D69E4}"/>
                </c:ext>
              </c:extLst>
            </c:dLbl>
            <c:dLbl>
              <c:idx val="25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F6-033F-43C4-A70C-F719866D69E4}"/>
                </c:ext>
              </c:extLst>
            </c:dLbl>
            <c:dLbl>
              <c:idx val="25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F7-033F-43C4-A70C-F719866D69E4}"/>
                </c:ext>
              </c:extLst>
            </c:dLbl>
            <c:dLbl>
              <c:idx val="25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F8-033F-43C4-A70C-F719866D69E4}"/>
                </c:ext>
              </c:extLst>
            </c:dLbl>
            <c:dLbl>
              <c:idx val="25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F9-033F-43C4-A70C-F719866D69E4}"/>
                </c:ext>
              </c:extLst>
            </c:dLbl>
            <c:dLbl>
              <c:idx val="25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FA-033F-43C4-A70C-F719866D69E4}"/>
                </c:ext>
              </c:extLst>
            </c:dLbl>
            <c:dLbl>
              <c:idx val="25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FB-033F-43C4-A70C-F719866D69E4}"/>
                </c:ext>
              </c:extLst>
            </c:dLbl>
            <c:dLbl>
              <c:idx val="25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FC-033F-43C4-A70C-F719866D69E4}"/>
                </c:ext>
              </c:extLst>
            </c:dLbl>
            <c:dLbl>
              <c:idx val="25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FD-033F-43C4-A70C-F719866D69E4}"/>
                </c:ext>
              </c:extLst>
            </c:dLbl>
            <c:dLbl>
              <c:idx val="25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FE-033F-43C4-A70C-F719866D69E4}"/>
                </c:ext>
              </c:extLst>
            </c:dLbl>
            <c:dLbl>
              <c:idx val="25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9FF-033F-43C4-A70C-F719866D69E4}"/>
                </c:ext>
              </c:extLst>
            </c:dLbl>
            <c:dLbl>
              <c:idx val="25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00-033F-43C4-A70C-F719866D69E4}"/>
                </c:ext>
              </c:extLst>
            </c:dLbl>
            <c:dLbl>
              <c:idx val="25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01-033F-43C4-A70C-F719866D69E4}"/>
                </c:ext>
              </c:extLst>
            </c:dLbl>
            <c:dLbl>
              <c:idx val="25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02-033F-43C4-A70C-F719866D69E4}"/>
                </c:ext>
              </c:extLst>
            </c:dLbl>
            <c:dLbl>
              <c:idx val="25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03-033F-43C4-A70C-F719866D69E4}"/>
                </c:ext>
              </c:extLst>
            </c:dLbl>
            <c:dLbl>
              <c:idx val="25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04-033F-43C4-A70C-F719866D69E4}"/>
                </c:ext>
              </c:extLst>
            </c:dLbl>
            <c:dLbl>
              <c:idx val="25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05-033F-43C4-A70C-F719866D69E4}"/>
                </c:ext>
              </c:extLst>
            </c:dLbl>
            <c:dLbl>
              <c:idx val="25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06-033F-43C4-A70C-F719866D69E4}"/>
                </c:ext>
              </c:extLst>
            </c:dLbl>
            <c:dLbl>
              <c:idx val="25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07-033F-43C4-A70C-F719866D69E4}"/>
                </c:ext>
              </c:extLst>
            </c:dLbl>
            <c:dLbl>
              <c:idx val="25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08-033F-43C4-A70C-F719866D69E4}"/>
                </c:ext>
              </c:extLst>
            </c:dLbl>
            <c:dLbl>
              <c:idx val="25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09-033F-43C4-A70C-F719866D69E4}"/>
                </c:ext>
              </c:extLst>
            </c:dLbl>
            <c:dLbl>
              <c:idx val="25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0A-033F-43C4-A70C-F719866D69E4}"/>
                </c:ext>
              </c:extLst>
            </c:dLbl>
            <c:dLbl>
              <c:idx val="25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0B-033F-43C4-A70C-F719866D69E4}"/>
                </c:ext>
              </c:extLst>
            </c:dLbl>
            <c:dLbl>
              <c:idx val="25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0C-033F-43C4-A70C-F719866D69E4}"/>
                </c:ext>
              </c:extLst>
            </c:dLbl>
            <c:dLbl>
              <c:idx val="25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0D-033F-43C4-A70C-F719866D69E4}"/>
                </c:ext>
              </c:extLst>
            </c:dLbl>
            <c:dLbl>
              <c:idx val="25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0E-033F-43C4-A70C-F719866D69E4}"/>
                </c:ext>
              </c:extLst>
            </c:dLbl>
            <c:dLbl>
              <c:idx val="25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0F-033F-43C4-A70C-F719866D69E4}"/>
                </c:ext>
              </c:extLst>
            </c:dLbl>
            <c:dLbl>
              <c:idx val="25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10-033F-43C4-A70C-F719866D69E4}"/>
                </c:ext>
              </c:extLst>
            </c:dLbl>
            <c:dLbl>
              <c:idx val="25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11-033F-43C4-A70C-F719866D69E4}"/>
                </c:ext>
              </c:extLst>
            </c:dLbl>
            <c:dLbl>
              <c:idx val="25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12-033F-43C4-A70C-F719866D69E4}"/>
                </c:ext>
              </c:extLst>
            </c:dLbl>
            <c:dLbl>
              <c:idx val="25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13-033F-43C4-A70C-F719866D69E4}"/>
                </c:ext>
              </c:extLst>
            </c:dLbl>
            <c:dLbl>
              <c:idx val="25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14-033F-43C4-A70C-F719866D69E4}"/>
                </c:ext>
              </c:extLst>
            </c:dLbl>
            <c:dLbl>
              <c:idx val="25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15-033F-43C4-A70C-F719866D69E4}"/>
                </c:ext>
              </c:extLst>
            </c:dLbl>
            <c:dLbl>
              <c:idx val="25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16-033F-43C4-A70C-F719866D69E4}"/>
                </c:ext>
              </c:extLst>
            </c:dLbl>
            <c:dLbl>
              <c:idx val="25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17-033F-43C4-A70C-F719866D69E4}"/>
                </c:ext>
              </c:extLst>
            </c:dLbl>
            <c:dLbl>
              <c:idx val="25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18-033F-43C4-A70C-F719866D69E4}"/>
                </c:ext>
              </c:extLst>
            </c:dLbl>
            <c:dLbl>
              <c:idx val="25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19-033F-43C4-A70C-F719866D69E4}"/>
                </c:ext>
              </c:extLst>
            </c:dLbl>
            <c:dLbl>
              <c:idx val="25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1A-033F-43C4-A70C-F719866D69E4}"/>
                </c:ext>
              </c:extLst>
            </c:dLbl>
            <c:dLbl>
              <c:idx val="2586"/>
              <c:layout>
                <c:manualLayout>
                  <c:x val="6.4393593160646009E-2"/>
                  <c:y val="-0.26750957962276217"/>
                </c:manualLayout>
              </c:layout>
              <c:tx>
                <c:rich>
                  <a:bodyPr/>
                  <a:lstStyle/>
                  <a:p>
                    <a:fld id="{47C3BED8-F132-407F-A776-DB466B73D70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A1B-033F-43C4-A70C-F719866D69E4}"/>
                </c:ext>
              </c:extLst>
            </c:dLbl>
            <c:dLbl>
              <c:idx val="25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1C-033F-43C4-A70C-F719866D69E4}"/>
                </c:ext>
              </c:extLst>
            </c:dLbl>
            <c:dLbl>
              <c:idx val="25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1D-033F-43C4-A70C-F719866D69E4}"/>
                </c:ext>
              </c:extLst>
            </c:dLbl>
            <c:dLbl>
              <c:idx val="25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1E-033F-43C4-A70C-F719866D69E4}"/>
                </c:ext>
              </c:extLst>
            </c:dLbl>
            <c:dLbl>
              <c:idx val="25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1F-033F-43C4-A70C-F719866D69E4}"/>
                </c:ext>
              </c:extLst>
            </c:dLbl>
            <c:dLbl>
              <c:idx val="25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20-033F-43C4-A70C-F719866D69E4}"/>
                </c:ext>
              </c:extLst>
            </c:dLbl>
            <c:dLbl>
              <c:idx val="25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21-033F-43C4-A70C-F719866D69E4}"/>
                </c:ext>
              </c:extLst>
            </c:dLbl>
            <c:dLbl>
              <c:idx val="25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22-033F-43C4-A70C-F719866D69E4}"/>
                </c:ext>
              </c:extLst>
            </c:dLbl>
            <c:dLbl>
              <c:idx val="25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23-033F-43C4-A70C-F719866D69E4}"/>
                </c:ext>
              </c:extLst>
            </c:dLbl>
            <c:dLbl>
              <c:idx val="25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24-033F-43C4-A70C-F719866D69E4}"/>
                </c:ext>
              </c:extLst>
            </c:dLbl>
            <c:dLbl>
              <c:idx val="25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25-033F-43C4-A70C-F719866D69E4}"/>
                </c:ext>
              </c:extLst>
            </c:dLbl>
            <c:dLbl>
              <c:idx val="25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26-033F-43C4-A70C-F719866D69E4}"/>
                </c:ext>
              </c:extLst>
            </c:dLbl>
            <c:dLbl>
              <c:idx val="25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27-033F-43C4-A70C-F719866D69E4}"/>
                </c:ext>
              </c:extLst>
            </c:dLbl>
            <c:dLbl>
              <c:idx val="25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28-033F-43C4-A70C-F719866D69E4}"/>
                </c:ext>
              </c:extLst>
            </c:dLbl>
            <c:dLbl>
              <c:idx val="26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29-033F-43C4-A70C-F719866D69E4}"/>
                </c:ext>
              </c:extLst>
            </c:dLbl>
            <c:dLbl>
              <c:idx val="26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2A-033F-43C4-A70C-F719866D69E4}"/>
                </c:ext>
              </c:extLst>
            </c:dLbl>
            <c:dLbl>
              <c:idx val="26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2B-033F-43C4-A70C-F719866D69E4}"/>
                </c:ext>
              </c:extLst>
            </c:dLbl>
            <c:dLbl>
              <c:idx val="26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2C-033F-43C4-A70C-F719866D69E4}"/>
                </c:ext>
              </c:extLst>
            </c:dLbl>
            <c:dLbl>
              <c:idx val="26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2D-033F-43C4-A70C-F719866D69E4}"/>
                </c:ext>
              </c:extLst>
            </c:dLbl>
            <c:dLbl>
              <c:idx val="26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2E-033F-43C4-A70C-F719866D69E4}"/>
                </c:ext>
              </c:extLst>
            </c:dLbl>
            <c:dLbl>
              <c:idx val="26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2F-033F-43C4-A70C-F719866D69E4}"/>
                </c:ext>
              </c:extLst>
            </c:dLbl>
            <c:dLbl>
              <c:idx val="26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30-033F-43C4-A70C-F719866D69E4}"/>
                </c:ext>
              </c:extLst>
            </c:dLbl>
            <c:dLbl>
              <c:idx val="26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31-033F-43C4-A70C-F719866D69E4}"/>
                </c:ext>
              </c:extLst>
            </c:dLbl>
            <c:dLbl>
              <c:idx val="26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32-033F-43C4-A70C-F719866D69E4}"/>
                </c:ext>
              </c:extLst>
            </c:dLbl>
            <c:dLbl>
              <c:idx val="26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33-033F-43C4-A70C-F719866D69E4}"/>
                </c:ext>
              </c:extLst>
            </c:dLbl>
            <c:dLbl>
              <c:idx val="26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34-033F-43C4-A70C-F719866D69E4}"/>
                </c:ext>
              </c:extLst>
            </c:dLbl>
            <c:dLbl>
              <c:idx val="26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35-033F-43C4-A70C-F719866D69E4}"/>
                </c:ext>
              </c:extLst>
            </c:dLbl>
            <c:dLbl>
              <c:idx val="26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36-033F-43C4-A70C-F719866D69E4}"/>
                </c:ext>
              </c:extLst>
            </c:dLbl>
            <c:dLbl>
              <c:idx val="26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37-033F-43C4-A70C-F719866D69E4}"/>
                </c:ext>
              </c:extLst>
            </c:dLbl>
            <c:dLbl>
              <c:idx val="26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38-033F-43C4-A70C-F719866D69E4}"/>
                </c:ext>
              </c:extLst>
            </c:dLbl>
            <c:dLbl>
              <c:idx val="26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39-033F-43C4-A70C-F719866D69E4}"/>
                </c:ext>
              </c:extLst>
            </c:dLbl>
            <c:dLbl>
              <c:idx val="26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3A-033F-43C4-A70C-F719866D69E4}"/>
                </c:ext>
              </c:extLst>
            </c:dLbl>
            <c:dLbl>
              <c:idx val="26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3B-033F-43C4-A70C-F719866D69E4}"/>
                </c:ext>
              </c:extLst>
            </c:dLbl>
            <c:dLbl>
              <c:idx val="26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3C-033F-43C4-A70C-F719866D69E4}"/>
                </c:ext>
              </c:extLst>
            </c:dLbl>
            <c:dLbl>
              <c:idx val="2620"/>
              <c:layout>
                <c:manualLayout>
                  <c:x val="5.8435854125600671E-2"/>
                  <c:y val="-0.23475193246103115"/>
                </c:manualLayout>
              </c:layout>
              <c:tx>
                <c:rich>
                  <a:bodyPr/>
                  <a:lstStyle/>
                  <a:p>
                    <a:fld id="{0F1017F0-CD15-484E-9C80-A7534B488B4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A3D-033F-43C4-A70C-F719866D69E4}"/>
                </c:ext>
              </c:extLst>
            </c:dLbl>
            <c:dLbl>
              <c:idx val="26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3E-033F-43C4-A70C-F719866D69E4}"/>
                </c:ext>
              </c:extLst>
            </c:dLbl>
            <c:dLbl>
              <c:idx val="26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3F-033F-43C4-A70C-F719866D69E4}"/>
                </c:ext>
              </c:extLst>
            </c:dLbl>
            <c:dLbl>
              <c:idx val="26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40-033F-43C4-A70C-F719866D69E4}"/>
                </c:ext>
              </c:extLst>
            </c:dLbl>
            <c:dLbl>
              <c:idx val="26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41-033F-43C4-A70C-F719866D69E4}"/>
                </c:ext>
              </c:extLst>
            </c:dLbl>
            <c:dLbl>
              <c:idx val="26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42-033F-43C4-A70C-F719866D69E4}"/>
                </c:ext>
              </c:extLst>
            </c:dLbl>
            <c:dLbl>
              <c:idx val="26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43-033F-43C4-A70C-F719866D69E4}"/>
                </c:ext>
              </c:extLst>
            </c:dLbl>
            <c:dLbl>
              <c:idx val="26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44-033F-43C4-A70C-F719866D69E4}"/>
                </c:ext>
              </c:extLst>
            </c:dLbl>
            <c:dLbl>
              <c:idx val="26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45-033F-43C4-A70C-F719866D69E4}"/>
                </c:ext>
              </c:extLst>
            </c:dLbl>
            <c:dLbl>
              <c:idx val="26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46-033F-43C4-A70C-F719866D69E4}"/>
                </c:ext>
              </c:extLst>
            </c:dLbl>
            <c:dLbl>
              <c:idx val="26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47-033F-43C4-A70C-F719866D69E4}"/>
                </c:ext>
              </c:extLst>
            </c:dLbl>
            <c:dLbl>
              <c:idx val="26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48-033F-43C4-A70C-F719866D69E4}"/>
                </c:ext>
              </c:extLst>
            </c:dLbl>
            <c:dLbl>
              <c:idx val="26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49-033F-43C4-A70C-F719866D69E4}"/>
                </c:ext>
              </c:extLst>
            </c:dLbl>
            <c:dLbl>
              <c:idx val="26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4A-033F-43C4-A70C-F719866D69E4}"/>
                </c:ext>
              </c:extLst>
            </c:dLbl>
            <c:dLbl>
              <c:idx val="26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4B-033F-43C4-A70C-F719866D69E4}"/>
                </c:ext>
              </c:extLst>
            </c:dLbl>
            <c:dLbl>
              <c:idx val="26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4C-033F-43C4-A70C-F719866D69E4}"/>
                </c:ext>
              </c:extLst>
            </c:dLbl>
            <c:dLbl>
              <c:idx val="26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4D-033F-43C4-A70C-F719866D69E4}"/>
                </c:ext>
              </c:extLst>
            </c:dLbl>
            <c:dLbl>
              <c:idx val="26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4E-033F-43C4-A70C-F719866D69E4}"/>
                </c:ext>
              </c:extLst>
            </c:dLbl>
            <c:dLbl>
              <c:idx val="26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4F-033F-43C4-A70C-F719866D69E4}"/>
                </c:ext>
              </c:extLst>
            </c:dLbl>
            <c:dLbl>
              <c:idx val="26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50-033F-43C4-A70C-F719866D69E4}"/>
                </c:ext>
              </c:extLst>
            </c:dLbl>
            <c:dLbl>
              <c:idx val="26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51-033F-43C4-A70C-F719866D69E4}"/>
                </c:ext>
              </c:extLst>
            </c:dLbl>
            <c:dLbl>
              <c:idx val="26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52-033F-43C4-A70C-F719866D69E4}"/>
                </c:ext>
              </c:extLst>
            </c:dLbl>
            <c:dLbl>
              <c:idx val="26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53-033F-43C4-A70C-F719866D69E4}"/>
                </c:ext>
              </c:extLst>
            </c:dLbl>
            <c:dLbl>
              <c:idx val="26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54-033F-43C4-A70C-F719866D69E4}"/>
                </c:ext>
              </c:extLst>
            </c:dLbl>
            <c:dLbl>
              <c:idx val="26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55-033F-43C4-A70C-F719866D69E4}"/>
                </c:ext>
              </c:extLst>
            </c:dLbl>
            <c:dLbl>
              <c:idx val="26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56-033F-43C4-A70C-F719866D69E4}"/>
                </c:ext>
              </c:extLst>
            </c:dLbl>
            <c:dLbl>
              <c:idx val="26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57-033F-43C4-A70C-F719866D69E4}"/>
                </c:ext>
              </c:extLst>
            </c:dLbl>
            <c:dLbl>
              <c:idx val="26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58-033F-43C4-A70C-F719866D69E4}"/>
                </c:ext>
              </c:extLst>
            </c:dLbl>
            <c:dLbl>
              <c:idx val="26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59-033F-43C4-A70C-F719866D69E4}"/>
                </c:ext>
              </c:extLst>
            </c:dLbl>
            <c:dLbl>
              <c:idx val="26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5A-033F-43C4-A70C-F719866D69E4}"/>
                </c:ext>
              </c:extLst>
            </c:dLbl>
            <c:dLbl>
              <c:idx val="26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5B-033F-43C4-A70C-F719866D69E4}"/>
                </c:ext>
              </c:extLst>
            </c:dLbl>
            <c:dLbl>
              <c:idx val="26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5C-033F-43C4-A70C-F719866D69E4}"/>
                </c:ext>
              </c:extLst>
            </c:dLbl>
            <c:dLbl>
              <c:idx val="26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5D-033F-43C4-A70C-F719866D69E4}"/>
                </c:ext>
              </c:extLst>
            </c:dLbl>
            <c:dLbl>
              <c:idx val="26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5E-033F-43C4-A70C-F719866D69E4}"/>
                </c:ext>
              </c:extLst>
            </c:dLbl>
            <c:dLbl>
              <c:idx val="26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5F-033F-43C4-A70C-F719866D69E4}"/>
                </c:ext>
              </c:extLst>
            </c:dLbl>
            <c:dLbl>
              <c:idx val="26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60-033F-43C4-A70C-F719866D69E4}"/>
                </c:ext>
              </c:extLst>
            </c:dLbl>
            <c:dLbl>
              <c:idx val="26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61-033F-43C4-A70C-F719866D69E4}"/>
                </c:ext>
              </c:extLst>
            </c:dLbl>
            <c:dLbl>
              <c:idx val="26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62-033F-43C4-A70C-F719866D69E4}"/>
                </c:ext>
              </c:extLst>
            </c:dLbl>
            <c:dLbl>
              <c:idx val="26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63-033F-43C4-A70C-F719866D69E4}"/>
                </c:ext>
              </c:extLst>
            </c:dLbl>
            <c:dLbl>
              <c:idx val="26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64-033F-43C4-A70C-F719866D69E4}"/>
                </c:ext>
              </c:extLst>
            </c:dLbl>
            <c:dLbl>
              <c:idx val="26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65-033F-43C4-A70C-F719866D69E4}"/>
                </c:ext>
              </c:extLst>
            </c:dLbl>
            <c:dLbl>
              <c:idx val="26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66-033F-43C4-A70C-F719866D69E4}"/>
                </c:ext>
              </c:extLst>
            </c:dLbl>
            <c:dLbl>
              <c:idx val="26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67-033F-43C4-A70C-F719866D69E4}"/>
                </c:ext>
              </c:extLst>
            </c:dLbl>
            <c:dLbl>
              <c:idx val="26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68-033F-43C4-A70C-F719866D69E4}"/>
                </c:ext>
              </c:extLst>
            </c:dLbl>
            <c:dLbl>
              <c:idx val="26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69-033F-43C4-A70C-F719866D69E4}"/>
                </c:ext>
              </c:extLst>
            </c:dLbl>
            <c:dLbl>
              <c:idx val="26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6A-033F-43C4-A70C-F719866D69E4}"/>
                </c:ext>
              </c:extLst>
            </c:dLbl>
            <c:dLbl>
              <c:idx val="26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6B-033F-43C4-A70C-F719866D69E4}"/>
                </c:ext>
              </c:extLst>
            </c:dLbl>
            <c:dLbl>
              <c:idx val="26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6C-033F-43C4-A70C-F719866D69E4}"/>
                </c:ext>
              </c:extLst>
            </c:dLbl>
            <c:dLbl>
              <c:idx val="26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6D-033F-43C4-A70C-F719866D69E4}"/>
                </c:ext>
              </c:extLst>
            </c:dLbl>
            <c:dLbl>
              <c:idx val="26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6E-033F-43C4-A70C-F719866D69E4}"/>
                </c:ext>
              </c:extLst>
            </c:dLbl>
            <c:dLbl>
              <c:idx val="26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6F-033F-43C4-A70C-F719866D69E4}"/>
                </c:ext>
              </c:extLst>
            </c:dLbl>
            <c:dLbl>
              <c:idx val="26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70-033F-43C4-A70C-F719866D69E4}"/>
                </c:ext>
              </c:extLst>
            </c:dLbl>
            <c:dLbl>
              <c:idx val="26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71-033F-43C4-A70C-F719866D69E4}"/>
                </c:ext>
              </c:extLst>
            </c:dLbl>
            <c:dLbl>
              <c:idx val="26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72-033F-43C4-A70C-F719866D69E4}"/>
                </c:ext>
              </c:extLst>
            </c:dLbl>
            <c:dLbl>
              <c:idx val="26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73-033F-43C4-A70C-F719866D69E4}"/>
                </c:ext>
              </c:extLst>
            </c:dLbl>
            <c:dLbl>
              <c:idx val="26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74-033F-43C4-A70C-F719866D69E4}"/>
                </c:ext>
              </c:extLst>
            </c:dLbl>
            <c:dLbl>
              <c:idx val="26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75-033F-43C4-A70C-F719866D69E4}"/>
                </c:ext>
              </c:extLst>
            </c:dLbl>
            <c:dLbl>
              <c:idx val="26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76-033F-43C4-A70C-F719866D69E4}"/>
                </c:ext>
              </c:extLst>
            </c:dLbl>
            <c:dLbl>
              <c:idx val="2678"/>
              <c:layout>
                <c:manualLayout>
                  <c:x val="5.0282501241999997E-2"/>
                  <c:y val="-0.20250725518118956"/>
                </c:manualLayout>
              </c:layout>
              <c:tx>
                <c:rich>
                  <a:bodyPr/>
                  <a:lstStyle/>
                  <a:p>
                    <a:fld id="{B7A534B4-908D-4F78-AB4E-9692819CBEC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A77-033F-43C4-A70C-F719866D69E4}"/>
                </c:ext>
              </c:extLst>
            </c:dLbl>
            <c:dLbl>
              <c:idx val="26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78-033F-43C4-A70C-F719866D69E4}"/>
                </c:ext>
              </c:extLst>
            </c:dLbl>
            <c:dLbl>
              <c:idx val="26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79-033F-43C4-A70C-F719866D69E4}"/>
                </c:ext>
              </c:extLst>
            </c:dLbl>
            <c:dLbl>
              <c:idx val="26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7A-033F-43C4-A70C-F719866D69E4}"/>
                </c:ext>
              </c:extLst>
            </c:dLbl>
            <c:dLbl>
              <c:idx val="26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7B-033F-43C4-A70C-F719866D69E4}"/>
                </c:ext>
              </c:extLst>
            </c:dLbl>
            <c:dLbl>
              <c:idx val="26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7C-033F-43C4-A70C-F719866D69E4}"/>
                </c:ext>
              </c:extLst>
            </c:dLbl>
            <c:dLbl>
              <c:idx val="26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7D-033F-43C4-A70C-F719866D69E4}"/>
                </c:ext>
              </c:extLst>
            </c:dLbl>
            <c:dLbl>
              <c:idx val="26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7E-033F-43C4-A70C-F719866D69E4}"/>
                </c:ext>
              </c:extLst>
            </c:dLbl>
            <c:dLbl>
              <c:idx val="26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7F-033F-43C4-A70C-F719866D69E4}"/>
                </c:ext>
              </c:extLst>
            </c:dLbl>
            <c:dLbl>
              <c:idx val="26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80-033F-43C4-A70C-F719866D69E4}"/>
                </c:ext>
              </c:extLst>
            </c:dLbl>
            <c:dLbl>
              <c:idx val="26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81-033F-43C4-A70C-F719866D69E4}"/>
                </c:ext>
              </c:extLst>
            </c:dLbl>
            <c:dLbl>
              <c:idx val="26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82-033F-43C4-A70C-F719866D69E4}"/>
                </c:ext>
              </c:extLst>
            </c:dLbl>
            <c:dLbl>
              <c:idx val="2690"/>
              <c:layout>
                <c:manualLayout>
                  <c:x val="4.8096305535826236E-2"/>
                  <c:y val="-0.16750600119925557"/>
                </c:manualLayout>
              </c:layout>
              <c:tx>
                <c:rich>
                  <a:bodyPr/>
                  <a:lstStyle/>
                  <a:p>
                    <a:fld id="{470260B5-CEAD-4790-AC86-80E523084E9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A83-033F-43C4-A70C-F719866D69E4}"/>
                </c:ext>
              </c:extLst>
            </c:dLbl>
            <c:dLbl>
              <c:idx val="26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84-033F-43C4-A70C-F719866D69E4}"/>
                </c:ext>
              </c:extLst>
            </c:dLbl>
            <c:dLbl>
              <c:idx val="26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85-033F-43C4-A70C-F719866D69E4}"/>
                </c:ext>
              </c:extLst>
            </c:dLbl>
            <c:dLbl>
              <c:idx val="26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86-033F-43C4-A70C-F719866D69E4}"/>
                </c:ext>
              </c:extLst>
            </c:dLbl>
            <c:dLbl>
              <c:idx val="26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87-033F-43C4-A70C-F719866D69E4}"/>
                </c:ext>
              </c:extLst>
            </c:dLbl>
            <c:dLbl>
              <c:idx val="26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88-033F-43C4-A70C-F719866D69E4}"/>
                </c:ext>
              </c:extLst>
            </c:dLbl>
            <c:dLbl>
              <c:idx val="26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89-033F-43C4-A70C-F719866D69E4}"/>
                </c:ext>
              </c:extLst>
            </c:dLbl>
            <c:dLbl>
              <c:idx val="26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8A-033F-43C4-A70C-F719866D69E4}"/>
                </c:ext>
              </c:extLst>
            </c:dLbl>
            <c:dLbl>
              <c:idx val="26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8B-033F-43C4-A70C-F719866D69E4}"/>
                </c:ext>
              </c:extLst>
            </c:dLbl>
            <c:dLbl>
              <c:idx val="26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8C-033F-43C4-A70C-F719866D69E4}"/>
                </c:ext>
              </c:extLst>
            </c:dLbl>
            <c:dLbl>
              <c:idx val="27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8D-033F-43C4-A70C-F719866D69E4}"/>
                </c:ext>
              </c:extLst>
            </c:dLbl>
            <c:dLbl>
              <c:idx val="27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8E-033F-43C4-A70C-F719866D69E4}"/>
                </c:ext>
              </c:extLst>
            </c:dLbl>
            <c:dLbl>
              <c:idx val="27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8F-033F-43C4-A70C-F719866D69E4}"/>
                </c:ext>
              </c:extLst>
            </c:dLbl>
            <c:dLbl>
              <c:idx val="27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90-033F-43C4-A70C-F719866D69E4}"/>
                </c:ext>
              </c:extLst>
            </c:dLbl>
            <c:dLbl>
              <c:idx val="27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91-033F-43C4-A70C-F719866D69E4}"/>
                </c:ext>
              </c:extLst>
            </c:dLbl>
            <c:dLbl>
              <c:idx val="27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92-033F-43C4-A70C-F719866D69E4}"/>
                </c:ext>
              </c:extLst>
            </c:dLbl>
            <c:dLbl>
              <c:idx val="27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93-033F-43C4-A70C-F719866D69E4}"/>
                </c:ext>
              </c:extLst>
            </c:dLbl>
            <c:dLbl>
              <c:idx val="27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94-033F-43C4-A70C-F719866D69E4}"/>
                </c:ext>
              </c:extLst>
            </c:dLbl>
            <c:dLbl>
              <c:idx val="27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95-033F-43C4-A70C-F719866D69E4}"/>
                </c:ext>
              </c:extLst>
            </c:dLbl>
            <c:dLbl>
              <c:idx val="27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96-033F-43C4-A70C-F719866D69E4}"/>
                </c:ext>
              </c:extLst>
            </c:dLbl>
            <c:dLbl>
              <c:idx val="27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97-033F-43C4-A70C-F719866D69E4}"/>
                </c:ext>
              </c:extLst>
            </c:dLbl>
            <c:dLbl>
              <c:idx val="27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98-033F-43C4-A70C-F719866D69E4}"/>
                </c:ext>
              </c:extLst>
            </c:dLbl>
            <c:dLbl>
              <c:idx val="27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99-033F-43C4-A70C-F719866D69E4}"/>
                </c:ext>
              </c:extLst>
            </c:dLbl>
            <c:dLbl>
              <c:idx val="27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9A-033F-43C4-A70C-F719866D69E4}"/>
                </c:ext>
              </c:extLst>
            </c:dLbl>
            <c:dLbl>
              <c:idx val="27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9B-033F-43C4-A70C-F719866D69E4}"/>
                </c:ext>
              </c:extLst>
            </c:dLbl>
            <c:dLbl>
              <c:idx val="27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9C-033F-43C4-A70C-F719866D69E4}"/>
                </c:ext>
              </c:extLst>
            </c:dLbl>
            <c:dLbl>
              <c:idx val="27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9D-033F-43C4-A70C-F719866D69E4}"/>
                </c:ext>
              </c:extLst>
            </c:dLbl>
            <c:dLbl>
              <c:idx val="27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9E-033F-43C4-A70C-F719866D69E4}"/>
                </c:ext>
              </c:extLst>
            </c:dLbl>
            <c:dLbl>
              <c:idx val="27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9F-033F-43C4-A70C-F719866D69E4}"/>
                </c:ext>
              </c:extLst>
            </c:dLbl>
            <c:dLbl>
              <c:idx val="27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A0-033F-43C4-A70C-F719866D69E4}"/>
                </c:ext>
              </c:extLst>
            </c:dLbl>
            <c:dLbl>
              <c:idx val="27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A1-033F-43C4-A70C-F719866D69E4}"/>
                </c:ext>
              </c:extLst>
            </c:dLbl>
            <c:dLbl>
              <c:idx val="27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A2-033F-43C4-A70C-F719866D69E4}"/>
                </c:ext>
              </c:extLst>
            </c:dLbl>
            <c:dLbl>
              <c:idx val="27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A3-033F-43C4-A70C-F719866D69E4}"/>
                </c:ext>
              </c:extLst>
            </c:dLbl>
            <c:dLbl>
              <c:idx val="27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A4-033F-43C4-A70C-F719866D69E4}"/>
                </c:ext>
              </c:extLst>
            </c:dLbl>
            <c:dLbl>
              <c:idx val="27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A5-033F-43C4-A70C-F719866D69E4}"/>
                </c:ext>
              </c:extLst>
            </c:dLbl>
            <c:dLbl>
              <c:idx val="27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A6-033F-43C4-A70C-F719866D69E4}"/>
                </c:ext>
              </c:extLst>
            </c:dLbl>
            <c:dLbl>
              <c:idx val="27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A7-033F-43C4-A70C-F719866D69E4}"/>
                </c:ext>
              </c:extLst>
            </c:dLbl>
            <c:dLbl>
              <c:idx val="27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A8-033F-43C4-A70C-F719866D69E4}"/>
                </c:ext>
              </c:extLst>
            </c:dLbl>
            <c:dLbl>
              <c:idx val="27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A9-033F-43C4-A70C-F719866D69E4}"/>
                </c:ext>
              </c:extLst>
            </c:dLbl>
            <c:dLbl>
              <c:idx val="27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AA-033F-43C4-A70C-F719866D69E4}"/>
                </c:ext>
              </c:extLst>
            </c:dLbl>
            <c:dLbl>
              <c:idx val="27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AB-033F-43C4-A70C-F719866D69E4}"/>
                </c:ext>
              </c:extLst>
            </c:dLbl>
            <c:dLbl>
              <c:idx val="27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AC-033F-43C4-A70C-F719866D69E4}"/>
                </c:ext>
              </c:extLst>
            </c:dLbl>
            <c:dLbl>
              <c:idx val="27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AD-033F-43C4-A70C-F719866D69E4}"/>
                </c:ext>
              </c:extLst>
            </c:dLbl>
            <c:dLbl>
              <c:idx val="27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AE-033F-43C4-A70C-F719866D69E4}"/>
                </c:ext>
              </c:extLst>
            </c:dLbl>
            <c:dLbl>
              <c:idx val="27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AF-033F-43C4-A70C-F719866D69E4}"/>
                </c:ext>
              </c:extLst>
            </c:dLbl>
            <c:dLbl>
              <c:idx val="27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B0-033F-43C4-A70C-F719866D69E4}"/>
                </c:ext>
              </c:extLst>
            </c:dLbl>
            <c:dLbl>
              <c:idx val="27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B1-033F-43C4-A70C-F719866D69E4}"/>
                </c:ext>
              </c:extLst>
            </c:dLbl>
            <c:dLbl>
              <c:idx val="27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B2-033F-43C4-A70C-F719866D69E4}"/>
                </c:ext>
              </c:extLst>
            </c:dLbl>
            <c:dLbl>
              <c:idx val="27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B3-033F-43C4-A70C-F719866D69E4}"/>
                </c:ext>
              </c:extLst>
            </c:dLbl>
            <c:dLbl>
              <c:idx val="27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B4-033F-43C4-A70C-F719866D69E4}"/>
                </c:ext>
              </c:extLst>
            </c:dLbl>
            <c:dLbl>
              <c:idx val="27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B5-033F-43C4-A70C-F719866D69E4}"/>
                </c:ext>
              </c:extLst>
            </c:dLbl>
            <c:dLbl>
              <c:idx val="27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B6-033F-43C4-A70C-F719866D69E4}"/>
                </c:ext>
              </c:extLst>
            </c:dLbl>
            <c:dLbl>
              <c:idx val="27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B7-033F-43C4-A70C-F719866D69E4}"/>
                </c:ext>
              </c:extLst>
            </c:dLbl>
            <c:dLbl>
              <c:idx val="27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B8-033F-43C4-A70C-F719866D69E4}"/>
                </c:ext>
              </c:extLst>
            </c:dLbl>
            <c:dLbl>
              <c:idx val="27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B9-033F-43C4-A70C-F719866D69E4}"/>
                </c:ext>
              </c:extLst>
            </c:dLbl>
            <c:dLbl>
              <c:idx val="27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BA-033F-43C4-A70C-F719866D69E4}"/>
                </c:ext>
              </c:extLst>
            </c:dLbl>
            <c:dLbl>
              <c:idx val="27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BB-033F-43C4-A70C-F719866D69E4}"/>
                </c:ext>
              </c:extLst>
            </c:dLbl>
            <c:dLbl>
              <c:idx val="27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BC-033F-43C4-A70C-F719866D69E4}"/>
                </c:ext>
              </c:extLst>
            </c:dLbl>
            <c:dLbl>
              <c:idx val="27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BD-033F-43C4-A70C-F719866D69E4}"/>
                </c:ext>
              </c:extLst>
            </c:dLbl>
            <c:dLbl>
              <c:idx val="27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BE-033F-43C4-A70C-F719866D69E4}"/>
                </c:ext>
              </c:extLst>
            </c:dLbl>
            <c:dLbl>
              <c:idx val="27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BF-033F-43C4-A70C-F719866D69E4}"/>
                </c:ext>
              </c:extLst>
            </c:dLbl>
            <c:dLbl>
              <c:idx val="27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C0-033F-43C4-A70C-F719866D69E4}"/>
                </c:ext>
              </c:extLst>
            </c:dLbl>
            <c:dLbl>
              <c:idx val="27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C1-033F-43C4-A70C-F719866D69E4}"/>
                </c:ext>
              </c:extLst>
            </c:dLbl>
            <c:dLbl>
              <c:idx val="27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C2-033F-43C4-A70C-F719866D69E4}"/>
                </c:ext>
              </c:extLst>
            </c:dLbl>
            <c:dLbl>
              <c:idx val="27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C3-033F-43C4-A70C-F719866D69E4}"/>
                </c:ext>
              </c:extLst>
            </c:dLbl>
            <c:dLbl>
              <c:idx val="27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C4-033F-43C4-A70C-F719866D69E4}"/>
                </c:ext>
              </c:extLst>
            </c:dLbl>
            <c:dLbl>
              <c:idx val="27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C5-033F-43C4-A70C-F719866D69E4}"/>
                </c:ext>
              </c:extLst>
            </c:dLbl>
            <c:dLbl>
              <c:idx val="27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C6-033F-43C4-A70C-F719866D69E4}"/>
                </c:ext>
              </c:extLst>
            </c:dLbl>
            <c:dLbl>
              <c:idx val="27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C7-033F-43C4-A70C-F719866D69E4}"/>
                </c:ext>
              </c:extLst>
            </c:dLbl>
            <c:dLbl>
              <c:idx val="27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C8-033F-43C4-A70C-F719866D69E4}"/>
                </c:ext>
              </c:extLst>
            </c:dLbl>
            <c:dLbl>
              <c:idx val="27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C9-033F-43C4-A70C-F719866D69E4}"/>
                </c:ext>
              </c:extLst>
            </c:dLbl>
            <c:dLbl>
              <c:idx val="27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CA-033F-43C4-A70C-F719866D69E4}"/>
                </c:ext>
              </c:extLst>
            </c:dLbl>
            <c:dLbl>
              <c:idx val="27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CB-033F-43C4-A70C-F719866D69E4}"/>
                </c:ext>
              </c:extLst>
            </c:dLbl>
            <c:dLbl>
              <c:idx val="27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CC-033F-43C4-A70C-F719866D69E4}"/>
                </c:ext>
              </c:extLst>
            </c:dLbl>
            <c:dLbl>
              <c:idx val="27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CD-033F-43C4-A70C-F719866D69E4}"/>
                </c:ext>
              </c:extLst>
            </c:dLbl>
            <c:dLbl>
              <c:idx val="27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CE-033F-43C4-A70C-F719866D69E4}"/>
                </c:ext>
              </c:extLst>
            </c:dLbl>
            <c:dLbl>
              <c:idx val="27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CF-033F-43C4-A70C-F719866D69E4}"/>
                </c:ext>
              </c:extLst>
            </c:dLbl>
            <c:dLbl>
              <c:idx val="2767"/>
              <c:layout>
                <c:manualLayout>
                  <c:x val="4.263081627039144E-2"/>
                  <c:y val="-0.13750492635759784"/>
                </c:manualLayout>
              </c:layout>
              <c:tx>
                <c:rich>
                  <a:bodyPr/>
                  <a:lstStyle/>
                  <a:p>
                    <a:fld id="{454FC1FB-68D9-4054-AD3D-7D59A9769A5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AD0-033F-43C4-A70C-F719866D69E4}"/>
                </c:ext>
              </c:extLst>
            </c:dLbl>
            <c:dLbl>
              <c:idx val="27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D1-033F-43C4-A70C-F719866D69E4}"/>
                </c:ext>
              </c:extLst>
            </c:dLbl>
            <c:dLbl>
              <c:idx val="27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D2-033F-43C4-A70C-F719866D69E4}"/>
                </c:ext>
              </c:extLst>
            </c:dLbl>
            <c:dLbl>
              <c:idx val="27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D3-033F-43C4-A70C-F719866D69E4}"/>
                </c:ext>
              </c:extLst>
            </c:dLbl>
            <c:dLbl>
              <c:idx val="27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D4-033F-43C4-A70C-F719866D69E4}"/>
                </c:ext>
              </c:extLst>
            </c:dLbl>
            <c:dLbl>
              <c:idx val="27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D5-033F-43C4-A70C-F719866D69E4}"/>
                </c:ext>
              </c:extLst>
            </c:dLbl>
            <c:dLbl>
              <c:idx val="27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D6-033F-43C4-A70C-F719866D69E4}"/>
                </c:ext>
              </c:extLst>
            </c:dLbl>
            <c:dLbl>
              <c:idx val="27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D7-033F-43C4-A70C-F719866D69E4}"/>
                </c:ext>
              </c:extLst>
            </c:dLbl>
            <c:dLbl>
              <c:idx val="2775"/>
              <c:layout>
                <c:manualLayout>
                  <c:x val="4.1537718417304477E-2"/>
                  <c:y val="-0.10250367237566385"/>
                </c:manualLayout>
              </c:layout>
              <c:tx>
                <c:rich>
                  <a:bodyPr/>
                  <a:lstStyle/>
                  <a:p>
                    <a:fld id="{FAF50E12-7B98-4C84-A911-6FA9348ECA5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AD8-033F-43C4-A70C-F719866D69E4}"/>
                </c:ext>
              </c:extLst>
            </c:dLbl>
            <c:dLbl>
              <c:idx val="27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D9-033F-43C4-A70C-F719866D69E4}"/>
                </c:ext>
              </c:extLst>
            </c:dLbl>
            <c:dLbl>
              <c:idx val="27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DA-033F-43C4-A70C-F719866D69E4}"/>
                </c:ext>
              </c:extLst>
            </c:dLbl>
            <c:dLbl>
              <c:idx val="27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DB-033F-43C4-A70C-F719866D69E4}"/>
                </c:ext>
              </c:extLst>
            </c:dLbl>
            <c:dLbl>
              <c:idx val="27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DC-033F-43C4-A70C-F719866D69E4}"/>
                </c:ext>
              </c:extLst>
            </c:dLbl>
            <c:dLbl>
              <c:idx val="27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DD-033F-43C4-A70C-F719866D69E4}"/>
                </c:ext>
              </c:extLst>
            </c:dLbl>
            <c:dLbl>
              <c:idx val="27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DE-033F-43C4-A70C-F719866D69E4}"/>
                </c:ext>
              </c:extLst>
            </c:dLbl>
            <c:dLbl>
              <c:idx val="27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DF-033F-43C4-A70C-F719866D69E4}"/>
                </c:ext>
              </c:extLst>
            </c:dLbl>
            <c:dLbl>
              <c:idx val="27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E0-033F-43C4-A70C-F719866D69E4}"/>
                </c:ext>
              </c:extLst>
            </c:dLbl>
            <c:dLbl>
              <c:idx val="27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E1-033F-43C4-A70C-F719866D69E4}"/>
                </c:ext>
              </c:extLst>
            </c:dLbl>
            <c:dLbl>
              <c:idx val="27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E2-033F-43C4-A70C-F719866D69E4}"/>
                </c:ext>
              </c:extLst>
            </c:dLbl>
            <c:dLbl>
              <c:idx val="27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E3-033F-43C4-A70C-F719866D69E4}"/>
                </c:ext>
              </c:extLst>
            </c:dLbl>
            <c:dLbl>
              <c:idx val="27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E4-033F-43C4-A70C-F719866D69E4}"/>
                </c:ext>
              </c:extLst>
            </c:dLbl>
            <c:dLbl>
              <c:idx val="27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E5-033F-43C4-A70C-F719866D69E4}"/>
                </c:ext>
              </c:extLst>
            </c:dLbl>
            <c:dLbl>
              <c:idx val="27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E6-033F-43C4-A70C-F719866D69E4}"/>
                </c:ext>
              </c:extLst>
            </c:dLbl>
            <c:dLbl>
              <c:idx val="27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E7-033F-43C4-A70C-F719866D69E4}"/>
                </c:ext>
              </c:extLst>
            </c:dLbl>
            <c:dLbl>
              <c:idx val="27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E8-033F-43C4-A70C-F719866D69E4}"/>
                </c:ext>
              </c:extLst>
            </c:dLbl>
            <c:dLbl>
              <c:idx val="27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E9-033F-43C4-A70C-F719866D69E4}"/>
                </c:ext>
              </c:extLst>
            </c:dLbl>
            <c:dLbl>
              <c:idx val="27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EA-033F-43C4-A70C-F719866D69E4}"/>
                </c:ext>
              </c:extLst>
            </c:dLbl>
            <c:dLbl>
              <c:idx val="27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EB-033F-43C4-A70C-F719866D69E4}"/>
                </c:ext>
              </c:extLst>
            </c:dLbl>
            <c:dLbl>
              <c:idx val="27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EC-033F-43C4-A70C-F719866D69E4}"/>
                </c:ext>
              </c:extLst>
            </c:dLbl>
            <c:dLbl>
              <c:idx val="27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ED-033F-43C4-A70C-F719866D69E4}"/>
                </c:ext>
              </c:extLst>
            </c:dLbl>
            <c:dLbl>
              <c:idx val="27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EE-033F-43C4-A70C-F719866D69E4}"/>
                </c:ext>
              </c:extLst>
            </c:dLbl>
            <c:dLbl>
              <c:idx val="27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EF-033F-43C4-A70C-F719866D69E4}"/>
                </c:ext>
              </c:extLst>
            </c:dLbl>
            <c:dLbl>
              <c:idx val="27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F0-033F-43C4-A70C-F719866D69E4}"/>
                </c:ext>
              </c:extLst>
            </c:dLbl>
            <c:dLbl>
              <c:idx val="28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F1-033F-43C4-A70C-F719866D69E4}"/>
                </c:ext>
              </c:extLst>
            </c:dLbl>
            <c:dLbl>
              <c:idx val="28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F2-033F-43C4-A70C-F719866D69E4}"/>
                </c:ext>
              </c:extLst>
            </c:dLbl>
            <c:dLbl>
              <c:idx val="28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F3-033F-43C4-A70C-F719866D69E4}"/>
                </c:ext>
              </c:extLst>
            </c:dLbl>
            <c:dLbl>
              <c:idx val="28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F4-033F-43C4-A70C-F719866D69E4}"/>
                </c:ext>
              </c:extLst>
            </c:dLbl>
            <c:dLbl>
              <c:idx val="28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F5-033F-43C4-A70C-F719866D69E4}"/>
                </c:ext>
              </c:extLst>
            </c:dLbl>
            <c:dLbl>
              <c:idx val="28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F6-033F-43C4-A70C-F719866D69E4}"/>
                </c:ext>
              </c:extLst>
            </c:dLbl>
            <c:dLbl>
              <c:idx val="28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F7-033F-43C4-A70C-F719866D69E4}"/>
                </c:ext>
              </c:extLst>
            </c:dLbl>
            <c:dLbl>
              <c:idx val="28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F8-033F-43C4-A70C-F719866D69E4}"/>
                </c:ext>
              </c:extLst>
            </c:dLbl>
            <c:dLbl>
              <c:idx val="28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F9-033F-43C4-A70C-F719866D69E4}"/>
                </c:ext>
              </c:extLst>
            </c:dLbl>
            <c:dLbl>
              <c:idx val="28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FA-033F-43C4-A70C-F719866D69E4}"/>
                </c:ext>
              </c:extLst>
            </c:dLbl>
            <c:dLbl>
              <c:idx val="28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FB-033F-43C4-A70C-F719866D69E4}"/>
                </c:ext>
              </c:extLst>
            </c:dLbl>
            <c:dLbl>
              <c:idx val="28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FC-033F-43C4-A70C-F719866D69E4}"/>
                </c:ext>
              </c:extLst>
            </c:dLbl>
            <c:dLbl>
              <c:idx val="28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FD-033F-43C4-A70C-F719866D69E4}"/>
                </c:ext>
              </c:extLst>
            </c:dLbl>
            <c:dLbl>
              <c:idx val="28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FE-033F-43C4-A70C-F719866D69E4}"/>
                </c:ext>
              </c:extLst>
            </c:dLbl>
            <c:dLbl>
              <c:idx val="28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AFF-033F-43C4-A70C-F719866D69E4}"/>
                </c:ext>
              </c:extLst>
            </c:dLbl>
            <c:dLbl>
              <c:idx val="28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00-033F-43C4-A70C-F719866D69E4}"/>
                </c:ext>
              </c:extLst>
            </c:dLbl>
            <c:dLbl>
              <c:idx val="28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01-033F-43C4-A70C-F719866D69E4}"/>
                </c:ext>
              </c:extLst>
            </c:dLbl>
            <c:dLbl>
              <c:idx val="28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02-033F-43C4-A70C-F719866D69E4}"/>
                </c:ext>
              </c:extLst>
            </c:dLbl>
            <c:dLbl>
              <c:idx val="28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03-033F-43C4-A70C-F719866D69E4}"/>
                </c:ext>
              </c:extLst>
            </c:dLbl>
            <c:dLbl>
              <c:idx val="28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04-033F-43C4-A70C-F719866D69E4}"/>
                </c:ext>
              </c:extLst>
            </c:dLbl>
            <c:dLbl>
              <c:idx val="28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05-033F-43C4-A70C-F719866D69E4}"/>
                </c:ext>
              </c:extLst>
            </c:dLbl>
            <c:dLbl>
              <c:idx val="28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06-033F-43C4-A70C-F719866D69E4}"/>
                </c:ext>
              </c:extLst>
            </c:dLbl>
            <c:dLbl>
              <c:idx val="28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07-033F-43C4-A70C-F719866D69E4}"/>
                </c:ext>
              </c:extLst>
            </c:dLbl>
            <c:dLbl>
              <c:idx val="28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08-033F-43C4-A70C-F719866D69E4}"/>
                </c:ext>
              </c:extLst>
            </c:dLbl>
            <c:dLbl>
              <c:idx val="28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09-033F-43C4-A70C-F719866D69E4}"/>
                </c:ext>
              </c:extLst>
            </c:dLbl>
            <c:dLbl>
              <c:idx val="28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0A-033F-43C4-A70C-F719866D69E4}"/>
                </c:ext>
              </c:extLst>
            </c:dLbl>
            <c:dLbl>
              <c:idx val="28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0B-033F-43C4-A70C-F719866D69E4}"/>
                </c:ext>
              </c:extLst>
            </c:dLbl>
            <c:dLbl>
              <c:idx val="28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0C-033F-43C4-A70C-F719866D69E4}"/>
                </c:ext>
              </c:extLst>
            </c:dLbl>
            <c:dLbl>
              <c:idx val="28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0D-033F-43C4-A70C-F719866D69E4}"/>
                </c:ext>
              </c:extLst>
            </c:dLbl>
            <c:dLbl>
              <c:idx val="28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0E-033F-43C4-A70C-F719866D69E4}"/>
                </c:ext>
              </c:extLst>
            </c:dLbl>
            <c:dLbl>
              <c:idx val="28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0F-033F-43C4-A70C-F719866D69E4}"/>
                </c:ext>
              </c:extLst>
            </c:dLbl>
            <c:dLbl>
              <c:idx val="28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10-033F-43C4-A70C-F719866D69E4}"/>
                </c:ext>
              </c:extLst>
            </c:dLbl>
            <c:dLbl>
              <c:idx val="28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11-033F-43C4-A70C-F719866D69E4}"/>
                </c:ext>
              </c:extLst>
            </c:dLbl>
            <c:dLbl>
              <c:idx val="28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12-033F-43C4-A70C-F719866D69E4}"/>
                </c:ext>
              </c:extLst>
            </c:dLbl>
            <c:dLbl>
              <c:idx val="28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13-033F-43C4-A70C-F719866D69E4}"/>
                </c:ext>
              </c:extLst>
            </c:dLbl>
            <c:dLbl>
              <c:idx val="28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14-033F-43C4-A70C-F719866D69E4}"/>
                </c:ext>
              </c:extLst>
            </c:dLbl>
            <c:dLbl>
              <c:idx val="28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15-033F-43C4-A70C-F719866D69E4}"/>
                </c:ext>
              </c:extLst>
            </c:dLbl>
            <c:dLbl>
              <c:idx val="28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16-033F-43C4-A70C-F719866D69E4}"/>
                </c:ext>
              </c:extLst>
            </c:dLbl>
            <c:dLbl>
              <c:idx val="28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17-033F-43C4-A70C-F719866D69E4}"/>
                </c:ext>
              </c:extLst>
            </c:dLbl>
            <c:dLbl>
              <c:idx val="28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18-033F-43C4-A70C-F719866D69E4}"/>
                </c:ext>
              </c:extLst>
            </c:dLbl>
            <c:dLbl>
              <c:idx val="28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19-033F-43C4-A70C-F719866D69E4}"/>
                </c:ext>
              </c:extLst>
            </c:dLbl>
            <c:dLbl>
              <c:idx val="28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1A-033F-43C4-A70C-F719866D69E4}"/>
                </c:ext>
              </c:extLst>
            </c:dLbl>
            <c:dLbl>
              <c:idx val="28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1B-033F-43C4-A70C-F719866D69E4}"/>
                </c:ext>
              </c:extLst>
            </c:dLbl>
            <c:dLbl>
              <c:idx val="28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1C-033F-43C4-A70C-F719866D69E4}"/>
                </c:ext>
              </c:extLst>
            </c:dLbl>
            <c:dLbl>
              <c:idx val="28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1D-033F-43C4-A70C-F719866D69E4}"/>
                </c:ext>
              </c:extLst>
            </c:dLbl>
            <c:dLbl>
              <c:idx val="28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1E-033F-43C4-A70C-F719866D69E4}"/>
                </c:ext>
              </c:extLst>
            </c:dLbl>
            <c:dLbl>
              <c:idx val="28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1F-033F-43C4-A70C-F719866D69E4}"/>
                </c:ext>
              </c:extLst>
            </c:dLbl>
            <c:dLbl>
              <c:idx val="28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20-033F-43C4-A70C-F719866D69E4}"/>
                </c:ext>
              </c:extLst>
            </c:dLbl>
            <c:dLbl>
              <c:idx val="28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21-033F-43C4-A70C-F719866D69E4}"/>
                </c:ext>
              </c:extLst>
            </c:dLbl>
            <c:dLbl>
              <c:idx val="28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22-033F-43C4-A70C-F719866D69E4}"/>
                </c:ext>
              </c:extLst>
            </c:dLbl>
            <c:dLbl>
              <c:idx val="28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23-033F-43C4-A70C-F719866D69E4}"/>
                </c:ext>
              </c:extLst>
            </c:dLbl>
            <c:dLbl>
              <c:idx val="28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24-033F-43C4-A70C-F719866D69E4}"/>
                </c:ext>
              </c:extLst>
            </c:dLbl>
            <c:dLbl>
              <c:idx val="28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25-033F-43C4-A70C-F719866D69E4}"/>
                </c:ext>
              </c:extLst>
            </c:dLbl>
            <c:dLbl>
              <c:idx val="28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26-033F-43C4-A70C-F719866D69E4}"/>
                </c:ext>
              </c:extLst>
            </c:dLbl>
            <c:dLbl>
              <c:idx val="28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27-033F-43C4-A70C-F719866D69E4}"/>
                </c:ext>
              </c:extLst>
            </c:dLbl>
            <c:dLbl>
              <c:idx val="28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28-033F-43C4-A70C-F719866D69E4}"/>
                </c:ext>
              </c:extLst>
            </c:dLbl>
            <c:dLbl>
              <c:idx val="28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29-033F-43C4-A70C-F719866D69E4}"/>
                </c:ext>
              </c:extLst>
            </c:dLbl>
            <c:dLbl>
              <c:idx val="28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2A-033F-43C4-A70C-F719866D69E4}"/>
                </c:ext>
              </c:extLst>
            </c:dLbl>
            <c:dLbl>
              <c:idx val="28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2B-033F-43C4-A70C-F719866D69E4}"/>
                </c:ext>
              </c:extLst>
            </c:dLbl>
            <c:dLbl>
              <c:idx val="28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2C-033F-43C4-A70C-F719866D69E4}"/>
                </c:ext>
              </c:extLst>
            </c:dLbl>
            <c:dLbl>
              <c:idx val="28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2D-033F-43C4-A70C-F719866D69E4}"/>
                </c:ext>
              </c:extLst>
            </c:dLbl>
            <c:dLbl>
              <c:idx val="28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2E-033F-43C4-A70C-F719866D69E4}"/>
                </c:ext>
              </c:extLst>
            </c:dLbl>
            <c:dLbl>
              <c:idx val="28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2F-033F-43C4-A70C-F719866D69E4}"/>
                </c:ext>
              </c:extLst>
            </c:dLbl>
            <c:dLbl>
              <c:idx val="28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30-033F-43C4-A70C-F719866D69E4}"/>
                </c:ext>
              </c:extLst>
            </c:dLbl>
            <c:dLbl>
              <c:idx val="28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31-033F-43C4-A70C-F719866D69E4}"/>
                </c:ext>
              </c:extLst>
            </c:dLbl>
            <c:dLbl>
              <c:idx val="28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32-033F-43C4-A70C-F719866D69E4}"/>
                </c:ext>
              </c:extLst>
            </c:dLbl>
            <c:dLbl>
              <c:idx val="28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33-033F-43C4-A70C-F719866D69E4}"/>
                </c:ext>
              </c:extLst>
            </c:dLbl>
            <c:dLbl>
              <c:idx val="28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34-033F-43C4-A70C-F719866D69E4}"/>
                </c:ext>
              </c:extLst>
            </c:dLbl>
            <c:dLbl>
              <c:idx val="28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35-033F-43C4-A70C-F719866D69E4}"/>
                </c:ext>
              </c:extLst>
            </c:dLbl>
            <c:dLbl>
              <c:idx val="28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36-033F-43C4-A70C-F719866D69E4}"/>
                </c:ext>
              </c:extLst>
            </c:dLbl>
            <c:dLbl>
              <c:idx val="28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37-033F-43C4-A70C-F719866D69E4}"/>
                </c:ext>
              </c:extLst>
            </c:dLbl>
            <c:dLbl>
              <c:idx val="28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38-033F-43C4-A70C-F719866D69E4}"/>
                </c:ext>
              </c:extLst>
            </c:dLbl>
            <c:dLbl>
              <c:idx val="28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39-033F-43C4-A70C-F719866D69E4}"/>
                </c:ext>
              </c:extLst>
            </c:dLbl>
            <c:dLbl>
              <c:idx val="28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3A-033F-43C4-A70C-F719866D69E4}"/>
                </c:ext>
              </c:extLst>
            </c:dLbl>
            <c:dLbl>
              <c:idx val="28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3B-033F-43C4-A70C-F719866D69E4}"/>
                </c:ext>
              </c:extLst>
            </c:dLbl>
            <c:dLbl>
              <c:idx val="28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3C-033F-43C4-A70C-F719866D69E4}"/>
                </c:ext>
              </c:extLst>
            </c:dLbl>
            <c:dLbl>
              <c:idx val="28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3D-033F-43C4-A70C-F719866D69E4}"/>
                </c:ext>
              </c:extLst>
            </c:dLbl>
            <c:dLbl>
              <c:idx val="28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3E-033F-43C4-A70C-F719866D69E4}"/>
                </c:ext>
              </c:extLst>
            </c:dLbl>
            <c:dLbl>
              <c:idx val="28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3F-033F-43C4-A70C-F719866D69E4}"/>
                </c:ext>
              </c:extLst>
            </c:dLbl>
            <c:dLbl>
              <c:idx val="28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40-033F-43C4-A70C-F719866D69E4}"/>
                </c:ext>
              </c:extLst>
            </c:dLbl>
            <c:dLbl>
              <c:idx val="28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41-033F-43C4-A70C-F719866D69E4}"/>
                </c:ext>
              </c:extLst>
            </c:dLbl>
            <c:dLbl>
              <c:idx val="28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42-033F-43C4-A70C-F719866D69E4}"/>
                </c:ext>
              </c:extLst>
            </c:dLbl>
            <c:dLbl>
              <c:idx val="28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43-033F-43C4-A70C-F719866D69E4}"/>
                </c:ext>
              </c:extLst>
            </c:dLbl>
            <c:dLbl>
              <c:idx val="28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44-033F-43C4-A70C-F719866D69E4}"/>
                </c:ext>
              </c:extLst>
            </c:dLbl>
            <c:dLbl>
              <c:idx val="28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45-033F-43C4-A70C-F719866D69E4}"/>
                </c:ext>
              </c:extLst>
            </c:dLbl>
            <c:dLbl>
              <c:idx val="28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46-033F-43C4-A70C-F719866D69E4}"/>
                </c:ext>
              </c:extLst>
            </c:dLbl>
            <c:dLbl>
              <c:idx val="28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47-033F-43C4-A70C-F719866D69E4}"/>
                </c:ext>
              </c:extLst>
            </c:dLbl>
            <c:dLbl>
              <c:idx val="28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48-033F-43C4-A70C-F719866D69E4}"/>
                </c:ext>
              </c:extLst>
            </c:dLbl>
            <c:dLbl>
              <c:idx val="28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49-033F-43C4-A70C-F719866D69E4}"/>
                </c:ext>
              </c:extLst>
            </c:dLbl>
            <c:dLbl>
              <c:idx val="28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4A-033F-43C4-A70C-F719866D69E4}"/>
                </c:ext>
              </c:extLst>
            </c:dLbl>
            <c:dLbl>
              <c:idx val="28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4B-033F-43C4-A70C-F719866D69E4}"/>
                </c:ext>
              </c:extLst>
            </c:dLbl>
            <c:dLbl>
              <c:idx val="28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4C-033F-43C4-A70C-F719866D69E4}"/>
                </c:ext>
              </c:extLst>
            </c:dLbl>
            <c:dLbl>
              <c:idx val="28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4D-033F-43C4-A70C-F719866D69E4}"/>
                </c:ext>
              </c:extLst>
            </c:dLbl>
            <c:dLbl>
              <c:idx val="28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4E-033F-43C4-A70C-F719866D69E4}"/>
                </c:ext>
              </c:extLst>
            </c:dLbl>
            <c:dLbl>
              <c:idx val="28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4F-033F-43C4-A70C-F719866D69E4}"/>
                </c:ext>
              </c:extLst>
            </c:dLbl>
            <c:dLbl>
              <c:idx val="28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50-033F-43C4-A70C-F719866D69E4}"/>
                </c:ext>
              </c:extLst>
            </c:dLbl>
            <c:dLbl>
              <c:idx val="28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51-033F-43C4-A70C-F719866D69E4}"/>
                </c:ext>
              </c:extLst>
            </c:dLbl>
            <c:dLbl>
              <c:idx val="28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52-033F-43C4-A70C-F719866D69E4}"/>
                </c:ext>
              </c:extLst>
            </c:dLbl>
            <c:dLbl>
              <c:idx val="28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53-033F-43C4-A70C-F719866D69E4}"/>
                </c:ext>
              </c:extLst>
            </c:dLbl>
            <c:dLbl>
              <c:idx val="28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54-033F-43C4-A70C-F719866D69E4}"/>
                </c:ext>
              </c:extLst>
            </c:dLbl>
            <c:dLbl>
              <c:idx val="29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55-033F-43C4-A70C-F719866D69E4}"/>
                </c:ext>
              </c:extLst>
            </c:dLbl>
            <c:dLbl>
              <c:idx val="29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56-033F-43C4-A70C-F719866D69E4}"/>
                </c:ext>
              </c:extLst>
            </c:dLbl>
            <c:dLbl>
              <c:idx val="29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57-033F-43C4-A70C-F719866D69E4}"/>
                </c:ext>
              </c:extLst>
            </c:dLbl>
            <c:dLbl>
              <c:idx val="29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58-033F-43C4-A70C-F719866D69E4}"/>
                </c:ext>
              </c:extLst>
            </c:dLbl>
            <c:dLbl>
              <c:idx val="29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59-033F-43C4-A70C-F719866D69E4}"/>
                </c:ext>
              </c:extLst>
            </c:dLbl>
            <c:dLbl>
              <c:idx val="29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5A-033F-43C4-A70C-F719866D69E4}"/>
                </c:ext>
              </c:extLst>
            </c:dLbl>
            <c:dLbl>
              <c:idx val="29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5B-033F-43C4-A70C-F719866D69E4}"/>
                </c:ext>
              </c:extLst>
            </c:dLbl>
            <c:dLbl>
              <c:idx val="29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5C-033F-43C4-A70C-F719866D69E4}"/>
                </c:ext>
              </c:extLst>
            </c:dLbl>
            <c:dLbl>
              <c:idx val="29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5D-033F-43C4-A70C-F719866D69E4}"/>
                </c:ext>
              </c:extLst>
            </c:dLbl>
            <c:dLbl>
              <c:idx val="29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5E-033F-43C4-A70C-F719866D69E4}"/>
                </c:ext>
              </c:extLst>
            </c:dLbl>
            <c:dLbl>
              <c:idx val="29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5F-033F-43C4-A70C-F719866D69E4}"/>
                </c:ext>
              </c:extLst>
            </c:dLbl>
            <c:dLbl>
              <c:idx val="29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60-033F-43C4-A70C-F719866D69E4}"/>
                </c:ext>
              </c:extLst>
            </c:dLbl>
            <c:dLbl>
              <c:idx val="29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61-033F-43C4-A70C-F719866D69E4}"/>
                </c:ext>
              </c:extLst>
            </c:dLbl>
            <c:dLbl>
              <c:idx val="29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62-033F-43C4-A70C-F719866D69E4}"/>
                </c:ext>
              </c:extLst>
            </c:dLbl>
            <c:dLbl>
              <c:idx val="29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63-033F-43C4-A70C-F719866D69E4}"/>
                </c:ext>
              </c:extLst>
            </c:dLbl>
            <c:dLbl>
              <c:idx val="29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64-033F-43C4-A70C-F719866D69E4}"/>
                </c:ext>
              </c:extLst>
            </c:dLbl>
            <c:dLbl>
              <c:idx val="29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65-033F-43C4-A70C-F719866D69E4}"/>
                </c:ext>
              </c:extLst>
            </c:dLbl>
            <c:dLbl>
              <c:idx val="29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66-033F-43C4-A70C-F719866D69E4}"/>
                </c:ext>
              </c:extLst>
            </c:dLbl>
            <c:dLbl>
              <c:idx val="29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67-033F-43C4-A70C-F719866D69E4}"/>
                </c:ext>
              </c:extLst>
            </c:dLbl>
            <c:dLbl>
              <c:idx val="29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68-033F-43C4-A70C-F719866D69E4}"/>
                </c:ext>
              </c:extLst>
            </c:dLbl>
            <c:dLbl>
              <c:idx val="29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69-033F-43C4-A70C-F719866D69E4}"/>
                </c:ext>
              </c:extLst>
            </c:dLbl>
            <c:dLbl>
              <c:idx val="29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6A-033F-43C4-A70C-F719866D69E4}"/>
                </c:ext>
              </c:extLst>
            </c:dLbl>
            <c:dLbl>
              <c:idx val="29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6B-033F-43C4-A70C-F719866D69E4}"/>
                </c:ext>
              </c:extLst>
            </c:dLbl>
            <c:dLbl>
              <c:idx val="29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6C-033F-43C4-A70C-F719866D69E4}"/>
                </c:ext>
              </c:extLst>
            </c:dLbl>
            <c:dLbl>
              <c:idx val="29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6D-033F-43C4-A70C-F719866D69E4}"/>
                </c:ext>
              </c:extLst>
            </c:dLbl>
            <c:dLbl>
              <c:idx val="29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6E-033F-43C4-A70C-F719866D69E4}"/>
                </c:ext>
              </c:extLst>
            </c:dLbl>
            <c:dLbl>
              <c:idx val="29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6F-033F-43C4-A70C-F719866D69E4}"/>
                </c:ext>
              </c:extLst>
            </c:dLbl>
            <c:dLbl>
              <c:idx val="29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70-033F-43C4-A70C-F719866D69E4}"/>
                </c:ext>
              </c:extLst>
            </c:dLbl>
            <c:dLbl>
              <c:idx val="29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71-033F-43C4-A70C-F719866D69E4}"/>
                </c:ext>
              </c:extLst>
            </c:dLbl>
            <c:dLbl>
              <c:idx val="29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72-033F-43C4-A70C-F719866D69E4}"/>
                </c:ext>
              </c:extLst>
            </c:dLbl>
            <c:dLbl>
              <c:idx val="29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73-033F-43C4-A70C-F719866D69E4}"/>
                </c:ext>
              </c:extLst>
            </c:dLbl>
            <c:dLbl>
              <c:idx val="29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74-033F-43C4-A70C-F719866D69E4}"/>
                </c:ext>
              </c:extLst>
            </c:dLbl>
            <c:dLbl>
              <c:idx val="29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75-033F-43C4-A70C-F719866D69E4}"/>
                </c:ext>
              </c:extLst>
            </c:dLbl>
            <c:dLbl>
              <c:idx val="29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76-033F-43C4-A70C-F719866D69E4}"/>
                </c:ext>
              </c:extLst>
            </c:dLbl>
            <c:dLbl>
              <c:idx val="29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77-033F-43C4-A70C-F719866D69E4}"/>
                </c:ext>
              </c:extLst>
            </c:dLbl>
            <c:dLbl>
              <c:idx val="29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78-033F-43C4-A70C-F719866D69E4}"/>
                </c:ext>
              </c:extLst>
            </c:dLbl>
            <c:dLbl>
              <c:idx val="29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79-033F-43C4-A70C-F719866D69E4}"/>
                </c:ext>
              </c:extLst>
            </c:dLbl>
            <c:dLbl>
              <c:idx val="29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7A-033F-43C4-A70C-F719866D69E4}"/>
                </c:ext>
              </c:extLst>
            </c:dLbl>
            <c:dLbl>
              <c:idx val="29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7B-033F-43C4-A70C-F719866D69E4}"/>
                </c:ext>
              </c:extLst>
            </c:dLbl>
            <c:dLbl>
              <c:idx val="29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7C-033F-43C4-A70C-F719866D69E4}"/>
                </c:ext>
              </c:extLst>
            </c:dLbl>
            <c:dLbl>
              <c:idx val="29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7D-033F-43C4-A70C-F719866D69E4}"/>
                </c:ext>
              </c:extLst>
            </c:dLbl>
            <c:dLbl>
              <c:idx val="29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7E-033F-43C4-A70C-F719866D69E4}"/>
                </c:ext>
              </c:extLst>
            </c:dLbl>
            <c:dLbl>
              <c:idx val="29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7F-033F-43C4-A70C-F719866D69E4}"/>
                </c:ext>
              </c:extLst>
            </c:dLbl>
            <c:dLbl>
              <c:idx val="29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80-033F-43C4-A70C-F719866D69E4}"/>
                </c:ext>
              </c:extLst>
            </c:dLbl>
            <c:dLbl>
              <c:idx val="29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81-033F-43C4-A70C-F719866D69E4}"/>
                </c:ext>
              </c:extLst>
            </c:dLbl>
            <c:dLbl>
              <c:idx val="29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82-033F-43C4-A70C-F719866D69E4}"/>
                </c:ext>
              </c:extLst>
            </c:dLbl>
            <c:dLbl>
              <c:idx val="29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83-033F-43C4-A70C-F719866D69E4}"/>
                </c:ext>
              </c:extLst>
            </c:dLbl>
            <c:dLbl>
              <c:idx val="29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84-033F-43C4-A70C-F719866D69E4}"/>
                </c:ext>
              </c:extLst>
            </c:dLbl>
            <c:dLbl>
              <c:idx val="29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85-033F-43C4-A70C-F719866D69E4}"/>
                </c:ext>
              </c:extLst>
            </c:dLbl>
            <c:dLbl>
              <c:idx val="29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86-033F-43C4-A70C-F719866D69E4}"/>
                </c:ext>
              </c:extLst>
            </c:dLbl>
            <c:dLbl>
              <c:idx val="29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87-033F-43C4-A70C-F719866D69E4}"/>
                </c:ext>
              </c:extLst>
            </c:dLbl>
            <c:dLbl>
              <c:idx val="29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88-033F-43C4-A70C-F719866D69E4}"/>
                </c:ext>
              </c:extLst>
            </c:dLbl>
            <c:dLbl>
              <c:idx val="29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89-033F-43C4-A70C-F719866D69E4}"/>
                </c:ext>
              </c:extLst>
            </c:dLbl>
            <c:dLbl>
              <c:idx val="29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8A-033F-43C4-A70C-F719866D69E4}"/>
                </c:ext>
              </c:extLst>
            </c:dLbl>
            <c:dLbl>
              <c:idx val="29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8B-033F-43C4-A70C-F719866D69E4}"/>
                </c:ext>
              </c:extLst>
            </c:dLbl>
            <c:dLbl>
              <c:idx val="2955"/>
              <c:layout>
                <c:manualLayout>
                  <c:x val="2.5141250621000078E-2"/>
                  <c:y val="-6.7502418393729766E-2"/>
                </c:manualLayout>
              </c:layout>
              <c:tx>
                <c:rich>
                  <a:bodyPr/>
                  <a:lstStyle/>
                  <a:p>
                    <a:fld id="{042E3B36-B6B7-4656-96D1-F653AC44E7E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B8C-033F-43C4-A70C-F719866D69E4}"/>
                </c:ext>
              </c:extLst>
            </c:dLbl>
            <c:dLbl>
              <c:idx val="29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8D-033F-43C4-A70C-F719866D69E4}"/>
                </c:ext>
              </c:extLst>
            </c:dLbl>
            <c:dLbl>
              <c:idx val="29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8E-033F-43C4-A70C-F719866D69E4}"/>
                </c:ext>
              </c:extLst>
            </c:dLbl>
            <c:dLbl>
              <c:idx val="29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8F-033F-43C4-A70C-F719866D69E4}"/>
                </c:ext>
              </c:extLst>
            </c:dLbl>
            <c:dLbl>
              <c:idx val="29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90-033F-43C4-A70C-F719866D69E4}"/>
                </c:ext>
              </c:extLst>
            </c:dLbl>
            <c:dLbl>
              <c:idx val="29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91-033F-43C4-A70C-F719866D69E4}"/>
                </c:ext>
              </c:extLst>
            </c:dLbl>
            <c:dLbl>
              <c:idx val="29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92-033F-43C4-A70C-F719866D69E4}"/>
                </c:ext>
              </c:extLst>
            </c:dLbl>
            <c:dLbl>
              <c:idx val="29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93-033F-43C4-A70C-F719866D69E4}"/>
                </c:ext>
              </c:extLst>
            </c:dLbl>
            <c:dLbl>
              <c:idx val="29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94-033F-43C4-A70C-F719866D69E4}"/>
                </c:ext>
              </c:extLst>
            </c:dLbl>
            <c:dLbl>
              <c:idx val="29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95-033F-43C4-A70C-F719866D69E4}"/>
                </c:ext>
              </c:extLst>
            </c:dLbl>
            <c:dLbl>
              <c:idx val="29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96-033F-43C4-A70C-F719866D69E4}"/>
                </c:ext>
              </c:extLst>
            </c:dLbl>
            <c:dLbl>
              <c:idx val="29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97-033F-43C4-A70C-F719866D69E4}"/>
                </c:ext>
              </c:extLst>
            </c:dLbl>
            <c:dLbl>
              <c:idx val="29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98-033F-43C4-A70C-F719866D69E4}"/>
                </c:ext>
              </c:extLst>
            </c:dLbl>
            <c:dLbl>
              <c:idx val="29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99-033F-43C4-A70C-F719866D69E4}"/>
                </c:ext>
              </c:extLst>
            </c:dLbl>
            <c:dLbl>
              <c:idx val="29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9A-033F-43C4-A70C-F719866D69E4}"/>
                </c:ext>
              </c:extLst>
            </c:dLbl>
            <c:dLbl>
              <c:idx val="29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9B-033F-43C4-A70C-F719866D69E4}"/>
                </c:ext>
              </c:extLst>
            </c:dLbl>
            <c:dLbl>
              <c:idx val="29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9C-033F-43C4-A70C-F719866D69E4}"/>
                </c:ext>
              </c:extLst>
            </c:dLbl>
            <c:dLbl>
              <c:idx val="29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9D-033F-43C4-A70C-F719866D69E4}"/>
                </c:ext>
              </c:extLst>
            </c:dLbl>
            <c:dLbl>
              <c:idx val="29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9E-033F-43C4-A70C-F719866D69E4}"/>
                </c:ext>
              </c:extLst>
            </c:dLbl>
            <c:dLbl>
              <c:idx val="29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9F-033F-43C4-A70C-F719866D69E4}"/>
                </c:ext>
              </c:extLst>
            </c:dLbl>
            <c:dLbl>
              <c:idx val="29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A0-033F-43C4-A70C-F719866D69E4}"/>
                </c:ext>
              </c:extLst>
            </c:dLbl>
            <c:dLbl>
              <c:idx val="29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A1-033F-43C4-A70C-F719866D69E4}"/>
                </c:ext>
              </c:extLst>
            </c:dLbl>
            <c:dLbl>
              <c:idx val="29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A2-033F-43C4-A70C-F719866D69E4}"/>
                </c:ext>
              </c:extLst>
            </c:dLbl>
            <c:dLbl>
              <c:idx val="29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A3-033F-43C4-A70C-F719866D69E4}"/>
                </c:ext>
              </c:extLst>
            </c:dLbl>
            <c:dLbl>
              <c:idx val="29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A4-033F-43C4-A70C-F719866D69E4}"/>
                </c:ext>
              </c:extLst>
            </c:dLbl>
            <c:dLbl>
              <c:idx val="29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A5-033F-43C4-A70C-F719866D69E4}"/>
                </c:ext>
              </c:extLst>
            </c:dLbl>
            <c:dLbl>
              <c:idx val="29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A6-033F-43C4-A70C-F719866D69E4}"/>
                </c:ext>
              </c:extLst>
            </c:dLbl>
            <c:dLbl>
              <c:idx val="29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A7-033F-43C4-A70C-F719866D69E4}"/>
                </c:ext>
              </c:extLst>
            </c:dLbl>
            <c:dLbl>
              <c:idx val="29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A8-033F-43C4-A70C-F719866D69E4}"/>
                </c:ext>
              </c:extLst>
            </c:dLbl>
            <c:dLbl>
              <c:idx val="29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A9-033F-43C4-A70C-F719866D69E4}"/>
                </c:ext>
              </c:extLst>
            </c:dLbl>
            <c:dLbl>
              <c:idx val="29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AA-033F-43C4-A70C-F719866D69E4}"/>
                </c:ext>
              </c:extLst>
            </c:dLbl>
            <c:dLbl>
              <c:idx val="29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AB-033F-43C4-A70C-F719866D69E4}"/>
                </c:ext>
              </c:extLst>
            </c:dLbl>
            <c:dLbl>
              <c:idx val="29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AC-033F-43C4-A70C-F719866D69E4}"/>
                </c:ext>
              </c:extLst>
            </c:dLbl>
            <c:dLbl>
              <c:idx val="29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AD-033F-43C4-A70C-F719866D69E4}"/>
                </c:ext>
              </c:extLst>
            </c:dLbl>
            <c:dLbl>
              <c:idx val="29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AE-033F-43C4-A70C-F719866D69E4}"/>
                </c:ext>
              </c:extLst>
            </c:dLbl>
            <c:dLbl>
              <c:idx val="29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AF-033F-43C4-A70C-F719866D69E4}"/>
                </c:ext>
              </c:extLst>
            </c:dLbl>
            <c:dLbl>
              <c:idx val="29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B0-033F-43C4-A70C-F719866D69E4}"/>
                </c:ext>
              </c:extLst>
            </c:dLbl>
            <c:dLbl>
              <c:idx val="29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B1-033F-43C4-A70C-F719866D69E4}"/>
                </c:ext>
              </c:extLst>
            </c:dLbl>
            <c:dLbl>
              <c:idx val="29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B2-033F-43C4-A70C-F719866D69E4}"/>
                </c:ext>
              </c:extLst>
            </c:dLbl>
            <c:dLbl>
              <c:idx val="29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B3-033F-43C4-A70C-F719866D69E4}"/>
                </c:ext>
              </c:extLst>
            </c:dLbl>
            <c:dLbl>
              <c:idx val="29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B4-033F-43C4-A70C-F719866D69E4}"/>
                </c:ext>
              </c:extLst>
            </c:dLbl>
            <c:dLbl>
              <c:idx val="29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B5-033F-43C4-A70C-F719866D69E4}"/>
                </c:ext>
              </c:extLst>
            </c:dLbl>
            <c:dLbl>
              <c:idx val="29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B6-033F-43C4-A70C-F719866D69E4}"/>
                </c:ext>
              </c:extLst>
            </c:dLbl>
            <c:dLbl>
              <c:idx val="29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B7-033F-43C4-A70C-F719866D69E4}"/>
                </c:ext>
              </c:extLst>
            </c:dLbl>
            <c:dLbl>
              <c:idx val="29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B8-033F-43C4-A70C-F719866D69E4}"/>
                </c:ext>
              </c:extLst>
            </c:dLbl>
            <c:dLbl>
              <c:idx val="30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B9-033F-43C4-A70C-F719866D69E4}"/>
                </c:ext>
              </c:extLst>
            </c:dLbl>
            <c:dLbl>
              <c:idx val="30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BA-033F-43C4-A70C-F719866D69E4}"/>
                </c:ext>
              </c:extLst>
            </c:dLbl>
            <c:dLbl>
              <c:idx val="30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BB-033F-43C4-A70C-F719866D69E4}"/>
                </c:ext>
              </c:extLst>
            </c:dLbl>
            <c:dLbl>
              <c:idx val="30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BC-033F-43C4-A70C-F719866D69E4}"/>
                </c:ext>
              </c:extLst>
            </c:dLbl>
            <c:dLbl>
              <c:idx val="30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BD-033F-43C4-A70C-F719866D69E4}"/>
                </c:ext>
              </c:extLst>
            </c:dLbl>
            <c:dLbl>
              <c:idx val="30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BE-033F-43C4-A70C-F719866D69E4}"/>
                </c:ext>
              </c:extLst>
            </c:dLbl>
            <c:dLbl>
              <c:idx val="30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BF-033F-43C4-A70C-F719866D69E4}"/>
                </c:ext>
              </c:extLst>
            </c:dLbl>
            <c:dLbl>
              <c:idx val="30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C0-033F-43C4-A70C-F719866D69E4}"/>
                </c:ext>
              </c:extLst>
            </c:dLbl>
            <c:dLbl>
              <c:idx val="30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C1-033F-43C4-A70C-F719866D69E4}"/>
                </c:ext>
              </c:extLst>
            </c:dLbl>
            <c:dLbl>
              <c:idx val="30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C2-033F-43C4-A70C-F719866D69E4}"/>
                </c:ext>
              </c:extLst>
            </c:dLbl>
            <c:dLbl>
              <c:idx val="30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C3-033F-43C4-A70C-F719866D69E4}"/>
                </c:ext>
              </c:extLst>
            </c:dLbl>
            <c:dLbl>
              <c:idx val="30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C4-033F-43C4-A70C-F719866D69E4}"/>
                </c:ext>
              </c:extLst>
            </c:dLbl>
            <c:dLbl>
              <c:idx val="30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C5-033F-43C4-A70C-F719866D69E4}"/>
                </c:ext>
              </c:extLst>
            </c:dLbl>
            <c:dLbl>
              <c:idx val="30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C6-033F-43C4-A70C-F719866D69E4}"/>
                </c:ext>
              </c:extLst>
            </c:dLbl>
            <c:dLbl>
              <c:idx val="30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C7-033F-43C4-A70C-F719866D69E4}"/>
                </c:ext>
              </c:extLst>
            </c:dLbl>
            <c:dLbl>
              <c:idx val="30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C8-033F-43C4-A70C-F719866D69E4}"/>
                </c:ext>
              </c:extLst>
            </c:dLbl>
            <c:dLbl>
              <c:idx val="30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C9-033F-43C4-A70C-F719866D69E4}"/>
                </c:ext>
              </c:extLst>
            </c:dLbl>
            <c:dLbl>
              <c:idx val="30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CA-033F-43C4-A70C-F719866D69E4}"/>
                </c:ext>
              </c:extLst>
            </c:dLbl>
            <c:dLbl>
              <c:idx val="30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CB-033F-43C4-A70C-F719866D69E4}"/>
                </c:ext>
              </c:extLst>
            </c:dLbl>
            <c:dLbl>
              <c:idx val="30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CC-033F-43C4-A70C-F719866D69E4}"/>
                </c:ext>
              </c:extLst>
            </c:dLbl>
            <c:dLbl>
              <c:idx val="30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CD-033F-43C4-A70C-F719866D69E4}"/>
                </c:ext>
              </c:extLst>
            </c:dLbl>
            <c:dLbl>
              <c:idx val="30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CE-033F-43C4-A70C-F719866D69E4}"/>
                </c:ext>
              </c:extLst>
            </c:dLbl>
            <c:dLbl>
              <c:idx val="30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CF-033F-43C4-A70C-F719866D69E4}"/>
                </c:ext>
              </c:extLst>
            </c:dLbl>
            <c:dLbl>
              <c:idx val="30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D0-033F-43C4-A70C-F719866D69E4}"/>
                </c:ext>
              </c:extLst>
            </c:dLbl>
            <c:dLbl>
              <c:idx val="30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D1-033F-43C4-A70C-F719866D69E4}"/>
                </c:ext>
              </c:extLst>
            </c:dLbl>
            <c:dLbl>
              <c:idx val="30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D2-033F-43C4-A70C-F719866D69E4}"/>
                </c:ext>
              </c:extLst>
            </c:dLbl>
            <c:dLbl>
              <c:idx val="30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D3-033F-43C4-A70C-F719866D69E4}"/>
                </c:ext>
              </c:extLst>
            </c:dLbl>
            <c:dLbl>
              <c:idx val="30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D4-033F-43C4-A70C-F719866D69E4}"/>
                </c:ext>
              </c:extLst>
            </c:dLbl>
            <c:dLbl>
              <c:idx val="30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D5-033F-43C4-A70C-F719866D69E4}"/>
                </c:ext>
              </c:extLst>
            </c:dLbl>
            <c:dLbl>
              <c:idx val="30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D6-033F-43C4-A70C-F719866D69E4}"/>
                </c:ext>
              </c:extLst>
            </c:dLbl>
            <c:dLbl>
              <c:idx val="30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D7-033F-43C4-A70C-F719866D69E4}"/>
                </c:ext>
              </c:extLst>
            </c:dLbl>
            <c:dLbl>
              <c:idx val="30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D8-033F-43C4-A70C-F719866D69E4}"/>
                </c:ext>
              </c:extLst>
            </c:dLbl>
            <c:dLbl>
              <c:idx val="30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D9-033F-43C4-A70C-F719866D69E4}"/>
                </c:ext>
              </c:extLst>
            </c:dLbl>
            <c:dLbl>
              <c:idx val="30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DA-033F-43C4-A70C-F719866D69E4}"/>
                </c:ext>
              </c:extLst>
            </c:dLbl>
            <c:dLbl>
              <c:idx val="30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DB-033F-43C4-A70C-F719866D69E4}"/>
                </c:ext>
              </c:extLst>
            </c:dLbl>
            <c:dLbl>
              <c:idx val="30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DC-033F-43C4-A70C-F719866D69E4}"/>
                </c:ext>
              </c:extLst>
            </c:dLbl>
            <c:dLbl>
              <c:idx val="30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DD-033F-43C4-A70C-F719866D69E4}"/>
                </c:ext>
              </c:extLst>
            </c:dLbl>
            <c:dLbl>
              <c:idx val="30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DE-033F-43C4-A70C-F719866D69E4}"/>
                </c:ext>
              </c:extLst>
            </c:dLbl>
            <c:dLbl>
              <c:idx val="30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DF-033F-43C4-A70C-F719866D69E4}"/>
                </c:ext>
              </c:extLst>
            </c:dLbl>
            <c:dLbl>
              <c:idx val="30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E0-033F-43C4-A70C-F719866D69E4}"/>
                </c:ext>
              </c:extLst>
            </c:dLbl>
            <c:dLbl>
              <c:idx val="30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E1-033F-43C4-A70C-F719866D69E4}"/>
                </c:ext>
              </c:extLst>
            </c:dLbl>
            <c:dLbl>
              <c:idx val="30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E2-033F-43C4-A70C-F719866D69E4}"/>
                </c:ext>
              </c:extLst>
            </c:dLbl>
            <c:dLbl>
              <c:idx val="30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E3-033F-43C4-A70C-F719866D69E4}"/>
                </c:ext>
              </c:extLst>
            </c:dLbl>
            <c:dLbl>
              <c:idx val="30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E4-033F-43C4-A70C-F719866D69E4}"/>
                </c:ext>
              </c:extLst>
            </c:dLbl>
            <c:dLbl>
              <c:idx val="30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E5-033F-43C4-A70C-F719866D69E4}"/>
                </c:ext>
              </c:extLst>
            </c:dLbl>
            <c:dLbl>
              <c:idx val="30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E6-033F-43C4-A70C-F719866D69E4}"/>
                </c:ext>
              </c:extLst>
            </c:dLbl>
            <c:dLbl>
              <c:idx val="30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E7-033F-43C4-A70C-F719866D69E4}"/>
                </c:ext>
              </c:extLst>
            </c:dLbl>
            <c:dLbl>
              <c:idx val="30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E8-033F-43C4-A70C-F719866D69E4}"/>
                </c:ext>
              </c:extLst>
            </c:dLbl>
            <c:dLbl>
              <c:idx val="30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E9-033F-43C4-A70C-F719866D69E4}"/>
                </c:ext>
              </c:extLst>
            </c:dLbl>
            <c:dLbl>
              <c:idx val="3049"/>
              <c:layout>
                <c:manualLayout>
                  <c:x val="1.9675761355565279E-2"/>
                  <c:y val="-3.2501164411795853E-2"/>
                </c:manualLayout>
              </c:layout>
              <c:tx>
                <c:rich>
                  <a:bodyPr/>
                  <a:lstStyle/>
                  <a:p>
                    <a:fld id="{6C24D777-6C9E-4160-B9F1-83022A8D0B0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BEA-033F-43C4-A70C-F719866D69E4}"/>
                </c:ext>
              </c:extLst>
            </c:dLbl>
            <c:dLbl>
              <c:idx val="30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EB-033F-43C4-A70C-F719866D69E4}"/>
                </c:ext>
              </c:extLst>
            </c:dLbl>
            <c:dLbl>
              <c:idx val="30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EC-033F-43C4-A70C-F719866D69E4}"/>
                </c:ext>
              </c:extLst>
            </c:dLbl>
            <c:dLbl>
              <c:idx val="30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ED-033F-43C4-A70C-F719866D69E4}"/>
                </c:ext>
              </c:extLst>
            </c:dLbl>
            <c:dLbl>
              <c:idx val="30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EE-033F-43C4-A70C-F719866D69E4}"/>
                </c:ext>
              </c:extLst>
            </c:dLbl>
            <c:dLbl>
              <c:idx val="30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EF-033F-43C4-A70C-F719866D69E4}"/>
                </c:ext>
              </c:extLst>
            </c:dLbl>
            <c:dLbl>
              <c:idx val="30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F0-033F-43C4-A70C-F719866D69E4}"/>
                </c:ext>
              </c:extLst>
            </c:dLbl>
            <c:dLbl>
              <c:idx val="30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F1-033F-43C4-A70C-F719866D69E4}"/>
                </c:ext>
              </c:extLst>
            </c:dLbl>
            <c:dLbl>
              <c:idx val="30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F2-033F-43C4-A70C-F719866D69E4}"/>
                </c:ext>
              </c:extLst>
            </c:dLbl>
            <c:dLbl>
              <c:idx val="30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F3-033F-43C4-A70C-F719866D69E4}"/>
                </c:ext>
              </c:extLst>
            </c:dLbl>
            <c:dLbl>
              <c:idx val="30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F4-033F-43C4-A70C-F719866D69E4}"/>
                </c:ext>
              </c:extLst>
            </c:dLbl>
            <c:dLbl>
              <c:idx val="30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F5-033F-43C4-A70C-F719866D69E4}"/>
                </c:ext>
              </c:extLst>
            </c:dLbl>
            <c:dLbl>
              <c:idx val="30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F6-033F-43C4-A70C-F719866D69E4}"/>
                </c:ext>
              </c:extLst>
            </c:dLbl>
            <c:dLbl>
              <c:idx val="30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F7-033F-43C4-A70C-F719866D69E4}"/>
                </c:ext>
              </c:extLst>
            </c:dLbl>
            <c:dLbl>
              <c:idx val="30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F8-033F-43C4-A70C-F719866D69E4}"/>
                </c:ext>
              </c:extLst>
            </c:dLbl>
            <c:dLbl>
              <c:idx val="30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F9-033F-43C4-A70C-F719866D69E4}"/>
                </c:ext>
              </c:extLst>
            </c:dLbl>
            <c:dLbl>
              <c:idx val="30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FA-033F-43C4-A70C-F719866D69E4}"/>
                </c:ext>
              </c:extLst>
            </c:dLbl>
            <c:dLbl>
              <c:idx val="30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FB-033F-43C4-A70C-F719866D69E4}"/>
                </c:ext>
              </c:extLst>
            </c:dLbl>
            <c:dLbl>
              <c:idx val="30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FC-033F-43C4-A70C-F719866D69E4}"/>
                </c:ext>
              </c:extLst>
            </c:dLbl>
            <c:dLbl>
              <c:idx val="30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FD-033F-43C4-A70C-F719866D69E4}"/>
                </c:ext>
              </c:extLst>
            </c:dLbl>
            <c:dLbl>
              <c:idx val="30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FE-033F-43C4-A70C-F719866D69E4}"/>
                </c:ext>
              </c:extLst>
            </c:dLbl>
            <c:dLbl>
              <c:idx val="30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BFF-033F-43C4-A70C-F719866D69E4}"/>
                </c:ext>
              </c:extLst>
            </c:dLbl>
            <c:dLbl>
              <c:idx val="30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00-033F-43C4-A70C-F719866D69E4}"/>
                </c:ext>
              </c:extLst>
            </c:dLbl>
            <c:dLbl>
              <c:idx val="30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01-033F-43C4-A70C-F719866D69E4}"/>
                </c:ext>
              </c:extLst>
            </c:dLbl>
            <c:dLbl>
              <c:idx val="30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02-033F-43C4-A70C-F719866D69E4}"/>
                </c:ext>
              </c:extLst>
            </c:dLbl>
            <c:dLbl>
              <c:idx val="30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03-033F-43C4-A70C-F719866D69E4}"/>
                </c:ext>
              </c:extLst>
            </c:dLbl>
            <c:dLbl>
              <c:idx val="30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04-033F-43C4-A70C-F719866D69E4}"/>
                </c:ext>
              </c:extLst>
            </c:dLbl>
            <c:dLbl>
              <c:idx val="30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05-033F-43C4-A70C-F719866D69E4}"/>
                </c:ext>
              </c:extLst>
            </c:dLbl>
            <c:dLbl>
              <c:idx val="30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06-033F-43C4-A70C-F719866D69E4}"/>
                </c:ext>
              </c:extLst>
            </c:dLbl>
            <c:dLbl>
              <c:idx val="30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07-033F-43C4-A70C-F719866D69E4}"/>
                </c:ext>
              </c:extLst>
            </c:dLbl>
            <c:dLbl>
              <c:idx val="30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08-033F-43C4-A70C-F719866D69E4}"/>
                </c:ext>
              </c:extLst>
            </c:dLbl>
            <c:dLbl>
              <c:idx val="30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09-033F-43C4-A70C-F719866D69E4}"/>
                </c:ext>
              </c:extLst>
            </c:dLbl>
            <c:dLbl>
              <c:idx val="30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0A-033F-43C4-A70C-F719866D69E4}"/>
                </c:ext>
              </c:extLst>
            </c:dLbl>
            <c:dLbl>
              <c:idx val="30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0B-033F-43C4-A70C-F719866D69E4}"/>
                </c:ext>
              </c:extLst>
            </c:dLbl>
            <c:dLbl>
              <c:idx val="30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0C-033F-43C4-A70C-F719866D69E4}"/>
                </c:ext>
              </c:extLst>
            </c:dLbl>
            <c:dLbl>
              <c:idx val="30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0D-033F-43C4-A70C-F719866D69E4}"/>
                </c:ext>
              </c:extLst>
            </c:dLbl>
            <c:dLbl>
              <c:idx val="30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0E-033F-43C4-A70C-F719866D69E4}"/>
                </c:ext>
              </c:extLst>
            </c:dLbl>
            <c:dLbl>
              <c:idx val="30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0F-033F-43C4-A70C-F719866D69E4}"/>
                </c:ext>
              </c:extLst>
            </c:dLbl>
            <c:dLbl>
              <c:idx val="30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10-033F-43C4-A70C-F719866D69E4}"/>
                </c:ext>
              </c:extLst>
            </c:dLbl>
            <c:dLbl>
              <c:idx val="30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11-033F-43C4-A70C-F719866D69E4}"/>
                </c:ext>
              </c:extLst>
            </c:dLbl>
            <c:dLbl>
              <c:idx val="30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12-033F-43C4-A70C-F719866D69E4}"/>
                </c:ext>
              </c:extLst>
            </c:dLbl>
            <c:dLbl>
              <c:idx val="30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13-033F-43C4-A70C-F719866D69E4}"/>
                </c:ext>
              </c:extLst>
            </c:dLbl>
            <c:dLbl>
              <c:idx val="30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14-033F-43C4-A70C-F719866D69E4}"/>
                </c:ext>
              </c:extLst>
            </c:dLbl>
            <c:dLbl>
              <c:idx val="30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15-033F-43C4-A70C-F719866D69E4}"/>
                </c:ext>
              </c:extLst>
            </c:dLbl>
            <c:dLbl>
              <c:idx val="30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16-033F-43C4-A70C-F719866D69E4}"/>
                </c:ext>
              </c:extLst>
            </c:dLbl>
            <c:dLbl>
              <c:idx val="30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17-033F-43C4-A70C-F719866D69E4}"/>
                </c:ext>
              </c:extLst>
            </c:dLbl>
            <c:dLbl>
              <c:idx val="30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18-033F-43C4-A70C-F719866D69E4}"/>
                </c:ext>
              </c:extLst>
            </c:dLbl>
            <c:dLbl>
              <c:idx val="30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19-033F-43C4-A70C-F719866D69E4}"/>
                </c:ext>
              </c:extLst>
            </c:dLbl>
            <c:dLbl>
              <c:idx val="30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1A-033F-43C4-A70C-F719866D69E4}"/>
                </c:ext>
              </c:extLst>
            </c:dLbl>
            <c:dLbl>
              <c:idx val="30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1B-033F-43C4-A70C-F719866D69E4}"/>
                </c:ext>
              </c:extLst>
            </c:dLbl>
            <c:dLbl>
              <c:idx val="30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1C-033F-43C4-A70C-F719866D69E4}"/>
                </c:ext>
              </c:extLst>
            </c:dLbl>
            <c:dLbl>
              <c:idx val="31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1D-033F-43C4-A70C-F719866D69E4}"/>
                </c:ext>
              </c:extLst>
            </c:dLbl>
            <c:dLbl>
              <c:idx val="31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1E-033F-43C4-A70C-F719866D69E4}"/>
                </c:ext>
              </c:extLst>
            </c:dLbl>
            <c:dLbl>
              <c:idx val="31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1F-033F-43C4-A70C-F719866D69E4}"/>
                </c:ext>
              </c:extLst>
            </c:dLbl>
            <c:dLbl>
              <c:idx val="31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20-033F-43C4-A70C-F719866D69E4}"/>
                </c:ext>
              </c:extLst>
            </c:dLbl>
            <c:dLbl>
              <c:idx val="31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21-033F-43C4-A70C-F719866D69E4}"/>
                </c:ext>
              </c:extLst>
            </c:dLbl>
            <c:dLbl>
              <c:idx val="31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22-033F-43C4-A70C-F719866D69E4}"/>
                </c:ext>
              </c:extLst>
            </c:dLbl>
            <c:dLbl>
              <c:idx val="31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23-033F-43C4-A70C-F719866D69E4}"/>
                </c:ext>
              </c:extLst>
            </c:dLbl>
            <c:dLbl>
              <c:idx val="31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24-033F-43C4-A70C-F719866D69E4}"/>
                </c:ext>
              </c:extLst>
            </c:dLbl>
            <c:dLbl>
              <c:idx val="31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25-033F-43C4-A70C-F719866D69E4}"/>
                </c:ext>
              </c:extLst>
            </c:dLbl>
            <c:dLbl>
              <c:idx val="31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26-033F-43C4-A70C-F719866D69E4}"/>
                </c:ext>
              </c:extLst>
            </c:dLbl>
            <c:dLbl>
              <c:idx val="31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27-033F-43C4-A70C-F719866D69E4}"/>
                </c:ext>
              </c:extLst>
            </c:dLbl>
            <c:dLbl>
              <c:idx val="31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28-033F-43C4-A70C-F719866D69E4}"/>
                </c:ext>
              </c:extLst>
            </c:dLbl>
            <c:dLbl>
              <c:idx val="31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29-033F-43C4-A70C-F719866D69E4}"/>
                </c:ext>
              </c:extLst>
            </c:dLbl>
            <c:dLbl>
              <c:idx val="31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2A-033F-43C4-A70C-F719866D69E4}"/>
                </c:ext>
              </c:extLst>
            </c:dLbl>
            <c:dLbl>
              <c:idx val="31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2B-033F-43C4-A70C-F719866D69E4}"/>
                </c:ext>
              </c:extLst>
            </c:dLbl>
            <c:dLbl>
              <c:idx val="31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2C-033F-43C4-A70C-F719866D69E4}"/>
                </c:ext>
              </c:extLst>
            </c:dLbl>
            <c:dLbl>
              <c:idx val="31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2D-033F-43C4-A70C-F719866D69E4}"/>
                </c:ext>
              </c:extLst>
            </c:dLbl>
            <c:dLbl>
              <c:idx val="31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2E-033F-43C4-A70C-F719866D69E4}"/>
                </c:ext>
              </c:extLst>
            </c:dLbl>
            <c:dLbl>
              <c:idx val="31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2F-033F-43C4-A70C-F719866D69E4}"/>
                </c:ext>
              </c:extLst>
            </c:dLbl>
            <c:dLbl>
              <c:idx val="31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30-033F-43C4-A70C-F719866D69E4}"/>
                </c:ext>
              </c:extLst>
            </c:dLbl>
            <c:dLbl>
              <c:idx val="31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31-033F-43C4-A70C-F719866D69E4}"/>
                </c:ext>
              </c:extLst>
            </c:dLbl>
            <c:dLbl>
              <c:idx val="31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32-033F-43C4-A70C-F719866D69E4}"/>
                </c:ext>
              </c:extLst>
            </c:dLbl>
            <c:dLbl>
              <c:idx val="31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33-033F-43C4-A70C-F719866D69E4}"/>
                </c:ext>
              </c:extLst>
            </c:dLbl>
            <c:dLbl>
              <c:idx val="31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34-033F-43C4-A70C-F719866D69E4}"/>
                </c:ext>
              </c:extLst>
            </c:dLbl>
            <c:dLbl>
              <c:idx val="31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35-033F-43C4-A70C-F719866D69E4}"/>
                </c:ext>
              </c:extLst>
            </c:dLbl>
            <c:dLbl>
              <c:idx val="31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36-033F-43C4-A70C-F719866D69E4}"/>
                </c:ext>
              </c:extLst>
            </c:dLbl>
            <c:dLbl>
              <c:idx val="31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37-033F-43C4-A70C-F719866D69E4}"/>
                </c:ext>
              </c:extLst>
            </c:dLbl>
            <c:dLbl>
              <c:idx val="31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38-033F-43C4-A70C-F719866D69E4}"/>
                </c:ext>
              </c:extLst>
            </c:dLbl>
            <c:dLbl>
              <c:idx val="31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39-033F-43C4-A70C-F719866D69E4}"/>
                </c:ext>
              </c:extLst>
            </c:dLbl>
            <c:dLbl>
              <c:idx val="31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3A-033F-43C4-A70C-F719866D69E4}"/>
                </c:ext>
              </c:extLst>
            </c:dLbl>
            <c:dLbl>
              <c:idx val="31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3B-033F-43C4-A70C-F719866D69E4}"/>
                </c:ext>
              </c:extLst>
            </c:dLbl>
            <c:dLbl>
              <c:idx val="31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3C-033F-43C4-A70C-F719866D69E4}"/>
                </c:ext>
              </c:extLst>
            </c:dLbl>
            <c:dLbl>
              <c:idx val="31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3D-033F-43C4-A70C-F719866D69E4}"/>
                </c:ext>
              </c:extLst>
            </c:dLbl>
            <c:dLbl>
              <c:idx val="31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3E-033F-43C4-A70C-F719866D69E4}"/>
                </c:ext>
              </c:extLst>
            </c:dLbl>
            <c:dLbl>
              <c:idx val="31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3F-033F-43C4-A70C-F719866D69E4}"/>
                </c:ext>
              </c:extLst>
            </c:dLbl>
            <c:dLbl>
              <c:idx val="31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40-033F-43C4-A70C-F719866D69E4}"/>
                </c:ext>
              </c:extLst>
            </c:dLbl>
            <c:dLbl>
              <c:idx val="31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41-033F-43C4-A70C-F719866D69E4}"/>
                </c:ext>
              </c:extLst>
            </c:dLbl>
            <c:dLbl>
              <c:idx val="31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42-033F-43C4-A70C-F719866D69E4}"/>
                </c:ext>
              </c:extLst>
            </c:dLbl>
            <c:dLbl>
              <c:idx val="31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43-033F-43C4-A70C-F719866D69E4}"/>
                </c:ext>
              </c:extLst>
            </c:dLbl>
            <c:dLbl>
              <c:idx val="31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44-033F-43C4-A70C-F719866D69E4}"/>
                </c:ext>
              </c:extLst>
            </c:dLbl>
            <c:dLbl>
              <c:idx val="31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45-033F-43C4-A70C-F719866D69E4}"/>
                </c:ext>
              </c:extLst>
            </c:dLbl>
            <c:dLbl>
              <c:idx val="31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46-033F-43C4-A70C-F719866D69E4}"/>
                </c:ext>
              </c:extLst>
            </c:dLbl>
            <c:dLbl>
              <c:idx val="31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47-033F-43C4-A70C-F719866D69E4}"/>
                </c:ext>
              </c:extLst>
            </c:dLbl>
            <c:dLbl>
              <c:idx val="31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48-033F-43C4-A70C-F719866D69E4}"/>
                </c:ext>
              </c:extLst>
            </c:dLbl>
            <c:dLbl>
              <c:idx val="31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49-033F-43C4-A70C-F719866D69E4}"/>
                </c:ext>
              </c:extLst>
            </c:dLbl>
            <c:dLbl>
              <c:idx val="31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4A-033F-43C4-A70C-F719866D69E4}"/>
                </c:ext>
              </c:extLst>
            </c:dLbl>
            <c:dLbl>
              <c:idx val="31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4B-033F-43C4-A70C-F719866D69E4}"/>
                </c:ext>
              </c:extLst>
            </c:dLbl>
            <c:dLbl>
              <c:idx val="31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4C-033F-43C4-A70C-F719866D69E4}"/>
                </c:ext>
              </c:extLst>
            </c:dLbl>
            <c:dLbl>
              <c:idx val="31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4D-033F-43C4-A70C-F719866D69E4}"/>
                </c:ext>
              </c:extLst>
            </c:dLbl>
            <c:dLbl>
              <c:idx val="31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4E-033F-43C4-A70C-F719866D69E4}"/>
                </c:ext>
              </c:extLst>
            </c:dLbl>
            <c:dLbl>
              <c:idx val="31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4F-033F-43C4-A70C-F719866D69E4}"/>
                </c:ext>
              </c:extLst>
            </c:dLbl>
            <c:dLbl>
              <c:idx val="31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50-033F-43C4-A70C-F719866D69E4}"/>
                </c:ext>
              </c:extLst>
            </c:dLbl>
            <c:dLbl>
              <c:idx val="31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51-033F-43C4-A70C-F719866D69E4}"/>
                </c:ext>
              </c:extLst>
            </c:dLbl>
            <c:dLbl>
              <c:idx val="31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52-033F-43C4-A70C-F719866D69E4}"/>
                </c:ext>
              </c:extLst>
            </c:dLbl>
            <c:dLbl>
              <c:idx val="31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53-033F-43C4-A70C-F719866D69E4}"/>
                </c:ext>
              </c:extLst>
            </c:dLbl>
            <c:dLbl>
              <c:idx val="31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54-033F-43C4-A70C-F719866D69E4}"/>
                </c:ext>
              </c:extLst>
            </c:dLbl>
            <c:dLbl>
              <c:idx val="31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55-033F-43C4-A70C-F719866D69E4}"/>
                </c:ext>
              </c:extLst>
            </c:dLbl>
            <c:dLbl>
              <c:idx val="31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56-033F-43C4-A70C-F719866D69E4}"/>
                </c:ext>
              </c:extLst>
            </c:dLbl>
            <c:dLbl>
              <c:idx val="31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57-033F-43C4-A70C-F719866D69E4}"/>
                </c:ext>
              </c:extLst>
            </c:dLbl>
            <c:dLbl>
              <c:idx val="31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58-033F-43C4-A70C-F719866D69E4}"/>
                </c:ext>
              </c:extLst>
            </c:dLbl>
            <c:dLbl>
              <c:idx val="31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59-033F-43C4-A70C-F719866D69E4}"/>
                </c:ext>
              </c:extLst>
            </c:dLbl>
            <c:dLbl>
              <c:idx val="31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5A-033F-43C4-A70C-F719866D69E4}"/>
                </c:ext>
              </c:extLst>
            </c:dLbl>
            <c:dLbl>
              <c:idx val="31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5B-033F-43C4-A70C-F719866D69E4}"/>
                </c:ext>
              </c:extLst>
            </c:dLbl>
            <c:dLbl>
              <c:idx val="31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5C-033F-43C4-A70C-F719866D69E4}"/>
                </c:ext>
              </c:extLst>
            </c:dLbl>
            <c:dLbl>
              <c:idx val="31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5D-033F-43C4-A70C-F719866D69E4}"/>
                </c:ext>
              </c:extLst>
            </c:dLbl>
            <c:dLbl>
              <c:idx val="31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5E-033F-43C4-A70C-F719866D69E4}"/>
                </c:ext>
              </c:extLst>
            </c:dLbl>
            <c:dLbl>
              <c:idx val="31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5F-033F-43C4-A70C-F719866D69E4}"/>
                </c:ext>
              </c:extLst>
            </c:dLbl>
            <c:dLbl>
              <c:idx val="31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60-033F-43C4-A70C-F719866D69E4}"/>
                </c:ext>
              </c:extLst>
            </c:dLbl>
            <c:dLbl>
              <c:idx val="31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61-033F-43C4-A70C-F719866D69E4}"/>
                </c:ext>
              </c:extLst>
            </c:dLbl>
            <c:dLbl>
              <c:idx val="31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62-033F-43C4-A70C-F719866D69E4}"/>
                </c:ext>
              </c:extLst>
            </c:dLbl>
            <c:dLbl>
              <c:idx val="31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63-033F-43C4-A70C-F719866D69E4}"/>
                </c:ext>
              </c:extLst>
            </c:dLbl>
            <c:dLbl>
              <c:idx val="31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64-033F-43C4-A70C-F719866D69E4}"/>
                </c:ext>
              </c:extLst>
            </c:dLbl>
            <c:dLbl>
              <c:idx val="31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65-033F-43C4-A70C-F719866D69E4}"/>
                </c:ext>
              </c:extLst>
            </c:dLbl>
            <c:dLbl>
              <c:idx val="31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66-033F-43C4-A70C-F719866D69E4}"/>
                </c:ext>
              </c:extLst>
            </c:dLbl>
            <c:dLbl>
              <c:idx val="31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67-033F-43C4-A70C-F719866D69E4}"/>
                </c:ext>
              </c:extLst>
            </c:dLbl>
            <c:dLbl>
              <c:idx val="31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68-033F-43C4-A70C-F719866D69E4}"/>
                </c:ext>
              </c:extLst>
            </c:dLbl>
            <c:dLbl>
              <c:idx val="31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69-033F-43C4-A70C-F719866D69E4}"/>
                </c:ext>
              </c:extLst>
            </c:dLbl>
            <c:dLbl>
              <c:idx val="31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6A-033F-43C4-A70C-F719866D69E4}"/>
                </c:ext>
              </c:extLst>
            </c:dLbl>
            <c:dLbl>
              <c:idx val="31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6B-033F-43C4-A70C-F719866D69E4}"/>
                </c:ext>
              </c:extLst>
            </c:dLbl>
            <c:dLbl>
              <c:idx val="31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6C-033F-43C4-A70C-F719866D69E4}"/>
                </c:ext>
              </c:extLst>
            </c:dLbl>
            <c:dLbl>
              <c:idx val="31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6D-033F-43C4-A70C-F719866D69E4}"/>
                </c:ext>
              </c:extLst>
            </c:dLbl>
            <c:dLbl>
              <c:idx val="31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6E-033F-43C4-A70C-F719866D69E4}"/>
                </c:ext>
              </c:extLst>
            </c:dLbl>
            <c:dLbl>
              <c:idx val="31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6F-033F-43C4-A70C-F719866D69E4}"/>
                </c:ext>
              </c:extLst>
            </c:dLbl>
            <c:dLbl>
              <c:idx val="31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70-033F-43C4-A70C-F719866D69E4}"/>
                </c:ext>
              </c:extLst>
            </c:dLbl>
            <c:dLbl>
              <c:idx val="31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71-033F-43C4-A70C-F719866D69E4}"/>
                </c:ext>
              </c:extLst>
            </c:dLbl>
            <c:dLbl>
              <c:idx val="31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72-033F-43C4-A70C-F719866D69E4}"/>
                </c:ext>
              </c:extLst>
            </c:dLbl>
            <c:dLbl>
              <c:idx val="31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73-033F-43C4-A70C-F719866D69E4}"/>
                </c:ext>
              </c:extLst>
            </c:dLbl>
            <c:dLbl>
              <c:idx val="31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74-033F-43C4-A70C-F719866D69E4}"/>
                </c:ext>
              </c:extLst>
            </c:dLbl>
            <c:dLbl>
              <c:idx val="31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75-033F-43C4-A70C-F719866D69E4}"/>
                </c:ext>
              </c:extLst>
            </c:dLbl>
            <c:dLbl>
              <c:idx val="31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76-033F-43C4-A70C-F719866D69E4}"/>
                </c:ext>
              </c:extLst>
            </c:dLbl>
            <c:dLbl>
              <c:idx val="31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77-033F-43C4-A70C-F719866D69E4}"/>
                </c:ext>
              </c:extLst>
            </c:dLbl>
            <c:dLbl>
              <c:idx val="31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78-033F-43C4-A70C-F719866D69E4}"/>
                </c:ext>
              </c:extLst>
            </c:dLbl>
            <c:dLbl>
              <c:idx val="31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79-033F-43C4-A70C-F719866D69E4}"/>
                </c:ext>
              </c:extLst>
            </c:dLbl>
            <c:dLbl>
              <c:idx val="31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7A-033F-43C4-A70C-F719866D69E4}"/>
                </c:ext>
              </c:extLst>
            </c:dLbl>
            <c:dLbl>
              <c:idx val="31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7B-033F-43C4-A70C-F719866D69E4}"/>
                </c:ext>
              </c:extLst>
            </c:dLbl>
            <c:dLbl>
              <c:idx val="31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7C-033F-43C4-A70C-F719866D69E4}"/>
                </c:ext>
              </c:extLst>
            </c:dLbl>
            <c:dLbl>
              <c:idx val="31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7D-033F-43C4-A70C-F719866D69E4}"/>
                </c:ext>
              </c:extLst>
            </c:dLbl>
            <c:dLbl>
              <c:idx val="31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7E-033F-43C4-A70C-F719866D69E4}"/>
                </c:ext>
              </c:extLst>
            </c:dLbl>
            <c:dLbl>
              <c:idx val="31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7F-033F-43C4-A70C-F719866D69E4}"/>
                </c:ext>
              </c:extLst>
            </c:dLbl>
            <c:dLbl>
              <c:idx val="31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80-033F-43C4-A70C-F719866D69E4}"/>
                </c:ext>
              </c:extLst>
            </c:dLbl>
            <c:dLbl>
              <c:idx val="32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81-033F-43C4-A70C-F719866D69E4}"/>
                </c:ext>
              </c:extLst>
            </c:dLbl>
            <c:dLbl>
              <c:idx val="32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82-033F-43C4-A70C-F719866D69E4}"/>
                </c:ext>
              </c:extLst>
            </c:dLbl>
            <c:dLbl>
              <c:idx val="32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83-033F-43C4-A70C-F719866D69E4}"/>
                </c:ext>
              </c:extLst>
            </c:dLbl>
            <c:dLbl>
              <c:idx val="32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84-033F-43C4-A70C-F719866D69E4}"/>
                </c:ext>
              </c:extLst>
            </c:dLbl>
            <c:dLbl>
              <c:idx val="32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85-033F-43C4-A70C-F719866D69E4}"/>
                </c:ext>
              </c:extLst>
            </c:dLbl>
            <c:dLbl>
              <c:idx val="32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86-033F-43C4-A70C-F719866D69E4}"/>
                </c:ext>
              </c:extLst>
            </c:dLbl>
            <c:dLbl>
              <c:idx val="32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87-033F-43C4-A70C-F719866D69E4}"/>
                </c:ext>
              </c:extLst>
            </c:dLbl>
            <c:dLbl>
              <c:idx val="32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88-033F-43C4-A70C-F719866D69E4}"/>
                </c:ext>
              </c:extLst>
            </c:dLbl>
            <c:dLbl>
              <c:idx val="32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89-033F-43C4-A70C-F719866D69E4}"/>
                </c:ext>
              </c:extLst>
            </c:dLbl>
            <c:dLbl>
              <c:idx val="32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8A-033F-43C4-A70C-F719866D69E4}"/>
                </c:ext>
              </c:extLst>
            </c:dLbl>
            <c:dLbl>
              <c:idx val="32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8B-033F-43C4-A70C-F719866D69E4}"/>
                </c:ext>
              </c:extLst>
            </c:dLbl>
            <c:dLbl>
              <c:idx val="32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8C-033F-43C4-A70C-F719866D69E4}"/>
                </c:ext>
              </c:extLst>
            </c:dLbl>
            <c:dLbl>
              <c:idx val="32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8D-033F-43C4-A70C-F719866D69E4}"/>
                </c:ext>
              </c:extLst>
            </c:dLbl>
            <c:dLbl>
              <c:idx val="32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8E-033F-43C4-A70C-F719866D69E4}"/>
                </c:ext>
              </c:extLst>
            </c:dLbl>
            <c:dLbl>
              <c:idx val="32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8F-033F-43C4-A70C-F719866D69E4}"/>
                </c:ext>
              </c:extLst>
            </c:dLbl>
            <c:dLbl>
              <c:idx val="32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90-033F-43C4-A70C-F719866D69E4}"/>
                </c:ext>
              </c:extLst>
            </c:dLbl>
            <c:dLbl>
              <c:idx val="32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91-033F-43C4-A70C-F719866D69E4}"/>
                </c:ext>
              </c:extLst>
            </c:dLbl>
            <c:dLbl>
              <c:idx val="32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92-033F-43C4-A70C-F719866D69E4}"/>
                </c:ext>
              </c:extLst>
            </c:dLbl>
            <c:dLbl>
              <c:idx val="32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93-033F-43C4-A70C-F719866D69E4}"/>
                </c:ext>
              </c:extLst>
            </c:dLbl>
            <c:dLbl>
              <c:idx val="32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94-033F-43C4-A70C-F719866D69E4}"/>
                </c:ext>
              </c:extLst>
            </c:dLbl>
            <c:dLbl>
              <c:idx val="32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95-033F-43C4-A70C-F719866D69E4}"/>
                </c:ext>
              </c:extLst>
            </c:dLbl>
            <c:dLbl>
              <c:idx val="32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96-033F-43C4-A70C-F719866D69E4}"/>
                </c:ext>
              </c:extLst>
            </c:dLbl>
            <c:dLbl>
              <c:idx val="32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97-033F-43C4-A70C-F719866D69E4}"/>
                </c:ext>
              </c:extLst>
            </c:dLbl>
            <c:dLbl>
              <c:idx val="32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98-033F-43C4-A70C-F719866D69E4}"/>
                </c:ext>
              </c:extLst>
            </c:dLbl>
            <c:dLbl>
              <c:idx val="32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99-033F-43C4-A70C-F719866D69E4}"/>
                </c:ext>
              </c:extLst>
            </c:dLbl>
            <c:dLbl>
              <c:idx val="32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9A-033F-43C4-A70C-F719866D69E4}"/>
                </c:ext>
              </c:extLst>
            </c:dLbl>
            <c:dLbl>
              <c:idx val="32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9B-033F-43C4-A70C-F719866D69E4}"/>
                </c:ext>
              </c:extLst>
            </c:dLbl>
            <c:dLbl>
              <c:idx val="32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9C-033F-43C4-A70C-F719866D69E4}"/>
                </c:ext>
              </c:extLst>
            </c:dLbl>
            <c:dLbl>
              <c:idx val="32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9D-033F-43C4-A70C-F719866D69E4}"/>
                </c:ext>
              </c:extLst>
            </c:dLbl>
            <c:dLbl>
              <c:idx val="32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9E-033F-43C4-A70C-F719866D69E4}"/>
                </c:ext>
              </c:extLst>
            </c:dLbl>
            <c:dLbl>
              <c:idx val="32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9F-033F-43C4-A70C-F719866D69E4}"/>
                </c:ext>
              </c:extLst>
            </c:dLbl>
            <c:dLbl>
              <c:idx val="32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A0-033F-43C4-A70C-F719866D69E4}"/>
                </c:ext>
              </c:extLst>
            </c:dLbl>
            <c:dLbl>
              <c:idx val="32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A1-033F-43C4-A70C-F719866D69E4}"/>
                </c:ext>
              </c:extLst>
            </c:dLbl>
            <c:dLbl>
              <c:idx val="32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A2-033F-43C4-A70C-F719866D69E4}"/>
                </c:ext>
              </c:extLst>
            </c:dLbl>
            <c:dLbl>
              <c:idx val="32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A3-033F-43C4-A70C-F719866D69E4}"/>
                </c:ext>
              </c:extLst>
            </c:dLbl>
            <c:dLbl>
              <c:idx val="32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A4-033F-43C4-A70C-F719866D69E4}"/>
                </c:ext>
              </c:extLst>
            </c:dLbl>
            <c:dLbl>
              <c:idx val="32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A5-033F-43C4-A70C-F719866D69E4}"/>
                </c:ext>
              </c:extLst>
            </c:dLbl>
            <c:dLbl>
              <c:idx val="32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A6-033F-43C4-A70C-F719866D69E4}"/>
                </c:ext>
              </c:extLst>
            </c:dLbl>
            <c:dLbl>
              <c:idx val="32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A7-033F-43C4-A70C-F719866D69E4}"/>
                </c:ext>
              </c:extLst>
            </c:dLbl>
            <c:dLbl>
              <c:idx val="32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A8-033F-43C4-A70C-F719866D69E4}"/>
                </c:ext>
              </c:extLst>
            </c:dLbl>
            <c:dLbl>
              <c:idx val="32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A9-033F-43C4-A70C-F719866D69E4}"/>
                </c:ext>
              </c:extLst>
            </c:dLbl>
            <c:dLbl>
              <c:idx val="32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AA-033F-43C4-A70C-F719866D69E4}"/>
                </c:ext>
              </c:extLst>
            </c:dLbl>
            <c:dLbl>
              <c:idx val="32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AB-033F-43C4-A70C-F719866D69E4}"/>
                </c:ext>
              </c:extLst>
            </c:dLbl>
            <c:dLbl>
              <c:idx val="32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AC-033F-43C4-A70C-F719866D69E4}"/>
                </c:ext>
              </c:extLst>
            </c:dLbl>
            <c:dLbl>
              <c:idx val="32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AD-033F-43C4-A70C-F719866D69E4}"/>
                </c:ext>
              </c:extLst>
            </c:dLbl>
            <c:dLbl>
              <c:idx val="32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AE-033F-43C4-A70C-F719866D69E4}"/>
                </c:ext>
              </c:extLst>
            </c:dLbl>
            <c:dLbl>
              <c:idx val="32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AF-033F-43C4-A70C-F719866D69E4}"/>
                </c:ext>
              </c:extLst>
            </c:dLbl>
            <c:dLbl>
              <c:idx val="32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B0-033F-43C4-A70C-F719866D69E4}"/>
                </c:ext>
              </c:extLst>
            </c:dLbl>
            <c:dLbl>
              <c:idx val="32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B1-033F-43C4-A70C-F719866D69E4}"/>
                </c:ext>
              </c:extLst>
            </c:dLbl>
            <c:dLbl>
              <c:idx val="32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B2-033F-43C4-A70C-F719866D69E4}"/>
                </c:ext>
              </c:extLst>
            </c:dLbl>
            <c:dLbl>
              <c:idx val="32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B3-033F-43C4-A70C-F719866D69E4}"/>
                </c:ext>
              </c:extLst>
            </c:dLbl>
            <c:dLbl>
              <c:idx val="32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B4-033F-43C4-A70C-F719866D69E4}"/>
                </c:ext>
              </c:extLst>
            </c:dLbl>
            <c:dLbl>
              <c:idx val="32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B5-033F-43C4-A70C-F719866D69E4}"/>
                </c:ext>
              </c:extLst>
            </c:dLbl>
            <c:dLbl>
              <c:idx val="32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B6-033F-43C4-A70C-F719866D69E4}"/>
                </c:ext>
              </c:extLst>
            </c:dLbl>
            <c:dLbl>
              <c:idx val="32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B7-033F-43C4-A70C-F719866D69E4}"/>
                </c:ext>
              </c:extLst>
            </c:dLbl>
            <c:dLbl>
              <c:idx val="32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B8-033F-43C4-A70C-F719866D69E4}"/>
                </c:ext>
              </c:extLst>
            </c:dLbl>
            <c:dLbl>
              <c:idx val="32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B9-033F-43C4-A70C-F719866D69E4}"/>
                </c:ext>
              </c:extLst>
            </c:dLbl>
            <c:dLbl>
              <c:idx val="32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BA-033F-43C4-A70C-F719866D69E4}"/>
                </c:ext>
              </c:extLst>
            </c:dLbl>
            <c:dLbl>
              <c:idx val="32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BB-033F-43C4-A70C-F719866D69E4}"/>
                </c:ext>
              </c:extLst>
            </c:dLbl>
            <c:dLbl>
              <c:idx val="32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BC-033F-43C4-A70C-F719866D69E4}"/>
                </c:ext>
              </c:extLst>
            </c:dLbl>
            <c:dLbl>
              <c:idx val="32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BD-033F-43C4-A70C-F719866D69E4}"/>
                </c:ext>
              </c:extLst>
            </c:dLbl>
            <c:dLbl>
              <c:idx val="32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BE-033F-43C4-A70C-F719866D69E4}"/>
                </c:ext>
              </c:extLst>
            </c:dLbl>
            <c:dLbl>
              <c:idx val="32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BF-033F-43C4-A70C-F719866D69E4}"/>
                </c:ext>
              </c:extLst>
            </c:dLbl>
            <c:dLbl>
              <c:idx val="32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C0-033F-43C4-A70C-F719866D69E4}"/>
                </c:ext>
              </c:extLst>
            </c:dLbl>
            <c:dLbl>
              <c:idx val="32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C1-033F-43C4-A70C-F719866D69E4}"/>
                </c:ext>
              </c:extLst>
            </c:dLbl>
            <c:dLbl>
              <c:idx val="32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C2-033F-43C4-A70C-F719866D69E4}"/>
                </c:ext>
              </c:extLst>
            </c:dLbl>
            <c:dLbl>
              <c:idx val="32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C3-033F-43C4-A70C-F719866D69E4}"/>
                </c:ext>
              </c:extLst>
            </c:dLbl>
            <c:dLbl>
              <c:idx val="32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C4-033F-43C4-A70C-F719866D69E4}"/>
                </c:ext>
              </c:extLst>
            </c:dLbl>
            <c:dLbl>
              <c:idx val="32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C5-033F-43C4-A70C-F719866D69E4}"/>
                </c:ext>
              </c:extLst>
            </c:dLbl>
            <c:dLbl>
              <c:idx val="32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C6-033F-43C4-A70C-F719866D69E4}"/>
                </c:ext>
              </c:extLst>
            </c:dLbl>
            <c:dLbl>
              <c:idx val="32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C7-033F-43C4-A70C-F719866D69E4}"/>
                </c:ext>
              </c:extLst>
            </c:dLbl>
            <c:dLbl>
              <c:idx val="32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C8-033F-43C4-A70C-F719866D69E4}"/>
                </c:ext>
              </c:extLst>
            </c:dLbl>
            <c:dLbl>
              <c:idx val="32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C9-033F-43C4-A70C-F719866D69E4}"/>
                </c:ext>
              </c:extLst>
            </c:dLbl>
            <c:dLbl>
              <c:idx val="32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CA-033F-43C4-A70C-F719866D69E4}"/>
                </c:ext>
              </c:extLst>
            </c:dLbl>
            <c:dLbl>
              <c:idx val="32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CB-033F-43C4-A70C-F719866D69E4}"/>
                </c:ext>
              </c:extLst>
            </c:dLbl>
            <c:dLbl>
              <c:idx val="32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CC-033F-43C4-A70C-F719866D69E4}"/>
                </c:ext>
              </c:extLst>
            </c:dLbl>
            <c:dLbl>
              <c:idx val="32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CD-033F-43C4-A70C-F719866D69E4}"/>
                </c:ext>
              </c:extLst>
            </c:dLbl>
            <c:dLbl>
              <c:idx val="32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CE-033F-43C4-A70C-F719866D69E4}"/>
                </c:ext>
              </c:extLst>
            </c:dLbl>
            <c:dLbl>
              <c:idx val="32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CF-033F-43C4-A70C-F719866D69E4}"/>
                </c:ext>
              </c:extLst>
            </c:dLbl>
            <c:dLbl>
              <c:idx val="32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D0-033F-43C4-A70C-F719866D69E4}"/>
                </c:ext>
              </c:extLst>
            </c:dLbl>
            <c:dLbl>
              <c:idx val="32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D1-033F-43C4-A70C-F719866D69E4}"/>
                </c:ext>
              </c:extLst>
            </c:dLbl>
            <c:dLbl>
              <c:idx val="32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D2-033F-43C4-A70C-F719866D69E4}"/>
                </c:ext>
              </c:extLst>
            </c:dLbl>
            <c:dLbl>
              <c:idx val="32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D3-033F-43C4-A70C-F719866D69E4}"/>
                </c:ext>
              </c:extLst>
            </c:dLbl>
            <c:dLbl>
              <c:idx val="32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D4-033F-43C4-A70C-F719866D69E4}"/>
                </c:ext>
              </c:extLst>
            </c:dLbl>
            <c:dLbl>
              <c:idx val="32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D5-033F-43C4-A70C-F719866D69E4}"/>
                </c:ext>
              </c:extLst>
            </c:dLbl>
            <c:dLbl>
              <c:idx val="32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D6-033F-43C4-A70C-F719866D69E4}"/>
                </c:ext>
              </c:extLst>
            </c:dLbl>
            <c:dLbl>
              <c:idx val="32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D7-033F-43C4-A70C-F719866D69E4}"/>
                </c:ext>
              </c:extLst>
            </c:dLbl>
            <c:dLbl>
              <c:idx val="32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D8-033F-43C4-A70C-F719866D69E4}"/>
                </c:ext>
              </c:extLst>
            </c:dLbl>
            <c:dLbl>
              <c:idx val="32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D9-033F-43C4-A70C-F719866D69E4}"/>
                </c:ext>
              </c:extLst>
            </c:dLbl>
            <c:dLbl>
              <c:idx val="32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DA-033F-43C4-A70C-F719866D69E4}"/>
                </c:ext>
              </c:extLst>
            </c:dLbl>
            <c:dLbl>
              <c:idx val="32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DB-033F-43C4-A70C-F719866D69E4}"/>
                </c:ext>
              </c:extLst>
            </c:dLbl>
            <c:dLbl>
              <c:idx val="32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DC-033F-43C4-A70C-F719866D69E4}"/>
                </c:ext>
              </c:extLst>
            </c:dLbl>
            <c:dLbl>
              <c:idx val="32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DD-033F-43C4-A70C-F719866D69E4}"/>
                </c:ext>
              </c:extLst>
            </c:dLbl>
            <c:dLbl>
              <c:idx val="32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DE-033F-43C4-A70C-F719866D69E4}"/>
                </c:ext>
              </c:extLst>
            </c:dLbl>
            <c:dLbl>
              <c:idx val="32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DF-033F-43C4-A70C-F719866D69E4}"/>
                </c:ext>
              </c:extLst>
            </c:dLbl>
            <c:dLbl>
              <c:idx val="32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E0-033F-43C4-A70C-F719866D69E4}"/>
                </c:ext>
              </c:extLst>
            </c:dLbl>
            <c:dLbl>
              <c:idx val="32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E1-033F-43C4-A70C-F719866D69E4}"/>
                </c:ext>
              </c:extLst>
            </c:dLbl>
            <c:dLbl>
              <c:idx val="32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E2-033F-43C4-A70C-F719866D69E4}"/>
                </c:ext>
              </c:extLst>
            </c:dLbl>
            <c:dLbl>
              <c:idx val="32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E3-033F-43C4-A70C-F719866D69E4}"/>
                </c:ext>
              </c:extLst>
            </c:dLbl>
            <c:dLbl>
              <c:idx val="32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E4-033F-43C4-A70C-F719866D69E4}"/>
                </c:ext>
              </c:extLst>
            </c:dLbl>
            <c:dLbl>
              <c:idx val="33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E5-033F-43C4-A70C-F719866D69E4}"/>
                </c:ext>
              </c:extLst>
            </c:dLbl>
            <c:dLbl>
              <c:idx val="33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E6-033F-43C4-A70C-F719866D69E4}"/>
                </c:ext>
              </c:extLst>
            </c:dLbl>
            <c:dLbl>
              <c:idx val="33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E7-033F-43C4-A70C-F719866D69E4}"/>
                </c:ext>
              </c:extLst>
            </c:dLbl>
            <c:dLbl>
              <c:idx val="33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E8-033F-43C4-A70C-F719866D69E4}"/>
                </c:ext>
              </c:extLst>
            </c:dLbl>
            <c:dLbl>
              <c:idx val="33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E9-033F-43C4-A70C-F719866D69E4}"/>
                </c:ext>
              </c:extLst>
            </c:dLbl>
            <c:dLbl>
              <c:idx val="33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EA-033F-43C4-A70C-F719866D69E4}"/>
                </c:ext>
              </c:extLst>
            </c:dLbl>
            <c:dLbl>
              <c:idx val="33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EB-033F-43C4-A70C-F719866D69E4}"/>
                </c:ext>
              </c:extLst>
            </c:dLbl>
            <c:dLbl>
              <c:idx val="33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EC-033F-43C4-A70C-F719866D69E4}"/>
                </c:ext>
              </c:extLst>
            </c:dLbl>
            <c:dLbl>
              <c:idx val="33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ED-033F-43C4-A70C-F719866D69E4}"/>
                </c:ext>
              </c:extLst>
            </c:dLbl>
            <c:dLbl>
              <c:idx val="33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EE-033F-43C4-A70C-F719866D69E4}"/>
                </c:ext>
              </c:extLst>
            </c:dLbl>
            <c:dLbl>
              <c:idx val="33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EF-033F-43C4-A70C-F719866D69E4}"/>
                </c:ext>
              </c:extLst>
            </c:dLbl>
            <c:dLbl>
              <c:idx val="33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F0-033F-43C4-A70C-F719866D69E4}"/>
                </c:ext>
              </c:extLst>
            </c:dLbl>
            <c:dLbl>
              <c:idx val="33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F1-033F-43C4-A70C-F719866D69E4}"/>
                </c:ext>
              </c:extLst>
            </c:dLbl>
            <c:dLbl>
              <c:idx val="33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F2-033F-43C4-A70C-F719866D69E4}"/>
                </c:ext>
              </c:extLst>
            </c:dLbl>
            <c:dLbl>
              <c:idx val="33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F3-033F-43C4-A70C-F719866D69E4}"/>
                </c:ext>
              </c:extLst>
            </c:dLbl>
            <c:dLbl>
              <c:idx val="33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F4-033F-43C4-A70C-F719866D69E4}"/>
                </c:ext>
              </c:extLst>
            </c:dLbl>
            <c:dLbl>
              <c:idx val="33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F5-033F-43C4-A70C-F719866D69E4}"/>
                </c:ext>
              </c:extLst>
            </c:dLbl>
            <c:dLbl>
              <c:idx val="33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F6-033F-43C4-A70C-F719866D69E4}"/>
                </c:ext>
              </c:extLst>
            </c:dLbl>
            <c:dLbl>
              <c:idx val="33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F7-033F-43C4-A70C-F719866D69E4}"/>
                </c:ext>
              </c:extLst>
            </c:dLbl>
            <c:dLbl>
              <c:idx val="33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F8-033F-43C4-A70C-F719866D69E4}"/>
                </c:ext>
              </c:extLst>
            </c:dLbl>
            <c:dLbl>
              <c:idx val="33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F9-033F-43C4-A70C-F719866D69E4}"/>
                </c:ext>
              </c:extLst>
            </c:dLbl>
            <c:dLbl>
              <c:idx val="33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FA-033F-43C4-A70C-F719866D69E4}"/>
                </c:ext>
              </c:extLst>
            </c:dLbl>
            <c:dLbl>
              <c:idx val="33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FB-033F-43C4-A70C-F719866D69E4}"/>
                </c:ext>
              </c:extLst>
            </c:dLbl>
            <c:dLbl>
              <c:idx val="33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FC-033F-43C4-A70C-F719866D69E4}"/>
                </c:ext>
              </c:extLst>
            </c:dLbl>
            <c:dLbl>
              <c:idx val="33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FD-033F-43C4-A70C-F719866D69E4}"/>
                </c:ext>
              </c:extLst>
            </c:dLbl>
            <c:dLbl>
              <c:idx val="33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FE-033F-43C4-A70C-F719866D69E4}"/>
                </c:ext>
              </c:extLst>
            </c:dLbl>
            <c:dLbl>
              <c:idx val="33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CFF-033F-43C4-A70C-F719866D69E4}"/>
                </c:ext>
              </c:extLst>
            </c:dLbl>
            <c:dLbl>
              <c:idx val="33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00-033F-43C4-A70C-F719866D69E4}"/>
                </c:ext>
              </c:extLst>
            </c:dLbl>
            <c:dLbl>
              <c:idx val="33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01-033F-43C4-A70C-F719866D69E4}"/>
                </c:ext>
              </c:extLst>
            </c:dLbl>
            <c:dLbl>
              <c:idx val="33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02-033F-43C4-A70C-F719866D69E4}"/>
                </c:ext>
              </c:extLst>
            </c:dLbl>
            <c:dLbl>
              <c:idx val="33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03-033F-43C4-A70C-F719866D69E4}"/>
                </c:ext>
              </c:extLst>
            </c:dLbl>
            <c:dLbl>
              <c:idx val="33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04-033F-43C4-A70C-F719866D69E4}"/>
                </c:ext>
              </c:extLst>
            </c:dLbl>
            <c:dLbl>
              <c:idx val="33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05-033F-43C4-A70C-F719866D69E4}"/>
                </c:ext>
              </c:extLst>
            </c:dLbl>
            <c:dLbl>
              <c:idx val="33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06-033F-43C4-A70C-F719866D69E4}"/>
                </c:ext>
              </c:extLst>
            </c:dLbl>
            <c:dLbl>
              <c:idx val="33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07-033F-43C4-A70C-F719866D69E4}"/>
                </c:ext>
              </c:extLst>
            </c:dLbl>
            <c:dLbl>
              <c:idx val="33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08-033F-43C4-A70C-F719866D69E4}"/>
                </c:ext>
              </c:extLst>
            </c:dLbl>
            <c:dLbl>
              <c:idx val="33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09-033F-43C4-A70C-F719866D69E4}"/>
                </c:ext>
              </c:extLst>
            </c:dLbl>
            <c:dLbl>
              <c:idx val="33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0A-033F-43C4-A70C-F719866D69E4}"/>
                </c:ext>
              </c:extLst>
            </c:dLbl>
            <c:dLbl>
              <c:idx val="33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0B-033F-43C4-A70C-F719866D69E4}"/>
                </c:ext>
              </c:extLst>
            </c:dLbl>
            <c:dLbl>
              <c:idx val="33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0C-033F-43C4-A70C-F719866D69E4}"/>
                </c:ext>
              </c:extLst>
            </c:dLbl>
            <c:dLbl>
              <c:idx val="33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0D-033F-43C4-A70C-F719866D69E4}"/>
                </c:ext>
              </c:extLst>
            </c:dLbl>
            <c:dLbl>
              <c:idx val="33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0E-033F-43C4-A70C-F719866D69E4}"/>
                </c:ext>
              </c:extLst>
            </c:dLbl>
            <c:dLbl>
              <c:idx val="33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0F-033F-43C4-A70C-F719866D69E4}"/>
                </c:ext>
              </c:extLst>
            </c:dLbl>
            <c:dLbl>
              <c:idx val="33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10-033F-43C4-A70C-F719866D69E4}"/>
                </c:ext>
              </c:extLst>
            </c:dLbl>
            <c:dLbl>
              <c:idx val="33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11-033F-43C4-A70C-F719866D69E4}"/>
                </c:ext>
              </c:extLst>
            </c:dLbl>
            <c:dLbl>
              <c:idx val="33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12-033F-43C4-A70C-F719866D69E4}"/>
                </c:ext>
              </c:extLst>
            </c:dLbl>
            <c:dLbl>
              <c:idx val="33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13-033F-43C4-A70C-F719866D69E4}"/>
                </c:ext>
              </c:extLst>
            </c:dLbl>
            <c:dLbl>
              <c:idx val="33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14-033F-43C4-A70C-F719866D69E4}"/>
                </c:ext>
              </c:extLst>
            </c:dLbl>
            <c:dLbl>
              <c:idx val="33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15-033F-43C4-A70C-F719866D69E4}"/>
                </c:ext>
              </c:extLst>
            </c:dLbl>
            <c:dLbl>
              <c:idx val="33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16-033F-43C4-A70C-F719866D69E4}"/>
                </c:ext>
              </c:extLst>
            </c:dLbl>
            <c:dLbl>
              <c:idx val="33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17-033F-43C4-A70C-F719866D69E4}"/>
                </c:ext>
              </c:extLst>
            </c:dLbl>
            <c:dLbl>
              <c:idx val="33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18-033F-43C4-A70C-F719866D69E4}"/>
                </c:ext>
              </c:extLst>
            </c:dLbl>
            <c:dLbl>
              <c:idx val="33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19-033F-43C4-A70C-F719866D69E4}"/>
                </c:ext>
              </c:extLst>
            </c:dLbl>
            <c:dLbl>
              <c:idx val="33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1A-033F-43C4-A70C-F719866D69E4}"/>
                </c:ext>
              </c:extLst>
            </c:dLbl>
            <c:dLbl>
              <c:idx val="33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1B-033F-43C4-A70C-F719866D69E4}"/>
                </c:ext>
              </c:extLst>
            </c:dLbl>
            <c:dLbl>
              <c:idx val="33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1C-033F-43C4-A70C-F719866D69E4}"/>
                </c:ext>
              </c:extLst>
            </c:dLbl>
            <c:dLbl>
              <c:idx val="33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1D-033F-43C4-A70C-F719866D69E4}"/>
                </c:ext>
              </c:extLst>
            </c:dLbl>
            <c:dLbl>
              <c:idx val="33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1E-033F-43C4-A70C-F719866D69E4}"/>
                </c:ext>
              </c:extLst>
            </c:dLbl>
            <c:dLbl>
              <c:idx val="33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1F-033F-43C4-A70C-F719866D69E4}"/>
                </c:ext>
              </c:extLst>
            </c:dLbl>
            <c:dLbl>
              <c:idx val="33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20-033F-43C4-A70C-F719866D69E4}"/>
                </c:ext>
              </c:extLst>
            </c:dLbl>
            <c:dLbl>
              <c:idx val="33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21-033F-43C4-A70C-F719866D69E4}"/>
                </c:ext>
              </c:extLst>
            </c:dLbl>
            <c:dLbl>
              <c:idx val="33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22-033F-43C4-A70C-F719866D69E4}"/>
                </c:ext>
              </c:extLst>
            </c:dLbl>
            <c:dLbl>
              <c:idx val="33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23-033F-43C4-A70C-F719866D69E4}"/>
                </c:ext>
              </c:extLst>
            </c:dLbl>
            <c:dLbl>
              <c:idx val="33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24-033F-43C4-A70C-F719866D69E4}"/>
                </c:ext>
              </c:extLst>
            </c:dLbl>
            <c:dLbl>
              <c:idx val="33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25-033F-43C4-A70C-F719866D69E4}"/>
                </c:ext>
              </c:extLst>
            </c:dLbl>
            <c:dLbl>
              <c:idx val="33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26-033F-43C4-A70C-F719866D69E4}"/>
                </c:ext>
              </c:extLst>
            </c:dLbl>
            <c:dLbl>
              <c:idx val="33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27-033F-43C4-A70C-F719866D69E4}"/>
                </c:ext>
              </c:extLst>
            </c:dLbl>
            <c:dLbl>
              <c:idx val="33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28-033F-43C4-A70C-F719866D69E4}"/>
                </c:ext>
              </c:extLst>
            </c:dLbl>
            <c:dLbl>
              <c:idx val="33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29-033F-43C4-A70C-F719866D69E4}"/>
                </c:ext>
              </c:extLst>
            </c:dLbl>
            <c:dLbl>
              <c:idx val="33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2A-033F-43C4-A70C-F719866D69E4}"/>
                </c:ext>
              </c:extLst>
            </c:dLbl>
            <c:dLbl>
              <c:idx val="33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2B-033F-43C4-A70C-F719866D69E4}"/>
                </c:ext>
              </c:extLst>
            </c:dLbl>
            <c:dLbl>
              <c:idx val="33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2C-033F-43C4-A70C-F719866D69E4}"/>
                </c:ext>
              </c:extLst>
            </c:dLbl>
            <c:dLbl>
              <c:idx val="33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2D-033F-43C4-A70C-F719866D69E4}"/>
                </c:ext>
              </c:extLst>
            </c:dLbl>
            <c:dLbl>
              <c:idx val="33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2E-033F-43C4-A70C-F719866D69E4}"/>
                </c:ext>
              </c:extLst>
            </c:dLbl>
            <c:dLbl>
              <c:idx val="33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2F-033F-43C4-A70C-F719866D69E4}"/>
                </c:ext>
              </c:extLst>
            </c:dLbl>
            <c:dLbl>
              <c:idx val="33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30-033F-43C4-A70C-F719866D69E4}"/>
                </c:ext>
              </c:extLst>
            </c:dLbl>
            <c:dLbl>
              <c:idx val="33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31-033F-43C4-A70C-F719866D69E4}"/>
                </c:ext>
              </c:extLst>
            </c:dLbl>
            <c:dLbl>
              <c:idx val="33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32-033F-43C4-A70C-F719866D69E4}"/>
                </c:ext>
              </c:extLst>
            </c:dLbl>
            <c:dLbl>
              <c:idx val="33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33-033F-43C4-A70C-F719866D69E4}"/>
                </c:ext>
              </c:extLst>
            </c:dLbl>
            <c:dLbl>
              <c:idx val="33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34-033F-43C4-A70C-F719866D69E4}"/>
                </c:ext>
              </c:extLst>
            </c:dLbl>
            <c:dLbl>
              <c:idx val="33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35-033F-43C4-A70C-F719866D69E4}"/>
                </c:ext>
              </c:extLst>
            </c:dLbl>
            <c:dLbl>
              <c:idx val="33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36-033F-43C4-A70C-F719866D69E4}"/>
                </c:ext>
              </c:extLst>
            </c:dLbl>
            <c:dLbl>
              <c:idx val="33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37-033F-43C4-A70C-F719866D69E4}"/>
                </c:ext>
              </c:extLst>
            </c:dLbl>
            <c:dLbl>
              <c:idx val="33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38-033F-43C4-A70C-F719866D69E4}"/>
                </c:ext>
              </c:extLst>
            </c:dLbl>
            <c:dLbl>
              <c:idx val="33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39-033F-43C4-A70C-F719866D69E4}"/>
                </c:ext>
              </c:extLst>
            </c:dLbl>
            <c:dLbl>
              <c:idx val="33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3A-033F-43C4-A70C-F719866D69E4}"/>
                </c:ext>
              </c:extLst>
            </c:dLbl>
            <c:dLbl>
              <c:idx val="33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3B-033F-43C4-A70C-F719866D69E4}"/>
                </c:ext>
              </c:extLst>
            </c:dLbl>
            <c:dLbl>
              <c:idx val="33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3C-033F-43C4-A70C-F719866D69E4}"/>
                </c:ext>
              </c:extLst>
            </c:dLbl>
            <c:dLbl>
              <c:idx val="33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3D-033F-43C4-A70C-F719866D69E4}"/>
                </c:ext>
              </c:extLst>
            </c:dLbl>
            <c:dLbl>
              <c:idx val="33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3E-033F-43C4-A70C-F719866D69E4}"/>
                </c:ext>
              </c:extLst>
            </c:dLbl>
            <c:dLbl>
              <c:idx val="33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3F-033F-43C4-A70C-F719866D69E4}"/>
                </c:ext>
              </c:extLst>
            </c:dLbl>
            <c:dLbl>
              <c:idx val="33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40-033F-43C4-A70C-F719866D69E4}"/>
                </c:ext>
              </c:extLst>
            </c:dLbl>
            <c:dLbl>
              <c:idx val="33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41-033F-43C4-A70C-F719866D69E4}"/>
                </c:ext>
              </c:extLst>
            </c:dLbl>
            <c:dLbl>
              <c:idx val="33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42-033F-43C4-A70C-F719866D69E4}"/>
                </c:ext>
              </c:extLst>
            </c:dLbl>
            <c:dLbl>
              <c:idx val="33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43-033F-43C4-A70C-F719866D69E4}"/>
                </c:ext>
              </c:extLst>
            </c:dLbl>
            <c:dLbl>
              <c:idx val="33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44-033F-43C4-A70C-F719866D69E4}"/>
                </c:ext>
              </c:extLst>
            </c:dLbl>
            <c:dLbl>
              <c:idx val="33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45-033F-43C4-A70C-F719866D69E4}"/>
                </c:ext>
              </c:extLst>
            </c:dLbl>
            <c:dLbl>
              <c:idx val="33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46-033F-43C4-A70C-F719866D69E4}"/>
                </c:ext>
              </c:extLst>
            </c:dLbl>
            <c:dLbl>
              <c:idx val="33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47-033F-43C4-A70C-F719866D69E4}"/>
                </c:ext>
              </c:extLst>
            </c:dLbl>
            <c:dLbl>
              <c:idx val="33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48-033F-43C4-A70C-F719866D69E4}"/>
                </c:ext>
              </c:extLst>
            </c:dLbl>
            <c:dLbl>
              <c:idx val="34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49-033F-43C4-A70C-F719866D69E4}"/>
                </c:ext>
              </c:extLst>
            </c:dLbl>
            <c:dLbl>
              <c:idx val="34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4A-033F-43C4-A70C-F719866D69E4}"/>
                </c:ext>
              </c:extLst>
            </c:dLbl>
            <c:dLbl>
              <c:idx val="34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4B-033F-43C4-A70C-F719866D69E4}"/>
                </c:ext>
              </c:extLst>
            </c:dLbl>
            <c:dLbl>
              <c:idx val="34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4C-033F-43C4-A70C-F719866D69E4}"/>
                </c:ext>
              </c:extLst>
            </c:dLbl>
            <c:dLbl>
              <c:idx val="34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4D-033F-43C4-A70C-F719866D69E4}"/>
                </c:ext>
              </c:extLst>
            </c:dLbl>
            <c:dLbl>
              <c:idx val="34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4E-033F-43C4-A70C-F719866D69E4}"/>
                </c:ext>
              </c:extLst>
            </c:dLbl>
            <c:dLbl>
              <c:idx val="34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4F-033F-43C4-A70C-F719866D69E4}"/>
                </c:ext>
              </c:extLst>
            </c:dLbl>
            <c:dLbl>
              <c:idx val="34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50-033F-43C4-A70C-F719866D69E4}"/>
                </c:ext>
              </c:extLst>
            </c:dLbl>
            <c:dLbl>
              <c:idx val="34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51-033F-43C4-A70C-F719866D69E4}"/>
                </c:ext>
              </c:extLst>
            </c:dLbl>
            <c:dLbl>
              <c:idx val="34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52-033F-43C4-A70C-F719866D69E4}"/>
                </c:ext>
              </c:extLst>
            </c:dLbl>
            <c:dLbl>
              <c:idx val="34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53-033F-43C4-A70C-F719866D69E4}"/>
                </c:ext>
              </c:extLst>
            </c:dLbl>
            <c:dLbl>
              <c:idx val="34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54-033F-43C4-A70C-F719866D69E4}"/>
                </c:ext>
              </c:extLst>
            </c:dLbl>
            <c:dLbl>
              <c:idx val="34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55-033F-43C4-A70C-F719866D69E4}"/>
                </c:ext>
              </c:extLst>
            </c:dLbl>
            <c:dLbl>
              <c:idx val="34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56-033F-43C4-A70C-F719866D69E4}"/>
                </c:ext>
              </c:extLst>
            </c:dLbl>
            <c:dLbl>
              <c:idx val="34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57-033F-43C4-A70C-F719866D69E4}"/>
                </c:ext>
              </c:extLst>
            </c:dLbl>
            <c:dLbl>
              <c:idx val="34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58-033F-43C4-A70C-F719866D69E4}"/>
                </c:ext>
              </c:extLst>
            </c:dLbl>
            <c:dLbl>
              <c:idx val="34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59-033F-43C4-A70C-F719866D69E4}"/>
                </c:ext>
              </c:extLst>
            </c:dLbl>
            <c:dLbl>
              <c:idx val="34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5A-033F-43C4-A70C-F719866D69E4}"/>
                </c:ext>
              </c:extLst>
            </c:dLbl>
            <c:dLbl>
              <c:idx val="34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5B-033F-43C4-A70C-F719866D69E4}"/>
                </c:ext>
              </c:extLst>
            </c:dLbl>
            <c:dLbl>
              <c:idx val="34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5C-033F-43C4-A70C-F719866D69E4}"/>
                </c:ext>
              </c:extLst>
            </c:dLbl>
            <c:dLbl>
              <c:idx val="34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5D-033F-43C4-A70C-F719866D69E4}"/>
                </c:ext>
              </c:extLst>
            </c:dLbl>
            <c:dLbl>
              <c:idx val="34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5E-033F-43C4-A70C-F719866D69E4}"/>
                </c:ext>
              </c:extLst>
            </c:dLbl>
            <c:dLbl>
              <c:idx val="34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5F-033F-43C4-A70C-F719866D69E4}"/>
                </c:ext>
              </c:extLst>
            </c:dLbl>
            <c:dLbl>
              <c:idx val="34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60-033F-43C4-A70C-F719866D69E4}"/>
                </c:ext>
              </c:extLst>
            </c:dLbl>
            <c:dLbl>
              <c:idx val="34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61-033F-43C4-A70C-F719866D69E4}"/>
                </c:ext>
              </c:extLst>
            </c:dLbl>
            <c:dLbl>
              <c:idx val="34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62-033F-43C4-A70C-F719866D69E4}"/>
                </c:ext>
              </c:extLst>
            </c:dLbl>
            <c:dLbl>
              <c:idx val="34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63-033F-43C4-A70C-F719866D69E4}"/>
                </c:ext>
              </c:extLst>
            </c:dLbl>
            <c:dLbl>
              <c:idx val="34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64-033F-43C4-A70C-F719866D69E4}"/>
                </c:ext>
              </c:extLst>
            </c:dLbl>
            <c:dLbl>
              <c:idx val="34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65-033F-43C4-A70C-F719866D69E4}"/>
                </c:ext>
              </c:extLst>
            </c:dLbl>
            <c:dLbl>
              <c:idx val="34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66-033F-43C4-A70C-F719866D69E4}"/>
                </c:ext>
              </c:extLst>
            </c:dLbl>
            <c:dLbl>
              <c:idx val="34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67-033F-43C4-A70C-F719866D69E4}"/>
                </c:ext>
              </c:extLst>
            </c:dLbl>
            <c:dLbl>
              <c:idx val="34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68-033F-43C4-A70C-F719866D69E4}"/>
                </c:ext>
              </c:extLst>
            </c:dLbl>
            <c:dLbl>
              <c:idx val="34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69-033F-43C4-A70C-F719866D69E4}"/>
                </c:ext>
              </c:extLst>
            </c:dLbl>
            <c:dLbl>
              <c:idx val="34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6A-033F-43C4-A70C-F719866D69E4}"/>
                </c:ext>
              </c:extLst>
            </c:dLbl>
            <c:dLbl>
              <c:idx val="34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6B-033F-43C4-A70C-F719866D69E4}"/>
                </c:ext>
              </c:extLst>
            </c:dLbl>
            <c:dLbl>
              <c:idx val="34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6C-033F-43C4-A70C-F719866D69E4}"/>
                </c:ext>
              </c:extLst>
            </c:dLbl>
            <c:dLbl>
              <c:idx val="34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6D-033F-43C4-A70C-F719866D69E4}"/>
                </c:ext>
              </c:extLst>
            </c:dLbl>
            <c:dLbl>
              <c:idx val="34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6E-033F-43C4-A70C-F719866D69E4}"/>
                </c:ext>
              </c:extLst>
            </c:dLbl>
            <c:dLbl>
              <c:idx val="34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6F-033F-43C4-A70C-F719866D69E4}"/>
                </c:ext>
              </c:extLst>
            </c:dLbl>
            <c:dLbl>
              <c:idx val="34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70-033F-43C4-A70C-F719866D69E4}"/>
                </c:ext>
              </c:extLst>
            </c:dLbl>
            <c:dLbl>
              <c:idx val="34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71-033F-43C4-A70C-F719866D69E4}"/>
                </c:ext>
              </c:extLst>
            </c:dLbl>
            <c:dLbl>
              <c:idx val="34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72-033F-43C4-A70C-F719866D69E4}"/>
                </c:ext>
              </c:extLst>
            </c:dLbl>
            <c:dLbl>
              <c:idx val="34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73-033F-43C4-A70C-F719866D69E4}"/>
                </c:ext>
              </c:extLst>
            </c:dLbl>
            <c:dLbl>
              <c:idx val="34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74-033F-43C4-A70C-F719866D69E4}"/>
                </c:ext>
              </c:extLst>
            </c:dLbl>
            <c:dLbl>
              <c:idx val="34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75-033F-43C4-A70C-F719866D69E4}"/>
                </c:ext>
              </c:extLst>
            </c:dLbl>
            <c:dLbl>
              <c:idx val="34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76-033F-43C4-A70C-F719866D69E4}"/>
                </c:ext>
              </c:extLst>
            </c:dLbl>
            <c:dLbl>
              <c:idx val="34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77-033F-43C4-A70C-F719866D69E4}"/>
                </c:ext>
              </c:extLst>
            </c:dLbl>
            <c:dLbl>
              <c:idx val="34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78-033F-43C4-A70C-F719866D69E4}"/>
                </c:ext>
              </c:extLst>
            </c:dLbl>
            <c:dLbl>
              <c:idx val="34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79-033F-43C4-A70C-F719866D69E4}"/>
                </c:ext>
              </c:extLst>
            </c:dLbl>
            <c:dLbl>
              <c:idx val="34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7A-033F-43C4-A70C-F719866D69E4}"/>
                </c:ext>
              </c:extLst>
            </c:dLbl>
            <c:dLbl>
              <c:idx val="34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7B-033F-43C4-A70C-F719866D69E4}"/>
                </c:ext>
              </c:extLst>
            </c:dLbl>
            <c:dLbl>
              <c:idx val="34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7C-033F-43C4-A70C-F719866D69E4}"/>
                </c:ext>
              </c:extLst>
            </c:dLbl>
            <c:dLbl>
              <c:idx val="34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7D-033F-43C4-A70C-F719866D69E4}"/>
                </c:ext>
              </c:extLst>
            </c:dLbl>
            <c:dLbl>
              <c:idx val="34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7E-033F-43C4-A70C-F719866D69E4}"/>
                </c:ext>
              </c:extLst>
            </c:dLbl>
            <c:dLbl>
              <c:idx val="34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7F-033F-43C4-A70C-F719866D69E4}"/>
                </c:ext>
              </c:extLst>
            </c:dLbl>
            <c:dLbl>
              <c:idx val="34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80-033F-43C4-A70C-F719866D69E4}"/>
                </c:ext>
              </c:extLst>
            </c:dLbl>
            <c:dLbl>
              <c:idx val="34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81-033F-43C4-A70C-F719866D69E4}"/>
                </c:ext>
              </c:extLst>
            </c:dLbl>
            <c:dLbl>
              <c:idx val="34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82-033F-43C4-A70C-F719866D69E4}"/>
                </c:ext>
              </c:extLst>
            </c:dLbl>
            <c:dLbl>
              <c:idx val="34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83-033F-43C4-A70C-F719866D69E4}"/>
                </c:ext>
              </c:extLst>
            </c:dLbl>
            <c:dLbl>
              <c:idx val="34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84-033F-43C4-A70C-F719866D69E4}"/>
                </c:ext>
              </c:extLst>
            </c:dLbl>
            <c:dLbl>
              <c:idx val="34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85-033F-43C4-A70C-F719866D69E4}"/>
                </c:ext>
              </c:extLst>
            </c:dLbl>
            <c:dLbl>
              <c:idx val="34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86-033F-43C4-A70C-F719866D69E4}"/>
                </c:ext>
              </c:extLst>
            </c:dLbl>
            <c:dLbl>
              <c:idx val="34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87-033F-43C4-A70C-F719866D69E4}"/>
                </c:ext>
              </c:extLst>
            </c:dLbl>
            <c:dLbl>
              <c:idx val="34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88-033F-43C4-A70C-F719866D69E4}"/>
                </c:ext>
              </c:extLst>
            </c:dLbl>
            <c:dLbl>
              <c:idx val="34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89-033F-43C4-A70C-F719866D69E4}"/>
                </c:ext>
              </c:extLst>
            </c:dLbl>
            <c:dLbl>
              <c:idx val="34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8A-033F-43C4-A70C-F719866D69E4}"/>
                </c:ext>
              </c:extLst>
            </c:dLbl>
            <c:dLbl>
              <c:idx val="34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8B-033F-43C4-A70C-F719866D69E4}"/>
                </c:ext>
              </c:extLst>
            </c:dLbl>
            <c:dLbl>
              <c:idx val="34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8C-033F-43C4-A70C-F719866D69E4}"/>
                </c:ext>
              </c:extLst>
            </c:dLbl>
            <c:dLbl>
              <c:idx val="34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8D-033F-43C4-A70C-F719866D69E4}"/>
                </c:ext>
              </c:extLst>
            </c:dLbl>
            <c:dLbl>
              <c:idx val="34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8E-033F-43C4-A70C-F719866D69E4}"/>
                </c:ext>
              </c:extLst>
            </c:dLbl>
            <c:dLbl>
              <c:idx val="34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8F-033F-43C4-A70C-F719866D69E4}"/>
                </c:ext>
              </c:extLst>
            </c:dLbl>
            <c:dLbl>
              <c:idx val="34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90-033F-43C4-A70C-F719866D69E4}"/>
                </c:ext>
              </c:extLst>
            </c:dLbl>
            <c:dLbl>
              <c:idx val="34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91-033F-43C4-A70C-F719866D69E4}"/>
                </c:ext>
              </c:extLst>
            </c:dLbl>
            <c:dLbl>
              <c:idx val="34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92-033F-43C4-A70C-F719866D69E4}"/>
                </c:ext>
              </c:extLst>
            </c:dLbl>
            <c:dLbl>
              <c:idx val="34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93-033F-43C4-A70C-F719866D69E4}"/>
                </c:ext>
              </c:extLst>
            </c:dLbl>
            <c:dLbl>
              <c:idx val="34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94-033F-43C4-A70C-F719866D69E4}"/>
                </c:ext>
              </c:extLst>
            </c:dLbl>
            <c:dLbl>
              <c:idx val="34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95-033F-43C4-A70C-F719866D69E4}"/>
                </c:ext>
              </c:extLst>
            </c:dLbl>
            <c:dLbl>
              <c:idx val="34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96-033F-43C4-A70C-F719866D69E4}"/>
                </c:ext>
              </c:extLst>
            </c:dLbl>
            <c:dLbl>
              <c:idx val="34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97-033F-43C4-A70C-F719866D69E4}"/>
                </c:ext>
              </c:extLst>
            </c:dLbl>
            <c:dLbl>
              <c:idx val="34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98-033F-43C4-A70C-F719866D69E4}"/>
                </c:ext>
              </c:extLst>
            </c:dLbl>
            <c:dLbl>
              <c:idx val="34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99-033F-43C4-A70C-F719866D69E4}"/>
                </c:ext>
              </c:extLst>
            </c:dLbl>
            <c:dLbl>
              <c:idx val="34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9A-033F-43C4-A70C-F719866D69E4}"/>
                </c:ext>
              </c:extLst>
            </c:dLbl>
            <c:dLbl>
              <c:idx val="34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9B-033F-43C4-A70C-F719866D69E4}"/>
                </c:ext>
              </c:extLst>
            </c:dLbl>
            <c:dLbl>
              <c:idx val="34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9C-033F-43C4-A70C-F719866D69E4}"/>
                </c:ext>
              </c:extLst>
            </c:dLbl>
            <c:dLbl>
              <c:idx val="34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9D-033F-43C4-A70C-F719866D69E4}"/>
                </c:ext>
              </c:extLst>
            </c:dLbl>
            <c:dLbl>
              <c:idx val="34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9E-033F-43C4-A70C-F719866D69E4}"/>
                </c:ext>
              </c:extLst>
            </c:dLbl>
            <c:dLbl>
              <c:idx val="34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9F-033F-43C4-A70C-F719866D69E4}"/>
                </c:ext>
              </c:extLst>
            </c:dLbl>
            <c:dLbl>
              <c:idx val="34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A0-033F-43C4-A70C-F719866D69E4}"/>
                </c:ext>
              </c:extLst>
            </c:dLbl>
            <c:dLbl>
              <c:idx val="34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A1-033F-43C4-A70C-F719866D69E4}"/>
                </c:ext>
              </c:extLst>
            </c:dLbl>
            <c:dLbl>
              <c:idx val="34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A2-033F-43C4-A70C-F719866D69E4}"/>
                </c:ext>
              </c:extLst>
            </c:dLbl>
            <c:dLbl>
              <c:idx val="34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A3-033F-43C4-A70C-F719866D69E4}"/>
                </c:ext>
              </c:extLst>
            </c:dLbl>
            <c:dLbl>
              <c:idx val="34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A4-033F-43C4-A70C-F719866D69E4}"/>
                </c:ext>
              </c:extLst>
            </c:dLbl>
            <c:dLbl>
              <c:idx val="34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A5-033F-43C4-A70C-F719866D69E4}"/>
                </c:ext>
              </c:extLst>
            </c:dLbl>
            <c:dLbl>
              <c:idx val="34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A6-033F-43C4-A70C-F719866D69E4}"/>
                </c:ext>
              </c:extLst>
            </c:dLbl>
            <c:dLbl>
              <c:idx val="34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A7-033F-43C4-A70C-F719866D69E4}"/>
                </c:ext>
              </c:extLst>
            </c:dLbl>
            <c:dLbl>
              <c:idx val="34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A8-033F-43C4-A70C-F719866D69E4}"/>
                </c:ext>
              </c:extLst>
            </c:dLbl>
            <c:dLbl>
              <c:idx val="34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A9-033F-43C4-A70C-F719866D69E4}"/>
                </c:ext>
              </c:extLst>
            </c:dLbl>
            <c:dLbl>
              <c:idx val="34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AA-033F-43C4-A70C-F719866D69E4}"/>
                </c:ext>
              </c:extLst>
            </c:dLbl>
            <c:dLbl>
              <c:idx val="34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AB-033F-43C4-A70C-F719866D69E4}"/>
                </c:ext>
              </c:extLst>
            </c:dLbl>
            <c:dLbl>
              <c:idx val="34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AC-033F-43C4-A70C-F719866D69E4}"/>
                </c:ext>
              </c:extLst>
            </c:dLbl>
            <c:dLbl>
              <c:idx val="35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AD-033F-43C4-A70C-F719866D69E4}"/>
                </c:ext>
              </c:extLst>
            </c:dLbl>
            <c:dLbl>
              <c:idx val="35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AE-033F-43C4-A70C-F719866D69E4}"/>
                </c:ext>
              </c:extLst>
            </c:dLbl>
            <c:dLbl>
              <c:idx val="35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AF-033F-43C4-A70C-F719866D69E4}"/>
                </c:ext>
              </c:extLst>
            </c:dLbl>
            <c:dLbl>
              <c:idx val="35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B0-033F-43C4-A70C-F719866D69E4}"/>
                </c:ext>
              </c:extLst>
            </c:dLbl>
            <c:dLbl>
              <c:idx val="35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B1-033F-43C4-A70C-F719866D69E4}"/>
                </c:ext>
              </c:extLst>
            </c:dLbl>
            <c:dLbl>
              <c:idx val="35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B2-033F-43C4-A70C-F719866D69E4}"/>
                </c:ext>
              </c:extLst>
            </c:dLbl>
            <c:dLbl>
              <c:idx val="35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B3-033F-43C4-A70C-F719866D69E4}"/>
                </c:ext>
              </c:extLst>
            </c:dLbl>
            <c:dLbl>
              <c:idx val="35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B4-033F-43C4-A70C-F719866D69E4}"/>
                </c:ext>
              </c:extLst>
            </c:dLbl>
            <c:dLbl>
              <c:idx val="35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B5-033F-43C4-A70C-F719866D69E4}"/>
                </c:ext>
              </c:extLst>
            </c:dLbl>
            <c:dLbl>
              <c:idx val="35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B6-033F-43C4-A70C-F719866D69E4}"/>
                </c:ext>
              </c:extLst>
            </c:dLbl>
            <c:dLbl>
              <c:idx val="35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B7-033F-43C4-A70C-F719866D69E4}"/>
                </c:ext>
              </c:extLst>
            </c:dLbl>
            <c:dLbl>
              <c:idx val="35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B8-033F-43C4-A70C-F719866D69E4}"/>
                </c:ext>
              </c:extLst>
            </c:dLbl>
            <c:dLbl>
              <c:idx val="35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B9-033F-43C4-A70C-F719866D69E4}"/>
                </c:ext>
              </c:extLst>
            </c:dLbl>
            <c:dLbl>
              <c:idx val="35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BA-033F-43C4-A70C-F719866D69E4}"/>
                </c:ext>
              </c:extLst>
            </c:dLbl>
            <c:dLbl>
              <c:idx val="35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BB-033F-43C4-A70C-F719866D69E4}"/>
                </c:ext>
              </c:extLst>
            </c:dLbl>
            <c:dLbl>
              <c:idx val="35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BC-033F-43C4-A70C-F719866D69E4}"/>
                </c:ext>
              </c:extLst>
            </c:dLbl>
            <c:dLbl>
              <c:idx val="35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BD-033F-43C4-A70C-F719866D69E4}"/>
                </c:ext>
              </c:extLst>
            </c:dLbl>
            <c:dLbl>
              <c:idx val="35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BE-033F-43C4-A70C-F719866D69E4}"/>
                </c:ext>
              </c:extLst>
            </c:dLbl>
            <c:dLbl>
              <c:idx val="35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BF-033F-43C4-A70C-F719866D69E4}"/>
                </c:ext>
              </c:extLst>
            </c:dLbl>
            <c:dLbl>
              <c:idx val="35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C0-033F-43C4-A70C-F719866D69E4}"/>
                </c:ext>
              </c:extLst>
            </c:dLbl>
            <c:dLbl>
              <c:idx val="35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C1-033F-43C4-A70C-F719866D69E4}"/>
                </c:ext>
              </c:extLst>
            </c:dLbl>
            <c:dLbl>
              <c:idx val="35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C2-033F-43C4-A70C-F719866D69E4}"/>
                </c:ext>
              </c:extLst>
            </c:dLbl>
            <c:dLbl>
              <c:idx val="35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C3-033F-43C4-A70C-F719866D69E4}"/>
                </c:ext>
              </c:extLst>
            </c:dLbl>
            <c:dLbl>
              <c:idx val="35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C4-033F-43C4-A70C-F719866D69E4}"/>
                </c:ext>
              </c:extLst>
            </c:dLbl>
            <c:dLbl>
              <c:idx val="35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C5-033F-43C4-A70C-F719866D69E4}"/>
                </c:ext>
              </c:extLst>
            </c:dLbl>
            <c:dLbl>
              <c:idx val="35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C6-033F-43C4-A70C-F719866D69E4}"/>
                </c:ext>
              </c:extLst>
            </c:dLbl>
            <c:dLbl>
              <c:idx val="35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C7-033F-43C4-A70C-F719866D69E4}"/>
                </c:ext>
              </c:extLst>
            </c:dLbl>
            <c:dLbl>
              <c:idx val="35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C8-033F-43C4-A70C-F719866D69E4}"/>
                </c:ext>
              </c:extLst>
            </c:dLbl>
            <c:dLbl>
              <c:idx val="35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C9-033F-43C4-A70C-F719866D69E4}"/>
                </c:ext>
              </c:extLst>
            </c:dLbl>
            <c:dLbl>
              <c:idx val="35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CA-033F-43C4-A70C-F719866D69E4}"/>
                </c:ext>
              </c:extLst>
            </c:dLbl>
            <c:dLbl>
              <c:idx val="35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CB-033F-43C4-A70C-F719866D69E4}"/>
                </c:ext>
              </c:extLst>
            </c:dLbl>
            <c:dLbl>
              <c:idx val="35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CC-033F-43C4-A70C-F719866D69E4}"/>
                </c:ext>
              </c:extLst>
            </c:dLbl>
            <c:dLbl>
              <c:idx val="35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CD-033F-43C4-A70C-F719866D69E4}"/>
                </c:ext>
              </c:extLst>
            </c:dLbl>
            <c:dLbl>
              <c:idx val="35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CE-033F-43C4-A70C-F719866D69E4}"/>
                </c:ext>
              </c:extLst>
            </c:dLbl>
            <c:dLbl>
              <c:idx val="35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CF-033F-43C4-A70C-F719866D69E4}"/>
                </c:ext>
              </c:extLst>
            </c:dLbl>
            <c:dLbl>
              <c:idx val="35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D0-033F-43C4-A70C-F719866D69E4}"/>
                </c:ext>
              </c:extLst>
            </c:dLbl>
            <c:dLbl>
              <c:idx val="35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D1-033F-43C4-A70C-F719866D69E4}"/>
                </c:ext>
              </c:extLst>
            </c:dLbl>
            <c:dLbl>
              <c:idx val="35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D2-033F-43C4-A70C-F719866D69E4}"/>
                </c:ext>
              </c:extLst>
            </c:dLbl>
            <c:dLbl>
              <c:idx val="35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D3-033F-43C4-A70C-F719866D69E4}"/>
                </c:ext>
              </c:extLst>
            </c:dLbl>
            <c:dLbl>
              <c:idx val="35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D4-033F-43C4-A70C-F719866D69E4}"/>
                </c:ext>
              </c:extLst>
            </c:dLbl>
            <c:dLbl>
              <c:idx val="35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D5-033F-43C4-A70C-F719866D69E4}"/>
                </c:ext>
              </c:extLst>
            </c:dLbl>
            <c:dLbl>
              <c:idx val="35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D6-033F-43C4-A70C-F719866D69E4}"/>
                </c:ext>
              </c:extLst>
            </c:dLbl>
            <c:dLbl>
              <c:idx val="35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D7-033F-43C4-A70C-F719866D69E4}"/>
                </c:ext>
              </c:extLst>
            </c:dLbl>
            <c:dLbl>
              <c:idx val="35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D8-033F-43C4-A70C-F719866D69E4}"/>
                </c:ext>
              </c:extLst>
            </c:dLbl>
            <c:dLbl>
              <c:idx val="35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D9-033F-43C4-A70C-F719866D69E4}"/>
                </c:ext>
              </c:extLst>
            </c:dLbl>
            <c:dLbl>
              <c:idx val="35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DA-033F-43C4-A70C-F719866D69E4}"/>
                </c:ext>
              </c:extLst>
            </c:dLbl>
            <c:dLbl>
              <c:idx val="35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DB-033F-43C4-A70C-F719866D69E4}"/>
                </c:ext>
              </c:extLst>
            </c:dLbl>
            <c:dLbl>
              <c:idx val="35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DC-033F-43C4-A70C-F719866D69E4}"/>
                </c:ext>
              </c:extLst>
            </c:dLbl>
            <c:dLbl>
              <c:idx val="35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DD-033F-43C4-A70C-F719866D69E4}"/>
                </c:ext>
              </c:extLst>
            </c:dLbl>
            <c:dLbl>
              <c:idx val="35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DE-033F-43C4-A70C-F719866D69E4}"/>
                </c:ext>
              </c:extLst>
            </c:dLbl>
            <c:dLbl>
              <c:idx val="35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DF-033F-43C4-A70C-F719866D69E4}"/>
                </c:ext>
              </c:extLst>
            </c:dLbl>
            <c:dLbl>
              <c:idx val="35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E0-033F-43C4-A70C-F719866D69E4}"/>
                </c:ext>
              </c:extLst>
            </c:dLbl>
            <c:dLbl>
              <c:idx val="35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E1-033F-43C4-A70C-F719866D69E4}"/>
                </c:ext>
              </c:extLst>
            </c:dLbl>
            <c:dLbl>
              <c:idx val="35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E2-033F-43C4-A70C-F719866D69E4}"/>
                </c:ext>
              </c:extLst>
            </c:dLbl>
            <c:dLbl>
              <c:idx val="35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E3-033F-43C4-A70C-F719866D69E4}"/>
                </c:ext>
              </c:extLst>
            </c:dLbl>
            <c:dLbl>
              <c:idx val="35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E4-033F-43C4-A70C-F719866D69E4}"/>
                </c:ext>
              </c:extLst>
            </c:dLbl>
            <c:dLbl>
              <c:idx val="35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E5-033F-43C4-A70C-F719866D69E4}"/>
                </c:ext>
              </c:extLst>
            </c:dLbl>
            <c:dLbl>
              <c:idx val="35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E6-033F-43C4-A70C-F719866D69E4}"/>
                </c:ext>
              </c:extLst>
            </c:dLbl>
            <c:dLbl>
              <c:idx val="35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E7-033F-43C4-A70C-F719866D69E4}"/>
                </c:ext>
              </c:extLst>
            </c:dLbl>
            <c:dLbl>
              <c:idx val="35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E8-033F-43C4-A70C-F719866D69E4}"/>
                </c:ext>
              </c:extLst>
            </c:dLbl>
            <c:dLbl>
              <c:idx val="35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E9-033F-43C4-A70C-F719866D69E4}"/>
                </c:ext>
              </c:extLst>
            </c:dLbl>
            <c:dLbl>
              <c:idx val="35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EA-033F-43C4-A70C-F719866D69E4}"/>
                </c:ext>
              </c:extLst>
            </c:dLbl>
            <c:dLbl>
              <c:idx val="35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EB-033F-43C4-A70C-F719866D69E4}"/>
                </c:ext>
              </c:extLst>
            </c:dLbl>
            <c:dLbl>
              <c:idx val="35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EC-033F-43C4-A70C-F719866D69E4}"/>
                </c:ext>
              </c:extLst>
            </c:dLbl>
            <c:dLbl>
              <c:idx val="35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ED-033F-43C4-A70C-F719866D69E4}"/>
                </c:ext>
              </c:extLst>
            </c:dLbl>
            <c:dLbl>
              <c:idx val="35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EE-033F-43C4-A70C-F719866D69E4}"/>
                </c:ext>
              </c:extLst>
            </c:dLbl>
            <c:dLbl>
              <c:idx val="35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EF-033F-43C4-A70C-F719866D69E4}"/>
                </c:ext>
              </c:extLst>
            </c:dLbl>
            <c:dLbl>
              <c:idx val="35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F0-033F-43C4-A70C-F719866D69E4}"/>
                </c:ext>
              </c:extLst>
            </c:dLbl>
            <c:dLbl>
              <c:idx val="35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F1-033F-43C4-A70C-F719866D69E4}"/>
                </c:ext>
              </c:extLst>
            </c:dLbl>
            <c:dLbl>
              <c:idx val="35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F2-033F-43C4-A70C-F719866D69E4}"/>
                </c:ext>
              </c:extLst>
            </c:dLbl>
            <c:dLbl>
              <c:idx val="35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F3-033F-43C4-A70C-F719866D69E4}"/>
                </c:ext>
              </c:extLst>
            </c:dLbl>
            <c:dLbl>
              <c:idx val="35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F4-033F-43C4-A70C-F719866D69E4}"/>
                </c:ext>
              </c:extLst>
            </c:dLbl>
            <c:dLbl>
              <c:idx val="35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F5-033F-43C4-A70C-F719866D69E4}"/>
                </c:ext>
              </c:extLst>
            </c:dLbl>
            <c:dLbl>
              <c:idx val="35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F6-033F-43C4-A70C-F719866D69E4}"/>
                </c:ext>
              </c:extLst>
            </c:dLbl>
            <c:dLbl>
              <c:idx val="35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F7-033F-43C4-A70C-F719866D69E4}"/>
                </c:ext>
              </c:extLst>
            </c:dLbl>
            <c:dLbl>
              <c:idx val="35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F8-033F-43C4-A70C-F719866D69E4}"/>
                </c:ext>
              </c:extLst>
            </c:dLbl>
            <c:dLbl>
              <c:idx val="35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F9-033F-43C4-A70C-F719866D69E4}"/>
                </c:ext>
              </c:extLst>
            </c:dLbl>
            <c:dLbl>
              <c:idx val="35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FA-033F-43C4-A70C-F719866D69E4}"/>
                </c:ext>
              </c:extLst>
            </c:dLbl>
            <c:dLbl>
              <c:idx val="35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FB-033F-43C4-A70C-F719866D69E4}"/>
                </c:ext>
              </c:extLst>
            </c:dLbl>
            <c:dLbl>
              <c:idx val="35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FC-033F-43C4-A70C-F719866D69E4}"/>
                </c:ext>
              </c:extLst>
            </c:dLbl>
            <c:dLbl>
              <c:idx val="35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FD-033F-43C4-A70C-F719866D69E4}"/>
                </c:ext>
              </c:extLst>
            </c:dLbl>
            <c:dLbl>
              <c:idx val="35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FE-033F-43C4-A70C-F719866D69E4}"/>
                </c:ext>
              </c:extLst>
            </c:dLbl>
            <c:dLbl>
              <c:idx val="35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DFF-033F-43C4-A70C-F719866D69E4}"/>
                </c:ext>
              </c:extLst>
            </c:dLbl>
            <c:dLbl>
              <c:idx val="35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E00-033F-43C4-A70C-F719866D69E4}"/>
                </c:ext>
              </c:extLst>
            </c:dLbl>
            <c:dLbl>
              <c:idx val="35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E01-033F-43C4-A70C-F719866D69E4}"/>
                </c:ext>
              </c:extLst>
            </c:dLbl>
            <c:dLbl>
              <c:idx val="35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E02-033F-43C4-A70C-F719866D69E4}"/>
                </c:ext>
              </c:extLst>
            </c:dLbl>
            <c:dLbl>
              <c:idx val="35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E03-033F-43C4-A70C-F719866D69E4}"/>
                </c:ext>
              </c:extLst>
            </c:dLbl>
            <c:dLbl>
              <c:idx val="35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E04-033F-43C4-A70C-F719866D69E4}"/>
                </c:ext>
              </c:extLst>
            </c:dLbl>
            <c:dLbl>
              <c:idx val="35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E05-033F-43C4-A70C-F719866D69E4}"/>
                </c:ext>
              </c:extLst>
            </c:dLbl>
            <c:dLbl>
              <c:idx val="35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E06-033F-43C4-A70C-F719866D69E4}"/>
                </c:ext>
              </c:extLst>
            </c:dLbl>
            <c:dLbl>
              <c:idx val="35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E07-033F-43C4-A70C-F719866D69E4}"/>
                </c:ext>
              </c:extLst>
            </c:dLbl>
            <c:dLbl>
              <c:idx val="35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E08-033F-43C4-A70C-F719866D69E4}"/>
                </c:ext>
              </c:extLst>
            </c:dLbl>
            <c:dLbl>
              <c:idx val="35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E09-033F-43C4-A70C-F719866D69E4}"/>
                </c:ext>
              </c:extLst>
            </c:dLbl>
            <c:dLbl>
              <c:idx val="35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E0A-033F-43C4-A70C-F719866D69E4}"/>
                </c:ext>
              </c:extLst>
            </c:dLbl>
            <c:dLbl>
              <c:idx val="35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E0B-033F-43C4-A70C-F719866D69E4}"/>
                </c:ext>
              </c:extLst>
            </c:dLbl>
            <c:dLbl>
              <c:idx val="35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E0C-033F-43C4-A70C-F719866D69E4}"/>
                </c:ext>
              </c:extLst>
            </c:dLbl>
            <c:dLbl>
              <c:idx val="35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E0D-033F-43C4-A70C-F719866D69E4}"/>
                </c:ext>
              </c:extLst>
            </c:dLbl>
            <c:dLbl>
              <c:idx val="35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E0E-033F-43C4-A70C-F719866D69E4}"/>
                </c:ext>
              </c:extLst>
            </c:dLbl>
            <c:dLbl>
              <c:idx val="35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E0F-033F-43C4-A70C-F719866D69E4}"/>
                </c:ext>
              </c:extLst>
            </c:dLbl>
            <c:dLbl>
              <c:idx val="35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E10-033F-43C4-A70C-F719866D69E4}"/>
                </c:ext>
              </c:extLst>
            </c:dLbl>
            <c:dLbl>
              <c:idx val="36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E11-033F-43C4-A70C-F719866D69E4}"/>
                </c:ext>
              </c:extLst>
            </c:dLbl>
            <c:dLbl>
              <c:idx val="36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E12-033F-43C4-A70C-F719866D69E4}"/>
                </c:ext>
              </c:extLst>
            </c:dLbl>
            <c:dLbl>
              <c:idx val="36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E13-033F-43C4-A70C-F719866D69E4}"/>
                </c:ext>
              </c:extLst>
            </c:dLbl>
            <c:dLbl>
              <c:idx val="36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E14-033F-43C4-A70C-F719866D69E4}"/>
                </c:ext>
              </c:extLst>
            </c:dLbl>
            <c:dLbl>
              <c:idx val="36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E15-033F-43C4-A70C-F719866D69E4}"/>
                </c:ext>
              </c:extLst>
            </c:dLbl>
            <c:dLbl>
              <c:idx val="36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E16-033F-43C4-A70C-F719866D69E4}"/>
                </c:ext>
              </c:extLst>
            </c:dLbl>
            <c:dLbl>
              <c:idx val="36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E17-033F-43C4-A70C-F719866D69E4}"/>
                </c:ext>
              </c:extLst>
            </c:dLbl>
            <c:dLbl>
              <c:idx val="36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E18-033F-43C4-A70C-F719866D69E4}"/>
                </c:ext>
              </c:extLst>
            </c:dLbl>
            <c:dLbl>
              <c:idx val="36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E19-033F-43C4-A70C-F719866D69E4}"/>
                </c:ext>
              </c:extLst>
            </c:dLbl>
            <c:dLbl>
              <c:idx val="36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E1A-033F-43C4-A70C-F719866D69E4}"/>
                </c:ext>
              </c:extLst>
            </c:dLbl>
            <c:dLbl>
              <c:idx val="36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E1B-033F-43C4-A70C-F719866D69E4}"/>
                </c:ext>
              </c:extLst>
            </c:dLbl>
            <c:dLbl>
              <c:idx val="36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E1C-033F-43C4-A70C-F719866D69E4}"/>
                </c:ext>
              </c:extLst>
            </c:dLbl>
            <c:dLbl>
              <c:idx val="36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E1D-033F-43C4-A70C-F719866D69E4}"/>
                </c:ext>
              </c:extLst>
            </c:dLbl>
            <c:dLbl>
              <c:idx val="36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E1E-033F-43C4-A70C-F719866D69E4}"/>
                </c:ext>
              </c:extLst>
            </c:dLbl>
            <c:dLbl>
              <c:idx val="36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E1F-033F-43C4-A70C-F719866D69E4}"/>
                </c:ext>
              </c:extLst>
            </c:dLbl>
            <c:dLbl>
              <c:idx val="36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E20-033F-43C4-A70C-F719866D69E4}"/>
                </c:ext>
              </c:extLst>
            </c:dLbl>
            <c:dLbl>
              <c:idx val="36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E21-033F-43C4-A70C-F719866D69E4}"/>
                </c:ext>
              </c:extLst>
            </c:dLbl>
            <c:dLbl>
              <c:idx val="36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E22-033F-43C4-A70C-F719866D69E4}"/>
                </c:ext>
              </c:extLst>
            </c:dLbl>
            <c:dLbl>
              <c:idx val="36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E23-033F-43C4-A70C-F719866D69E4}"/>
                </c:ext>
              </c:extLst>
            </c:dLbl>
            <c:dLbl>
              <c:idx val="36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E24-033F-43C4-A70C-F719866D69E4}"/>
                </c:ext>
              </c:extLst>
            </c:dLbl>
            <c:dLbl>
              <c:idx val="36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E25-033F-43C4-A70C-F719866D69E4}"/>
                </c:ext>
              </c:extLst>
            </c:dLbl>
            <c:dLbl>
              <c:idx val="36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E26-033F-43C4-A70C-F719866D69E4}"/>
                </c:ext>
              </c:extLst>
            </c:dLbl>
            <c:dLbl>
              <c:idx val="36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E27-033F-43C4-A70C-F719866D69E4}"/>
                </c:ext>
              </c:extLst>
            </c:dLbl>
            <c:dLbl>
              <c:idx val="36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E28-033F-43C4-A70C-F719866D69E4}"/>
                </c:ext>
              </c:extLst>
            </c:dLbl>
            <c:dLbl>
              <c:idx val="36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E29-033F-43C4-A70C-F719866D69E4}"/>
                </c:ext>
              </c:extLst>
            </c:dLbl>
            <c:dLbl>
              <c:idx val="36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E2A-033F-43C4-A70C-F719866D69E4}"/>
                </c:ext>
              </c:extLst>
            </c:dLbl>
            <c:dLbl>
              <c:idx val="36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E2B-033F-43C4-A70C-F719866D69E4}"/>
                </c:ext>
              </c:extLst>
            </c:dLbl>
            <c:dLbl>
              <c:idx val="36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E2C-033F-43C4-A70C-F719866D69E4}"/>
                </c:ext>
              </c:extLst>
            </c:dLbl>
            <c:dLbl>
              <c:idx val="36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E2D-033F-43C4-A70C-F719866D69E4}"/>
                </c:ext>
              </c:extLst>
            </c:dLbl>
            <c:dLbl>
              <c:idx val="36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E2E-033F-43C4-A70C-F719866D69E4}"/>
                </c:ext>
              </c:extLst>
            </c:dLbl>
            <c:dLbl>
              <c:idx val="36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E2F-033F-43C4-A70C-F719866D69E4}"/>
                </c:ext>
              </c:extLst>
            </c:dLbl>
            <c:dLbl>
              <c:idx val="36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E30-033F-43C4-A70C-F719866D69E4}"/>
                </c:ext>
              </c:extLst>
            </c:dLbl>
            <c:dLbl>
              <c:idx val="36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E31-033F-43C4-A70C-F719866D69E4}"/>
                </c:ext>
              </c:extLst>
            </c:dLbl>
            <c:dLbl>
              <c:idx val="36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E32-033F-43C4-A70C-F719866D69E4}"/>
                </c:ext>
              </c:extLst>
            </c:dLbl>
            <c:dLbl>
              <c:idx val="36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E33-033F-43C4-A70C-F719866D69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'SH Risk Overlay'!$L$2:$L$3636</c:f>
              <c:numCache>
                <c:formatCode>General</c:formatCode>
                <c:ptCount val="3635"/>
                <c:pt idx="0">
                  <c:v>2.2596452793510937E-2</c:v>
                </c:pt>
                <c:pt idx="1">
                  <c:v>3.7355828443392851E-2</c:v>
                </c:pt>
                <c:pt idx="2">
                  <c:v>0.13129612733112994</c:v>
                </c:pt>
                <c:pt idx="3">
                  <c:v>0.14643622707303647</c:v>
                </c:pt>
                <c:pt idx="4">
                  <c:v>0.19941112655183585</c:v>
                </c:pt>
                <c:pt idx="5">
                  <c:v>1.3126878384086227</c:v>
                </c:pt>
                <c:pt idx="6">
                  <c:v>8.7605031357523764</c:v>
                </c:pt>
                <c:pt idx="7">
                  <c:v>13.466278234217013</c:v>
                </c:pt>
                <c:pt idx="8">
                  <c:v>19.736679773151071</c:v>
                </c:pt>
                <c:pt idx="9">
                  <c:v>20.449487225973638</c:v>
                </c:pt>
                <c:pt idx="10">
                  <c:v>25.250275051665142</c:v>
                </c:pt>
                <c:pt idx="11">
                  <c:v>25.348440861983551</c:v>
                </c:pt>
                <c:pt idx="12">
                  <c:v>25.815832794945926</c:v>
                </c:pt>
                <c:pt idx="13">
                  <c:v>53.548650467466928</c:v>
                </c:pt>
                <c:pt idx="14">
                  <c:v>58.902092337599385</c:v>
                </c:pt>
                <c:pt idx="15">
                  <c:v>59.135954923348386</c:v>
                </c:pt>
                <c:pt idx="16">
                  <c:v>59.220189863032275</c:v>
                </c:pt>
                <c:pt idx="17">
                  <c:v>62.885392936360823</c:v>
                </c:pt>
                <c:pt idx="18">
                  <c:v>63.113027170003988</c:v>
                </c:pt>
                <c:pt idx="19">
                  <c:v>63.900683223620725</c:v>
                </c:pt>
                <c:pt idx="20">
                  <c:v>69.654906358533722</c:v>
                </c:pt>
                <c:pt idx="21">
                  <c:v>72.082590004520711</c:v>
                </c:pt>
                <c:pt idx="22">
                  <c:v>73.148442413450297</c:v>
                </c:pt>
                <c:pt idx="23">
                  <c:v>73.175716176876065</c:v>
                </c:pt>
                <c:pt idx="24">
                  <c:v>73.542808861294688</c:v>
                </c:pt>
                <c:pt idx="25">
                  <c:v>73.827798862909276</c:v>
                </c:pt>
                <c:pt idx="26">
                  <c:v>88.05023826266968</c:v>
                </c:pt>
                <c:pt idx="27">
                  <c:v>88.44197358776492</c:v>
                </c:pt>
                <c:pt idx="28">
                  <c:v>89.78371299489244</c:v>
                </c:pt>
                <c:pt idx="29">
                  <c:v>92.112440296419862</c:v>
                </c:pt>
                <c:pt idx="30">
                  <c:v>92.120964909986768</c:v>
                </c:pt>
                <c:pt idx="31">
                  <c:v>92.132256587454052</c:v>
                </c:pt>
                <c:pt idx="32">
                  <c:v>93.029196935749937</c:v>
                </c:pt>
                <c:pt idx="33">
                  <c:v>93.056525721835825</c:v>
                </c:pt>
                <c:pt idx="34">
                  <c:v>98.310414702978449</c:v>
                </c:pt>
                <c:pt idx="35">
                  <c:v>102.91331187480812</c:v>
                </c:pt>
                <c:pt idx="36">
                  <c:v>126.07860433773982</c:v>
                </c:pt>
                <c:pt idx="37">
                  <c:v>126.93200159888296</c:v>
                </c:pt>
                <c:pt idx="38">
                  <c:v>130.40860617361091</c:v>
                </c:pt>
                <c:pt idx="39">
                  <c:v>130.42175109339794</c:v>
                </c:pt>
                <c:pt idx="40">
                  <c:v>131.0588826816645</c:v>
                </c:pt>
                <c:pt idx="41">
                  <c:v>145.71904361245879</c:v>
                </c:pt>
                <c:pt idx="42">
                  <c:v>147.36412955187731</c:v>
                </c:pt>
                <c:pt idx="43">
                  <c:v>147.3769163898248</c:v>
                </c:pt>
                <c:pt idx="44">
                  <c:v>153.08727871052335</c:v>
                </c:pt>
                <c:pt idx="45">
                  <c:v>153.5694219306281</c:v>
                </c:pt>
                <c:pt idx="46">
                  <c:v>155.33237184757712</c:v>
                </c:pt>
                <c:pt idx="47">
                  <c:v>173.9372728747289</c:v>
                </c:pt>
                <c:pt idx="48">
                  <c:v>231.08021136057272</c:v>
                </c:pt>
                <c:pt idx="49">
                  <c:v>235.35292998637692</c:v>
                </c:pt>
                <c:pt idx="50">
                  <c:v>235.65127190411636</c:v>
                </c:pt>
                <c:pt idx="51">
                  <c:v>243.48353871122637</c:v>
                </c:pt>
                <c:pt idx="52">
                  <c:v>244.23500497807129</c:v>
                </c:pt>
                <c:pt idx="53">
                  <c:v>247.11913382613474</c:v>
                </c:pt>
                <c:pt idx="54">
                  <c:v>247.25690285318757</c:v>
                </c:pt>
                <c:pt idx="55">
                  <c:v>254.11378266458638</c:v>
                </c:pt>
                <c:pt idx="56">
                  <c:v>256.61809101611522</c:v>
                </c:pt>
                <c:pt idx="57">
                  <c:v>263.49879121796454</c:v>
                </c:pt>
                <c:pt idx="58">
                  <c:v>263.92188076882434</c:v>
                </c:pt>
                <c:pt idx="59">
                  <c:v>270.04790342301288</c:v>
                </c:pt>
                <c:pt idx="60">
                  <c:v>298.13709471174201</c:v>
                </c:pt>
                <c:pt idx="61">
                  <c:v>299.50228237560276</c:v>
                </c:pt>
                <c:pt idx="62">
                  <c:v>317.6683589445102</c:v>
                </c:pt>
                <c:pt idx="63">
                  <c:v>331.5028003663794</c:v>
                </c:pt>
                <c:pt idx="64">
                  <c:v>349.59526115010374</c:v>
                </c:pt>
                <c:pt idx="65">
                  <c:v>355.41815803827154</c:v>
                </c:pt>
                <c:pt idx="66">
                  <c:v>355.8189990567891</c:v>
                </c:pt>
                <c:pt idx="67">
                  <c:v>380.81312381261171</c:v>
                </c:pt>
                <c:pt idx="68">
                  <c:v>400.82628623610844</c:v>
                </c:pt>
                <c:pt idx="69">
                  <c:v>426.24156020867213</c:v>
                </c:pt>
                <c:pt idx="70">
                  <c:v>430.05336213532655</c:v>
                </c:pt>
                <c:pt idx="71">
                  <c:v>430.41144499848161</c:v>
                </c:pt>
                <c:pt idx="72">
                  <c:v>441.93490135768639</c:v>
                </c:pt>
                <c:pt idx="73">
                  <c:v>448.48251443752395</c:v>
                </c:pt>
                <c:pt idx="74">
                  <c:v>480.3301540027478</c:v>
                </c:pt>
                <c:pt idx="75">
                  <c:v>489.53909265588061</c:v>
                </c:pt>
                <c:pt idx="76">
                  <c:v>489.54224018265131</c:v>
                </c:pt>
                <c:pt idx="77">
                  <c:v>491.57103896150579</c:v>
                </c:pt>
                <c:pt idx="78">
                  <c:v>495.25734584703298</c:v>
                </c:pt>
                <c:pt idx="79">
                  <c:v>497.67529423315108</c:v>
                </c:pt>
                <c:pt idx="80">
                  <c:v>498.33807294108431</c:v>
                </c:pt>
                <c:pt idx="81">
                  <c:v>504.26997142548282</c:v>
                </c:pt>
                <c:pt idx="82">
                  <c:v>515.90681520755277</c:v>
                </c:pt>
                <c:pt idx="83">
                  <c:v>516.24661962328844</c:v>
                </c:pt>
                <c:pt idx="84">
                  <c:v>539.35196254478967</c:v>
                </c:pt>
                <c:pt idx="85">
                  <c:v>544.08295097377004</c:v>
                </c:pt>
                <c:pt idx="86">
                  <c:v>544.12703676462763</c:v>
                </c:pt>
                <c:pt idx="87">
                  <c:v>560.3264546652839</c:v>
                </c:pt>
                <c:pt idx="88">
                  <c:v>566.3295896237471</c:v>
                </c:pt>
                <c:pt idx="89">
                  <c:v>568.53145776962469</c:v>
                </c:pt>
                <c:pt idx="90">
                  <c:v>569.1248512633988</c:v>
                </c:pt>
                <c:pt idx="91">
                  <c:v>580.54644324495121</c:v>
                </c:pt>
                <c:pt idx="92">
                  <c:v>580.75429266903757</c:v>
                </c:pt>
                <c:pt idx="93">
                  <c:v>614.84250684357573</c:v>
                </c:pt>
                <c:pt idx="94">
                  <c:v>614.92717075036501</c:v>
                </c:pt>
                <c:pt idx="95">
                  <c:v>617.04365955200365</c:v>
                </c:pt>
                <c:pt idx="96">
                  <c:v>620.18679324680852</c:v>
                </c:pt>
                <c:pt idx="97">
                  <c:v>637.2152288867461</c:v>
                </c:pt>
                <c:pt idx="98">
                  <c:v>653.81433860897164</c:v>
                </c:pt>
                <c:pt idx="99">
                  <c:v>667.40128443179515</c:v>
                </c:pt>
                <c:pt idx="100">
                  <c:v>667.64918615387217</c:v>
                </c:pt>
                <c:pt idx="101">
                  <c:v>668.06077100212599</c:v>
                </c:pt>
                <c:pt idx="102">
                  <c:v>671.16808560432537</c:v>
                </c:pt>
                <c:pt idx="103">
                  <c:v>676.46644398031015</c:v>
                </c:pt>
                <c:pt idx="104">
                  <c:v>685.01313867340616</c:v>
                </c:pt>
                <c:pt idx="105">
                  <c:v>687.99884405038779</c:v>
                </c:pt>
                <c:pt idx="106">
                  <c:v>697.16998530308592</c:v>
                </c:pt>
                <c:pt idx="107">
                  <c:v>712.82855019530132</c:v>
                </c:pt>
                <c:pt idx="108">
                  <c:v>713.15534299485273</c:v>
                </c:pt>
                <c:pt idx="109">
                  <c:v>730.08143041732535</c:v>
                </c:pt>
                <c:pt idx="110">
                  <c:v>730.792223555649</c:v>
                </c:pt>
                <c:pt idx="111">
                  <c:v>738.69395646328996</c:v>
                </c:pt>
                <c:pt idx="112">
                  <c:v>750.78289035878879</c:v>
                </c:pt>
                <c:pt idx="113">
                  <c:v>750.98727578149214</c:v>
                </c:pt>
                <c:pt idx="114">
                  <c:v>751.25107889479614</c:v>
                </c:pt>
                <c:pt idx="115">
                  <c:v>766.94869736338694</c:v>
                </c:pt>
                <c:pt idx="116">
                  <c:v>803.10561564072088</c:v>
                </c:pt>
                <c:pt idx="117">
                  <c:v>835.63478672547774</c:v>
                </c:pt>
                <c:pt idx="118">
                  <c:v>838.92099207918227</c:v>
                </c:pt>
                <c:pt idx="119">
                  <c:v>839.72518286072477</c:v>
                </c:pt>
                <c:pt idx="120">
                  <c:v>847.18266172295068</c:v>
                </c:pt>
                <c:pt idx="121">
                  <c:v>863.10357073132434</c:v>
                </c:pt>
                <c:pt idx="122">
                  <c:v>879.47548133565806</c:v>
                </c:pt>
                <c:pt idx="123">
                  <c:v>892.62198008224834</c:v>
                </c:pt>
                <c:pt idx="124">
                  <c:v>895.99716056516547</c:v>
                </c:pt>
                <c:pt idx="125">
                  <c:v>918.88997822286171</c:v>
                </c:pt>
                <c:pt idx="126">
                  <c:v>927.48473932109005</c:v>
                </c:pt>
                <c:pt idx="127">
                  <c:v>931.34885992633599</c:v>
                </c:pt>
                <c:pt idx="128">
                  <c:v>932.99364762634968</c:v>
                </c:pt>
                <c:pt idx="129">
                  <c:v>941.74540721351639</c:v>
                </c:pt>
                <c:pt idx="130">
                  <c:v>945.71932585387765</c:v>
                </c:pt>
                <c:pt idx="131">
                  <c:v>956.39505629973394</c:v>
                </c:pt>
                <c:pt idx="132">
                  <c:v>996.70239899179478</c:v>
                </c:pt>
                <c:pt idx="133">
                  <c:v>1005.5052330574143</c:v>
                </c:pt>
                <c:pt idx="134">
                  <c:v>1019.389205541537</c:v>
                </c:pt>
                <c:pt idx="135">
                  <c:v>1029.941414279057</c:v>
                </c:pt>
                <c:pt idx="136">
                  <c:v>1029.9765405531766</c:v>
                </c:pt>
                <c:pt idx="137">
                  <c:v>1032.2053767457319</c:v>
                </c:pt>
                <c:pt idx="138">
                  <c:v>1041.5381837319503</c:v>
                </c:pt>
                <c:pt idx="139">
                  <c:v>1047.0057276786627</c:v>
                </c:pt>
                <c:pt idx="140">
                  <c:v>1081.72346076034</c:v>
                </c:pt>
                <c:pt idx="141">
                  <c:v>1108.0201359092023</c:v>
                </c:pt>
                <c:pt idx="142">
                  <c:v>1112.5145226013576</c:v>
                </c:pt>
                <c:pt idx="143">
                  <c:v>1146.4481377370541</c:v>
                </c:pt>
                <c:pt idx="144">
                  <c:v>1148.6931632692326</c:v>
                </c:pt>
                <c:pt idx="145">
                  <c:v>1172.4413807382166</c:v>
                </c:pt>
                <c:pt idx="146">
                  <c:v>1184.0144439602441</c:v>
                </c:pt>
                <c:pt idx="147">
                  <c:v>1197.0307977028269</c:v>
                </c:pt>
                <c:pt idx="148">
                  <c:v>1197.5072252065829</c:v>
                </c:pt>
                <c:pt idx="149">
                  <c:v>1202.4901539322086</c:v>
                </c:pt>
                <c:pt idx="150">
                  <c:v>1258.2906116966803</c:v>
                </c:pt>
                <c:pt idx="151">
                  <c:v>1262.8542552579795</c:v>
                </c:pt>
                <c:pt idx="152">
                  <c:v>1279.8016670167201</c:v>
                </c:pt>
                <c:pt idx="153">
                  <c:v>1291.586682420078</c:v>
                </c:pt>
                <c:pt idx="154">
                  <c:v>1291.8526702567415</c:v>
                </c:pt>
                <c:pt idx="155">
                  <c:v>1297.3534957906284</c:v>
                </c:pt>
                <c:pt idx="156">
                  <c:v>1306.9807567310017</c:v>
                </c:pt>
                <c:pt idx="157">
                  <c:v>1307.1853530109099</c:v>
                </c:pt>
                <c:pt idx="158">
                  <c:v>1318.0323444480639</c:v>
                </c:pt>
                <c:pt idx="159">
                  <c:v>1334.9431731825857</c:v>
                </c:pt>
                <c:pt idx="160">
                  <c:v>1361.9956440295796</c:v>
                </c:pt>
                <c:pt idx="161">
                  <c:v>1363.5125197854318</c:v>
                </c:pt>
                <c:pt idx="162">
                  <c:v>1409.8518671746037</c:v>
                </c:pt>
                <c:pt idx="163">
                  <c:v>1448.2766335148049</c:v>
                </c:pt>
                <c:pt idx="164">
                  <c:v>1456.3262293212406</c:v>
                </c:pt>
                <c:pt idx="165">
                  <c:v>1470.370344137687</c:v>
                </c:pt>
                <c:pt idx="166">
                  <c:v>1470.5487090032195</c:v>
                </c:pt>
                <c:pt idx="167">
                  <c:v>1498.3115222708047</c:v>
                </c:pt>
                <c:pt idx="168">
                  <c:v>1520.0641183394898</c:v>
                </c:pt>
                <c:pt idx="169">
                  <c:v>1522.1342983952409</c:v>
                </c:pt>
                <c:pt idx="170">
                  <c:v>1528.5348092119289</c:v>
                </c:pt>
                <c:pt idx="171">
                  <c:v>1543.8767764774225</c:v>
                </c:pt>
                <c:pt idx="172">
                  <c:v>1564.108013857242</c:v>
                </c:pt>
                <c:pt idx="173">
                  <c:v>1564.3156028985222</c:v>
                </c:pt>
                <c:pt idx="174">
                  <c:v>1572.9084468160997</c:v>
                </c:pt>
                <c:pt idx="175">
                  <c:v>1587.7629247679445</c:v>
                </c:pt>
                <c:pt idx="176">
                  <c:v>1596.0555417912221</c:v>
                </c:pt>
                <c:pt idx="177">
                  <c:v>1608.5409092515513</c:v>
                </c:pt>
                <c:pt idx="178">
                  <c:v>1622.9608399716878</c:v>
                </c:pt>
                <c:pt idx="179">
                  <c:v>1625.3057731129563</c:v>
                </c:pt>
                <c:pt idx="180">
                  <c:v>1649.8138362698148</c:v>
                </c:pt>
                <c:pt idx="181">
                  <c:v>1672.4615049322999</c:v>
                </c:pt>
                <c:pt idx="182">
                  <c:v>1692.9550812656505</c:v>
                </c:pt>
                <c:pt idx="183">
                  <c:v>1693.1252070243606</c:v>
                </c:pt>
                <c:pt idx="184">
                  <c:v>1693.70605743382</c:v>
                </c:pt>
                <c:pt idx="185">
                  <c:v>1736.100318247765</c:v>
                </c:pt>
                <c:pt idx="186">
                  <c:v>1762.2373331623571</c:v>
                </c:pt>
                <c:pt idx="187">
                  <c:v>1801.9276045721599</c:v>
                </c:pt>
                <c:pt idx="188">
                  <c:v>1819.4181661639693</c:v>
                </c:pt>
                <c:pt idx="189">
                  <c:v>1823.71577244076</c:v>
                </c:pt>
                <c:pt idx="190">
                  <c:v>1826.4565554743972</c:v>
                </c:pt>
                <c:pt idx="191">
                  <c:v>1827.9568983271722</c:v>
                </c:pt>
                <c:pt idx="192">
                  <c:v>1843.4965973136038</c:v>
                </c:pt>
                <c:pt idx="193">
                  <c:v>1861.3167448077497</c:v>
                </c:pt>
                <c:pt idx="194">
                  <c:v>1898.9075463586146</c:v>
                </c:pt>
                <c:pt idx="195">
                  <c:v>1907.6550222280748</c:v>
                </c:pt>
                <c:pt idx="196">
                  <c:v>1907.7004134242686</c:v>
                </c:pt>
                <c:pt idx="197">
                  <c:v>1917.055932451324</c:v>
                </c:pt>
                <c:pt idx="198">
                  <c:v>1957.100997212433</c:v>
                </c:pt>
                <c:pt idx="199">
                  <c:v>1962.8607748050013</c:v>
                </c:pt>
                <c:pt idx="200">
                  <c:v>1999.0030481057456</c:v>
                </c:pt>
                <c:pt idx="201">
                  <c:v>2005.1649866039868</c:v>
                </c:pt>
                <c:pt idx="202">
                  <c:v>2011.6687570954539</c:v>
                </c:pt>
                <c:pt idx="203">
                  <c:v>2079.5869888481775</c:v>
                </c:pt>
                <c:pt idx="204">
                  <c:v>2098.5008110503741</c:v>
                </c:pt>
                <c:pt idx="205">
                  <c:v>2100.6519835875856</c:v>
                </c:pt>
                <c:pt idx="206">
                  <c:v>2101.4679878339539</c:v>
                </c:pt>
                <c:pt idx="207">
                  <c:v>2106.1317019181665</c:v>
                </c:pt>
                <c:pt idx="208">
                  <c:v>2106.2375971422466</c:v>
                </c:pt>
                <c:pt idx="209">
                  <c:v>2116.3411596858982</c:v>
                </c:pt>
                <c:pt idx="210">
                  <c:v>2119.3357900648948</c:v>
                </c:pt>
                <c:pt idx="211">
                  <c:v>2127.3784366748728</c:v>
                </c:pt>
                <c:pt idx="212">
                  <c:v>2142.4568356937179</c:v>
                </c:pt>
                <c:pt idx="213">
                  <c:v>2145.5497377781267</c:v>
                </c:pt>
                <c:pt idx="214">
                  <c:v>2151.1118790211581</c:v>
                </c:pt>
                <c:pt idx="215">
                  <c:v>2152.2871020614216</c:v>
                </c:pt>
                <c:pt idx="216">
                  <c:v>2156.5904582452727</c:v>
                </c:pt>
                <c:pt idx="217">
                  <c:v>2159.2545698878989</c:v>
                </c:pt>
                <c:pt idx="218">
                  <c:v>2159.4113804928702</c:v>
                </c:pt>
                <c:pt idx="219">
                  <c:v>2161.6801576788293</c:v>
                </c:pt>
                <c:pt idx="220">
                  <c:v>2175.0805157977438</c:v>
                </c:pt>
                <c:pt idx="221">
                  <c:v>2178.464804077742</c:v>
                </c:pt>
                <c:pt idx="222">
                  <c:v>2232.181875994298</c:v>
                </c:pt>
                <c:pt idx="223">
                  <c:v>2249.4721005494712</c:v>
                </c:pt>
                <c:pt idx="224">
                  <c:v>2261.3455428282814</c:v>
                </c:pt>
                <c:pt idx="225">
                  <c:v>2261.5503179098059</c:v>
                </c:pt>
                <c:pt idx="226">
                  <c:v>2279.4190002005048</c:v>
                </c:pt>
                <c:pt idx="227">
                  <c:v>2280.0084394711303</c:v>
                </c:pt>
                <c:pt idx="228">
                  <c:v>2288.2847962440851</c:v>
                </c:pt>
                <c:pt idx="229">
                  <c:v>2294.7685668364356</c:v>
                </c:pt>
                <c:pt idx="230">
                  <c:v>2294.8845777692704</c:v>
                </c:pt>
                <c:pt idx="231">
                  <c:v>2296.7523945526127</c:v>
                </c:pt>
                <c:pt idx="232">
                  <c:v>2307.2014259967814</c:v>
                </c:pt>
                <c:pt idx="233">
                  <c:v>2319.0652257965166</c:v>
                </c:pt>
                <c:pt idx="234">
                  <c:v>2327.185999185635</c:v>
                </c:pt>
                <c:pt idx="235">
                  <c:v>2327.8574426394366</c:v>
                </c:pt>
                <c:pt idx="236">
                  <c:v>2329.0239063935473</c:v>
                </c:pt>
                <c:pt idx="237">
                  <c:v>2329.0239063935473</c:v>
                </c:pt>
                <c:pt idx="238">
                  <c:v>2332.4083994058337</c:v>
                </c:pt>
                <c:pt idx="239">
                  <c:v>2342.0822188860816</c:v>
                </c:pt>
                <c:pt idx="240">
                  <c:v>2347.0952142893816</c:v>
                </c:pt>
                <c:pt idx="241">
                  <c:v>2360.1095308456452</c:v>
                </c:pt>
                <c:pt idx="242">
                  <c:v>2361.5673322409943</c:v>
                </c:pt>
                <c:pt idx="243">
                  <c:v>2367.5820996318607</c:v>
                </c:pt>
                <c:pt idx="244">
                  <c:v>2381.373612561249</c:v>
                </c:pt>
                <c:pt idx="245">
                  <c:v>2398.2357024671746</c:v>
                </c:pt>
                <c:pt idx="246">
                  <c:v>2417.2151775018715</c:v>
                </c:pt>
                <c:pt idx="247">
                  <c:v>2417.4641535520041</c:v>
                </c:pt>
                <c:pt idx="248">
                  <c:v>2432.0017501301022</c:v>
                </c:pt>
                <c:pt idx="249">
                  <c:v>2432.9527692185188</c:v>
                </c:pt>
                <c:pt idx="250">
                  <c:v>2444.4668683624654</c:v>
                </c:pt>
                <c:pt idx="251">
                  <c:v>2447.6703143875302</c:v>
                </c:pt>
                <c:pt idx="252">
                  <c:v>2457.2371166101884</c:v>
                </c:pt>
                <c:pt idx="253">
                  <c:v>2474.1530503704457</c:v>
                </c:pt>
                <c:pt idx="254">
                  <c:v>2484.737415826005</c:v>
                </c:pt>
                <c:pt idx="255">
                  <c:v>2508.1799235751832</c:v>
                </c:pt>
                <c:pt idx="256">
                  <c:v>2512.7290904044544</c:v>
                </c:pt>
                <c:pt idx="257">
                  <c:v>2517.8440212704159</c:v>
                </c:pt>
                <c:pt idx="258">
                  <c:v>2528.1609769768938</c:v>
                </c:pt>
                <c:pt idx="259">
                  <c:v>2529.7959232998419</c:v>
                </c:pt>
                <c:pt idx="260">
                  <c:v>2531.2731841067712</c:v>
                </c:pt>
                <c:pt idx="261">
                  <c:v>2536.1491660008733</c:v>
                </c:pt>
                <c:pt idx="262">
                  <c:v>2578.7640529320702</c:v>
                </c:pt>
                <c:pt idx="263">
                  <c:v>2627.1947561929696</c:v>
                </c:pt>
                <c:pt idx="264">
                  <c:v>2636.4774793269607</c:v>
                </c:pt>
                <c:pt idx="265">
                  <c:v>2665.3105711934068</c:v>
                </c:pt>
                <c:pt idx="266">
                  <c:v>2673.382286371344</c:v>
                </c:pt>
                <c:pt idx="267">
                  <c:v>2674.2742071148568</c:v>
                </c:pt>
                <c:pt idx="268">
                  <c:v>2684.9025727751514</c:v>
                </c:pt>
                <c:pt idx="269">
                  <c:v>2701.7264255304917</c:v>
                </c:pt>
                <c:pt idx="270">
                  <c:v>2714.2526524784039</c:v>
                </c:pt>
                <c:pt idx="271">
                  <c:v>2736.0605365326892</c:v>
                </c:pt>
                <c:pt idx="272">
                  <c:v>2738.5595571591539</c:v>
                </c:pt>
                <c:pt idx="273">
                  <c:v>2751.3681051432259</c:v>
                </c:pt>
                <c:pt idx="274">
                  <c:v>2771.263129549146</c:v>
                </c:pt>
                <c:pt idx="275">
                  <c:v>2805.2606214037096</c:v>
                </c:pt>
                <c:pt idx="276">
                  <c:v>2840.1660040846214</c:v>
                </c:pt>
                <c:pt idx="277">
                  <c:v>2852.6299138137542</c:v>
                </c:pt>
                <c:pt idx="278">
                  <c:v>2883.0060650793039</c:v>
                </c:pt>
                <c:pt idx="279">
                  <c:v>2890.0554577475332</c:v>
                </c:pt>
                <c:pt idx="280">
                  <c:v>2919.6274228469456</c:v>
                </c:pt>
                <c:pt idx="281">
                  <c:v>2926.007556711183</c:v>
                </c:pt>
                <c:pt idx="282">
                  <c:v>2937.7651036423576</c:v>
                </c:pt>
                <c:pt idx="283">
                  <c:v>2953.9403856021399</c:v>
                </c:pt>
                <c:pt idx="284">
                  <c:v>2968.4114047913054</c:v>
                </c:pt>
                <c:pt idx="285">
                  <c:v>2976.9498538236699</c:v>
                </c:pt>
                <c:pt idx="286">
                  <c:v>2992.5171905842376</c:v>
                </c:pt>
                <c:pt idx="287">
                  <c:v>2997.6618891621861</c:v>
                </c:pt>
                <c:pt idx="288">
                  <c:v>2998.3395685965615</c:v>
                </c:pt>
                <c:pt idx="289">
                  <c:v>3001.0458091208579</c:v>
                </c:pt>
                <c:pt idx="290">
                  <c:v>3007.6159581302568</c:v>
                </c:pt>
                <c:pt idx="291">
                  <c:v>3025.393344664184</c:v>
                </c:pt>
                <c:pt idx="292">
                  <c:v>3025.5446078352197</c:v>
                </c:pt>
                <c:pt idx="293">
                  <c:v>3027.3567294119707</c:v>
                </c:pt>
                <c:pt idx="294">
                  <c:v>3027.5889718696926</c:v>
                </c:pt>
                <c:pt idx="295">
                  <c:v>3027.6408306190401</c:v>
                </c:pt>
                <c:pt idx="296">
                  <c:v>3030.7157175168445</c:v>
                </c:pt>
                <c:pt idx="297">
                  <c:v>3047.8025966977848</c:v>
                </c:pt>
                <c:pt idx="298">
                  <c:v>3049.049432493453</c:v>
                </c:pt>
                <c:pt idx="299">
                  <c:v>3064.128624439456</c:v>
                </c:pt>
                <c:pt idx="300">
                  <c:v>3070.5084501315814</c:v>
                </c:pt>
                <c:pt idx="301">
                  <c:v>3079.4222196823257</c:v>
                </c:pt>
                <c:pt idx="302">
                  <c:v>3084.0553526849499</c:v>
                </c:pt>
                <c:pt idx="303">
                  <c:v>3091.9248623688927</c:v>
                </c:pt>
                <c:pt idx="304">
                  <c:v>3092.0295315604276</c:v>
                </c:pt>
                <c:pt idx="305">
                  <c:v>3123.390767552949</c:v>
                </c:pt>
                <c:pt idx="306">
                  <c:v>3130.4770895588263</c:v>
                </c:pt>
                <c:pt idx="307">
                  <c:v>3142.4413945919309</c:v>
                </c:pt>
                <c:pt idx="308">
                  <c:v>3163.4678734293466</c:v>
                </c:pt>
                <c:pt idx="309">
                  <c:v>3176.3244537270234</c:v>
                </c:pt>
                <c:pt idx="310">
                  <c:v>3198.3908617699685</c:v>
                </c:pt>
                <c:pt idx="311">
                  <c:v>3203.9279776718986</c:v>
                </c:pt>
                <c:pt idx="312">
                  <c:v>3208.8850979946778</c:v>
                </c:pt>
                <c:pt idx="313">
                  <c:v>3226.2100782551497</c:v>
                </c:pt>
                <c:pt idx="314">
                  <c:v>3247.9911676714378</c:v>
                </c:pt>
                <c:pt idx="315">
                  <c:v>3273.7306548450974</c:v>
                </c:pt>
                <c:pt idx="316">
                  <c:v>3288.5001203951947</c:v>
                </c:pt>
                <c:pt idx="317">
                  <c:v>3302.0087682805756</c:v>
                </c:pt>
                <c:pt idx="318">
                  <c:v>3302.4224114523554</c:v>
                </c:pt>
                <c:pt idx="319">
                  <c:v>3312.1965651653195</c:v>
                </c:pt>
                <c:pt idx="320">
                  <c:v>3338.5660036407849</c:v>
                </c:pt>
                <c:pt idx="321">
                  <c:v>3354.3586151233826</c:v>
                </c:pt>
                <c:pt idx="322">
                  <c:v>3354.361456637731</c:v>
                </c:pt>
                <c:pt idx="323">
                  <c:v>3393.1894120463317</c:v>
                </c:pt>
                <c:pt idx="324">
                  <c:v>3401.5050072612712</c:v>
                </c:pt>
                <c:pt idx="325">
                  <c:v>3414.2457738829116</c:v>
                </c:pt>
                <c:pt idx="326">
                  <c:v>3456.6606479351922</c:v>
                </c:pt>
                <c:pt idx="327">
                  <c:v>3475.2239139888043</c:v>
                </c:pt>
                <c:pt idx="328">
                  <c:v>3479.2610465048419</c:v>
                </c:pt>
                <c:pt idx="329">
                  <c:v>3483.2239771738455</c:v>
                </c:pt>
                <c:pt idx="330">
                  <c:v>3489.1632525506707</c:v>
                </c:pt>
                <c:pt idx="331">
                  <c:v>3507.6509792747102</c:v>
                </c:pt>
                <c:pt idx="332">
                  <c:v>3508.5716272827635</c:v>
                </c:pt>
                <c:pt idx="333">
                  <c:v>3534.8426120393419</c:v>
                </c:pt>
                <c:pt idx="334">
                  <c:v>3547.7741919612808</c:v>
                </c:pt>
                <c:pt idx="335">
                  <c:v>3583.4435364667556</c:v>
                </c:pt>
                <c:pt idx="336">
                  <c:v>3596.4846817801213</c:v>
                </c:pt>
                <c:pt idx="337">
                  <c:v>3600.6572370415633</c:v>
                </c:pt>
                <c:pt idx="338">
                  <c:v>3608.6816479822387</c:v>
                </c:pt>
                <c:pt idx="339">
                  <c:v>3621.9218332818391</c:v>
                </c:pt>
                <c:pt idx="340">
                  <c:v>3646.7012496739808</c:v>
                </c:pt>
                <c:pt idx="341">
                  <c:v>3668.0659141915089</c:v>
                </c:pt>
                <c:pt idx="342">
                  <c:v>3688.7649201367062</c:v>
                </c:pt>
                <c:pt idx="343">
                  <c:v>3688.9319053106365</c:v>
                </c:pt>
                <c:pt idx="344">
                  <c:v>3700.4366818090693</c:v>
                </c:pt>
                <c:pt idx="345">
                  <c:v>3708.4219470238368</c:v>
                </c:pt>
                <c:pt idx="346">
                  <c:v>3715.1765498425616</c:v>
                </c:pt>
                <c:pt idx="347">
                  <c:v>3732.0620679222816</c:v>
                </c:pt>
                <c:pt idx="348">
                  <c:v>3777.1404435644586</c:v>
                </c:pt>
                <c:pt idx="349">
                  <c:v>3809.6066691259216</c:v>
                </c:pt>
                <c:pt idx="350">
                  <c:v>3848.5695882606701</c:v>
                </c:pt>
                <c:pt idx="351">
                  <c:v>3881.5704852414419</c:v>
                </c:pt>
                <c:pt idx="352">
                  <c:v>3889.2109627278023</c:v>
                </c:pt>
                <c:pt idx="353">
                  <c:v>3894.3341090086874</c:v>
                </c:pt>
                <c:pt idx="354">
                  <c:v>3913.0902074110359</c:v>
                </c:pt>
                <c:pt idx="355">
                  <c:v>3913.5696792179165</c:v>
                </c:pt>
                <c:pt idx="356">
                  <c:v>3914.7859374684185</c:v>
                </c:pt>
                <c:pt idx="357">
                  <c:v>3941.2103497344006</c:v>
                </c:pt>
                <c:pt idx="358">
                  <c:v>3945.6225181530413</c:v>
                </c:pt>
                <c:pt idx="359">
                  <c:v>3954.3842807677288</c:v>
                </c:pt>
                <c:pt idx="360">
                  <c:v>3959.1542282157102</c:v>
                </c:pt>
                <c:pt idx="361">
                  <c:v>3985.4441925315841</c:v>
                </c:pt>
                <c:pt idx="362">
                  <c:v>4005.0708404493212</c:v>
                </c:pt>
                <c:pt idx="363">
                  <c:v>4029.9013241512748</c:v>
                </c:pt>
                <c:pt idx="364">
                  <c:v>4029.917441839119</c:v>
                </c:pt>
                <c:pt idx="365">
                  <c:v>4030.3988760870261</c:v>
                </c:pt>
                <c:pt idx="366">
                  <c:v>4036.4142264490779</c:v>
                </c:pt>
                <c:pt idx="367">
                  <c:v>4040.9300403611478</c:v>
                </c:pt>
                <c:pt idx="368">
                  <c:v>4041.1783033947718</c:v>
                </c:pt>
                <c:pt idx="369">
                  <c:v>4054.4625073881311</c:v>
                </c:pt>
                <c:pt idx="370">
                  <c:v>4071.9556246157231</c:v>
                </c:pt>
                <c:pt idx="371">
                  <c:v>4072.6068363144118</c:v>
                </c:pt>
                <c:pt idx="372">
                  <c:v>4072.9034817119441</c:v>
                </c:pt>
                <c:pt idx="373">
                  <c:v>4083.7486758858822</c:v>
                </c:pt>
                <c:pt idx="374">
                  <c:v>4131.2103897227935</c:v>
                </c:pt>
                <c:pt idx="375">
                  <c:v>4135.8725583563273</c:v>
                </c:pt>
                <c:pt idx="376">
                  <c:v>4155.2717534376079</c:v>
                </c:pt>
                <c:pt idx="377">
                  <c:v>4184.8549414439703</c:v>
                </c:pt>
                <c:pt idx="378">
                  <c:v>4270.1454017582273</c:v>
                </c:pt>
                <c:pt idx="379">
                  <c:v>4272.1501051475379</c:v>
                </c:pt>
                <c:pt idx="380">
                  <c:v>4307.0819693058966</c:v>
                </c:pt>
                <c:pt idx="381">
                  <c:v>4313.7155484589903</c:v>
                </c:pt>
                <c:pt idx="382">
                  <c:v>4344.8485620804149</c:v>
                </c:pt>
                <c:pt idx="383">
                  <c:v>4355.4455551763976</c:v>
                </c:pt>
                <c:pt idx="384">
                  <c:v>4356.4456782591096</c:v>
                </c:pt>
                <c:pt idx="385">
                  <c:v>4396.0116040512721</c:v>
                </c:pt>
                <c:pt idx="386">
                  <c:v>4415.5766648592617</c:v>
                </c:pt>
                <c:pt idx="387">
                  <c:v>4419.2838914502981</c:v>
                </c:pt>
                <c:pt idx="388">
                  <c:v>4438.5564048101887</c:v>
                </c:pt>
                <c:pt idx="389">
                  <c:v>4477.0462011875152</c:v>
                </c:pt>
                <c:pt idx="390">
                  <c:v>4477.4264739580703</c:v>
                </c:pt>
                <c:pt idx="391">
                  <c:v>4492.8483679191695</c:v>
                </c:pt>
                <c:pt idx="392">
                  <c:v>4509.0318808674201</c:v>
                </c:pt>
                <c:pt idx="393">
                  <c:v>4529.6106204249982</c:v>
                </c:pt>
                <c:pt idx="394">
                  <c:v>4529.6106204249982</c:v>
                </c:pt>
                <c:pt idx="395">
                  <c:v>4532.2405832559016</c:v>
                </c:pt>
                <c:pt idx="396">
                  <c:v>4551.5640456384299</c:v>
                </c:pt>
                <c:pt idx="397">
                  <c:v>4551.9452773491894</c:v>
                </c:pt>
                <c:pt idx="398">
                  <c:v>4591.6465141982453</c:v>
                </c:pt>
                <c:pt idx="399">
                  <c:v>4603.3545531614773</c:v>
                </c:pt>
                <c:pt idx="400">
                  <c:v>4621.2291309900029</c:v>
                </c:pt>
                <c:pt idx="401">
                  <c:v>4626.2959637217509</c:v>
                </c:pt>
                <c:pt idx="402">
                  <c:v>4628.9205112977806</c:v>
                </c:pt>
                <c:pt idx="403">
                  <c:v>4648.2052960930168</c:v>
                </c:pt>
                <c:pt idx="404">
                  <c:v>4665.7632022539365</c:v>
                </c:pt>
                <c:pt idx="405">
                  <c:v>4690.1334279385665</c:v>
                </c:pt>
                <c:pt idx="406">
                  <c:v>4694.0652714820017</c:v>
                </c:pt>
                <c:pt idx="407">
                  <c:v>4702.3952485381578</c:v>
                </c:pt>
                <c:pt idx="408">
                  <c:v>4703.552572365159</c:v>
                </c:pt>
                <c:pt idx="409">
                  <c:v>4705.4861728267097</c:v>
                </c:pt>
                <c:pt idx="410">
                  <c:v>4711.0286845116098</c:v>
                </c:pt>
                <c:pt idx="411">
                  <c:v>4725.372404040575</c:v>
                </c:pt>
                <c:pt idx="412">
                  <c:v>4757.1963025325904</c:v>
                </c:pt>
                <c:pt idx="413">
                  <c:v>4769.6748274569509</c:v>
                </c:pt>
                <c:pt idx="414">
                  <c:v>4776.0268628230097</c:v>
                </c:pt>
                <c:pt idx="415">
                  <c:v>4783.5050972097843</c:v>
                </c:pt>
                <c:pt idx="416">
                  <c:v>4801.6256969268979</c:v>
                </c:pt>
                <c:pt idx="417">
                  <c:v>4806.9608303983496</c:v>
                </c:pt>
                <c:pt idx="418">
                  <c:v>4807.0679484113616</c:v>
                </c:pt>
                <c:pt idx="419">
                  <c:v>4817.868260843019</c:v>
                </c:pt>
                <c:pt idx="420">
                  <c:v>4861.9568503752889</c:v>
                </c:pt>
                <c:pt idx="421">
                  <c:v>4864.2187292269136</c:v>
                </c:pt>
                <c:pt idx="422">
                  <c:v>4884.8007941936685</c:v>
                </c:pt>
                <c:pt idx="423">
                  <c:v>4889.727038444018</c:v>
                </c:pt>
                <c:pt idx="424">
                  <c:v>4900.740910281479</c:v>
                </c:pt>
                <c:pt idx="425">
                  <c:v>4914.9381665313949</c:v>
                </c:pt>
                <c:pt idx="426">
                  <c:v>4915.0446791187433</c:v>
                </c:pt>
                <c:pt idx="427">
                  <c:v>4932.5081773322818</c:v>
                </c:pt>
                <c:pt idx="428">
                  <c:v>4957.1798494537579</c:v>
                </c:pt>
                <c:pt idx="429">
                  <c:v>4972.3134674655648</c:v>
                </c:pt>
                <c:pt idx="430">
                  <c:v>4973.3180101984372</c:v>
                </c:pt>
                <c:pt idx="431">
                  <c:v>4976.5120979309377</c:v>
                </c:pt>
                <c:pt idx="432">
                  <c:v>4986.1086209968571</c:v>
                </c:pt>
                <c:pt idx="433">
                  <c:v>4989.8359761177799</c:v>
                </c:pt>
                <c:pt idx="434">
                  <c:v>4994.2218858748256</c:v>
                </c:pt>
                <c:pt idx="435">
                  <c:v>4998.0454779959473</c:v>
                </c:pt>
                <c:pt idx="436">
                  <c:v>5026.8484119958466</c:v>
                </c:pt>
                <c:pt idx="437">
                  <c:v>5026.9043118319169</c:v>
                </c:pt>
                <c:pt idx="438">
                  <c:v>5029.7390661438594</c:v>
                </c:pt>
                <c:pt idx="439">
                  <c:v>5076.4284669960343</c:v>
                </c:pt>
                <c:pt idx="440">
                  <c:v>5092.1067353358912</c:v>
                </c:pt>
                <c:pt idx="441">
                  <c:v>5113.5334574940853</c:v>
                </c:pt>
                <c:pt idx="442">
                  <c:v>5117.4513223537651</c:v>
                </c:pt>
                <c:pt idx="443">
                  <c:v>5123.1237010014684</c:v>
                </c:pt>
                <c:pt idx="444">
                  <c:v>5123.6703399695543</c:v>
                </c:pt>
                <c:pt idx="445">
                  <c:v>5128.4104465912524</c:v>
                </c:pt>
                <c:pt idx="446">
                  <c:v>5149.3720047795478</c:v>
                </c:pt>
                <c:pt idx="447">
                  <c:v>5149.557429696385</c:v>
                </c:pt>
                <c:pt idx="448">
                  <c:v>5151.9079887429671</c:v>
                </c:pt>
                <c:pt idx="449">
                  <c:v>5153.1369494721121</c:v>
                </c:pt>
                <c:pt idx="450">
                  <c:v>5170.7506898470856</c:v>
                </c:pt>
                <c:pt idx="451">
                  <c:v>5171.7820862333383</c:v>
                </c:pt>
                <c:pt idx="452">
                  <c:v>5172.6347853012439</c:v>
                </c:pt>
                <c:pt idx="453">
                  <c:v>5177.6630808438704</c:v>
                </c:pt>
                <c:pt idx="454">
                  <c:v>5184.2809239310918</c:v>
                </c:pt>
                <c:pt idx="455">
                  <c:v>5194.8017350950922</c:v>
                </c:pt>
                <c:pt idx="456">
                  <c:v>5197.029721181535</c:v>
                </c:pt>
                <c:pt idx="457">
                  <c:v>5207.9956414091375</c:v>
                </c:pt>
                <c:pt idx="458">
                  <c:v>5208.8331463012482</c:v>
                </c:pt>
                <c:pt idx="459">
                  <c:v>5222.7185966920078</c:v>
                </c:pt>
                <c:pt idx="460">
                  <c:v>5233.3141261868741</c:v>
                </c:pt>
                <c:pt idx="461">
                  <c:v>5233.3163716074332</c:v>
                </c:pt>
                <c:pt idx="462">
                  <c:v>5249.0602170424881</c:v>
                </c:pt>
                <c:pt idx="463">
                  <c:v>5249.0891774578176</c:v>
                </c:pt>
                <c:pt idx="464">
                  <c:v>5257.5114256101424</c:v>
                </c:pt>
                <c:pt idx="465">
                  <c:v>5273.7934278082257</c:v>
                </c:pt>
                <c:pt idx="466">
                  <c:v>5292.3793030529168</c:v>
                </c:pt>
                <c:pt idx="467">
                  <c:v>5303.0786610060877</c:v>
                </c:pt>
                <c:pt idx="468">
                  <c:v>5323.8219092973304</c:v>
                </c:pt>
                <c:pt idx="469">
                  <c:v>5362.2444920825374</c:v>
                </c:pt>
                <c:pt idx="470">
                  <c:v>5376.9574113956769</c:v>
                </c:pt>
                <c:pt idx="471">
                  <c:v>5378.5996339461544</c:v>
                </c:pt>
                <c:pt idx="472">
                  <c:v>5395.459987561575</c:v>
                </c:pt>
                <c:pt idx="473">
                  <c:v>5422.8681782753602</c:v>
                </c:pt>
                <c:pt idx="474">
                  <c:v>5425.6033180660925</c:v>
                </c:pt>
                <c:pt idx="475">
                  <c:v>5464.8436777644893</c:v>
                </c:pt>
                <c:pt idx="476">
                  <c:v>5480.98025966983</c:v>
                </c:pt>
                <c:pt idx="477">
                  <c:v>5485.5183159848539</c:v>
                </c:pt>
                <c:pt idx="478">
                  <c:v>5490.5627937149347</c:v>
                </c:pt>
                <c:pt idx="479">
                  <c:v>5490.8641247520436</c:v>
                </c:pt>
                <c:pt idx="480">
                  <c:v>5496.3606167821545</c:v>
                </c:pt>
                <c:pt idx="481">
                  <c:v>5502.5073379448795</c:v>
                </c:pt>
                <c:pt idx="482">
                  <c:v>5536.0425775940303</c:v>
                </c:pt>
                <c:pt idx="483">
                  <c:v>5542.5903535996249</c:v>
                </c:pt>
                <c:pt idx="484">
                  <c:v>5557.2371035806927</c:v>
                </c:pt>
                <c:pt idx="485">
                  <c:v>5559.1633900446877</c:v>
                </c:pt>
                <c:pt idx="486">
                  <c:v>5562.9890349608331</c:v>
                </c:pt>
                <c:pt idx="487">
                  <c:v>5564.790385903967</c:v>
                </c:pt>
                <c:pt idx="488">
                  <c:v>5568.5740813184193</c:v>
                </c:pt>
                <c:pt idx="489">
                  <c:v>5572.740602090701</c:v>
                </c:pt>
                <c:pt idx="490">
                  <c:v>5602.4801297286822</c:v>
                </c:pt>
                <c:pt idx="491">
                  <c:v>5602.6991423060326</c:v>
                </c:pt>
                <c:pt idx="492">
                  <c:v>5602.717010205648</c:v>
                </c:pt>
                <c:pt idx="493">
                  <c:v>5647.6871582667472</c:v>
                </c:pt>
                <c:pt idx="494">
                  <c:v>5653.0013969044439</c:v>
                </c:pt>
                <c:pt idx="495">
                  <c:v>5690.3203657605909</c:v>
                </c:pt>
                <c:pt idx="496">
                  <c:v>5713.5154338234297</c:v>
                </c:pt>
                <c:pt idx="497">
                  <c:v>5721.4675359947496</c:v>
                </c:pt>
                <c:pt idx="498">
                  <c:v>5724.5990754704198</c:v>
                </c:pt>
                <c:pt idx="499">
                  <c:v>5731.9187679629358</c:v>
                </c:pt>
                <c:pt idx="500">
                  <c:v>5751.514298778432</c:v>
                </c:pt>
                <c:pt idx="501">
                  <c:v>5776.5617440599462</c:v>
                </c:pt>
                <c:pt idx="502">
                  <c:v>5788.9740484052263</c:v>
                </c:pt>
                <c:pt idx="503">
                  <c:v>5807.0393044537986</c:v>
                </c:pt>
                <c:pt idx="504">
                  <c:v>5834.5262138871994</c:v>
                </c:pt>
                <c:pt idx="505">
                  <c:v>5854.9665607276029</c:v>
                </c:pt>
                <c:pt idx="506">
                  <c:v>5864.1734288796906</c:v>
                </c:pt>
                <c:pt idx="507">
                  <c:v>5911.8450703538056</c:v>
                </c:pt>
                <c:pt idx="508">
                  <c:v>5914.4800215846508</c:v>
                </c:pt>
                <c:pt idx="509">
                  <c:v>5915.0142565970973</c:v>
                </c:pt>
                <c:pt idx="510">
                  <c:v>5915.7545028484774</c:v>
                </c:pt>
                <c:pt idx="511">
                  <c:v>5923.7929226134274</c:v>
                </c:pt>
                <c:pt idx="512">
                  <c:v>5933.9287340188839</c:v>
                </c:pt>
                <c:pt idx="513">
                  <c:v>5943.3666898342262</c:v>
                </c:pt>
                <c:pt idx="514">
                  <c:v>5944.1163017309791</c:v>
                </c:pt>
                <c:pt idx="515">
                  <c:v>5952.7491544921431</c:v>
                </c:pt>
                <c:pt idx="516">
                  <c:v>5967.9208067591981</c:v>
                </c:pt>
                <c:pt idx="517">
                  <c:v>5970.1686298823633</c:v>
                </c:pt>
                <c:pt idx="518">
                  <c:v>5978.9809038797357</c:v>
                </c:pt>
                <c:pt idx="519">
                  <c:v>5988.3377573310381</c:v>
                </c:pt>
                <c:pt idx="520">
                  <c:v>5992.7282602538626</c:v>
                </c:pt>
                <c:pt idx="521">
                  <c:v>5996.9134247785669</c:v>
                </c:pt>
                <c:pt idx="522">
                  <c:v>5997.4871203949724</c:v>
                </c:pt>
                <c:pt idx="523">
                  <c:v>6041.6835569510968</c:v>
                </c:pt>
                <c:pt idx="524">
                  <c:v>6058.5366572212615</c:v>
                </c:pt>
                <c:pt idx="525">
                  <c:v>6067.0443781731874</c:v>
                </c:pt>
                <c:pt idx="526">
                  <c:v>6093.6638563566084</c:v>
                </c:pt>
                <c:pt idx="527">
                  <c:v>6124.7134198863196</c:v>
                </c:pt>
                <c:pt idx="528">
                  <c:v>6130.7103425132009</c:v>
                </c:pt>
                <c:pt idx="529">
                  <c:v>6133.1152632703488</c:v>
                </c:pt>
                <c:pt idx="530">
                  <c:v>6151.0034968171867</c:v>
                </c:pt>
                <c:pt idx="531">
                  <c:v>6182.8372544682934</c:v>
                </c:pt>
                <c:pt idx="532">
                  <c:v>6188.4494767956721</c:v>
                </c:pt>
                <c:pt idx="533">
                  <c:v>6197.4927990849365</c:v>
                </c:pt>
                <c:pt idx="534">
                  <c:v>6204.515831802767</c:v>
                </c:pt>
                <c:pt idx="535">
                  <c:v>6226.9965913728229</c:v>
                </c:pt>
                <c:pt idx="536">
                  <c:v>6276.6175847816357</c:v>
                </c:pt>
                <c:pt idx="537">
                  <c:v>6294.6854405790191</c:v>
                </c:pt>
                <c:pt idx="538">
                  <c:v>6297.5617898457795</c:v>
                </c:pt>
                <c:pt idx="539">
                  <c:v>6326.7505078063723</c:v>
                </c:pt>
                <c:pt idx="540">
                  <c:v>6351.7606626485813</c:v>
                </c:pt>
                <c:pt idx="541">
                  <c:v>6363.9537023116536</c:v>
                </c:pt>
                <c:pt idx="542">
                  <c:v>6373.0680413142163</c:v>
                </c:pt>
                <c:pt idx="543">
                  <c:v>6379.7354851541468</c:v>
                </c:pt>
                <c:pt idx="544">
                  <c:v>6384.134972783314</c:v>
                </c:pt>
                <c:pt idx="545">
                  <c:v>6389.8689435275019</c:v>
                </c:pt>
                <c:pt idx="546">
                  <c:v>6408.021671161654</c:v>
                </c:pt>
                <c:pt idx="547">
                  <c:v>6451.4583408359285</c:v>
                </c:pt>
                <c:pt idx="548">
                  <c:v>6465.1275266739867</c:v>
                </c:pt>
                <c:pt idx="549">
                  <c:v>6476.0278030446361</c:v>
                </c:pt>
                <c:pt idx="550">
                  <c:v>6512.3156033562846</c:v>
                </c:pt>
                <c:pt idx="551">
                  <c:v>6519.5928534194272</c:v>
                </c:pt>
                <c:pt idx="552">
                  <c:v>6521.5900221912907</c:v>
                </c:pt>
                <c:pt idx="553">
                  <c:v>6551.7319908766985</c:v>
                </c:pt>
                <c:pt idx="554">
                  <c:v>6564.5085236915584</c:v>
                </c:pt>
                <c:pt idx="555">
                  <c:v>6595.2636382658166</c:v>
                </c:pt>
                <c:pt idx="556">
                  <c:v>6604.6372359555044</c:v>
                </c:pt>
                <c:pt idx="557">
                  <c:v>6608.9650995805741</c:v>
                </c:pt>
                <c:pt idx="558">
                  <c:v>6618.3988979443502</c:v>
                </c:pt>
                <c:pt idx="559">
                  <c:v>6628.7589976960153</c:v>
                </c:pt>
                <c:pt idx="560">
                  <c:v>6629.5838941952406</c:v>
                </c:pt>
                <c:pt idx="561">
                  <c:v>6656.1232278117404</c:v>
                </c:pt>
                <c:pt idx="562">
                  <c:v>6656.1885771096677</c:v>
                </c:pt>
                <c:pt idx="563">
                  <c:v>6661.6820418784355</c:v>
                </c:pt>
                <c:pt idx="564">
                  <c:v>6662.9943433200915</c:v>
                </c:pt>
                <c:pt idx="565">
                  <c:v>6672.1972783298397</c:v>
                </c:pt>
                <c:pt idx="566">
                  <c:v>6692.0134544870843</c:v>
                </c:pt>
                <c:pt idx="567">
                  <c:v>6710.0070177803209</c:v>
                </c:pt>
                <c:pt idx="568">
                  <c:v>6710.800895666729</c:v>
                </c:pt>
                <c:pt idx="569">
                  <c:v>6711.6126618579328</c:v>
                </c:pt>
                <c:pt idx="570">
                  <c:v>6715.4600751292937</c:v>
                </c:pt>
                <c:pt idx="571">
                  <c:v>6762.4061518261569</c:v>
                </c:pt>
                <c:pt idx="572">
                  <c:v>6785.9376717528739</c:v>
                </c:pt>
                <c:pt idx="573">
                  <c:v>6803.7438115112209</c:v>
                </c:pt>
                <c:pt idx="574">
                  <c:v>6826.5679155366615</c:v>
                </c:pt>
                <c:pt idx="575">
                  <c:v>6827.1784206749144</c:v>
                </c:pt>
                <c:pt idx="576">
                  <c:v>6838.0812151695154</c:v>
                </c:pt>
                <c:pt idx="577">
                  <c:v>6845.1882777263281</c:v>
                </c:pt>
                <c:pt idx="578">
                  <c:v>6870.9640860363397</c:v>
                </c:pt>
                <c:pt idx="579">
                  <c:v>6896.3566307760757</c:v>
                </c:pt>
                <c:pt idx="580">
                  <c:v>6900.031394439</c:v>
                </c:pt>
                <c:pt idx="581">
                  <c:v>6909.5592173833957</c:v>
                </c:pt>
                <c:pt idx="582">
                  <c:v>6921.2364263944155</c:v>
                </c:pt>
                <c:pt idx="583">
                  <c:v>6928.0255236320527</c:v>
                </c:pt>
                <c:pt idx="584">
                  <c:v>6950.9264713180773</c:v>
                </c:pt>
                <c:pt idx="585">
                  <c:v>6985.6665701210222</c:v>
                </c:pt>
                <c:pt idx="586">
                  <c:v>6986.1728249812495</c:v>
                </c:pt>
                <c:pt idx="587">
                  <c:v>6998.5933680137869</c:v>
                </c:pt>
                <c:pt idx="588">
                  <c:v>7007.2631221177189</c:v>
                </c:pt>
                <c:pt idx="589">
                  <c:v>7009.2853943011023</c:v>
                </c:pt>
                <c:pt idx="590">
                  <c:v>7014.3729944722772</c:v>
                </c:pt>
                <c:pt idx="591">
                  <c:v>7023.7152928700389</c:v>
                </c:pt>
                <c:pt idx="592">
                  <c:v>7033.1996166939834</c:v>
                </c:pt>
                <c:pt idx="593">
                  <c:v>7049.4347584727693</c:v>
                </c:pt>
                <c:pt idx="594">
                  <c:v>7049.8055591670191</c:v>
                </c:pt>
                <c:pt idx="595">
                  <c:v>7050.4955514665144</c:v>
                </c:pt>
                <c:pt idx="596">
                  <c:v>7059.0960461266568</c:v>
                </c:pt>
                <c:pt idx="597">
                  <c:v>7063.6357313650369</c:v>
                </c:pt>
                <c:pt idx="598">
                  <c:v>7072.1836027256959</c:v>
                </c:pt>
                <c:pt idx="599">
                  <c:v>7077.7737247985606</c:v>
                </c:pt>
                <c:pt idx="600">
                  <c:v>7086.5479903764017</c:v>
                </c:pt>
                <c:pt idx="601">
                  <c:v>7088.6027551926327</c:v>
                </c:pt>
                <c:pt idx="602">
                  <c:v>7089.2065540695112</c:v>
                </c:pt>
                <c:pt idx="603">
                  <c:v>7092.1438604183923</c:v>
                </c:pt>
                <c:pt idx="604">
                  <c:v>7095.8347443106513</c:v>
                </c:pt>
                <c:pt idx="605">
                  <c:v>7104.9683523680033</c:v>
                </c:pt>
                <c:pt idx="606">
                  <c:v>7124.1950122375829</c:v>
                </c:pt>
                <c:pt idx="607">
                  <c:v>7130.9747058209787</c:v>
                </c:pt>
                <c:pt idx="608">
                  <c:v>7135.1389674227139</c:v>
                </c:pt>
                <c:pt idx="609">
                  <c:v>7136.0899822524661</c:v>
                </c:pt>
                <c:pt idx="610">
                  <c:v>7142.3483544494175</c:v>
                </c:pt>
                <c:pt idx="611">
                  <c:v>7153.0662839316974</c:v>
                </c:pt>
                <c:pt idx="612">
                  <c:v>7196.5665289054523</c:v>
                </c:pt>
                <c:pt idx="613">
                  <c:v>7199.6459913466151</c:v>
                </c:pt>
                <c:pt idx="614">
                  <c:v>7202.4627677685467</c:v>
                </c:pt>
                <c:pt idx="615">
                  <c:v>7219.2174006890027</c:v>
                </c:pt>
                <c:pt idx="616">
                  <c:v>7223.4855785525033</c:v>
                </c:pt>
                <c:pt idx="617">
                  <c:v>7228.1638914250598</c:v>
                </c:pt>
                <c:pt idx="618">
                  <c:v>7234.7489129443893</c:v>
                </c:pt>
                <c:pt idx="619">
                  <c:v>7253.6993383506451</c:v>
                </c:pt>
                <c:pt idx="620">
                  <c:v>7259.4950114338635</c:v>
                </c:pt>
                <c:pt idx="621">
                  <c:v>7259.8258566398463</c:v>
                </c:pt>
                <c:pt idx="622">
                  <c:v>7262.4532726557436</c:v>
                </c:pt>
                <c:pt idx="623">
                  <c:v>7293.5228270603857</c:v>
                </c:pt>
                <c:pt idx="624">
                  <c:v>7295.1915928494582</c:v>
                </c:pt>
                <c:pt idx="625">
                  <c:v>7309.44574306083</c:v>
                </c:pt>
                <c:pt idx="626">
                  <c:v>7310.9050873817414</c:v>
                </c:pt>
                <c:pt idx="627">
                  <c:v>7333.7437940542741</c:v>
                </c:pt>
                <c:pt idx="628">
                  <c:v>7353.2514161018089</c:v>
                </c:pt>
                <c:pt idx="629">
                  <c:v>7361.8591434532391</c:v>
                </c:pt>
                <c:pt idx="630">
                  <c:v>7392.2230592199849</c:v>
                </c:pt>
                <c:pt idx="631">
                  <c:v>7414.1848686738131</c:v>
                </c:pt>
                <c:pt idx="632">
                  <c:v>7420.3500853463747</c:v>
                </c:pt>
                <c:pt idx="633">
                  <c:v>7426.92015095024</c:v>
                </c:pt>
                <c:pt idx="634">
                  <c:v>7434.306847175375</c:v>
                </c:pt>
                <c:pt idx="635">
                  <c:v>7452.9415654053637</c:v>
                </c:pt>
                <c:pt idx="636">
                  <c:v>7470.3801447107853</c:v>
                </c:pt>
                <c:pt idx="637">
                  <c:v>7470.6321872781537</c:v>
                </c:pt>
                <c:pt idx="638">
                  <c:v>7473.5846707612309</c:v>
                </c:pt>
                <c:pt idx="639">
                  <c:v>7494.9826337821405</c:v>
                </c:pt>
                <c:pt idx="640">
                  <c:v>7514.7687797095195</c:v>
                </c:pt>
                <c:pt idx="641">
                  <c:v>7521.0867264897988</c:v>
                </c:pt>
                <c:pt idx="642">
                  <c:v>7529.5621455722048</c:v>
                </c:pt>
                <c:pt idx="643">
                  <c:v>7570.8444639678419</c:v>
                </c:pt>
                <c:pt idx="644">
                  <c:v>7581.8670871633376</c:v>
                </c:pt>
                <c:pt idx="645">
                  <c:v>7582.8574533928995</c:v>
                </c:pt>
                <c:pt idx="646">
                  <c:v>7611.261671211535</c:v>
                </c:pt>
                <c:pt idx="647">
                  <c:v>7627.9946267959158</c:v>
                </c:pt>
                <c:pt idx="648">
                  <c:v>7688.1453573719364</c:v>
                </c:pt>
                <c:pt idx="649">
                  <c:v>7723.1279326127078</c:v>
                </c:pt>
                <c:pt idx="650">
                  <c:v>7751.2041811225563</c:v>
                </c:pt>
                <c:pt idx="651">
                  <c:v>7764.6920286089708</c:v>
                </c:pt>
                <c:pt idx="652">
                  <c:v>7765.2009681389409</c:v>
                </c:pt>
                <c:pt idx="653">
                  <c:v>7823.9217746373588</c:v>
                </c:pt>
                <c:pt idx="654">
                  <c:v>7887.027915097914</c:v>
                </c:pt>
                <c:pt idx="655">
                  <c:v>7892.5892527104388</c:v>
                </c:pt>
                <c:pt idx="656">
                  <c:v>7911.6140126327864</c:v>
                </c:pt>
                <c:pt idx="657">
                  <c:v>7934.166927665784</c:v>
                </c:pt>
                <c:pt idx="658">
                  <c:v>7936.0585322877923</c:v>
                </c:pt>
                <c:pt idx="659">
                  <c:v>7947.0680886950258</c:v>
                </c:pt>
                <c:pt idx="660">
                  <c:v>7951.0192003060274</c:v>
                </c:pt>
                <c:pt idx="661">
                  <c:v>7952.7017816049438</c:v>
                </c:pt>
                <c:pt idx="662">
                  <c:v>7967.9234930893927</c:v>
                </c:pt>
                <c:pt idx="663">
                  <c:v>7971.1553619444003</c:v>
                </c:pt>
                <c:pt idx="664">
                  <c:v>7983.8996801851372</c:v>
                </c:pt>
                <c:pt idx="665">
                  <c:v>8021.381271186815</c:v>
                </c:pt>
                <c:pt idx="666">
                  <c:v>8025.2719191187934</c:v>
                </c:pt>
                <c:pt idx="667">
                  <c:v>8058.6397302970854</c:v>
                </c:pt>
                <c:pt idx="668">
                  <c:v>8069.857944841533</c:v>
                </c:pt>
                <c:pt idx="669">
                  <c:v>8071.238846129957</c:v>
                </c:pt>
                <c:pt idx="670">
                  <c:v>8077.2550406727423</c:v>
                </c:pt>
                <c:pt idx="671">
                  <c:v>8077.6536060172339</c:v>
                </c:pt>
                <c:pt idx="672">
                  <c:v>8086.6774059163399</c:v>
                </c:pt>
                <c:pt idx="673">
                  <c:v>8095.4830255339912</c:v>
                </c:pt>
                <c:pt idx="674">
                  <c:v>8096.2576929914676</c:v>
                </c:pt>
                <c:pt idx="675">
                  <c:v>8119.0977163365851</c:v>
                </c:pt>
                <c:pt idx="676">
                  <c:v>8120.9868303522935</c:v>
                </c:pt>
                <c:pt idx="677">
                  <c:v>8145.2517211460299</c:v>
                </c:pt>
                <c:pt idx="678">
                  <c:v>8166.811111428623</c:v>
                </c:pt>
                <c:pt idx="679">
                  <c:v>8183.7762687845297</c:v>
                </c:pt>
                <c:pt idx="680">
                  <c:v>8213.8922717378937</c:v>
                </c:pt>
                <c:pt idx="681">
                  <c:v>8213.8922717378937</c:v>
                </c:pt>
                <c:pt idx="682">
                  <c:v>8227.5969944946883</c:v>
                </c:pt>
                <c:pt idx="683">
                  <c:v>8239.6681983722101</c:v>
                </c:pt>
                <c:pt idx="684">
                  <c:v>8268.4649259785874</c:v>
                </c:pt>
                <c:pt idx="685">
                  <c:v>8278.5863276975142</c:v>
                </c:pt>
                <c:pt idx="686">
                  <c:v>8279.4313539817012</c:v>
                </c:pt>
                <c:pt idx="687">
                  <c:v>8294.0817822399385</c:v>
                </c:pt>
                <c:pt idx="688">
                  <c:v>8308.91750079144</c:v>
                </c:pt>
                <c:pt idx="689">
                  <c:v>8316.8139322577463</c:v>
                </c:pt>
                <c:pt idx="690">
                  <c:v>8326.6354767702287</c:v>
                </c:pt>
                <c:pt idx="691">
                  <c:v>8330.0225430047885</c:v>
                </c:pt>
                <c:pt idx="692">
                  <c:v>8340.8620742569583</c:v>
                </c:pt>
                <c:pt idx="693">
                  <c:v>8350.8582806007562</c:v>
                </c:pt>
                <c:pt idx="694">
                  <c:v>8368.7826911165339</c:v>
                </c:pt>
                <c:pt idx="695">
                  <c:v>8400.7919043771108</c:v>
                </c:pt>
                <c:pt idx="696">
                  <c:v>8412.0833963334098</c:v>
                </c:pt>
                <c:pt idx="697">
                  <c:v>8423.0038755671521</c:v>
                </c:pt>
                <c:pt idx="698">
                  <c:v>8466.103274414776</c:v>
                </c:pt>
                <c:pt idx="699">
                  <c:v>8485.095795392388</c:v>
                </c:pt>
                <c:pt idx="700">
                  <c:v>8492.033548639276</c:v>
                </c:pt>
                <c:pt idx="701">
                  <c:v>8507.3875689190845</c:v>
                </c:pt>
                <c:pt idx="702">
                  <c:v>8516.5739041081324</c:v>
                </c:pt>
                <c:pt idx="703">
                  <c:v>8525.2868284382457</c:v>
                </c:pt>
                <c:pt idx="704">
                  <c:v>8536.36433864223</c:v>
                </c:pt>
                <c:pt idx="705">
                  <c:v>8550.3214721657878</c:v>
                </c:pt>
                <c:pt idx="706">
                  <c:v>8559.2095811777399</c:v>
                </c:pt>
                <c:pt idx="707">
                  <c:v>8564.273941995918</c:v>
                </c:pt>
                <c:pt idx="708">
                  <c:v>8578.4011143094231</c:v>
                </c:pt>
                <c:pt idx="709">
                  <c:v>8582.3849798757965</c:v>
                </c:pt>
                <c:pt idx="710">
                  <c:v>8614.5721630161788</c:v>
                </c:pt>
                <c:pt idx="711">
                  <c:v>8614.7356683156922</c:v>
                </c:pt>
                <c:pt idx="712">
                  <c:v>8615.858355652299</c:v>
                </c:pt>
                <c:pt idx="713">
                  <c:v>8641.5728773902392</c:v>
                </c:pt>
                <c:pt idx="714">
                  <c:v>8651.534470199198</c:v>
                </c:pt>
                <c:pt idx="715">
                  <c:v>8675.5176586952548</c:v>
                </c:pt>
                <c:pt idx="716">
                  <c:v>8676.4112663113356</c:v>
                </c:pt>
                <c:pt idx="717">
                  <c:v>8695.5972824707314</c:v>
                </c:pt>
                <c:pt idx="718">
                  <c:v>8697.8466048274386</c:v>
                </c:pt>
                <c:pt idx="719">
                  <c:v>8707.499197002855</c:v>
                </c:pt>
                <c:pt idx="720">
                  <c:v>8722.7597384033379</c:v>
                </c:pt>
                <c:pt idx="721">
                  <c:v>8722.7819371469341</c:v>
                </c:pt>
                <c:pt idx="722">
                  <c:v>8723.6347264193064</c:v>
                </c:pt>
                <c:pt idx="723">
                  <c:v>8726.7015841648863</c:v>
                </c:pt>
                <c:pt idx="724">
                  <c:v>8742.2586985471917</c:v>
                </c:pt>
                <c:pt idx="725">
                  <c:v>8759.2231190656094</c:v>
                </c:pt>
                <c:pt idx="726">
                  <c:v>8762.2219043679597</c:v>
                </c:pt>
                <c:pt idx="727">
                  <c:v>8785.4264413080691</c:v>
                </c:pt>
                <c:pt idx="728">
                  <c:v>8785.6923170589198</c:v>
                </c:pt>
                <c:pt idx="729">
                  <c:v>8821.785319050714</c:v>
                </c:pt>
                <c:pt idx="730">
                  <c:v>8844.5959970998192</c:v>
                </c:pt>
                <c:pt idx="731">
                  <c:v>8863.3113772414727</c:v>
                </c:pt>
                <c:pt idx="732">
                  <c:v>8864.278343685879</c:v>
                </c:pt>
                <c:pt idx="733">
                  <c:v>8877.1420933363552</c:v>
                </c:pt>
                <c:pt idx="734">
                  <c:v>8883.6800370492165</c:v>
                </c:pt>
                <c:pt idx="735">
                  <c:v>8903.072144969592</c:v>
                </c:pt>
                <c:pt idx="736">
                  <c:v>8959.7483890742078</c:v>
                </c:pt>
                <c:pt idx="737">
                  <c:v>8959.7887352003945</c:v>
                </c:pt>
                <c:pt idx="738">
                  <c:v>8967.4920189841778</c:v>
                </c:pt>
                <c:pt idx="739">
                  <c:v>8981.4013333952425</c:v>
                </c:pt>
                <c:pt idx="740">
                  <c:v>9003.8652028632368</c:v>
                </c:pt>
                <c:pt idx="741">
                  <c:v>9024.93124648505</c:v>
                </c:pt>
                <c:pt idx="742">
                  <c:v>9025.3012771883932</c:v>
                </c:pt>
                <c:pt idx="743">
                  <c:v>9050.6271878650714</c:v>
                </c:pt>
                <c:pt idx="744">
                  <c:v>9052.7718559563382</c:v>
                </c:pt>
                <c:pt idx="745">
                  <c:v>9053.5520719644101</c:v>
                </c:pt>
                <c:pt idx="746">
                  <c:v>9053.596883323753</c:v>
                </c:pt>
                <c:pt idx="747">
                  <c:v>9060.6286445222031</c:v>
                </c:pt>
                <c:pt idx="748">
                  <c:v>9076.2330694049888</c:v>
                </c:pt>
                <c:pt idx="749">
                  <c:v>9093.449378603349</c:v>
                </c:pt>
                <c:pt idx="750">
                  <c:v>9102.5328580109453</c:v>
                </c:pt>
                <c:pt idx="751">
                  <c:v>9107.348924717111</c:v>
                </c:pt>
                <c:pt idx="752">
                  <c:v>9108.5348752469054</c:v>
                </c:pt>
                <c:pt idx="753">
                  <c:v>9108.6855272041521</c:v>
                </c:pt>
                <c:pt idx="754">
                  <c:v>9109.2804947036766</c:v>
                </c:pt>
                <c:pt idx="755">
                  <c:v>9114.2584329533292</c:v>
                </c:pt>
                <c:pt idx="756">
                  <c:v>9121.8224390575269</c:v>
                </c:pt>
                <c:pt idx="757">
                  <c:v>9167.5961363018923</c:v>
                </c:pt>
                <c:pt idx="758">
                  <c:v>9169.4029150477199</c:v>
                </c:pt>
                <c:pt idx="759">
                  <c:v>9189.0137591683797</c:v>
                </c:pt>
                <c:pt idx="760">
                  <c:v>9190.9947996069823</c:v>
                </c:pt>
                <c:pt idx="761">
                  <c:v>9192.3377514827826</c:v>
                </c:pt>
                <c:pt idx="762">
                  <c:v>9192.9068444654422</c:v>
                </c:pt>
                <c:pt idx="763">
                  <c:v>9234.5817153154858</c:v>
                </c:pt>
                <c:pt idx="764">
                  <c:v>9239.0525188454358</c:v>
                </c:pt>
                <c:pt idx="765">
                  <c:v>9266.0652000879181</c:v>
                </c:pt>
                <c:pt idx="766">
                  <c:v>9266.2685251683652</c:v>
                </c:pt>
                <c:pt idx="767">
                  <c:v>9299.7225785798091</c:v>
                </c:pt>
                <c:pt idx="768">
                  <c:v>9310.739746015437</c:v>
                </c:pt>
                <c:pt idx="769">
                  <c:v>9313.5362576214902</c:v>
                </c:pt>
                <c:pt idx="770">
                  <c:v>9344.8047805904444</c:v>
                </c:pt>
                <c:pt idx="771">
                  <c:v>9346.9677832308826</c:v>
                </c:pt>
                <c:pt idx="772">
                  <c:v>9348.7307860646961</c:v>
                </c:pt>
                <c:pt idx="773">
                  <c:v>9367.2683620299031</c:v>
                </c:pt>
                <c:pt idx="774">
                  <c:v>9367.802793825098</c:v>
                </c:pt>
                <c:pt idx="775">
                  <c:v>9398.8442479221067</c:v>
                </c:pt>
                <c:pt idx="776">
                  <c:v>9404.6272725787148</c:v>
                </c:pt>
                <c:pt idx="777">
                  <c:v>9435.4913973019502</c:v>
                </c:pt>
                <c:pt idx="778">
                  <c:v>9436.4770765344074</c:v>
                </c:pt>
                <c:pt idx="779">
                  <c:v>9466.5156787746364</c:v>
                </c:pt>
                <c:pt idx="780">
                  <c:v>9484.185034875054</c:v>
                </c:pt>
                <c:pt idx="781">
                  <c:v>9514.1019994070011</c:v>
                </c:pt>
                <c:pt idx="782">
                  <c:v>9517.0143570978289</c:v>
                </c:pt>
                <c:pt idx="783">
                  <c:v>9530.1627342108713</c:v>
                </c:pt>
                <c:pt idx="784">
                  <c:v>9564.0131646813861</c:v>
                </c:pt>
                <c:pt idx="785">
                  <c:v>9575.9879130969821</c:v>
                </c:pt>
                <c:pt idx="786">
                  <c:v>9583.3444462286316</c:v>
                </c:pt>
                <c:pt idx="787">
                  <c:v>9586.9345429766363</c:v>
                </c:pt>
                <c:pt idx="788">
                  <c:v>9587.4787624857217</c:v>
                </c:pt>
                <c:pt idx="789">
                  <c:v>9587.8006278606208</c:v>
                </c:pt>
                <c:pt idx="790">
                  <c:v>9591.0827966094057</c:v>
                </c:pt>
                <c:pt idx="791">
                  <c:v>9609.4126844297025</c:v>
                </c:pt>
                <c:pt idx="792">
                  <c:v>9629.0837485760949</c:v>
                </c:pt>
                <c:pt idx="793">
                  <c:v>9652.3928337957077</c:v>
                </c:pt>
                <c:pt idx="794">
                  <c:v>9653.8035343254196</c:v>
                </c:pt>
                <c:pt idx="795">
                  <c:v>9664.1971350288732</c:v>
                </c:pt>
                <c:pt idx="796">
                  <c:v>9675.0881645961108</c:v>
                </c:pt>
                <c:pt idx="797">
                  <c:v>9675.7514343532766</c:v>
                </c:pt>
                <c:pt idx="798">
                  <c:v>9676.7231212917231</c:v>
                </c:pt>
                <c:pt idx="799">
                  <c:v>9685.0949306371531</c:v>
                </c:pt>
                <c:pt idx="800">
                  <c:v>9688.3698853258265</c:v>
                </c:pt>
                <c:pt idx="801">
                  <c:v>9704.4719297816482</c:v>
                </c:pt>
                <c:pt idx="802">
                  <c:v>9711.164767482298</c:v>
                </c:pt>
                <c:pt idx="803">
                  <c:v>9729.1722161967482</c:v>
                </c:pt>
                <c:pt idx="804">
                  <c:v>9750.5692959893295</c:v>
                </c:pt>
                <c:pt idx="805">
                  <c:v>9767.9329091651034</c:v>
                </c:pt>
                <c:pt idx="806">
                  <c:v>9769.3625814049265</c:v>
                </c:pt>
                <c:pt idx="807">
                  <c:v>9777.1038943650692</c:v>
                </c:pt>
                <c:pt idx="808">
                  <c:v>9786.4901971563577</c:v>
                </c:pt>
                <c:pt idx="809">
                  <c:v>9797.1586211951399</c:v>
                </c:pt>
                <c:pt idx="810">
                  <c:v>9841.3500712599289</c:v>
                </c:pt>
                <c:pt idx="811">
                  <c:v>9842.8803811486341</c:v>
                </c:pt>
                <c:pt idx="812">
                  <c:v>9853.0442808076568</c:v>
                </c:pt>
                <c:pt idx="813">
                  <c:v>9853.9548187643013</c:v>
                </c:pt>
                <c:pt idx="814">
                  <c:v>9866.0507385907913</c:v>
                </c:pt>
                <c:pt idx="815">
                  <c:v>9888.2891048954953</c:v>
                </c:pt>
                <c:pt idx="816">
                  <c:v>9901.0515596040059</c:v>
                </c:pt>
                <c:pt idx="817">
                  <c:v>9902.5457968454102</c:v>
                </c:pt>
                <c:pt idx="818">
                  <c:v>9907.4509684214281</c:v>
                </c:pt>
                <c:pt idx="819">
                  <c:v>9940.9674396851624</c:v>
                </c:pt>
                <c:pt idx="820">
                  <c:v>9945.3822952645241</c:v>
                </c:pt>
                <c:pt idx="821">
                  <c:v>9960.6477457413203</c:v>
                </c:pt>
                <c:pt idx="822">
                  <c:v>9966.9619828398354</c:v>
                </c:pt>
                <c:pt idx="823">
                  <c:v>9969.5250753539895</c:v>
                </c:pt>
                <c:pt idx="824">
                  <c:v>9969.8378312031873</c:v>
                </c:pt>
                <c:pt idx="825">
                  <c:v>9989.4473858716774</c:v>
                </c:pt>
                <c:pt idx="826">
                  <c:v>9989.4652038085951</c:v>
                </c:pt>
                <c:pt idx="827">
                  <c:v>10007.213518562516</c:v>
                </c:pt>
                <c:pt idx="828">
                  <c:v>10028.547505121876</c:v>
                </c:pt>
                <c:pt idx="829">
                  <c:v>10031.031610698854</c:v>
                </c:pt>
                <c:pt idx="830">
                  <c:v>10046.158515900333</c:v>
                </c:pt>
                <c:pt idx="831">
                  <c:v>10049.917654919074</c:v>
                </c:pt>
                <c:pt idx="832">
                  <c:v>10084.580220635433</c:v>
                </c:pt>
                <c:pt idx="833">
                  <c:v>10096.077560358584</c:v>
                </c:pt>
                <c:pt idx="834">
                  <c:v>10103.794765915174</c:v>
                </c:pt>
                <c:pt idx="835">
                  <c:v>10107.964803033687</c:v>
                </c:pt>
                <c:pt idx="836">
                  <c:v>10133.083773657687</c:v>
                </c:pt>
                <c:pt idx="837">
                  <c:v>10190.991852948089</c:v>
                </c:pt>
                <c:pt idx="838">
                  <c:v>10212.701136552154</c:v>
                </c:pt>
                <c:pt idx="839">
                  <c:v>10215.324644046914</c:v>
                </c:pt>
                <c:pt idx="840">
                  <c:v>10219.864535382152</c:v>
                </c:pt>
                <c:pt idx="841">
                  <c:v>10227.733703665013</c:v>
                </c:pt>
                <c:pt idx="842">
                  <c:v>10228.104765920662</c:v>
                </c:pt>
                <c:pt idx="843">
                  <c:v>10232.652529153504</c:v>
                </c:pt>
                <c:pt idx="844">
                  <c:v>10241.626375942293</c:v>
                </c:pt>
                <c:pt idx="845">
                  <c:v>10248.698369954598</c:v>
                </c:pt>
                <c:pt idx="846">
                  <c:v>10251.0132714826</c:v>
                </c:pt>
                <c:pt idx="847">
                  <c:v>10257.470011378886</c:v>
                </c:pt>
                <c:pt idx="848">
                  <c:v>10285.854362979244</c:v>
                </c:pt>
                <c:pt idx="849">
                  <c:v>10298.809958546637</c:v>
                </c:pt>
                <c:pt idx="850">
                  <c:v>10311.290865516712</c:v>
                </c:pt>
                <c:pt idx="851">
                  <c:v>10311.422850445531</c:v>
                </c:pt>
                <c:pt idx="852">
                  <c:v>10319.905513498243</c:v>
                </c:pt>
                <c:pt idx="853">
                  <c:v>10342.436641647726</c:v>
                </c:pt>
                <c:pt idx="854">
                  <c:v>10348.118477802878</c:v>
                </c:pt>
                <c:pt idx="855">
                  <c:v>10351.918586189973</c:v>
                </c:pt>
                <c:pt idx="856">
                  <c:v>10352.183034850761</c:v>
                </c:pt>
                <c:pt idx="857">
                  <c:v>10355.063589197791</c:v>
                </c:pt>
                <c:pt idx="858">
                  <c:v>10386.95072314149</c:v>
                </c:pt>
                <c:pt idx="859">
                  <c:v>10387.432995686171</c:v>
                </c:pt>
                <c:pt idx="860">
                  <c:v>10388.360584511422</c:v>
                </c:pt>
                <c:pt idx="861">
                  <c:v>10413.360621814178</c:v>
                </c:pt>
                <c:pt idx="862">
                  <c:v>10415.538888235325</c:v>
                </c:pt>
                <c:pt idx="863">
                  <c:v>10453.941251504022</c:v>
                </c:pt>
                <c:pt idx="864">
                  <c:v>10470.977814150736</c:v>
                </c:pt>
                <c:pt idx="865">
                  <c:v>10484.809899696615</c:v>
                </c:pt>
                <c:pt idx="866">
                  <c:v>10502.468758057252</c:v>
                </c:pt>
                <c:pt idx="867">
                  <c:v>10524.216209887425</c:v>
                </c:pt>
                <c:pt idx="868">
                  <c:v>10537.163062868987</c:v>
                </c:pt>
                <c:pt idx="869">
                  <c:v>10538.94065408256</c:v>
                </c:pt>
                <c:pt idx="870">
                  <c:v>10547.107292288576</c:v>
                </c:pt>
                <c:pt idx="871">
                  <c:v>10547.211793302988</c:v>
                </c:pt>
                <c:pt idx="872">
                  <c:v>10564.045675229667</c:v>
                </c:pt>
                <c:pt idx="873">
                  <c:v>10564.17764172607</c:v>
                </c:pt>
                <c:pt idx="874">
                  <c:v>10567.540109408701</c:v>
                </c:pt>
                <c:pt idx="875">
                  <c:v>10574.962475325266</c:v>
                </c:pt>
                <c:pt idx="876">
                  <c:v>10583.394919189141</c:v>
                </c:pt>
                <c:pt idx="877">
                  <c:v>10583.981469277654</c:v>
                </c:pt>
                <c:pt idx="878">
                  <c:v>10585.339971150916</c:v>
                </c:pt>
                <c:pt idx="879">
                  <c:v>10594.104187398685</c:v>
                </c:pt>
                <c:pt idx="880">
                  <c:v>10603.888122270098</c:v>
                </c:pt>
                <c:pt idx="881">
                  <c:v>10618.323324347843</c:v>
                </c:pt>
                <c:pt idx="882">
                  <c:v>10626.232284417834</c:v>
                </c:pt>
                <c:pt idx="883">
                  <c:v>10629.346134396237</c:v>
                </c:pt>
                <c:pt idx="884">
                  <c:v>10645.671739443669</c:v>
                </c:pt>
                <c:pt idx="885">
                  <c:v>10665.421838302167</c:v>
                </c:pt>
                <c:pt idx="886">
                  <c:v>10667.164527903025</c:v>
                </c:pt>
                <c:pt idx="887">
                  <c:v>10681.892807841545</c:v>
                </c:pt>
                <c:pt idx="888">
                  <c:v>10686.443412364461</c:v>
                </c:pt>
                <c:pt idx="889">
                  <c:v>10694.364683070527</c:v>
                </c:pt>
                <c:pt idx="890">
                  <c:v>10732.068554545876</c:v>
                </c:pt>
                <c:pt idx="891">
                  <c:v>10735.653144711372</c:v>
                </c:pt>
                <c:pt idx="892">
                  <c:v>10743.08035442322</c:v>
                </c:pt>
                <c:pt idx="893">
                  <c:v>10753.923899014359</c:v>
                </c:pt>
                <c:pt idx="894">
                  <c:v>10758.939406359666</c:v>
                </c:pt>
                <c:pt idx="895">
                  <c:v>10761.476244832478</c:v>
                </c:pt>
                <c:pt idx="896">
                  <c:v>10775.038018415249</c:v>
                </c:pt>
                <c:pt idx="897">
                  <c:v>10775.456428711974</c:v>
                </c:pt>
                <c:pt idx="898">
                  <c:v>10779.62438875497</c:v>
                </c:pt>
                <c:pt idx="899">
                  <c:v>10783.062750716343</c:v>
                </c:pt>
                <c:pt idx="900">
                  <c:v>10783.4243630329</c:v>
                </c:pt>
                <c:pt idx="901">
                  <c:v>10810.387758703991</c:v>
                </c:pt>
                <c:pt idx="902">
                  <c:v>10811.292375539479</c:v>
                </c:pt>
                <c:pt idx="903">
                  <c:v>10832.329512217784</c:v>
                </c:pt>
                <c:pt idx="904">
                  <c:v>10857.828676716272</c:v>
                </c:pt>
                <c:pt idx="905">
                  <c:v>10863.420924567919</c:v>
                </c:pt>
                <c:pt idx="906">
                  <c:v>10873.888617939907</c:v>
                </c:pt>
                <c:pt idx="907">
                  <c:v>10887.284808906226</c:v>
                </c:pt>
                <c:pt idx="908">
                  <c:v>10890.47657105462</c:v>
                </c:pt>
                <c:pt idx="909">
                  <c:v>10901.78983882815</c:v>
                </c:pt>
                <c:pt idx="910">
                  <c:v>10901.792680365543</c:v>
                </c:pt>
                <c:pt idx="911">
                  <c:v>10915.117622583894</c:v>
                </c:pt>
                <c:pt idx="912">
                  <c:v>10919.342046963246</c:v>
                </c:pt>
                <c:pt idx="913">
                  <c:v>10935.480778938723</c:v>
                </c:pt>
                <c:pt idx="914">
                  <c:v>10936.406334568312</c:v>
                </c:pt>
                <c:pt idx="915">
                  <c:v>10945.559830151466</c:v>
                </c:pt>
                <c:pt idx="916">
                  <c:v>10969.196250637598</c:v>
                </c:pt>
                <c:pt idx="917">
                  <c:v>10972.624281614346</c:v>
                </c:pt>
                <c:pt idx="918">
                  <c:v>10980.581145287981</c:v>
                </c:pt>
                <c:pt idx="919">
                  <c:v>10990.415128808094</c:v>
                </c:pt>
                <c:pt idx="920">
                  <c:v>11002.475745405856</c:v>
                </c:pt>
                <c:pt idx="921">
                  <c:v>11002.695772600149</c:v>
                </c:pt>
                <c:pt idx="922">
                  <c:v>11013.756981157361</c:v>
                </c:pt>
                <c:pt idx="923">
                  <c:v>11017.107646665832</c:v>
                </c:pt>
                <c:pt idx="924">
                  <c:v>11017.481730409823</c:v>
                </c:pt>
                <c:pt idx="925">
                  <c:v>11019.131242634694</c:v>
                </c:pt>
                <c:pt idx="926">
                  <c:v>11026.990630499959</c:v>
                </c:pt>
                <c:pt idx="927">
                  <c:v>11037.101896510536</c:v>
                </c:pt>
                <c:pt idx="928">
                  <c:v>11040.363736629264</c:v>
                </c:pt>
                <c:pt idx="929">
                  <c:v>11051.720958348184</c:v>
                </c:pt>
                <c:pt idx="930">
                  <c:v>11058.194480218399</c:v>
                </c:pt>
                <c:pt idx="931">
                  <c:v>11061.493319680927</c:v>
                </c:pt>
                <c:pt idx="932">
                  <c:v>11074.051987935185</c:v>
                </c:pt>
                <c:pt idx="933">
                  <c:v>11079.451422820193</c:v>
                </c:pt>
                <c:pt idx="934">
                  <c:v>11082.296260910298</c:v>
                </c:pt>
                <c:pt idx="935">
                  <c:v>11087.190509595628</c:v>
                </c:pt>
                <c:pt idx="936">
                  <c:v>11093.515436460126</c:v>
                </c:pt>
                <c:pt idx="937">
                  <c:v>11093.715194403196</c:v>
                </c:pt>
                <c:pt idx="938">
                  <c:v>11101.446355818678</c:v>
                </c:pt>
                <c:pt idx="939">
                  <c:v>11107.908887000058</c:v>
                </c:pt>
                <c:pt idx="940">
                  <c:v>11108.066968454244</c:v>
                </c:pt>
                <c:pt idx="941">
                  <c:v>11110.232026398859</c:v>
                </c:pt>
                <c:pt idx="942">
                  <c:v>11120.148891453589</c:v>
                </c:pt>
                <c:pt idx="943">
                  <c:v>11122.457816476506</c:v>
                </c:pt>
                <c:pt idx="944">
                  <c:v>11145.132720286096</c:v>
                </c:pt>
                <c:pt idx="945">
                  <c:v>11154.829054171876</c:v>
                </c:pt>
                <c:pt idx="946">
                  <c:v>11156.456718053452</c:v>
                </c:pt>
                <c:pt idx="947">
                  <c:v>11157.048894699072</c:v>
                </c:pt>
                <c:pt idx="948">
                  <c:v>11176.219568106491</c:v>
                </c:pt>
                <c:pt idx="949">
                  <c:v>11176.572149011834</c:v>
                </c:pt>
                <c:pt idx="950">
                  <c:v>11195.912833598195</c:v>
                </c:pt>
                <c:pt idx="951">
                  <c:v>11210.612788946379</c:v>
                </c:pt>
                <c:pt idx="952">
                  <c:v>11229.623829421576</c:v>
                </c:pt>
                <c:pt idx="953">
                  <c:v>11240.031493227812</c:v>
                </c:pt>
                <c:pt idx="954">
                  <c:v>11264.744997581236</c:v>
                </c:pt>
                <c:pt idx="955">
                  <c:v>11272.412163450022</c:v>
                </c:pt>
                <c:pt idx="956">
                  <c:v>11283.553364211983</c:v>
                </c:pt>
                <c:pt idx="957">
                  <c:v>11341.772324903703</c:v>
                </c:pt>
                <c:pt idx="958">
                  <c:v>11342.331310194331</c:v>
                </c:pt>
                <c:pt idx="959">
                  <c:v>11347.760300027363</c:v>
                </c:pt>
                <c:pt idx="960">
                  <c:v>11351.600353011192</c:v>
                </c:pt>
                <c:pt idx="961">
                  <c:v>11352.033344760219</c:v>
                </c:pt>
                <c:pt idx="962">
                  <c:v>11365.193163768297</c:v>
                </c:pt>
                <c:pt idx="963">
                  <c:v>11376.687386922413</c:v>
                </c:pt>
                <c:pt idx="964">
                  <c:v>11401.983892547156</c:v>
                </c:pt>
                <c:pt idx="965">
                  <c:v>11423.801509985231</c:v>
                </c:pt>
                <c:pt idx="966">
                  <c:v>11428.074614761636</c:v>
                </c:pt>
                <c:pt idx="967">
                  <c:v>11446.455068671485</c:v>
                </c:pt>
                <c:pt idx="968">
                  <c:v>11446.56943758243</c:v>
                </c:pt>
                <c:pt idx="969">
                  <c:v>11466.779583207044</c:v>
                </c:pt>
                <c:pt idx="970">
                  <c:v>11491.033095644445</c:v>
                </c:pt>
                <c:pt idx="971">
                  <c:v>11491.426120305085</c:v>
                </c:pt>
                <c:pt idx="972">
                  <c:v>11491.812456615242</c:v>
                </c:pt>
                <c:pt idx="973">
                  <c:v>11505.851668547559</c:v>
                </c:pt>
                <c:pt idx="974">
                  <c:v>11508.004665041924</c:v>
                </c:pt>
                <c:pt idx="975">
                  <c:v>11518.435519812554</c:v>
                </c:pt>
                <c:pt idx="976">
                  <c:v>11535.615710542237</c:v>
                </c:pt>
                <c:pt idx="977">
                  <c:v>11536.183834335054</c:v>
                </c:pt>
                <c:pt idx="978">
                  <c:v>11538.11446016417</c:v>
                </c:pt>
                <c:pt idx="979">
                  <c:v>11539.467050093119</c:v>
                </c:pt>
                <c:pt idx="980">
                  <c:v>11565.495930495486</c:v>
                </c:pt>
                <c:pt idx="981">
                  <c:v>11565.594205321375</c:v>
                </c:pt>
                <c:pt idx="982">
                  <c:v>11594.865299428611</c:v>
                </c:pt>
                <c:pt idx="983">
                  <c:v>11606.070330530098</c:v>
                </c:pt>
                <c:pt idx="984">
                  <c:v>11608.787287988849</c:v>
                </c:pt>
                <c:pt idx="985">
                  <c:v>11631.989362803903</c:v>
                </c:pt>
                <c:pt idx="986">
                  <c:v>11632.478031311322</c:v>
                </c:pt>
                <c:pt idx="987">
                  <c:v>11639.264724831188</c:v>
                </c:pt>
                <c:pt idx="988">
                  <c:v>11659.710175397522</c:v>
                </c:pt>
                <c:pt idx="989">
                  <c:v>11659.739206446022</c:v>
                </c:pt>
                <c:pt idx="990">
                  <c:v>11677.882219565012</c:v>
                </c:pt>
                <c:pt idx="991">
                  <c:v>11684.618777130985</c:v>
                </c:pt>
                <c:pt idx="992">
                  <c:v>11685.085858541448</c:v>
                </c:pt>
                <c:pt idx="993">
                  <c:v>11727.984634232807</c:v>
                </c:pt>
                <c:pt idx="994">
                  <c:v>11743.779679519166</c:v>
                </c:pt>
                <c:pt idx="995">
                  <c:v>11744.40824640842</c:v>
                </c:pt>
                <c:pt idx="996">
                  <c:v>11745.091213478408</c:v>
                </c:pt>
                <c:pt idx="997">
                  <c:v>11776.572806895549</c:v>
                </c:pt>
                <c:pt idx="998">
                  <c:v>11782.45177780443</c:v>
                </c:pt>
                <c:pt idx="999">
                  <c:v>11783.843370179102</c:v>
                </c:pt>
                <c:pt idx="1000">
                  <c:v>11786.141402335172</c:v>
                </c:pt>
                <c:pt idx="1001">
                  <c:v>11798.869549991163</c:v>
                </c:pt>
                <c:pt idx="1002">
                  <c:v>11802.746507025156</c:v>
                </c:pt>
                <c:pt idx="1003">
                  <c:v>11810.541907892226</c:v>
                </c:pt>
                <c:pt idx="1004">
                  <c:v>11818.325500096469</c:v>
                </c:pt>
                <c:pt idx="1005">
                  <c:v>11818.645594675383</c:v>
                </c:pt>
                <c:pt idx="1006">
                  <c:v>11818.910050765582</c:v>
                </c:pt>
                <c:pt idx="1007">
                  <c:v>11826.609065494729</c:v>
                </c:pt>
                <c:pt idx="1008">
                  <c:v>11853.073367041623</c:v>
                </c:pt>
                <c:pt idx="1009">
                  <c:v>11855.71938449283</c:v>
                </c:pt>
                <c:pt idx="1010">
                  <c:v>11863.743554917164</c:v>
                </c:pt>
                <c:pt idx="1011">
                  <c:v>11863.816955709886</c:v>
                </c:pt>
                <c:pt idx="1012">
                  <c:v>11872.635702894462</c:v>
                </c:pt>
                <c:pt idx="1013">
                  <c:v>11873.876506045201</c:v>
                </c:pt>
                <c:pt idx="1014">
                  <c:v>11884.879631008918</c:v>
                </c:pt>
                <c:pt idx="1015">
                  <c:v>11905.607534797977</c:v>
                </c:pt>
                <c:pt idx="1016">
                  <c:v>11912.098319745421</c:v>
                </c:pt>
                <c:pt idx="1017">
                  <c:v>11953.501478555858</c:v>
                </c:pt>
                <c:pt idx="1018">
                  <c:v>11977.286113289892</c:v>
                </c:pt>
                <c:pt idx="1019">
                  <c:v>11978.306537802799</c:v>
                </c:pt>
                <c:pt idx="1020">
                  <c:v>11980.002630337243</c:v>
                </c:pt>
                <c:pt idx="1021">
                  <c:v>11998.500106060264</c:v>
                </c:pt>
                <c:pt idx="1022">
                  <c:v>12010.918768557262</c:v>
                </c:pt>
                <c:pt idx="1023">
                  <c:v>12012.183424827806</c:v>
                </c:pt>
                <c:pt idx="1024">
                  <c:v>12044.996519030317</c:v>
                </c:pt>
                <c:pt idx="1025">
                  <c:v>12047.774860362419</c:v>
                </c:pt>
                <c:pt idx="1026">
                  <c:v>12048.83347307415</c:v>
                </c:pt>
                <c:pt idx="1027">
                  <c:v>12058.596391338495</c:v>
                </c:pt>
                <c:pt idx="1028">
                  <c:v>12067.191512445444</c:v>
                </c:pt>
                <c:pt idx="1029">
                  <c:v>12080.633745595573</c:v>
                </c:pt>
                <c:pt idx="1030">
                  <c:v>12087.329722874158</c:v>
                </c:pt>
                <c:pt idx="1031">
                  <c:v>12107.695368475517</c:v>
                </c:pt>
                <c:pt idx="1032">
                  <c:v>12116.885313902001</c:v>
                </c:pt>
                <c:pt idx="1033">
                  <c:v>12119.253792987272</c:v>
                </c:pt>
                <c:pt idx="1034">
                  <c:v>12177.845199040414</c:v>
                </c:pt>
                <c:pt idx="1035">
                  <c:v>12187.366417491126</c:v>
                </c:pt>
                <c:pt idx="1036">
                  <c:v>12188.413925329245</c:v>
                </c:pt>
                <c:pt idx="1037">
                  <c:v>12189.550559265554</c:v>
                </c:pt>
                <c:pt idx="1038">
                  <c:v>12190.053726229942</c:v>
                </c:pt>
                <c:pt idx="1039">
                  <c:v>12190.272554643012</c:v>
                </c:pt>
                <c:pt idx="1040">
                  <c:v>12202.607328589183</c:v>
                </c:pt>
                <c:pt idx="1041">
                  <c:v>12218.299453834939</c:v>
                </c:pt>
                <c:pt idx="1042">
                  <c:v>12229.137066181276</c:v>
                </c:pt>
                <c:pt idx="1043">
                  <c:v>12265.483936453704</c:v>
                </c:pt>
                <c:pt idx="1044">
                  <c:v>12270.474684958466</c:v>
                </c:pt>
                <c:pt idx="1045">
                  <c:v>12270.868165284977</c:v>
                </c:pt>
                <c:pt idx="1046">
                  <c:v>12270.884747416156</c:v>
                </c:pt>
                <c:pt idx="1047">
                  <c:v>12300.388370927532</c:v>
                </c:pt>
                <c:pt idx="1048">
                  <c:v>12300.427751636154</c:v>
                </c:pt>
                <c:pt idx="1049">
                  <c:v>12307.330132879812</c:v>
                </c:pt>
                <c:pt idx="1050">
                  <c:v>12308.984362369403</c:v>
                </c:pt>
                <c:pt idx="1051">
                  <c:v>12323.606471036346</c:v>
                </c:pt>
                <c:pt idx="1052">
                  <c:v>12323.641740373894</c:v>
                </c:pt>
                <c:pt idx="1053">
                  <c:v>12335.210768393177</c:v>
                </c:pt>
                <c:pt idx="1054">
                  <c:v>12337.919187082356</c:v>
                </c:pt>
                <c:pt idx="1055">
                  <c:v>12338.402557056113</c:v>
                </c:pt>
                <c:pt idx="1056">
                  <c:v>12343.454810634646</c:v>
                </c:pt>
                <c:pt idx="1057">
                  <c:v>12343.819725164471</c:v>
                </c:pt>
                <c:pt idx="1058">
                  <c:v>12352.336320090346</c:v>
                </c:pt>
                <c:pt idx="1059">
                  <c:v>12352.484839574699</c:v>
                </c:pt>
                <c:pt idx="1060">
                  <c:v>12370.76382385567</c:v>
                </c:pt>
                <c:pt idx="1061">
                  <c:v>12379.335015322155</c:v>
                </c:pt>
                <c:pt idx="1062">
                  <c:v>12381.140060909547</c:v>
                </c:pt>
                <c:pt idx="1063">
                  <c:v>12382.143790370625</c:v>
                </c:pt>
                <c:pt idx="1064">
                  <c:v>12388.841699146136</c:v>
                </c:pt>
                <c:pt idx="1065">
                  <c:v>12398.19868759888</c:v>
                </c:pt>
                <c:pt idx="1066">
                  <c:v>12402.741273136135</c:v>
                </c:pt>
                <c:pt idx="1067">
                  <c:v>12422.503996642219</c:v>
                </c:pt>
                <c:pt idx="1068">
                  <c:v>12426.256596609202</c:v>
                </c:pt>
                <c:pt idx="1069">
                  <c:v>12426.415942387517</c:v>
                </c:pt>
                <c:pt idx="1070">
                  <c:v>12435.797545356314</c:v>
                </c:pt>
                <c:pt idx="1071">
                  <c:v>12441.17676249226</c:v>
                </c:pt>
                <c:pt idx="1072">
                  <c:v>12459.10046510446</c:v>
                </c:pt>
                <c:pt idx="1073">
                  <c:v>12485.01928521087</c:v>
                </c:pt>
                <c:pt idx="1074">
                  <c:v>12508.599054390426</c:v>
                </c:pt>
                <c:pt idx="1075">
                  <c:v>12509.490988328393</c:v>
                </c:pt>
                <c:pt idx="1076">
                  <c:v>12548.847318047357</c:v>
                </c:pt>
                <c:pt idx="1077">
                  <c:v>12568.190221845965</c:v>
                </c:pt>
                <c:pt idx="1078">
                  <c:v>12575.957085083872</c:v>
                </c:pt>
                <c:pt idx="1079">
                  <c:v>12576.871354072933</c:v>
                </c:pt>
                <c:pt idx="1080">
                  <c:v>12577.149561493763</c:v>
                </c:pt>
                <c:pt idx="1081">
                  <c:v>12579.111729443295</c:v>
                </c:pt>
                <c:pt idx="1082">
                  <c:v>12591.880957292746</c:v>
                </c:pt>
                <c:pt idx="1083">
                  <c:v>12604.364368942643</c:v>
                </c:pt>
                <c:pt idx="1084">
                  <c:v>12610.77026260536</c:v>
                </c:pt>
                <c:pt idx="1085">
                  <c:v>12628.30988745281</c:v>
                </c:pt>
                <c:pt idx="1086">
                  <c:v>12632.81407286289</c:v>
                </c:pt>
                <c:pt idx="1087">
                  <c:v>12664.50197523592</c:v>
                </c:pt>
                <c:pt idx="1088">
                  <c:v>12689.011983226685</c:v>
                </c:pt>
                <c:pt idx="1089">
                  <c:v>12710.79045024158</c:v>
                </c:pt>
                <c:pt idx="1090">
                  <c:v>12712.283855512191</c:v>
                </c:pt>
                <c:pt idx="1091">
                  <c:v>12720.992815182604</c:v>
                </c:pt>
                <c:pt idx="1092">
                  <c:v>12730.521897787463</c:v>
                </c:pt>
                <c:pt idx="1093">
                  <c:v>12731.26020420249</c:v>
                </c:pt>
                <c:pt idx="1094">
                  <c:v>12740.669412739933</c:v>
                </c:pt>
                <c:pt idx="1095">
                  <c:v>12743.793236353287</c:v>
                </c:pt>
                <c:pt idx="1096">
                  <c:v>12744.451233000764</c:v>
                </c:pt>
                <c:pt idx="1097">
                  <c:v>12781.759040998042</c:v>
                </c:pt>
                <c:pt idx="1098">
                  <c:v>12796.413921292913</c:v>
                </c:pt>
                <c:pt idx="1099">
                  <c:v>12827.661162304725</c:v>
                </c:pt>
                <c:pt idx="1100">
                  <c:v>12833.743559564124</c:v>
                </c:pt>
                <c:pt idx="1101">
                  <c:v>12836.512137382953</c:v>
                </c:pt>
                <c:pt idx="1102">
                  <c:v>12841.740924172127</c:v>
                </c:pt>
                <c:pt idx="1103">
                  <c:v>12849.142091979484</c:v>
                </c:pt>
                <c:pt idx="1104">
                  <c:v>12859.646112031149</c:v>
                </c:pt>
                <c:pt idx="1105">
                  <c:v>12861.747747278368</c:v>
                </c:pt>
                <c:pt idx="1106">
                  <c:v>12862.626957954824</c:v>
                </c:pt>
                <c:pt idx="1107">
                  <c:v>12871.823060320618</c:v>
                </c:pt>
                <c:pt idx="1108">
                  <c:v>12930.080053068259</c:v>
                </c:pt>
                <c:pt idx="1109">
                  <c:v>12937.205801697055</c:v>
                </c:pt>
                <c:pt idx="1110">
                  <c:v>12941.343374157386</c:v>
                </c:pt>
                <c:pt idx="1111">
                  <c:v>12953.967454724003</c:v>
                </c:pt>
                <c:pt idx="1112">
                  <c:v>12958.01193341498</c:v>
                </c:pt>
                <c:pt idx="1113">
                  <c:v>12959.390406964261</c:v>
                </c:pt>
                <c:pt idx="1114">
                  <c:v>12965.177355211703</c:v>
                </c:pt>
                <c:pt idx="1115">
                  <c:v>12972.146423273605</c:v>
                </c:pt>
                <c:pt idx="1116">
                  <c:v>12982.137085790395</c:v>
                </c:pt>
                <c:pt idx="1117">
                  <c:v>12992.450958071557</c:v>
                </c:pt>
                <c:pt idx="1118">
                  <c:v>13000.59908150624</c:v>
                </c:pt>
                <c:pt idx="1119">
                  <c:v>13000.894472248956</c:v>
                </c:pt>
                <c:pt idx="1120">
                  <c:v>13006.506250992059</c:v>
                </c:pt>
                <c:pt idx="1121">
                  <c:v>13041.990098362441</c:v>
                </c:pt>
                <c:pt idx="1122">
                  <c:v>13080.796639990956</c:v>
                </c:pt>
                <c:pt idx="1123">
                  <c:v>13092.952419843667</c:v>
                </c:pt>
                <c:pt idx="1124">
                  <c:v>13101.016171851446</c:v>
                </c:pt>
                <c:pt idx="1125">
                  <c:v>13106.66330885983</c:v>
                </c:pt>
                <c:pt idx="1126">
                  <c:v>13108.509715785436</c:v>
                </c:pt>
                <c:pt idx="1127">
                  <c:v>13113.416212171016</c:v>
                </c:pt>
                <c:pt idx="1128">
                  <c:v>13122.097994360362</c:v>
                </c:pt>
                <c:pt idx="1129">
                  <c:v>13122.835184928077</c:v>
                </c:pt>
                <c:pt idx="1130">
                  <c:v>13161.640353636194</c:v>
                </c:pt>
                <c:pt idx="1131">
                  <c:v>13170.369938965916</c:v>
                </c:pt>
                <c:pt idx="1132">
                  <c:v>13170.509540544552</c:v>
                </c:pt>
                <c:pt idx="1133">
                  <c:v>13171.954614750715</c:v>
                </c:pt>
                <c:pt idx="1134">
                  <c:v>13180.650351274935</c:v>
                </c:pt>
                <c:pt idx="1135">
                  <c:v>13185.310299550389</c:v>
                </c:pt>
                <c:pt idx="1136">
                  <c:v>13207.674583883807</c:v>
                </c:pt>
                <c:pt idx="1137">
                  <c:v>13221.298492642194</c:v>
                </c:pt>
                <c:pt idx="1138">
                  <c:v>13238.247729581988</c:v>
                </c:pt>
                <c:pt idx="1139">
                  <c:v>13239.423366816993</c:v>
                </c:pt>
                <c:pt idx="1140">
                  <c:v>13239.52119247369</c:v>
                </c:pt>
                <c:pt idx="1141">
                  <c:v>13240.125323663166</c:v>
                </c:pt>
                <c:pt idx="1142">
                  <c:v>13285.828037822757</c:v>
                </c:pt>
                <c:pt idx="1143">
                  <c:v>13299.721841704271</c:v>
                </c:pt>
                <c:pt idx="1144">
                  <c:v>13312.946620487673</c:v>
                </c:pt>
                <c:pt idx="1145">
                  <c:v>13327.154678016763</c:v>
                </c:pt>
                <c:pt idx="1146">
                  <c:v>13330.243149714001</c:v>
                </c:pt>
                <c:pt idx="1147">
                  <c:v>13337.722060127771</c:v>
                </c:pt>
                <c:pt idx="1148">
                  <c:v>13353.742686880512</c:v>
                </c:pt>
                <c:pt idx="1149">
                  <c:v>13377.921030205012</c:v>
                </c:pt>
                <c:pt idx="1150">
                  <c:v>13391.83648767965</c:v>
                </c:pt>
                <c:pt idx="1151">
                  <c:v>13395.674528405547</c:v>
                </c:pt>
                <c:pt idx="1152">
                  <c:v>13396.877928570588</c:v>
                </c:pt>
                <c:pt idx="1153">
                  <c:v>13412.255012149009</c:v>
                </c:pt>
                <c:pt idx="1154">
                  <c:v>13413.151095685389</c:v>
                </c:pt>
                <c:pt idx="1155">
                  <c:v>13417.105539554294</c:v>
                </c:pt>
                <c:pt idx="1156">
                  <c:v>13417.276192261786</c:v>
                </c:pt>
                <c:pt idx="1157">
                  <c:v>13427.625975313889</c:v>
                </c:pt>
                <c:pt idx="1158">
                  <c:v>13437.246193302204</c:v>
                </c:pt>
                <c:pt idx="1159">
                  <c:v>13450.213540142986</c:v>
                </c:pt>
                <c:pt idx="1160">
                  <c:v>13461.774844674106</c:v>
                </c:pt>
                <c:pt idx="1161">
                  <c:v>13468.544118740348</c:v>
                </c:pt>
                <c:pt idx="1162">
                  <c:v>13470.011929678654</c:v>
                </c:pt>
                <c:pt idx="1163">
                  <c:v>13473.888426561931</c:v>
                </c:pt>
                <c:pt idx="1164">
                  <c:v>13475.328853630812</c:v>
                </c:pt>
                <c:pt idx="1165">
                  <c:v>13483.391958860353</c:v>
                </c:pt>
                <c:pt idx="1166">
                  <c:v>13484.108303024474</c:v>
                </c:pt>
                <c:pt idx="1167">
                  <c:v>13490.662292617248</c:v>
                </c:pt>
                <c:pt idx="1168">
                  <c:v>13490.86419559368</c:v>
                </c:pt>
                <c:pt idx="1169">
                  <c:v>13490.960048410167</c:v>
                </c:pt>
                <c:pt idx="1170">
                  <c:v>13493.9785027202</c:v>
                </c:pt>
                <c:pt idx="1171">
                  <c:v>13512.739784927457</c:v>
                </c:pt>
                <c:pt idx="1172">
                  <c:v>13514.916202519631</c:v>
                </c:pt>
                <c:pt idx="1173">
                  <c:v>13530.360794094411</c:v>
                </c:pt>
                <c:pt idx="1174">
                  <c:v>13538.783315591705</c:v>
                </c:pt>
                <c:pt idx="1175">
                  <c:v>13566.000576785138</c:v>
                </c:pt>
                <c:pt idx="1176">
                  <c:v>13575.635873179897</c:v>
                </c:pt>
                <c:pt idx="1177">
                  <c:v>13616.278711547173</c:v>
                </c:pt>
                <c:pt idx="1178">
                  <c:v>13640.369854001798</c:v>
                </c:pt>
                <c:pt idx="1179">
                  <c:v>13657.732657406317</c:v>
                </c:pt>
                <c:pt idx="1180">
                  <c:v>13668.290115649064</c:v>
                </c:pt>
                <c:pt idx="1181">
                  <c:v>13690.233995708808</c:v>
                </c:pt>
                <c:pt idx="1182">
                  <c:v>13699.701749332135</c:v>
                </c:pt>
                <c:pt idx="1183">
                  <c:v>13702.450705247935</c:v>
                </c:pt>
                <c:pt idx="1184">
                  <c:v>13736.341469619283</c:v>
                </c:pt>
                <c:pt idx="1185">
                  <c:v>13759.888156760335</c:v>
                </c:pt>
                <c:pt idx="1186">
                  <c:v>13761.784500771681</c:v>
                </c:pt>
                <c:pt idx="1187">
                  <c:v>13769.699767767735</c:v>
                </c:pt>
                <c:pt idx="1188">
                  <c:v>13782.123978920552</c:v>
                </c:pt>
                <c:pt idx="1189">
                  <c:v>13785.977285201177</c:v>
                </c:pt>
                <c:pt idx="1190">
                  <c:v>13794.001183003435</c:v>
                </c:pt>
                <c:pt idx="1191">
                  <c:v>13794.773851207779</c:v>
                </c:pt>
                <c:pt idx="1192">
                  <c:v>13797.275754770033</c:v>
                </c:pt>
                <c:pt idx="1193">
                  <c:v>13815.490642417921</c:v>
                </c:pt>
                <c:pt idx="1194">
                  <c:v>13831.062455058276</c:v>
                </c:pt>
                <c:pt idx="1195">
                  <c:v>13840.764302198964</c:v>
                </c:pt>
                <c:pt idx="1196">
                  <c:v>13862.510949748334</c:v>
                </c:pt>
                <c:pt idx="1197">
                  <c:v>13874.506264740759</c:v>
                </c:pt>
                <c:pt idx="1198">
                  <c:v>13879.989141743443</c:v>
                </c:pt>
                <c:pt idx="1199">
                  <c:v>13898.951626995973</c:v>
                </c:pt>
                <c:pt idx="1200">
                  <c:v>13911.695989302549</c:v>
                </c:pt>
                <c:pt idx="1201">
                  <c:v>13912.04474540461</c:v>
                </c:pt>
                <c:pt idx="1202">
                  <c:v>13932.926543392037</c:v>
                </c:pt>
                <c:pt idx="1203">
                  <c:v>13933.253392442144</c:v>
                </c:pt>
                <c:pt idx="1204">
                  <c:v>13934.75226144113</c:v>
                </c:pt>
                <c:pt idx="1205">
                  <c:v>14004.282997101927</c:v>
                </c:pt>
                <c:pt idx="1206">
                  <c:v>14008.135448183626</c:v>
                </c:pt>
                <c:pt idx="1207">
                  <c:v>14020.333360531522</c:v>
                </c:pt>
                <c:pt idx="1208">
                  <c:v>14038.158133226405</c:v>
                </c:pt>
                <c:pt idx="1209">
                  <c:v>14043.324312628369</c:v>
                </c:pt>
                <c:pt idx="1210">
                  <c:v>14048.128979208272</c:v>
                </c:pt>
                <c:pt idx="1211">
                  <c:v>14063.234894748033</c:v>
                </c:pt>
                <c:pt idx="1212">
                  <c:v>14064.428948874387</c:v>
                </c:pt>
                <c:pt idx="1213">
                  <c:v>14065.20744303338</c:v>
                </c:pt>
                <c:pt idx="1214">
                  <c:v>14071.10797077413</c:v>
                </c:pt>
                <c:pt idx="1215">
                  <c:v>14072.89619737469</c:v>
                </c:pt>
                <c:pt idx="1216">
                  <c:v>14075.057220248675</c:v>
                </c:pt>
                <c:pt idx="1217">
                  <c:v>14076.91421215938</c:v>
                </c:pt>
                <c:pt idx="1218">
                  <c:v>14077.64485820928</c:v>
                </c:pt>
                <c:pt idx="1219">
                  <c:v>14085.755738684802</c:v>
                </c:pt>
                <c:pt idx="1220">
                  <c:v>14087.172431298357</c:v>
                </c:pt>
                <c:pt idx="1221">
                  <c:v>14106.858262586882</c:v>
                </c:pt>
                <c:pt idx="1222">
                  <c:v>14107.365660900561</c:v>
                </c:pt>
                <c:pt idx="1223">
                  <c:v>14142.703062720233</c:v>
                </c:pt>
                <c:pt idx="1224">
                  <c:v>14142.820836248902</c:v>
                </c:pt>
                <c:pt idx="1225">
                  <c:v>14143.618832460475</c:v>
                </c:pt>
                <c:pt idx="1226">
                  <c:v>14151.835213719345</c:v>
                </c:pt>
                <c:pt idx="1227">
                  <c:v>14177.012674486155</c:v>
                </c:pt>
                <c:pt idx="1228">
                  <c:v>14187.895533378398</c:v>
                </c:pt>
                <c:pt idx="1229">
                  <c:v>14198.957058807435</c:v>
                </c:pt>
                <c:pt idx="1230">
                  <c:v>14209.65905360541</c:v>
                </c:pt>
                <c:pt idx="1231">
                  <c:v>14210.026073479983</c:v>
                </c:pt>
                <c:pt idx="1232">
                  <c:v>14210.585926571404</c:v>
                </c:pt>
                <c:pt idx="1233">
                  <c:v>14251.926061187067</c:v>
                </c:pt>
                <c:pt idx="1234">
                  <c:v>14278.50797179568</c:v>
                </c:pt>
                <c:pt idx="1235">
                  <c:v>14278.648567669801</c:v>
                </c:pt>
                <c:pt idx="1236">
                  <c:v>14287.594641602987</c:v>
                </c:pt>
                <c:pt idx="1237">
                  <c:v>14306.112128691941</c:v>
                </c:pt>
                <c:pt idx="1238">
                  <c:v>14308.482375744714</c:v>
                </c:pt>
                <c:pt idx="1239">
                  <c:v>14335.828593464779</c:v>
                </c:pt>
                <c:pt idx="1240">
                  <c:v>14352.790065491445</c:v>
                </c:pt>
                <c:pt idx="1241">
                  <c:v>14355.125596509994</c:v>
                </c:pt>
                <c:pt idx="1242">
                  <c:v>14356.463653885754</c:v>
                </c:pt>
                <c:pt idx="1243">
                  <c:v>14357.36329272564</c:v>
                </c:pt>
                <c:pt idx="1244">
                  <c:v>14362.479519506771</c:v>
                </c:pt>
                <c:pt idx="1245">
                  <c:v>14368.039506535688</c:v>
                </c:pt>
                <c:pt idx="1246">
                  <c:v>14368.329139328085</c:v>
                </c:pt>
                <c:pt idx="1247">
                  <c:v>14377.272712114265</c:v>
                </c:pt>
                <c:pt idx="1248">
                  <c:v>14378.317278258857</c:v>
                </c:pt>
                <c:pt idx="1249">
                  <c:v>14388.579870639585</c:v>
                </c:pt>
                <c:pt idx="1250">
                  <c:v>14409.114180207825</c:v>
                </c:pt>
                <c:pt idx="1251">
                  <c:v>14436.108058364516</c:v>
                </c:pt>
                <c:pt idx="1252">
                  <c:v>14447.807222705005</c:v>
                </c:pt>
                <c:pt idx="1253">
                  <c:v>14457.532095689394</c:v>
                </c:pt>
                <c:pt idx="1254">
                  <c:v>14459.382433845036</c:v>
                </c:pt>
                <c:pt idx="1255">
                  <c:v>14471.158652754981</c:v>
                </c:pt>
                <c:pt idx="1256">
                  <c:v>14480.359371563443</c:v>
                </c:pt>
                <c:pt idx="1257">
                  <c:v>14481.434061867623</c:v>
                </c:pt>
                <c:pt idx="1258">
                  <c:v>14505.424965506641</c:v>
                </c:pt>
                <c:pt idx="1259">
                  <c:v>14523.078232341306</c:v>
                </c:pt>
                <c:pt idx="1260">
                  <c:v>14523.463521101741</c:v>
                </c:pt>
                <c:pt idx="1261">
                  <c:v>14524.999592691101</c:v>
                </c:pt>
                <c:pt idx="1262">
                  <c:v>14526.192694402293</c:v>
                </c:pt>
                <c:pt idx="1263">
                  <c:v>14552.898157433219</c:v>
                </c:pt>
                <c:pt idx="1264">
                  <c:v>14558.752734190162</c:v>
                </c:pt>
                <c:pt idx="1265">
                  <c:v>14572.612077304389</c:v>
                </c:pt>
                <c:pt idx="1266">
                  <c:v>14572.815068705369</c:v>
                </c:pt>
                <c:pt idx="1267">
                  <c:v>14588.634920058961</c:v>
                </c:pt>
                <c:pt idx="1268">
                  <c:v>14593.579137690132</c:v>
                </c:pt>
                <c:pt idx="1269">
                  <c:v>14595.319548214113</c:v>
                </c:pt>
                <c:pt idx="1270">
                  <c:v>14629.693546256744</c:v>
                </c:pt>
                <c:pt idx="1271">
                  <c:v>14630.365624772399</c:v>
                </c:pt>
                <c:pt idx="1272">
                  <c:v>14631.79556161965</c:v>
                </c:pt>
                <c:pt idx="1273">
                  <c:v>14637.602405811354</c:v>
                </c:pt>
                <c:pt idx="1274">
                  <c:v>14638.104382171641</c:v>
                </c:pt>
                <c:pt idx="1275">
                  <c:v>14639.346100741146</c:v>
                </c:pt>
                <c:pt idx="1276">
                  <c:v>14652.087475286917</c:v>
                </c:pt>
                <c:pt idx="1277">
                  <c:v>14656.928268904647</c:v>
                </c:pt>
                <c:pt idx="1278">
                  <c:v>14669.437955884336</c:v>
                </c:pt>
                <c:pt idx="1279">
                  <c:v>14693.007072370508</c:v>
                </c:pt>
                <c:pt idx="1280">
                  <c:v>14730.664645133109</c:v>
                </c:pt>
                <c:pt idx="1281">
                  <c:v>14733.445931628336</c:v>
                </c:pt>
                <c:pt idx="1282">
                  <c:v>14747.512581798148</c:v>
                </c:pt>
                <c:pt idx="1283">
                  <c:v>14775.972424471538</c:v>
                </c:pt>
                <c:pt idx="1284">
                  <c:v>14782.231349334626</c:v>
                </c:pt>
                <c:pt idx="1285">
                  <c:v>14787.074633415443</c:v>
                </c:pt>
                <c:pt idx="1286">
                  <c:v>14789.635513546711</c:v>
                </c:pt>
                <c:pt idx="1287">
                  <c:v>14810.931960222633</c:v>
                </c:pt>
                <c:pt idx="1288">
                  <c:v>14812.767596672946</c:v>
                </c:pt>
                <c:pt idx="1289">
                  <c:v>14850.504051658743</c:v>
                </c:pt>
                <c:pt idx="1290">
                  <c:v>14856.699900574864</c:v>
                </c:pt>
                <c:pt idx="1291">
                  <c:v>14895.779500382425</c:v>
                </c:pt>
                <c:pt idx="1292">
                  <c:v>14919.138489702305</c:v>
                </c:pt>
                <c:pt idx="1293">
                  <c:v>14953.949933051277</c:v>
                </c:pt>
                <c:pt idx="1294">
                  <c:v>14961.146745971881</c:v>
                </c:pt>
                <c:pt idx="1295">
                  <c:v>14970.628309442056</c:v>
                </c:pt>
                <c:pt idx="1296">
                  <c:v>14982.355081873609</c:v>
                </c:pt>
                <c:pt idx="1297">
                  <c:v>14987.46535778906</c:v>
                </c:pt>
                <c:pt idx="1298">
                  <c:v>15011.246854184481</c:v>
                </c:pt>
                <c:pt idx="1299">
                  <c:v>15021.717034236557</c:v>
                </c:pt>
                <c:pt idx="1300">
                  <c:v>15049.598671463948</c:v>
                </c:pt>
                <c:pt idx="1301">
                  <c:v>15070.726663008389</c:v>
                </c:pt>
                <c:pt idx="1302">
                  <c:v>15076.468146644436</c:v>
                </c:pt>
                <c:pt idx="1303">
                  <c:v>15082.422157233259</c:v>
                </c:pt>
                <c:pt idx="1304">
                  <c:v>15082.586433645334</c:v>
                </c:pt>
                <c:pt idx="1305">
                  <c:v>15101.205335869867</c:v>
                </c:pt>
                <c:pt idx="1306">
                  <c:v>15123.736835692318</c:v>
                </c:pt>
                <c:pt idx="1307">
                  <c:v>15133.255703771727</c:v>
                </c:pt>
                <c:pt idx="1308">
                  <c:v>15139.486973210487</c:v>
                </c:pt>
                <c:pt idx="1309">
                  <c:v>15140.238751975394</c:v>
                </c:pt>
                <c:pt idx="1310">
                  <c:v>15149.575499260638</c:v>
                </c:pt>
                <c:pt idx="1311">
                  <c:v>15152.726829230607</c:v>
                </c:pt>
                <c:pt idx="1312">
                  <c:v>15163.059881342397</c:v>
                </c:pt>
                <c:pt idx="1313">
                  <c:v>15165.831936678924</c:v>
                </c:pt>
                <c:pt idx="1314">
                  <c:v>15172.769329957171</c:v>
                </c:pt>
                <c:pt idx="1315">
                  <c:v>15174.230710539834</c:v>
                </c:pt>
                <c:pt idx="1316">
                  <c:v>15192.419745087362</c:v>
                </c:pt>
                <c:pt idx="1317">
                  <c:v>15224.650526400808</c:v>
                </c:pt>
                <c:pt idx="1318">
                  <c:v>15244.746074505425</c:v>
                </c:pt>
                <c:pt idx="1319">
                  <c:v>15250.474343867096</c:v>
                </c:pt>
                <c:pt idx="1320">
                  <c:v>15250.989842659837</c:v>
                </c:pt>
                <c:pt idx="1321">
                  <c:v>15258.726171943759</c:v>
                </c:pt>
                <c:pt idx="1322">
                  <c:v>15261.713802063658</c:v>
                </c:pt>
                <c:pt idx="1323">
                  <c:v>15271.105573623961</c:v>
                </c:pt>
                <c:pt idx="1324">
                  <c:v>15277.623714296848</c:v>
                </c:pt>
                <c:pt idx="1325">
                  <c:v>15290.231693506375</c:v>
                </c:pt>
                <c:pt idx="1326">
                  <c:v>15299.826482460105</c:v>
                </c:pt>
                <c:pt idx="1327">
                  <c:v>15330.019570178614</c:v>
                </c:pt>
                <c:pt idx="1328">
                  <c:v>15342.489637603141</c:v>
                </c:pt>
                <c:pt idx="1329">
                  <c:v>15345.225926874913</c:v>
                </c:pt>
                <c:pt idx="1330">
                  <c:v>15351.18270979187</c:v>
                </c:pt>
                <c:pt idx="1331">
                  <c:v>15357.697919773918</c:v>
                </c:pt>
                <c:pt idx="1332">
                  <c:v>15364.601898689401</c:v>
                </c:pt>
                <c:pt idx="1333">
                  <c:v>15381.228255677139</c:v>
                </c:pt>
                <c:pt idx="1334">
                  <c:v>15384.355669689256</c:v>
                </c:pt>
                <c:pt idx="1335">
                  <c:v>15386.447440305998</c:v>
                </c:pt>
                <c:pt idx="1336">
                  <c:v>15389.945550862298</c:v>
                </c:pt>
                <c:pt idx="1337">
                  <c:v>15393.10216395056</c:v>
                </c:pt>
                <c:pt idx="1338">
                  <c:v>15396.414506008092</c:v>
                </c:pt>
                <c:pt idx="1339">
                  <c:v>15402.23217295981</c:v>
                </c:pt>
                <c:pt idx="1340">
                  <c:v>15410.798221943789</c:v>
                </c:pt>
                <c:pt idx="1341">
                  <c:v>15429.133302598128</c:v>
                </c:pt>
                <c:pt idx="1342">
                  <c:v>15435.95286190048</c:v>
                </c:pt>
                <c:pt idx="1343">
                  <c:v>15450.115154981011</c:v>
                </c:pt>
                <c:pt idx="1344">
                  <c:v>15455.642156758182</c:v>
                </c:pt>
                <c:pt idx="1345">
                  <c:v>15459.262215190487</c:v>
                </c:pt>
                <c:pt idx="1346">
                  <c:v>15469.324233914898</c:v>
                </c:pt>
                <c:pt idx="1347">
                  <c:v>15484.204875836782</c:v>
                </c:pt>
                <c:pt idx="1348">
                  <c:v>15485.029293714932</c:v>
                </c:pt>
                <c:pt idx="1349">
                  <c:v>15496.66148425541</c:v>
                </c:pt>
                <c:pt idx="1350">
                  <c:v>15518.728926876727</c:v>
                </c:pt>
                <c:pt idx="1351">
                  <c:v>15525.5081337459</c:v>
                </c:pt>
                <c:pt idx="1352">
                  <c:v>15528.398906796729</c:v>
                </c:pt>
                <c:pt idx="1353">
                  <c:v>15534.496922581868</c:v>
                </c:pt>
                <c:pt idx="1354">
                  <c:v>15548.406592301884</c:v>
                </c:pt>
                <c:pt idx="1355">
                  <c:v>15550.512712773718</c:v>
                </c:pt>
                <c:pt idx="1356">
                  <c:v>15581.334131193154</c:v>
                </c:pt>
                <c:pt idx="1357">
                  <c:v>15581.875148752828</c:v>
                </c:pt>
                <c:pt idx="1358">
                  <c:v>15594.096493027011</c:v>
                </c:pt>
                <c:pt idx="1359">
                  <c:v>15595.566239256492</c:v>
                </c:pt>
                <c:pt idx="1360">
                  <c:v>15612.739923491918</c:v>
                </c:pt>
                <c:pt idx="1361">
                  <c:v>15621.17132443771</c:v>
                </c:pt>
                <c:pt idx="1362">
                  <c:v>15688.536973991715</c:v>
                </c:pt>
                <c:pt idx="1363">
                  <c:v>15691.744792618359</c:v>
                </c:pt>
                <c:pt idx="1364">
                  <c:v>15706.433349145478</c:v>
                </c:pt>
                <c:pt idx="1365">
                  <c:v>15718.167220107907</c:v>
                </c:pt>
                <c:pt idx="1366">
                  <c:v>15722.039763081037</c:v>
                </c:pt>
                <c:pt idx="1367">
                  <c:v>15724.446573365287</c:v>
                </c:pt>
                <c:pt idx="1368">
                  <c:v>15729.648418262801</c:v>
                </c:pt>
                <c:pt idx="1369">
                  <c:v>15733.30251511114</c:v>
                </c:pt>
                <c:pt idx="1370">
                  <c:v>15742.801591854608</c:v>
                </c:pt>
                <c:pt idx="1371">
                  <c:v>15743.409736260279</c:v>
                </c:pt>
                <c:pt idx="1372">
                  <c:v>15744.567213924314</c:v>
                </c:pt>
                <c:pt idx="1373">
                  <c:v>15749.403569856071</c:v>
                </c:pt>
                <c:pt idx="1374">
                  <c:v>15753.609722035848</c:v>
                </c:pt>
                <c:pt idx="1375">
                  <c:v>15759.824860426952</c:v>
                </c:pt>
                <c:pt idx="1376">
                  <c:v>15759.974712183048</c:v>
                </c:pt>
                <c:pt idx="1377">
                  <c:v>15768.857981467509</c:v>
                </c:pt>
                <c:pt idx="1378">
                  <c:v>15790.185020936608</c:v>
                </c:pt>
                <c:pt idx="1379">
                  <c:v>15790.295384232513</c:v>
                </c:pt>
                <c:pt idx="1380">
                  <c:v>15794.231461187888</c:v>
                </c:pt>
                <c:pt idx="1381">
                  <c:v>15802.51378308261</c:v>
                </c:pt>
                <c:pt idx="1382">
                  <c:v>15803.297729753602</c:v>
                </c:pt>
                <c:pt idx="1383">
                  <c:v>15822.644248735094</c:v>
                </c:pt>
                <c:pt idx="1384">
                  <c:v>15824.813453760755</c:v>
                </c:pt>
                <c:pt idx="1385">
                  <c:v>15826.526977917873</c:v>
                </c:pt>
                <c:pt idx="1386">
                  <c:v>15841.344628162533</c:v>
                </c:pt>
                <c:pt idx="1387">
                  <c:v>15841.421849291735</c:v>
                </c:pt>
                <c:pt idx="1388">
                  <c:v>15841.597639559675</c:v>
                </c:pt>
                <c:pt idx="1389">
                  <c:v>15845.412091737633</c:v>
                </c:pt>
                <c:pt idx="1390">
                  <c:v>15852.352584684852</c:v>
                </c:pt>
                <c:pt idx="1391">
                  <c:v>15858.544800780046</c:v>
                </c:pt>
                <c:pt idx="1392">
                  <c:v>15866.039609248201</c:v>
                </c:pt>
                <c:pt idx="1393">
                  <c:v>15866.632609525312</c:v>
                </c:pt>
                <c:pt idx="1394">
                  <c:v>15866.646841191208</c:v>
                </c:pt>
                <c:pt idx="1395">
                  <c:v>15866.677299393508</c:v>
                </c:pt>
                <c:pt idx="1396">
                  <c:v>15867.213855911383</c:v>
                </c:pt>
                <c:pt idx="1397">
                  <c:v>15870.922076905454</c:v>
                </c:pt>
                <c:pt idx="1398">
                  <c:v>15885.709780429257</c:v>
                </c:pt>
                <c:pt idx="1399">
                  <c:v>15894.190498804752</c:v>
                </c:pt>
                <c:pt idx="1400">
                  <c:v>15895.984231839702</c:v>
                </c:pt>
                <c:pt idx="1401">
                  <c:v>15928.606568788235</c:v>
                </c:pt>
                <c:pt idx="1402">
                  <c:v>15944.247472566418</c:v>
                </c:pt>
                <c:pt idx="1403">
                  <c:v>15945.089171812124</c:v>
                </c:pt>
                <c:pt idx="1404">
                  <c:v>15948.901192749252</c:v>
                </c:pt>
                <c:pt idx="1405">
                  <c:v>15955.047770102916</c:v>
                </c:pt>
                <c:pt idx="1406">
                  <c:v>15956.093750471566</c:v>
                </c:pt>
                <c:pt idx="1407">
                  <c:v>15956.904626436906</c:v>
                </c:pt>
                <c:pt idx="1408">
                  <c:v>15975.682757543651</c:v>
                </c:pt>
                <c:pt idx="1409">
                  <c:v>15990.123006377489</c:v>
                </c:pt>
                <c:pt idx="1410">
                  <c:v>15990.479321154913</c:v>
                </c:pt>
                <c:pt idx="1411">
                  <c:v>16009.691673221261</c:v>
                </c:pt>
                <c:pt idx="1412">
                  <c:v>16011.519563348547</c:v>
                </c:pt>
                <c:pt idx="1413">
                  <c:v>16014.173588716298</c:v>
                </c:pt>
                <c:pt idx="1414">
                  <c:v>16024.683627193683</c:v>
                </c:pt>
                <c:pt idx="1415">
                  <c:v>16027.042734062192</c:v>
                </c:pt>
                <c:pt idx="1416">
                  <c:v>16027.433010333978</c:v>
                </c:pt>
                <c:pt idx="1417">
                  <c:v>16035.576833639185</c:v>
                </c:pt>
                <c:pt idx="1418">
                  <c:v>16055.159602508649</c:v>
                </c:pt>
                <c:pt idx="1419">
                  <c:v>16063.517402212276</c:v>
                </c:pt>
                <c:pt idx="1420">
                  <c:v>16065.661488657512</c:v>
                </c:pt>
                <c:pt idx="1421">
                  <c:v>16069.749989110342</c:v>
                </c:pt>
                <c:pt idx="1422">
                  <c:v>16071.282878016373</c:v>
                </c:pt>
                <c:pt idx="1423">
                  <c:v>16077.802938198807</c:v>
                </c:pt>
                <c:pt idx="1424">
                  <c:v>16106.57815326631</c:v>
                </c:pt>
                <c:pt idx="1425">
                  <c:v>16114.905120441608</c:v>
                </c:pt>
                <c:pt idx="1426">
                  <c:v>16115.504380864855</c:v>
                </c:pt>
                <c:pt idx="1427">
                  <c:v>16138.777898906255</c:v>
                </c:pt>
                <c:pt idx="1428">
                  <c:v>16151.227458004016</c:v>
                </c:pt>
                <c:pt idx="1429">
                  <c:v>16158.2063900473</c:v>
                </c:pt>
                <c:pt idx="1430">
                  <c:v>16159.90439302013</c:v>
                </c:pt>
                <c:pt idx="1431">
                  <c:v>16161.401134441856</c:v>
                </c:pt>
                <c:pt idx="1432">
                  <c:v>16181.435273305358</c:v>
                </c:pt>
                <c:pt idx="1433">
                  <c:v>16192.861178394845</c:v>
                </c:pt>
                <c:pt idx="1434">
                  <c:v>16194.226484606961</c:v>
                </c:pt>
                <c:pt idx="1435">
                  <c:v>16205.667825140783</c:v>
                </c:pt>
                <c:pt idx="1436">
                  <c:v>16213.993919559416</c:v>
                </c:pt>
                <c:pt idx="1437">
                  <c:v>16214.040804540282</c:v>
                </c:pt>
                <c:pt idx="1438">
                  <c:v>16214.583820815362</c:v>
                </c:pt>
                <c:pt idx="1439">
                  <c:v>16223.63038470014</c:v>
                </c:pt>
                <c:pt idx="1440">
                  <c:v>16230.292584624667</c:v>
                </c:pt>
                <c:pt idx="1441">
                  <c:v>16231.418702307148</c:v>
                </c:pt>
                <c:pt idx="1442">
                  <c:v>16239.258768436837</c:v>
                </c:pt>
                <c:pt idx="1443">
                  <c:v>16244.799894582708</c:v>
                </c:pt>
                <c:pt idx="1444">
                  <c:v>16246.097667465703</c:v>
                </c:pt>
                <c:pt idx="1445">
                  <c:v>16257.373858608507</c:v>
                </c:pt>
                <c:pt idx="1446">
                  <c:v>16265.816661839302</c:v>
                </c:pt>
                <c:pt idx="1447">
                  <c:v>16280.093254375999</c:v>
                </c:pt>
                <c:pt idx="1448">
                  <c:v>16297.19549039105</c:v>
                </c:pt>
                <c:pt idx="1449">
                  <c:v>16300.239898903408</c:v>
                </c:pt>
                <c:pt idx="1450">
                  <c:v>16302.839412105655</c:v>
                </c:pt>
                <c:pt idx="1451">
                  <c:v>16318.162176539792</c:v>
                </c:pt>
                <c:pt idx="1452">
                  <c:v>16322.924588122503</c:v>
                </c:pt>
                <c:pt idx="1453">
                  <c:v>16332.281070814221</c:v>
                </c:pt>
                <c:pt idx="1454">
                  <c:v>16356.230745463801</c:v>
                </c:pt>
                <c:pt idx="1455">
                  <c:v>16356.355581883481</c:v>
                </c:pt>
                <c:pt idx="1456">
                  <c:v>16378.694920241158</c:v>
                </c:pt>
                <c:pt idx="1457">
                  <c:v>16404.180671754999</c:v>
                </c:pt>
                <c:pt idx="1458">
                  <c:v>16410.73471081342</c:v>
                </c:pt>
                <c:pt idx="1459">
                  <c:v>16421.123300320898</c:v>
                </c:pt>
                <c:pt idx="1460">
                  <c:v>16423.948611947479</c:v>
                </c:pt>
                <c:pt idx="1461">
                  <c:v>16445.291004082625</c:v>
                </c:pt>
                <c:pt idx="1462">
                  <c:v>16446.004464192432</c:v>
                </c:pt>
                <c:pt idx="1463">
                  <c:v>16464.49433229426</c:v>
                </c:pt>
                <c:pt idx="1464">
                  <c:v>16471.819369403085</c:v>
                </c:pt>
                <c:pt idx="1465">
                  <c:v>16479.722564397554</c:v>
                </c:pt>
                <c:pt idx="1466">
                  <c:v>16480.383586629967</c:v>
                </c:pt>
                <c:pt idx="1467">
                  <c:v>16484.773088004345</c:v>
                </c:pt>
                <c:pt idx="1468">
                  <c:v>16484.861659126716</c:v>
                </c:pt>
                <c:pt idx="1469">
                  <c:v>16485.576138900804</c:v>
                </c:pt>
                <c:pt idx="1470">
                  <c:v>16504.563669387157</c:v>
                </c:pt>
                <c:pt idx="1471">
                  <c:v>16509.446762688418</c:v>
                </c:pt>
                <c:pt idx="1472">
                  <c:v>16510.384788808871</c:v>
                </c:pt>
                <c:pt idx="1473">
                  <c:v>16543.55985588659</c:v>
                </c:pt>
                <c:pt idx="1474">
                  <c:v>16544.133439383975</c:v>
                </c:pt>
                <c:pt idx="1475">
                  <c:v>16557.291816351866</c:v>
                </c:pt>
                <c:pt idx="1476">
                  <c:v>16568.50781750452</c:v>
                </c:pt>
                <c:pt idx="1477">
                  <c:v>16576.51016627171</c:v>
                </c:pt>
                <c:pt idx="1478">
                  <c:v>16581.140621296108</c:v>
                </c:pt>
                <c:pt idx="1479">
                  <c:v>16585.867768777989</c:v>
                </c:pt>
                <c:pt idx="1480">
                  <c:v>16591.770666916786</c:v>
                </c:pt>
                <c:pt idx="1481">
                  <c:v>16621.217175526061</c:v>
                </c:pt>
                <c:pt idx="1482">
                  <c:v>16623.442127291932</c:v>
                </c:pt>
                <c:pt idx="1483">
                  <c:v>16643.095724782859</c:v>
                </c:pt>
                <c:pt idx="1484">
                  <c:v>16646.496305109642</c:v>
                </c:pt>
                <c:pt idx="1485">
                  <c:v>16650.088577785813</c:v>
                </c:pt>
                <c:pt idx="1486">
                  <c:v>16650.36414681395</c:v>
                </c:pt>
                <c:pt idx="1487">
                  <c:v>16651.332237098242</c:v>
                </c:pt>
                <c:pt idx="1488">
                  <c:v>16652.231236658063</c:v>
                </c:pt>
                <c:pt idx="1489">
                  <c:v>16657.118829861665</c:v>
                </c:pt>
                <c:pt idx="1490">
                  <c:v>16668.041325016424</c:v>
                </c:pt>
                <c:pt idx="1491">
                  <c:v>16677.025886479525</c:v>
                </c:pt>
                <c:pt idx="1492">
                  <c:v>16677.357368926107</c:v>
                </c:pt>
                <c:pt idx="1493">
                  <c:v>16681.159417689039</c:v>
                </c:pt>
                <c:pt idx="1494">
                  <c:v>16687.216695349613</c:v>
                </c:pt>
                <c:pt idx="1495">
                  <c:v>16687.315616708715</c:v>
                </c:pt>
                <c:pt idx="1496">
                  <c:v>16692.314387239076</c:v>
                </c:pt>
                <c:pt idx="1497">
                  <c:v>16697.438179784494</c:v>
                </c:pt>
                <c:pt idx="1498">
                  <c:v>16700.116287864315</c:v>
                </c:pt>
                <c:pt idx="1499">
                  <c:v>16710.508867099583</c:v>
                </c:pt>
                <c:pt idx="1500">
                  <c:v>16716.199797117548</c:v>
                </c:pt>
                <c:pt idx="1501">
                  <c:v>16749.956066888553</c:v>
                </c:pt>
                <c:pt idx="1502">
                  <c:v>16749.956066888553</c:v>
                </c:pt>
                <c:pt idx="1503">
                  <c:v>16758.737990287405</c:v>
                </c:pt>
                <c:pt idx="1504">
                  <c:v>16781.692213640665</c:v>
                </c:pt>
                <c:pt idx="1505">
                  <c:v>16802.74141775677</c:v>
                </c:pt>
                <c:pt idx="1506">
                  <c:v>16812.056889038457</c:v>
                </c:pt>
                <c:pt idx="1507">
                  <c:v>16826.876363822899</c:v>
                </c:pt>
                <c:pt idx="1508">
                  <c:v>16857.989751045512</c:v>
                </c:pt>
                <c:pt idx="1509">
                  <c:v>16858.167447195636</c:v>
                </c:pt>
                <c:pt idx="1510">
                  <c:v>16861.849024210132</c:v>
                </c:pt>
                <c:pt idx="1511">
                  <c:v>16867.534880330564</c:v>
                </c:pt>
                <c:pt idx="1512">
                  <c:v>16867.976589644088</c:v>
                </c:pt>
                <c:pt idx="1513">
                  <c:v>16867.976589644088</c:v>
                </c:pt>
                <c:pt idx="1514">
                  <c:v>16868.415923229652</c:v>
                </c:pt>
                <c:pt idx="1515">
                  <c:v>16872.170824160949</c:v>
                </c:pt>
                <c:pt idx="1516">
                  <c:v>16878.588590995001</c:v>
                </c:pt>
                <c:pt idx="1517">
                  <c:v>16885.998423625257</c:v>
                </c:pt>
                <c:pt idx="1518">
                  <c:v>16898.125869625826</c:v>
                </c:pt>
                <c:pt idx="1519">
                  <c:v>16899.6912928081</c:v>
                </c:pt>
                <c:pt idx="1520">
                  <c:v>16900.871760975595</c:v>
                </c:pt>
                <c:pt idx="1521">
                  <c:v>16900.957674818106</c:v>
                </c:pt>
                <c:pt idx="1522">
                  <c:v>16901.396917643175</c:v>
                </c:pt>
                <c:pt idx="1523">
                  <c:v>16901.396917643175</c:v>
                </c:pt>
                <c:pt idx="1524">
                  <c:v>16901.76198171503</c:v>
                </c:pt>
                <c:pt idx="1525">
                  <c:v>16916.212637036548</c:v>
                </c:pt>
                <c:pt idx="1526">
                  <c:v>16916.507859300276</c:v>
                </c:pt>
                <c:pt idx="1527">
                  <c:v>16921.612429215118</c:v>
                </c:pt>
                <c:pt idx="1528">
                  <c:v>16924.341844147497</c:v>
                </c:pt>
                <c:pt idx="1529">
                  <c:v>16941.312563660736</c:v>
                </c:pt>
                <c:pt idx="1530">
                  <c:v>16946.18535033795</c:v>
                </c:pt>
                <c:pt idx="1531">
                  <c:v>16949.901904096361</c:v>
                </c:pt>
                <c:pt idx="1532">
                  <c:v>16950.351112967895</c:v>
                </c:pt>
                <c:pt idx="1533">
                  <c:v>16980.309174910737</c:v>
                </c:pt>
                <c:pt idx="1534">
                  <c:v>16984.780687661201</c:v>
                </c:pt>
                <c:pt idx="1535">
                  <c:v>16986.54878341097</c:v>
                </c:pt>
                <c:pt idx="1536">
                  <c:v>16997.524363720058</c:v>
                </c:pt>
                <c:pt idx="1537">
                  <c:v>17011.588685902294</c:v>
                </c:pt>
                <c:pt idx="1538">
                  <c:v>17013.054432282319</c:v>
                </c:pt>
                <c:pt idx="1539">
                  <c:v>17015.320499790418</c:v>
                </c:pt>
                <c:pt idx="1540">
                  <c:v>17019.013790690762</c:v>
                </c:pt>
                <c:pt idx="1541">
                  <c:v>17020.434131937909</c:v>
                </c:pt>
                <c:pt idx="1542">
                  <c:v>17044.776581974351</c:v>
                </c:pt>
                <c:pt idx="1543">
                  <c:v>17045.154550306386</c:v>
                </c:pt>
                <c:pt idx="1544">
                  <c:v>17047.794403010252</c:v>
                </c:pt>
                <c:pt idx="1545">
                  <c:v>17048.486456390623</c:v>
                </c:pt>
                <c:pt idx="1546">
                  <c:v>17070.510050549572</c:v>
                </c:pt>
                <c:pt idx="1547">
                  <c:v>17082.586287456208</c:v>
                </c:pt>
                <c:pt idx="1548">
                  <c:v>17083.561111528601</c:v>
                </c:pt>
                <c:pt idx="1549">
                  <c:v>17089.026150339036</c:v>
                </c:pt>
                <c:pt idx="1550">
                  <c:v>17096.912226064556</c:v>
                </c:pt>
                <c:pt idx="1551">
                  <c:v>17099.323527498538</c:v>
                </c:pt>
                <c:pt idx="1552">
                  <c:v>17099.841631698331</c:v>
                </c:pt>
                <c:pt idx="1553">
                  <c:v>17107.666010664077</c:v>
                </c:pt>
                <c:pt idx="1554">
                  <c:v>17127.602242125646</c:v>
                </c:pt>
                <c:pt idx="1555">
                  <c:v>17134.339405325187</c:v>
                </c:pt>
                <c:pt idx="1556">
                  <c:v>17152.150541114763</c:v>
                </c:pt>
                <c:pt idx="1557">
                  <c:v>17163.630794235876</c:v>
                </c:pt>
                <c:pt idx="1558">
                  <c:v>17163.833938555697</c:v>
                </c:pt>
                <c:pt idx="1559">
                  <c:v>17184.815225537295</c:v>
                </c:pt>
                <c:pt idx="1560">
                  <c:v>17190.950405280262</c:v>
                </c:pt>
                <c:pt idx="1561">
                  <c:v>17206.827497002618</c:v>
                </c:pt>
                <c:pt idx="1562">
                  <c:v>17227.468072922213</c:v>
                </c:pt>
                <c:pt idx="1563">
                  <c:v>17228.10114921784</c:v>
                </c:pt>
                <c:pt idx="1564">
                  <c:v>17231.920087448376</c:v>
                </c:pt>
                <c:pt idx="1565">
                  <c:v>17243.07114172872</c:v>
                </c:pt>
                <c:pt idx="1566">
                  <c:v>17247.100250793286</c:v>
                </c:pt>
                <c:pt idx="1567">
                  <c:v>17267.930512267299</c:v>
                </c:pt>
                <c:pt idx="1568">
                  <c:v>17280.042572254002</c:v>
                </c:pt>
                <c:pt idx="1569">
                  <c:v>17280.488521676409</c:v>
                </c:pt>
                <c:pt idx="1570">
                  <c:v>17303.998147184771</c:v>
                </c:pt>
                <c:pt idx="1571">
                  <c:v>17319.815283054038</c:v>
                </c:pt>
                <c:pt idx="1572">
                  <c:v>17321.265683109581</c:v>
                </c:pt>
                <c:pt idx="1573">
                  <c:v>17321.652096216432</c:v>
                </c:pt>
                <c:pt idx="1574">
                  <c:v>17323.100403599066</c:v>
                </c:pt>
                <c:pt idx="1575">
                  <c:v>17323.5818567805</c:v>
                </c:pt>
                <c:pt idx="1576">
                  <c:v>17324.489017347361</c:v>
                </c:pt>
                <c:pt idx="1577">
                  <c:v>17342.432145064729</c:v>
                </c:pt>
                <c:pt idx="1578">
                  <c:v>17343.074257085318</c:v>
                </c:pt>
                <c:pt idx="1579">
                  <c:v>17356.938813877354</c:v>
                </c:pt>
                <c:pt idx="1580">
                  <c:v>17374.388946557072</c:v>
                </c:pt>
                <c:pt idx="1581">
                  <c:v>17376.427636187174</c:v>
                </c:pt>
                <c:pt idx="1582">
                  <c:v>17376.710436245168</c:v>
                </c:pt>
                <c:pt idx="1583">
                  <c:v>17377.03128636835</c:v>
                </c:pt>
                <c:pt idx="1584">
                  <c:v>17382.230314677174</c:v>
                </c:pt>
                <c:pt idx="1585">
                  <c:v>17390.123012640688</c:v>
                </c:pt>
                <c:pt idx="1586">
                  <c:v>17391.997272313343</c:v>
                </c:pt>
                <c:pt idx="1587">
                  <c:v>17393.310341072811</c:v>
                </c:pt>
                <c:pt idx="1588">
                  <c:v>17420.342484861736</c:v>
                </c:pt>
                <c:pt idx="1589">
                  <c:v>17435.036995749502</c:v>
                </c:pt>
                <c:pt idx="1590">
                  <c:v>17438.811605983716</c:v>
                </c:pt>
                <c:pt idx="1591">
                  <c:v>17476.497119050877</c:v>
                </c:pt>
                <c:pt idx="1592">
                  <c:v>17476.764744171753</c:v>
                </c:pt>
                <c:pt idx="1593">
                  <c:v>17477.321240496833</c:v>
                </c:pt>
                <c:pt idx="1594">
                  <c:v>17495.285966004394</c:v>
                </c:pt>
                <c:pt idx="1595">
                  <c:v>17503.217559610293</c:v>
                </c:pt>
                <c:pt idx="1596">
                  <c:v>17511.392961991405</c:v>
                </c:pt>
                <c:pt idx="1597">
                  <c:v>17522.203187654817</c:v>
                </c:pt>
                <c:pt idx="1598">
                  <c:v>17531.354751484363</c:v>
                </c:pt>
                <c:pt idx="1599">
                  <c:v>17533.037885673461</c:v>
                </c:pt>
                <c:pt idx="1600">
                  <c:v>17534.946866727831</c:v>
                </c:pt>
                <c:pt idx="1601">
                  <c:v>17564.921009715417</c:v>
                </c:pt>
                <c:pt idx="1602">
                  <c:v>17567.406235783172</c:v>
                </c:pt>
                <c:pt idx="1603">
                  <c:v>17593.793373103734</c:v>
                </c:pt>
                <c:pt idx="1604">
                  <c:v>17593.793373103734</c:v>
                </c:pt>
                <c:pt idx="1605">
                  <c:v>17594.001596633727</c:v>
                </c:pt>
                <c:pt idx="1606">
                  <c:v>17611.13720153043</c:v>
                </c:pt>
                <c:pt idx="1607">
                  <c:v>17636.889658274849</c:v>
                </c:pt>
                <c:pt idx="1608">
                  <c:v>17640.789932529828</c:v>
                </c:pt>
                <c:pt idx="1609">
                  <c:v>17645.228155767734</c:v>
                </c:pt>
                <c:pt idx="1610">
                  <c:v>17650.583417980321</c:v>
                </c:pt>
                <c:pt idx="1611">
                  <c:v>17652.131066918315</c:v>
                </c:pt>
                <c:pt idx="1612">
                  <c:v>17655.680639269456</c:v>
                </c:pt>
                <c:pt idx="1613">
                  <c:v>17674.269658933808</c:v>
                </c:pt>
                <c:pt idx="1614">
                  <c:v>17680.834443949676</c:v>
                </c:pt>
                <c:pt idx="1615">
                  <c:v>17681.202970465882</c:v>
                </c:pt>
                <c:pt idx="1616">
                  <c:v>17682.806220760736</c:v>
                </c:pt>
                <c:pt idx="1617">
                  <c:v>17689.229973346301</c:v>
                </c:pt>
                <c:pt idx="1618">
                  <c:v>17696.211769581718</c:v>
                </c:pt>
                <c:pt idx="1619">
                  <c:v>17701.929737041111</c:v>
                </c:pt>
                <c:pt idx="1620">
                  <c:v>17702.676752687352</c:v>
                </c:pt>
                <c:pt idx="1621">
                  <c:v>17709.471190427015</c:v>
                </c:pt>
                <c:pt idx="1622">
                  <c:v>17712.479279875752</c:v>
                </c:pt>
                <c:pt idx="1623">
                  <c:v>17723.500319020513</c:v>
                </c:pt>
                <c:pt idx="1624">
                  <c:v>17747.782420089912</c:v>
                </c:pt>
                <c:pt idx="1625">
                  <c:v>17758.431920043819</c:v>
                </c:pt>
                <c:pt idx="1626">
                  <c:v>17766.314145834604</c:v>
                </c:pt>
                <c:pt idx="1627">
                  <c:v>17781.085828368257</c:v>
                </c:pt>
                <c:pt idx="1628">
                  <c:v>17781.574276147625</c:v>
                </c:pt>
                <c:pt idx="1629">
                  <c:v>17789.36725935138</c:v>
                </c:pt>
                <c:pt idx="1630">
                  <c:v>17790.222743372517</c:v>
                </c:pt>
                <c:pt idx="1631">
                  <c:v>17790.667349095853</c:v>
                </c:pt>
                <c:pt idx="1632">
                  <c:v>17801.121987178063</c:v>
                </c:pt>
                <c:pt idx="1633">
                  <c:v>17818.909725514124</c:v>
                </c:pt>
                <c:pt idx="1634">
                  <c:v>17819.168899581182</c:v>
                </c:pt>
                <c:pt idx="1635">
                  <c:v>17819.860289172153</c:v>
                </c:pt>
                <c:pt idx="1636">
                  <c:v>17833.010633835351</c:v>
                </c:pt>
                <c:pt idx="1637">
                  <c:v>17861.949746818111</c:v>
                </c:pt>
                <c:pt idx="1638">
                  <c:v>17874.387448211386</c:v>
                </c:pt>
                <c:pt idx="1639">
                  <c:v>17874.579093854791</c:v>
                </c:pt>
                <c:pt idx="1640">
                  <c:v>17879.690115872261</c:v>
                </c:pt>
                <c:pt idx="1641">
                  <c:v>17893.028358266798</c:v>
                </c:pt>
                <c:pt idx="1642">
                  <c:v>17897.860121532325</c:v>
                </c:pt>
                <c:pt idx="1643">
                  <c:v>17898.792801432188</c:v>
                </c:pt>
                <c:pt idx="1644">
                  <c:v>17902.29880363998</c:v>
                </c:pt>
                <c:pt idx="1645">
                  <c:v>17927.013507145635</c:v>
                </c:pt>
                <c:pt idx="1646">
                  <c:v>17927.325170805772</c:v>
                </c:pt>
                <c:pt idx="1647">
                  <c:v>17931.079587691736</c:v>
                </c:pt>
                <c:pt idx="1648">
                  <c:v>17975.451415369382</c:v>
                </c:pt>
                <c:pt idx="1649">
                  <c:v>17987.247771625418</c:v>
                </c:pt>
                <c:pt idx="1650">
                  <c:v>17987.888284823006</c:v>
                </c:pt>
                <c:pt idx="1651">
                  <c:v>18006.240359908486</c:v>
                </c:pt>
                <c:pt idx="1652">
                  <c:v>18006.485235432847</c:v>
                </c:pt>
                <c:pt idx="1653">
                  <c:v>18018.57590885396</c:v>
                </c:pt>
                <c:pt idx="1654">
                  <c:v>18028.798786197527</c:v>
                </c:pt>
                <c:pt idx="1655">
                  <c:v>18041.75541055818</c:v>
                </c:pt>
                <c:pt idx="1656">
                  <c:v>18041.772890480734</c:v>
                </c:pt>
                <c:pt idx="1657">
                  <c:v>18044.077385956967</c:v>
                </c:pt>
                <c:pt idx="1658">
                  <c:v>18046.825119816796</c:v>
                </c:pt>
                <c:pt idx="1659">
                  <c:v>18050.882206179635</c:v>
                </c:pt>
                <c:pt idx="1660">
                  <c:v>18055.537896374139</c:v>
                </c:pt>
                <c:pt idx="1661">
                  <c:v>18055.783473365289</c:v>
                </c:pt>
                <c:pt idx="1662">
                  <c:v>18057.044566188619</c:v>
                </c:pt>
                <c:pt idx="1663">
                  <c:v>18089.817119527223</c:v>
                </c:pt>
                <c:pt idx="1664">
                  <c:v>18099.400053454672</c:v>
                </c:pt>
                <c:pt idx="1665">
                  <c:v>18142.677676714084</c:v>
                </c:pt>
                <c:pt idx="1666">
                  <c:v>18147.200187237344</c:v>
                </c:pt>
                <c:pt idx="1667">
                  <c:v>18155.117531979824</c:v>
                </c:pt>
                <c:pt idx="1668">
                  <c:v>18174.455031374604</c:v>
                </c:pt>
                <c:pt idx="1669">
                  <c:v>18178.270519669455</c:v>
                </c:pt>
                <c:pt idx="1670">
                  <c:v>18182.581346468305</c:v>
                </c:pt>
                <c:pt idx="1671">
                  <c:v>18198.623334201944</c:v>
                </c:pt>
                <c:pt idx="1672">
                  <c:v>18201.410702625548</c:v>
                </c:pt>
                <c:pt idx="1673">
                  <c:v>18210.408742105712</c:v>
                </c:pt>
                <c:pt idx="1674">
                  <c:v>18213.869688475741</c:v>
                </c:pt>
                <c:pt idx="1675">
                  <c:v>18218.652794697493</c:v>
                </c:pt>
                <c:pt idx="1676">
                  <c:v>18221.809597910818</c:v>
                </c:pt>
                <c:pt idx="1677">
                  <c:v>18222.508315791994</c:v>
                </c:pt>
                <c:pt idx="1678">
                  <c:v>18239.849298759866</c:v>
                </c:pt>
                <c:pt idx="1679">
                  <c:v>18241.670853701016</c:v>
                </c:pt>
                <c:pt idx="1680">
                  <c:v>18246.178953002134</c:v>
                </c:pt>
                <c:pt idx="1681">
                  <c:v>18247.760386321293</c:v>
                </c:pt>
                <c:pt idx="1682">
                  <c:v>18258.608618211962</c:v>
                </c:pt>
                <c:pt idx="1683">
                  <c:v>18261.2500016989</c:v>
                </c:pt>
                <c:pt idx="1684">
                  <c:v>18275.04362065926</c:v>
                </c:pt>
                <c:pt idx="1685">
                  <c:v>18290.717674402644</c:v>
                </c:pt>
                <c:pt idx="1686">
                  <c:v>18291.181205476747</c:v>
                </c:pt>
                <c:pt idx="1687">
                  <c:v>18291.965759246235</c:v>
                </c:pt>
                <c:pt idx="1688">
                  <c:v>18298.323330569157</c:v>
                </c:pt>
                <c:pt idx="1689">
                  <c:v>18298.323330569157</c:v>
                </c:pt>
                <c:pt idx="1690">
                  <c:v>18304.101958441588</c:v>
                </c:pt>
                <c:pt idx="1691">
                  <c:v>18306.073343342247</c:v>
                </c:pt>
                <c:pt idx="1692">
                  <c:v>18321.390247028168</c:v>
                </c:pt>
                <c:pt idx="1693">
                  <c:v>18335.354440390212</c:v>
                </c:pt>
                <c:pt idx="1694">
                  <c:v>18337.989651558037</c:v>
                </c:pt>
                <c:pt idx="1695">
                  <c:v>18349.301877042592</c:v>
                </c:pt>
                <c:pt idx="1696">
                  <c:v>18350.486996342035</c:v>
                </c:pt>
                <c:pt idx="1697">
                  <c:v>18370.306259212037</c:v>
                </c:pt>
                <c:pt idx="1698">
                  <c:v>18387.770793013791</c:v>
                </c:pt>
                <c:pt idx="1699">
                  <c:v>18405.782787553042</c:v>
                </c:pt>
                <c:pt idx="1700">
                  <c:v>18412.591112005321</c:v>
                </c:pt>
                <c:pt idx="1701">
                  <c:v>18412.708016856108</c:v>
                </c:pt>
                <c:pt idx="1702">
                  <c:v>18416.136880711791</c:v>
                </c:pt>
                <c:pt idx="1703">
                  <c:v>18427.979818322157</c:v>
                </c:pt>
                <c:pt idx="1704">
                  <c:v>18436.857544263919</c:v>
                </c:pt>
                <c:pt idx="1705">
                  <c:v>18445.528505882619</c:v>
                </c:pt>
                <c:pt idx="1706">
                  <c:v>18446.586914326828</c:v>
                </c:pt>
                <c:pt idx="1707">
                  <c:v>18449.039328946543</c:v>
                </c:pt>
                <c:pt idx="1708">
                  <c:v>18452.97099149858</c:v>
                </c:pt>
                <c:pt idx="1709">
                  <c:v>18458.86849606609</c:v>
                </c:pt>
                <c:pt idx="1710">
                  <c:v>18462.162816755634</c:v>
                </c:pt>
                <c:pt idx="1711">
                  <c:v>18475.687410775292</c:v>
                </c:pt>
                <c:pt idx="1712">
                  <c:v>18477.941766554883</c:v>
                </c:pt>
                <c:pt idx="1713">
                  <c:v>18485.787841813199</c:v>
                </c:pt>
                <c:pt idx="1714">
                  <c:v>18485.966487199228</c:v>
                </c:pt>
                <c:pt idx="1715">
                  <c:v>18513.840734539295</c:v>
                </c:pt>
                <c:pt idx="1716">
                  <c:v>18529.697569065946</c:v>
                </c:pt>
                <c:pt idx="1717">
                  <c:v>18529.939997685829</c:v>
                </c:pt>
                <c:pt idx="1718">
                  <c:v>18534.211654035196</c:v>
                </c:pt>
                <c:pt idx="1719">
                  <c:v>18539.198556820771</c:v>
                </c:pt>
                <c:pt idx="1720">
                  <c:v>18546.525731224781</c:v>
                </c:pt>
                <c:pt idx="1721">
                  <c:v>18571.069370044144</c:v>
                </c:pt>
                <c:pt idx="1722">
                  <c:v>18577.218937428814</c:v>
                </c:pt>
                <c:pt idx="1723">
                  <c:v>18579.843896441696</c:v>
                </c:pt>
                <c:pt idx="1724">
                  <c:v>18583.909090388646</c:v>
                </c:pt>
                <c:pt idx="1725">
                  <c:v>18589.960901015624</c:v>
                </c:pt>
                <c:pt idx="1726">
                  <c:v>18594.840156734979</c:v>
                </c:pt>
                <c:pt idx="1727">
                  <c:v>18622.113221931166</c:v>
                </c:pt>
                <c:pt idx="1728">
                  <c:v>18622.304538934262</c:v>
                </c:pt>
                <c:pt idx="1729">
                  <c:v>18622.543040130986</c:v>
                </c:pt>
                <c:pt idx="1730">
                  <c:v>18629.334399543255</c:v>
                </c:pt>
                <c:pt idx="1731">
                  <c:v>18641.922238147577</c:v>
                </c:pt>
                <c:pt idx="1732">
                  <c:v>18642.037805280474</c:v>
                </c:pt>
                <c:pt idx="1733">
                  <c:v>18642.078305422499</c:v>
                </c:pt>
                <c:pt idx="1734">
                  <c:v>18650.123273041663</c:v>
                </c:pt>
                <c:pt idx="1735">
                  <c:v>18652.591051592386</c:v>
                </c:pt>
                <c:pt idx="1736">
                  <c:v>18656.789026294391</c:v>
                </c:pt>
                <c:pt idx="1737">
                  <c:v>18681.109093531817</c:v>
                </c:pt>
                <c:pt idx="1738">
                  <c:v>18683.198150204844</c:v>
                </c:pt>
                <c:pt idx="1739">
                  <c:v>18684.439888471828</c:v>
                </c:pt>
                <c:pt idx="1740">
                  <c:v>18687.237520782503</c:v>
                </c:pt>
                <c:pt idx="1741">
                  <c:v>18689.233736446186</c:v>
                </c:pt>
                <c:pt idx="1742">
                  <c:v>18690.086120136097</c:v>
                </c:pt>
                <c:pt idx="1743">
                  <c:v>18693.829234966001</c:v>
                </c:pt>
                <c:pt idx="1744">
                  <c:v>18723.332628201606</c:v>
                </c:pt>
                <c:pt idx="1745">
                  <c:v>18730.603314574259</c:v>
                </c:pt>
                <c:pt idx="1746">
                  <c:v>18734.679759932191</c:v>
                </c:pt>
                <c:pt idx="1747">
                  <c:v>18745.407611893141</c:v>
                </c:pt>
                <c:pt idx="1748">
                  <c:v>18751.890199206329</c:v>
                </c:pt>
                <c:pt idx="1749">
                  <c:v>18758.290563962506</c:v>
                </c:pt>
                <c:pt idx="1750">
                  <c:v>18769.313728404821</c:v>
                </c:pt>
                <c:pt idx="1751">
                  <c:v>18772.139465090058</c:v>
                </c:pt>
                <c:pt idx="1752">
                  <c:v>18794.031005030152</c:v>
                </c:pt>
                <c:pt idx="1753">
                  <c:v>18796.027204250175</c:v>
                </c:pt>
                <c:pt idx="1754">
                  <c:v>18798.470492329037</c:v>
                </c:pt>
                <c:pt idx="1755">
                  <c:v>18818.091444176418</c:v>
                </c:pt>
                <c:pt idx="1756">
                  <c:v>18820.396167031544</c:v>
                </c:pt>
                <c:pt idx="1757">
                  <c:v>18824.414263047391</c:v>
                </c:pt>
                <c:pt idx="1758">
                  <c:v>18831.471813044274</c:v>
                </c:pt>
                <c:pt idx="1759">
                  <c:v>18832.283736184738</c:v>
                </c:pt>
                <c:pt idx="1760">
                  <c:v>18843.128903522174</c:v>
                </c:pt>
                <c:pt idx="1761">
                  <c:v>18856.246742948071</c:v>
                </c:pt>
                <c:pt idx="1762">
                  <c:v>18857.686627639374</c:v>
                </c:pt>
                <c:pt idx="1763">
                  <c:v>18869.978829506064</c:v>
                </c:pt>
                <c:pt idx="1764">
                  <c:v>18874.77266846046</c:v>
                </c:pt>
                <c:pt idx="1765">
                  <c:v>18884.413680652593</c:v>
                </c:pt>
                <c:pt idx="1766">
                  <c:v>18900.592331132484</c:v>
                </c:pt>
                <c:pt idx="1767">
                  <c:v>18940.399593159873</c:v>
                </c:pt>
                <c:pt idx="1768">
                  <c:v>18958.857761079173</c:v>
                </c:pt>
                <c:pt idx="1769">
                  <c:v>18966.557296706564</c:v>
                </c:pt>
                <c:pt idx="1770">
                  <c:v>18973.997781556682</c:v>
                </c:pt>
                <c:pt idx="1771">
                  <c:v>18981.861897844989</c:v>
                </c:pt>
                <c:pt idx="1772">
                  <c:v>18994.912622054679</c:v>
                </c:pt>
                <c:pt idx="1773">
                  <c:v>18996.571228455192</c:v>
                </c:pt>
                <c:pt idx="1774">
                  <c:v>18999.339864246795</c:v>
                </c:pt>
                <c:pt idx="1775">
                  <c:v>18999.701777260143</c:v>
                </c:pt>
                <c:pt idx="1776">
                  <c:v>19015.012748996483</c:v>
                </c:pt>
                <c:pt idx="1777">
                  <c:v>19017.841028301969</c:v>
                </c:pt>
                <c:pt idx="1778">
                  <c:v>19029.440336995223</c:v>
                </c:pt>
                <c:pt idx="1779">
                  <c:v>19032.375814133015</c:v>
                </c:pt>
                <c:pt idx="1780">
                  <c:v>19034.41811572609</c:v>
                </c:pt>
                <c:pt idx="1781">
                  <c:v>19044.434316841121</c:v>
                </c:pt>
                <c:pt idx="1782">
                  <c:v>19045.628012397097</c:v>
                </c:pt>
                <c:pt idx="1783">
                  <c:v>19049.046995121782</c:v>
                </c:pt>
                <c:pt idx="1784">
                  <c:v>19049.202646699126</c:v>
                </c:pt>
                <c:pt idx="1785">
                  <c:v>19049.60184842574</c:v>
                </c:pt>
                <c:pt idx="1786">
                  <c:v>19055.158161732783</c:v>
                </c:pt>
                <c:pt idx="1787">
                  <c:v>19111.842906826972</c:v>
                </c:pt>
                <c:pt idx="1788">
                  <c:v>19112.426826525774</c:v>
                </c:pt>
                <c:pt idx="1789">
                  <c:v>19112.539530425503</c:v>
                </c:pt>
                <c:pt idx="1790">
                  <c:v>19121.716843700957</c:v>
                </c:pt>
                <c:pt idx="1791">
                  <c:v>19122.151149637746</c:v>
                </c:pt>
                <c:pt idx="1792">
                  <c:v>19123.844529883849</c:v>
                </c:pt>
                <c:pt idx="1793">
                  <c:v>19130.355182963151</c:v>
                </c:pt>
                <c:pt idx="1794">
                  <c:v>19132.74665356506</c:v>
                </c:pt>
                <c:pt idx="1795">
                  <c:v>19142.564144944346</c:v>
                </c:pt>
                <c:pt idx="1796">
                  <c:v>19152.256095975092</c:v>
                </c:pt>
                <c:pt idx="1797">
                  <c:v>19163.150740247969</c:v>
                </c:pt>
                <c:pt idx="1798">
                  <c:v>19163.508793711535</c:v>
                </c:pt>
                <c:pt idx="1799">
                  <c:v>19165.064973953286</c:v>
                </c:pt>
                <c:pt idx="1800">
                  <c:v>19183.538150001856</c:v>
                </c:pt>
                <c:pt idx="1801">
                  <c:v>19201.77125324291</c:v>
                </c:pt>
                <c:pt idx="1802">
                  <c:v>19203.898668708858</c:v>
                </c:pt>
                <c:pt idx="1803">
                  <c:v>19206.684888615477</c:v>
                </c:pt>
                <c:pt idx="1804">
                  <c:v>19208.74046392092</c:v>
                </c:pt>
                <c:pt idx="1805">
                  <c:v>19233.063506533628</c:v>
                </c:pt>
                <c:pt idx="1806">
                  <c:v>19237.708621447782</c:v>
                </c:pt>
                <c:pt idx="1807">
                  <c:v>19244.578076827052</c:v>
                </c:pt>
                <c:pt idx="1808">
                  <c:v>19260.894622570071</c:v>
                </c:pt>
                <c:pt idx="1809">
                  <c:v>19263.789753875586</c:v>
                </c:pt>
                <c:pt idx="1810">
                  <c:v>19265.244968785355</c:v>
                </c:pt>
                <c:pt idx="1811">
                  <c:v>19265.55301243264</c:v>
                </c:pt>
                <c:pt idx="1812">
                  <c:v>19268.252883272518</c:v>
                </c:pt>
                <c:pt idx="1813">
                  <c:v>19286.581945727437</c:v>
                </c:pt>
                <c:pt idx="1814">
                  <c:v>19293.989270756687</c:v>
                </c:pt>
                <c:pt idx="1815">
                  <c:v>19298.521296494277</c:v>
                </c:pt>
                <c:pt idx="1816">
                  <c:v>19302.893363805048</c:v>
                </c:pt>
                <c:pt idx="1817">
                  <c:v>19312.755291306083</c:v>
                </c:pt>
                <c:pt idx="1818">
                  <c:v>19317.054531621921</c:v>
                </c:pt>
                <c:pt idx="1819">
                  <c:v>19330.502054562414</c:v>
                </c:pt>
                <c:pt idx="1820">
                  <c:v>19341.629501648589</c:v>
                </c:pt>
                <c:pt idx="1821">
                  <c:v>19362.321947674638</c:v>
                </c:pt>
                <c:pt idx="1822">
                  <c:v>19365.753359735088</c:v>
                </c:pt>
                <c:pt idx="1823">
                  <c:v>19366.454740122485</c:v>
                </c:pt>
                <c:pt idx="1824">
                  <c:v>19367.142375936633</c:v>
                </c:pt>
                <c:pt idx="1825">
                  <c:v>19375.908275517013</c:v>
                </c:pt>
                <c:pt idx="1826">
                  <c:v>19391.768492374584</c:v>
                </c:pt>
                <c:pt idx="1827">
                  <c:v>19411.580945850459</c:v>
                </c:pt>
                <c:pt idx="1828">
                  <c:v>19432.744285418801</c:v>
                </c:pt>
                <c:pt idx="1829">
                  <c:v>19433.483582223147</c:v>
                </c:pt>
                <c:pt idx="1830">
                  <c:v>19449.550125937472</c:v>
                </c:pt>
                <c:pt idx="1831">
                  <c:v>19451.953270671314</c:v>
                </c:pt>
                <c:pt idx="1832">
                  <c:v>19456.42114887137</c:v>
                </c:pt>
                <c:pt idx="1833">
                  <c:v>19463.793205121936</c:v>
                </c:pt>
                <c:pt idx="1834">
                  <c:v>19481.565739713078</c:v>
                </c:pt>
                <c:pt idx="1835">
                  <c:v>19481.597232840209</c:v>
                </c:pt>
                <c:pt idx="1836">
                  <c:v>19492.537304899917</c:v>
                </c:pt>
                <c:pt idx="1837">
                  <c:v>19497.595390138275</c:v>
                </c:pt>
                <c:pt idx="1838">
                  <c:v>19502.729519818055</c:v>
                </c:pt>
                <c:pt idx="1839">
                  <c:v>19504.66807019963</c:v>
                </c:pt>
                <c:pt idx="1840">
                  <c:v>19504.684549460446</c:v>
                </c:pt>
                <c:pt idx="1841">
                  <c:v>19505.868017984427</c:v>
                </c:pt>
                <c:pt idx="1842">
                  <c:v>19507.030779084536</c:v>
                </c:pt>
                <c:pt idx="1843">
                  <c:v>19507.820460826268</c:v>
                </c:pt>
                <c:pt idx="1844">
                  <c:v>19512.616773748348</c:v>
                </c:pt>
                <c:pt idx="1845">
                  <c:v>19514.02629101431</c:v>
                </c:pt>
                <c:pt idx="1846">
                  <c:v>19523.688028346565</c:v>
                </c:pt>
                <c:pt idx="1847">
                  <c:v>19523.915331675795</c:v>
                </c:pt>
                <c:pt idx="1848">
                  <c:v>19546.332134208453</c:v>
                </c:pt>
                <c:pt idx="1849">
                  <c:v>19558.921999353079</c:v>
                </c:pt>
                <c:pt idx="1850">
                  <c:v>19573.631989431211</c:v>
                </c:pt>
                <c:pt idx="1851">
                  <c:v>19574.462894588676</c:v>
                </c:pt>
                <c:pt idx="1852">
                  <c:v>19579.845422062124</c:v>
                </c:pt>
                <c:pt idx="1853">
                  <c:v>19596.454548340105</c:v>
                </c:pt>
                <c:pt idx="1854">
                  <c:v>19614.092223949265</c:v>
                </c:pt>
                <c:pt idx="1855">
                  <c:v>19615.109482191474</c:v>
                </c:pt>
                <c:pt idx="1856">
                  <c:v>19621.779382511999</c:v>
                </c:pt>
                <c:pt idx="1857">
                  <c:v>19622.053846582476</c:v>
                </c:pt>
                <c:pt idx="1858">
                  <c:v>19622.411319196697</c:v>
                </c:pt>
                <c:pt idx="1859">
                  <c:v>19628.53771126717</c:v>
                </c:pt>
                <c:pt idx="1860">
                  <c:v>19642.691172397914</c:v>
                </c:pt>
                <c:pt idx="1861">
                  <c:v>19642.979794795465</c:v>
                </c:pt>
                <c:pt idx="1862">
                  <c:v>19667.880626028465</c:v>
                </c:pt>
                <c:pt idx="1863">
                  <c:v>19687.23418265516</c:v>
                </c:pt>
                <c:pt idx="1864">
                  <c:v>19709.46601791371</c:v>
                </c:pt>
                <c:pt idx="1865">
                  <c:v>19714.228097151834</c:v>
                </c:pt>
                <c:pt idx="1866">
                  <c:v>19716.803879231949</c:v>
                </c:pt>
                <c:pt idx="1867">
                  <c:v>19719.020226213634</c:v>
                </c:pt>
                <c:pt idx="1868">
                  <c:v>19722.133143386516</c:v>
                </c:pt>
                <c:pt idx="1869">
                  <c:v>19722.511306906756</c:v>
                </c:pt>
                <c:pt idx="1870">
                  <c:v>19737.348595393698</c:v>
                </c:pt>
                <c:pt idx="1871">
                  <c:v>19739.973920754295</c:v>
                </c:pt>
                <c:pt idx="1872">
                  <c:v>19744.062696786117</c:v>
                </c:pt>
                <c:pt idx="1873">
                  <c:v>19760.627230696588</c:v>
                </c:pt>
                <c:pt idx="1874">
                  <c:v>19761.711508796972</c:v>
                </c:pt>
                <c:pt idx="1875">
                  <c:v>19770.454024898114</c:v>
                </c:pt>
                <c:pt idx="1876">
                  <c:v>19770.997339312511</c:v>
                </c:pt>
                <c:pt idx="1877">
                  <c:v>19777.189363085086</c:v>
                </c:pt>
                <c:pt idx="1878">
                  <c:v>19777.492346788167</c:v>
                </c:pt>
                <c:pt idx="1879">
                  <c:v>19783.768790196162</c:v>
                </c:pt>
                <c:pt idx="1880">
                  <c:v>19784.220497889117</c:v>
                </c:pt>
                <c:pt idx="1881">
                  <c:v>19784.607672778977</c:v>
                </c:pt>
                <c:pt idx="1882">
                  <c:v>19791.149736908043</c:v>
                </c:pt>
                <c:pt idx="1883">
                  <c:v>19792.643551815683</c:v>
                </c:pt>
                <c:pt idx="1884">
                  <c:v>19800.268820741716</c:v>
                </c:pt>
                <c:pt idx="1885">
                  <c:v>19800.375633759988</c:v>
                </c:pt>
                <c:pt idx="1886">
                  <c:v>19809.900460853121</c:v>
                </c:pt>
                <c:pt idx="1887">
                  <c:v>19818.679545790987</c:v>
                </c:pt>
                <c:pt idx="1888">
                  <c:v>19836.33895151447</c:v>
                </c:pt>
                <c:pt idx="1889">
                  <c:v>19836.721550599599</c:v>
                </c:pt>
                <c:pt idx="1890">
                  <c:v>19836.721550599599</c:v>
                </c:pt>
                <c:pt idx="1891">
                  <c:v>19837.719800088285</c:v>
                </c:pt>
                <c:pt idx="1892">
                  <c:v>19839.632045120394</c:v>
                </c:pt>
                <c:pt idx="1893">
                  <c:v>19842.58201655341</c:v>
                </c:pt>
                <c:pt idx="1894">
                  <c:v>19851.481919463724</c:v>
                </c:pt>
                <c:pt idx="1895">
                  <c:v>19852.685736644162</c:v>
                </c:pt>
                <c:pt idx="1896">
                  <c:v>19853.718057606384</c:v>
                </c:pt>
                <c:pt idx="1897">
                  <c:v>19854.545160979753</c:v>
                </c:pt>
                <c:pt idx="1898">
                  <c:v>19854.733579771044</c:v>
                </c:pt>
                <c:pt idx="1899">
                  <c:v>19856.01833159641</c:v>
                </c:pt>
                <c:pt idx="1900">
                  <c:v>19858.416397847548</c:v>
                </c:pt>
                <c:pt idx="1901">
                  <c:v>19881.373846326755</c:v>
                </c:pt>
                <c:pt idx="1902">
                  <c:v>19898.373267526018</c:v>
                </c:pt>
                <c:pt idx="1903">
                  <c:v>19920.81368373724</c:v>
                </c:pt>
                <c:pt idx="1904">
                  <c:v>19921.234940302336</c:v>
                </c:pt>
                <c:pt idx="1905">
                  <c:v>19936.251069402082</c:v>
                </c:pt>
                <c:pt idx="1906">
                  <c:v>19948.726893865893</c:v>
                </c:pt>
                <c:pt idx="1907">
                  <c:v>19955.744062233753</c:v>
                </c:pt>
                <c:pt idx="1908">
                  <c:v>19998.070806409905</c:v>
                </c:pt>
                <c:pt idx="1909">
                  <c:v>20002.198796535726</c:v>
                </c:pt>
                <c:pt idx="1910">
                  <c:v>20007.288028828221</c:v>
                </c:pt>
                <c:pt idx="1911">
                  <c:v>20030.176508203596</c:v>
                </c:pt>
                <c:pt idx="1912">
                  <c:v>20043.632483853766</c:v>
                </c:pt>
                <c:pt idx="1913">
                  <c:v>20049.182393763538</c:v>
                </c:pt>
                <c:pt idx="1914">
                  <c:v>20054.156941577516</c:v>
                </c:pt>
                <c:pt idx="1915">
                  <c:v>20061.313890746675</c:v>
                </c:pt>
                <c:pt idx="1916">
                  <c:v>20062.269755080782</c:v>
                </c:pt>
                <c:pt idx="1917">
                  <c:v>20064.560989889076</c:v>
                </c:pt>
                <c:pt idx="1918">
                  <c:v>20069.780572008091</c:v>
                </c:pt>
                <c:pt idx="1919">
                  <c:v>20080.633226230122</c:v>
                </c:pt>
                <c:pt idx="1920">
                  <c:v>20097.360147142499</c:v>
                </c:pt>
                <c:pt idx="1921">
                  <c:v>20101.055180007814</c:v>
                </c:pt>
                <c:pt idx="1922">
                  <c:v>20101.68365782933</c:v>
                </c:pt>
                <c:pt idx="1923">
                  <c:v>20104.366369756663</c:v>
                </c:pt>
                <c:pt idx="1924">
                  <c:v>20110.320751002891</c:v>
                </c:pt>
                <c:pt idx="1925">
                  <c:v>20113.790667191395</c:v>
                </c:pt>
                <c:pt idx="1926">
                  <c:v>20119.861991118236</c:v>
                </c:pt>
                <c:pt idx="1927">
                  <c:v>20128.933288692089</c:v>
                </c:pt>
                <c:pt idx="1928">
                  <c:v>20129.811085768823</c:v>
                </c:pt>
                <c:pt idx="1929">
                  <c:v>20137.240935453152</c:v>
                </c:pt>
                <c:pt idx="1930">
                  <c:v>20137.76598178265</c:v>
                </c:pt>
                <c:pt idx="1931">
                  <c:v>20137.960034152977</c:v>
                </c:pt>
                <c:pt idx="1932">
                  <c:v>20159.670397309565</c:v>
                </c:pt>
                <c:pt idx="1933">
                  <c:v>20185.366543158259</c:v>
                </c:pt>
                <c:pt idx="1934">
                  <c:v>20185.831852088424</c:v>
                </c:pt>
                <c:pt idx="1935">
                  <c:v>20226.410867698341</c:v>
                </c:pt>
                <c:pt idx="1936">
                  <c:v>20239.771809725513</c:v>
                </c:pt>
                <c:pt idx="1937">
                  <c:v>20255.190135542791</c:v>
                </c:pt>
                <c:pt idx="1938">
                  <c:v>20271.195890036135</c:v>
                </c:pt>
                <c:pt idx="1939">
                  <c:v>20276.452121448983</c:v>
                </c:pt>
                <c:pt idx="1940">
                  <c:v>20316.912336626217</c:v>
                </c:pt>
                <c:pt idx="1941">
                  <c:v>20320.888744761218</c:v>
                </c:pt>
                <c:pt idx="1942">
                  <c:v>20330.05610686772</c:v>
                </c:pt>
                <c:pt idx="1943">
                  <c:v>20336.234711294026</c:v>
                </c:pt>
                <c:pt idx="1944">
                  <c:v>20336.569062851959</c:v>
                </c:pt>
                <c:pt idx="1945">
                  <c:v>20373.091581034325</c:v>
                </c:pt>
                <c:pt idx="1946">
                  <c:v>20377.230053168616</c:v>
                </c:pt>
                <c:pt idx="1947">
                  <c:v>20381.913314670353</c:v>
                </c:pt>
                <c:pt idx="1948">
                  <c:v>20386.860419526085</c:v>
                </c:pt>
                <c:pt idx="1949">
                  <c:v>20410.090505875258</c:v>
                </c:pt>
                <c:pt idx="1950">
                  <c:v>20412.345492769033</c:v>
                </c:pt>
                <c:pt idx="1951">
                  <c:v>20413.222117322006</c:v>
                </c:pt>
                <c:pt idx="1952">
                  <c:v>20414.011681591128</c:v>
                </c:pt>
                <c:pt idx="1953">
                  <c:v>20422.764818068132</c:v>
                </c:pt>
                <c:pt idx="1954">
                  <c:v>20431.349551459014</c:v>
                </c:pt>
                <c:pt idx="1955">
                  <c:v>20433.598268241869</c:v>
                </c:pt>
                <c:pt idx="1956">
                  <c:v>20434.358374467323</c:v>
                </c:pt>
                <c:pt idx="1957">
                  <c:v>20442.693283420362</c:v>
                </c:pt>
                <c:pt idx="1958">
                  <c:v>20444.007021655023</c:v>
                </c:pt>
                <c:pt idx="1959">
                  <c:v>20446.53193507413</c:v>
                </c:pt>
                <c:pt idx="1960">
                  <c:v>20447.146857391235</c:v>
                </c:pt>
                <c:pt idx="1961">
                  <c:v>20458.318965567334</c:v>
                </c:pt>
                <c:pt idx="1962">
                  <c:v>20466.23314454795</c:v>
                </c:pt>
                <c:pt idx="1963">
                  <c:v>20468.961807683379</c:v>
                </c:pt>
                <c:pt idx="1964">
                  <c:v>20471.711417603929</c:v>
                </c:pt>
                <c:pt idx="1965">
                  <c:v>20484.319175971395</c:v>
                </c:pt>
                <c:pt idx="1966">
                  <c:v>20519.694915678887</c:v>
                </c:pt>
                <c:pt idx="1967">
                  <c:v>20533.330543343603</c:v>
                </c:pt>
                <c:pt idx="1968">
                  <c:v>20543.532268624815</c:v>
                </c:pt>
                <c:pt idx="1969">
                  <c:v>20552.740364716516</c:v>
                </c:pt>
                <c:pt idx="1970">
                  <c:v>20552.881131864156</c:v>
                </c:pt>
                <c:pt idx="1971">
                  <c:v>20554.176649520301</c:v>
                </c:pt>
                <c:pt idx="1972">
                  <c:v>20565.9676047742</c:v>
                </c:pt>
                <c:pt idx="1973">
                  <c:v>20571.298108047999</c:v>
                </c:pt>
                <c:pt idx="1974">
                  <c:v>20577.458698318962</c:v>
                </c:pt>
                <c:pt idx="1975">
                  <c:v>20577.753698100918</c:v>
                </c:pt>
                <c:pt idx="1976">
                  <c:v>20579.185198872161</c:v>
                </c:pt>
                <c:pt idx="1977">
                  <c:v>20581.058743369358</c:v>
                </c:pt>
                <c:pt idx="1978">
                  <c:v>20586.229471322098</c:v>
                </c:pt>
                <c:pt idx="1979">
                  <c:v>20588.267494298383</c:v>
                </c:pt>
                <c:pt idx="1980">
                  <c:v>20588.996528552751</c:v>
                </c:pt>
                <c:pt idx="1981">
                  <c:v>20594.615015185085</c:v>
                </c:pt>
                <c:pt idx="1982">
                  <c:v>20598.183654418997</c:v>
                </c:pt>
                <c:pt idx="1983">
                  <c:v>20598.510945360853</c:v>
                </c:pt>
                <c:pt idx="1984">
                  <c:v>20598.708633506223</c:v>
                </c:pt>
                <c:pt idx="1985">
                  <c:v>20599.752007220384</c:v>
                </c:pt>
                <c:pt idx="1986">
                  <c:v>20605.868298431462</c:v>
                </c:pt>
                <c:pt idx="1987">
                  <c:v>20628.793245779681</c:v>
                </c:pt>
                <c:pt idx="1988">
                  <c:v>20638.819250611465</c:v>
                </c:pt>
                <c:pt idx="1989">
                  <c:v>20638.975817274026</c:v>
                </c:pt>
                <c:pt idx="1990">
                  <c:v>20658.991181824629</c:v>
                </c:pt>
                <c:pt idx="1991">
                  <c:v>20668.311237639151</c:v>
                </c:pt>
                <c:pt idx="1992">
                  <c:v>20677.320866321326</c:v>
                </c:pt>
                <c:pt idx="1993">
                  <c:v>20678.014588641581</c:v>
                </c:pt>
                <c:pt idx="1994">
                  <c:v>20678.025703072319</c:v>
                </c:pt>
                <c:pt idx="1995">
                  <c:v>20679.044093277382</c:v>
                </c:pt>
                <c:pt idx="1996">
                  <c:v>20681.444960460507</c:v>
                </c:pt>
                <c:pt idx="1997">
                  <c:v>20682.41482179175</c:v>
                </c:pt>
                <c:pt idx="1998">
                  <c:v>20692.146333025339</c:v>
                </c:pt>
                <c:pt idx="1999">
                  <c:v>20699.968186128815</c:v>
                </c:pt>
                <c:pt idx="2000">
                  <c:v>20700.035096289488</c:v>
                </c:pt>
                <c:pt idx="2001">
                  <c:v>20703.5039675851</c:v>
                </c:pt>
                <c:pt idx="2002">
                  <c:v>20707.638611917981</c:v>
                </c:pt>
                <c:pt idx="2003">
                  <c:v>20716.204664844368</c:v>
                </c:pt>
                <c:pt idx="2004">
                  <c:v>20717.292542829284</c:v>
                </c:pt>
                <c:pt idx="2005">
                  <c:v>20719.911825983083</c:v>
                </c:pt>
                <c:pt idx="2006">
                  <c:v>20738.279625290379</c:v>
                </c:pt>
                <c:pt idx="2007">
                  <c:v>20739.216120207129</c:v>
                </c:pt>
                <c:pt idx="2008">
                  <c:v>20755.417433347102</c:v>
                </c:pt>
                <c:pt idx="2009">
                  <c:v>20759.566528140342</c:v>
                </c:pt>
                <c:pt idx="2010">
                  <c:v>20767.445324301822</c:v>
                </c:pt>
                <c:pt idx="2011">
                  <c:v>20767.683143198898</c:v>
                </c:pt>
                <c:pt idx="2012">
                  <c:v>20768.070782879829</c:v>
                </c:pt>
                <c:pt idx="2013">
                  <c:v>20778.536985292125</c:v>
                </c:pt>
                <c:pt idx="2014">
                  <c:v>20778.937036888379</c:v>
                </c:pt>
                <c:pt idx="2015">
                  <c:v>20785.62636268789</c:v>
                </c:pt>
                <c:pt idx="2016">
                  <c:v>20785.697830098765</c:v>
                </c:pt>
                <c:pt idx="2017">
                  <c:v>20787.834538072242</c:v>
                </c:pt>
                <c:pt idx="2018">
                  <c:v>20789.797320256581</c:v>
                </c:pt>
                <c:pt idx="2019">
                  <c:v>20797.372217390206</c:v>
                </c:pt>
                <c:pt idx="2020">
                  <c:v>20813.038726920644</c:v>
                </c:pt>
                <c:pt idx="2021">
                  <c:v>20823.507170970053</c:v>
                </c:pt>
                <c:pt idx="2022">
                  <c:v>20823.60072940087</c:v>
                </c:pt>
                <c:pt idx="2023">
                  <c:v>20825.504775024139</c:v>
                </c:pt>
                <c:pt idx="2024">
                  <c:v>20828.285164752</c:v>
                </c:pt>
                <c:pt idx="2025">
                  <c:v>20830.155015286815</c:v>
                </c:pt>
                <c:pt idx="2026">
                  <c:v>20833.83283933259</c:v>
                </c:pt>
                <c:pt idx="2027">
                  <c:v>20859.080988920476</c:v>
                </c:pt>
                <c:pt idx="2028">
                  <c:v>20860.000893710785</c:v>
                </c:pt>
                <c:pt idx="2029">
                  <c:v>20862.866845462504</c:v>
                </c:pt>
                <c:pt idx="2030">
                  <c:v>20873.331098748491</c:v>
                </c:pt>
                <c:pt idx="2031">
                  <c:v>20884.218187866405</c:v>
                </c:pt>
                <c:pt idx="2032">
                  <c:v>20885.48007483617</c:v>
                </c:pt>
                <c:pt idx="2033">
                  <c:v>20890.438897291777</c:v>
                </c:pt>
                <c:pt idx="2034">
                  <c:v>20907.619971655895</c:v>
                </c:pt>
                <c:pt idx="2035">
                  <c:v>20913.242600067158</c:v>
                </c:pt>
                <c:pt idx="2036">
                  <c:v>20922.3719752693</c:v>
                </c:pt>
                <c:pt idx="2037">
                  <c:v>20923.533788534278</c:v>
                </c:pt>
                <c:pt idx="2038">
                  <c:v>20925.709837869796</c:v>
                </c:pt>
                <c:pt idx="2039">
                  <c:v>20926.633381661384</c:v>
                </c:pt>
                <c:pt idx="2040">
                  <c:v>20932.299382201338</c:v>
                </c:pt>
                <c:pt idx="2041">
                  <c:v>20948.056462142962</c:v>
                </c:pt>
                <c:pt idx="2042">
                  <c:v>20954.469924114288</c:v>
                </c:pt>
                <c:pt idx="2043">
                  <c:v>20960.97937337236</c:v>
                </c:pt>
                <c:pt idx="2044">
                  <c:v>20966.714402694703</c:v>
                </c:pt>
                <c:pt idx="2045">
                  <c:v>20966.754848506131</c:v>
                </c:pt>
                <c:pt idx="2046">
                  <c:v>20969.108788846916</c:v>
                </c:pt>
                <c:pt idx="2047">
                  <c:v>20972.229103668709</c:v>
                </c:pt>
                <c:pt idx="2048">
                  <c:v>20995.458083569629</c:v>
                </c:pt>
                <c:pt idx="2049">
                  <c:v>21008.775817753103</c:v>
                </c:pt>
                <c:pt idx="2050">
                  <c:v>21024.454399489998</c:v>
                </c:pt>
                <c:pt idx="2051">
                  <c:v>21055.135589640588</c:v>
                </c:pt>
                <c:pt idx="2052">
                  <c:v>21063.595130577189</c:v>
                </c:pt>
                <c:pt idx="2053">
                  <c:v>21063.713710258915</c:v>
                </c:pt>
                <c:pt idx="2054">
                  <c:v>21079.281617417681</c:v>
                </c:pt>
                <c:pt idx="2055">
                  <c:v>21081.189540925916</c:v>
                </c:pt>
                <c:pt idx="2056">
                  <c:v>21084.689085214341</c:v>
                </c:pt>
                <c:pt idx="2057">
                  <c:v>21093.800180409136</c:v>
                </c:pt>
                <c:pt idx="2058">
                  <c:v>21111.821639265432</c:v>
                </c:pt>
                <c:pt idx="2059">
                  <c:v>21113.203082332166</c:v>
                </c:pt>
                <c:pt idx="2060">
                  <c:v>21115.97964917016</c:v>
                </c:pt>
                <c:pt idx="2061">
                  <c:v>21122.847301785572</c:v>
                </c:pt>
                <c:pt idx="2062">
                  <c:v>21127.685398516966</c:v>
                </c:pt>
                <c:pt idx="2063">
                  <c:v>21159.687601210197</c:v>
                </c:pt>
                <c:pt idx="2064">
                  <c:v>21160.302554453967</c:v>
                </c:pt>
                <c:pt idx="2065">
                  <c:v>21162.541708922956</c:v>
                </c:pt>
                <c:pt idx="2066">
                  <c:v>21164.519707608644</c:v>
                </c:pt>
                <c:pt idx="2067">
                  <c:v>21170.963392057391</c:v>
                </c:pt>
                <c:pt idx="2068">
                  <c:v>21175.401515457219</c:v>
                </c:pt>
                <c:pt idx="2069">
                  <c:v>21181.304253471946</c:v>
                </c:pt>
                <c:pt idx="2070">
                  <c:v>21184.467241976301</c:v>
                </c:pt>
                <c:pt idx="2071">
                  <c:v>21192.766168630955</c:v>
                </c:pt>
                <c:pt idx="2072">
                  <c:v>21195.054498816666</c:v>
                </c:pt>
                <c:pt idx="2073">
                  <c:v>21195.054498816666</c:v>
                </c:pt>
                <c:pt idx="2074">
                  <c:v>21198.183515750468</c:v>
                </c:pt>
                <c:pt idx="2075">
                  <c:v>21202.900664863482</c:v>
                </c:pt>
                <c:pt idx="2076">
                  <c:v>21220.041461850571</c:v>
                </c:pt>
                <c:pt idx="2077">
                  <c:v>21228.633729828871</c:v>
                </c:pt>
                <c:pt idx="2078">
                  <c:v>21228.736068912276</c:v>
                </c:pt>
                <c:pt idx="2079">
                  <c:v>21238.680372486688</c:v>
                </c:pt>
                <c:pt idx="2080">
                  <c:v>21239.667694094835</c:v>
                </c:pt>
                <c:pt idx="2081">
                  <c:v>21241.81693342757</c:v>
                </c:pt>
                <c:pt idx="2082">
                  <c:v>21286.236446424729</c:v>
                </c:pt>
                <c:pt idx="2083">
                  <c:v>21296.280164062056</c:v>
                </c:pt>
                <c:pt idx="2084">
                  <c:v>21299.609670746035</c:v>
                </c:pt>
                <c:pt idx="2085">
                  <c:v>21308.194655538409</c:v>
                </c:pt>
                <c:pt idx="2086">
                  <c:v>21342.205581866412</c:v>
                </c:pt>
                <c:pt idx="2087">
                  <c:v>21352.84298332694</c:v>
                </c:pt>
                <c:pt idx="2088">
                  <c:v>21353.019215374465</c:v>
                </c:pt>
                <c:pt idx="2089">
                  <c:v>21361.425632417599</c:v>
                </c:pt>
                <c:pt idx="2090">
                  <c:v>21372.051765142696</c:v>
                </c:pt>
                <c:pt idx="2091">
                  <c:v>21381.716353670974</c:v>
                </c:pt>
                <c:pt idx="2092">
                  <c:v>21382.360180110176</c:v>
                </c:pt>
                <c:pt idx="2093">
                  <c:v>21384.98523254857</c:v>
                </c:pt>
                <c:pt idx="2094">
                  <c:v>21385.179772186886</c:v>
                </c:pt>
                <c:pt idx="2095">
                  <c:v>21419.753587811792</c:v>
                </c:pt>
                <c:pt idx="2096">
                  <c:v>21420.250204229345</c:v>
                </c:pt>
                <c:pt idx="2097">
                  <c:v>21422.996297571961</c:v>
                </c:pt>
                <c:pt idx="2098">
                  <c:v>21432.71093266199</c:v>
                </c:pt>
                <c:pt idx="2099">
                  <c:v>21434.825918380269</c:v>
                </c:pt>
                <c:pt idx="2100">
                  <c:v>21435.402282219766</c:v>
                </c:pt>
                <c:pt idx="2101">
                  <c:v>21435.863598080909</c:v>
                </c:pt>
                <c:pt idx="2102">
                  <c:v>21436.461255632385</c:v>
                </c:pt>
                <c:pt idx="2103">
                  <c:v>21437.427025124634</c:v>
                </c:pt>
                <c:pt idx="2104">
                  <c:v>21437.491691344734</c:v>
                </c:pt>
                <c:pt idx="2105">
                  <c:v>21442.308200578227</c:v>
                </c:pt>
                <c:pt idx="2106">
                  <c:v>21442.731292835757</c:v>
                </c:pt>
                <c:pt idx="2107">
                  <c:v>21444.823268402048</c:v>
                </c:pt>
                <c:pt idx="2108">
                  <c:v>21449.35219826243</c:v>
                </c:pt>
                <c:pt idx="2109">
                  <c:v>21449.35219826243</c:v>
                </c:pt>
                <c:pt idx="2110">
                  <c:v>21450.534704824051</c:v>
                </c:pt>
                <c:pt idx="2111">
                  <c:v>21475.273381810141</c:v>
                </c:pt>
                <c:pt idx="2112">
                  <c:v>21476.808027934534</c:v>
                </c:pt>
                <c:pt idx="2113">
                  <c:v>21476.918797233109</c:v>
                </c:pt>
                <c:pt idx="2114">
                  <c:v>21478.427339964408</c:v>
                </c:pt>
                <c:pt idx="2115">
                  <c:v>21500.863811908534</c:v>
                </c:pt>
                <c:pt idx="2116">
                  <c:v>21501.874932964369</c:v>
                </c:pt>
                <c:pt idx="2117">
                  <c:v>21502.137236236991</c:v>
                </c:pt>
                <c:pt idx="2118">
                  <c:v>21504.152463988554</c:v>
                </c:pt>
                <c:pt idx="2119">
                  <c:v>21505.202665568446</c:v>
                </c:pt>
                <c:pt idx="2120">
                  <c:v>21505.906889029291</c:v>
                </c:pt>
                <c:pt idx="2121">
                  <c:v>21508.259838623308</c:v>
                </c:pt>
                <c:pt idx="2122">
                  <c:v>21516.772807680467</c:v>
                </c:pt>
                <c:pt idx="2123">
                  <c:v>21521.49352523921</c:v>
                </c:pt>
                <c:pt idx="2124">
                  <c:v>21529.78904126765</c:v>
                </c:pt>
                <c:pt idx="2125">
                  <c:v>21534.474413576194</c:v>
                </c:pt>
                <c:pt idx="2126">
                  <c:v>21540.398326828556</c:v>
                </c:pt>
                <c:pt idx="2127">
                  <c:v>21541.02617182153</c:v>
                </c:pt>
                <c:pt idx="2128">
                  <c:v>21546.08866351064</c:v>
                </c:pt>
                <c:pt idx="2129">
                  <c:v>21552.24122854809</c:v>
                </c:pt>
                <c:pt idx="2130">
                  <c:v>21601.740099918894</c:v>
                </c:pt>
                <c:pt idx="2131">
                  <c:v>21607.229103917456</c:v>
                </c:pt>
                <c:pt idx="2132">
                  <c:v>21608.671340906178</c:v>
                </c:pt>
                <c:pt idx="2133">
                  <c:v>21608.674758653477</c:v>
                </c:pt>
                <c:pt idx="2134">
                  <c:v>21621.587304803543</c:v>
                </c:pt>
                <c:pt idx="2135">
                  <c:v>21638.131069906369</c:v>
                </c:pt>
                <c:pt idx="2136">
                  <c:v>21639.204892448975</c:v>
                </c:pt>
                <c:pt idx="2137">
                  <c:v>21641.743845680576</c:v>
                </c:pt>
                <c:pt idx="2138">
                  <c:v>21642.080260990573</c:v>
                </c:pt>
                <c:pt idx="2139">
                  <c:v>21652.107192610281</c:v>
                </c:pt>
                <c:pt idx="2140">
                  <c:v>21667.18799613084</c:v>
                </c:pt>
                <c:pt idx="2141">
                  <c:v>21677.495568659058</c:v>
                </c:pt>
                <c:pt idx="2142">
                  <c:v>21689.72775516006</c:v>
                </c:pt>
                <c:pt idx="2143">
                  <c:v>21707.47501510083</c:v>
                </c:pt>
                <c:pt idx="2144">
                  <c:v>21718.617578367401</c:v>
                </c:pt>
                <c:pt idx="2145">
                  <c:v>21720.67543842439</c:v>
                </c:pt>
                <c:pt idx="2146">
                  <c:v>21730.156343997205</c:v>
                </c:pt>
                <c:pt idx="2147">
                  <c:v>21738.830783330228</c:v>
                </c:pt>
                <c:pt idx="2148">
                  <c:v>21746.090107342876</c:v>
                </c:pt>
                <c:pt idx="2149">
                  <c:v>21749.845414213341</c:v>
                </c:pt>
                <c:pt idx="2150">
                  <c:v>21750.207357845862</c:v>
                </c:pt>
                <c:pt idx="2151">
                  <c:v>21765.856183926568</c:v>
                </c:pt>
                <c:pt idx="2152">
                  <c:v>21766.717908164872</c:v>
                </c:pt>
                <c:pt idx="2153">
                  <c:v>21767.56621572658</c:v>
                </c:pt>
                <c:pt idx="2154">
                  <c:v>21767.702406766897</c:v>
                </c:pt>
                <c:pt idx="2155">
                  <c:v>21783.350100914147</c:v>
                </c:pt>
                <c:pt idx="2156">
                  <c:v>21793.176250868259</c:v>
                </c:pt>
                <c:pt idx="2157">
                  <c:v>21802.492489105785</c:v>
                </c:pt>
                <c:pt idx="2158">
                  <c:v>21802.707520360589</c:v>
                </c:pt>
                <c:pt idx="2159">
                  <c:v>21805.07331721397</c:v>
                </c:pt>
                <c:pt idx="2160">
                  <c:v>21806.574216875437</c:v>
                </c:pt>
                <c:pt idx="2161">
                  <c:v>21816.964291245684</c:v>
                </c:pt>
                <c:pt idx="2162">
                  <c:v>21817.430081625895</c:v>
                </c:pt>
                <c:pt idx="2163">
                  <c:v>21839.307805827779</c:v>
                </c:pt>
                <c:pt idx="2164">
                  <c:v>21839.766168264017</c:v>
                </c:pt>
                <c:pt idx="2165">
                  <c:v>21846.524765694106</c:v>
                </c:pt>
                <c:pt idx="2166">
                  <c:v>21854.916309400927</c:v>
                </c:pt>
                <c:pt idx="2167">
                  <c:v>21856.471616678715</c:v>
                </c:pt>
                <c:pt idx="2168">
                  <c:v>21860.367693562475</c:v>
                </c:pt>
                <c:pt idx="2169">
                  <c:v>21860.737522960626</c:v>
                </c:pt>
                <c:pt idx="2170">
                  <c:v>21874.979571980712</c:v>
                </c:pt>
                <c:pt idx="2171">
                  <c:v>21876.03265599634</c:v>
                </c:pt>
                <c:pt idx="2172">
                  <c:v>21879.102551599299</c:v>
                </c:pt>
                <c:pt idx="2173">
                  <c:v>21888.682160634278</c:v>
                </c:pt>
                <c:pt idx="2174">
                  <c:v>21903.011222290916</c:v>
                </c:pt>
                <c:pt idx="2175">
                  <c:v>21903.388353678634</c:v>
                </c:pt>
                <c:pt idx="2176">
                  <c:v>21905.485166857226</c:v>
                </c:pt>
                <c:pt idx="2177">
                  <c:v>21924.825570005025</c:v>
                </c:pt>
                <c:pt idx="2178">
                  <c:v>21944.684911094311</c:v>
                </c:pt>
                <c:pt idx="2179">
                  <c:v>21946.955164756018</c:v>
                </c:pt>
                <c:pt idx="2180">
                  <c:v>21951.837501172111</c:v>
                </c:pt>
                <c:pt idx="2181">
                  <c:v>21953.441294876044</c:v>
                </c:pt>
                <c:pt idx="2182">
                  <c:v>21955.401865642762</c:v>
                </c:pt>
                <c:pt idx="2183">
                  <c:v>21957.550683761019</c:v>
                </c:pt>
                <c:pt idx="2184">
                  <c:v>21963.742981647269</c:v>
                </c:pt>
                <c:pt idx="2185">
                  <c:v>21970.411270261058</c:v>
                </c:pt>
                <c:pt idx="2186">
                  <c:v>22004.765065905198</c:v>
                </c:pt>
                <c:pt idx="2187">
                  <c:v>22011.923250684787</c:v>
                </c:pt>
                <c:pt idx="2188">
                  <c:v>22024.337844191967</c:v>
                </c:pt>
                <c:pt idx="2189">
                  <c:v>22024.462636980483</c:v>
                </c:pt>
                <c:pt idx="2190">
                  <c:v>22026.501555387295</c:v>
                </c:pt>
                <c:pt idx="2191">
                  <c:v>22028.12235819114</c:v>
                </c:pt>
                <c:pt idx="2192">
                  <c:v>22030.80549441083</c:v>
                </c:pt>
                <c:pt idx="2193">
                  <c:v>22038.204490833417</c:v>
                </c:pt>
                <c:pt idx="2194">
                  <c:v>22040.472016995376</c:v>
                </c:pt>
                <c:pt idx="2195">
                  <c:v>22045.376715653048</c:v>
                </c:pt>
                <c:pt idx="2196">
                  <c:v>22053.700376359466</c:v>
                </c:pt>
                <c:pt idx="2197">
                  <c:v>22053.700376359466</c:v>
                </c:pt>
                <c:pt idx="2198">
                  <c:v>22060.26990812314</c:v>
                </c:pt>
                <c:pt idx="2199">
                  <c:v>22061.457665128841</c:v>
                </c:pt>
                <c:pt idx="2200">
                  <c:v>22073.62768782628</c:v>
                </c:pt>
                <c:pt idx="2201">
                  <c:v>22073.769712521971</c:v>
                </c:pt>
                <c:pt idx="2202">
                  <c:v>22073.931962503812</c:v>
                </c:pt>
                <c:pt idx="2203">
                  <c:v>22100.88788782369</c:v>
                </c:pt>
                <c:pt idx="2204">
                  <c:v>22101.059273921517</c:v>
                </c:pt>
                <c:pt idx="2205">
                  <c:v>22102.812270122387</c:v>
                </c:pt>
                <c:pt idx="2206">
                  <c:v>22104.412315199799</c:v>
                </c:pt>
                <c:pt idx="2207">
                  <c:v>22107.053495796619</c:v>
                </c:pt>
                <c:pt idx="2208">
                  <c:v>22117.767226930173</c:v>
                </c:pt>
                <c:pt idx="2209">
                  <c:v>22120.270252198472</c:v>
                </c:pt>
                <c:pt idx="2210">
                  <c:v>22122.791971285242</c:v>
                </c:pt>
                <c:pt idx="2211">
                  <c:v>22134.489054462745</c:v>
                </c:pt>
                <c:pt idx="2212">
                  <c:v>22148.895992860154</c:v>
                </c:pt>
                <c:pt idx="2213">
                  <c:v>22149.619801642632</c:v>
                </c:pt>
                <c:pt idx="2214">
                  <c:v>22149.938460042049</c:v>
                </c:pt>
                <c:pt idx="2215">
                  <c:v>22151.499201250594</c:v>
                </c:pt>
                <c:pt idx="2216">
                  <c:v>22161.419111676652</c:v>
                </c:pt>
                <c:pt idx="2217">
                  <c:v>22161.51835486327</c:v>
                </c:pt>
                <c:pt idx="2218">
                  <c:v>22161.635989219278</c:v>
                </c:pt>
                <c:pt idx="2219">
                  <c:v>22163.306408801069</c:v>
                </c:pt>
                <c:pt idx="2220">
                  <c:v>22176.039683634524</c:v>
                </c:pt>
                <c:pt idx="2221">
                  <c:v>22179.959638085449</c:v>
                </c:pt>
                <c:pt idx="2222">
                  <c:v>22229.290315951639</c:v>
                </c:pt>
                <c:pt idx="2223">
                  <c:v>22230.012652509693</c:v>
                </c:pt>
                <c:pt idx="2224">
                  <c:v>22240.738101404779</c:v>
                </c:pt>
                <c:pt idx="2225">
                  <c:v>22245.332110374169</c:v>
                </c:pt>
                <c:pt idx="2226">
                  <c:v>22273.239473838534</c:v>
                </c:pt>
                <c:pt idx="2227">
                  <c:v>22273.771978613335</c:v>
                </c:pt>
                <c:pt idx="2228">
                  <c:v>22275.146766955771</c:v>
                </c:pt>
                <c:pt idx="2229">
                  <c:v>22277.407369086901</c:v>
                </c:pt>
                <c:pt idx="2230">
                  <c:v>22277.407369086901</c:v>
                </c:pt>
                <c:pt idx="2231">
                  <c:v>22277.587638248246</c:v>
                </c:pt>
                <c:pt idx="2232">
                  <c:v>22279.959490944104</c:v>
                </c:pt>
                <c:pt idx="2233">
                  <c:v>22283.025736738269</c:v>
                </c:pt>
                <c:pt idx="2234">
                  <c:v>22283.245132784934</c:v>
                </c:pt>
                <c:pt idx="2235">
                  <c:v>22283.808842925671</c:v>
                </c:pt>
                <c:pt idx="2236">
                  <c:v>22299.377687648066</c:v>
                </c:pt>
                <c:pt idx="2237">
                  <c:v>22305.079877690561</c:v>
                </c:pt>
                <c:pt idx="2238">
                  <c:v>22305.82269533589</c:v>
                </c:pt>
                <c:pt idx="2239">
                  <c:v>22305.82663657716</c:v>
                </c:pt>
                <c:pt idx="2240">
                  <c:v>22306.925854871446</c:v>
                </c:pt>
                <c:pt idx="2241">
                  <c:v>22321.457048567845</c:v>
                </c:pt>
                <c:pt idx="2242">
                  <c:v>22343.918346387723</c:v>
                </c:pt>
                <c:pt idx="2243">
                  <c:v>22344.170000494647</c:v>
                </c:pt>
                <c:pt idx="2244">
                  <c:v>22347.863451100311</c:v>
                </c:pt>
                <c:pt idx="2245">
                  <c:v>22349.314872038682</c:v>
                </c:pt>
                <c:pt idx="2246">
                  <c:v>22359.213701039163</c:v>
                </c:pt>
                <c:pt idx="2247">
                  <c:v>22359.321330992578</c:v>
                </c:pt>
                <c:pt idx="2248">
                  <c:v>22359.762787698797</c:v>
                </c:pt>
                <c:pt idx="2249">
                  <c:v>22367.22049464874</c:v>
                </c:pt>
                <c:pt idx="2250">
                  <c:v>22370.669759269091</c:v>
                </c:pt>
                <c:pt idx="2251">
                  <c:v>22405.046123773085</c:v>
                </c:pt>
                <c:pt idx="2252">
                  <c:v>22405.973058101838</c:v>
                </c:pt>
                <c:pt idx="2253">
                  <c:v>22406.343711979105</c:v>
                </c:pt>
                <c:pt idx="2254">
                  <c:v>22407.353112028017</c:v>
                </c:pt>
                <c:pt idx="2255">
                  <c:v>22411.838690768956</c:v>
                </c:pt>
                <c:pt idx="2256">
                  <c:v>22413.216947772686</c:v>
                </c:pt>
                <c:pt idx="2257">
                  <c:v>22432.445664754545</c:v>
                </c:pt>
                <c:pt idx="2258">
                  <c:v>22435.733751352651</c:v>
                </c:pt>
                <c:pt idx="2259">
                  <c:v>22443.129351789372</c:v>
                </c:pt>
                <c:pt idx="2260">
                  <c:v>22448.40274097745</c:v>
                </c:pt>
                <c:pt idx="2261">
                  <c:v>22450.169674307806</c:v>
                </c:pt>
                <c:pt idx="2262">
                  <c:v>22451.638796511834</c:v>
                </c:pt>
                <c:pt idx="2263">
                  <c:v>22452.850262205757</c:v>
                </c:pt>
                <c:pt idx="2264">
                  <c:v>22453.032542447461</c:v>
                </c:pt>
                <c:pt idx="2265">
                  <c:v>22453.191102901132</c:v>
                </c:pt>
                <c:pt idx="2266">
                  <c:v>22465.049159852751</c:v>
                </c:pt>
                <c:pt idx="2267">
                  <c:v>22469.395749638414</c:v>
                </c:pt>
                <c:pt idx="2268">
                  <c:v>22471.743071529421</c:v>
                </c:pt>
                <c:pt idx="2269">
                  <c:v>22483.419003768744</c:v>
                </c:pt>
                <c:pt idx="2270">
                  <c:v>22500.67880195332</c:v>
                </c:pt>
                <c:pt idx="2271">
                  <c:v>22502.727146960286</c:v>
                </c:pt>
                <c:pt idx="2272">
                  <c:v>22505.693255428912</c:v>
                </c:pt>
                <c:pt idx="2273">
                  <c:v>22505.779320187503</c:v>
                </c:pt>
                <c:pt idx="2274">
                  <c:v>22506.246576846868</c:v>
                </c:pt>
                <c:pt idx="2275">
                  <c:v>22511.492360071283</c:v>
                </c:pt>
                <c:pt idx="2276">
                  <c:v>22514.650092873071</c:v>
                </c:pt>
                <c:pt idx="2277">
                  <c:v>22516.832088208663</c:v>
                </c:pt>
                <c:pt idx="2278">
                  <c:v>22518.584808339489</c:v>
                </c:pt>
                <c:pt idx="2279">
                  <c:v>22527.712007607101</c:v>
                </c:pt>
                <c:pt idx="2280">
                  <c:v>22532.645373826363</c:v>
                </c:pt>
                <c:pt idx="2281">
                  <c:v>22534.756880241868</c:v>
                </c:pt>
                <c:pt idx="2282">
                  <c:v>22535.137981889286</c:v>
                </c:pt>
                <c:pt idx="2283">
                  <c:v>22536.552456605201</c:v>
                </c:pt>
                <c:pt idx="2284">
                  <c:v>22538.603420665997</c:v>
                </c:pt>
                <c:pt idx="2285">
                  <c:v>22544.867363320467</c:v>
                </c:pt>
                <c:pt idx="2286">
                  <c:v>22547.561721808659</c:v>
                </c:pt>
                <c:pt idx="2287">
                  <c:v>22551.655411535303</c:v>
                </c:pt>
                <c:pt idx="2288">
                  <c:v>22573.985855031835</c:v>
                </c:pt>
                <c:pt idx="2289">
                  <c:v>22575.771295779417</c:v>
                </c:pt>
                <c:pt idx="2290">
                  <c:v>22576.651202894696</c:v>
                </c:pt>
                <c:pt idx="2291">
                  <c:v>22577.091362703959</c:v>
                </c:pt>
                <c:pt idx="2292">
                  <c:v>22594.112397324516</c:v>
                </c:pt>
                <c:pt idx="2293">
                  <c:v>22594.727174520711</c:v>
                </c:pt>
                <c:pt idx="2294">
                  <c:v>22594.966605412385</c:v>
                </c:pt>
                <c:pt idx="2295">
                  <c:v>22605.440265011664</c:v>
                </c:pt>
                <c:pt idx="2296">
                  <c:v>22611.333268530601</c:v>
                </c:pt>
                <c:pt idx="2297">
                  <c:v>22612.810026069066</c:v>
                </c:pt>
                <c:pt idx="2298">
                  <c:v>22620.560276335626</c:v>
                </c:pt>
                <c:pt idx="2299">
                  <c:v>22620.627063855332</c:v>
                </c:pt>
                <c:pt idx="2300">
                  <c:v>22627.593249340338</c:v>
                </c:pt>
                <c:pt idx="2301">
                  <c:v>22631.970294349743</c:v>
                </c:pt>
                <c:pt idx="2302">
                  <c:v>22637.713701979264</c:v>
                </c:pt>
                <c:pt idx="2303">
                  <c:v>22639.853907739667</c:v>
                </c:pt>
                <c:pt idx="2304">
                  <c:v>22661.532165155983</c:v>
                </c:pt>
                <c:pt idx="2305">
                  <c:v>22661.759398012699</c:v>
                </c:pt>
                <c:pt idx="2306">
                  <c:v>22665.391183258496</c:v>
                </c:pt>
                <c:pt idx="2307">
                  <c:v>22665.437551643852</c:v>
                </c:pt>
                <c:pt idx="2308">
                  <c:v>22666.166924703062</c:v>
                </c:pt>
                <c:pt idx="2309">
                  <c:v>22668.693113706562</c:v>
                </c:pt>
                <c:pt idx="2310">
                  <c:v>22669.413276367279</c:v>
                </c:pt>
                <c:pt idx="2311">
                  <c:v>22670.486601025514</c:v>
                </c:pt>
                <c:pt idx="2312">
                  <c:v>22673.125127084273</c:v>
                </c:pt>
                <c:pt idx="2313">
                  <c:v>22686.93078036599</c:v>
                </c:pt>
                <c:pt idx="2314">
                  <c:v>22690.316067926542</c:v>
                </c:pt>
                <c:pt idx="2315">
                  <c:v>22693.314903868264</c:v>
                </c:pt>
                <c:pt idx="2316">
                  <c:v>22694.388424753182</c:v>
                </c:pt>
                <c:pt idx="2317">
                  <c:v>22699.324521451814</c:v>
                </c:pt>
                <c:pt idx="2318">
                  <c:v>22701.80198212215</c:v>
                </c:pt>
                <c:pt idx="2319">
                  <c:v>22713.837572211727</c:v>
                </c:pt>
                <c:pt idx="2320">
                  <c:v>22717.40722505717</c:v>
                </c:pt>
                <c:pt idx="2321">
                  <c:v>22717.812419470971</c:v>
                </c:pt>
                <c:pt idx="2322">
                  <c:v>22724.991367054768</c:v>
                </c:pt>
                <c:pt idx="2323">
                  <c:v>22734.351297245212</c:v>
                </c:pt>
                <c:pt idx="2324">
                  <c:v>22736.49721071306</c:v>
                </c:pt>
                <c:pt idx="2325">
                  <c:v>22741.1128393527</c:v>
                </c:pt>
                <c:pt idx="2326">
                  <c:v>22744.559797877086</c:v>
                </c:pt>
                <c:pt idx="2327">
                  <c:v>22746.765660285451</c:v>
                </c:pt>
                <c:pt idx="2328">
                  <c:v>22751.306580256532</c:v>
                </c:pt>
                <c:pt idx="2329">
                  <c:v>22761.88845928121</c:v>
                </c:pt>
                <c:pt idx="2330">
                  <c:v>22768.796911430392</c:v>
                </c:pt>
                <c:pt idx="2331">
                  <c:v>22772.368575946275</c:v>
                </c:pt>
                <c:pt idx="2332">
                  <c:v>22775.205747752992</c:v>
                </c:pt>
                <c:pt idx="2333">
                  <c:v>22779.508402617266</c:v>
                </c:pt>
                <c:pt idx="2334">
                  <c:v>22785.56602596322</c:v>
                </c:pt>
                <c:pt idx="2335">
                  <c:v>22786.569790039161</c:v>
                </c:pt>
                <c:pt idx="2336">
                  <c:v>22786.881738252563</c:v>
                </c:pt>
                <c:pt idx="2337">
                  <c:v>22791.986081301198</c:v>
                </c:pt>
                <c:pt idx="2338">
                  <c:v>22792.272493006705</c:v>
                </c:pt>
                <c:pt idx="2339">
                  <c:v>22804.317694551639</c:v>
                </c:pt>
                <c:pt idx="2340">
                  <c:v>22804.56231332376</c:v>
                </c:pt>
                <c:pt idx="2341">
                  <c:v>22812.673383688089</c:v>
                </c:pt>
                <c:pt idx="2342">
                  <c:v>22816.034184521468</c:v>
                </c:pt>
                <c:pt idx="2343">
                  <c:v>22817.528850739855</c:v>
                </c:pt>
                <c:pt idx="2344">
                  <c:v>22824.203434689316</c:v>
                </c:pt>
                <c:pt idx="2345">
                  <c:v>22829.89143384721</c:v>
                </c:pt>
                <c:pt idx="2346">
                  <c:v>22842.302607760172</c:v>
                </c:pt>
                <c:pt idx="2347">
                  <c:v>22864.796463922368</c:v>
                </c:pt>
                <c:pt idx="2348">
                  <c:v>22870.566223712198</c:v>
                </c:pt>
                <c:pt idx="2349">
                  <c:v>22871.871322973813</c:v>
                </c:pt>
                <c:pt idx="2350">
                  <c:v>22872.367827257938</c:v>
                </c:pt>
                <c:pt idx="2351">
                  <c:v>22883.635855936223</c:v>
                </c:pt>
                <c:pt idx="2352">
                  <c:v>22899.885264377892</c:v>
                </c:pt>
                <c:pt idx="2353">
                  <c:v>22904.571765898992</c:v>
                </c:pt>
                <c:pt idx="2354">
                  <c:v>22909.289786046837</c:v>
                </c:pt>
                <c:pt idx="2355">
                  <c:v>22921.984365764958</c:v>
                </c:pt>
                <c:pt idx="2356">
                  <c:v>22927.99957896685</c:v>
                </c:pt>
                <c:pt idx="2357">
                  <c:v>22933.98155192484</c:v>
                </c:pt>
                <c:pt idx="2358">
                  <c:v>22947.729696116068</c:v>
                </c:pt>
                <c:pt idx="2359">
                  <c:v>22963.908899277234</c:v>
                </c:pt>
                <c:pt idx="2360">
                  <c:v>22973.051177256439</c:v>
                </c:pt>
                <c:pt idx="2361">
                  <c:v>22987.218682346949</c:v>
                </c:pt>
                <c:pt idx="2362">
                  <c:v>22991.788345672678</c:v>
                </c:pt>
                <c:pt idx="2363">
                  <c:v>22993.13946058918</c:v>
                </c:pt>
                <c:pt idx="2364">
                  <c:v>23000.299421681433</c:v>
                </c:pt>
                <c:pt idx="2365">
                  <c:v>23005.570486025215</c:v>
                </c:pt>
                <c:pt idx="2366">
                  <c:v>23024.085628198263</c:v>
                </c:pt>
                <c:pt idx="2367">
                  <c:v>23040.467441491168</c:v>
                </c:pt>
                <c:pt idx="2368">
                  <c:v>23049.522425677198</c:v>
                </c:pt>
                <c:pt idx="2369">
                  <c:v>23059.391402608526</c:v>
                </c:pt>
                <c:pt idx="2370">
                  <c:v>23068.542546198296</c:v>
                </c:pt>
                <c:pt idx="2371">
                  <c:v>23073.27578544019</c:v>
                </c:pt>
                <c:pt idx="2372">
                  <c:v>23074.418386118858</c:v>
                </c:pt>
                <c:pt idx="2373">
                  <c:v>23079.723480036751</c:v>
                </c:pt>
                <c:pt idx="2374">
                  <c:v>23097.264157420745</c:v>
                </c:pt>
                <c:pt idx="2375">
                  <c:v>23097.264157420745</c:v>
                </c:pt>
                <c:pt idx="2376">
                  <c:v>23103.882192185552</c:v>
                </c:pt>
                <c:pt idx="2377">
                  <c:v>23107.922342903588</c:v>
                </c:pt>
                <c:pt idx="2378">
                  <c:v>23112.785551841873</c:v>
                </c:pt>
                <c:pt idx="2379">
                  <c:v>23113.301711683729</c:v>
                </c:pt>
                <c:pt idx="2380">
                  <c:v>23114.178084940624</c:v>
                </c:pt>
                <c:pt idx="2381">
                  <c:v>23132.332155618911</c:v>
                </c:pt>
                <c:pt idx="2382">
                  <c:v>23136.470939374449</c:v>
                </c:pt>
                <c:pt idx="2383">
                  <c:v>23142.908927117376</c:v>
                </c:pt>
                <c:pt idx="2384">
                  <c:v>23143.262874234835</c:v>
                </c:pt>
                <c:pt idx="2385">
                  <c:v>23162.181460697324</c:v>
                </c:pt>
                <c:pt idx="2386">
                  <c:v>23173.142290186686</c:v>
                </c:pt>
                <c:pt idx="2387">
                  <c:v>23187.069937860171</c:v>
                </c:pt>
                <c:pt idx="2388">
                  <c:v>23196.48208614449</c:v>
                </c:pt>
                <c:pt idx="2389">
                  <c:v>23204.171032408954</c:v>
                </c:pt>
                <c:pt idx="2390">
                  <c:v>23206.75078921676</c:v>
                </c:pt>
                <c:pt idx="2391">
                  <c:v>23210.312959989587</c:v>
                </c:pt>
                <c:pt idx="2392">
                  <c:v>23211.0417507153</c:v>
                </c:pt>
                <c:pt idx="2393">
                  <c:v>23220.134073808709</c:v>
                </c:pt>
                <c:pt idx="2394">
                  <c:v>23224.004172131179</c:v>
                </c:pt>
                <c:pt idx="2395">
                  <c:v>23226.992267841546</c:v>
                </c:pt>
                <c:pt idx="2396">
                  <c:v>23228.671011011425</c:v>
                </c:pt>
                <c:pt idx="2397">
                  <c:v>23233.324076686218</c:v>
                </c:pt>
                <c:pt idx="2398">
                  <c:v>23237.848532718792</c:v>
                </c:pt>
                <c:pt idx="2399">
                  <c:v>23238.022199427352</c:v>
                </c:pt>
                <c:pt idx="2400">
                  <c:v>23248.967951655497</c:v>
                </c:pt>
                <c:pt idx="2401">
                  <c:v>23252.59757873054</c:v>
                </c:pt>
                <c:pt idx="2402">
                  <c:v>23252.856073582483</c:v>
                </c:pt>
                <c:pt idx="2403">
                  <c:v>23267.518744753012</c:v>
                </c:pt>
                <c:pt idx="2404">
                  <c:v>23268.723475083054</c:v>
                </c:pt>
                <c:pt idx="2405">
                  <c:v>23269.198243984985</c:v>
                </c:pt>
                <c:pt idx="2406">
                  <c:v>23278.170228911375</c:v>
                </c:pt>
                <c:pt idx="2407">
                  <c:v>23278.8343607967</c:v>
                </c:pt>
                <c:pt idx="2408">
                  <c:v>23280.432567602427</c:v>
                </c:pt>
                <c:pt idx="2409">
                  <c:v>23282.263913558974</c:v>
                </c:pt>
                <c:pt idx="2410">
                  <c:v>23301.995759365454</c:v>
                </c:pt>
                <c:pt idx="2411">
                  <c:v>23308.552462682143</c:v>
                </c:pt>
                <c:pt idx="2412">
                  <c:v>23316.970313856869</c:v>
                </c:pt>
                <c:pt idx="2413">
                  <c:v>23319.747994966117</c:v>
                </c:pt>
                <c:pt idx="2414">
                  <c:v>23320.510319148234</c:v>
                </c:pt>
                <c:pt idx="2415">
                  <c:v>23328.33603669062</c:v>
                </c:pt>
                <c:pt idx="2416">
                  <c:v>23331.07099980838</c:v>
                </c:pt>
                <c:pt idx="2417">
                  <c:v>23331.606772141266</c:v>
                </c:pt>
                <c:pt idx="2418">
                  <c:v>23332.432369745373</c:v>
                </c:pt>
                <c:pt idx="2419">
                  <c:v>23348.522460109882</c:v>
                </c:pt>
                <c:pt idx="2420">
                  <c:v>23349.348923340804</c:v>
                </c:pt>
                <c:pt idx="2421">
                  <c:v>23358.607838147556</c:v>
                </c:pt>
                <c:pt idx="2422">
                  <c:v>23359.962315636712</c:v>
                </c:pt>
                <c:pt idx="2423">
                  <c:v>23360.022628416369</c:v>
                </c:pt>
                <c:pt idx="2424">
                  <c:v>23371.033189596714</c:v>
                </c:pt>
                <c:pt idx="2425">
                  <c:v>23371.640965912105</c:v>
                </c:pt>
                <c:pt idx="2426">
                  <c:v>23371.757642447814</c:v>
                </c:pt>
                <c:pt idx="2427">
                  <c:v>23379.060763873727</c:v>
                </c:pt>
                <c:pt idx="2428">
                  <c:v>23382.671151243459</c:v>
                </c:pt>
                <c:pt idx="2429">
                  <c:v>23386.34971740676</c:v>
                </c:pt>
                <c:pt idx="2430">
                  <c:v>23390.153257606566</c:v>
                </c:pt>
                <c:pt idx="2431">
                  <c:v>23390.517060760696</c:v>
                </c:pt>
                <c:pt idx="2432">
                  <c:v>23394.806145758146</c:v>
                </c:pt>
                <c:pt idx="2433">
                  <c:v>23396.774503938264</c:v>
                </c:pt>
                <c:pt idx="2434">
                  <c:v>23401.484454313966</c:v>
                </c:pt>
                <c:pt idx="2435">
                  <c:v>23402.561276246433</c:v>
                </c:pt>
                <c:pt idx="2436">
                  <c:v>23405.028779716351</c:v>
                </c:pt>
                <c:pt idx="2437">
                  <c:v>23409.918605221697</c:v>
                </c:pt>
                <c:pt idx="2438">
                  <c:v>23410.714142070974</c:v>
                </c:pt>
                <c:pt idx="2439">
                  <c:v>23425.460066962063</c:v>
                </c:pt>
                <c:pt idx="2440">
                  <c:v>23426.004080502742</c:v>
                </c:pt>
                <c:pt idx="2441">
                  <c:v>23429.933880237764</c:v>
                </c:pt>
                <c:pt idx="2442">
                  <c:v>23431.075485091227</c:v>
                </c:pt>
                <c:pt idx="2443">
                  <c:v>23433.784618454716</c:v>
                </c:pt>
                <c:pt idx="2444">
                  <c:v>23434.974729686557</c:v>
                </c:pt>
                <c:pt idx="2445">
                  <c:v>23442.534868582785</c:v>
                </c:pt>
                <c:pt idx="2446">
                  <c:v>23453.318339499292</c:v>
                </c:pt>
                <c:pt idx="2447">
                  <c:v>23454.990534599001</c:v>
                </c:pt>
                <c:pt idx="2448">
                  <c:v>23460.10328090065</c:v>
                </c:pt>
                <c:pt idx="2449">
                  <c:v>23462.718883698119</c:v>
                </c:pt>
                <c:pt idx="2450">
                  <c:v>23464.817200724749</c:v>
                </c:pt>
                <c:pt idx="2451">
                  <c:v>23468.595193124656</c:v>
                </c:pt>
                <c:pt idx="2452">
                  <c:v>23470.46219371575</c:v>
                </c:pt>
                <c:pt idx="2453">
                  <c:v>23471.101738685895</c:v>
                </c:pt>
                <c:pt idx="2454">
                  <c:v>23475.267624529504</c:v>
                </c:pt>
                <c:pt idx="2455">
                  <c:v>23489.688743498747</c:v>
                </c:pt>
                <c:pt idx="2456">
                  <c:v>23490.446336259218</c:v>
                </c:pt>
                <c:pt idx="2457">
                  <c:v>23501.414948974278</c:v>
                </c:pt>
                <c:pt idx="2458">
                  <c:v>23506.095419508914</c:v>
                </c:pt>
                <c:pt idx="2459">
                  <c:v>23507.460682368026</c:v>
                </c:pt>
                <c:pt idx="2460">
                  <c:v>23508.268184418655</c:v>
                </c:pt>
                <c:pt idx="2461">
                  <c:v>23516.349465149728</c:v>
                </c:pt>
                <c:pt idx="2462">
                  <c:v>23518.556884386639</c:v>
                </c:pt>
                <c:pt idx="2463">
                  <c:v>23533.63030352916</c:v>
                </c:pt>
                <c:pt idx="2464">
                  <c:v>23534.564867548757</c:v>
                </c:pt>
                <c:pt idx="2465">
                  <c:v>23534.564867548757</c:v>
                </c:pt>
                <c:pt idx="2466">
                  <c:v>23536.196194292876</c:v>
                </c:pt>
                <c:pt idx="2467">
                  <c:v>23547.650286278076</c:v>
                </c:pt>
                <c:pt idx="2468">
                  <c:v>23551.86865820059</c:v>
                </c:pt>
                <c:pt idx="2469">
                  <c:v>23552.192252273937</c:v>
                </c:pt>
                <c:pt idx="2470">
                  <c:v>23561.263240110347</c:v>
                </c:pt>
                <c:pt idx="2471">
                  <c:v>23566.128940458584</c:v>
                </c:pt>
                <c:pt idx="2472">
                  <c:v>23566.74374408165</c:v>
                </c:pt>
                <c:pt idx="2473">
                  <c:v>23587.054933118459</c:v>
                </c:pt>
                <c:pt idx="2474">
                  <c:v>23589.144261994239</c:v>
                </c:pt>
                <c:pt idx="2475">
                  <c:v>23590.740857908077</c:v>
                </c:pt>
                <c:pt idx="2476">
                  <c:v>23595.269283368802</c:v>
                </c:pt>
                <c:pt idx="2477">
                  <c:v>23597.457858261143</c:v>
                </c:pt>
                <c:pt idx="2478">
                  <c:v>23605.799388507363</c:v>
                </c:pt>
                <c:pt idx="2479">
                  <c:v>23611.106927341443</c:v>
                </c:pt>
                <c:pt idx="2480">
                  <c:v>23619.355865125486</c:v>
                </c:pt>
                <c:pt idx="2481">
                  <c:v>23623.040537999197</c:v>
                </c:pt>
                <c:pt idx="2482">
                  <c:v>23632.91985707741</c:v>
                </c:pt>
                <c:pt idx="2483">
                  <c:v>23639.892617289923</c:v>
                </c:pt>
                <c:pt idx="2484">
                  <c:v>23658.620111792028</c:v>
                </c:pt>
                <c:pt idx="2485">
                  <c:v>23658.937172617869</c:v>
                </c:pt>
                <c:pt idx="2486">
                  <c:v>23663.461345958218</c:v>
                </c:pt>
                <c:pt idx="2487">
                  <c:v>23666.038053959404</c:v>
                </c:pt>
                <c:pt idx="2488">
                  <c:v>23672.773074083034</c:v>
                </c:pt>
                <c:pt idx="2489">
                  <c:v>23672.80417361181</c:v>
                </c:pt>
                <c:pt idx="2490">
                  <c:v>23675.034378016364</c:v>
                </c:pt>
                <c:pt idx="2491">
                  <c:v>23676.017944968691</c:v>
                </c:pt>
                <c:pt idx="2492">
                  <c:v>23681.045105216966</c:v>
                </c:pt>
                <c:pt idx="2493">
                  <c:v>23684.997395663253</c:v>
                </c:pt>
                <c:pt idx="2494">
                  <c:v>23689.435222592685</c:v>
                </c:pt>
                <c:pt idx="2495">
                  <c:v>23692.983542384973</c:v>
                </c:pt>
                <c:pt idx="2496">
                  <c:v>23695.618056411684</c:v>
                </c:pt>
                <c:pt idx="2497">
                  <c:v>23696.107716016413</c:v>
                </c:pt>
                <c:pt idx="2498">
                  <c:v>23703.797398454455</c:v>
                </c:pt>
                <c:pt idx="2499">
                  <c:v>23716.993059415934</c:v>
                </c:pt>
                <c:pt idx="2500">
                  <c:v>23718.075359059621</c:v>
                </c:pt>
                <c:pt idx="2501">
                  <c:v>23727.858475540081</c:v>
                </c:pt>
                <c:pt idx="2502">
                  <c:v>23729.075559036904</c:v>
                </c:pt>
                <c:pt idx="2503">
                  <c:v>23730.801704623733</c:v>
                </c:pt>
                <c:pt idx="2504">
                  <c:v>23757.192254895781</c:v>
                </c:pt>
                <c:pt idx="2505">
                  <c:v>23759.331685655263</c:v>
                </c:pt>
                <c:pt idx="2506">
                  <c:v>23767.764486192489</c:v>
                </c:pt>
                <c:pt idx="2507">
                  <c:v>23776.211402548677</c:v>
                </c:pt>
                <c:pt idx="2508">
                  <c:v>23776.479499594148</c:v>
                </c:pt>
                <c:pt idx="2509">
                  <c:v>23776.987653927299</c:v>
                </c:pt>
                <c:pt idx="2510">
                  <c:v>23778.612336080416</c:v>
                </c:pt>
                <c:pt idx="2511">
                  <c:v>23788.133515331068</c:v>
                </c:pt>
                <c:pt idx="2512">
                  <c:v>23792.105962315272</c:v>
                </c:pt>
                <c:pt idx="2513">
                  <c:v>23793.308085936878</c:v>
                </c:pt>
                <c:pt idx="2514">
                  <c:v>23798.125617943031</c:v>
                </c:pt>
                <c:pt idx="2515">
                  <c:v>23807.057645682689</c:v>
                </c:pt>
                <c:pt idx="2516">
                  <c:v>23807.559719321427</c:v>
                </c:pt>
                <c:pt idx="2517">
                  <c:v>23814.54717912717</c:v>
                </c:pt>
                <c:pt idx="2518">
                  <c:v>23814.652059126605</c:v>
                </c:pt>
                <c:pt idx="2519">
                  <c:v>23819.440250535306</c:v>
                </c:pt>
                <c:pt idx="2520">
                  <c:v>23825.012600167214</c:v>
                </c:pt>
                <c:pt idx="2521">
                  <c:v>23825.089395427542</c:v>
                </c:pt>
                <c:pt idx="2522">
                  <c:v>23829.482208496309</c:v>
                </c:pt>
                <c:pt idx="2523">
                  <c:v>23830.596668675767</c:v>
                </c:pt>
                <c:pt idx="2524">
                  <c:v>23831.517526197735</c:v>
                </c:pt>
                <c:pt idx="2525">
                  <c:v>23851.413548992568</c:v>
                </c:pt>
                <c:pt idx="2526">
                  <c:v>23857.696783858926</c:v>
                </c:pt>
                <c:pt idx="2527">
                  <c:v>23865.609049054143</c:v>
                </c:pt>
                <c:pt idx="2528">
                  <c:v>23866.465102476261</c:v>
                </c:pt>
                <c:pt idx="2529">
                  <c:v>23867.349921111578</c:v>
                </c:pt>
                <c:pt idx="2530">
                  <c:v>23870.547614071773</c:v>
                </c:pt>
                <c:pt idx="2531">
                  <c:v>23871.325179838113</c:v>
                </c:pt>
                <c:pt idx="2532">
                  <c:v>23871.660915964756</c:v>
                </c:pt>
                <c:pt idx="2533">
                  <c:v>23871.660915964756</c:v>
                </c:pt>
                <c:pt idx="2534">
                  <c:v>23874.341376522814</c:v>
                </c:pt>
                <c:pt idx="2535">
                  <c:v>23887.710502245605</c:v>
                </c:pt>
                <c:pt idx="2536">
                  <c:v>23909.536078122313</c:v>
                </c:pt>
                <c:pt idx="2537">
                  <c:v>23909.712835936749</c:v>
                </c:pt>
                <c:pt idx="2538">
                  <c:v>23920.239076456932</c:v>
                </c:pt>
                <c:pt idx="2539">
                  <c:v>23924.629861605008</c:v>
                </c:pt>
                <c:pt idx="2540">
                  <c:v>23929.022976704902</c:v>
                </c:pt>
                <c:pt idx="2541">
                  <c:v>23933.18686852658</c:v>
                </c:pt>
                <c:pt idx="2542">
                  <c:v>23936.768773443895</c:v>
                </c:pt>
                <c:pt idx="2543">
                  <c:v>23936.833989811526</c:v>
                </c:pt>
                <c:pt idx="2544">
                  <c:v>23936.929544073493</c:v>
                </c:pt>
                <c:pt idx="2545">
                  <c:v>23945.081343977407</c:v>
                </c:pt>
                <c:pt idx="2546">
                  <c:v>23945.224065784743</c:v>
                </c:pt>
                <c:pt idx="2547">
                  <c:v>23952.402807130624</c:v>
                </c:pt>
                <c:pt idx="2548">
                  <c:v>23956.059429488283</c:v>
                </c:pt>
                <c:pt idx="2549">
                  <c:v>23967.033013083677</c:v>
                </c:pt>
                <c:pt idx="2550">
                  <c:v>23967.552915589727</c:v>
                </c:pt>
                <c:pt idx="2551">
                  <c:v>23971.511230558353</c:v>
                </c:pt>
                <c:pt idx="2552">
                  <c:v>23971.776573500338</c:v>
                </c:pt>
                <c:pt idx="2553">
                  <c:v>23976.065695342513</c:v>
                </c:pt>
                <c:pt idx="2554">
                  <c:v>23976.71036695912</c:v>
                </c:pt>
                <c:pt idx="2555">
                  <c:v>23980.181161028529</c:v>
                </c:pt>
                <c:pt idx="2556">
                  <c:v>23982.82496599697</c:v>
                </c:pt>
                <c:pt idx="2557">
                  <c:v>23990.743369606087</c:v>
                </c:pt>
                <c:pt idx="2558">
                  <c:v>23996.07479619802</c:v>
                </c:pt>
                <c:pt idx="2559">
                  <c:v>24002.276542489864</c:v>
                </c:pt>
                <c:pt idx="2560">
                  <c:v>24003.457073479967</c:v>
                </c:pt>
                <c:pt idx="2561">
                  <c:v>24003.594452583995</c:v>
                </c:pt>
                <c:pt idx="2562">
                  <c:v>24010.786168321039</c:v>
                </c:pt>
                <c:pt idx="2563">
                  <c:v>24018.030589629529</c:v>
                </c:pt>
                <c:pt idx="2564">
                  <c:v>24019.481855221813</c:v>
                </c:pt>
                <c:pt idx="2565">
                  <c:v>24020.590014799127</c:v>
                </c:pt>
                <c:pt idx="2566">
                  <c:v>24024.058582713893</c:v>
                </c:pt>
                <c:pt idx="2567">
                  <c:v>24030.81298037988</c:v>
                </c:pt>
                <c:pt idx="2568">
                  <c:v>24040.321156193109</c:v>
                </c:pt>
                <c:pt idx="2569">
                  <c:v>24045.438603396735</c:v>
                </c:pt>
                <c:pt idx="2570">
                  <c:v>24045.541148968907</c:v>
                </c:pt>
                <c:pt idx="2571">
                  <c:v>24046.781938142405</c:v>
                </c:pt>
                <c:pt idx="2572">
                  <c:v>24050.12944609128</c:v>
                </c:pt>
                <c:pt idx="2573">
                  <c:v>24054.749944729021</c:v>
                </c:pt>
                <c:pt idx="2574">
                  <c:v>24055.632411433558</c:v>
                </c:pt>
                <c:pt idx="2575">
                  <c:v>24059.502929645983</c:v>
                </c:pt>
                <c:pt idx="2576">
                  <c:v>24060.955257317692</c:v>
                </c:pt>
                <c:pt idx="2577">
                  <c:v>24065.040027423394</c:v>
                </c:pt>
                <c:pt idx="2578">
                  <c:v>24066.997155181438</c:v>
                </c:pt>
                <c:pt idx="2579">
                  <c:v>24067.00186058303</c:v>
                </c:pt>
                <c:pt idx="2580">
                  <c:v>24080.737764123362</c:v>
                </c:pt>
                <c:pt idx="2581">
                  <c:v>24094.978955945404</c:v>
                </c:pt>
                <c:pt idx="2582">
                  <c:v>24103.489464102277</c:v>
                </c:pt>
                <c:pt idx="2583">
                  <c:v>24105.704847206423</c:v>
                </c:pt>
                <c:pt idx="2584">
                  <c:v>24105.704847206423</c:v>
                </c:pt>
                <c:pt idx="2585">
                  <c:v>24106.308570399673</c:v>
                </c:pt>
                <c:pt idx="2586">
                  <c:v>24128.402117314952</c:v>
                </c:pt>
                <c:pt idx="2587">
                  <c:v>24131.43833141595</c:v>
                </c:pt>
                <c:pt idx="2588">
                  <c:v>24137.91758307167</c:v>
                </c:pt>
                <c:pt idx="2589">
                  <c:v>24145.514236544081</c:v>
                </c:pt>
                <c:pt idx="2590">
                  <c:v>24149.52347912726</c:v>
                </c:pt>
                <c:pt idx="2591">
                  <c:v>24151.967604252051</c:v>
                </c:pt>
                <c:pt idx="2592">
                  <c:v>24154.93919283487</c:v>
                </c:pt>
                <c:pt idx="2593">
                  <c:v>24162.164570335353</c:v>
                </c:pt>
                <c:pt idx="2594">
                  <c:v>24178.240743171926</c:v>
                </c:pt>
                <c:pt idx="2595">
                  <c:v>24180.149506871217</c:v>
                </c:pt>
                <c:pt idx="2596">
                  <c:v>24180.947225229789</c:v>
                </c:pt>
                <c:pt idx="2597">
                  <c:v>24181.479784676598</c:v>
                </c:pt>
                <c:pt idx="2598">
                  <c:v>24187.614885875864</c:v>
                </c:pt>
                <c:pt idx="2599">
                  <c:v>24188.833010795239</c:v>
                </c:pt>
                <c:pt idx="2600">
                  <c:v>24193.777856855413</c:v>
                </c:pt>
                <c:pt idx="2601">
                  <c:v>24194.5760450649</c:v>
                </c:pt>
                <c:pt idx="2602">
                  <c:v>24195.160879805328</c:v>
                </c:pt>
                <c:pt idx="2603">
                  <c:v>24200.858874682905</c:v>
                </c:pt>
                <c:pt idx="2604">
                  <c:v>24203.767255054539</c:v>
                </c:pt>
                <c:pt idx="2605">
                  <c:v>24219.066601001548</c:v>
                </c:pt>
                <c:pt idx="2606">
                  <c:v>24219.535909673363</c:v>
                </c:pt>
                <c:pt idx="2607">
                  <c:v>24219.750913831103</c:v>
                </c:pt>
                <c:pt idx="2608">
                  <c:v>24221.299613658408</c:v>
                </c:pt>
                <c:pt idx="2609">
                  <c:v>24222.514957168165</c:v>
                </c:pt>
                <c:pt idx="2610">
                  <c:v>24223.053498166355</c:v>
                </c:pt>
                <c:pt idx="2611">
                  <c:v>24225.536085167198</c:v>
                </c:pt>
                <c:pt idx="2612">
                  <c:v>24230.118515862385</c:v>
                </c:pt>
                <c:pt idx="2613">
                  <c:v>24233.19705921115</c:v>
                </c:pt>
                <c:pt idx="2614">
                  <c:v>24234.182297068823</c:v>
                </c:pt>
                <c:pt idx="2615">
                  <c:v>24236.227736940255</c:v>
                </c:pt>
                <c:pt idx="2616">
                  <c:v>24238.380587814983</c:v>
                </c:pt>
                <c:pt idx="2617">
                  <c:v>24239.59681288572</c:v>
                </c:pt>
                <c:pt idx="2618">
                  <c:v>24245.34216040211</c:v>
                </c:pt>
                <c:pt idx="2619">
                  <c:v>24250.492818502746</c:v>
                </c:pt>
                <c:pt idx="2620">
                  <c:v>24256.306269115012</c:v>
                </c:pt>
                <c:pt idx="2621">
                  <c:v>24259.83451750777</c:v>
                </c:pt>
                <c:pt idx="2622">
                  <c:v>24262.606353945324</c:v>
                </c:pt>
                <c:pt idx="2623">
                  <c:v>24262.606353945324</c:v>
                </c:pt>
                <c:pt idx="2624">
                  <c:v>24263.274723816408</c:v>
                </c:pt>
                <c:pt idx="2625">
                  <c:v>24263.627499539733</c:v>
                </c:pt>
                <c:pt idx="2626">
                  <c:v>24271.113297011936</c:v>
                </c:pt>
                <c:pt idx="2627">
                  <c:v>24274.857390008063</c:v>
                </c:pt>
                <c:pt idx="2628">
                  <c:v>24277.98331876281</c:v>
                </c:pt>
                <c:pt idx="2629">
                  <c:v>24295.462346585515</c:v>
                </c:pt>
                <c:pt idx="2630">
                  <c:v>24296.793217215349</c:v>
                </c:pt>
                <c:pt idx="2631">
                  <c:v>24301.914446112627</c:v>
                </c:pt>
                <c:pt idx="2632">
                  <c:v>24309.360563091763</c:v>
                </c:pt>
                <c:pt idx="2633">
                  <c:v>24310.389445135952</c:v>
                </c:pt>
                <c:pt idx="2634">
                  <c:v>24310.87125150628</c:v>
                </c:pt>
                <c:pt idx="2635">
                  <c:v>24325.377400516903</c:v>
                </c:pt>
                <c:pt idx="2636">
                  <c:v>24330.715802728075</c:v>
                </c:pt>
                <c:pt idx="2637">
                  <c:v>24338.722643096557</c:v>
                </c:pt>
                <c:pt idx="2638">
                  <c:v>24339.37739417077</c:v>
                </c:pt>
                <c:pt idx="2639">
                  <c:v>24340.057066068774</c:v>
                </c:pt>
                <c:pt idx="2640">
                  <c:v>24346.764868325561</c:v>
                </c:pt>
                <c:pt idx="2641">
                  <c:v>24349.173164870801</c:v>
                </c:pt>
                <c:pt idx="2642">
                  <c:v>24353.026646604241</c:v>
                </c:pt>
                <c:pt idx="2643">
                  <c:v>24365.970953161032</c:v>
                </c:pt>
                <c:pt idx="2644">
                  <c:v>24365.981823757771</c:v>
                </c:pt>
                <c:pt idx="2645">
                  <c:v>24378.184553902774</c:v>
                </c:pt>
                <c:pt idx="2646">
                  <c:v>24379.560560520997</c:v>
                </c:pt>
                <c:pt idx="2647">
                  <c:v>24388.905008166068</c:v>
                </c:pt>
                <c:pt idx="2648">
                  <c:v>24393.002624742392</c:v>
                </c:pt>
                <c:pt idx="2649">
                  <c:v>24394.639281342788</c:v>
                </c:pt>
                <c:pt idx="2650">
                  <c:v>24408.101792991787</c:v>
                </c:pt>
                <c:pt idx="2651">
                  <c:v>24412.881308841359</c:v>
                </c:pt>
                <c:pt idx="2652">
                  <c:v>24415.603694906655</c:v>
                </c:pt>
                <c:pt idx="2653">
                  <c:v>24431.493688903385</c:v>
                </c:pt>
                <c:pt idx="2654">
                  <c:v>24433.327010183071</c:v>
                </c:pt>
                <c:pt idx="2655">
                  <c:v>24439.279630768073</c:v>
                </c:pt>
                <c:pt idx="2656">
                  <c:v>24439.279630768073</c:v>
                </c:pt>
                <c:pt idx="2657">
                  <c:v>24453.594968994734</c:v>
                </c:pt>
                <c:pt idx="2658">
                  <c:v>24471.557509886432</c:v>
                </c:pt>
                <c:pt idx="2659">
                  <c:v>24473.899369449333</c:v>
                </c:pt>
                <c:pt idx="2660">
                  <c:v>24474.890922279745</c:v>
                </c:pt>
                <c:pt idx="2661">
                  <c:v>24477.257293386618</c:v>
                </c:pt>
                <c:pt idx="2662">
                  <c:v>24477.747395025173</c:v>
                </c:pt>
                <c:pt idx="2663">
                  <c:v>24481.731000576008</c:v>
                </c:pt>
                <c:pt idx="2664">
                  <c:v>24481.731000576008</c:v>
                </c:pt>
                <c:pt idx="2665">
                  <c:v>24485.254157156778</c:v>
                </c:pt>
                <c:pt idx="2666">
                  <c:v>24488.387531862267</c:v>
                </c:pt>
                <c:pt idx="2667">
                  <c:v>24489.451555447569</c:v>
                </c:pt>
                <c:pt idx="2668">
                  <c:v>24490.812016392963</c:v>
                </c:pt>
                <c:pt idx="2669">
                  <c:v>24499.121713462009</c:v>
                </c:pt>
                <c:pt idx="2670">
                  <c:v>24500.241889896406</c:v>
                </c:pt>
                <c:pt idx="2671">
                  <c:v>24505.011953931848</c:v>
                </c:pt>
                <c:pt idx="2672">
                  <c:v>24507.117993940075</c:v>
                </c:pt>
                <c:pt idx="2673">
                  <c:v>24507.914188821167</c:v>
                </c:pt>
                <c:pt idx="2674">
                  <c:v>24510.907566886857</c:v>
                </c:pt>
                <c:pt idx="2675">
                  <c:v>24515.089635839697</c:v>
                </c:pt>
                <c:pt idx="2676">
                  <c:v>24527.274568280838</c:v>
                </c:pt>
                <c:pt idx="2677">
                  <c:v>24538.216181937722</c:v>
                </c:pt>
                <c:pt idx="2678">
                  <c:v>24559.483215231696</c:v>
                </c:pt>
                <c:pt idx="2679">
                  <c:v>24559.568678691692</c:v>
                </c:pt>
                <c:pt idx="2680">
                  <c:v>24565.946930461407</c:v>
                </c:pt>
                <c:pt idx="2681">
                  <c:v>24570.121612392424</c:v>
                </c:pt>
                <c:pt idx="2682">
                  <c:v>24570.194656363507</c:v>
                </c:pt>
                <c:pt idx="2683">
                  <c:v>24573.266435280253</c:v>
                </c:pt>
                <c:pt idx="2684">
                  <c:v>24593.143119327167</c:v>
                </c:pt>
                <c:pt idx="2685">
                  <c:v>24598.802043626769</c:v>
                </c:pt>
                <c:pt idx="2686">
                  <c:v>24600.693465072607</c:v>
                </c:pt>
                <c:pt idx="2687">
                  <c:v>24602.110771892738</c:v>
                </c:pt>
                <c:pt idx="2688">
                  <c:v>24603.158520567711</c:v>
                </c:pt>
                <c:pt idx="2689">
                  <c:v>24616.43824015087</c:v>
                </c:pt>
                <c:pt idx="2690">
                  <c:v>24628.70047887518</c:v>
                </c:pt>
                <c:pt idx="2691">
                  <c:v>24629.601743508014</c:v>
                </c:pt>
                <c:pt idx="2692">
                  <c:v>24635.829068232491</c:v>
                </c:pt>
                <c:pt idx="2693">
                  <c:v>24636.865657410166</c:v>
                </c:pt>
                <c:pt idx="2694">
                  <c:v>24637.683168763386</c:v>
                </c:pt>
                <c:pt idx="2695">
                  <c:v>24645.708626519627</c:v>
                </c:pt>
                <c:pt idx="2696">
                  <c:v>24645.982124115213</c:v>
                </c:pt>
                <c:pt idx="2697">
                  <c:v>24646.844879368451</c:v>
                </c:pt>
                <c:pt idx="2698">
                  <c:v>24648.346204335918</c:v>
                </c:pt>
                <c:pt idx="2699">
                  <c:v>24649.554093569699</c:v>
                </c:pt>
                <c:pt idx="2700">
                  <c:v>24649.890271276621</c:v>
                </c:pt>
                <c:pt idx="2701">
                  <c:v>24650.139559408555</c:v>
                </c:pt>
                <c:pt idx="2702">
                  <c:v>24662.343616091042</c:v>
                </c:pt>
                <c:pt idx="2703">
                  <c:v>24665.696037188012</c:v>
                </c:pt>
                <c:pt idx="2704">
                  <c:v>24667.027698425351</c:v>
                </c:pt>
                <c:pt idx="2705">
                  <c:v>24667.270934386397</c:v>
                </c:pt>
                <c:pt idx="2706">
                  <c:v>24669.340747482336</c:v>
                </c:pt>
                <c:pt idx="2707">
                  <c:v>24671.575801836745</c:v>
                </c:pt>
                <c:pt idx="2708">
                  <c:v>24672.0682473243</c:v>
                </c:pt>
                <c:pt idx="2709">
                  <c:v>24678.372650764115</c:v>
                </c:pt>
                <c:pt idx="2710">
                  <c:v>24679.579924354668</c:v>
                </c:pt>
                <c:pt idx="2711">
                  <c:v>24687.959601985658</c:v>
                </c:pt>
                <c:pt idx="2712">
                  <c:v>24688.161081763985</c:v>
                </c:pt>
                <c:pt idx="2713">
                  <c:v>24688.417396050037</c:v>
                </c:pt>
                <c:pt idx="2714">
                  <c:v>24690.031679643653</c:v>
                </c:pt>
                <c:pt idx="2715">
                  <c:v>24690.031679643653</c:v>
                </c:pt>
                <c:pt idx="2716">
                  <c:v>24690.25376547948</c:v>
                </c:pt>
                <c:pt idx="2717">
                  <c:v>24690.41968808811</c:v>
                </c:pt>
                <c:pt idx="2718">
                  <c:v>24697.088025850735</c:v>
                </c:pt>
                <c:pt idx="2719">
                  <c:v>24711.045889208523</c:v>
                </c:pt>
                <c:pt idx="2720">
                  <c:v>24711.745936196563</c:v>
                </c:pt>
                <c:pt idx="2721">
                  <c:v>24714.764348506356</c:v>
                </c:pt>
                <c:pt idx="2722">
                  <c:v>24717.098643613557</c:v>
                </c:pt>
                <c:pt idx="2723">
                  <c:v>24717.855006910147</c:v>
                </c:pt>
                <c:pt idx="2724">
                  <c:v>24729.105649686353</c:v>
                </c:pt>
                <c:pt idx="2725">
                  <c:v>24731.342094313804</c:v>
                </c:pt>
                <c:pt idx="2726">
                  <c:v>24731.647154880971</c:v>
                </c:pt>
                <c:pt idx="2727">
                  <c:v>24735.383903295806</c:v>
                </c:pt>
                <c:pt idx="2728">
                  <c:v>24740.282992555574</c:v>
                </c:pt>
                <c:pt idx="2729">
                  <c:v>24748.204747602216</c:v>
                </c:pt>
                <c:pt idx="2730">
                  <c:v>24748.217534483207</c:v>
                </c:pt>
                <c:pt idx="2731">
                  <c:v>24753.760290439743</c:v>
                </c:pt>
                <c:pt idx="2732">
                  <c:v>24762.22801583723</c:v>
                </c:pt>
                <c:pt idx="2733">
                  <c:v>24773.127531334027</c:v>
                </c:pt>
                <c:pt idx="2734">
                  <c:v>24775.55889837752</c:v>
                </c:pt>
                <c:pt idx="2735">
                  <c:v>24775.659055600416</c:v>
                </c:pt>
                <c:pt idx="2736">
                  <c:v>24777.146937116435</c:v>
                </c:pt>
                <c:pt idx="2737">
                  <c:v>24779.749798933146</c:v>
                </c:pt>
                <c:pt idx="2738">
                  <c:v>24780.325028971689</c:v>
                </c:pt>
                <c:pt idx="2739">
                  <c:v>24781.503975002855</c:v>
                </c:pt>
                <c:pt idx="2740">
                  <c:v>24783.417546259327</c:v>
                </c:pt>
                <c:pt idx="2741">
                  <c:v>24788.248447229584</c:v>
                </c:pt>
                <c:pt idx="2742">
                  <c:v>24792.336987644117</c:v>
                </c:pt>
                <c:pt idx="2743">
                  <c:v>24792.336987644117</c:v>
                </c:pt>
                <c:pt idx="2744">
                  <c:v>24798.160911363644</c:v>
                </c:pt>
                <c:pt idx="2745">
                  <c:v>24798.163474847646</c:v>
                </c:pt>
                <c:pt idx="2746">
                  <c:v>24801.84515052403</c:v>
                </c:pt>
                <c:pt idx="2747">
                  <c:v>24802.607648523084</c:v>
                </c:pt>
                <c:pt idx="2748">
                  <c:v>24804.89522895118</c:v>
                </c:pt>
                <c:pt idx="2749">
                  <c:v>24810.828413040912</c:v>
                </c:pt>
                <c:pt idx="2750">
                  <c:v>24810.962787501361</c:v>
                </c:pt>
                <c:pt idx="2751">
                  <c:v>24816.70921584982</c:v>
                </c:pt>
                <c:pt idx="2752">
                  <c:v>24818.766248651595</c:v>
                </c:pt>
                <c:pt idx="2753">
                  <c:v>24826.799237191262</c:v>
                </c:pt>
                <c:pt idx="2754">
                  <c:v>24829.353978379495</c:v>
                </c:pt>
                <c:pt idx="2755">
                  <c:v>24833.437757135343</c:v>
                </c:pt>
                <c:pt idx="2756">
                  <c:v>24836.823161944656</c:v>
                </c:pt>
                <c:pt idx="2757">
                  <c:v>24836.823161944656</c:v>
                </c:pt>
                <c:pt idx="2758">
                  <c:v>24845.310162705035</c:v>
                </c:pt>
                <c:pt idx="2759">
                  <c:v>24851.350737798668</c:v>
                </c:pt>
                <c:pt idx="2760">
                  <c:v>24852.004999963301</c:v>
                </c:pt>
                <c:pt idx="2761">
                  <c:v>24856.779994769389</c:v>
                </c:pt>
                <c:pt idx="2762">
                  <c:v>24872.734501585703</c:v>
                </c:pt>
                <c:pt idx="2763">
                  <c:v>24873.348917310675</c:v>
                </c:pt>
                <c:pt idx="2764">
                  <c:v>24874.815055228064</c:v>
                </c:pt>
                <c:pt idx="2765">
                  <c:v>24877.117192062815</c:v>
                </c:pt>
                <c:pt idx="2766">
                  <c:v>24886.830761731169</c:v>
                </c:pt>
                <c:pt idx="2767">
                  <c:v>24898.905946749983</c:v>
                </c:pt>
                <c:pt idx="2768">
                  <c:v>24902.170467950211</c:v>
                </c:pt>
                <c:pt idx="2769">
                  <c:v>24902.2730826433</c:v>
                </c:pt>
                <c:pt idx="2770">
                  <c:v>24902.575242570278</c:v>
                </c:pt>
                <c:pt idx="2771">
                  <c:v>24907.710193445753</c:v>
                </c:pt>
                <c:pt idx="2772">
                  <c:v>24908.070084186522</c:v>
                </c:pt>
                <c:pt idx="2773">
                  <c:v>24917.482006504346</c:v>
                </c:pt>
                <c:pt idx="2774">
                  <c:v>24920.296472695896</c:v>
                </c:pt>
                <c:pt idx="2775">
                  <c:v>24928.519703595157</c:v>
                </c:pt>
                <c:pt idx="2776">
                  <c:v>24932.626997235871</c:v>
                </c:pt>
                <c:pt idx="2777">
                  <c:v>24935.12323299019</c:v>
                </c:pt>
                <c:pt idx="2778">
                  <c:v>24935.13850209126</c:v>
                </c:pt>
                <c:pt idx="2779">
                  <c:v>24938.467369073667</c:v>
                </c:pt>
                <c:pt idx="2780">
                  <c:v>24939.201442469985</c:v>
                </c:pt>
                <c:pt idx="2781">
                  <c:v>24941.645754079997</c:v>
                </c:pt>
                <c:pt idx="2782">
                  <c:v>24942.685208643295</c:v>
                </c:pt>
                <c:pt idx="2783">
                  <c:v>24943.745563846049</c:v>
                </c:pt>
                <c:pt idx="2784">
                  <c:v>24953.991735493131</c:v>
                </c:pt>
                <c:pt idx="2785">
                  <c:v>24955.090936168592</c:v>
                </c:pt>
                <c:pt idx="2786">
                  <c:v>24963.6143178692</c:v>
                </c:pt>
                <c:pt idx="2787">
                  <c:v>24980.964587098009</c:v>
                </c:pt>
                <c:pt idx="2788">
                  <c:v>24982.555888039235</c:v>
                </c:pt>
                <c:pt idx="2789">
                  <c:v>24982.745031862229</c:v>
                </c:pt>
                <c:pt idx="2790">
                  <c:v>24982.75141322627</c:v>
                </c:pt>
                <c:pt idx="2791">
                  <c:v>24991.076280228652</c:v>
                </c:pt>
                <c:pt idx="2792">
                  <c:v>24992.729970489032</c:v>
                </c:pt>
                <c:pt idx="2793">
                  <c:v>24994.193590373994</c:v>
                </c:pt>
                <c:pt idx="2794">
                  <c:v>24997.490195798913</c:v>
                </c:pt>
                <c:pt idx="2795">
                  <c:v>25004.937570524075</c:v>
                </c:pt>
                <c:pt idx="2796">
                  <c:v>25007.665575644318</c:v>
                </c:pt>
                <c:pt idx="2797">
                  <c:v>25008.962431593194</c:v>
                </c:pt>
                <c:pt idx="2798">
                  <c:v>25012.02695662055</c:v>
                </c:pt>
                <c:pt idx="2799">
                  <c:v>25023.655834364799</c:v>
                </c:pt>
                <c:pt idx="2800">
                  <c:v>25029.150289652011</c:v>
                </c:pt>
                <c:pt idx="2801">
                  <c:v>25029.150289652011</c:v>
                </c:pt>
                <c:pt idx="2802">
                  <c:v>25039.594146693657</c:v>
                </c:pt>
                <c:pt idx="2803">
                  <c:v>25043.198353645283</c:v>
                </c:pt>
                <c:pt idx="2804">
                  <c:v>25047.461768821959</c:v>
                </c:pt>
                <c:pt idx="2805">
                  <c:v>25050.101211847872</c:v>
                </c:pt>
                <c:pt idx="2806">
                  <c:v>25060.257578309738</c:v>
                </c:pt>
                <c:pt idx="2807">
                  <c:v>25066.362420920963</c:v>
                </c:pt>
                <c:pt idx="2808">
                  <c:v>25067.068077863481</c:v>
                </c:pt>
                <c:pt idx="2809">
                  <c:v>25073.860769323703</c:v>
                </c:pt>
                <c:pt idx="2810">
                  <c:v>25079.145259115874</c:v>
                </c:pt>
                <c:pt idx="2811">
                  <c:v>25085.572565605544</c:v>
                </c:pt>
                <c:pt idx="2812">
                  <c:v>25090.216858302956</c:v>
                </c:pt>
                <c:pt idx="2813">
                  <c:v>25091.772438987347</c:v>
                </c:pt>
                <c:pt idx="2814">
                  <c:v>25092.322818869492</c:v>
                </c:pt>
                <c:pt idx="2815">
                  <c:v>25101.190234360682</c:v>
                </c:pt>
                <c:pt idx="2816">
                  <c:v>25105.287119742705</c:v>
                </c:pt>
                <c:pt idx="2817">
                  <c:v>25106.684874596445</c:v>
                </c:pt>
                <c:pt idx="2818">
                  <c:v>25106.684874596445</c:v>
                </c:pt>
                <c:pt idx="2819">
                  <c:v>25106.72682029289</c:v>
                </c:pt>
                <c:pt idx="2820">
                  <c:v>25112.612345272308</c:v>
                </c:pt>
                <c:pt idx="2821">
                  <c:v>25112.70683785162</c:v>
                </c:pt>
                <c:pt idx="2822">
                  <c:v>25112.888045919208</c:v>
                </c:pt>
                <c:pt idx="2823">
                  <c:v>25113.168799540032</c:v>
                </c:pt>
                <c:pt idx="2824">
                  <c:v>25124.819805378524</c:v>
                </c:pt>
                <c:pt idx="2825">
                  <c:v>25130.064550891391</c:v>
                </c:pt>
                <c:pt idx="2826">
                  <c:v>25131.115847360856</c:v>
                </c:pt>
                <c:pt idx="2827">
                  <c:v>25131.502619996474</c:v>
                </c:pt>
                <c:pt idx="2828">
                  <c:v>25135.543349502437</c:v>
                </c:pt>
                <c:pt idx="2829">
                  <c:v>25136.163576836661</c:v>
                </c:pt>
                <c:pt idx="2830">
                  <c:v>25150.964034113073</c:v>
                </c:pt>
                <c:pt idx="2831">
                  <c:v>25158.597952388682</c:v>
                </c:pt>
                <c:pt idx="2832">
                  <c:v>25161.060992551356</c:v>
                </c:pt>
                <c:pt idx="2833">
                  <c:v>25161.092373278945</c:v>
                </c:pt>
                <c:pt idx="2834">
                  <c:v>25161.108553844188</c:v>
                </c:pt>
                <c:pt idx="2835">
                  <c:v>25163.748711684791</c:v>
                </c:pt>
                <c:pt idx="2836">
                  <c:v>25176.280160521288</c:v>
                </c:pt>
                <c:pt idx="2837">
                  <c:v>25179.810073637193</c:v>
                </c:pt>
                <c:pt idx="2838">
                  <c:v>25180.395492330754</c:v>
                </c:pt>
                <c:pt idx="2839">
                  <c:v>25183.291005592688</c:v>
                </c:pt>
                <c:pt idx="2840">
                  <c:v>25183.843993803817</c:v>
                </c:pt>
                <c:pt idx="2841">
                  <c:v>25184.198678058052</c:v>
                </c:pt>
                <c:pt idx="2842">
                  <c:v>25185.027469960765</c:v>
                </c:pt>
                <c:pt idx="2843">
                  <c:v>25185.98358662672</c:v>
                </c:pt>
                <c:pt idx="2844">
                  <c:v>25190.176109954376</c:v>
                </c:pt>
                <c:pt idx="2845">
                  <c:v>25196.730140576936</c:v>
                </c:pt>
                <c:pt idx="2846">
                  <c:v>25198.587807131869</c:v>
                </c:pt>
                <c:pt idx="2847">
                  <c:v>25201.815325971849</c:v>
                </c:pt>
                <c:pt idx="2848">
                  <c:v>25213.079702978019</c:v>
                </c:pt>
                <c:pt idx="2849">
                  <c:v>25226.304019274259</c:v>
                </c:pt>
                <c:pt idx="2850">
                  <c:v>25226.955040373097</c:v>
                </c:pt>
                <c:pt idx="2851">
                  <c:v>25247.173999209728</c:v>
                </c:pt>
                <c:pt idx="2852">
                  <c:v>25247.603292209205</c:v>
                </c:pt>
                <c:pt idx="2853">
                  <c:v>25251.673817041352</c:v>
                </c:pt>
                <c:pt idx="2854">
                  <c:v>25255.455240374577</c:v>
                </c:pt>
                <c:pt idx="2855">
                  <c:v>25256.966144180195</c:v>
                </c:pt>
                <c:pt idx="2856">
                  <c:v>25262.504111454928</c:v>
                </c:pt>
                <c:pt idx="2857">
                  <c:v>25264.772479528358</c:v>
                </c:pt>
                <c:pt idx="2858">
                  <c:v>25270.428079158908</c:v>
                </c:pt>
                <c:pt idx="2859">
                  <c:v>25270.428079158908</c:v>
                </c:pt>
                <c:pt idx="2860">
                  <c:v>25284.658318894373</c:v>
                </c:pt>
                <c:pt idx="2861">
                  <c:v>25291.315849987684</c:v>
                </c:pt>
                <c:pt idx="2862">
                  <c:v>25291.333240953049</c:v>
                </c:pt>
                <c:pt idx="2863">
                  <c:v>25298.436254194137</c:v>
                </c:pt>
                <c:pt idx="2864">
                  <c:v>25298.436254194137</c:v>
                </c:pt>
                <c:pt idx="2865">
                  <c:v>25298.679434142174</c:v>
                </c:pt>
                <c:pt idx="2866">
                  <c:v>25299.318628569956</c:v>
                </c:pt>
                <c:pt idx="2867">
                  <c:v>25301.319561530254</c:v>
                </c:pt>
                <c:pt idx="2868">
                  <c:v>25304.643901484389</c:v>
                </c:pt>
                <c:pt idx="2869">
                  <c:v>25304.806858994045</c:v>
                </c:pt>
                <c:pt idx="2870">
                  <c:v>25307.508710558763</c:v>
                </c:pt>
                <c:pt idx="2871">
                  <c:v>25309.087508356071</c:v>
                </c:pt>
                <c:pt idx="2872">
                  <c:v>25310.39728726547</c:v>
                </c:pt>
                <c:pt idx="2873">
                  <c:v>25310.960080621277</c:v>
                </c:pt>
                <c:pt idx="2874">
                  <c:v>25314.440418104281</c:v>
                </c:pt>
                <c:pt idx="2875">
                  <c:v>25314.972598922537</c:v>
                </c:pt>
                <c:pt idx="2876">
                  <c:v>25315.819030185139</c:v>
                </c:pt>
                <c:pt idx="2877">
                  <c:v>25321.121953944901</c:v>
                </c:pt>
                <c:pt idx="2878">
                  <c:v>25328.841535138938</c:v>
                </c:pt>
                <c:pt idx="2879">
                  <c:v>25333.108416960822</c:v>
                </c:pt>
                <c:pt idx="2880">
                  <c:v>25333.158347155815</c:v>
                </c:pt>
                <c:pt idx="2881">
                  <c:v>25334.16250129768</c:v>
                </c:pt>
                <c:pt idx="2882">
                  <c:v>25335.731574368758</c:v>
                </c:pt>
                <c:pt idx="2883">
                  <c:v>25336.077649463365</c:v>
                </c:pt>
                <c:pt idx="2884">
                  <c:v>25336.316982630968</c:v>
                </c:pt>
                <c:pt idx="2885">
                  <c:v>25346.757807232345</c:v>
                </c:pt>
                <c:pt idx="2886">
                  <c:v>25353.864387424877</c:v>
                </c:pt>
                <c:pt idx="2887">
                  <c:v>25355.553475322729</c:v>
                </c:pt>
                <c:pt idx="2888">
                  <c:v>25359.4342043621</c:v>
                </c:pt>
                <c:pt idx="2889">
                  <c:v>25359.736897627907</c:v>
                </c:pt>
                <c:pt idx="2890">
                  <c:v>25362.986242246687</c:v>
                </c:pt>
                <c:pt idx="2891">
                  <c:v>25365.904065415518</c:v>
                </c:pt>
                <c:pt idx="2892">
                  <c:v>25367.596191713004</c:v>
                </c:pt>
                <c:pt idx="2893">
                  <c:v>25374.982123112866</c:v>
                </c:pt>
                <c:pt idx="2894">
                  <c:v>25375.119350526871</c:v>
                </c:pt>
                <c:pt idx="2895">
                  <c:v>25375.936171271838</c:v>
                </c:pt>
                <c:pt idx="2896">
                  <c:v>25386.443232737089</c:v>
                </c:pt>
                <c:pt idx="2897">
                  <c:v>25386.913872474062</c:v>
                </c:pt>
                <c:pt idx="2898">
                  <c:v>25388.694969327113</c:v>
                </c:pt>
                <c:pt idx="2899">
                  <c:v>25388.731664564755</c:v>
                </c:pt>
                <c:pt idx="2900">
                  <c:v>25391.716997091666</c:v>
                </c:pt>
                <c:pt idx="2901">
                  <c:v>25396.012089577573</c:v>
                </c:pt>
                <c:pt idx="2902">
                  <c:v>25398.445920558988</c:v>
                </c:pt>
                <c:pt idx="2903">
                  <c:v>25398.776361878674</c:v>
                </c:pt>
                <c:pt idx="2904">
                  <c:v>25398.776361878674</c:v>
                </c:pt>
                <c:pt idx="2905">
                  <c:v>25398.867364270129</c:v>
                </c:pt>
                <c:pt idx="2906">
                  <c:v>25398.898507462854</c:v>
                </c:pt>
                <c:pt idx="2907">
                  <c:v>25398.914014865702</c:v>
                </c:pt>
                <c:pt idx="2908">
                  <c:v>25402.735454603764</c:v>
                </c:pt>
                <c:pt idx="2909">
                  <c:v>25404.744533219673</c:v>
                </c:pt>
                <c:pt idx="2910">
                  <c:v>25405.506627246199</c:v>
                </c:pt>
                <c:pt idx="2911">
                  <c:v>25406.651357803796</c:v>
                </c:pt>
                <c:pt idx="2912">
                  <c:v>25418.011660312408</c:v>
                </c:pt>
                <c:pt idx="2913">
                  <c:v>25427.806765310375</c:v>
                </c:pt>
                <c:pt idx="2914">
                  <c:v>25427.945492304436</c:v>
                </c:pt>
                <c:pt idx="2915">
                  <c:v>25433.369179493096</c:v>
                </c:pt>
                <c:pt idx="2916">
                  <c:v>25433.823762535347</c:v>
                </c:pt>
                <c:pt idx="2917">
                  <c:v>25437.590299225856</c:v>
                </c:pt>
                <c:pt idx="2918">
                  <c:v>25438.213790821279</c:v>
                </c:pt>
                <c:pt idx="2919">
                  <c:v>25438.239883589627</c:v>
                </c:pt>
                <c:pt idx="2920">
                  <c:v>25439.144197307422</c:v>
                </c:pt>
                <c:pt idx="2921">
                  <c:v>25442.317538449934</c:v>
                </c:pt>
                <c:pt idx="2922">
                  <c:v>25442.665659946848</c:v>
                </c:pt>
                <c:pt idx="2923">
                  <c:v>25446.202062326593</c:v>
                </c:pt>
                <c:pt idx="2924">
                  <c:v>25446.20490384748</c:v>
                </c:pt>
                <c:pt idx="2925">
                  <c:v>25448.573294421563</c:v>
                </c:pt>
                <c:pt idx="2926">
                  <c:v>25461.70545027246</c:v>
                </c:pt>
                <c:pt idx="2927">
                  <c:v>25462.599116587942</c:v>
                </c:pt>
                <c:pt idx="2928">
                  <c:v>25472.422726109027</c:v>
                </c:pt>
                <c:pt idx="2929">
                  <c:v>25473.708249833679</c:v>
                </c:pt>
                <c:pt idx="2930">
                  <c:v>25474.01449608797</c:v>
                </c:pt>
                <c:pt idx="2931">
                  <c:v>25474.505729306682</c:v>
                </c:pt>
                <c:pt idx="2932">
                  <c:v>25482.699955744207</c:v>
                </c:pt>
                <c:pt idx="2933">
                  <c:v>25482.791442953137</c:v>
                </c:pt>
                <c:pt idx="2934">
                  <c:v>25484.487472480258</c:v>
                </c:pt>
                <c:pt idx="2935">
                  <c:v>25488.04907238837</c:v>
                </c:pt>
                <c:pt idx="2936">
                  <c:v>25489.456079962609</c:v>
                </c:pt>
                <c:pt idx="2937">
                  <c:v>25490.041013901246</c:v>
                </c:pt>
                <c:pt idx="2938">
                  <c:v>25490.060947833015</c:v>
                </c:pt>
                <c:pt idx="2939">
                  <c:v>25490.179269048425</c:v>
                </c:pt>
                <c:pt idx="2940">
                  <c:v>25491.553932901312</c:v>
                </c:pt>
                <c:pt idx="2941">
                  <c:v>25492.219550429694</c:v>
                </c:pt>
                <c:pt idx="2942">
                  <c:v>25496.522283360075</c:v>
                </c:pt>
                <c:pt idx="2943">
                  <c:v>25496.702070606596</c:v>
                </c:pt>
                <c:pt idx="2944">
                  <c:v>25496.705296810331</c:v>
                </c:pt>
                <c:pt idx="2945">
                  <c:v>25498.40965345838</c:v>
                </c:pt>
                <c:pt idx="2946">
                  <c:v>25498.992589958696</c:v>
                </c:pt>
                <c:pt idx="2947">
                  <c:v>25508.650110234154</c:v>
                </c:pt>
                <c:pt idx="2948">
                  <c:v>25508.75709451603</c:v>
                </c:pt>
                <c:pt idx="2949">
                  <c:v>25509.400424679596</c:v>
                </c:pt>
                <c:pt idx="2950">
                  <c:v>25509.569813045691</c:v>
                </c:pt>
                <c:pt idx="2951">
                  <c:v>25515.4956929992</c:v>
                </c:pt>
                <c:pt idx="2952">
                  <c:v>25516.533118156964</c:v>
                </c:pt>
                <c:pt idx="2953">
                  <c:v>25523.35242221567</c:v>
                </c:pt>
                <c:pt idx="2954">
                  <c:v>25525.078490581451</c:v>
                </c:pt>
                <c:pt idx="2955">
                  <c:v>25532.853228174543</c:v>
                </c:pt>
                <c:pt idx="2956">
                  <c:v>25532.946236357151</c:v>
                </c:pt>
                <c:pt idx="2957">
                  <c:v>25533.039100143335</c:v>
                </c:pt>
                <c:pt idx="2958">
                  <c:v>25533.268922193907</c:v>
                </c:pt>
                <c:pt idx="2959">
                  <c:v>25534.664365843128</c:v>
                </c:pt>
                <c:pt idx="2960">
                  <c:v>25536.923397061597</c:v>
                </c:pt>
                <c:pt idx="2961">
                  <c:v>25537.533112991398</c:v>
                </c:pt>
                <c:pt idx="2962">
                  <c:v>25544.318317017245</c:v>
                </c:pt>
                <c:pt idx="2963">
                  <c:v>25549.540490864947</c:v>
                </c:pt>
                <c:pt idx="2964">
                  <c:v>25549.789569202556</c:v>
                </c:pt>
                <c:pt idx="2965">
                  <c:v>25550.555803452757</c:v>
                </c:pt>
                <c:pt idx="2966">
                  <c:v>25551.199971325015</c:v>
                </c:pt>
                <c:pt idx="2967">
                  <c:v>25556.226523154219</c:v>
                </c:pt>
                <c:pt idx="2968">
                  <c:v>25556.422918955766</c:v>
                </c:pt>
                <c:pt idx="2969">
                  <c:v>25556.612705687592</c:v>
                </c:pt>
                <c:pt idx="2970">
                  <c:v>25556.694754784457</c:v>
                </c:pt>
                <c:pt idx="2971">
                  <c:v>25556.694754784457</c:v>
                </c:pt>
                <c:pt idx="2972">
                  <c:v>25556.771578129901</c:v>
                </c:pt>
                <c:pt idx="2973">
                  <c:v>25560.283799910769</c:v>
                </c:pt>
                <c:pt idx="2974">
                  <c:v>25566.25650571458</c:v>
                </c:pt>
                <c:pt idx="2975">
                  <c:v>25568.295673800574</c:v>
                </c:pt>
                <c:pt idx="2976">
                  <c:v>25568.316110355514</c:v>
                </c:pt>
                <c:pt idx="2977">
                  <c:v>25568.453512266155</c:v>
                </c:pt>
                <c:pt idx="2978">
                  <c:v>25568.494446362478</c:v>
                </c:pt>
                <c:pt idx="2979">
                  <c:v>25569.492249542105</c:v>
                </c:pt>
                <c:pt idx="2980">
                  <c:v>25572.007797766277</c:v>
                </c:pt>
                <c:pt idx="2981">
                  <c:v>25572.106272066419</c:v>
                </c:pt>
                <c:pt idx="2982">
                  <c:v>25572.731126032366</c:v>
                </c:pt>
                <c:pt idx="2983">
                  <c:v>25572.757916127292</c:v>
                </c:pt>
                <c:pt idx="2984">
                  <c:v>25577.273114834818</c:v>
                </c:pt>
                <c:pt idx="2985">
                  <c:v>25578.305947137098</c:v>
                </c:pt>
                <c:pt idx="2986">
                  <c:v>25582.900226286092</c:v>
                </c:pt>
                <c:pt idx="2987">
                  <c:v>25583.816141301668</c:v>
                </c:pt>
                <c:pt idx="2988">
                  <c:v>25584.639153970715</c:v>
                </c:pt>
                <c:pt idx="2989">
                  <c:v>25588.214629061538</c:v>
                </c:pt>
                <c:pt idx="2990">
                  <c:v>25588.270161581175</c:v>
                </c:pt>
                <c:pt idx="2991">
                  <c:v>25597.52971768496</c:v>
                </c:pt>
                <c:pt idx="2992">
                  <c:v>25605.169075766964</c:v>
                </c:pt>
                <c:pt idx="2993">
                  <c:v>25606.367190828987</c:v>
                </c:pt>
                <c:pt idx="2994">
                  <c:v>25607.13693889583</c:v>
                </c:pt>
                <c:pt idx="2995">
                  <c:v>25607.810432352242</c:v>
                </c:pt>
                <c:pt idx="2996">
                  <c:v>25608.873225131374</c:v>
                </c:pt>
                <c:pt idx="2997">
                  <c:v>25609.323725140883</c:v>
                </c:pt>
                <c:pt idx="2998">
                  <c:v>25609.323725140883</c:v>
                </c:pt>
                <c:pt idx="2999">
                  <c:v>25609.964322846688</c:v>
                </c:pt>
                <c:pt idx="3000">
                  <c:v>25614.303244494542</c:v>
                </c:pt>
                <c:pt idx="3001">
                  <c:v>25616.023948260288</c:v>
                </c:pt>
                <c:pt idx="3002">
                  <c:v>25616.023948260288</c:v>
                </c:pt>
                <c:pt idx="3003">
                  <c:v>25617.160586409711</c:v>
                </c:pt>
                <c:pt idx="3004">
                  <c:v>25617.689513952952</c:v>
                </c:pt>
                <c:pt idx="3005">
                  <c:v>25623.31877171727</c:v>
                </c:pt>
                <c:pt idx="3006">
                  <c:v>25624.182733240814</c:v>
                </c:pt>
                <c:pt idx="3007">
                  <c:v>25624.264624444953</c:v>
                </c:pt>
                <c:pt idx="3008">
                  <c:v>25626.026658956845</c:v>
                </c:pt>
                <c:pt idx="3009">
                  <c:v>25626.838989333894</c:v>
                </c:pt>
                <c:pt idx="3010">
                  <c:v>25627.796966209869</c:v>
                </c:pt>
                <c:pt idx="3011">
                  <c:v>25631.566580523348</c:v>
                </c:pt>
                <c:pt idx="3012">
                  <c:v>25631.772265362695</c:v>
                </c:pt>
                <c:pt idx="3013">
                  <c:v>25639.021424125138</c:v>
                </c:pt>
                <c:pt idx="3014">
                  <c:v>25641.792993700747</c:v>
                </c:pt>
                <c:pt idx="3015">
                  <c:v>25641.838429695898</c:v>
                </c:pt>
                <c:pt idx="3016">
                  <c:v>25642.675463285876</c:v>
                </c:pt>
                <c:pt idx="3017">
                  <c:v>25642.875711543213</c:v>
                </c:pt>
                <c:pt idx="3018">
                  <c:v>25644.67430177431</c:v>
                </c:pt>
                <c:pt idx="3019">
                  <c:v>25645.23503751339</c:v>
                </c:pt>
                <c:pt idx="3020">
                  <c:v>25645.510655502236</c:v>
                </c:pt>
                <c:pt idx="3021">
                  <c:v>25645.792691914427</c:v>
                </c:pt>
                <c:pt idx="3022">
                  <c:v>25646.055466809477</c:v>
                </c:pt>
                <c:pt idx="3023">
                  <c:v>25646.063073913097</c:v>
                </c:pt>
                <c:pt idx="3024">
                  <c:v>25651.129715507344</c:v>
                </c:pt>
                <c:pt idx="3025">
                  <c:v>25651.333218395721</c:v>
                </c:pt>
                <c:pt idx="3026">
                  <c:v>25652.106459106304</c:v>
                </c:pt>
                <c:pt idx="3027">
                  <c:v>25653.055639113507</c:v>
                </c:pt>
                <c:pt idx="3028">
                  <c:v>25661.295905513969</c:v>
                </c:pt>
                <c:pt idx="3029">
                  <c:v>25662.912094799878</c:v>
                </c:pt>
                <c:pt idx="3030">
                  <c:v>25664.996367317392</c:v>
                </c:pt>
                <c:pt idx="3031">
                  <c:v>25665.012941799981</c:v>
                </c:pt>
                <c:pt idx="3032">
                  <c:v>25665.084613131316</c:v>
                </c:pt>
                <c:pt idx="3033">
                  <c:v>25665.200913025517</c:v>
                </c:pt>
                <c:pt idx="3034">
                  <c:v>25667.201057996466</c:v>
                </c:pt>
                <c:pt idx="3035">
                  <c:v>25667.455195060109</c:v>
                </c:pt>
                <c:pt idx="3036">
                  <c:v>25668.954133814852</c:v>
                </c:pt>
                <c:pt idx="3037">
                  <c:v>25671.873881573989</c:v>
                </c:pt>
                <c:pt idx="3038">
                  <c:v>25672.517014757312</c:v>
                </c:pt>
                <c:pt idx="3039">
                  <c:v>25672.517014757312</c:v>
                </c:pt>
                <c:pt idx="3040">
                  <c:v>25672.643513371979</c:v>
                </c:pt>
                <c:pt idx="3041">
                  <c:v>25673.93109636474</c:v>
                </c:pt>
                <c:pt idx="3042">
                  <c:v>25675.764262790599</c:v>
                </c:pt>
                <c:pt idx="3043">
                  <c:v>25675.840007694766</c:v>
                </c:pt>
                <c:pt idx="3044">
                  <c:v>25675.926223030096</c:v>
                </c:pt>
                <c:pt idx="3045">
                  <c:v>25675.950087180794</c:v>
                </c:pt>
                <c:pt idx="3046">
                  <c:v>25677.206636699255</c:v>
                </c:pt>
                <c:pt idx="3047">
                  <c:v>25679.026287321063</c:v>
                </c:pt>
                <c:pt idx="3048">
                  <c:v>25680.883214006579</c:v>
                </c:pt>
                <c:pt idx="3049">
                  <c:v>25686.537852409954</c:v>
                </c:pt>
                <c:pt idx="3050">
                  <c:v>25689.419859614973</c:v>
                </c:pt>
                <c:pt idx="3051">
                  <c:v>25692.143600302094</c:v>
                </c:pt>
                <c:pt idx="3052">
                  <c:v>25696.162968965396</c:v>
                </c:pt>
                <c:pt idx="3053">
                  <c:v>25696.18235346751</c:v>
                </c:pt>
                <c:pt idx="3054">
                  <c:v>25696.424312311236</c:v>
                </c:pt>
                <c:pt idx="3055">
                  <c:v>25697.658209993468</c:v>
                </c:pt>
                <c:pt idx="3056">
                  <c:v>25697.784030272374</c:v>
                </c:pt>
                <c:pt idx="3057">
                  <c:v>25701.706496429691</c:v>
                </c:pt>
                <c:pt idx="3058">
                  <c:v>25701.956137702262</c:v>
                </c:pt>
                <c:pt idx="3059">
                  <c:v>25702.640695296432</c:v>
                </c:pt>
                <c:pt idx="3060">
                  <c:v>25702.701761989963</c:v>
                </c:pt>
                <c:pt idx="3061">
                  <c:v>25709.213801542337</c:v>
                </c:pt>
                <c:pt idx="3062">
                  <c:v>25709.233165348229</c:v>
                </c:pt>
                <c:pt idx="3063">
                  <c:v>25711.481874184072</c:v>
                </c:pt>
                <c:pt idx="3064">
                  <c:v>25712.352582767486</c:v>
                </c:pt>
                <c:pt idx="3065">
                  <c:v>25713.270466458056</c:v>
                </c:pt>
                <c:pt idx="3066">
                  <c:v>25718.124599764145</c:v>
                </c:pt>
                <c:pt idx="3067">
                  <c:v>25722.251094352956</c:v>
                </c:pt>
                <c:pt idx="3068">
                  <c:v>25722.369913874416</c:v>
                </c:pt>
                <c:pt idx="3069">
                  <c:v>25722.699240260397</c:v>
                </c:pt>
                <c:pt idx="3070">
                  <c:v>25722.867761788726</c:v>
                </c:pt>
                <c:pt idx="3071">
                  <c:v>25723.23700906763</c:v>
                </c:pt>
                <c:pt idx="3072">
                  <c:v>25723.772562622882</c:v>
                </c:pt>
                <c:pt idx="3073">
                  <c:v>25723.876800992137</c:v>
                </c:pt>
                <c:pt idx="3074">
                  <c:v>25724.401553047283</c:v>
                </c:pt>
                <c:pt idx="3075">
                  <c:v>25725.103397488965</c:v>
                </c:pt>
                <c:pt idx="3076">
                  <c:v>25728.307558098848</c:v>
                </c:pt>
                <c:pt idx="3077">
                  <c:v>25728.329547848458</c:v>
                </c:pt>
                <c:pt idx="3078">
                  <c:v>25729.42295161256</c:v>
                </c:pt>
                <c:pt idx="3079">
                  <c:v>25731.266992412366</c:v>
                </c:pt>
                <c:pt idx="3080">
                  <c:v>25732.020150453354</c:v>
                </c:pt>
                <c:pt idx="3081">
                  <c:v>25732.044960762898</c:v>
                </c:pt>
                <c:pt idx="3082">
                  <c:v>25732.704396931851</c:v>
                </c:pt>
                <c:pt idx="3083">
                  <c:v>25733.763165533983</c:v>
                </c:pt>
                <c:pt idx="3084">
                  <c:v>25734.04811439522</c:v>
                </c:pt>
                <c:pt idx="3085">
                  <c:v>25734.2711446393</c:v>
                </c:pt>
                <c:pt idx="3086">
                  <c:v>25734.321520076443</c:v>
                </c:pt>
                <c:pt idx="3087">
                  <c:v>25735.712274433867</c:v>
                </c:pt>
                <c:pt idx="3088">
                  <c:v>25735.750456230435</c:v>
                </c:pt>
                <c:pt idx="3089">
                  <c:v>25735.750456230435</c:v>
                </c:pt>
                <c:pt idx="3090">
                  <c:v>25736.113054364589</c:v>
                </c:pt>
                <c:pt idx="3091">
                  <c:v>25738.502578620577</c:v>
                </c:pt>
                <c:pt idx="3092">
                  <c:v>25738.502578620577</c:v>
                </c:pt>
                <c:pt idx="3093">
                  <c:v>25741.570481275267</c:v>
                </c:pt>
                <c:pt idx="3094">
                  <c:v>25741.642159165291</c:v>
                </c:pt>
                <c:pt idx="3095">
                  <c:v>25741.758050179771</c:v>
                </c:pt>
                <c:pt idx="3096">
                  <c:v>25742.683237406753</c:v>
                </c:pt>
                <c:pt idx="3097">
                  <c:v>25743.107255442625</c:v>
                </c:pt>
                <c:pt idx="3098">
                  <c:v>25743.39411897209</c:v>
                </c:pt>
                <c:pt idx="3099">
                  <c:v>25743.442851652129</c:v>
                </c:pt>
                <c:pt idx="3100">
                  <c:v>25744.091856145438</c:v>
                </c:pt>
                <c:pt idx="3101">
                  <c:v>25744.991988941048</c:v>
                </c:pt>
                <c:pt idx="3102">
                  <c:v>25745.205152421619</c:v>
                </c:pt>
                <c:pt idx="3103">
                  <c:v>25745.593822457511</c:v>
                </c:pt>
                <c:pt idx="3104">
                  <c:v>25746.402902265909</c:v>
                </c:pt>
                <c:pt idx="3105">
                  <c:v>25746.540059930081</c:v>
                </c:pt>
                <c:pt idx="3106">
                  <c:v>25746.637022307536</c:v>
                </c:pt>
                <c:pt idx="3107">
                  <c:v>25748.425186864697</c:v>
                </c:pt>
                <c:pt idx="3108">
                  <c:v>25748.456534911471</c:v>
                </c:pt>
                <c:pt idx="3109">
                  <c:v>25751.177353908144</c:v>
                </c:pt>
                <c:pt idx="3110">
                  <c:v>25751.491280530885</c:v>
                </c:pt>
                <c:pt idx="3111">
                  <c:v>25754.347698596757</c:v>
                </c:pt>
                <c:pt idx="3112">
                  <c:v>25754.658653974566</c:v>
                </c:pt>
                <c:pt idx="3113">
                  <c:v>25755.354787700344</c:v>
                </c:pt>
                <c:pt idx="3114">
                  <c:v>25757.804596240814</c:v>
                </c:pt>
                <c:pt idx="3115">
                  <c:v>25758.05428371167</c:v>
                </c:pt>
                <c:pt idx="3116">
                  <c:v>25758.206245472171</c:v>
                </c:pt>
                <c:pt idx="3117">
                  <c:v>25759.794967920912</c:v>
                </c:pt>
                <c:pt idx="3118">
                  <c:v>25760.559032854617</c:v>
                </c:pt>
                <c:pt idx="3119">
                  <c:v>25760.741079080497</c:v>
                </c:pt>
                <c:pt idx="3120">
                  <c:v>25760.937680829345</c:v>
                </c:pt>
                <c:pt idx="3121">
                  <c:v>25761.44499794273</c:v>
                </c:pt>
                <c:pt idx="3122">
                  <c:v>25762.751699900749</c:v>
                </c:pt>
                <c:pt idx="3123">
                  <c:v>25762.774685574706</c:v>
                </c:pt>
                <c:pt idx="3124">
                  <c:v>25762.910252369602</c:v>
                </c:pt>
                <c:pt idx="3125">
                  <c:v>25762.927898162634</c:v>
                </c:pt>
                <c:pt idx="3126">
                  <c:v>25763.335825286624</c:v>
                </c:pt>
                <c:pt idx="3127">
                  <c:v>25763.704058536321</c:v>
                </c:pt>
                <c:pt idx="3128">
                  <c:v>25763.710809000109</c:v>
                </c:pt>
                <c:pt idx="3129">
                  <c:v>25764.112111993396</c:v>
                </c:pt>
                <c:pt idx="3130">
                  <c:v>25766.081664307647</c:v>
                </c:pt>
                <c:pt idx="3131">
                  <c:v>25766.466329317682</c:v>
                </c:pt>
                <c:pt idx="3132">
                  <c:v>25770.927867574523</c:v>
                </c:pt>
                <c:pt idx="3133">
                  <c:v>25771.356612948086</c:v>
                </c:pt>
                <c:pt idx="3134">
                  <c:v>25771.465315781177</c:v>
                </c:pt>
                <c:pt idx="3135">
                  <c:v>25771.465315781177</c:v>
                </c:pt>
                <c:pt idx="3136">
                  <c:v>25771.465315781177</c:v>
                </c:pt>
                <c:pt idx="3137">
                  <c:v>25771.514777150809</c:v>
                </c:pt>
                <c:pt idx="3138">
                  <c:v>25771.607508641831</c:v>
                </c:pt>
                <c:pt idx="3139">
                  <c:v>25771.798427572772</c:v>
                </c:pt>
                <c:pt idx="3140">
                  <c:v>25772.594724153303</c:v>
                </c:pt>
                <c:pt idx="3141">
                  <c:v>25776.089936359473</c:v>
                </c:pt>
                <c:pt idx="3142">
                  <c:v>25777.475643109585</c:v>
                </c:pt>
                <c:pt idx="3143">
                  <c:v>25777.886176102187</c:v>
                </c:pt>
                <c:pt idx="3144">
                  <c:v>25777.936515073718</c:v>
                </c:pt>
                <c:pt idx="3145">
                  <c:v>25778.521583969949</c:v>
                </c:pt>
                <c:pt idx="3146">
                  <c:v>25778.69563939406</c:v>
                </c:pt>
                <c:pt idx="3147">
                  <c:v>25779.877496708661</c:v>
                </c:pt>
                <c:pt idx="3148">
                  <c:v>25780.49026816613</c:v>
                </c:pt>
                <c:pt idx="3149">
                  <c:v>25785.289724635975</c:v>
                </c:pt>
                <c:pt idx="3150">
                  <c:v>25785.462604407756</c:v>
                </c:pt>
                <c:pt idx="3151">
                  <c:v>25785.523523960885</c:v>
                </c:pt>
                <c:pt idx="3152">
                  <c:v>25785.723604618113</c:v>
                </c:pt>
                <c:pt idx="3153">
                  <c:v>25786.903824937694</c:v>
                </c:pt>
                <c:pt idx="3154">
                  <c:v>25787.158780208574</c:v>
                </c:pt>
                <c:pt idx="3155">
                  <c:v>25790.846865092928</c:v>
                </c:pt>
                <c:pt idx="3156">
                  <c:v>25791.193751459919</c:v>
                </c:pt>
                <c:pt idx="3157">
                  <c:v>25791.592807044402</c:v>
                </c:pt>
                <c:pt idx="3158">
                  <c:v>25792.247267060524</c:v>
                </c:pt>
                <c:pt idx="3159">
                  <c:v>25795.827257551129</c:v>
                </c:pt>
                <c:pt idx="3160">
                  <c:v>25798.287481982341</c:v>
                </c:pt>
                <c:pt idx="3161">
                  <c:v>25799.591994153685</c:v>
                </c:pt>
                <c:pt idx="3162">
                  <c:v>25799.779140830822</c:v>
                </c:pt>
                <c:pt idx="3163">
                  <c:v>25799.779140830822</c:v>
                </c:pt>
                <c:pt idx="3164">
                  <c:v>25801.014894320215</c:v>
                </c:pt>
                <c:pt idx="3165">
                  <c:v>25801.383223280962</c:v>
                </c:pt>
                <c:pt idx="3166">
                  <c:v>25801.577317640767</c:v>
                </c:pt>
                <c:pt idx="3167">
                  <c:v>25801.577317640767</c:v>
                </c:pt>
                <c:pt idx="3168">
                  <c:v>25801.690805683931</c:v>
                </c:pt>
                <c:pt idx="3169">
                  <c:v>25802.256611006069</c:v>
                </c:pt>
                <c:pt idx="3170">
                  <c:v>25802.303612659583</c:v>
                </c:pt>
                <c:pt idx="3171">
                  <c:v>25802.753395278323</c:v>
                </c:pt>
                <c:pt idx="3172">
                  <c:v>25804.109631650561</c:v>
                </c:pt>
                <c:pt idx="3173">
                  <c:v>25811.591786336416</c:v>
                </c:pt>
                <c:pt idx="3174">
                  <c:v>25811.591786336416</c:v>
                </c:pt>
                <c:pt idx="3175">
                  <c:v>25811.958751590206</c:v>
                </c:pt>
                <c:pt idx="3176">
                  <c:v>25812.322927907895</c:v>
                </c:pt>
                <c:pt idx="3177">
                  <c:v>25813.053609270595</c:v>
                </c:pt>
                <c:pt idx="3178">
                  <c:v>25817.335329816648</c:v>
                </c:pt>
                <c:pt idx="3179">
                  <c:v>25817.511149248261</c:v>
                </c:pt>
                <c:pt idx="3180">
                  <c:v>25817.693196075696</c:v>
                </c:pt>
                <c:pt idx="3181">
                  <c:v>25819.557963736566</c:v>
                </c:pt>
                <c:pt idx="3182">
                  <c:v>25822.211979935502</c:v>
                </c:pt>
                <c:pt idx="3183">
                  <c:v>25836.220242507221</c:v>
                </c:pt>
                <c:pt idx="3184">
                  <c:v>25837.624221971171</c:v>
                </c:pt>
                <c:pt idx="3185">
                  <c:v>25837.650637099672</c:v>
                </c:pt>
                <c:pt idx="3186">
                  <c:v>25838.04169119073</c:v>
                </c:pt>
                <c:pt idx="3187">
                  <c:v>25838.899356661695</c:v>
                </c:pt>
                <c:pt idx="3188">
                  <c:v>25838.899356661695</c:v>
                </c:pt>
                <c:pt idx="3189">
                  <c:v>25838.913270980738</c:v>
                </c:pt>
                <c:pt idx="3190">
                  <c:v>25839.172577980687</c:v>
                </c:pt>
                <c:pt idx="3191">
                  <c:v>25839.745305284454</c:v>
                </c:pt>
                <c:pt idx="3192">
                  <c:v>25839.781927446085</c:v>
                </c:pt>
                <c:pt idx="3193">
                  <c:v>25842.076364808876</c:v>
                </c:pt>
                <c:pt idx="3194">
                  <c:v>25845.532081560988</c:v>
                </c:pt>
                <c:pt idx="3195">
                  <c:v>25845.679114848172</c:v>
                </c:pt>
                <c:pt idx="3196">
                  <c:v>25846.803404427737</c:v>
                </c:pt>
                <c:pt idx="3197">
                  <c:v>25848.816009517926</c:v>
                </c:pt>
                <c:pt idx="3198">
                  <c:v>25857.54694093033</c:v>
                </c:pt>
                <c:pt idx="3199">
                  <c:v>25858.898382126783</c:v>
                </c:pt>
                <c:pt idx="3200">
                  <c:v>25859.527110878225</c:v>
                </c:pt>
                <c:pt idx="3201">
                  <c:v>25860.613224827222</c:v>
                </c:pt>
                <c:pt idx="3202">
                  <c:v>25861.176267705501</c:v>
                </c:pt>
                <c:pt idx="3203">
                  <c:v>25861.191551049218</c:v>
                </c:pt>
                <c:pt idx="3204">
                  <c:v>25862.402021052338</c:v>
                </c:pt>
                <c:pt idx="3205">
                  <c:v>25862.404862560757</c:v>
                </c:pt>
                <c:pt idx="3206">
                  <c:v>25863.380416475033</c:v>
                </c:pt>
                <c:pt idx="3207">
                  <c:v>25864.966240650105</c:v>
                </c:pt>
                <c:pt idx="3208">
                  <c:v>25865.409970375542</c:v>
                </c:pt>
                <c:pt idx="3209">
                  <c:v>25865.562714615226</c:v>
                </c:pt>
                <c:pt idx="3210">
                  <c:v>25865.80214189992</c:v>
                </c:pt>
                <c:pt idx="3211">
                  <c:v>25870.320953541242</c:v>
                </c:pt>
                <c:pt idx="3212">
                  <c:v>25870.377873670637</c:v>
                </c:pt>
                <c:pt idx="3213">
                  <c:v>25870.499558482228</c:v>
                </c:pt>
                <c:pt idx="3214">
                  <c:v>25870.532339884441</c:v>
                </c:pt>
                <c:pt idx="3215">
                  <c:v>25872.676659804954</c:v>
                </c:pt>
                <c:pt idx="3216">
                  <c:v>25875.757079385177</c:v>
                </c:pt>
                <c:pt idx="3217">
                  <c:v>25875.803297680326</c:v>
                </c:pt>
                <c:pt idx="3218">
                  <c:v>25875.882949555078</c:v>
                </c:pt>
                <c:pt idx="3219">
                  <c:v>25875.95157755418</c:v>
                </c:pt>
                <c:pt idx="3220">
                  <c:v>25880.881036634382</c:v>
                </c:pt>
                <c:pt idx="3221">
                  <c:v>25881.551697661191</c:v>
                </c:pt>
                <c:pt idx="3222">
                  <c:v>25881.703943240751</c:v>
                </c:pt>
                <c:pt idx="3223">
                  <c:v>25881.802295652178</c:v>
                </c:pt>
                <c:pt idx="3224">
                  <c:v>25883.696899080081</c:v>
                </c:pt>
                <c:pt idx="3225">
                  <c:v>25884.840619638646</c:v>
                </c:pt>
                <c:pt idx="3226">
                  <c:v>25885.458944194932</c:v>
                </c:pt>
                <c:pt idx="3227">
                  <c:v>25885.512655937717</c:v>
                </c:pt>
                <c:pt idx="3228">
                  <c:v>25885.688317928587</c:v>
                </c:pt>
                <c:pt idx="3229">
                  <c:v>25887.457589818066</c:v>
                </c:pt>
                <c:pt idx="3230">
                  <c:v>25887.668644003417</c:v>
                </c:pt>
                <c:pt idx="3231">
                  <c:v>25888.082343534148</c:v>
                </c:pt>
                <c:pt idx="3232">
                  <c:v>25890.503357251291</c:v>
                </c:pt>
                <c:pt idx="3233">
                  <c:v>25893.267026337147</c:v>
                </c:pt>
                <c:pt idx="3234">
                  <c:v>25893.514187976922</c:v>
                </c:pt>
                <c:pt idx="3235">
                  <c:v>25898.259200887551</c:v>
                </c:pt>
                <c:pt idx="3236">
                  <c:v>25899.510237242372</c:v>
                </c:pt>
                <c:pt idx="3237">
                  <c:v>25899.700868338845</c:v>
                </c:pt>
                <c:pt idx="3238">
                  <c:v>25899.754078823389</c:v>
                </c:pt>
                <c:pt idx="3239">
                  <c:v>25901.578220787123</c:v>
                </c:pt>
                <c:pt idx="3240">
                  <c:v>25901.578220787123</c:v>
                </c:pt>
                <c:pt idx="3241">
                  <c:v>25902.006388466874</c:v>
                </c:pt>
                <c:pt idx="3242">
                  <c:v>25906.768309305127</c:v>
                </c:pt>
                <c:pt idx="3243">
                  <c:v>25906.875645115844</c:v>
                </c:pt>
                <c:pt idx="3244">
                  <c:v>25906.972278348534</c:v>
                </c:pt>
                <c:pt idx="3245">
                  <c:v>25910.481788283902</c:v>
                </c:pt>
                <c:pt idx="3246">
                  <c:v>25910.666165976989</c:v>
                </c:pt>
                <c:pt idx="3247">
                  <c:v>25911.534169117018</c:v>
                </c:pt>
                <c:pt idx="3248">
                  <c:v>25911.732924484349</c:v>
                </c:pt>
                <c:pt idx="3249">
                  <c:v>25913.550001578646</c:v>
                </c:pt>
                <c:pt idx="3250">
                  <c:v>25913.613413856699</c:v>
                </c:pt>
                <c:pt idx="3251">
                  <c:v>25914.376528884866</c:v>
                </c:pt>
                <c:pt idx="3252">
                  <c:v>25916.847462634287</c:v>
                </c:pt>
                <c:pt idx="3253">
                  <c:v>25918.731778123441</c:v>
                </c:pt>
                <c:pt idx="3254">
                  <c:v>25918.894921938241</c:v>
                </c:pt>
                <c:pt idx="3255">
                  <c:v>25927.90382817743</c:v>
                </c:pt>
                <c:pt idx="3256">
                  <c:v>25927.934419523866</c:v>
                </c:pt>
                <c:pt idx="3257">
                  <c:v>25928.471244240762</c:v>
                </c:pt>
                <c:pt idx="3258">
                  <c:v>25930.29668957461</c:v>
                </c:pt>
                <c:pt idx="3259">
                  <c:v>25933.122386877745</c:v>
                </c:pt>
                <c:pt idx="3260">
                  <c:v>25933.122386877745</c:v>
                </c:pt>
                <c:pt idx="3261">
                  <c:v>25938.737625205998</c:v>
                </c:pt>
                <c:pt idx="3262">
                  <c:v>25939.567940230743</c:v>
                </c:pt>
                <c:pt idx="3263">
                  <c:v>25939.609559184759</c:v>
                </c:pt>
                <c:pt idx="3264">
                  <c:v>25939.616340749846</c:v>
                </c:pt>
                <c:pt idx="3265">
                  <c:v>25941.526609582583</c:v>
                </c:pt>
                <c:pt idx="3266">
                  <c:v>25943.728957233481</c:v>
                </c:pt>
                <c:pt idx="3267">
                  <c:v>25944.69124268111</c:v>
                </c:pt>
                <c:pt idx="3268">
                  <c:v>25947.826135456129</c:v>
                </c:pt>
                <c:pt idx="3269">
                  <c:v>25948.024604659142</c:v>
                </c:pt>
                <c:pt idx="3270">
                  <c:v>25948.20076882785</c:v>
                </c:pt>
                <c:pt idx="3271">
                  <c:v>25948.715048436141</c:v>
                </c:pt>
                <c:pt idx="3272">
                  <c:v>25948.950354816276</c:v>
                </c:pt>
                <c:pt idx="3273">
                  <c:v>25949.110282277423</c:v>
                </c:pt>
                <c:pt idx="3274">
                  <c:v>25951.007130691756</c:v>
                </c:pt>
                <c:pt idx="3275">
                  <c:v>25954.826671289244</c:v>
                </c:pt>
                <c:pt idx="3276">
                  <c:v>25954.96012598306</c:v>
                </c:pt>
                <c:pt idx="3277">
                  <c:v>25954.962967527394</c:v>
                </c:pt>
                <c:pt idx="3278">
                  <c:v>25955.892454805213</c:v>
                </c:pt>
                <c:pt idx="3279">
                  <c:v>25955.892454805213</c:v>
                </c:pt>
                <c:pt idx="3280">
                  <c:v>25955.892454805213</c:v>
                </c:pt>
                <c:pt idx="3281">
                  <c:v>25956.318661259877</c:v>
                </c:pt>
                <c:pt idx="3282">
                  <c:v>25959.729040423113</c:v>
                </c:pt>
                <c:pt idx="3283">
                  <c:v>25959.834101712186</c:v>
                </c:pt>
                <c:pt idx="3284">
                  <c:v>25961.718680014204</c:v>
                </c:pt>
                <c:pt idx="3285">
                  <c:v>25962.3832252906</c:v>
                </c:pt>
                <c:pt idx="3286">
                  <c:v>25962.514124751717</c:v>
                </c:pt>
                <c:pt idx="3287">
                  <c:v>25962.669291728344</c:v>
                </c:pt>
                <c:pt idx="3288">
                  <c:v>25962.723454239542</c:v>
                </c:pt>
                <c:pt idx="3289">
                  <c:v>25962.934958793165</c:v>
                </c:pt>
                <c:pt idx="3290">
                  <c:v>25962.934958793165</c:v>
                </c:pt>
                <c:pt idx="3291">
                  <c:v>25964.344295047558</c:v>
                </c:pt>
                <c:pt idx="3292">
                  <c:v>25966.005019117121</c:v>
                </c:pt>
                <c:pt idx="3293">
                  <c:v>25966.828168769283</c:v>
                </c:pt>
                <c:pt idx="3294">
                  <c:v>25973.027670292573</c:v>
                </c:pt>
                <c:pt idx="3295">
                  <c:v>25973.229907211276</c:v>
                </c:pt>
                <c:pt idx="3296">
                  <c:v>25975.347929235904</c:v>
                </c:pt>
                <c:pt idx="3297">
                  <c:v>25976.220255387841</c:v>
                </c:pt>
                <c:pt idx="3298">
                  <c:v>25976.265500855974</c:v>
                </c:pt>
                <c:pt idx="3299">
                  <c:v>25978.499452309537</c:v>
                </c:pt>
                <c:pt idx="3300">
                  <c:v>25980.334249887324</c:v>
                </c:pt>
                <c:pt idx="3301">
                  <c:v>25980.894494255273</c:v>
                </c:pt>
                <c:pt idx="3302">
                  <c:v>25983.832798073512</c:v>
                </c:pt>
                <c:pt idx="3303">
                  <c:v>25992.278550593284</c:v>
                </c:pt>
                <c:pt idx="3304">
                  <c:v>25992.393416822371</c:v>
                </c:pt>
                <c:pt idx="3305">
                  <c:v>25993.054353827993</c:v>
                </c:pt>
                <c:pt idx="3306">
                  <c:v>25995.911251994381</c:v>
                </c:pt>
                <c:pt idx="3307">
                  <c:v>25999.268482913372</c:v>
                </c:pt>
                <c:pt idx="3308">
                  <c:v>26000.513985709986</c:v>
                </c:pt>
                <c:pt idx="3309">
                  <c:v>26000.807568694116</c:v>
                </c:pt>
                <c:pt idx="3310">
                  <c:v>26002.64945798109</c:v>
                </c:pt>
                <c:pt idx="3311">
                  <c:v>26002.881766949507</c:v>
                </c:pt>
                <c:pt idx="3312">
                  <c:v>26003.306130288562</c:v>
                </c:pt>
                <c:pt idx="3313">
                  <c:v>26003.360002431433</c:v>
                </c:pt>
                <c:pt idx="3314">
                  <c:v>26005.745174903488</c:v>
                </c:pt>
                <c:pt idx="3315">
                  <c:v>26005.79883328313</c:v>
                </c:pt>
                <c:pt idx="3316">
                  <c:v>26005.85598576839</c:v>
                </c:pt>
                <c:pt idx="3317">
                  <c:v>26005.897439797875</c:v>
                </c:pt>
                <c:pt idx="3318">
                  <c:v>26006.203954091146</c:v>
                </c:pt>
                <c:pt idx="3319">
                  <c:v>26006.203954091146</c:v>
                </c:pt>
                <c:pt idx="3320">
                  <c:v>26012.194988141157</c:v>
                </c:pt>
                <c:pt idx="3321">
                  <c:v>26012.747954061331</c:v>
                </c:pt>
                <c:pt idx="3322">
                  <c:v>26013.944904613676</c:v>
                </c:pt>
                <c:pt idx="3323">
                  <c:v>26013.959567450733</c:v>
                </c:pt>
                <c:pt idx="3324">
                  <c:v>26013.990130609702</c:v>
                </c:pt>
                <c:pt idx="3325">
                  <c:v>26014.837578774608</c:v>
                </c:pt>
                <c:pt idx="3326">
                  <c:v>26019.049310397397</c:v>
                </c:pt>
                <c:pt idx="3327">
                  <c:v>26026.991203987265</c:v>
                </c:pt>
                <c:pt idx="3328">
                  <c:v>26027.02413482542</c:v>
                </c:pt>
                <c:pt idx="3329">
                  <c:v>26027.172158033434</c:v>
                </c:pt>
                <c:pt idx="3330">
                  <c:v>26032.258104268662</c:v>
                </c:pt>
                <c:pt idx="3331">
                  <c:v>26032.445760333107</c:v>
                </c:pt>
                <c:pt idx="3332">
                  <c:v>26032.445760333107</c:v>
                </c:pt>
                <c:pt idx="3333">
                  <c:v>26032.633749044151</c:v>
                </c:pt>
                <c:pt idx="3334">
                  <c:v>26032.803943229319</c:v>
                </c:pt>
                <c:pt idx="3335">
                  <c:v>26035.836498388762</c:v>
                </c:pt>
                <c:pt idx="3336">
                  <c:v>26036.598267165034</c:v>
                </c:pt>
                <c:pt idx="3337">
                  <c:v>26038.06905957784</c:v>
                </c:pt>
                <c:pt idx="3338">
                  <c:v>26038.864196953207</c:v>
                </c:pt>
                <c:pt idx="3339">
                  <c:v>26038.864196953207</c:v>
                </c:pt>
                <c:pt idx="3340">
                  <c:v>26041.367594108673</c:v>
                </c:pt>
                <c:pt idx="3341">
                  <c:v>26048.190229873009</c:v>
                </c:pt>
                <c:pt idx="3342">
                  <c:v>26048.926184462085</c:v>
                </c:pt>
                <c:pt idx="3343">
                  <c:v>26049.04364145231</c:v>
                </c:pt>
                <c:pt idx="3344">
                  <c:v>26052.504791604537</c:v>
                </c:pt>
                <c:pt idx="3345">
                  <c:v>26053.725158523524</c:v>
                </c:pt>
                <c:pt idx="3346">
                  <c:v>26053.893154232479</c:v>
                </c:pt>
                <c:pt idx="3347">
                  <c:v>26054.035053402007</c:v>
                </c:pt>
                <c:pt idx="3348">
                  <c:v>26055.141651629539</c:v>
                </c:pt>
                <c:pt idx="3349">
                  <c:v>26056.93906114261</c:v>
                </c:pt>
                <c:pt idx="3350">
                  <c:v>26057.667071640986</c:v>
                </c:pt>
                <c:pt idx="3351">
                  <c:v>26058.180815119522</c:v>
                </c:pt>
                <c:pt idx="3352">
                  <c:v>26058.704966251971</c:v>
                </c:pt>
                <c:pt idx="3353">
                  <c:v>26062.859427926709</c:v>
                </c:pt>
                <c:pt idx="3354">
                  <c:v>26063.025079857958</c:v>
                </c:pt>
                <c:pt idx="3355">
                  <c:v>26063.861323301757</c:v>
                </c:pt>
                <c:pt idx="3356">
                  <c:v>26066.17801335681</c:v>
                </c:pt>
                <c:pt idx="3357">
                  <c:v>26070.263172318766</c:v>
                </c:pt>
                <c:pt idx="3358">
                  <c:v>26070.30120275879</c:v>
                </c:pt>
                <c:pt idx="3359">
                  <c:v>26071.208847881866</c:v>
                </c:pt>
                <c:pt idx="3360">
                  <c:v>26071.343807095451</c:v>
                </c:pt>
                <c:pt idx="3361">
                  <c:v>26071.928133167276</c:v>
                </c:pt>
                <c:pt idx="3362">
                  <c:v>26072.116136202389</c:v>
                </c:pt>
                <c:pt idx="3363">
                  <c:v>26072.322002207035</c:v>
                </c:pt>
                <c:pt idx="3364">
                  <c:v>26072.322002207035</c:v>
                </c:pt>
                <c:pt idx="3365">
                  <c:v>26072.322002207035</c:v>
                </c:pt>
                <c:pt idx="3366">
                  <c:v>26072.604622968018</c:v>
                </c:pt>
                <c:pt idx="3367">
                  <c:v>26073.391312032927</c:v>
                </c:pt>
                <c:pt idx="3368">
                  <c:v>26074.150829376096</c:v>
                </c:pt>
                <c:pt idx="3369">
                  <c:v>26074.195324870056</c:v>
                </c:pt>
                <c:pt idx="3370">
                  <c:v>26074.250484704084</c:v>
                </c:pt>
                <c:pt idx="3371">
                  <c:v>26074.957628996504</c:v>
                </c:pt>
                <c:pt idx="3372">
                  <c:v>26078.337945771149</c:v>
                </c:pt>
                <c:pt idx="3373">
                  <c:v>26078.450151669655</c:v>
                </c:pt>
                <c:pt idx="3374">
                  <c:v>26081.184188483181</c:v>
                </c:pt>
                <c:pt idx="3375">
                  <c:v>26081.519286925581</c:v>
                </c:pt>
                <c:pt idx="3376">
                  <c:v>26081.535926335589</c:v>
                </c:pt>
                <c:pt idx="3377">
                  <c:v>26086.364276473352</c:v>
                </c:pt>
                <c:pt idx="3378">
                  <c:v>26086.554856764302</c:v>
                </c:pt>
                <c:pt idx="3379">
                  <c:v>26088.799532421104</c:v>
                </c:pt>
                <c:pt idx="3380">
                  <c:v>26089.007704153206</c:v>
                </c:pt>
                <c:pt idx="3381">
                  <c:v>26089.408176399971</c:v>
                </c:pt>
                <c:pt idx="3382">
                  <c:v>26089.488788022547</c:v>
                </c:pt>
                <c:pt idx="3383">
                  <c:v>26089.741585087442</c:v>
                </c:pt>
                <c:pt idx="3384">
                  <c:v>26090.804853904578</c:v>
                </c:pt>
                <c:pt idx="3385">
                  <c:v>26091.749619640843</c:v>
                </c:pt>
                <c:pt idx="3386">
                  <c:v>26091.749619640843</c:v>
                </c:pt>
                <c:pt idx="3387">
                  <c:v>26092.312059724565</c:v>
                </c:pt>
                <c:pt idx="3388">
                  <c:v>26095.244508476979</c:v>
                </c:pt>
                <c:pt idx="3389">
                  <c:v>26095.269493920889</c:v>
                </c:pt>
                <c:pt idx="3390">
                  <c:v>26095.35240698111</c:v>
                </c:pt>
                <c:pt idx="3391">
                  <c:v>26096.397053540491</c:v>
                </c:pt>
                <c:pt idx="3392">
                  <c:v>26096.397053540491</c:v>
                </c:pt>
                <c:pt idx="3393">
                  <c:v>26096.397053540491</c:v>
                </c:pt>
                <c:pt idx="3394">
                  <c:v>26099.752595819526</c:v>
                </c:pt>
                <c:pt idx="3395">
                  <c:v>26099.782211958642</c:v>
                </c:pt>
                <c:pt idx="3396">
                  <c:v>26099.812168614731</c:v>
                </c:pt>
                <c:pt idx="3397">
                  <c:v>26100.615106193083</c:v>
                </c:pt>
                <c:pt idx="3398">
                  <c:v>26100.835409949486</c:v>
                </c:pt>
                <c:pt idx="3399">
                  <c:v>26100.835409949486</c:v>
                </c:pt>
                <c:pt idx="3400">
                  <c:v>26101.214589009927</c:v>
                </c:pt>
                <c:pt idx="3401">
                  <c:v>26101.471233455388</c:v>
                </c:pt>
                <c:pt idx="3402">
                  <c:v>26102.314115207166</c:v>
                </c:pt>
                <c:pt idx="3403">
                  <c:v>26109.774134961892</c:v>
                </c:pt>
                <c:pt idx="3404">
                  <c:v>26109.801956868272</c:v>
                </c:pt>
                <c:pt idx="3405">
                  <c:v>26109.801956868272</c:v>
                </c:pt>
                <c:pt idx="3406">
                  <c:v>26111.243815173384</c:v>
                </c:pt>
                <c:pt idx="3407">
                  <c:v>26111.947522967577</c:v>
                </c:pt>
                <c:pt idx="3408">
                  <c:v>26112.135880954429</c:v>
                </c:pt>
                <c:pt idx="3409">
                  <c:v>26112.150305138694</c:v>
                </c:pt>
                <c:pt idx="3410">
                  <c:v>26113.971453128474</c:v>
                </c:pt>
                <c:pt idx="3411">
                  <c:v>26114.037795711694</c:v>
                </c:pt>
                <c:pt idx="3412">
                  <c:v>26114.249053416221</c:v>
                </c:pt>
                <c:pt idx="3413">
                  <c:v>26115.388990951251</c:v>
                </c:pt>
                <c:pt idx="3414">
                  <c:v>26115.714241107657</c:v>
                </c:pt>
                <c:pt idx="3415">
                  <c:v>26115.820536371557</c:v>
                </c:pt>
                <c:pt idx="3416">
                  <c:v>26115.959076746487</c:v>
                </c:pt>
                <c:pt idx="3417">
                  <c:v>26116.142575366219</c:v>
                </c:pt>
                <c:pt idx="3418">
                  <c:v>26116.142575366219</c:v>
                </c:pt>
                <c:pt idx="3419">
                  <c:v>26116.477230282871</c:v>
                </c:pt>
                <c:pt idx="3420">
                  <c:v>26117.69874825584</c:v>
                </c:pt>
                <c:pt idx="3421">
                  <c:v>26117.959122412496</c:v>
                </c:pt>
                <c:pt idx="3422">
                  <c:v>26118.189666082577</c:v>
                </c:pt>
                <c:pt idx="3423">
                  <c:v>26119.984123804548</c:v>
                </c:pt>
                <c:pt idx="3424">
                  <c:v>26121.431433640519</c:v>
                </c:pt>
                <c:pt idx="3425">
                  <c:v>26121.445234435207</c:v>
                </c:pt>
                <c:pt idx="3426">
                  <c:v>26121.445234435207</c:v>
                </c:pt>
                <c:pt idx="3427">
                  <c:v>26121.512991591506</c:v>
                </c:pt>
                <c:pt idx="3428">
                  <c:v>26123.338654985193</c:v>
                </c:pt>
                <c:pt idx="3429">
                  <c:v>26124.544615312905</c:v>
                </c:pt>
                <c:pt idx="3430">
                  <c:v>26125.908821250978</c:v>
                </c:pt>
                <c:pt idx="3431">
                  <c:v>26126.230147493043</c:v>
                </c:pt>
                <c:pt idx="3432">
                  <c:v>26126.447878730538</c:v>
                </c:pt>
                <c:pt idx="3433">
                  <c:v>26126.790868767635</c:v>
                </c:pt>
                <c:pt idx="3434">
                  <c:v>26127.268906141653</c:v>
                </c:pt>
                <c:pt idx="3435">
                  <c:v>26128.072282394936</c:v>
                </c:pt>
                <c:pt idx="3436">
                  <c:v>26128.174193644922</c:v>
                </c:pt>
                <c:pt idx="3437">
                  <c:v>26128.460956268278</c:v>
                </c:pt>
                <c:pt idx="3438">
                  <c:v>26128.474595548258</c:v>
                </c:pt>
                <c:pt idx="3439">
                  <c:v>26129.367002052866</c:v>
                </c:pt>
                <c:pt idx="3440">
                  <c:v>26131.257201160079</c:v>
                </c:pt>
                <c:pt idx="3441">
                  <c:v>26132.305696069499</c:v>
                </c:pt>
                <c:pt idx="3442">
                  <c:v>26132.305696069499</c:v>
                </c:pt>
                <c:pt idx="3443">
                  <c:v>26132.347967621365</c:v>
                </c:pt>
                <c:pt idx="3444">
                  <c:v>26132.441797574433</c:v>
                </c:pt>
                <c:pt idx="3445">
                  <c:v>26132.520002372206</c:v>
                </c:pt>
                <c:pt idx="3446">
                  <c:v>26132.520002372206</c:v>
                </c:pt>
                <c:pt idx="3447">
                  <c:v>26132.622085846539</c:v>
                </c:pt>
                <c:pt idx="3448">
                  <c:v>26132.622085846539</c:v>
                </c:pt>
                <c:pt idx="3449">
                  <c:v>26134.869239442643</c:v>
                </c:pt>
                <c:pt idx="3450">
                  <c:v>26134.963636620207</c:v>
                </c:pt>
                <c:pt idx="3451">
                  <c:v>26135.61077999288</c:v>
                </c:pt>
                <c:pt idx="3452">
                  <c:v>26135.840116018957</c:v>
                </c:pt>
                <c:pt idx="3453">
                  <c:v>26136.06555371893</c:v>
                </c:pt>
                <c:pt idx="3454">
                  <c:v>26136.239341592962</c:v>
                </c:pt>
                <c:pt idx="3455">
                  <c:v>26137.938128416459</c:v>
                </c:pt>
                <c:pt idx="3456">
                  <c:v>26138.141065156688</c:v>
                </c:pt>
                <c:pt idx="3457">
                  <c:v>26141.353495405194</c:v>
                </c:pt>
                <c:pt idx="3458">
                  <c:v>26141.490298839668</c:v>
                </c:pt>
                <c:pt idx="3459">
                  <c:v>26141.490298839668</c:v>
                </c:pt>
                <c:pt idx="3460">
                  <c:v>26141.541886116003</c:v>
                </c:pt>
                <c:pt idx="3461">
                  <c:v>26142.292709171081</c:v>
                </c:pt>
                <c:pt idx="3462">
                  <c:v>26144.068970276665</c:v>
                </c:pt>
                <c:pt idx="3463">
                  <c:v>26144.540122377985</c:v>
                </c:pt>
                <c:pt idx="3464">
                  <c:v>26146.197079288897</c:v>
                </c:pt>
                <c:pt idx="3465">
                  <c:v>26146.437694352269</c:v>
                </c:pt>
                <c:pt idx="3466">
                  <c:v>26147.313640629123</c:v>
                </c:pt>
                <c:pt idx="3467">
                  <c:v>26147.849593577215</c:v>
                </c:pt>
                <c:pt idx="3468">
                  <c:v>26150.155138104168</c:v>
                </c:pt>
                <c:pt idx="3469">
                  <c:v>26150.338465155517</c:v>
                </c:pt>
                <c:pt idx="3470">
                  <c:v>26151.364565004624</c:v>
                </c:pt>
                <c:pt idx="3471">
                  <c:v>26151.426500546375</c:v>
                </c:pt>
                <c:pt idx="3472">
                  <c:v>26151.459605070122</c:v>
                </c:pt>
                <c:pt idx="3473">
                  <c:v>26151.472494310055</c:v>
                </c:pt>
                <c:pt idx="3474">
                  <c:v>26151.472494310055</c:v>
                </c:pt>
                <c:pt idx="3475">
                  <c:v>26151.807801406827</c:v>
                </c:pt>
                <c:pt idx="3476">
                  <c:v>26151.977275873454</c:v>
                </c:pt>
                <c:pt idx="3477">
                  <c:v>26154.207615532217</c:v>
                </c:pt>
                <c:pt idx="3478">
                  <c:v>26154.670832819724</c:v>
                </c:pt>
                <c:pt idx="3479">
                  <c:v>26161.439667746628</c:v>
                </c:pt>
                <c:pt idx="3480">
                  <c:v>26161.439667746628</c:v>
                </c:pt>
                <c:pt idx="3481">
                  <c:v>26164.419142658084</c:v>
                </c:pt>
                <c:pt idx="3482">
                  <c:v>26165.495766761793</c:v>
                </c:pt>
                <c:pt idx="3483">
                  <c:v>26170.118025327789</c:v>
                </c:pt>
                <c:pt idx="3484">
                  <c:v>26170.236676089316</c:v>
                </c:pt>
                <c:pt idx="3485">
                  <c:v>26170.540507842052</c:v>
                </c:pt>
                <c:pt idx="3486">
                  <c:v>26172.027598387165</c:v>
                </c:pt>
                <c:pt idx="3487">
                  <c:v>26173.223009483438</c:v>
                </c:pt>
                <c:pt idx="3488">
                  <c:v>26173.223009483438</c:v>
                </c:pt>
                <c:pt idx="3489">
                  <c:v>26177.72521903774</c:v>
                </c:pt>
                <c:pt idx="3490">
                  <c:v>26177.95748091007</c:v>
                </c:pt>
                <c:pt idx="3491">
                  <c:v>26178.36968723176</c:v>
                </c:pt>
                <c:pt idx="3492">
                  <c:v>26178.858561444245</c:v>
                </c:pt>
                <c:pt idx="3493">
                  <c:v>26180.89240595682</c:v>
                </c:pt>
                <c:pt idx="3494">
                  <c:v>26181.41662149044</c:v>
                </c:pt>
                <c:pt idx="3495">
                  <c:v>26181.41662149044</c:v>
                </c:pt>
                <c:pt idx="3496">
                  <c:v>26182.936320972163</c:v>
                </c:pt>
                <c:pt idx="3497">
                  <c:v>26183.164976862121</c:v>
                </c:pt>
                <c:pt idx="3498">
                  <c:v>26183.686238298367</c:v>
                </c:pt>
                <c:pt idx="3499">
                  <c:v>26183.686238298367</c:v>
                </c:pt>
                <c:pt idx="3500">
                  <c:v>26186.970878518194</c:v>
                </c:pt>
                <c:pt idx="3501">
                  <c:v>26192.656749894439</c:v>
                </c:pt>
                <c:pt idx="3502">
                  <c:v>26196.128210816099</c:v>
                </c:pt>
                <c:pt idx="3503">
                  <c:v>26196.705999783106</c:v>
                </c:pt>
                <c:pt idx="3504">
                  <c:v>26200.813328681674</c:v>
                </c:pt>
                <c:pt idx="3505">
                  <c:v>26201.032891693252</c:v>
                </c:pt>
                <c:pt idx="3506">
                  <c:v>26201.322676697284</c:v>
                </c:pt>
                <c:pt idx="3507">
                  <c:v>26201.322676697284</c:v>
                </c:pt>
                <c:pt idx="3508">
                  <c:v>26201.322676697284</c:v>
                </c:pt>
                <c:pt idx="3509">
                  <c:v>26201.390749794944</c:v>
                </c:pt>
                <c:pt idx="3510">
                  <c:v>26201.521569377914</c:v>
                </c:pt>
                <c:pt idx="3511">
                  <c:v>26201.730497131339</c:v>
                </c:pt>
                <c:pt idx="3512">
                  <c:v>26201.999030960938</c:v>
                </c:pt>
                <c:pt idx="3513">
                  <c:v>26202.26557514512</c:v>
                </c:pt>
                <c:pt idx="3514">
                  <c:v>26202.389117621526</c:v>
                </c:pt>
                <c:pt idx="3515">
                  <c:v>26202.521978051267</c:v>
                </c:pt>
                <c:pt idx="3516">
                  <c:v>26203.963686980962</c:v>
                </c:pt>
                <c:pt idx="3517">
                  <c:v>26204.158052142819</c:v>
                </c:pt>
                <c:pt idx="3518">
                  <c:v>26205.800526890223</c:v>
                </c:pt>
                <c:pt idx="3519">
                  <c:v>26206.161876407939</c:v>
                </c:pt>
                <c:pt idx="3520">
                  <c:v>26206.161876407939</c:v>
                </c:pt>
                <c:pt idx="3521">
                  <c:v>26206.979002036682</c:v>
                </c:pt>
                <c:pt idx="3522">
                  <c:v>26210.107241471869</c:v>
                </c:pt>
                <c:pt idx="3523">
                  <c:v>26210.526800972017</c:v>
                </c:pt>
                <c:pt idx="3524">
                  <c:v>26211.53337852655</c:v>
                </c:pt>
                <c:pt idx="3525">
                  <c:v>26211.801318312813</c:v>
                </c:pt>
                <c:pt idx="3526">
                  <c:v>26211.826362833235</c:v>
                </c:pt>
                <c:pt idx="3527">
                  <c:v>26211.826362833235</c:v>
                </c:pt>
                <c:pt idx="3528">
                  <c:v>26211.856760046303</c:v>
                </c:pt>
                <c:pt idx="3529">
                  <c:v>26211.856760046303</c:v>
                </c:pt>
                <c:pt idx="3530">
                  <c:v>26212.701638486989</c:v>
                </c:pt>
                <c:pt idx="3531">
                  <c:v>26213.211207400112</c:v>
                </c:pt>
                <c:pt idx="3532">
                  <c:v>26213.363656830206</c:v>
                </c:pt>
                <c:pt idx="3533">
                  <c:v>26213.363656830206</c:v>
                </c:pt>
                <c:pt idx="3534">
                  <c:v>26213.363656830206</c:v>
                </c:pt>
                <c:pt idx="3535">
                  <c:v>26213.463267872947</c:v>
                </c:pt>
                <c:pt idx="3536">
                  <c:v>26213.463267872947</c:v>
                </c:pt>
                <c:pt idx="3537">
                  <c:v>26213.679888181541</c:v>
                </c:pt>
                <c:pt idx="3538">
                  <c:v>26213.774026969721</c:v>
                </c:pt>
                <c:pt idx="3539">
                  <c:v>26213.864245975321</c:v>
                </c:pt>
                <c:pt idx="3540">
                  <c:v>26214.046549384562</c:v>
                </c:pt>
                <c:pt idx="3541">
                  <c:v>26214.824031460979</c:v>
                </c:pt>
                <c:pt idx="3542">
                  <c:v>26214.964506188106</c:v>
                </c:pt>
                <c:pt idx="3543">
                  <c:v>26216.001886655587</c:v>
                </c:pt>
                <c:pt idx="3544">
                  <c:v>26216.001886655587</c:v>
                </c:pt>
                <c:pt idx="3545">
                  <c:v>26218.863870778605</c:v>
                </c:pt>
                <c:pt idx="3546">
                  <c:v>26219.714194648153</c:v>
                </c:pt>
                <c:pt idx="3547">
                  <c:v>26220.147646323716</c:v>
                </c:pt>
                <c:pt idx="3548">
                  <c:v>26220.147646323716</c:v>
                </c:pt>
                <c:pt idx="3549">
                  <c:v>26220.260232863999</c:v>
                </c:pt>
                <c:pt idx="3550">
                  <c:v>26221.267942340506</c:v>
                </c:pt>
                <c:pt idx="3551">
                  <c:v>26221.912575449795</c:v>
                </c:pt>
                <c:pt idx="3552">
                  <c:v>26222.907317544821</c:v>
                </c:pt>
                <c:pt idx="3553">
                  <c:v>26222.907317544821</c:v>
                </c:pt>
                <c:pt idx="3554">
                  <c:v>26224.402275704284</c:v>
                </c:pt>
                <c:pt idx="3555">
                  <c:v>26224.665178255127</c:v>
                </c:pt>
                <c:pt idx="3556">
                  <c:v>26224.953242870608</c:v>
                </c:pt>
                <c:pt idx="3557">
                  <c:v>26225.280623578969</c:v>
                </c:pt>
                <c:pt idx="3558">
                  <c:v>26225.445778726804</c:v>
                </c:pt>
                <c:pt idx="3559">
                  <c:v>26225.472603368788</c:v>
                </c:pt>
                <c:pt idx="3560">
                  <c:v>26225.62659641857</c:v>
                </c:pt>
                <c:pt idx="3561">
                  <c:v>26225.704175863953</c:v>
                </c:pt>
                <c:pt idx="3562">
                  <c:v>26226.801292327356</c:v>
                </c:pt>
                <c:pt idx="3563">
                  <c:v>26227.888665022838</c:v>
                </c:pt>
                <c:pt idx="3564">
                  <c:v>26227.888665022838</c:v>
                </c:pt>
                <c:pt idx="3565">
                  <c:v>26227.962465108001</c:v>
                </c:pt>
                <c:pt idx="3566">
                  <c:v>26228.088180340044</c:v>
                </c:pt>
                <c:pt idx="3567">
                  <c:v>26228.871129081439</c:v>
                </c:pt>
                <c:pt idx="3568">
                  <c:v>26229.589329066628</c:v>
                </c:pt>
                <c:pt idx="3569">
                  <c:v>26230.183564088136</c:v>
                </c:pt>
                <c:pt idx="3570">
                  <c:v>26231.230792060727</c:v>
                </c:pt>
                <c:pt idx="3571">
                  <c:v>26231.274785916496</c:v>
                </c:pt>
                <c:pt idx="3572">
                  <c:v>26231.413227118337</c:v>
                </c:pt>
                <c:pt idx="3573">
                  <c:v>26231.413227118337</c:v>
                </c:pt>
                <c:pt idx="3574">
                  <c:v>26231.968631823856</c:v>
                </c:pt>
                <c:pt idx="3575">
                  <c:v>26232.263605876054</c:v>
                </c:pt>
                <c:pt idx="3576">
                  <c:v>26232.428063307143</c:v>
                </c:pt>
                <c:pt idx="3577">
                  <c:v>26232.508211734632</c:v>
                </c:pt>
                <c:pt idx="3578">
                  <c:v>26232.508211734632</c:v>
                </c:pt>
                <c:pt idx="3579">
                  <c:v>26233.644396799413</c:v>
                </c:pt>
                <c:pt idx="3580">
                  <c:v>26233.690707048256</c:v>
                </c:pt>
                <c:pt idx="3581">
                  <c:v>26234.221395549303</c:v>
                </c:pt>
                <c:pt idx="3582">
                  <c:v>26234.221395549303</c:v>
                </c:pt>
                <c:pt idx="3583">
                  <c:v>26237.979087558499</c:v>
                </c:pt>
                <c:pt idx="3584">
                  <c:v>26238.243985678491</c:v>
                </c:pt>
                <c:pt idx="3585">
                  <c:v>26244.69943207299</c:v>
                </c:pt>
                <c:pt idx="3586">
                  <c:v>26245.740530716237</c:v>
                </c:pt>
                <c:pt idx="3587">
                  <c:v>26245.769755754489</c:v>
                </c:pt>
                <c:pt idx="3588">
                  <c:v>26245.769755754489</c:v>
                </c:pt>
                <c:pt idx="3589">
                  <c:v>26245.86879256288</c:v>
                </c:pt>
                <c:pt idx="3590">
                  <c:v>26245.86879256288</c:v>
                </c:pt>
                <c:pt idx="3591">
                  <c:v>26246.189163660983</c:v>
                </c:pt>
                <c:pt idx="3592">
                  <c:v>26246.40207775628</c:v>
                </c:pt>
                <c:pt idx="3593">
                  <c:v>26248.996377904961</c:v>
                </c:pt>
                <c:pt idx="3594">
                  <c:v>26250.248328674101</c:v>
                </c:pt>
                <c:pt idx="3595">
                  <c:v>26250.259066338636</c:v>
                </c:pt>
                <c:pt idx="3596">
                  <c:v>26250.357372699775</c:v>
                </c:pt>
                <c:pt idx="3597">
                  <c:v>26250.360071842577</c:v>
                </c:pt>
                <c:pt idx="3598">
                  <c:v>26250.360071842577</c:v>
                </c:pt>
                <c:pt idx="3599">
                  <c:v>26250.403864197255</c:v>
                </c:pt>
                <c:pt idx="3600">
                  <c:v>26250.697780659269</c:v>
                </c:pt>
                <c:pt idx="3601">
                  <c:v>26250.799107460436</c:v>
                </c:pt>
                <c:pt idx="3602">
                  <c:v>26250.876012070727</c:v>
                </c:pt>
                <c:pt idx="3603">
                  <c:v>26251.623399381642</c:v>
                </c:pt>
                <c:pt idx="3604">
                  <c:v>26251.692938742068</c:v>
                </c:pt>
                <c:pt idx="3605">
                  <c:v>26251.955906627281</c:v>
                </c:pt>
                <c:pt idx="3606">
                  <c:v>26252.180840838424</c:v>
                </c:pt>
                <c:pt idx="3607">
                  <c:v>26252.491275250002</c:v>
                </c:pt>
                <c:pt idx="3608">
                  <c:v>26253.866588116933</c:v>
                </c:pt>
                <c:pt idx="3609">
                  <c:v>26253.866588116933</c:v>
                </c:pt>
                <c:pt idx="3610">
                  <c:v>26253.866588116933</c:v>
                </c:pt>
                <c:pt idx="3611">
                  <c:v>26253.866588116933</c:v>
                </c:pt>
                <c:pt idx="3612">
                  <c:v>26256.039413115108</c:v>
                </c:pt>
                <c:pt idx="3613">
                  <c:v>26256.157409858326</c:v>
                </c:pt>
                <c:pt idx="3614">
                  <c:v>26256.157409858326</c:v>
                </c:pt>
                <c:pt idx="3615">
                  <c:v>26256.218141815629</c:v>
                </c:pt>
                <c:pt idx="3616">
                  <c:v>26257.080810162937</c:v>
                </c:pt>
                <c:pt idx="3617">
                  <c:v>26258.028549995277</c:v>
                </c:pt>
                <c:pt idx="3618">
                  <c:v>26258.510247202688</c:v>
                </c:pt>
                <c:pt idx="3619">
                  <c:v>26258.601951644963</c:v>
                </c:pt>
                <c:pt idx="3620">
                  <c:v>26259.370025669316</c:v>
                </c:pt>
                <c:pt idx="3621">
                  <c:v>26259.537732846547</c:v>
                </c:pt>
                <c:pt idx="3622">
                  <c:v>26259.661761692965</c:v>
                </c:pt>
                <c:pt idx="3623">
                  <c:v>26259.661761692965</c:v>
                </c:pt>
                <c:pt idx="3624">
                  <c:v>26259.704836489695</c:v>
                </c:pt>
                <c:pt idx="3625">
                  <c:v>26259.704836489695</c:v>
                </c:pt>
                <c:pt idx="3626">
                  <c:v>26259.704836489695</c:v>
                </c:pt>
                <c:pt idx="3627">
                  <c:v>26259.828347864979</c:v>
                </c:pt>
                <c:pt idx="3628">
                  <c:v>26261.051135506725</c:v>
                </c:pt>
                <c:pt idx="3629">
                  <c:v>26261.422302963856</c:v>
                </c:pt>
                <c:pt idx="3630">
                  <c:v>26261.925489616689</c:v>
                </c:pt>
                <c:pt idx="3631">
                  <c:v>26261.99923923218</c:v>
                </c:pt>
                <c:pt idx="3632">
                  <c:v>26262.044151898073</c:v>
                </c:pt>
                <c:pt idx="3633">
                  <c:v>26262.315900890004</c:v>
                </c:pt>
                <c:pt idx="3634">
                  <c:v>26262.315900890004</c:v>
                </c:pt>
              </c:numCache>
            </c:numRef>
          </c:xVal>
          <c:yVal>
            <c:numRef>
              <c:f>'SH Risk Overlay'!$N$2:$N$3636</c:f>
              <c:numCache>
                <c:formatCode>General</c:formatCode>
                <c:ptCount val="363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24245.378959667469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21682.814613141461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21049.388095907372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18667.844916834601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16215.473153909255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14392.680900501802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12720.380262594679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12406.151344968099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11281.97156355287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8555.9698500646464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8441.6764143065811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7735.0740359521087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6902.419619446342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5590.5578911713537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3699.208915054609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3301.9374123374037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3108.2115515340556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2818.9715386817165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2650.6766756381612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2353.6551696966499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2005.0640613380424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1825.7901396890722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1612.436729259922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1458.6762649971965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929.61464215080423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640.57267975027094</c:v>
                </c:pt>
                <c:pt idx="1669">
                  <c:v>#N/A</c:v>
                </c:pt>
                <c:pt idx="1670">
                  <c:v>#N/A</c:v>
                </c:pt>
                <c:pt idx="1671">
                  <c:v>636.05384302257573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590.31985876866008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420.4618052700414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399.86453524861139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281.47014145884219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263.53253445052167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122.49470135006609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116.11451749346497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110.5872793275591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99.97875453498628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77.013950638689536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55.328360432091436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50.530358003672532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45.037622967907758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39.033970731606829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30.491916031741383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28.782250910729005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24.302474549893756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20.964848454321679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12.572522827107255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9.8028151326308386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5.3697553560655997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4.4578420284324007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1.9878184837963961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1.7895089286930144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0.13650358719352798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8.6175776681771121E-2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'SH Risk Overlay'!$O$2:$O$3636</c15:f>
                <c15:dlblRangeCache>
                  <c:ptCount val="3635"/>
                  <c:pt idx="0">
                    <c:v>NA</c:v>
                  </c:pt>
                  <c:pt idx="1">
                    <c:v>NA</c:v>
                  </c:pt>
                  <c:pt idx="2">
                    <c:v>NA</c:v>
                  </c:pt>
                  <c:pt idx="3">
                    <c:v>NA</c:v>
                  </c:pt>
                  <c:pt idx="4">
                    <c:v>NA</c:v>
                  </c:pt>
                  <c:pt idx="5">
                    <c:v>NA</c:v>
                  </c:pt>
                  <c:pt idx="6">
                    <c:v>NA</c:v>
                  </c:pt>
                  <c:pt idx="7">
                    <c:v>NA</c:v>
                  </c:pt>
                  <c:pt idx="8">
                    <c:v>NA</c:v>
                  </c:pt>
                  <c:pt idx="9">
                    <c:v>NA</c:v>
                  </c:pt>
                  <c:pt idx="10">
                    <c:v>NA</c:v>
                  </c:pt>
                  <c:pt idx="11">
                    <c:v>NA</c:v>
                  </c:pt>
                  <c:pt idx="12">
                    <c:v>NA</c:v>
                  </c:pt>
                  <c:pt idx="13">
                    <c:v>NA</c:v>
                  </c:pt>
                  <c:pt idx="14">
                    <c:v>NA</c:v>
                  </c:pt>
                  <c:pt idx="15">
                    <c:v>NA</c:v>
                  </c:pt>
                  <c:pt idx="16">
                    <c:v>NA</c:v>
                  </c:pt>
                  <c:pt idx="17">
                    <c:v>NA</c:v>
                  </c:pt>
                  <c:pt idx="18">
                    <c:v>NA</c:v>
                  </c:pt>
                  <c:pt idx="19">
                    <c:v>NA</c:v>
                  </c:pt>
                  <c:pt idx="20">
                    <c:v>NA</c:v>
                  </c:pt>
                  <c:pt idx="21">
                    <c:v>NA</c:v>
                  </c:pt>
                  <c:pt idx="22">
                    <c:v>NA</c:v>
                  </c:pt>
                  <c:pt idx="23">
                    <c:v>NA</c:v>
                  </c:pt>
                  <c:pt idx="24">
                    <c:v>NA</c:v>
                  </c:pt>
                  <c:pt idx="25">
                    <c:v>NA</c:v>
                  </c:pt>
                  <c:pt idx="26">
                    <c:v>NA</c:v>
                  </c:pt>
                  <c:pt idx="27">
                    <c:v>NA</c:v>
                  </c:pt>
                  <c:pt idx="28">
                    <c:v>NA</c:v>
                  </c:pt>
                  <c:pt idx="29">
                    <c:v>NA</c:v>
                  </c:pt>
                  <c:pt idx="30">
                    <c:v>NA</c:v>
                  </c:pt>
                  <c:pt idx="31">
                    <c:v>NA</c:v>
                  </c:pt>
                  <c:pt idx="32">
                    <c:v>NA</c:v>
                  </c:pt>
                  <c:pt idx="33">
                    <c:v>NA</c:v>
                  </c:pt>
                  <c:pt idx="34">
                    <c:v>MARIPOSA 2102CB</c:v>
                  </c:pt>
                  <c:pt idx="35">
                    <c:v>NA</c:v>
                  </c:pt>
                  <c:pt idx="36">
                    <c:v>NA</c:v>
                  </c:pt>
                  <c:pt idx="37">
                    <c:v>NA</c:v>
                  </c:pt>
                  <c:pt idx="38">
                    <c:v>NA</c:v>
                  </c:pt>
                  <c:pt idx="39">
                    <c:v>NA</c:v>
                  </c:pt>
                  <c:pt idx="40">
                    <c:v>NA</c:v>
                  </c:pt>
                  <c:pt idx="41">
                    <c:v>NA</c:v>
                  </c:pt>
                  <c:pt idx="42">
                    <c:v>NA</c:v>
                  </c:pt>
                  <c:pt idx="43">
                    <c:v>NA</c:v>
                  </c:pt>
                  <c:pt idx="44">
                    <c:v>NA</c:v>
                  </c:pt>
                  <c:pt idx="45">
                    <c:v>NA</c:v>
                  </c:pt>
                  <c:pt idx="46">
                    <c:v>NA</c:v>
                  </c:pt>
                  <c:pt idx="47">
                    <c:v>NA</c:v>
                  </c:pt>
                  <c:pt idx="48">
                    <c:v>NA</c:v>
                  </c:pt>
                  <c:pt idx="49">
                    <c:v>NA</c:v>
                  </c:pt>
                  <c:pt idx="50">
                    <c:v>NA</c:v>
                  </c:pt>
                  <c:pt idx="51">
                    <c:v>NA</c:v>
                  </c:pt>
                  <c:pt idx="52">
                    <c:v>NA</c:v>
                  </c:pt>
                  <c:pt idx="53">
                    <c:v>NA</c:v>
                  </c:pt>
                  <c:pt idx="54">
                    <c:v>NA</c:v>
                  </c:pt>
                  <c:pt idx="55">
                    <c:v>NA</c:v>
                  </c:pt>
                  <c:pt idx="56">
                    <c:v>NA</c:v>
                  </c:pt>
                  <c:pt idx="57">
                    <c:v>NA</c:v>
                  </c:pt>
                  <c:pt idx="58">
                    <c:v>NA</c:v>
                  </c:pt>
                  <c:pt idx="59">
                    <c:v>NA</c:v>
                  </c:pt>
                  <c:pt idx="60">
                    <c:v>NA</c:v>
                  </c:pt>
                  <c:pt idx="61">
                    <c:v>NA</c:v>
                  </c:pt>
                  <c:pt idx="62">
                    <c:v>NA</c:v>
                  </c:pt>
                  <c:pt idx="63">
                    <c:v>NA</c:v>
                  </c:pt>
                  <c:pt idx="64">
                    <c:v>NA</c:v>
                  </c:pt>
                  <c:pt idx="65">
                    <c:v>NA</c:v>
                  </c:pt>
                  <c:pt idx="66">
                    <c:v>NA</c:v>
                  </c:pt>
                  <c:pt idx="67">
                    <c:v>NA</c:v>
                  </c:pt>
                  <c:pt idx="68">
                    <c:v>NA</c:v>
                  </c:pt>
                  <c:pt idx="69">
                    <c:v>NA</c:v>
                  </c:pt>
                  <c:pt idx="70">
                    <c:v>NA</c:v>
                  </c:pt>
                  <c:pt idx="71">
                    <c:v>NA</c:v>
                  </c:pt>
                  <c:pt idx="72">
                    <c:v>NA</c:v>
                  </c:pt>
                  <c:pt idx="73">
                    <c:v>NA</c:v>
                  </c:pt>
                  <c:pt idx="74">
                    <c:v>NA</c:v>
                  </c:pt>
                  <c:pt idx="75">
                    <c:v>NA</c:v>
                  </c:pt>
                  <c:pt idx="76">
                    <c:v>NA</c:v>
                  </c:pt>
                  <c:pt idx="77">
                    <c:v>NA</c:v>
                  </c:pt>
                  <c:pt idx="78">
                    <c:v>NA</c:v>
                  </c:pt>
                  <c:pt idx="79">
                    <c:v>NA</c:v>
                  </c:pt>
                  <c:pt idx="80">
                    <c:v>NA</c:v>
                  </c:pt>
                  <c:pt idx="81">
                    <c:v>NA</c:v>
                  </c:pt>
                  <c:pt idx="82">
                    <c:v>NA</c:v>
                  </c:pt>
                  <c:pt idx="83">
                    <c:v>NA</c:v>
                  </c:pt>
                  <c:pt idx="84">
                    <c:v>NA</c:v>
                  </c:pt>
                  <c:pt idx="85">
                    <c:v>NA</c:v>
                  </c:pt>
                  <c:pt idx="86">
                    <c:v>NA</c:v>
                  </c:pt>
                  <c:pt idx="87">
                    <c:v>NA</c:v>
                  </c:pt>
                  <c:pt idx="88">
                    <c:v>NA</c:v>
                  </c:pt>
                  <c:pt idx="89">
                    <c:v>NA</c:v>
                  </c:pt>
                  <c:pt idx="90">
                    <c:v>NA</c:v>
                  </c:pt>
                  <c:pt idx="91">
                    <c:v>NA</c:v>
                  </c:pt>
                  <c:pt idx="92">
                    <c:v>NA</c:v>
                  </c:pt>
                  <c:pt idx="93">
                    <c:v>NA</c:v>
                  </c:pt>
                  <c:pt idx="94">
                    <c:v>NA</c:v>
                  </c:pt>
                  <c:pt idx="95">
                    <c:v>NA</c:v>
                  </c:pt>
                  <c:pt idx="96">
                    <c:v>NA</c:v>
                  </c:pt>
                  <c:pt idx="97">
                    <c:v>NA</c:v>
                  </c:pt>
                  <c:pt idx="98">
                    <c:v>NA</c:v>
                  </c:pt>
                  <c:pt idx="99">
                    <c:v>DESCHUTES 11041370</c:v>
                  </c:pt>
                  <c:pt idx="100">
                    <c:v>NA</c:v>
                  </c:pt>
                  <c:pt idx="101">
                    <c:v>NA</c:v>
                  </c:pt>
                  <c:pt idx="102">
                    <c:v>NA</c:v>
                  </c:pt>
                  <c:pt idx="103">
                    <c:v>NA</c:v>
                  </c:pt>
                  <c:pt idx="104">
                    <c:v>NA</c:v>
                  </c:pt>
                  <c:pt idx="105">
                    <c:v>NA</c:v>
                  </c:pt>
                  <c:pt idx="106">
                    <c:v>NA</c:v>
                  </c:pt>
                  <c:pt idx="107">
                    <c:v>NA</c:v>
                  </c:pt>
                  <c:pt idx="108">
                    <c:v>NA</c:v>
                  </c:pt>
                  <c:pt idx="109">
                    <c:v>NA</c:v>
                  </c:pt>
                  <c:pt idx="110">
                    <c:v>NA</c:v>
                  </c:pt>
                  <c:pt idx="111">
                    <c:v>NA</c:v>
                  </c:pt>
                  <c:pt idx="112">
                    <c:v>NA</c:v>
                  </c:pt>
                  <c:pt idx="113">
                    <c:v>NA</c:v>
                  </c:pt>
                  <c:pt idx="114">
                    <c:v>NA</c:v>
                  </c:pt>
                  <c:pt idx="115">
                    <c:v>NA</c:v>
                  </c:pt>
                  <c:pt idx="116">
                    <c:v>NA</c:v>
                  </c:pt>
                  <c:pt idx="117">
                    <c:v>NA</c:v>
                  </c:pt>
                  <c:pt idx="118">
                    <c:v>NA</c:v>
                  </c:pt>
                  <c:pt idx="119">
                    <c:v>NA</c:v>
                  </c:pt>
                  <c:pt idx="120">
                    <c:v>NA</c:v>
                  </c:pt>
                  <c:pt idx="121">
                    <c:v>VACAVILLE 110838316</c:v>
                  </c:pt>
                  <c:pt idx="122">
                    <c:v>NA</c:v>
                  </c:pt>
                  <c:pt idx="123">
                    <c:v>NA</c:v>
                  </c:pt>
                  <c:pt idx="124">
                    <c:v>NA</c:v>
                  </c:pt>
                  <c:pt idx="125">
                    <c:v>NA</c:v>
                  </c:pt>
                  <c:pt idx="126">
                    <c:v>NA</c:v>
                  </c:pt>
                  <c:pt idx="127">
                    <c:v>NA</c:v>
                  </c:pt>
                  <c:pt idx="128">
                    <c:v>NA</c:v>
                  </c:pt>
                  <c:pt idx="129">
                    <c:v>NA</c:v>
                  </c:pt>
                  <c:pt idx="130">
                    <c:v>NA</c:v>
                  </c:pt>
                  <c:pt idx="131">
                    <c:v>NA</c:v>
                  </c:pt>
                  <c:pt idx="132">
                    <c:v>NA</c:v>
                  </c:pt>
                  <c:pt idx="133">
                    <c:v>NA</c:v>
                  </c:pt>
                  <c:pt idx="134">
                    <c:v>NA</c:v>
                  </c:pt>
                  <c:pt idx="135">
                    <c:v>NA</c:v>
                  </c:pt>
                  <c:pt idx="136">
                    <c:v>NA</c:v>
                  </c:pt>
                  <c:pt idx="137">
                    <c:v>NA</c:v>
                  </c:pt>
                  <c:pt idx="138">
                    <c:v>NA</c:v>
                  </c:pt>
                  <c:pt idx="139">
                    <c:v>NA</c:v>
                  </c:pt>
                  <c:pt idx="140">
                    <c:v>NA</c:v>
                  </c:pt>
                  <c:pt idx="141">
                    <c:v>NA</c:v>
                  </c:pt>
                  <c:pt idx="142">
                    <c:v>NA</c:v>
                  </c:pt>
                  <c:pt idx="143">
                    <c:v>NA</c:v>
                  </c:pt>
                  <c:pt idx="144">
                    <c:v>NA</c:v>
                  </c:pt>
                  <c:pt idx="145">
                    <c:v>NA</c:v>
                  </c:pt>
                  <c:pt idx="146">
                    <c:v>NA</c:v>
                  </c:pt>
                  <c:pt idx="147">
                    <c:v>NA</c:v>
                  </c:pt>
                  <c:pt idx="148">
                    <c:v>NA</c:v>
                  </c:pt>
                  <c:pt idx="149">
                    <c:v>NA</c:v>
                  </c:pt>
                  <c:pt idx="150">
                    <c:v>NA</c:v>
                  </c:pt>
                  <c:pt idx="151">
                    <c:v>NA</c:v>
                  </c:pt>
                  <c:pt idx="152">
                    <c:v>NA</c:v>
                  </c:pt>
                  <c:pt idx="153">
                    <c:v>NA</c:v>
                  </c:pt>
                  <c:pt idx="154">
                    <c:v>NA</c:v>
                  </c:pt>
                  <c:pt idx="155">
                    <c:v>NA</c:v>
                  </c:pt>
                  <c:pt idx="156">
                    <c:v>NA</c:v>
                  </c:pt>
                  <c:pt idx="157">
                    <c:v>NA</c:v>
                  </c:pt>
                  <c:pt idx="158">
                    <c:v>NA</c:v>
                  </c:pt>
                  <c:pt idx="159">
                    <c:v>NA</c:v>
                  </c:pt>
                  <c:pt idx="160">
                    <c:v>NA</c:v>
                  </c:pt>
                  <c:pt idx="161">
                    <c:v>NA</c:v>
                  </c:pt>
                  <c:pt idx="162">
                    <c:v>NA</c:v>
                  </c:pt>
                  <c:pt idx="163">
                    <c:v>NA</c:v>
                  </c:pt>
                  <c:pt idx="164">
                    <c:v>NA</c:v>
                  </c:pt>
                  <c:pt idx="165">
                    <c:v>NA</c:v>
                  </c:pt>
                  <c:pt idx="166">
                    <c:v>NA</c:v>
                  </c:pt>
                  <c:pt idx="167">
                    <c:v>NA</c:v>
                  </c:pt>
                  <c:pt idx="168">
                    <c:v>NA</c:v>
                  </c:pt>
                  <c:pt idx="169">
                    <c:v>NA</c:v>
                  </c:pt>
                  <c:pt idx="170">
                    <c:v>NA</c:v>
                  </c:pt>
                  <c:pt idx="171">
                    <c:v>NA</c:v>
                  </c:pt>
                  <c:pt idx="172">
                    <c:v>NA</c:v>
                  </c:pt>
                  <c:pt idx="173">
                    <c:v>NA</c:v>
                  </c:pt>
                  <c:pt idx="174">
                    <c:v>NA</c:v>
                  </c:pt>
                  <c:pt idx="175">
                    <c:v>NA</c:v>
                  </c:pt>
                  <c:pt idx="176">
                    <c:v>NA</c:v>
                  </c:pt>
                  <c:pt idx="177">
                    <c:v>NA</c:v>
                  </c:pt>
                  <c:pt idx="178">
                    <c:v>NA</c:v>
                  </c:pt>
                  <c:pt idx="179">
                    <c:v>NA</c:v>
                  </c:pt>
                  <c:pt idx="180">
                    <c:v>NA</c:v>
                  </c:pt>
                  <c:pt idx="181">
                    <c:v>NA</c:v>
                  </c:pt>
                  <c:pt idx="182">
                    <c:v>OAKHURST 1101636114</c:v>
                  </c:pt>
                  <c:pt idx="183">
                    <c:v>NA</c:v>
                  </c:pt>
                  <c:pt idx="184">
                    <c:v>NA</c:v>
                  </c:pt>
                  <c:pt idx="185">
                    <c:v>NA</c:v>
                  </c:pt>
                  <c:pt idx="186">
                    <c:v>NA</c:v>
                  </c:pt>
                  <c:pt idx="187">
                    <c:v>NA</c:v>
                  </c:pt>
                  <c:pt idx="188">
                    <c:v>NA</c:v>
                  </c:pt>
                  <c:pt idx="189">
                    <c:v>NA</c:v>
                  </c:pt>
                  <c:pt idx="190">
                    <c:v>NA</c:v>
                  </c:pt>
                  <c:pt idx="191">
                    <c:v>NA</c:v>
                  </c:pt>
                  <c:pt idx="192">
                    <c:v>NA</c:v>
                  </c:pt>
                  <c:pt idx="193">
                    <c:v>NA</c:v>
                  </c:pt>
                  <c:pt idx="194">
                    <c:v>NA</c:v>
                  </c:pt>
                  <c:pt idx="195">
                    <c:v>NA</c:v>
                  </c:pt>
                  <c:pt idx="196">
                    <c:v>NA</c:v>
                  </c:pt>
                  <c:pt idx="197">
                    <c:v>NA</c:v>
                  </c:pt>
                  <c:pt idx="198">
                    <c:v>NA</c:v>
                  </c:pt>
                  <c:pt idx="199">
                    <c:v>NA</c:v>
                  </c:pt>
                  <c:pt idx="200">
                    <c:v>NA</c:v>
                  </c:pt>
                  <c:pt idx="201">
                    <c:v>NA</c:v>
                  </c:pt>
                  <c:pt idx="202">
                    <c:v>NA</c:v>
                  </c:pt>
                  <c:pt idx="203">
                    <c:v>NA</c:v>
                  </c:pt>
                  <c:pt idx="204">
                    <c:v>NA</c:v>
                  </c:pt>
                  <c:pt idx="205">
                    <c:v>NA</c:v>
                  </c:pt>
                  <c:pt idx="206">
                    <c:v>NA</c:v>
                  </c:pt>
                  <c:pt idx="207">
                    <c:v>NA</c:v>
                  </c:pt>
                  <c:pt idx="208">
                    <c:v>NA</c:v>
                  </c:pt>
                  <c:pt idx="209">
                    <c:v>NA</c:v>
                  </c:pt>
                  <c:pt idx="210">
                    <c:v>NA</c:v>
                  </c:pt>
                  <c:pt idx="211">
                    <c:v>NA</c:v>
                  </c:pt>
                  <c:pt idx="212">
                    <c:v>NA</c:v>
                  </c:pt>
                  <c:pt idx="213">
                    <c:v>NA</c:v>
                  </c:pt>
                  <c:pt idx="214">
                    <c:v>NA</c:v>
                  </c:pt>
                  <c:pt idx="215">
                    <c:v>NA</c:v>
                  </c:pt>
                  <c:pt idx="216">
                    <c:v>NA</c:v>
                  </c:pt>
                  <c:pt idx="217">
                    <c:v>NA</c:v>
                  </c:pt>
                  <c:pt idx="218">
                    <c:v>NA</c:v>
                  </c:pt>
                  <c:pt idx="219">
                    <c:v>NA</c:v>
                  </c:pt>
                  <c:pt idx="220">
                    <c:v>NA</c:v>
                  </c:pt>
                  <c:pt idx="221">
                    <c:v>NA</c:v>
                  </c:pt>
                  <c:pt idx="222">
                    <c:v>NA</c:v>
                  </c:pt>
                  <c:pt idx="223">
                    <c:v>NA</c:v>
                  </c:pt>
                  <c:pt idx="224">
                    <c:v>NA</c:v>
                  </c:pt>
                  <c:pt idx="225">
                    <c:v>NA</c:v>
                  </c:pt>
                  <c:pt idx="226">
                    <c:v>NA</c:v>
                  </c:pt>
                  <c:pt idx="227">
                    <c:v>NA</c:v>
                  </c:pt>
                  <c:pt idx="228">
                    <c:v>NA</c:v>
                  </c:pt>
                  <c:pt idx="229">
                    <c:v>NA</c:v>
                  </c:pt>
                  <c:pt idx="230">
                    <c:v>NA</c:v>
                  </c:pt>
                  <c:pt idx="231">
                    <c:v>NA</c:v>
                  </c:pt>
                  <c:pt idx="232">
                    <c:v>NA</c:v>
                  </c:pt>
                  <c:pt idx="233">
                    <c:v>NA</c:v>
                  </c:pt>
                  <c:pt idx="234">
                    <c:v>NA</c:v>
                  </c:pt>
                  <c:pt idx="235">
                    <c:v>NA</c:v>
                  </c:pt>
                  <c:pt idx="236">
                    <c:v>NA</c:v>
                  </c:pt>
                  <c:pt idx="237">
                    <c:v>NA</c:v>
                  </c:pt>
                  <c:pt idx="238">
                    <c:v>NA</c:v>
                  </c:pt>
                  <c:pt idx="239">
                    <c:v>NA</c:v>
                  </c:pt>
                  <c:pt idx="240">
                    <c:v>NA</c:v>
                  </c:pt>
                  <c:pt idx="241">
                    <c:v>NA</c:v>
                  </c:pt>
                  <c:pt idx="242">
                    <c:v>NA</c:v>
                  </c:pt>
                  <c:pt idx="243">
                    <c:v>NA</c:v>
                  </c:pt>
                  <c:pt idx="244">
                    <c:v>NA</c:v>
                  </c:pt>
                  <c:pt idx="245">
                    <c:v>NA</c:v>
                  </c:pt>
                  <c:pt idx="246">
                    <c:v>NA</c:v>
                  </c:pt>
                  <c:pt idx="247">
                    <c:v>NA</c:v>
                  </c:pt>
                  <c:pt idx="248">
                    <c:v>NA</c:v>
                  </c:pt>
                  <c:pt idx="249">
                    <c:v>NA</c:v>
                  </c:pt>
                  <c:pt idx="250">
                    <c:v>NA</c:v>
                  </c:pt>
                  <c:pt idx="251">
                    <c:v>NA</c:v>
                  </c:pt>
                  <c:pt idx="252">
                    <c:v>NA</c:v>
                  </c:pt>
                  <c:pt idx="253">
                    <c:v>NA</c:v>
                  </c:pt>
                  <c:pt idx="254">
                    <c:v>NA</c:v>
                  </c:pt>
                  <c:pt idx="255">
                    <c:v>NA</c:v>
                  </c:pt>
                  <c:pt idx="256">
                    <c:v>NA</c:v>
                  </c:pt>
                  <c:pt idx="257">
                    <c:v>NA</c:v>
                  </c:pt>
                  <c:pt idx="258">
                    <c:v>NA</c:v>
                  </c:pt>
                  <c:pt idx="259">
                    <c:v>NA</c:v>
                  </c:pt>
                  <c:pt idx="260">
                    <c:v>NA</c:v>
                  </c:pt>
                  <c:pt idx="261">
                    <c:v>NA</c:v>
                  </c:pt>
                  <c:pt idx="262">
                    <c:v>NA</c:v>
                  </c:pt>
                  <c:pt idx="263">
                    <c:v>NA</c:v>
                  </c:pt>
                  <c:pt idx="264">
                    <c:v>WYANDOTTE 110737472</c:v>
                  </c:pt>
                  <c:pt idx="265">
                    <c:v>NA</c:v>
                  </c:pt>
                  <c:pt idx="266">
                    <c:v>NA</c:v>
                  </c:pt>
                  <c:pt idx="267">
                    <c:v>NA</c:v>
                  </c:pt>
                  <c:pt idx="268">
                    <c:v>NA</c:v>
                  </c:pt>
                  <c:pt idx="269">
                    <c:v>NA</c:v>
                  </c:pt>
                  <c:pt idx="270">
                    <c:v>NA</c:v>
                  </c:pt>
                  <c:pt idx="271">
                    <c:v>NA</c:v>
                  </c:pt>
                  <c:pt idx="272">
                    <c:v>NA</c:v>
                  </c:pt>
                  <c:pt idx="273">
                    <c:v>NA</c:v>
                  </c:pt>
                  <c:pt idx="274">
                    <c:v>NA</c:v>
                  </c:pt>
                  <c:pt idx="275">
                    <c:v>NA</c:v>
                  </c:pt>
                  <c:pt idx="276">
                    <c:v>NA</c:v>
                  </c:pt>
                  <c:pt idx="277">
                    <c:v>NA</c:v>
                  </c:pt>
                  <c:pt idx="278">
                    <c:v>NA</c:v>
                  </c:pt>
                  <c:pt idx="279">
                    <c:v>NA</c:v>
                  </c:pt>
                  <c:pt idx="280">
                    <c:v>NA</c:v>
                  </c:pt>
                  <c:pt idx="281">
                    <c:v>NA</c:v>
                  </c:pt>
                  <c:pt idx="282">
                    <c:v>NA</c:v>
                  </c:pt>
                  <c:pt idx="283">
                    <c:v>NA</c:v>
                  </c:pt>
                  <c:pt idx="284">
                    <c:v>NA</c:v>
                  </c:pt>
                  <c:pt idx="285">
                    <c:v>NA</c:v>
                  </c:pt>
                  <c:pt idx="286">
                    <c:v>NA</c:v>
                  </c:pt>
                  <c:pt idx="287">
                    <c:v>NA</c:v>
                  </c:pt>
                  <c:pt idx="288">
                    <c:v>NA</c:v>
                  </c:pt>
                  <c:pt idx="289">
                    <c:v>NA</c:v>
                  </c:pt>
                  <c:pt idx="290">
                    <c:v>NA</c:v>
                  </c:pt>
                  <c:pt idx="291">
                    <c:v>NA</c:v>
                  </c:pt>
                  <c:pt idx="292">
                    <c:v>NA</c:v>
                  </c:pt>
                  <c:pt idx="293">
                    <c:v>NA</c:v>
                  </c:pt>
                  <c:pt idx="294">
                    <c:v>NA</c:v>
                  </c:pt>
                  <c:pt idx="295">
                    <c:v>NA</c:v>
                  </c:pt>
                  <c:pt idx="296">
                    <c:v>NA</c:v>
                  </c:pt>
                  <c:pt idx="297">
                    <c:v>NA</c:v>
                  </c:pt>
                  <c:pt idx="298">
                    <c:v>NA</c:v>
                  </c:pt>
                  <c:pt idx="299">
                    <c:v>NA</c:v>
                  </c:pt>
                  <c:pt idx="300">
                    <c:v>NA</c:v>
                  </c:pt>
                  <c:pt idx="301">
                    <c:v>NA</c:v>
                  </c:pt>
                  <c:pt idx="302">
                    <c:v>NA</c:v>
                  </c:pt>
                  <c:pt idx="303">
                    <c:v>NA</c:v>
                  </c:pt>
                  <c:pt idx="304">
                    <c:v>NA</c:v>
                  </c:pt>
                  <c:pt idx="305">
                    <c:v>NA</c:v>
                  </c:pt>
                  <c:pt idx="306">
                    <c:v>NA</c:v>
                  </c:pt>
                  <c:pt idx="307">
                    <c:v>NA</c:v>
                  </c:pt>
                  <c:pt idx="308">
                    <c:v>NA</c:v>
                  </c:pt>
                  <c:pt idx="309">
                    <c:v>NA</c:v>
                  </c:pt>
                  <c:pt idx="310">
                    <c:v>NA</c:v>
                  </c:pt>
                  <c:pt idx="311">
                    <c:v>NA</c:v>
                  </c:pt>
                  <c:pt idx="312">
                    <c:v>NA</c:v>
                  </c:pt>
                  <c:pt idx="313">
                    <c:v>NA</c:v>
                  </c:pt>
                  <c:pt idx="314">
                    <c:v>NA</c:v>
                  </c:pt>
                  <c:pt idx="315">
                    <c:v>NA</c:v>
                  </c:pt>
                  <c:pt idx="316">
                    <c:v>NA</c:v>
                  </c:pt>
                  <c:pt idx="317">
                    <c:v>NA</c:v>
                  </c:pt>
                  <c:pt idx="318">
                    <c:v>NA</c:v>
                  </c:pt>
                  <c:pt idx="319">
                    <c:v>NA</c:v>
                  </c:pt>
                  <c:pt idx="320">
                    <c:v>NA</c:v>
                  </c:pt>
                  <c:pt idx="321">
                    <c:v>NA</c:v>
                  </c:pt>
                  <c:pt idx="322">
                    <c:v>NA</c:v>
                  </c:pt>
                  <c:pt idx="323">
                    <c:v>NA</c:v>
                  </c:pt>
                  <c:pt idx="324">
                    <c:v>NA</c:v>
                  </c:pt>
                  <c:pt idx="325">
                    <c:v>NA</c:v>
                  </c:pt>
                  <c:pt idx="326">
                    <c:v>NA</c:v>
                  </c:pt>
                  <c:pt idx="327">
                    <c:v>NA</c:v>
                  </c:pt>
                  <c:pt idx="328">
                    <c:v>NA</c:v>
                  </c:pt>
                  <c:pt idx="329">
                    <c:v>NA</c:v>
                  </c:pt>
                  <c:pt idx="330">
                    <c:v>NA</c:v>
                  </c:pt>
                  <c:pt idx="331">
                    <c:v>NA</c:v>
                  </c:pt>
                  <c:pt idx="332">
                    <c:v>NA</c:v>
                  </c:pt>
                  <c:pt idx="333">
                    <c:v>CALPINE 1144CB</c:v>
                  </c:pt>
                  <c:pt idx="334">
                    <c:v>NA</c:v>
                  </c:pt>
                  <c:pt idx="335">
                    <c:v>NA</c:v>
                  </c:pt>
                  <c:pt idx="336">
                    <c:v>NA</c:v>
                  </c:pt>
                  <c:pt idx="337">
                    <c:v>NA</c:v>
                  </c:pt>
                  <c:pt idx="338">
                    <c:v>NA</c:v>
                  </c:pt>
                  <c:pt idx="339">
                    <c:v>NA</c:v>
                  </c:pt>
                  <c:pt idx="340">
                    <c:v>NA</c:v>
                  </c:pt>
                  <c:pt idx="341">
                    <c:v>NA</c:v>
                  </c:pt>
                  <c:pt idx="342">
                    <c:v>NA</c:v>
                  </c:pt>
                  <c:pt idx="343">
                    <c:v>NA</c:v>
                  </c:pt>
                  <c:pt idx="344">
                    <c:v>NA</c:v>
                  </c:pt>
                  <c:pt idx="345">
                    <c:v>NA</c:v>
                  </c:pt>
                  <c:pt idx="346">
                    <c:v>NA</c:v>
                  </c:pt>
                  <c:pt idx="347">
                    <c:v>NA</c:v>
                  </c:pt>
                  <c:pt idx="348">
                    <c:v>NA</c:v>
                  </c:pt>
                  <c:pt idx="349">
                    <c:v>NA</c:v>
                  </c:pt>
                  <c:pt idx="350">
                    <c:v>NA</c:v>
                  </c:pt>
                  <c:pt idx="351">
                    <c:v>NA</c:v>
                  </c:pt>
                  <c:pt idx="352">
                    <c:v>NA</c:v>
                  </c:pt>
                  <c:pt idx="353">
                    <c:v>NA</c:v>
                  </c:pt>
                  <c:pt idx="354">
                    <c:v>NA</c:v>
                  </c:pt>
                  <c:pt idx="355">
                    <c:v>NA</c:v>
                  </c:pt>
                  <c:pt idx="356">
                    <c:v>NA</c:v>
                  </c:pt>
                  <c:pt idx="357">
                    <c:v>NA</c:v>
                  </c:pt>
                  <c:pt idx="358">
                    <c:v>NA</c:v>
                  </c:pt>
                  <c:pt idx="359">
                    <c:v>NA</c:v>
                  </c:pt>
                  <c:pt idx="360">
                    <c:v>NA</c:v>
                  </c:pt>
                  <c:pt idx="361">
                    <c:v>NA</c:v>
                  </c:pt>
                  <c:pt idx="362">
                    <c:v>NA</c:v>
                  </c:pt>
                  <c:pt idx="363">
                    <c:v>NA</c:v>
                  </c:pt>
                  <c:pt idx="364">
                    <c:v>NA</c:v>
                  </c:pt>
                  <c:pt idx="365">
                    <c:v>NA</c:v>
                  </c:pt>
                  <c:pt idx="366">
                    <c:v>NA</c:v>
                  </c:pt>
                  <c:pt idx="367">
                    <c:v>NA</c:v>
                  </c:pt>
                  <c:pt idx="368">
                    <c:v>NA</c:v>
                  </c:pt>
                  <c:pt idx="369">
                    <c:v>NA</c:v>
                  </c:pt>
                  <c:pt idx="370">
                    <c:v>NA</c:v>
                  </c:pt>
                  <c:pt idx="371">
                    <c:v>NA</c:v>
                  </c:pt>
                  <c:pt idx="372">
                    <c:v>NA</c:v>
                  </c:pt>
                  <c:pt idx="373">
                    <c:v>NA</c:v>
                  </c:pt>
                  <c:pt idx="374">
                    <c:v>NA</c:v>
                  </c:pt>
                  <c:pt idx="375">
                    <c:v>NA</c:v>
                  </c:pt>
                  <c:pt idx="376">
                    <c:v>NA</c:v>
                  </c:pt>
                  <c:pt idx="377">
                    <c:v>NA</c:v>
                  </c:pt>
                  <c:pt idx="378">
                    <c:v>NA</c:v>
                  </c:pt>
                  <c:pt idx="379">
                    <c:v>NA</c:v>
                  </c:pt>
                  <c:pt idx="380">
                    <c:v>NA</c:v>
                  </c:pt>
                  <c:pt idx="381">
                    <c:v>NA</c:v>
                  </c:pt>
                  <c:pt idx="382">
                    <c:v>NA</c:v>
                  </c:pt>
                  <c:pt idx="383">
                    <c:v>NA</c:v>
                  </c:pt>
                  <c:pt idx="384">
                    <c:v>NA</c:v>
                  </c:pt>
                  <c:pt idx="385">
                    <c:v>NA</c:v>
                  </c:pt>
                  <c:pt idx="386">
                    <c:v>NA</c:v>
                  </c:pt>
                  <c:pt idx="387">
                    <c:v>NA</c:v>
                  </c:pt>
                  <c:pt idx="388">
                    <c:v>NA</c:v>
                  </c:pt>
                  <c:pt idx="389">
                    <c:v>RED BLUFF 11011556</c:v>
                  </c:pt>
                  <c:pt idx="390">
                    <c:v>NA</c:v>
                  </c:pt>
                  <c:pt idx="391">
                    <c:v>NA</c:v>
                  </c:pt>
                  <c:pt idx="392">
                    <c:v>NA</c:v>
                  </c:pt>
                  <c:pt idx="393">
                    <c:v>NA</c:v>
                  </c:pt>
                  <c:pt idx="394">
                    <c:v>NA</c:v>
                  </c:pt>
                  <c:pt idx="395">
                    <c:v>NA</c:v>
                  </c:pt>
                  <c:pt idx="396">
                    <c:v>NA</c:v>
                  </c:pt>
                  <c:pt idx="397">
                    <c:v>NA</c:v>
                  </c:pt>
                  <c:pt idx="398">
                    <c:v>NA</c:v>
                  </c:pt>
                  <c:pt idx="399">
                    <c:v>NA</c:v>
                  </c:pt>
                  <c:pt idx="400">
                    <c:v>NA</c:v>
                  </c:pt>
                  <c:pt idx="401">
                    <c:v>NA</c:v>
                  </c:pt>
                  <c:pt idx="402">
                    <c:v>NA</c:v>
                  </c:pt>
                  <c:pt idx="403">
                    <c:v>TIVY VALLEY 1107R1817</c:v>
                  </c:pt>
                  <c:pt idx="404">
                    <c:v>NA</c:v>
                  </c:pt>
                  <c:pt idx="405">
                    <c:v>NA</c:v>
                  </c:pt>
                  <c:pt idx="406">
                    <c:v>NA</c:v>
                  </c:pt>
                  <c:pt idx="407">
                    <c:v>NA</c:v>
                  </c:pt>
                  <c:pt idx="408">
                    <c:v>NA</c:v>
                  </c:pt>
                  <c:pt idx="409">
                    <c:v>NA</c:v>
                  </c:pt>
                  <c:pt idx="410">
                    <c:v>NA</c:v>
                  </c:pt>
                  <c:pt idx="411">
                    <c:v>NA</c:v>
                  </c:pt>
                  <c:pt idx="412">
                    <c:v>NA</c:v>
                  </c:pt>
                  <c:pt idx="413">
                    <c:v>NA</c:v>
                  </c:pt>
                  <c:pt idx="414">
                    <c:v>NA</c:v>
                  </c:pt>
                  <c:pt idx="415">
                    <c:v>NA</c:v>
                  </c:pt>
                  <c:pt idx="416">
                    <c:v>NA</c:v>
                  </c:pt>
                  <c:pt idx="417">
                    <c:v>NA</c:v>
                  </c:pt>
                  <c:pt idx="418">
                    <c:v>NA</c:v>
                  </c:pt>
                  <c:pt idx="419">
                    <c:v>NA</c:v>
                  </c:pt>
                  <c:pt idx="420">
                    <c:v>NA</c:v>
                  </c:pt>
                  <c:pt idx="421">
                    <c:v>NA</c:v>
                  </c:pt>
                  <c:pt idx="422">
                    <c:v>NA</c:v>
                  </c:pt>
                  <c:pt idx="423">
                    <c:v>NA</c:v>
                  </c:pt>
                  <c:pt idx="424">
                    <c:v>NA</c:v>
                  </c:pt>
                  <c:pt idx="425">
                    <c:v>NA</c:v>
                  </c:pt>
                  <c:pt idx="426">
                    <c:v>NA</c:v>
                  </c:pt>
                  <c:pt idx="427">
                    <c:v>NA</c:v>
                  </c:pt>
                  <c:pt idx="428">
                    <c:v>NA</c:v>
                  </c:pt>
                  <c:pt idx="429">
                    <c:v>NA</c:v>
                  </c:pt>
                  <c:pt idx="430">
                    <c:v>NA</c:v>
                  </c:pt>
                  <c:pt idx="431">
                    <c:v>NA</c:v>
                  </c:pt>
                  <c:pt idx="432">
                    <c:v>NA</c:v>
                  </c:pt>
                  <c:pt idx="433">
                    <c:v>NA</c:v>
                  </c:pt>
                  <c:pt idx="434">
                    <c:v>NA</c:v>
                  </c:pt>
                  <c:pt idx="435">
                    <c:v>NA</c:v>
                  </c:pt>
                  <c:pt idx="436">
                    <c:v>NA</c:v>
                  </c:pt>
                  <c:pt idx="437">
                    <c:v>NA</c:v>
                  </c:pt>
                  <c:pt idx="438">
                    <c:v>NA</c:v>
                  </c:pt>
                  <c:pt idx="439">
                    <c:v>NA</c:v>
                  </c:pt>
                  <c:pt idx="440">
                    <c:v>NA</c:v>
                  </c:pt>
                  <c:pt idx="441">
                    <c:v>NA</c:v>
                  </c:pt>
                  <c:pt idx="442">
                    <c:v>NA</c:v>
                  </c:pt>
                  <c:pt idx="443">
                    <c:v>NA</c:v>
                  </c:pt>
                  <c:pt idx="444">
                    <c:v>NA</c:v>
                  </c:pt>
                  <c:pt idx="445">
                    <c:v>NA</c:v>
                  </c:pt>
                  <c:pt idx="446">
                    <c:v>NA</c:v>
                  </c:pt>
                  <c:pt idx="447">
                    <c:v>NA</c:v>
                  </c:pt>
                  <c:pt idx="448">
                    <c:v>NA</c:v>
                  </c:pt>
                  <c:pt idx="449">
                    <c:v>NA</c:v>
                  </c:pt>
                  <c:pt idx="450">
                    <c:v>NA</c:v>
                  </c:pt>
                  <c:pt idx="451">
                    <c:v>NA</c:v>
                  </c:pt>
                  <c:pt idx="452">
                    <c:v>NA</c:v>
                  </c:pt>
                  <c:pt idx="453">
                    <c:v>NA</c:v>
                  </c:pt>
                  <c:pt idx="454">
                    <c:v>NA</c:v>
                  </c:pt>
                  <c:pt idx="455">
                    <c:v>NA</c:v>
                  </c:pt>
                  <c:pt idx="456">
                    <c:v>NA</c:v>
                  </c:pt>
                  <c:pt idx="457">
                    <c:v>NA</c:v>
                  </c:pt>
                  <c:pt idx="458">
                    <c:v>NA</c:v>
                  </c:pt>
                  <c:pt idx="459">
                    <c:v>NA</c:v>
                  </c:pt>
                  <c:pt idx="460">
                    <c:v>NA</c:v>
                  </c:pt>
                  <c:pt idx="461">
                    <c:v>NA</c:v>
                  </c:pt>
                  <c:pt idx="462">
                    <c:v>NA</c:v>
                  </c:pt>
                  <c:pt idx="463">
                    <c:v>NA</c:v>
                  </c:pt>
                  <c:pt idx="464">
                    <c:v>NA</c:v>
                  </c:pt>
                  <c:pt idx="465">
                    <c:v>NA</c:v>
                  </c:pt>
                  <c:pt idx="466">
                    <c:v>NA</c:v>
                  </c:pt>
                  <c:pt idx="467">
                    <c:v>NA</c:v>
                  </c:pt>
                  <c:pt idx="468">
                    <c:v>NA</c:v>
                  </c:pt>
                  <c:pt idx="469">
                    <c:v>COTTONWOOD 11011610</c:v>
                  </c:pt>
                  <c:pt idx="470">
                    <c:v>NA</c:v>
                  </c:pt>
                  <c:pt idx="471">
                    <c:v>NA</c:v>
                  </c:pt>
                  <c:pt idx="472">
                    <c:v>NA</c:v>
                  </c:pt>
                  <c:pt idx="473">
                    <c:v>NA</c:v>
                  </c:pt>
                  <c:pt idx="474">
                    <c:v>NA</c:v>
                  </c:pt>
                  <c:pt idx="475">
                    <c:v>NA</c:v>
                  </c:pt>
                  <c:pt idx="476">
                    <c:v>NA</c:v>
                  </c:pt>
                  <c:pt idx="477">
                    <c:v>NA</c:v>
                  </c:pt>
                  <c:pt idx="478">
                    <c:v>NA</c:v>
                  </c:pt>
                  <c:pt idx="479">
                    <c:v>NA</c:v>
                  </c:pt>
                  <c:pt idx="480">
                    <c:v>NA</c:v>
                  </c:pt>
                  <c:pt idx="481">
                    <c:v>NA</c:v>
                  </c:pt>
                  <c:pt idx="482">
                    <c:v>NA</c:v>
                  </c:pt>
                  <c:pt idx="483">
                    <c:v>NA</c:v>
                  </c:pt>
                  <c:pt idx="484">
                    <c:v>NA</c:v>
                  </c:pt>
                  <c:pt idx="485">
                    <c:v>NA</c:v>
                  </c:pt>
                  <c:pt idx="486">
                    <c:v>NA</c:v>
                  </c:pt>
                  <c:pt idx="487">
                    <c:v>NA</c:v>
                  </c:pt>
                  <c:pt idx="488">
                    <c:v>NA</c:v>
                  </c:pt>
                  <c:pt idx="489">
                    <c:v>NA</c:v>
                  </c:pt>
                  <c:pt idx="490">
                    <c:v>NA</c:v>
                  </c:pt>
                  <c:pt idx="491">
                    <c:v>NA</c:v>
                  </c:pt>
                  <c:pt idx="492">
                    <c:v>NA</c:v>
                  </c:pt>
                  <c:pt idx="493">
                    <c:v>NA</c:v>
                  </c:pt>
                  <c:pt idx="494">
                    <c:v>NA</c:v>
                  </c:pt>
                  <c:pt idx="495">
                    <c:v>NA</c:v>
                  </c:pt>
                  <c:pt idx="496">
                    <c:v>NA</c:v>
                  </c:pt>
                  <c:pt idx="497">
                    <c:v>NA</c:v>
                  </c:pt>
                  <c:pt idx="498">
                    <c:v>NA</c:v>
                  </c:pt>
                  <c:pt idx="499">
                    <c:v>NA</c:v>
                  </c:pt>
                  <c:pt idx="500">
                    <c:v>NA</c:v>
                  </c:pt>
                  <c:pt idx="501">
                    <c:v>NA</c:v>
                  </c:pt>
                  <c:pt idx="502">
                    <c:v>NA</c:v>
                  </c:pt>
                  <c:pt idx="503">
                    <c:v>NA</c:v>
                  </c:pt>
                  <c:pt idx="504">
                    <c:v>NA</c:v>
                  </c:pt>
                  <c:pt idx="505">
                    <c:v>NA</c:v>
                  </c:pt>
                  <c:pt idx="506">
                    <c:v>NA</c:v>
                  </c:pt>
                  <c:pt idx="507">
                    <c:v>NA</c:v>
                  </c:pt>
                  <c:pt idx="508">
                    <c:v>NA</c:v>
                  </c:pt>
                  <c:pt idx="509">
                    <c:v>NA</c:v>
                  </c:pt>
                  <c:pt idx="510">
                    <c:v>NA</c:v>
                  </c:pt>
                  <c:pt idx="511">
                    <c:v>NA</c:v>
                  </c:pt>
                  <c:pt idx="512">
                    <c:v>NA</c:v>
                  </c:pt>
                  <c:pt idx="513">
                    <c:v>NA</c:v>
                  </c:pt>
                  <c:pt idx="514">
                    <c:v>NA</c:v>
                  </c:pt>
                  <c:pt idx="515">
                    <c:v>NA</c:v>
                  </c:pt>
                  <c:pt idx="516">
                    <c:v>NA</c:v>
                  </c:pt>
                  <c:pt idx="517">
                    <c:v>NA</c:v>
                  </c:pt>
                  <c:pt idx="518">
                    <c:v>NA</c:v>
                  </c:pt>
                  <c:pt idx="519">
                    <c:v>NA</c:v>
                  </c:pt>
                  <c:pt idx="520">
                    <c:v>NA</c:v>
                  </c:pt>
                  <c:pt idx="521">
                    <c:v>NA</c:v>
                  </c:pt>
                  <c:pt idx="522">
                    <c:v>NA</c:v>
                  </c:pt>
                  <c:pt idx="523">
                    <c:v>NA</c:v>
                  </c:pt>
                  <c:pt idx="524">
                    <c:v>NA</c:v>
                  </c:pt>
                  <c:pt idx="525">
                    <c:v>NA</c:v>
                  </c:pt>
                  <c:pt idx="526">
                    <c:v>NA</c:v>
                  </c:pt>
                  <c:pt idx="527">
                    <c:v>NA</c:v>
                  </c:pt>
                  <c:pt idx="528">
                    <c:v>NA</c:v>
                  </c:pt>
                  <c:pt idx="529">
                    <c:v>NA</c:v>
                  </c:pt>
                  <c:pt idx="530">
                    <c:v>NA</c:v>
                  </c:pt>
                  <c:pt idx="531">
                    <c:v>NA</c:v>
                  </c:pt>
                  <c:pt idx="532">
                    <c:v>NA</c:v>
                  </c:pt>
                  <c:pt idx="533">
                    <c:v>NA</c:v>
                  </c:pt>
                  <c:pt idx="534">
                    <c:v>NA</c:v>
                  </c:pt>
                  <c:pt idx="535">
                    <c:v>NA</c:v>
                  </c:pt>
                  <c:pt idx="536">
                    <c:v>NA</c:v>
                  </c:pt>
                  <c:pt idx="537">
                    <c:v>NA</c:v>
                  </c:pt>
                  <c:pt idx="538">
                    <c:v>NA</c:v>
                  </c:pt>
                  <c:pt idx="539">
                    <c:v>NA</c:v>
                  </c:pt>
                  <c:pt idx="540">
                    <c:v>NA</c:v>
                  </c:pt>
                  <c:pt idx="541">
                    <c:v>NA</c:v>
                  </c:pt>
                  <c:pt idx="542">
                    <c:v>NA</c:v>
                  </c:pt>
                  <c:pt idx="543">
                    <c:v>NA</c:v>
                  </c:pt>
                  <c:pt idx="544">
                    <c:v>NA</c:v>
                  </c:pt>
                  <c:pt idx="545">
                    <c:v>NA</c:v>
                  </c:pt>
                  <c:pt idx="546">
                    <c:v>NA</c:v>
                  </c:pt>
                  <c:pt idx="547">
                    <c:v>NA</c:v>
                  </c:pt>
                  <c:pt idx="548">
                    <c:v>NA</c:v>
                  </c:pt>
                  <c:pt idx="549">
                    <c:v>NA</c:v>
                  </c:pt>
                  <c:pt idx="550">
                    <c:v>NA</c:v>
                  </c:pt>
                  <c:pt idx="551">
                    <c:v>NA</c:v>
                  </c:pt>
                  <c:pt idx="552">
                    <c:v>NA</c:v>
                  </c:pt>
                  <c:pt idx="553">
                    <c:v>NA</c:v>
                  </c:pt>
                  <c:pt idx="554">
                    <c:v>NA</c:v>
                  </c:pt>
                  <c:pt idx="555">
                    <c:v>NA</c:v>
                  </c:pt>
                  <c:pt idx="556">
                    <c:v>NA</c:v>
                  </c:pt>
                  <c:pt idx="557">
                    <c:v>NA</c:v>
                  </c:pt>
                  <c:pt idx="558">
                    <c:v>NA</c:v>
                  </c:pt>
                  <c:pt idx="559">
                    <c:v>NA</c:v>
                  </c:pt>
                  <c:pt idx="560">
                    <c:v>NA</c:v>
                  </c:pt>
                  <c:pt idx="561">
                    <c:v>NA</c:v>
                  </c:pt>
                  <c:pt idx="562">
                    <c:v>NA</c:v>
                  </c:pt>
                  <c:pt idx="563">
                    <c:v>NA</c:v>
                  </c:pt>
                  <c:pt idx="564">
                    <c:v>NA</c:v>
                  </c:pt>
                  <c:pt idx="565">
                    <c:v>NA</c:v>
                  </c:pt>
                  <c:pt idx="566">
                    <c:v>NA</c:v>
                  </c:pt>
                  <c:pt idx="567">
                    <c:v>NA</c:v>
                  </c:pt>
                  <c:pt idx="568">
                    <c:v>NA</c:v>
                  </c:pt>
                  <c:pt idx="569">
                    <c:v>NA</c:v>
                  </c:pt>
                  <c:pt idx="570">
                    <c:v>NA</c:v>
                  </c:pt>
                  <c:pt idx="571">
                    <c:v>NA</c:v>
                  </c:pt>
                  <c:pt idx="572">
                    <c:v>NA</c:v>
                  </c:pt>
                  <c:pt idx="573">
                    <c:v>NA</c:v>
                  </c:pt>
                  <c:pt idx="574">
                    <c:v>NA</c:v>
                  </c:pt>
                  <c:pt idx="575">
                    <c:v>NA</c:v>
                  </c:pt>
                  <c:pt idx="576">
                    <c:v>NA</c:v>
                  </c:pt>
                  <c:pt idx="577">
                    <c:v>NA</c:v>
                  </c:pt>
                  <c:pt idx="578">
                    <c:v>NA</c:v>
                  </c:pt>
                  <c:pt idx="579">
                    <c:v>NA</c:v>
                  </c:pt>
                  <c:pt idx="580">
                    <c:v>NA</c:v>
                  </c:pt>
                  <c:pt idx="581">
                    <c:v>NA</c:v>
                  </c:pt>
                  <c:pt idx="582">
                    <c:v>NA</c:v>
                  </c:pt>
                  <c:pt idx="583">
                    <c:v>NA</c:v>
                  </c:pt>
                  <c:pt idx="584">
                    <c:v>NA</c:v>
                  </c:pt>
                  <c:pt idx="585">
                    <c:v>NA</c:v>
                  </c:pt>
                  <c:pt idx="586">
                    <c:v>NA</c:v>
                  </c:pt>
                  <c:pt idx="587">
                    <c:v>NA</c:v>
                  </c:pt>
                  <c:pt idx="588">
                    <c:v>NA</c:v>
                  </c:pt>
                  <c:pt idx="589">
                    <c:v>NA</c:v>
                  </c:pt>
                  <c:pt idx="590">
                    <c:v>NA</c:v>
                  </c:pt>
                  <c:pt idx="591">
                    <c:v>NA</c:v>
                  </c:pt>
                  <c:pt idx="592">
                    <c:v>NA</c:v>
                  </c:pt>
                  <c:pt idx="593">
                    <c:v>NA</c:v>
                  </c:pt>
                  <c:pt idx="594">
                    <c:v>NA</c:v>
                  </c:pt>
                  <c:pt idx="595">
                    <c:v>NA</c:v>
                  </c:pt>
                  <c:pt idx="596">
                    <c:v>NA</c:v>
                  </c:pt>
                  <c:pt idx="597">
                    <c:v>NA</c:v>
                  </c:pt>
                  <c:pt idx="598">
                    <c:v>NA</c:v>
                  </c:pt>
                  <c:pt idx="599">
                    <c:v>NA</c:v>
                  </c:pt>
                  <c:pt idx="600">
                    <c:v>NA</c:v>
                  </c:pt>
                  <c:pt idx="601">
                    <c:v>NA</c:v>
                  </c:pt>
                  <c:pt idx="602">
                    <c:v>NA</c:v>
                  </c:pt>
                  <c:pt idx="603">
                    <c:v>NA</c:v>
                  </c:pt>
                  <c:pt idx="604">
                    <c:v>NA</c:v>
                  </c:pt>
                  <c:pt idx="605">
                    <c:v>NA</c:v>
                  </c:pt>
                  <c:pt idx="606">
                    <c:v>NA</c:v>
                  </c:pt>
                  <c:pt idx="607">
                    <c:v>NA</c:v>
                  </c:pt>
                  <c:pt idx="608">
                    <c:v>NA</c:v>
                  </c:pt>
                  <c:pt idx="609">
                    <c:v>NA</c:v>
                  </c:pt>
                  <c:pt idx="610">
                    <c:v>NA</c:v>
                  </c:pt>
                  <c:pt idx="611">
                    <c:v>NA</c:v>
                  </c:pt>
                  <c:pt idx="612">
                    <c:v>BANGOR 11017446</c:v>
                  </c:pt>
                  <c:pt idx="613">
                    <c:v>NA</c:v>
                  </c:pt>
                  <c:pt idx="614">
                    <c:v>NA</c:v>
                  </c:pt>
                  <c:pt idx="615">
                    <c:v>NA</c:v>
                  </c:pt>
                  <c:pt idx="616">
                    <c:v>NA</c:v>
                  </c:pt>
                  <c:pt idx="617">
                    <c:v>NA</c:v>
                  </c:pt>
                  <c:pt idx="618">
                    <c:v>NA</c:v>
                  </c:pt>
                  <c:pt idx="619">
                    <c:v>NA</c:v>
                  </c:pt>
                  <c:pt idx="620">
                    <c:v>NA</c:v>
                  </c:pt>
                  <c:pt idx="621">
                    <c:v>NA</c:v>
                  </c:pt>
                  <c:pt idx="622">
                    <c:v>NA</c:v>
                  </c:pt>
                  <c:pt idx="623">
                    <c:v>NA</c:v>
                  </c:pt>
                  <c:pt idx="624">
                    <c:v>RINCON 11035152</c:v>
                  </c:pt>
                  <c:pt idx="625">
                    <c:v>NA</c:v>
                  </c:pt>
                  <c:pt idx="626">
                    <c:v>NA</c:v>
                  </c:pt>
                  <c:pt idx="627">
                    <c:v>NA</c:v>
                  </c:pt>
                  <c:pt idx="628">
                    <c:v>NA</c:v>
                  </c:pt>
                  <c:pt idx="629">
                    <c:v>NA</c:v>
                  </c:pt>
                  <c:pt idx="630">
                    <c:v>NA</c:v>
                  </c:pt>
                  <c:pt idx="631">
                    <c:v>NA</c:v>
                  </c:pt>
                  <c:pt idx="632">
                    <c:v>NA</c:v>
                  </c:pt>
                  <c:pt idx="633">
                    <c:v>NA</c:v>
                  </c:pt>
                  <c:pt idx="634">
                    <c:v>NA</c:v>
                  </c:pt>
                  <c:pt idx="635">
                    <c:v>NA</c:v>
                  </c:pt>
                  <c:pt idx="636">
                    <c:v>NA</c:v>
                  </c:pt>
                  <c:pt idx="637">
                    <c:v>NA</c:v>
                  </c:pt>
                  <c:pt idx="638">
                    <c:v>NA</c:v>
                  </c:pt>
                  <c:pt idx="639">
                    <c:v>NA</c:v>
                  </c:pt>
                  <c:pt idx="640">
                    <c:v>NA</c:v>
                  </c:pt>
                  <c:pt idx="641">
                    <c:v>NA</c:v>
                  </c:pt>
                  <c:pt idx="642">
                    <c:v>NA</c:v>
                  </c:pt>
                  <c:pt idx="643">
                    <c:v>NA</c:v>
                  </c:pt>
                  <c:pt idx="644">
                    <c:v>NA</c:v>
                  </c:pt>
                  <c:pt idx="645">
                    <c:v>NA</c:v>
                  </c:pt>
                  <c:pt idx="646">
                    <c:v>NA</c:v>
                  </c:pt>
                  <c:pt idx="647">
                    <c:v>NA</c:v>
                  </c:pt>
                  <c:pt idx="648">
                    <c:v>NA</c:v>
                  </c:pt>
                  <c:pt idx="649">
                    <c:v>NA</c:v>
                  </c:pt>
                  <c:pt idx="650">
                    <c:v>NA</c:v>
                  </c:pt>
                  <c:pt idx="651">
                    <c:v>NA</c:v>
                  </c:pt>
                  <c:pt idx="652">
                    <c:v>NA</c:v>
                  </c:pt>
                  <c:pt idx="653">
                    <c:v>NA</c:v>
                  </c:pt>
                  <c:pt idx="654">
                    <c:v>MARIPOSA 21019400</c:v>
                  </c:pt>
                  <c:pt idx="655">
                    <c:v>NA</c:v>
                  </c:pt>
                  <c:pt idx="656">
                    <c:v>NA</c:v>
                  </c:pt>
                  <c:pt idx="657">
                    <c:v>NA</c:v>
                  </c:pt>
                  <c:pt idx="658">
                    <c:v>NA</c:v>
                  </c:pt>
                  <c:pt idx="659">
                    <c:v>NA</c:v>
                  </c:pt>
                  <c:pt idx="660">
                    <c:v>NA</c:v>
                  </c:pt>
                  <c:pt idx="661">
                    <c:v>NA</c:v>
                  </c:pt>
                  <c:pt idx="662">
                    <c:v>NA</c:v>
                  </c:pt>
                  <c:pt idx="663">
                    <c:v>NA</c:v>
                  </c:pt>
                  <c:pt idx="664">
                    <c:v>NA</c:v>
                  </c:pt>
                  <c:pt idx="665">
                    <c:v>NA</c:v>
                  </c:pt>
                  <c:pt idx="666">
                    <c:v>NA</c:v>
                  </c:pt>
                  <c:pt idx="667">
                    <c:v>NA</c:v>
                  </c:pt>
                  <c:pt idx="668">
                    <c:v>NA</c:v>
                  </c:pt>
                  <c:pt idx="669">
                    <c:v>NA</c:v>
                  </c:pt>
                  <c:pt idx="670">
                    <c:v>NA</c:v>
                  </c:pt>
                  <c:pt idx="671">
                    <c:v>NA</c:v>
                  </c:pt>
                  <c:pt idx="672">
                    <c:v>NA</c:v>
                  </c:pt>
                  <c:pt idx="673">
                    <c:v>NA</c:v>
                  </c:pt>
                  <c:pt idx="674">
                    <c:v>NA</c:v>
                  </c:pt>
                  <c:pt idx="675">
                    <c:v>NA</c:v>
                  </c:pt>
                  <c:pt idx="676">
                    <c:v>NA</c:v>
                  </c:pt>
                  <c:pt idx="677">
                    <c:v>NA</c:v>
                  </c:pt>
                  <c:pt idx="678">
                    <c:v>NA</c:v>
                  </c:pt>
                  <c:pt idx="679">
                    <c:v>NA</c:v>
                  </c:pt>
                  <c:pt idx="680">
                    <c:v>NA</c:v>
                  </c:pt>
                  <c:pt idx="681">
                    <c:v>NA</c:v>
                  </c:pt>
                  <c:pt idx="682">
                    <c:v>NA</c:v>
                  </c:pt>
                  <c:pt idx="683">
                    <c:v>NA</c:v>
                  </c:pt>
                  <c:pt idx="684">
                    <c:v>NA</c:v>
                  </c:pt>
                  <c:pt idx="685">
                    <c:v>NA</c:v>
                  </c:pt>
                  <c:pt idx="686">
                    <c:v>NA</c:v>
                  </c:pt>
                  <c:pt idx="687">
                    <c:v>NA</c:v>
                  </c:pt>
                  <c:pt idx="688">
                    <c:v>NA</c:v>
                  </c:pt>
                  <c:pt idx="689">
                    <c:v>NA</c:v>
                  </c:pt>
                  <c:pt idx="690">
                    <c:v>NA</c:v>
                  </c:pt>
                  <c:pt idx="691">
                    <c:v>NA</c:v>
                  </c:pt>
                  <c:pt idx="692">
                    <c:v>NA</c:v>
                  </c:pt>
                  <c:pt idx="693">
                    <c:v>NA</c:v>
                  </c:pt>
                  <c:pt idx="694">
                    <c:v>NA</c:v>
                  </c:pt>
                  <c:pt idx="695">
                    <c:v>NA</c:v>
                  </c:pt>
                  <c:pt idx="696">
                    <c:v>NA</c:v>
                  </c:pt>
                  <c:pt idx="697">
                    <c:v>NA</c:v>
                  </c:pt>
                  <c:pt idx="698">
                    <c:v>NA</c:v>
                  </c:pt>
                  <c:pt idx="699">
                    <c:v>NA</c:v>
                  </c:pt>
                  <c:pt idx="700">
                    <c:v>NA</c:v>
                  </c:pt>
                  <c:pt idx="701">
                    <c:v>NA</c:v>
                  </c:pt>
                  <c:pt idx="702">
                    <c:v>NA</c:v>
                  </c:pt>
                  <c:pt idx="703">
                    <c:v>NA</c:v>
                  </c:pt>
                  <c:pt idx="704">
                    <c:v>NA</c:v>
                  </c:pt>
                  <c:pt idx="705">
                    <c:v>LAYTONVILLE 110237586</c:v>
                  </c:pt>
                  <c:pt idx="706">
                    <c:v>NA</c:v>
                  </c:pt>
                  <c:pt idx="707">
                    <c:v>NA</c:v>
                  </c:pt>
                  <c:pt idx="708">
                    <c:v>NA</c:v>
                  </c:pt>
                  <c:pt idx="709">
                    <c:v>NA</c:v>
                  </c:pt>
                  <c:pt idx="710">
                    <c:v>NA</c:v>
                  </c:pt>
                  <c:pt idx="711">
                    <c:v>NA</c:v>
                  </c:pt>
                  <c:pt idx="712">
                    <c:v>NA</c:v>
                  </c:pt>
                  <c:pt idx="713">
                    <c:v>NA</c:v>
                  </c:pt>
                  <c:pt idx="714">
                    <c:v>NA</c:v>
                  </c:pt>
                  <c:pt idx="715">
                    <c:v>NA</c:v>
                  </c:pt>
                  <c:pt idx="716">
                    <c:v>NA</c:v>
                  </c:pt>
                  <c:pt idx="717">
                    <c:v>NA</c:v>
                  </c:pt>
                  <c:pt idx="718">
                    <c:v>NA</c:v>
                  </c:pt>
                  <c:pt idx="719">
                    <c:v>NA</c:v>
                  </c:pt>
                  <c:pt idx="720">
                    <c:v>NA</c:v>
                  </c:pt>
                  <c:pt idx="721">
                    <c:v>NA</c:v>
                  </c:pt>
                  <c:pt idx="722">
                    <c:v>NA</c:v>
                  </c:pt>
                  <c:pt idx="723">
                    <c:v>NA</c:v>
                  </c:pt>
                  <c:pt idx="724">
                    <c:v>NA</c:v>
                  </c:pt>
                  <c:pt idx="725">
                    <c:v>NA</c:v>
                  </c:pt>
                  <c:pt idx="726">
                    <c:v>NA</c:v>
                  </c:pt>
                  <c:pt idx="727">
                    <c:v>NA</c:v>
                  </c:pt>
                  <c:pt idx="728">
                    <c:v>NA</c:v>
                  </c:pt>
                  <c:pt idx="729">
                    <c:v>NA</c:v>
                  </c:pt>
                  <c:pt idx="730">
                    <c:v>NA</c:v>
                  </c:pt>
                  <c:pt idx="731">
                    <c:v>NA</c:v>
                  </c:pt>
                  <c:pt idx="732">
                    <c:v>NA</c:v>
                  </c:pt>
                  <c:pt idx="733">
                    <c:v>NA</c:v>
                  </c:pt>
                  <c:pt idx="734">
                    <c:v>NA</c:v>
                  </c:pt>
                  <c:pt idx="735">
                    <c:v>NA</c:v>
                  </c:pt>
                  <c:pt idx="736">
                    <c:v>NA</c:v>
                  </c:pt>
                  <c:pt idx="737">
                    <c:v>NA</c:v>
                  </c:pt>
                  <c:pt idx="738">
                    <c:v>NA</c:v>
                  </c:pt>
                  <c:pt idx="739">
                    <c:v>NA</c:v>
                  </c:pt>
                  <c:pt idx="740">
                    <c:v>NA</c:v>
                  </c:pt>
                  <c:pt idx="741">
                    <c:v>NA</c:v>
                  </c:pt>
                  <c:pt idx="742">
                    <c:v>NA</c:v>
                  </c:pt>
                  <c:pt idx="743">
                    <c:v>NA</c:v>
                  </c:pt>
                  <c:pt idx="744">
                    <c:v>NA</c:v>
                  </c:pt>
                  <c:pt idx="745">
                    <c:v>NA</c:v>
                  </c:pt>
                  <c:pt idx="746">
                    <c:v>NA</c:v>
                  </c:pt>
                  <c:pt idx="747">
                    <c:v>NA</c:v>
                  </c:pt>
                  <c:pt idx="748">
                    <c:v>NA</c:v>
                  </c:pt>
                  <c:pt idx="749">
                    <c:v>NA</c:v>
                  </c:pt>
                  <c:pt idx="750">
                    <c:v>NA</c:v>
                  </c:pt>
                  <c:pt idx="751">
                    <c:v>NA</c:v>
                  </c:pt>
                  <c:pt idx="752">
                    <c:v>NA</c:v>
                  </c:pt>
                  <c:pt idx="753">
                    <c:v>NA</c:v>
                  </c:pt>
                  <c:pt idx="754">
                    <c:v>NA</c:v>
                  </c:pt>
                  <c:pt idx="755">
                    <c:v>NA</c:v>
                  </c:pt>
                  <c:pt idx="756">
                    <c:v>NA</c:v>
                  </c:pt>
                  <c:pt idx="757">
                    <c:v>NA</c:v>
                  </c:pt>
                  <c:pt idx="758">
                    <c:v>NA</c:v>
                  </c:pt>
                  <c:pt idx="759">
                    <c:v>NA</c:v>
                  </c:pt>
                  <c:pt idx="760">
                    <c:v>NA</c:v>
                  </c:pt>
                  <c:pt idx="761">
                    <c:v>NA</c:v>
                  </c:pt>
                  <c:pt idx="762">
                    <c:v>NA</c:v>
                  </c:pt>
                  <c:pt idx="763">
                    <c:v>NA</c:v>
                  </c:pt>
                  <c:pt idx="764">
                    <c:v>NA</c:v>
                  </c:pt>
                  <c:pt idx="765">
                    <c:v>NA</c:v>
                  </c:pt>
                  <c:pt idx="766">
                    <c:v>NA</c:v>
                  </c:pt>
                  <c:pt idx="767">
                    <c:v>NA</c:v>
                  </c:pt>
                  <c:pt idx="768">
                    <c:v>NA</c:v>
                  </c:pt>
                  <c:pt idx="769">
                    <c:v>NA</c:v>
                  </c:pt>
                  <c:pt idx="770">
                    <c:v>NA</c:v>
                  </c:pt>
                  <c:pt idx="771">
                    <c:v>NA</c:v>
                  </c:pt>
                  <c:pt idx="772">
                    <c:v>NA</c:v>
                  </c:pt>
                  <c:pt idx="773">
                    <c:v>NA</c:v>
                  </c:pt>
                  <c:pt idx="774">
                    <c:v>NA</c:v>
                  </c:pt>
                  <c:pt idx="775">
                    <c:v>NA</c:v>
                  </c:pt>
                  <c:pt idx="776">
                    <c:v>NA</c:v>
                  </c:pt>
                  <c:pt idx="777">
                    <c:v>NA</c:v>
                  </c:pt>
                  <c:pt idx="778">
                    <c:v>NA</c:v>
                  </c:pt>
                  <c:pt idx="779">
                    <c:v>NA</c:v>
                  </c:pt>
                  <c:pt idx="780">
                    <c:v>NA</c:v>
                  </c:pt>
                  <c:pt idx="781">
                    <c:v>NA</c:v>
                  </c:pt>
                  <c:pt idx="782">
                    <c:v>NA</c:v>
                  </c:pt>
                  <c:pt idx="783">
                    <c:v>NA</c:v>
                  </c:pt>
                  <c:pt idx="784">
                    <c:v>NA</c:v>
                  </c:pt>
                  <c:pt idx="785">
                    <c:v>NA</c:v>
                  </c:pt>
                  <c:pt idx="786">
                    <c:v>NA</c:v>
                  </c:pt>
                  <c:pt idx="787">
                    <c:v>NA</c:v>
                  </c:pt>
                  <c:pt idx="788">
                    <c:v>NA</c:v>
                  </c:pt>
                  <c:pt idx="789">
                    <c:v>NA</c:v>
                  </c:pt>
                  <c:pt idx="790">
                    <c:v>NA</c:v>
                  </c:pt>
                  <c:pt idx="791">
                    <c:v>NA</c:v>
                  </c:pt>
                  <c:pt idx="792">
                    <c:v>NA</c:v>
                  </c:pt>
                  <c:pt idx="793">
                    <c:v>NA</c:v>
                  </c:pt>
                  <c:pt idx="794">
                    <c:v>NA</c:v>
                  </c:pt>
                  <c:pt idx="795">
                    <c:v>NA</c:v>
                  </c:pt>
                  <c:pt idx="796">
                    <c:v>NA</c:v>
                  </c:pt>
                  <c:pt idx="797">
                    <c:v>NA</c:v>
                  </c:pt>
                  <c:pt idx="798">
                    <c:v>NA</c:v>
                  </c:pt>
                  <c:pt idx="799">
                    <c:v>NA</c:v>
                  </c:pt>
                  <c:pt idx="800">
                    <c:v>NA</c:v>
                  </c:pt>
                  <c:pt idx="801">
                    <c:v>NA</c:v>
                  </c:pt>
                  <c:pt idx="802">
                    <c:v>LAS POSITAS 2108MR182</c:v>
                  </c:pt>
                  <c:pt idx="803">
                    <c:v>NA</c:v>
                  </c:pt>
                  <c:pt idx="804">
                    <c:v>NA</c:v>
                  </c:pt>
                  <c:pt idx="805">
                    <c:v>NA</c:v>
                  </c:pt>
                  <c:pt idx="806">
                    <c:v>NA</c:v>
                  </c:pt>
                  <c:pt idx="807">
                    <c:v>NA</c:v>
                  </c:pt>
                  <c:pt idx="808">
                    <c:v>NA</c:v>
                  </c:pt>
                  <c:pt idx="809">
                    <c:v>NA</c:v>
                  </c:pt>
                  <c:pt idx="810">
                    <c:v>NA</c:v>
                  </c:pt>
                  <c:pt idx="811">
                    <c:v>NA</c:v>
                  </c:pt>
                  <c:pt idx="812">
                    <c:v>NA</c:v>
                  </c:pt>
                  <c:pt idx="813">
                    <c:v>NA</c:v>
                  </c:pt>
                  <c:pt idx="814">
                    <c:v>NA</c:v>
                  </c:pt>
                  <c:pt idx="815">
                    <c:v>NA</c:v>
                  </c:pt>
                  <c:pt idx="816">
                    <c:v>NA</c:v>
                  </c:pt>
                  <c:pt idx="817">
                    <c:v>NA</c:v>
                  </c:pt>
                  <c:pt idx="818">
                    <c:v>NA</c:v>
                  </c:pt>
                  <c:pt idx="819">
                    <c:v>NA</c:v>
                  </c:pt>
                  <c:pt idx="820">
                    <c:v>NA</c:v>
                  </c:pt>
                  <c:pt idx="821">
                    <c:v>NA</c:v>
                  </c:pt>
                  <c:pt idx="822">
                    <c:v>NA</c:v>
                  </c:pt>
                  <c:pt idx="823">
                    <c:v>NA</c:v>
                  </c:pt>
                  <c:pt idx="824">
                    <c:v>NA</c:v>
                  </c:pt>
                  <c:pt idx="825">
                    <c:v>NA</c:v>
                  </c:pt>
                  <c:pt idx="826">
                    <c:v>NA</c:v>
                  </c:pt>
                  <c:pt idx="827">
                    <c:v>NA</c:v>
                  </c:pt>
                  <c:pt idx="828">
                    <c:v>NA</c:v>
                  </c:pt>
                  <c:pt idx="829">
                    <c:v>NA</c:v>
                  </c:pt>
                  <c:pt idx="830">
                    <c:v>NA</c:v>
                  </c:pt>
                  <c:pt idx="831">
                    <c:v>NA</c:v>
                  </c:pt>
                  <c:pt idx="832">
                    <c:v>NA</c:v>
                  </c:pt>
                  <c:pt idx="833">
                    <c:v>NA</c:v>
                  </c:pt>
                  <c:pt idx="834">
                    <c:v>NA</c:v>
                  </c:pt>
                  <c:pt idx="835">
                    <c:v>NA</c:v>
                  </c:pt>
                  <c:pt idx="836">
                    <c:v>NA</c:v>
                  </c:pt>
                  <c:pt idx="837">
                    <c:v>NA</c:v>
                  </c:pt>
                  <c:pt idx="838">
                    <c:v>NA</c:v>
                  </c:pt>
                  <c:pt idx="839">
                    <c:v>NA</c:v>
                  </c:pt>
                  <c:pt idx="840">
                    <c:v>NA</c:v>
                  </c:pt>
                  <c:pt idx="841">
                    <c:v>NA</c:v>
                  </c:pt>
                  <c:pt idx="842">
                    <c:v>NA</c:v>
                  </c:pt>
                  <c:pt idx="843">
                    <c:v>NA</c:v>
                  </c:pt>
                  <c:pt idx="844">
                    <c:v>NA</c:v>
                  </c:pt>
                  <c:pt idx="845">
                    <c:v>NA</c:v>
                  </c:pt>
                  <c:pt idx="846">
                    <c:v>NA</c:v>
                  </c:pt>
                  <c:pt idx="847">
                    <c:v>NA</c:v>
                  </c:pt>
                  <c:pt idx="848">
                    <c:v>NA</c:v>
                  </c:pt>
                  <c:pt idx="849">
                    <c:v>NA</c:v>
                  </c:pt>
                  <c:pt idx="850">
                    <c:v>NA</c:v>
                  </c:pt>
                  <c:pt idx="851">
                    <c:v>NA</c:v>
                  </c:pt>
                  <c:pt idx="852">
                    <c:v>NA</c:v>
                  </c:pt>
                  <c:pt idx="853">
                    <c:v>NA</c:v>
                  </c:pt>
                  <c:pt idx="854">
                    <c:v>NA</c:v>
                  </c:pt>
                  <c:pt idx="855">
                    <c:v>NA</c:v>
                  </c:pt>
                  <c:pt idx="856">
                    <c:v>NA</c:v>
                  </c:pt>
                  <c:pt idx="857">
                    <c:v>NA</c:v>
                  </c:pt>
                  <c:pt idx="858">
                    <c:v>NA</c:v>
                  </c:pt>
                  <c:pt idx="859">
                    <c:v>NA</c:v>
                  </c:pt>
                  <c:pt idx="860">
                    <c:v>NA</c:v>
                  </c:pt>
                  <c:pt idx="861">
                    <c:v>NA</c:v>
                  </c:pt>
                  <c:pt idx="862">
                    <c:v>NA</c:v>
                  </c:pt>
                  <c:pt idx="863">
                    <c:v>NA</c:v>
                  </c:pt>
                  <c:pt idx="864">
                    <c:v>NA</c:v>
                  </c:pt>
                  <c:pt idx="865">
                    <c:v>NA</c:v>
                  </c:pt>
                  <c:pt idx="866">
                    <c:v>NA</c:v>
                  </c:pt>
                  <c:pt idx="867">
                    <c:v>NA</c:v>
                  </c:pt>
                  <c:pt idx="868">
                    <c:v>NA</c:v>
                  </c:pt>
                  <c:pt idx="869">
                    <c:v>NA</c:v>
                  </c:pt>
                  <c:pt idx="870">
                    <c:v>NA</c:v>
                  </c:pt>
                  <c:pt idx="871">
                    <c:v>NA</c:v>
                  </c:pt>
                  <c:pt idx="872">
                    <c:v>NA</c:v>
                  </c:pt>
                  <c:pt idx="873">
                    <c:v>NA</c:v>
                  </c:pt>
                  <c:pt idx="874">
                    <c:v>NA</c:v>
                  </c:pt>
                  <c:pt idx="875">
                    <c:v>NA</c:v>
                  </c:pt>
                  <c:pt idx="876">
                    <c:v>NA</c:v>
                  </c:pt>
                  <c:pt idx="877">
                    <c:v>NA</c:v>
                  </c:pt>
                  <c:pt idx="878">
                    <c:v>NA</c:v>
                  </c:pt>
                  <c:pt idx="879">
                    <c:v>NA</c:v>
                  </c:pt>
                  <c:pt idx="880">
                    <c:v>NA</c:v>
                  </c:pt>
                  <c:pt idx="881">
                    <c:v>NA</c:v>
                  </c:pt>
                  <c:pt idx="882">
                    <c:v>NA</c:v>
                  </c:pt>
                  <c:pt idx="883">
                    <c:v>NA</c:v>
                  </c:pt>
                  <c:pt idx="884">
                    <c:v>NA</c:v>
                  </c:pt>
                  <c:pt idx="885">
                    <c:v>NA</c:v>
                  </c:pt>
                  <c:pt idx="886">
                    <c:v>NA</c:v>
                  </c:pt>
                  <c:pt idx="887">
                    <c:v>NA</c:v>
                  </c:pt>
                  <c:pt idx="888">
                    <c:v>NA</c:v>
                  </c:pt>
                  <c:pt idx="889">
                    <c:v>NA</c:v>
                  </c:pt>
                  <c:pt idx="890">
                    <c:v>NA</c:v>
                  </c:pt>
                  <c:pt idx="891">
                    <c:v>NA</c:v>
                  </c:pt>
                  <c:pt idx="892">
                    <c:v>NA</c:v>
                  </c:pt>
                  <c:pt idx="893">
                    <c:v>NA</c:v>
                  </c:pt>
                  <c:pt idx="894">
                    <c:v>NA</c:v>
                  </c:pt>
                  <c:pt idx="895">
                    <c:v>NA</c:v>
                  </c:pt>
                  <c:pt idx="896">
                    <c:v>NA</c:v>
                  </c:pt>
                  <c:pt idx="897">
                    <c:v>NA</c:v>
                  </c:pt>
                  <c:pt idx="898">
                    <c:v>NA</c:v>
                  </c:pt>
                  <c:pt idx="899">
                    <c:v>NA</c:v>
                  </c:pt>
                  <c:pt idx="900">
                    <c:v>NA</c:v>
                  </c:pt>
                  <c:pt idx="901">
                    <c:v>NA</c:v>
                  </c:pt>
                  <c:pt idx="902">
                    <c:v>NA</c:v>
                  </c:pt>
                  <c:pt idx="903">
                    <c:v>NA</c:v>
                  </c:pt>
                  <c:pt idx="904">
                    <c:v>NA</c:v>
                  </c:pt>
                  <c:pt idx="905">
                    <c:v>NA</c:v>
                  </c:pt>
                  <c:pt idx="906">
                    <c:v>NA</c:v>
                  </c:pt>
                  <c:pt idx="907">
                    <c:v>NA</c:v>
                  </c:pt>
                  <c:pt idx="908">
                    <c:v>NA</c:v>
                  </c:pt>
                  <c:pt idx="909">
                    <c:v>NA</c:v>
                  </c:pt>
                  <c:pt idx="910">
                    <c:v>NA</c:v>
                  </c:pt>
                  <c:pt idx="911">
                    <c:v>NA</c:v>
                  </c:pt>
                  <c:pt idx="912">
                    <c:v>NA</c:v>
                  </c:pt>
                  <c:pt idx="913">
                    <c:v>NA</c:v>
                  </c:pt>
                  <c:pt idx="914">
                    <c:v>NA</c:v>
                  </c:pt>
                  <c:pt idx="915">
                    <c:v>NA</c:v>
                  </c:pt>
                  <c:pt idx="916">
                    <c:v>NA</c:v>
                  </c:pt>
                  <c:pt idx="917">
                    <c:v>NA</c:v>
                  </c:pt>
                  <c:pt idx="918">
                    <c:v>NA</c:v>
                  </c:pt>
                  <c:pt idx="919">
                    <c:v>NA</c:v>
                  </c:pt>
                  <c:pt idx="920">
                    <c:v>NA</c:v>
                  </c:pt>
                  <c:pt idx="921">
                    <c:v>NA</c:v>
                  </c:pt>
                  <c:pt idx="922">
                    <c:v>NA</c:v>
                  </c:pt>
                  <c:pt idx="923">
                    <c:v>NA</c:v>
                  </c:pt>
                  <c:pt idx="924">
                    <c:v>NA</c:v>
                  </c:pt>
                  <c:pt idx="925">
                    <c:v>NA</c:v>
                  </c:pt>
                  <c:pt idx="926">
                    <c:v>NA</c:v>
                  </c:pt>
                  <c:pt idx="927">
                    <c:v>NA</c:v>
                  </c:pt>
                  <c:pt idx="928">
                    <c:v>NA</c:v>
                  </c:pt>
                  <c:pt idx="929">
                    <c:v>NA</c:v>
                  </c:pt>
                  <c:pt idx="930">
                    <c:v>NA</c:v>
                  </c:pt>
                  <c:pt idx="931">
                    <c:v>NA</c:v>
                  </c:pt>
                  <c:pt idx="932">
                    <c:v>NA</c:v>
                  </c:pt>
                  <c:pt idx="933">
                    <c:v>NA</c:v>
                  </c:pt>
                  <c:pt idx="934">
                    <c:v>NA</c:v>
                  </c:pt>
                  <c:pt idx="935">
                    <c:v>NA</c:v>
                  </c:pt>
                  <c:pt idx="936">
                    <c:v>NA</c:v>
                  </c:pt>
                  <c:pt idx="937">
                    <c:v>NA</c:v>
                  </c:pt>
                  <c:pt idx="938">
                    <c:v>NA</c:v>
                  </c:pt>
                  <c:pt idx="939">
                    <c:v>NA</c:v>
                  </c:pt>
                  <c:pt idx="940">
                    <c:v>NA</c:v>
                  </c:pt>
                  <c:pt idx="941">
                    <c:v>NA</c:v>
                  </c:pt>
                  <c:pt idx="942">
                    <c:v>NA</c:v>
                  </c:pt>
                  <c:pt idx="943">
                    <c:v>NA</c:v>
                  </c:pt>
                  <c:pt idx="944">
                    <c:v>NA</c:v>
                  </c:pt>
                  <c:pt idx="945">
                    <c:v>NA</c:v>
                  </c:pt>
                  <c:pt idx="946">
                    <c:v>NA</c:v>
                  </c:pt>
                  <c:pt idx="947">
                    <c:v>NA</c:v>
                  </c:pt>
                  <c:pt idx="948">
                    <c:v>NA</c:v>
                  </c:pt>
                  <c:pt idx="949">
                    <c:v>NA</c:v>
                  </c:pt>
                  <c:pt idx="950">
                    <c:v>NA</c:v>
                  </c:pt>
                  <c:pt idx="951">
                    <c:v>NA</c:v>
                  </c:pt>
                  <c:pt idx="952">
                    <c:v>NA</c:v>
                  </c:pt>
                  <c:pt idx="953">
                    <c:v>NA</c:v>
                  </c:pt>
                  <c:pt idx="954">
                    <c:v>NA</c:v>
                  </c:pt>
                  <c:pt idx="955">
                    <c:v>NA</c:v>
                  </c:pt>
                  <c:pt idx="956">
                    <c:v>NA</c:v>
                  </c:pt>
                  <c:pt idx="957">
                    <c:v>NA</c:v>
                  </c:pt>
                  <c:pt idx="958">
                    <c:v>NA</c:v>
                  </c:pt>
                  <c:pt idx="959">
                    <c:v>NA</c:v>
                  </c:pt>
                  <c:pt idx="960">
                    <c:v>NA</c:v>
                  </c:pt>
                  <c:pt idx="961">
                    <c:v>NA</c:v>
                  </c:pt>
                  <c:pt idx="962">
                    <c:v>NA</c:v>
                  </c:pt>
                  <c:pt idx="963">
                    <c:v>NA</c:v>
                  </c:pt>
                  <c:pt idx="964">
                    <c:v>NA</c:v>
                  </c:pt>
                  <c:pt idx="965">
                    <c:v>NA</c:v>
                  </c:pt>
                  <c:pt idx="966">
                    <c:v>NA</c:v>
                  </c:pt>
                  <c:pt idx="967">
                    <c:v>NA</c:v>
                  </c:pt>
                  <c:pt idx="968">
                    <c:v>NA</c:v>
                  </c:pt>
                  <c:pt idx="969">
                    <c:v>NA</c:v>
                  </c:pt>
                  <c:pt idx="970">
                    <c:v>NA</c:v>
                  </c:pt>
                  <c:pt idx="971">
                    <c:v>NA</c:v>
                  </c:pt>
                  <c:pt idx="972">
                    <c:v>NA</c:v>
                  </c:pt>
                  <c:pt idx="973">
                    <c:v>NA</c:v>
                  </c:pt>
                  <c:pt idx="974">
                    <c:v>NA</c:v>
                  </c:pt>
                  <c:pt idx="975">
                    <c:v>NA</c:v>
                  </c:pt>
                  <c:pt idx="976">
                    <c:v>NA</c:v>
                  </c:pt>
                  <c:pt idx="977">
                    <c:v>NA</c:v>
                  </c:pt>
                  <c:pt idx="978">
                    <c:v>NA</c:v>
                  </c:pt>
                  <c:pt idx="979">
                    <c:v>NA</c:v>
                  </c:pt>
                  <c:pt idx="980">
                    <c:v>NA</c:v>
                  </c:pt>
                  <c:pt idx="981">
                    <c:v>NA</c:v>
                  </c:pt>
                  <c:pt idx="982">
                    <c:v>NA</c:v>
                  </c:pt>
                  <c:pt idx="983">
                    <c:v>NA</c:v>
                  </c:pt>
                  <c:pt idx="984">
                    <c:v>NA</c:v>
                  </c:pt>
                  <c:pt idx="985">
                    <c:v>NA</c:v>
                  </c:pt>
                  <c:pt idx="986">
                    <c:v>NA</c:v>
                  </c:pt>
                  <c:pt idx="987">
                    <c:v>NA</c:v>
                  </c:pt>
                  <c:pt idx="988">
                    <c:v>NA</c:v>
                  </c:pt>
                  <c:pt idx="989">
                    <c:v>NA</c:v>
                  </c:pt>
                  <c:pt idx="990">
                    <c:v>NA</c:v>
                  </c:pt>
                  <c:pt idx="991">
                    <c:v>NA</c:v>
                  </c:pt>
                  <c:pt idx="992">
                    <c:v>NA</c:v>
                  </c:pt>
                  <c:pt idx="993">
                    <c:v>NA</c:v>
                  </c:pt>
                  <c:pt idx="994">
                    <c:v>NA</c:v>
                  </c:pt>
                  <c:pt idx="995">
                    <c:v>NA</c:v>
                  </c:pt>
                  <c:pt idx="996">
                    <c:v>NA</c:v>
                  </c:pt>
                  <c:pt idx="997">
                    <c:v>CABRILLO 1103Y46</c:v>
                  </c:pt>
                  <c:pt idx="998">
                    <c:v>NA</c:v>
                  </c:pt>
                  <c:pt idx="999">
                    <c:v>NA</c:v>
                  </c:pt>
                  <c:pt idx="1000">
                    <c:v>NA</c:v>
                  </c:pt>
                  <c:pt idx="1001">
                    <c:v>NA</c:v>
                  </c:pt>
                  <c:pt idx="1002">
                    <c:v>NA</c:v>
                  </c:pt>
                  <c:pt idx="1003">
                    <c:v>NA</c:v>
                  </c:pt>
                  <c:pt idx="1004">
                    <c:v>NA</c:v>
                  </c:pt>
                  <c:pt idx="1005">
                    <c:v>NA</c:v>
                  </c:pt>
                  <c:pt idx="1006">
                    <c:v>NA</c:v>
                  </c:pt>
                  <c:pt idx="1007">
                    <c:v>NA</c:v>
                  </c:pt>
                  <c:pt idx="1008">
                    <c:v>NA</c:v>
                  </c:pt>
                  <c:pt idx="1009">
                    <c:v>NA</c:v>
                  </c:pt>
                  <c:pt idx="1010">
                    <c:v>NA</c:v>
                  </c:pt>
                  <c:pt idx="1011">
                    <c:v>NA</c:v>
                  </c:pt>
                  <c:pt idx="1012">
                    <c:v>NA</c:v>
                  </c:pt>
                  <c:pt idx="1013">
                    <c:v>NA</c:v>
                  </c:pt>
                  <c:pt idx="1014">
                    <c:v>NA</c:v>
                  </c:pt>
                  <c:pt idx="1015">
                    <c:v>NA</c:v>
                  </c:pt>
                  <c:pt idx="1016">
                    <c:v>NA</c:v>
                  </c:pt>
                  <c:pt idx="1017">
                    <c:v>NA</c:v>
                  </c:pt>
                  <c:pt idx="1018">
                    <c:v>NA</c:v>
                  </c:pt>
                  <c:pt idx="1019">
                    <c:v>NA</c:v>
                  </c:pt>
                  <c:pt idx="1020">
                    <c:v>NA</c:v>
                  </c:pt>
                  <c:pt idx="1021">
                    <c:v>NA</c:v>
                  </c:pt>
                  <c:pt idx="1022">
                    <c:v>NA</c:v>
                  </c:pt>
                  <c:pt idx="1023">
                    <c:v>NA</c:v>
                  </c:pt>
                  <c:pt idx="1024">
                    <c:v>NA</c:v>
                  </c:pt>
                  <c:pt idx="1025">
                    <c:v>NA</c:v>
                  </c:pt>
                  <c:pt idx="1026">
                    <c:v>NA</c:v>
                  </c:pt>
                  <c:pt idx="1027">
                    <c:v>NA</c:v>
                  </c:pt>
                  <c:pt idx="1028">
                    <c:v>NA</c:v>
                  </c:pt>
                  <c:pt idx="1029">
                    <c:v>NA</c:v>
                  </c:pt>
                  <c:pt idx="1030">
                    <c:v>NA</c:v>
                  </c:pt>
                  <c:pt idx="1031">
                    <c:v>NA</c:v>
                  </c:pt>
                  <c:pt idx="1032">
                    <c:v>NA</c:v>
                  </c:pt>
                  <c:pt idx="1033">
                    <c:v>NA</c:v>
                  </c:pt>
                  <c:pt idx="1034">
                    <c:v>NA</c:v>
                  </c:pt>
                  <c:pt idx="1035">
                    <c:v>NA</c:v>
                  </c:pt>
                  <c:pt idx="1036">
                    <c:v>NA</c:v>
                  </c:pt>
                  <c:pt idx="1037">
                    <c:v>NA</c:v>
                  </c:pt>
                  <c:pt idx="1038">
                    <c:v>NA</c:v>
                  </c:pt>
                  <c:pt idx="1039">
                    <c:v>NA</c:v>
                  </c:pt>
                  <c:pt idx="1040">
                    <c:v>NA</c:v>
                  </c:pt>
                  <c:pt idx="1041">
                    <c:v>NA</c:v>
                  </c:pt>
                  <c:pt idx="1042">
                    <c:v>NA</c:v>
                  </c:pt>
                  <c:pt idx="1043">
                    <c:v>NA</c:v>
                  </c:pt>
                  <c:pt idx="1044">
                    <c:v>NA</c:v>
                  </c:pt>
                  <c:pt idx="1045">
                    <c:v>NA</c:v>
                  </c:pt>
                  <c:pt idx="1046">
                    <c:v>NA</c:v>
                  </c:pt>
                  <c:pt idx="1047">
                    <c:v>PERRY 1101V78</c:v>
                  </c:pt>
                  <c:pt idx="1048">
                    <c:v>NA</c:v>
                  </c:pt>
                  <c:pt idx="1049">
                    <c:v>NA</c:v>
                  </c:pt>
                  <c:pt idx="1050">
                    <c:v>NA</c:v>
                  </c:pt>
                  <c:pt idx="1051">
                    <c:v>NA</c:v>
                  </c:pt>
                  <c:pt idx="1052">
                    <c:v>NA</c:v>
                  </c:pt>
                  <c:pt idx="1053">
                    <c:v>NA</c:v>
                  </c:pt>
                  <c:pt idx="1054">
                    <c:v>NA</c:v>
                  </c:pt>
                  <c:pt idx="1055">
                    <c:v>NA</c:v>
                  </c:pt>
                  <c:pt idx="1056">
                    <c:v>NA</c:v>
                  </c:pt>
                  <c:pt idx="1057">
                    <c:v>NA</c:v>
                  </c:pt>
                  <c:pt idx="1058">
                    <c:v>NA</c:v>
                  </c:pt>
                  <c:pt idx="1059">
                    <c:v>NA</c:v>
                  </c:pt>
                  <c:pt idx="1060">
                    <c:v>NA</c:v>
                  </c:pt>
                  <c:pt idx="1061">
                    <c:v>NA</c:v>
                  </c:pt>
                  <c:pt idx="1062">
                    <c:v>NA</c:v>
                  </c:pt>
                  <c:pt idx="1063">
                    <c:v>NA</c:v>
                  </c:pt>
                  <c:pt idx="1064">
                    <c:v>NA</c:v>
                  </c:pt>
                  <c:pt idx="1065">
                    <c:v>NA</c:v>
                  </c:pt>
                  <c:pt idx="1066">
                    <c:v>NA</c:v>
                  </c:pt>
                  <c:pt idx="1067">
                    <c:v>NA</c:v>
                  </c:pt>
                  <c:pt idx="1068">
                    <c:v>NA</c:v>
                  </c:pt>
                  <c:pt idx="1069">
                    <c:v>NA</c:v>
                  </c:pt>
                  <c:pt idx="1070">
                    <c:v>NA</c:v>
                  </c:pt>
                  <c:pt idx="1071">
                    <c:v>NA</c:v>
                  </c:pt>
                  <c:pt idx="1072">
                    <c:v>NA</c:v>
                  </c:pt>
                  <c:pt idx="1073">
                    <c:v>NA</c:v>
                  </c:pt>
                  <c:pt idx="1074">
                    <c:v>NA</c:v>
                  </c:pt>
                  <c:pt idx="1075">
                    <c:v>NA</c:v>
                  </c:pt>
                  <c:pt idx="1076">
                    <c:v>COLUMBIA HILL 1101CB</c:v>
                  </c:pt>
                  <c:pt idx="1077">
                    <c:v>NA</c:v>
                  </c:pt>
                  <c:pt idx="1078">
                    <c:v>NA</c:v>
                  </c:pt>
                  <c:pt idx="1079">
                    <c:v>NA</c:v>
                  </c:pt>
                  <c:pt idx="1080">
                    <c:v>NA</c:v>
                  </c:pt>
                  <c:pt idx="1081">
                    <c:v>NA</c:v>
                  </c:pt>
                  <c:pt idx="1082">
                    <c:v>NA</c:v>
                  </c:pt>
                  <c:pt idx="1083">
                    <c:v>NA</c:v>
                  </c:pt>
                  <c:pt idx="1084">
                    <c:v>NA</c:v>
                  </c:pt>
                  <c:pt idx="1085">
                    <c:v>NA</c:v>
                  </c:pt>
                  <c:pt idx="1086">
                    <c:v>NA</c:v>
                  </c:pt>
                  <c:pt idx="1087">
                    <c:v>NA</c:v>
                  </c:pt>
                  <c:pt idx="1088">
                    <c:v>NA</c:v>
                  </c:pt>
                  <c:pt idx="1089">
                    <c:v>NA</c:v>
                  </c:pt>
                  <c:pt idx="1090">
                    <c:v>NA</c:v>
                  </c:pt>
                  <c:pt idx="1091">
                    <c:v>NA</c:v>
                  </c:pt>
                  <c:pt idx="1092">
                    <c:v>NA</c:v>
                  </c:pt>
                  <c:pt idx="1093">
                    <c:v>NA</c:v>
                  </c:pt>
                  <c:pt idx="1094">
                    <c:v>NA</c:v>
                  </c:pt>
                  <c:pt idx="1095">
                    <c:v>NA</c:v>
                  </c:pt>
                  <c:pt idx="1096">
                    <c:v>NA</c:v>
                  </c:pt>
                  <c:pt idx="1097">
                    <c:v>NA</c:v>
                  </c:pt>
                  <c:pt idx="1098">
                    <c:v>NA</c:v>
                  </c:pt>
                  <c:pt idx="1099">
                    <c:v>NA</c:v>
                  </c:pt>
                  <c:pt idx="1100">
                    <c:v>NA</c:v>
                  </c:pt>
                  <c:pt idx="1101">
                    <c:v>NA</c:v>
                  </c:pt>
                  <c:pt idx="1102">
                    <c:v>NA</c:v>
                  </c:pt>
                  <c:pt idx="1103">
                    <c:v>NA</c:v>
                  </c:pt>
                  <c:pt idx="1104">
                    <c:v>NA</c:v>
                  </c:pt>
                  <c:pt idx="1105">
                    <c:v>NA</c:v>
                  </c:pt>
                  <c:pt idx="1106">
                    <c:v>NA</c:v>
                  </c:pt>
                  <c:pt idx="1107">
                    <c:v>NA</c:v>
                  </c:pt>
                  <c:pt idx="1108">
                    <c:v>NA</c:v>
                  </c:pt>
                  <c:pt idx="1109">
                    <c:v>NA</c:v>
                  </c:pt>
                  <c:pt idx="1110">
                    <c:v>NA</c:v>
                  </c:pt>
                  <c:pt idx="1111">
                    <c:v>NA</c:v>
                  </c:pt>
                  <c:pt idx="1112">
                    <c:v>NA</c:v>
                  </c:pt>
                  <c:pt idx="1113">
                    <c:v>NA</c:v>
                  </c:pt>
                  <c:pt idx="1114">
                    <c:v>NA</c:v>
                  </c:pt>
                  <c:pt idx="1115">
                    <c:v>NA</c:v>
                  </c:pt>
                  <c:pt idx="1116">
                    <c:v>NA</c:v>
                  </c:pt>
                  <c:pt idx="1117">
                    <c:v>NA</c:v>
                  </c:pt>
                  <c:pt idx="1118">
                    <c:v>NA</c:v>
                  </c:pt>
                  <c:pt idx="1119">
                    <c:v>NA</c:v>
                  </c:pt>
                  <c:pt idx="1120">
                    <c:v>DUNLAP 1103CB</c:v>
                  </c:pt>
                  <c:pt idx="1121">
                    <c:v>NA</c:v>
                  </c:pt>
                  <c:pt idx="1122">
                    <c:v>NA</c:v>
                  </c:pt>
                  <c:pt idx="1123">
                    <c:v>NA</c:v>
                  </c:pt>
                  <c:pt idx="1124">
                    <c:v>NA</c:v>
                  </c:pt>
                  <c:pt idx="1125">
                    <c:v>NA</c:v>
                  </c:pt>
                  <c:pt idx="1126">
                    <c:v>NA</c:v>
                  </c:pt>
                  <c:pt idx="1127">
                    <c:v>NA</c:v>
                  </c:pt>
                  <c:pt idx="1128">
                    <c:v>NA</c:v>
                  </c:pt>
                  <c:pt idx="1129">
                    <c:v>NA</c:v>
                  </c:pt>
                  <c:pt idx="1130">
                    <c:v>NA</c:v>
                  </c:pt>
                  <c:pt idx="1131">
                    <c:v>NA</c:v>
                  </c:pt>
                  <c:pt idx="1132">
                    <c:v>NA</c:v>
                  </c:pt>
                  <c:pt idx="1133">
                    <c:v>NA</c:v>
                  </c:pt>
                  <c:pt idx="1134">
                    <c:v>NA</c:v>
                  </c:pt>
                  <c:pt idx="1135">
                    <c:v>NA</c:v>
                  </c:pt>
                  <c:pt idx="1136">
                    <c:v>NA</c:v>
                  </c:pt>
                  <c:pt idx="1137">
                    <c:v>NA</c:v>
                  </c:pt>
                  <c:pt idx="1138">
                    <c:v>NA</c:v>
                  </c:pt>
                  <c:pt idx="1139">
                    <c:v>NA</c:v>
                  </c:pt>
                  <c:pt idx="1140">
                    <c:v>NA</c:v>
                  </c:pt>
                  <c:pt idx="1141">
                    <c:v>NA</c:v>
                  </c:pt>
                  <c:pt idx="1142">
                    <c:v>SHINGLE SPRINGS 21107742</c:v>
                  </c:pt>
                  <c:pt idx="1143">
                    <c:v>NA</c:v>
                  </c:pt>
                  <c:pt idx="1144">
                    <c:v>NA</c:v>
                  </c:pt>
                  <c:pt idx="1145">
                    <c:v>NA</c:v>
                  </c:pt>
                  <c:pt idx="1146">
                    <c:v>NA</c:v>
                  </c:pt>
                  <c:pt idx="1147">
                    <c:v>NA</c:v>
                  </c:pt>
                  <c:pt idx="1148">
                    <c:v>NA</c:v>
                  </c:pt>
                  <c:pt idx="1149">
                    <c:v>NA</c:v>
                  </c:pt>
                  <c:pt idx="1150">
                    <c:v>NA</c:v>
                  </c:pt>
                  <c:pt idx="1151">
                    <c:v>NA</c:v>
                  </c:pt>
                  <c:pt idx="1152">
                    <c:v>NA</c:v>
                  </c:pt>
                  <c:pt idx="1153">
                    <c:v>NA</c:v>
                  </c:pt>
                  <c:pt idx="1154">
                    <c:v>NA</c:v>
                  </c:pt>
                  <c:pt idx="1155">
                    <c:v>NA</c:v>
                  </c:pt>
                  <c:pt idx="1156">
                    <c:v>NA</c:v>
                  </c:pt>
                  <c:pt idx="1157">
                    <c:v>NA</c:v>
                  </c:pt>
                  <c:pt idx="1158">
                    <c:v>NA</c:v>
                  </c:pt>
                  <c:pt idx="1159">
                    <c:v>NA</c:v>
                  </c:pt>
                  <c:pt idx="1160">
                    <c:v>NA</c:v>
                  </c:pt>
                  <c:pt idx="1161">
                    <c:v>NA</c:v>
                  </c:pt>
                  <c:pt idx="1162">
                    <c:v>NA</c:v>
                  </c:pt>
                  <c:pt idx="1163">
                    <c:v>NA</c:v>
                  </c:pt>
                  <c:pt idx="1164">
                    <c:v>NA</c:v>
                  </c:pt>
                  <c:pt idx="1165">
                    <c:v>NA</c:v>
                  </c:pt>
                  <c:pt idx="1166">
                    <c:v>NA</c:v>
                  </c:pt>
                  <c:pt idx="1167">
                    <c:v>NA</c:v>
                  </c:pt>
                  <c:pt idx="1168">
                    <c:v>NA</c:v>
                  </c:pt>
                  <c:pt idx="1169">
                    <c:v>NA</c:v>
                  </c:pt>
                  <c:pt idx="1170">
                    <c:v>NA</c:v>
                  </c:pt>
                  <c:pt idx="1171">
                    <c:v>NA</c:v>
                  </c:pt>
                  <c:pt idx="1172">
                    <c:v>NA</c:v>
                  </c:pt>
                  <c:pt idx="1173">
                    <c:v>NA</c:v>
                  </c:pt>
                  <c:pt idx="1174">
                    <c:v>NA</c:v>
                  </c:pt>
                  <c:pt idx="1175">
                    <c:v>NA</c:v>
                  </c:pt>
                  <c:pt idx="1176">
                    <c:v>NA</c:v>
                  </c:pt>
                  <c:pt idx="1177">
                    <c:v>NA</c:v>
                  </c:pt>
                  <c:pt idx="1178">
                    <c:v>NA</c:v>
                  </c:pt>
                  <c:pt idx="1179">
                    <c:v>NA</c:v>
                  </c:pt>
                  <c:pt idx="1180">
                    <c:v>NA</c:v>
                  </c:pt>
                  <c:pt idx="1181">
                    <c:v>NA</c:v>
                  </c:pt>
                  <c:pt idx="1182">
                    <c:v>NA</c:v>
                  </c:pt>
                  <c:pt idx="1183">
                    <c:v>NA</c:v>
                  </c:pt>
                  <c:pt idx="1184">
                    <c:v>NA</c:v>
                  </c:pt>
                  <c:pt idx="1185">
                    <c:v>NA</c:v>
                  </c:pt>
                  <c:pt idx="1186">
                    <c:v>NA</c:v>
                  </c:pt>
                  <c:pt idx="1187">
                    <c:v>NA</c:v>
                  </c:pt>
                  <c:pt idx="1188">
                    <c:v>NA</c:v>
                  </c:pt>
                  <c:pt idx="1189">
                    <c:v>NA</c:v>
                  </c:pt>
                  <c:pt idx="1190">
                    <c:v>NA</c:v>
                  </c:pt>
                  <c:pt idx="1191">
                    <c:v>NA</c:v>
                  </c:pt>
                  <c:pt idx="1192">
                    <c:v>NA</c:v>
                  </c:pt>
                  <c:pt idx="1193">
                    <c:v>NA</c:v>
                  </c:pt>
                  <c:pt idx="1194">
                    <c:v>MONTE RIO 1111292</c:v>
                  </c:pt>
                  <c:pt idx="1195">
                    <c:v>NA</c:v>
                  </c:pt>
                  <c:pt idx="1196">
                    <c:v>NA</c:v>
                  </c:pt>
                  <c:pt idx="1197">
                    <c:v>NA</c:v>
                  </c:pt>
                  <c:pt idx="1198">
                    <c:v>NA</c:v>
                  </c:pt>
                  <c:pt idx="1199">
                    <c:v>NA</c:v>
                  </c:pt>
                  <c:pt idx="1200">
                    <c:v>NA</c:v>
                  </c:pt>
                  <c:pt idx="1201">
                    <c:v>NA</c:v>
                  </c:pt>
                  <c:pt idx="1202">
                    <c:v>NA</c:v>
                  </c:pt>
                  <c:pt idx="1203">
                    <c:v>NA</c:v>
                  </c:pt>
                  <c:pt idx="1204">
                    <c:v>NA</c:v>
                  </c:pt>
                  <c:pt idx="1205">
                    <c:v>NA</c:v>
                  </c:pt>
                  <c:pt idx="1206">
                    <c:v>NA</c:v>
                  </c:pt>
                  <c:pt idx="1207">
                    <c:v>NA</c:v>
                  </c:pt>
                  <c:pt idx="1208">
                    <c:v>NA</c:v>
                  </c:pt>
                  <c:pt idx="1209">
                    <c:v>NA</c:v>
                  </c:pt>
                  <c:pt idx="1210">
                    <c:v>NA</c:v>
                  </c:pt>
                  <c:pt idx="1211">
                    <c:v>NA</c:v>
                  </c:pt>
                  <c:pt idx="1212">
                    <c:v>NA</c:v>
                  </c:pt>
                  <c:pt idx="1213">
                    <c:v>NA</c:v>
                  </c:pt>
                  <c:pt idx="1214">
                    <c:v>NA</c:v>
                  </c:pt>
                  <c:pt idx="1215">
                    <c:v>NA</c:v>
                  </c:pt>
                  <c:pt idx="1216">
                    <c:v>NA</c:v>
                  </c:pt>
                  <c:pt idx="1217">
                    <c:v>NA</c:v>
                  </c:pt>
                  <c:pt idx="1218">
                    <c:v>NA</c:v>
                  </c:pt>
                  <c:pt idx="1219">
                    <c:v>NA</c:v>
                  </c:pt>
                  <c:pt idx="1220">
                    <c:v>NA</c:v>
                  </c:pt>
                  <c:pt idx="1221">
                    <c:v>NA</c:v>
                  </c:pt>
                  <c:pt idx="1222">
                    <c:v>NA</c:v>
                  </c:pt>
                  <c:pt idx="1223">
                    <c:v>NA</c:v>
                  </c:pt>
                  <c:pt idx="1224">
                    <c:v>NA</c:v>
                  </c:pt>
                  <c:pt idx="1225">
                    <c:v>NA</c:v>
                  </c:pt>
                  <c:pt idx="1226">
                    <c:v>NA</c:v>
                  </c:pt>
                  <c:pt idx="1227">
                    <c:v>NA</c:v>
                  </c:pt>
                  <c:pt idx="1228">
                    <c:v>NA</c:v>
                  </c:pt>
                  <c:pt idx="1229">
                    <c:v>NA</c:v>
                  </c:pt>
                  <c:pt idx="1230">
                    <c:v>NA</c:v>
                  </c:pt>
                  <c:pt idx="1231">
                    <c:v>NA</c:v>
                  </c:pt>
                  <c:pt idx="1232">
                    <c:v>NA</c:v>
                  </c:pt>
                  <c:pt idx="1233">
                    <c:v>NA</c:v>
                  </c:pt>
                  <c:pt idx="1234">
                    <c:v>NA</c:v>
                  </c:pt>
                  <c:pt idx="1235">
                    <c:v>NA</c:v>
                  </c:pt>
                  <c:pt idx="1236">
                    <c:v>NA</c:v>
                  </c:pt>
                  <c:pt idx="1237">
                    <c:v>NA</c:v>
                  </c:pt>
                  <c:pt idx="1238">
                    <c:v>NA</c:v>
                  </c:pt>
                  <c:pt idx="1239">
                    <c:v>NA</c:v>
                  </c:pt>
                  <c:pt idx="1240">
                    <c:v>NA</c:v>
                  </c:pt>
                  <c:pt idx="1241">
                    <c:v>NA</c:v>
                  </c:pt>
                  <c:pt idx="1242">
                    <c:v>NA</c:v>
                  </c:pt>
                  <c:pt idx="1243">
                    <c:v>NA</c:v>
                  </c:pt>
                  <c:pt idx="1244">
                    <c:v>NA</c:v>
                  </c:pt>
                  <c:pt idx="1245">
                    <c:v>NA</c:v>
                  </c:pt>
                  <c:pt idx="1246">
                    <c:v>NA</c:v>
                  </c:pt>
                  <c:pt idx="1247">
                    <c:v>NA</c:v>
                  </c:pt>
                  <c:pt idx="1248">
                    <c:v>NA</c:v>
                  </c:pt>
                  <c:pt idx="1249">
                    <c:v>NA</c:v>
                  </c:pt>
                  <c:pt idx="1250">
                    <c:v>NA</c:v>
                  </c:pt>
                  <c:pt idx="1251">
                    <c:v>NA</c:v>
                  </c:pt>
                  <c:pt idx="1252">
                    <c:v>NA</c:v>
                  </c:pt>
                  <c:pt idx="1253">
                    <c:v>NA</c:v>
                  </c:pt>
                  <c:pt idx="1254">
                    <c:v>NA</c:v>
                  </c:pt>
                  <c:pt idx="1255">
                    <c:v>NA</c:v>
                  </c:pt>
                  <c:pt idx="1256">
                    <c:v>NA</c:v>
                  </c:pt>
                  <c:pt idx="1257">
                    <c:v>NA</c:v>
                  </c:pt>
                  <c:pt idx="1258">
                    <c:v>NA</c:v>
                  </c:pt>
                  <c:pt idx="1259">
                    <c:v>GIRVAN 11021028</c:v>
                  </c:pt>
                  <c:pt idx="1260">
                    <c:v>NA</c:v>
                  </c:pt>
                  <c:pt idx="1261">
                    <c:v>NA</c:v>
                  </c:pt>
                  <c:pt idx="1262">
                    <c:v>NA</c:v>
                  </c:pt>
                  <c:pt idx="1263">
                    <c:v>NA</c:v>
                  </c:pt>
                  <c:pt idx="1264">
                    <c:v>NA</c:v>
                  </c:pt>
                  <c:pt idx="1265">
                    <c:v>NA</c:v>
                  </c:pt>
                  <c:pt idx="1266">
                    <c:v>NA</c:v>
                  </c:pt>
                  <c:pt idx="1267">
                    <c:v>NA</c:v>
                  </c:pt>
                  <c:pt idx="1268">
                    <c:v>NA</c:v>
                  </c:pt>
                  <c:pt idx="1269">
                    <c:v>NA</c:v>
                  </c:pt>
                  <c:pt idx="1270">
                    <c:v>NA</c:v>
                  </c:pt>
                  <c:pt idx="1271">
                    <c:v>NA</c:v>
                  </c:pt>
                  <c:pt idx="1272">
                    <c:v>NA</c:v>
                  </c:pt>
                  <c:pt idx="1273">
                    <c:v>NA</c:v>
                  </c:pt>
                  <c:pt idx="1274">
                    <c:v>NA</c:v>
                  </c:pt>
                  <c:pt idx="1275">
                    <c:v>NA</c:v>
                  </c:pt>
                  <c:pt idx="1276">
                    <c:v>NA</c:v>
                  </c:pt>
                  <c:pt idx="1277">
                    <c:v>NA</c:v>
                  </c:pt>
                  <c:pt idx="1278">
                    <c:v>NA</c:v>
                  </c:pt>
                  <c:pt idx="1279">
                    <c:v>NA</c:v>
                  </c:pt>
                  <c:pt idx="1280">
                    <c:v>NA</c:v>
                  </c:pt>
                  <c:pt idx="1281">
                    <c:v>NA</c:v>
                  </c:pt>
                  <c:pt idx="1282">
                    <c:v>NA</c:v>
                  </c:pt>
                  <c:pt idx="1283">
                    <c:v>NA</c:v>
                  </c:pt>
                  <c:pt idx="1284">
                    <c:v>NA</c:v>
                  </c:pt>
                  <c:pt idx="1285">
                    <c:v>NA</c:v>
                  </c:pt>
                  <c:pt idx="1286">
                    <c:v>NA</c:v>
                  </c:pt>
                  <c:pt idx="1287">
                    <c:v>NA</c:v>
                  </c:pt>
                  <c:pt idx="1288">
                    <c:v>NA</c:v>
                  </c:pt>
                  <c:pt idx="1289">
                    <c:v>NA</c:v>
                  </c:pt>
                  <c:pt idx="1290">
                    <c:v>GEYSERVILLE 1101166</c:v>
                  </c:pt>
                  <c:pt idx="1291">
                    <c:v>NA</c:v>
                  </c:pt>
                  <c:pt idx="1292">
                    <c:v>NA</c:v>
                  </c:pt>
                  <c:pt idx="1293">
                    <c:v>NA</c:v>
                  </c:pt>
                  <c:pt idx="1294">
                    <c:v>NA</c:v>
                  </c:pt>
                  <c:pt idx="1295">
                    <c:v>NA</c:v>
                  </c:pt>
                  <c:pt idx="1296">
                    <c:v>NA</c:v>
                  </c:pt>
                  <c:pt idx="1297">
                    <c:v>NA</c:v>
                  </c:pt>
                  <c:pt idx="1298">
                    <c:v>NA</c:v>
                  </c:pt>
                  <c:pt idx="1299">
                    <c:v>NA</c:v>
                  </c:pt>
                  <c:pt idx="1300">
                    <c:v>NA</c:v>
                  </c:pt>
                  <c:pt idx="1301">
                    <c:v>NA</c:v>
                  </c:pt>
                  <c:pt idx="1302">
                    <c:v>NA</c:v>
                  </c:pt>
                  <c:pt idx="1303">
                    <c:v>NA</c:v>
                  </c:pt>
                  <c:pt idx="1304">
                    <c:v>NA</c:v>
                  </c:pt>
                  <c:pt idx="1305">
                    <c:v>NA</c:v>
                  </c:pt>
                  <c:pt idx="1306">
                    <c:v>NA</c:v>
                  </c:pt>
                  <c:pt idx="1307">
                    <c:v>NA</c:v>
                  </c:pt>
                  <c:pt idx="1308">
                    <c:v>NA</c:v>
                  </c:pt>
                  <c:pt idx="1309">
                    <c:v>NA</c:v>
                  </c:pt>
                  <c:pt idx="1310">
                    <c:v>NA</c:v>
                  </c:pt>
                  <c:pt idx="1311">
                    <c:v>NA</c:v>
                  </c:pt>
                  <c:pt idx="1312">
                    <c:v>NA</c:v>
                  </c:pt>
                  <c:pt idx="1313">
                    <c:v>NA</c:v>
                  </c:pt>
                  <c:pt idx="1314">
                    <c:v>NA</c:v>
                  </c:pt>
                  <c:pt idx="1315">
                    <c:v>NA</c:v>
                  </c:pt>
                  <c:pt idx="1316">
                    <c:v>NA</c:v>
                  </c:pt>
                  <c:pt idx="1317">
                    <c:v>NA</c:v>
                  </c:pt>
                  <c:pt idx="1318">
                    <c:v>NA</c:v>
                  </c:pt>
                  <c:pt idx="1319">
                    <c:v>NA</c:v>
                  </c:pt>
                  <c:pt idx="1320">
                    <c:v>NA</c:v>
                  </c:pt>
                  <c:pt idx="1321">
                    <c:v>NA</c:v>
                  </c:pt>
                  <c:pt idx="1322">
                    <c:v>NA</c:v>
                  </c:pt>
                  <c:pt idx="1323">
                    <c:v>NA</c:v>
                  </c:pt>
                  <c:pt idx="1324">
                    <c:v>NA</c:v>
                  </c:pt>
                  <c:pt idx="1325">
                    <c:v>NA</c:v>
                  </c:pt>
                  <c:pt idx="1326">
                    <c:v>NA</c:v>
                  </c:pt>
                  <c:pt idx="1327">
                    <c:v>NA</c:v>
                  </c:pt>
                  <c:pt idx="1328">
                    <c:v>NA</c:v>
                  </c:pt>
                  <c:pt idx="1329">
                    <c:v>NA</c:v>
                  </c:pt>
                  <c:pt idx="1330">
                    <c:v>NA</c:v>
                  </c:pt>
                  <c:pt idx="1331">
                    <c:v>GEYSERVILLE 110137454</c:v>
                  </c:pt>
                  <c:pt idx="1332">
                    <c:v>NA</c:v>
                  </c:pt>
                  <c:pt idx="1333">
                    <c:v>NA</c:v>
                  </c:pt>
                  <c:pt idx="1334">
                    <c:v>NA</c:v>
                  </c:pt>
                  <c:pt idx="1335">
                    <c:v>NA</c:v>
                  </c:pt>
                  <c:pt idx="1336">
                    <c:v>NA</c:v>
                  </c:pt>
                  <c:pt idx="1337">
                    <c:v>NA</c:v>
                  </c:pt>
                  <c:pt idx="1338">
                    <c:v>NA</c:v>
                  </c:pt>
                  <c:pt idx="1339">
                    <c:v>NA</c:v>
                  </c:pt>
                  <c:pt idx="1340">
                    <c:v>NA</c:v>
                  </c:pt>
                  <c:pt idx="1341">
                    <c:v>NA</c:v>
                  </c:pt>
                  <c:pt idx="1342">
                    <c:v>NA</c:v>
                  </c:pt>
                  <c:pt idx="1343">
                    <c:v>NA</c:v>
                  </c:pt>
                  <c:pt idx="1344">
                    <c:v>NA</c:v>
                  </c:pt>
                  <c:pt idx="1345">
                    <c:v>NA</c:v>
                  </c:pt>
                  <c:pt idx="1346">
                    <c:v>NA</c:v>
                  </c:pt>
                  <c:pt idx="1347">
                    <c:v>NA</c:v>
                  </c:pt>
                  <c:pt idx="1348">
                    <c:v>NA</c:v>
                  </c:pt>
                  <c:pt idx="1349">
                    <c:v>NA</c:v>
                  </c:pt>
                  <c:pt idx="1350">
                    <c:v>NA</c:v>
                  </c:pt>
                  <c:pt idx="1351">
                    <c:v>NA</c:v>
                  </c:pt>
                  <c:pt idx="1352">
                    <c:v>NA</c:v>
                  </c:pt>
                  <c:pt idx="1353">
                    <c:v>NA</c:v>
                  </c:pt>
                  <c:pt idx="1354">
                    <c:v>NA</c:v>
                  </c:pt>
                  <c:pt idx="1355">
                    <c:v>NA</c:v>
                  </c:pt>
                  <c:pt idx="1356">
                    <c:v>NA</c:v>
                  </c:pt>
                  <c:pt idx="1357">
                    <c:v>NA</c:v>
                  </c:pt>
                  <c:pt idx="1358">
                    <c:v>NA</c:v>
                  </c:pt>
                  <c:pt idx="1359">
                    <c:v>NA</c:v>
                  </c:pt>
                  <c:pt idx="1360">
                    <c:v>NA</c:v>
                  </c:pt>
                  <c:pt idx="1361">
                    <c:v>NA</c:v>
                  </c:pt>
                  <c:pt idx="1362">
                    <c:v>PLACERVILLE 21067522</c:v>
                  </c:pt>
                  <c:pt idx="1363">
                    <c:v>NA</c:v>
                  </c:pt>
                  <c:pt idx="1364">
                    <c:v>NA</c:v>
                  </c:pt>
                  <c:pt idx="1365">
                    <c:v>NA</c:v>
                  </c:pt>
                  <c:pt idx="1366">
                    <c:v>NA</c:v>
                  </c:pt>
                  <c:pt idx="1367">
                    <c:v>NA</c:v>
                  </c:pt>
                  <c:pt idx="1368">
                    <c:v>NA</c:v>
                  </c:pt>
                  <c:pt idx="1369">
                    <c:v>NA</c:v>
                  </c:pt>
                  <c:pt idx="1370">
                    <c:v>NA</c:v>
                  </c:pt>
                  <c:pt idx="1371">
                    <c:v>NA</c:v>
                  </c:pt>
                  <c:pt idx="1372">
                    <c:v>NA</c:v>
                  </c:pt>
                  <c:pt idx="1373">
                    <c:v>NA</c:v>
                  </c:pt>
                  <c:pt idx="1374">
                    <c:v>NA</c:v>
                  </c:pt>
                  <c:pt idx="1375">
                    <c:v>NA</c:v>
                  </c:pt>
                  <c:pt idx="1376">
                    <c:v>NA</c:v>
                  </c:pt>
                  <c:pt idx="1377">
                    <c:v>NA</c:v>
                  </c:pt>
                  <c:pt idx="1378">
                    <c:v>NA</c:v>
                  </c:pt>
                  <c:pt idx="1379">
                    <c:v>NA</c:v>
                  </c:pt>
                  <c:pt idx="1380">
                    <c:v>NA</c:v>
                  </c:pt>
                  <c:pt idx="1381">
                    <c:v>NA</c:v>
                  </c:pt>
                  <c:pt idx="1382">
                    <c:v>NA</c:v>
                  </c:pt>
                  <c:pt idx="1383">
                    <c:v>NA</c:v>
                  </c:pt>
                  <c:pt idx="1384">
                    <c:v>NA</c:v>
                  </c:pt>
                  <c:pt idx="1385">
                    <c:v>NA</c:v>
                  </c:pt>
                  <c:pt idx="1386">
                    <c:v>NA</c:v>
                  </c:pt>
                  <c:pt idx="1387">
                    <c:v>NA</c:v>
                  </c:pt>
                  <c:pt idx="1388">
                    <c:v>NA</c:v>
                  </c:pt>
                  <c:pt idx="1389">
                    <c:v>NA</c:v>
                  </c:pt>
                  <c:pt idx="1390">
                    <c:v>NA</c:v>
                  </c:pt>
                  <c:pt idx="1391">
                    <c:v>NA</c:v>
                  </c:pt>
                  <c:pt idx="1392">
                    <c:v>NA</c:v>
                  </c:pt>
                  <c:pt idx="1393">
                    <c:v>NA</c:v>
                  </c:pt>
                  <c:pt idx="1394">
                    <c:v>NA</c:v>
                  </c:pt>
                  <c:pt idx="1395">
                    <c:v>NA</c:v>
                  </c:pt>
                  <c:pt idx="1396">
                    <c:v>NA</c:v>
                  </c:pt>
                  <c:pt idx="1397">
                    <c:v>NA</c:v>
                  </c:pt>
                  <c:pt idx="1398">
                    <c:v>NA</c:v>
                  </c:pt>
                  <c:pt idx="1399">
                    <c:v>NA</c:v>
                  </c:pt>
                  <c:pt idx="1400">
                    <c:v>NA</c:v>
                  </c:pt>
                  <c:pt idx="1401">
                    <c:v>NA</c:v>
                  </c:pt>
                  <c:pt idx="1402">
                    <c:v>NA</c:v>
                  </c:pt>
                  <c:pt idx="1403">
                    <c:v>NA</c:v>
                  </c:pt>
                  <c:pt idx="1404">
                    <c:v>NA</c:v>
                  </c:pt>
                  <c:pt idx="1405">
                    <c:v>NA</c:v>
                  </c:pt>
                  <c:pt idx="1406">
                    <c:v>NA</c:v>
                  </c:pt>
                  <c:pt idx="1407">
                    <c:v>NA</c:v>
                  </c:pt>
                  <c:pt idx="1408">
                    <c:v>NA</c:v>
                  </c:pt>
                  <c:pt idx="1409">
                    <c:v>NA</c:v>
                  </c:pt>
                  <c:pt idx="1410">
                    <c:v>NA</c:v>
                  </c:pt>
                  <c:pt idx="1411">
                    <c:v>NA</c:v>
                  </c:pt>
                  <c:pt idx="1412">
                    <c:v>NA</c:v>
                  </c:pt>
                  <c:pt idx="1413">
                    <c:v>NA</c:v>
                  </c:pt>
                  <c:pt idx="1414">
                    <c:v>NA</c:v>
                  </c:pt>
                  <c:pt idx="1415">
                    <c:v>NA</c:v>
                  </c:pt>
                  <c:pt idx="1416">
                    <c:v>NA</c:v>
                  </c:pt>
                  <c:pt idx="1417">
                    <c:v>NA</c:v>
                  </c:pt>
                  <c:pt idx="1418">
                    <c:v>NA</c:v>
                  </c:pt>
                  <c:pt idx="1419">
                    <c:v>NA</c:v>
                  </c:pt>
                  <c:pt idx="1420">
                    <c:v>NA</c:v>
                  </c:pt>
                  <c:pt idx="1421">
                    <c:v>NA</c:v>
                  </c:pt>
                  <c:pt idx="1422">
                    <c:v>NA</c:v>
                  </c:pt>
                  <c:pt idx="1423">
                    <c:v>NA</c:v>
                  </c:pt>
                  <c:pt idx="1424">
                    <c:v>NA</c:v>
                  </c:pt>
                  <c:pt idx="1425">
                    <c:v>NA</c:v>
                  </c:pt>
                  <c:pt idx="1426">
                    <c:v>NA</c:v>
                  </c:pt>
                  <c:pt idx="1427">
                    <c:v>NA</c:v>
                  </c:pt>
                  <c:pt idx="1428">
                    <c:v>NA</c:v>
                  </c:pt>
                  <c:pt idx="1429">
                    <c:v>NA</c:v>
                  </c:pt>
                  <c:pt idx="1430">
                    <c:v>NA</c:v>
                  </c:pt>
                  <c:pt idx="1431">
                    <c:v>NA</c:v>
                  </c:pt>
                  <c:pt idx="1432">
                    <c:v>NA</c:v>
                  </c:pt>
                  <c:pt idx="1433">
                    <c:v>NA</c:v>
                  </c:pt>
                  <c:pt idx="1434">
                    <c:v>NA</c:v>
                  </c:pt>
                  <c:pt idx="1435">
                    <c:v>NA</c:v>
                  </c:pt>
                  <c:pt idx="1436">
                    <c:v>NA</c:v>
                  </c:pt>
                  <c:pt idx="1437">
                    <c:v>NA</c:v>
                  </c:pt>
                  <c:pt idx="1438">
                    <c:v>NA</c:v>
                  </c:pt>
                  <c:pt idx="1439">
                    <c:v>NA</c:v>
                  </c:pt>
                  <c:pt idx="1440">
                    <c:v>NA</c:v>
                  </c:pt>
                  <c:pt idx="1441">
                    <c:v>NA</c:v>
                  </c:pt>
                  <c:pt idx="1442">
                    <c:v>NA</c:v>
                  </c:pt>
                  <c:pt idx="1443">
                    <c:v>NA</c:v>
                  </c:pt>
                  <c:pt idx="1444">
                    <c:v>NA</c:v>
                  </c:pt>
                  <c:pt idx="1445">
                    <c:v>NA</c:v>
                  </c:pt>
                  <c:pt idx="1446">
                    <c:v>NA</c:v>
                  </c:pt>
                  <c:pt idx="1447">
                    <c:v>NA</c:v>
                  </c:pt>
                  <c:pt idx="1448">
                    <c:v>NA</c:v>
                  </c:pt>
                  <c:pt idx="1449">
                    <c:v>NA</c:v>
                  </c:pt>
                  <c:pt idx="1450">
                    <c:v>NA</c:v>
                  </c:pt>
                  <c:pt idx="1451">
                    <c:v>NA</c:v>
                  </c:pt>
                  <c:pt idx="1452">
                    <c:v>NA</c:v>
                  </c:pt>
                  <c:pt idx="1453">
                    <c:v>NA</c:v>
                  </c:pt>
                  <c:pt idx="1454">
                    <c:v>NA</c:v>
                  </c:pt>
                  <c:pt idx="1455">
                    <c:v>NA</c:v>
                  </c:pt>
                  <c:pt idx="1456">
                    <c:v>NA</c:v>
                  </c:pt>
                  <c:pt idx="1457">
                    <c:v>NA</c:v>
                  </c:pt>
                  <c:pt idx="1458">
                    <c:v>NA</c:v>
                  </c:pt>
                  <c:pt idx="1459">
                    <c:v>NA</c:v>
                  </c:pt>
                  <c:pt idx="1460">
                    <c:v>NA</c:v>
                  </c:pt>
                  <c:pt idx="1461">
                    <c:v>NA</c:v>
                  </c:pt>
                  <c:pt idx="1462">
                    <c:v>NA</c:v>
                  </c:pt>
                  <c:pt idx="1463">
                    <c:v>NA</c:v>
                  </c:pt>
                  <c:pt idx="1464">
                    <c:v>NA</c:v>
                  </c:pt>
                  <c:pt idx="1465">
                    <c:v>NA</c:v>
                  </c:pt>
                  <c:pt idx="1466">
                    <c:v>NA</c:v>
                  </c:pt>
                  <c:pt idx="1467">
                    <c:v>NA</c:v>
                  </c:pt>
                  <c:pt idx="1468">
                    <c:v>NA</c:v>
                  </c:pt>
                  <c:pt idx="1469">
                    <c:v>NA</c:v>
                  </c:pt>
                  <c:pt idx="1470">
                    <c:v>NA</c:v>
                  </c:pt>
                  <c:pt idx="1471">
                    <c:v>NA</c:v>
                  </c:pt>
                  <c:pt idx="1472">
                    <c:v>NA</c:v>
                  </c:pt>
                  <c:pt idx="1473">
                    <c:v>NA</c:v>
                  </c:pt>
                  <c:pt idx="1474">
                    <c:v>NA</c:v>
                  </c:pt>
                  <c:pt idx="1475">
                    <c:v>NA</c:v>
                  </c:pt>
                  <c:pt idx="1476">
                    <c:v>NA</c:v>
                  </c:pt>
                  <c:pt idx="1477">
                    <c:v>NA</c:v>
                  </c:pt>
                  <c:pt idx="1478">
                    <c:v>NA</c:v>
                  </c:pt>
                  <c:pt idx="1479">
                    <c:v>NA</c:v>
                  </c:pt>
                  <c:pt idx="1480">
                    <c:v>NA</c:v>
                  </c:pt>
                  <c:pt idx="1481">
                    <c:v>NA</c:v>
                  </c:pt>
                  <c:pt idx="1482">
                    <c:v>NA</c:v>
                  </c:pt>
                  <c:pt idx="1483">
                    <c:v>NA</c:v>
                  </c:pt>
                  <c:pt idx="1484">
                    <c:v>NA</c:v>
                  </c:pt>
                  <c:pt idx="1485">
                    <c:v>NA</c:v>
                  </c:pt>
                  <c:pt idx="1486">
                    <c:v>NA</c:v>
                  </c:pt>
                  <c:pt idx="1487">
                    <c:v>NA</c:v>
                  </c:pt>
                  <c:pt idx="1488">
                    <c:v>NA</c:v>
                  </c:pt>
                  <c:pt idx="1489">
                    <c:v>NA</c:v>
                  </c:pt>
                  <c:pt idx="1490">
                    <c:v>NA</c:v>
                  </c:pt>
                  <c:pt idx="1491">
                    <c:v>NA</c:v>
                  </c:pt>
                  <c:pt idx="1492">
                    <c:v>NA</c:v>
                  </c:pt>
                  <c:pt idx="1493">
                    <c:v>NA</c:v>
                  </c:pt>
                  <c:pt idx="1494">
                    <c:v>NA</c:v>
                  </c:pt>
                  <c:pt idx="1495">
                    <c:v>NA</c:v>
                  </c:pt>
                  <c:pt idx="1496">
                    <c:v>NA</c:v>
                  </c:pt>
                  <c:pt idx="1497">
                    <c:v>NA</c:v>
                  </c:pt>
                  <c:pt idx="1498">
                    <c:v>NA</c:v>
                  </c:pt>
                  <c:pt idx="1499">
                    <c:v>NA</c:v>
                  </c:pt>
                  <c:pt idx="1500">
                    <c:v>NA</c:v>
                  </c:pt>
                  <c:pt idx="1501">
                    <c:v>NA</c:v>
                  </c:pt>
                  <c:pt idx="1502">
                    <c:v>NA</c:v>
                  </c:pt>
                  <c:pt idx="1503">
                    <c:v>NA</c:v>
                  </c:pt>
                  <c:pt idx="1504">
                    <c:v>NA</c:v>
                  </c:pt>
                  <c:pt idx="1505">
                    <c:v>NA</c:v>
                  </c:pt>
                  <c:pt idx="1506">
                    <c:v>NA</c:v>
                  </c:pt>
                  <c:pt idx="1507">
                    <c:v>NA</c:v>
                  </c:pt>
                  <c:pt idx="1508">
                    <c:v>NA</c:v>
                  </c:pt>
                  <c:pt idx="1509">
                    <c:v>NA</c:v>
                  </c:pt>
                  <c:pt idx="1510">
                    <c:v>NA</c:v>
                  </c:pt>
                  <c:pt idx="1511">
                    <c:v>NA</c:v>
                  </c:pt>
                  <c:pt idx="1512">
                    <c:v>NA</c:v>
                  </c:pt>
                  <c:pt idx="1513">
                    <c:v>NA</c:v>
                  </c:pt>
                  <c:pt idx="1514">
                    <c:v>NA</c:v>
                  </c:pt>
                  <c:pt idx="1515">
                    <c:v>NA</c:v>
                  </c:pt>
                  <c:pt idx="1516">
                    <c:v>NA</c:v>
                  </c:pt>
                  <c:pt idx="1517">
                    <c:v>NA</c:v>
                  </c:pt>
                  <c:pt idx="1518">
                    <c:v>NA</c:v>
                  </c:pt>
                  <c:pt idx="1519">
                    <c:v>NA</c:v>
                  </c:pt>
                  <c:pt idx="1520">
                    <c:v>NA</c:v>
                  </c:pt>
                  <c:pt idx="1521">
                    <c:v>NA</c:v>
                  </c:pt>
                  <c:pt idx="1522">
                    <c:v>NA</c:v>
                  </c:pt>
                  <c:pt idx="1523">
                    <c:v>NA</c:v>
                  </c:pt>
                  <c:pt idx="1524">
                    <c:v>NA</c:v>
                  </c:pt>
                  <c:pt idx="1525">
                    <c:v>NA</c:v>
                  </c:pt>
                  <c:pt idx="1526">
                    <c:v>NA</c:v>
                  </c:pt>
                  <c:pt idx="1527">
                    <c:v>NA</c:v>
                  </c:pt>
                  <c:pt idx="1528">
                    <c:v>NA</c:v>
                  </c:pt>
                  <c:pt idx="1529">
                    <c:v>NA</c:v>
                  </c:pt>
                  <c:pt idx="1530">
                    <c:v>NA</c:v>
                  </c:pt>
                  <c:pt idx="1531">
                    <c:v>NA</c:v>
                  </c:pt>
                  <c:pt idx="1532">
                    <c:v>NA</c:v>
                  </c:pt>
                  <c:pt idx="1533">
                    <c:v>NA</c:v>
                  </c:pt>
                  <c:pt idx="1534">
                    <c:v>NA</c:v>
                  </c:pt>
                  <c:pt idx="1535">
                    <c:v>NA</c:v>
                  </c:pt>
                  <c:pt idx="1536">
                    <c:v>NA</c:v>
                  </c:pt>
                  <c:pt idx="1537">
                    <c:v>NA</c:v>
                  </c:pt>
                  <c:pt idx="1538">
                    <c:v>NA</c:v>
                  </c:pt>
                  <c:pt idx="1539">
                    <c:v>NA</c:v>
                  </c:pt>
                  <c:pt idx="1540">
                    <c:v>NA</c:v>
                  </c:pt>
                  <c:pt idx="1541">
                    <c:v>NA</c:v>
                  </c:pt>
                  <c:pt idx="1542">
                    <c:v>NA</c:v>
                  </c:pt>
                  <c:pt idx="1543">
                    <c:v>NA</c:v>
                  </c:pt>
                  <c:pt idx="1544">
                    <c:v>NA</c:v>
                  </c:pt>
                  <c:pt idx="1545">
                    <c:v>NA</c:v>
                  </c:pt>
                  <c:pt idx="1546">
                    <c:v>BEAR VALLEY 21059560</c:v>
                  </c:pt>
                  <c:pt idx="1547">
                    <c:v>NA</c:v>
                  </c:pt>
                  <c:pt idx="1548">
                    <c:v>NA</c:v>
                  </c:pt>
                  <c:pt idx="1549">
                    <c:v>NA</c:v>
                  </c:pt>
                  <c:pt idx="1550">
                    <c:v>NA</c:v>
                  </c:pt>
                  <c:pt idx="1551">
                    <c:v>NA</c:v>
                  </c:pt>
                  <c:pt idx="1552">
                    <c:v>NA</c:v>
                  </c:pt>
                  <c:pt idx="1553">
                    <c:v>NA</c:v>
                  </c:pt>
                  <c:pt idx="1554">
                    <c:v>NA</c:v>
                  </c:pt>
                  <c:pt idx="1555">
                    <c:v>NA</c:v>
                  </c:pt>
                  <c:pt idx="1556">
                    <c:v>NA</c:v>
                  </c:pt>
                  <c:pt idx="1557">
                    <c:v>NA</c:v>
                  </c:pt>
                  <c:pt idx="1558">
                    <c:v>NA</c:v>
                  </c:pt>
                  <c:pt idx="1559">
                    <c:v>NA</c:v>
                  </c:pt>
                  <c:pt idx="1560">
                    <c:v>NA</c:v>
                  </c:pt>
                  <c:pt idx="1561">
                    <c:v>NA</c:v>
                  </c:pt>
                  <c:pt idx="1562">
                    <c:v>NA</c:v>
                  </c:pt>
                  <c:pt idx="1563">
                    <c:v>NA</c:v>
                  </c:pt>
                  <c:pt idx="1564">
                    <c:v>NA</c:v>
                  </c:pt>
                  <c:pt idx="1565">
                    <c:v>NA</c:v>
                  </c:pt>
                  <c:pt idx="1566">
                    <c:v>NA</c:v>
                  </c:pt>
                  <c:pt idx="1567">
                    <c:v>NA</c:v>
                  </c:pt>
                  <c:pt idx="1568">
                    <c:v>NA</c:v>
                  </c:pt>
                  <c:pt idx="1569">
                    <c:v>NA</c:v>
                  </c:pt>
                  <c:pt idx="1570">
                    <c:v>NA</c:v>
                  </c:pt>
                  <c:pt idx="1571">
                    <c:v>NA</c:v>
                  </c:pt>
                  <c:pt idx="1572">
                    <c:v>NA</c:v>
                  </c:pt>
                  <c:pt idx="1573">
                    <c:v>NA</c:v>
                  </c:pt>
                  <c:pt idx="1574">
                    <c:v>NA</c:v>
                  </c:pt>
                  <c:pt idx="1575">
                    <c:v>NA</c:v>
                  </c:pt>
                  <c:pt idx="1576">
                    <c:v>NA</c:v>
                  </c:pt>
                  <c:pt idx="1577">
                    <c:v>NA</c:v>
                  </c:pt>
                  <c:pt idx="1578">
                    <c:v>NA</c:v>
                  </c:pt>
                  <c:pt idx="1579">
                    <c:v>NA</c:v>
                  </c:pt>
                  <c:pt idx="1580">
                    <c:v>NA</c:v>
                  </c:pt>
                  <c:pt idx="1581">
                    <c:v>NA</c:v>
                  </c:pt>
                  <c:pt idx="1582">
                    <c:v>NA</c:v>
                  </c:pt>
                  <c:pt idx="1583">
                    <c:v>NA</c:v>
                  </c:pt>
                  <c:pt idx="1584">
                    <c:v>NA</c:v>
                  </c:pt>
                  <c:pt idx="1585">
                    <c:v>NA</c:v>
                  </c:pt>
                  <c:pt idx="1586">
                    <c:v>NA</c:v>
                  </c:pt>
                  <c:pt idx="1587">
                    <c:v>NA</c:v>
                  </c:pt>
                  <c:pt idx="1588">
                    <c:v>NA</c:v>
                  </c:pt>
                  <c:pt idx="1589">
                    <c:v>NA</c:v>
                  </c:pt>
                  <c:pt idx="1590">
                    <c:v>NA</c:v>
                  </c:pt>
                  <c:pt idx="1591">
                    <c:v>NA</c:v>
                  </c:pt>
                  <c:pt idx="1592">
                    <c:v>NA</c:v>
                  </c:pt>
                  <c:pt idx="1593">
                    <c:v>NA</c:v>
                  </c:pt>
                  <c:pt idx="1594">
                    <c:v>NA</c:v>
                  </c:pt>
                  <c:pt idx="1595">
                    <c:v>NA</c:v>
                  </c:pt>
                  <c:pt idx="1596">
                    <c:v>NA</c:v>
                  </c:pt>
                  <c:pt idx="1597">
                    <c:v>NA</c:v>
                  </c:pt>
                  <c:pt idx="1598">
                    <c:v>NA</c:v>
                  </c:pt>
                  <c:pt idx="1599">
                    <c:v>NA</c:v>
                  </c:pt>
                  <c:pt idx="1600">
                    <c:v>NA</c:v>
                  </c:pt>
                  <c:pt idx="1601">
                    <c:v>NA</c:v>
                  </c:pt>
                  <c:pt idx="1602">
                    <c:v>NA</c:v>
                  </c:pt>
                  <c:pt idx="1603">
                    <c:v>NA</c:v>
                  </c:pt>
                  <c:pt idx="1604">
                    <c:v>NA</c:v>
                  </c:pt>
                  <c:pt idx="1605">
                    <c:v>NA</c:v>
                  </c:pt>
                  <c:pt idx="1606">
                    <c:v>NA</c:v>
                  </c:pt>
                  <c:pt idx="1607">
                    <c:v>NA</c:v>
                  </c:pt>
                  <c:pt idx="1608">
                    <c:v>NA</c:v>
                  </c:pt>
                  <c:pt idx="1609">
                    <c:v>NA</c:v>
                  </c:pt>
                  <c:pt idx="1610">
                    <c:v>NA</c:v>
                  </c:pt>
                  <c:pt idx="1611">
                    <c:v>NA</c:v>
                  </c:pt>
                  <c:pt idx="1612">
                    <c:v>NA</c:v>
                  </c:pt>
                  <c:pt idx="1613">
                    <c:v>NA</c:v>
                  </c:pt>
                  <c:pt idx="1614">
                    <c:v>NA</c:v>
                  </c:pt>
                  <c:pt idx="1615">
                    <c:v>NA</c:v>
                  </c:pt>
                  <c:pt idx="1616">
                    <c:v>NA</c:v>
                  </c:pt>
                  <c:pt idx="1617">
                    <c:v>NA</c:v>
                  </c:pt>
                  <c:pt idx="1618">
                    <c:v>NA</c:v>
                  </c:pt>
                  <c:pt idx="1619">
                    <c:v>NA</c:v>
                  </c:pt>
                  <c:pt idx="1620">
                    <c:v>NA</c:v>
                  </c:pt>
                  <c:pt idx="1621">
                    <c:v>NA</c:v>
                  </c:pt>
                  <c:pt idx="1622">
                    <c:v>NA</c:v>
                  </c:pt>
                  <c:pt idx="1623">
                    <c:v>NA</c:v>
                  </c:pt>
                  <c:pt idx="1624">
                    <c:v>NA</c:v>
                  </c:pt>
                  <c:pt idx="1625">
                    <c:v>NA</c:v>
                  </c:pt>
                  <c:pt idx="1626">
                    <c:v>NA</c:v>
                  </c:pt>
                  <c:pt idx="1627">
                    <c:v>NA</c:v>
                  </c:pt>
                  <c:pt idx="1628">
                    <c:v>NA</c:v>
                  </c:pt>
                  <c:pt idx="1629">
                    <c:v>NA</c:v>
                  </c:pt>
                  <c:pt idx="1630">
                    <c:v>NA</c:v>
                  </c:pt>
                  <c:pt idx="1631">
                    <c:v>NA</c:v>
                  </c:pt>
                  <c:pt idx="1632">
                    <c:v>NA</c:v>
                  </c:pt>
                  <c:pt idx="1633">
                    <c:v>NA</c:v>
                  </c:pt>
                  <c:pt idx="1634">
                    <c:v>NA</c:v>
                  </c:pt>
                  <c:pt idx="1635">
                    <c:v>NA</c:v>
                  </c:pt>
                  <c:pt idx="1636">
                    <c:v>NA</c:v>
                  </c:pt>
                  <c:pt idx="1637">
                    <c:v>NA</c:v>
                  </c:pt>
                  <c:pt idx="1638">
                    <c:v>NA</c:v>
                  </c:pt>
                  <c:pt idx="1639">
                    <c:v>NA</c:v>
                  </c:pt>
                  <c:pt idx="1640">
                    <c:v>NA</c:v>
                  </c:pt>
                  <c:pt idx="1641">
                    <c:v>NA</c:v>
                  </c:pt>
                  <c:pt idx="1642">
                    <c:v>NA</c:v>
                  </c:pt>
                  <c:pt idx="1643">
                    <c:v>NA</c:v>
                  </c:pt>
                  <c:pt idx="1644">
                    <c:v>NA</c:v>
                  </c:pt>
                  <c:pt idx="1645">
                    <c:v>NA</c:v>
                  </c:pt>
                  <c:pt idx="1646">
                    <c:v>NA</c:v>
                  </c:pt>
                  <c:pt idx="1647">
                    <c:v>NA</c:v>
                  </c:pt>
                  <c:pt idx="1648">
                    <c:v>NA</c:v>
                  </c:pt>
                  <c:pt idx="1649">
                    <c:v>NA</c:v>
                  </c:pt>
                  <c:pt idx="1650">
                    <c:v>NA</c:v>
                  </c:pt>
                  <c:pt idx="1651">
                    <c:v>NA</c:v>
                  </c:pt>
                  <c:pt idx="1652">
                    <c:v>NA</c:v>
                  </c:pt>
                  <c:pt idx="1653">
                    <c:v>NA</c:v>
                  </c:pt>
                  <c:pt idx="1654">
                    <c:v>NA</c:v>
                  </c:pt>
                  <c:pt idx="1655">
                    <c:v>NA</c:v>
                  </c:pt>
                  <c:pt idx="1656">
                    <c:v>NA</c:v>
                  </c:pt>
                  <c:pt idx="1657">
                    <c:v>NA</c:v>
                  </c:pt>
                  <c:pt idx="1658">
                    <c:v>NA</c:v>
                  </c:pt>
                  <c:pt idx="1659">
                    <c:v>NA</c:v>
                  </c:pt>
                  <c:pt idx="1660">
                    <c:v>NA</c:v>
                  </c:pt>
                  <c:pt idx="1661">
                    <c:v>NA</c:v>
                  </c:pt>
                  <c:pt idx="1662">
                    <c:v>NA</c:v>
                  </c:pt>
                  <c:pt idx="1663">
                    <c:v>NA</c:v>
                  </c:pt>
                  <c:pt idx="1664">
                    <c:v>NA</c:v>
                  </c:pt>
                  <c:pt idx="1665">
                    <c:v>NA</c:v>
                  </c:pt>
                  <c:pt idx="1666">
                    <c:v>NA</c:v>
                  </c:pt>
                  <c:pt idx="1667">
                    <c:v>NA</c:v>
                  </c:pt>
                  <c:pt idx="1668">
                    <c:v>MOLINO 1102318</c:v>
                  </c:pt>
                  <c:pt idx="1669">
                    <c:v>NA</c:v>
                  </c:pt>
                  <c:pt idx="1670">
                    <c:v>NA</c:v>
                  </c:pt>
                  <c:pt idx="1671">
                    <c:v>SAN LUIS OBISPO 1107V60</c:v>
                  </c:pt>
                  <c:pt idx="1672">
                    <c:v>NA</c:v>
                  </c:pt>
                  <c:pt idx="1673">
                    <c:v>NA</c:v>
                  </c:pt>
                  <c:pt idx="1674">
                    <c:v>NA</c:v>
                  </c:pt>
                  <c:pt idx="1675">
                    <c:v>NA</c:v>
                  </c:pt>
                  <c:pt idx="1676">
                    <c:v>NA</c:v>
                  </c:pt>
                  <c:pt idx="1677">
                    <c:v>NA</c:v>
                  </c:pt>
                  <c:pt idx="1678">
                    <c:v>NA</c:v>
                  </c:pt>
                  <c:pt idx="1679">
                    <c:v>NA</c:v>
                  </c:pt>
                  <c:pt idx="1680">
                    <c:v>NA</c:v>
                  </c:pt>
                  <c:pt idx="1681">
                    <c:v>NA</c:v>
                  </c:pt>
                  <c:pt idx="1682">
                    <c:v>NA</c:v>
                  </c:pt>
                  <c:pt idx="1683">
                    <c:v>NA</c:v>
                  </c:pt>
                  <c:pt idx="1684">
                    <c:v>NA</c:v>
                  </c:pt>
                  <c:pt idx="1685">
                    <c:v>NA</c:v>
                  </c:pt>
                  <c:pt idx="1686">
                    <c:v>NA</c:v>
                  </c:pt>
                  <c:pt idx="1687">
                    <c:v>NA</c:v>
                  </c:pt>
                  <c:pt idx="1688">
                    <c:v>NA</c:v>
                  </c:pt>
                  <c:pt idx="1689">
                    <c:v>NA</c:v>
                  </c:pt>
                  <c:pt idx="1690">
                    <c:v>NA</c:v>
                  </c:pt>
                  <c:pt idx="1691">
                    <c:v>NA</c:v>
                  </c:pt>
                  <c:pt idx="1692">
                    <c:v>NA</c:v>
                  </c:pt>
                  <c:pt idx="1693">
                    <c:v>NA</c:v>
                  </c:pt>
                  <c:pt idx="1694">
                    <c:v>NA</c:v>
                  </c:pt>
                  <c:pt idx="1695">
                    <c:v>NA</c:v>
                  </c:pt>
                  <c:pt idx="1696">
                    <c:v>NA</c:v>
                  </c:pt>
                  <c:pt idx="1697">
                    <c:v>NA</c:v>
                  </c:pt>
                  <c:pt idx="1698">
                    <c:v>NA</c:v>
                  </c:pt>
                  <c:pt idx="1699">
                    <c:v>NA</c:v>
                  </c:pt>
                  <c:pt idx="1700">
                    <c:v>DUNBAR 110179086</c:v>
                  </c:pt>
                  <c:pt idx="1701">
                    <c:v>NA</c:v>
                  </c:pt>
                  <c:pt idx="1702">
                    <c:v>NA</c:v>
                  </c:pt>
                  <c:pt idx="1703">
                    <c:v>NA</c:v>
                  </c:pt>
                  <c:pt idx="1704">
                    <c:v>NA</c:v>
                  </c:pt>
                  <c:pt idx="1705">
                    <c:v>NA</c:v>
                  </c:pt>
                  <c:pt idx="1706">
                    <c:v>NA</c:v>
                  </c:pt>
                  <c:pt idx="1707">
                    <c:v>NA</c:v>
                  </c:pt>
                  <c:pt idx="1708">
                    <c:v>NA</c:v>
                  </c:pt>
                  <c:pt idx="1709">
                    <c:v>NA</c:v>
                  </c:pt>
                  <c:pt idx="1710">
                    <c:v>NA</c:v>
                  </c:pt>
                  <c:pt idx="1711">
                    <c:v>NA</c:v>
                  </c:pt>
                  <c:pt idx="1712">
                    <c:v>NA</c:v>
                  </c:pt>
                  <c:pt idx="1713">
                    <c:v>NA</c:v>
                  </c:pt>
                  <c:pt idx="1714">
                    <c:v>NA</c:v>
                  </c:pt>
                  <c:pt idx="1715">
                    <c:v>NA</c:v>
                  </c:pt>
                  <c:pt idx="1716">
                    <c:v>NA</c:v>
                  </c:pt>
                  <c:pt idx="1717">
                    <c:v>NA</c:v>
                  </c:pt>
                  <c:pt idx="1718">
                    <c:v>NA</c:v>
                  </c:pt>
                  <c:pt idx="1719">
                    <c:v>NA</c:v>
                  </c:pt>
                  <c:pt idx="1720">
                    <c:v>NA</c:v>
                  </c:pt>
                  <c:pt idx="1721">
                    <c:v>NA</c:v>
                  </c:pt>
                  <c:pt idx="1722">
                    <c:v>NA</c:v>
                  </c:pt>
                  <c:pt idx="1723">
                    <c:v>NA</c:v>
                  </c:pt>
                  <c:pt idx="1724">
                    <c:v>NA</c:v>
                  </c:pt>
                  <c:pt idx="1725">
                    <c:v>NA</c:v>
                  </c:pt>
                  <c:pt idx="1726">
                    <c:v>NA</c:v>
                  </c:pt>
                  <c:pt idx="1727">
                    <c:v>NA</c:v>
                  </c:pt>
                  <c:pt idx="1728">
                    <c:v>NA</c:v>
                  </c:pt>
                  <c:pt idx="1729">
                    <c:v>NA</c:v>
                  </c:pt>
                  <c:pt idx="1730">
                    <c:v>NA</c:v>
                  </c:pt>
                  <c:pt idx="1731">
                    <c:v>NA</c:v>
                  </c:pt>
                  <c:pt idx="1732">
                    <c:v>NA</c:v>
                  </c:pt>
                  <c:pt idx="1733">
                    <c:v>NA</c:v>
                  </c:pt>
                  <c:pt idx="1734">
                    <c:v>NA</c:v>
                  </c:pt>
                  <c:pt idx="1735">
                    <c:v>NA</c:v>
                  </c:pt>
                  <c:pt idx="1736">
                    <c:v>NA</c:v>
                  </c:pt>
                  <c:pt idx="1737">
                    <c:v>NA</c:v>
                  </c:pt>
                  <c:pt idx="1738">
                    <c:v>NA</c:v>
                  </c:pt>
                  <c:pt idx="1739">
                    <c:v>NA</c:v>
                  </c:pt>
                  <c:pt idx="1740">
                    <c:v>NA</c:v>
                  </c:pt>
                  <c:pt idx="1741">
                    <c:v>NA</c:v>
                  </c:pt>
                  <c:pt idx="1742">
                    <c:v>NA</c:v>
                  </c:pt>
                  <c:pt idx="1743">
                    <c:v>NA</c:v>
                  </c:pt>
                  <c:pt idx="1744">
                    <c:v>NA</c:v>
                  </c:pt>
                  <c:pt idx="1745">
                    <c:v>NA</c:v>
                  </c:pt>
                  <c:pt idx="1746">
                    <c:v>NA</c:v>
                  </c:pt>
                  <c:pt idx="1747">
                    <c:v>NA</c:v>
                  </c:pt>
                  <c:pt idx="1748">
                    <c:v>NA</c:v>
                  </c:pt>
                  <c:pt idx="1749">
                    <c:v>NA</c:v>
                  </c:pt>
                  <c:pt idx="1750">
                    <c:v>NA</c:v>
                  </c:pt>
                  <c:pt idx="1751">
                    <c:v>NA</c:v>
                  </c:pt>
                  <c:pt idx="1752">
                    <c:v>NA</c:v>
                  </c:pt>
                  <c:pt idx="1753">
                    <c:v>NA</c:v>
                  </c:pt>
                  <c:pt idx="1754">
                    <c:v>NA</c:v>
                  </c:pt>
                  <c:pt idx="1755">
                    <c:v>NA</c:v>
                  </c:pt>
                  <c:pt idx="1756">
                    <c:v>NA</c:v>
                  </c:pt>
                  <c:pt idx="1757">
                    <c:v>NA</c:v>
                  </c:pt>
                  <c:pt idx="1758">
                    <c:v>NA</c:v>
                  </c:pt>
                  <c:pt idx="1759">
                    <c:v>NA</c:v>
                  </c:pt>
                  <c:pt idx="1760">
                    <c:v>NA</c:v>
                  </c:pt>
                  <c:pt idx="1761">
                    <c:v>NA</c:v>
                  </c:pt>
                  <c:pt idx="1762">
                    <c:v>NA</c:v>
                  </c:pt>
                  <c:pt idx="1763">
                    <c:v>NA</c:v>
                  </c:pt>
                  <c:pt idx="1764">
                    <c:v>NA</c:v>
                  </c:pt>
                  <c:pt idx="1765">
                    <c:v>NA</c:v>
                  </c:pt>
                  <c:pt idx="1766">
                    <c:v>NA</c:v>
                  </c:pt>
                  <c:pt idx="1767">
                    <c:v>NA</c:v>
                  </c:pt>
                  <c:pt idx="1768">
                    <c:v>NA</c:v>
                  </c:pt>
                  <c:pt idx="1769">
                    <c:v>NA</c:v>
                  </c:pt>
                  <c:pt idx="1770">
                    <c:v>NA</c:v>
                  </c:pt>
                  <c:pt idx="1771">
                    <c:v>NA</c:v>
                  </c:pt>
                  <c:pt idx="1772">
                    <c:v>NA</c:v>
                  </c:pt>
                  <c:pt idx="1773">
                    <c:v>NA</c:v>
                  </c:pt>
                  <c:pt idx="1774">
                    <c:v>NA</c:v>
                  </c:pt>
                  <c:pt idx="1775">
                    <c:v>NA</c:v>
                  </c:pt>
                  <c:pt idx="1776">
                    <c:v>NA</c:v>
                  </c:pt>
                  <c:pt idx="1777">
                    <c:v>NA</c:v>
                  </c:pt>
                  <c:pt idx="1778">
                    <c:v>NA</c:v>
                  </c:pt>
                  <c:pt idx="1779">
                    <c:v>NA</c:v>
                  </c:pt>
                  <c:pt idx="1780">
                    <c:v>NA</c:v>
                  </c:pt>
                  <c:pt idx="1781">
                    <c:v>NA</c:v>
                  </c:pt>
                  <c:pt idx="1782">
                    <c:v>NA</c:v>
                  </c:pt>
                  <c:pt idx="1783">
                    <c:v>NA</c:v>
                  </c:pt>
                  <c:pt idx="1784">
                    <c:v>NA</c:v>
                  </c:pt>
                  <c:pt idx="1785">
                    <c:v>NA</c:v>
                  </c:pt>
                  <c:pt idx="1786">
                    <c:v>NA</c:v>
                  </c:pt>
                  <c:pt idx="1787">
                    <c:v>NA</c:v>
                  </c:pt>
                  <c:pt idx="1788">
                    <c:v>NA</c:v>
                  </c:pt>
                  <c:pt idx="1789">
                    <c:v>NA</c:v>
                  </c:pt>
                  <c:pt idx="1790">
                    <c:v>NA</c:v>
                  </c:pt>
                  <c:pt idx="1791">
                    <c:v>NA</c:v>
                  </c:pt>
                  <c:pt idx="1792">
                    <c:v>NA</c:v>
                  </c:pt>
                  <c:pt idx="1793">
                    <c:v>NA</c:v>
                  </c:pt>
                  <c:pt idx="1794">
                    <c:v>NA</c:v>
                  </c:pt>
                  <c:pt idx="1795">
                    <c:v>NA</c:v>
                  </c:pt>
                  <c:pt idx="1796">
                    <c:v>NA</c:v>
                  </c:pt>
                  <c:pt idx="1797">
                    <c:v>NA</c:v>
                  </c:pt>
                  <c:pt idx="1798">
                    <c:v>NA</c:v>
                  </c:pt>
                  <c:pt idx="1799">
                    <c:v>NA</c:v>
                  </c:pt>
                  <c:pt idx="1800">
                    <c:v>NA</c:v>
                  </c:pt>
                  <c:pt idx="1801">
                    <c:v>NA</c:v>
                  </c:pt>
                  <c:pt idx="1802">
                    <c:v>NA</c:v>
                  </c:pt>
                  <c:pt idx="1803">
                    <c:v>NA</c:v>
                  </c:pt>
                  <c:pt idx="1804">
                    <c:v>NA</c:v>
                  </c:pt>
                  <c:pt idx="1805">
                    <c:v>NA</c:v>
                  </c:pt>
                  <c:pt idx="1806">
                    <c:v>NA</c:v>
                  </c:pt>
                  <c:pt idx="1807">
                    <c:v>NA</c:v>
                  </c:pt>
                  <c:pt idx="1808">
                    <c:v>NA</c:v>
                  </c:pt>
                  <c:pt idx="1809">
                    <c:v>NA</c:v>
                  </c:pt>
                  <c:pt idx="1810">
                    <c:v>NA</c:v>
                  </c:pt>
                  <c:pt idx="1811">
                    <c:v>NA</c:v>
                  </c:pt>
                  <c:pt idx="1812">
                    <c:v>NA</c:v>
                  </c:pt>
                  <c:pt idx="1813">
                    <c:v>NA</c:v>
                  </c:pt>
                  <c:pt idx="1814">
                    <c:v>NA</c:v>
                  </c:pt>
                  <c:pt idx="1815">
                    <c:v>NA</c:v>
                  </c:pt>
                  <c:pt idx="1816">
                    <c:v>NA</c:v>
                  </c:pt>
                  <c:pt idx="1817">
                    <c:v>STELLING 111060094</c:v>
                  </c:pt>
                  <c:pt idx="1818">
                    <c:v>NA</c:v>
                  </c:pt>
                  <c:pt idx="1819">
                    <c:v>NA</c:v>
                  </c:pt>
                  <c:pt idx="1820">
                    <c:v>NA</c:v>
                  </c:pt>
                  <c:pt idx="1821">
                    <c:v>NA</c:v>
                  </c:pt>
                  <c:pt idx="1822">
                    <c:v>NA</c:v>
                  </c:pt>
                  <c:pt idx="1823">
                    <c:v>NA</c:v>
                  </c:pt>
                  <c:pt idx="1824">
                    <c:v>NA</c:v>
                  </c:pt>
                  <c:pt idx="1825">
                    <c:v>NA</c:v>
                  </c:pt>
                  <c:pt idx="1826">
                    <c:v>NA</c:v>
                  </c:pt>
                  <c:pt idx="1827">
                    <c:v>NA</c:v>
                  </c:pt>
                  <c:pt idx="1828">
                    <c:v>NA</c:v>
                  </c:pt>
                  <c:pt idx="1829">
                    <c:v>NA</c:v>
                  </c:pt>
                  <c:pt idx="1830">
                    <c:v>BURNEY 11011322</c:v>
                  </c:pt>
                  <c:pt idx="1831">
                    <c:v>NA</c:v>
                  </c:pt>
                  <c:pt idx="1832">
                    <c:v>NA</c:v>
                  </c:pt>
                  <c:pt idx="1833">
                    <c:v>NA</c:v>
                  </c:pt>
                  <c:pt idx="1834">
                    <c:v>NA</c:v>
                  </c:pt>
                  <c:pt idx="1835">
                    <c:v>NA</c:v>
                  </c:pt>
                  <c:pt idx="1836">
                    <c:v>NA</c:v>
                  </c:pt>
                  <c:pt idx="1837">
                    <c:v>NA</c:v>
                  </c:pt>
                  <c:pt idx="1838">
                    <c:v>NA</c:v>
                  </c:pt>
                  <c:pt idx="1839">
                    <c:v>NA</c:v>
                  </c:pt>
                  <c:pt idx="1840">
                    <c:v>NA</c:v>
                  </c:pt>
                  <c:pt idx="1841">
                    <c:v>NA</c:v>
                  </c:pt>
                  <c:pt idx="1842">
                    <c:v>NA</c:v>
                  </c:pt>
                  <c:pt idx="1843">
                    <c:v>NA</c:v>
                  </c:pt>
                  <c:pt idx="1844">
                    <c:v>NA</c:v>
                  </c:pt>
                  <c:pt idx="1845">
                    <c:v>NA</c:v>
                  </c:pt>
                  <c:pt idx="1846">
                    <c:v>NA</c:v>
                  </c:pt>
                  <c:pt idx="1847">
                    <c:v>NA</c:v>
                  </c:pt>
                  <c:pt idx="1848">
                    <c:v>NA</c:v>
                  </c:pt>
                  <c:pt idx="1849">
                    <c:v>NA</c:v>
                  </c:pt>
                  <c:pt idx="1850">
                    <c:v>NA</c:v>
                  </c:pt>
                  <c:pt idx="1851">
                    <c:v>NA</c:v>
                  </c:pt>
                  <c:pt idx="1852">
                    <c:v>NA</c:v>
                  </c:pt>
                  <c:pt idx="1853">
                    <c:v>NA</c:v>
                  </c:pt>
                  <c:pt idx="1854">
                    <c:v>NA</c:v>
                  </c:pt>
                  <c:pt idx="1855">
                    <c:v>NA</c:v>
                  </c:pt>
                  <c:pt idx="1856">
                    <c:v>NA</c:v>
                  </c:pt>
                  <c:pt idx="1857">
                    <c:v>NA</c:v>
                  </c:pt>
                  <c:pt idx="1858">
                    <c:v>NA</c:v>
                  </c:pt>
                  <c:pt idx="1859">
                    <c:v>NA</c:v>
                  </c:pt>
                  <c:pt idx="1860">
                    <c:v>NA</c:v>
                  </c:pt>
                  <c:pt idx="1861">
                    <c:v>NA</c:v>
                  </c:pt>
                  <c:pt idx="1862">
                    <c:v>NA</c:v>
                  </c:pt>
                  <c:pt idx="1863">
                    <c:v>NA</c:v>
                  </c:pt>
                  <c:pt idx="1864">
                    <c:v>NA</c:v>
                  </c:pt>
                  <c:pt idx="1865">
                    <c:v>NA</c:v>
                  </c:pt>
                  <c:pt idx="1866">
                    <c:v>NA</c:v>
                  </c:pt>
                  <c:pt idx="1867">
                    <c:v>NA</c:v>
                  </c:pt>
                  <c:pt idx="1868">
                    <c:v>NA</c:v>
                  </c:pt>
                  <c:pt idx="1869">
                    <c:v>NA</c:v>
                  </c:pt>
                  <c:pt idx="1870">
                    <c:v>NA</c:v>
                  </c:pt>
                  <c:pt idx="1871">
                    <c:v>NA</c:v>
                  </c:pt>
                  <c:pt idx="1872">
                    <c:v>NA</c:v>
                  </c:pt>
                  <c:pt idx="1873">
                    <c:v>NA</c:v>
                  </c:pt>
                  <c:pt idx="1874">
                    <c:v>NA</c:v>
                  </c:pt>
                  <c:pt idx="1875">
                    <c:v>NA</c:v>
                  </c:pt>
                  <c:pt idx="1876">
                    <c:v>NA</c:v>
                  </c:pt>
                  <c:pt idx="1877">
                    <c:v>NA</c:v>
                  </c:pt>
                  <c:pt idx="1878">
                    <c:v>NA</c:v>
                  </c:pt>
                  <c:pt idx="1879">
                    <c:v>NA</c:v>
                  </c:pt>
                  <c:pt idx="1880">
                    <c:v>NA</c:v>
                  </c:pt>
                  <c:pt idx="1881">
                    <c:v>NA</c:v>
                  </c:pt>
                  <c:pt idx="1882">
                    <c:v>NA</c:v>
                  </c:pt>
                  <c:pt idx="1883">
                    <c:v>NA</c:v>
                  </c:pt>
                  <c:pt idx="1884">
                    <c:v>NA</c:v>
                  </c:pt>
                  <c:pt idx="1885">
                    <c:v>NA</c:v>
                  </c:pt>
                  <c:pt idx="1886">
                    <c:v>NA</c:v>
                  </c:pt>
                  <c:pt idx="1887">
                    <c:v>NA</c:v>
                  </c:pt>
                  <c:pt idx="1888">
                    <c:v>NA</c:v>
                  </c:pt>
                  <c:pt idx="1889">
                    <c:v>NA</c:v>
                  </c:pt>
                  <c:pt idx="1890">
                    <c:v>NA</c:v>
                  </c:pt>
                  <c:pt idx="1891">
                    <c:v>NA</c:v>
                  </c:pt>
                  <c:pt idx="1892">
                    <c:v>NA</c:v>
                  </c:pt>
                  <c:pt idx="1893">
                    <c:v>NA</c:v>
                  </c:pt>
                  <c:pt idx="1894">
                    <c:v>NA</c:v>
                  </c:pt>
                  <c:pt idx="1895">
                    <c:v>NA</c:v>
                  </c:pt>
                  <c:pt idx="1896">
                    <c:v>NA</c:v>
                  </c:pt>
                  <c:pt idx="1897">
                    <c:v>NA</c:v>
                  </c:pt>
                  <c:pt idx="1898">
                    <c:v>NA</c:v>
                  </c:pt>
                  <c:pt idx="1899">
                    <c:v>NA</c:v>
                  </c:pt>
                  <c:pt idx="1900">
                    <c:v>NA</c:v>
                  </c:pt>
                  <c:pt idx="1901">
                    <c:v>NA</c:v>
                  </c:pt>
                  <c:pt idx="1902">
                    <c:v>NA</c:v>
                  </c:pt>
                  <c:pt idx="1903">
                    <c:v>NA</c:v>
                  </c:pt>
                  <c:pt idx="1904">
                    <c:v>NA</c:v>
                  </c:pt>
                  <c:pt idx="1905">
                    <c:v>NA</c:v>
                  </c:pt>
                  <c:pt idx="1906">
                    <c:v>NA</c:v>
                  </c:pt>
                  <c:pt idx="1907">
                    <c:v>NA</c:v>
                  </c:pt>
                  <c:pt idx="1908">
                    <c:v>NA</c:v>
                  </c:pt>
                  <c:pt idx="1909">
                    <c:v>NA</c:v>
                  </c:pt>
                  <c:pt idx="1910">
                    <c:v>NA</c:v>
                  </c:pt>
                  <c:pt idx="1911">
                    <c:v>NA</c:v>
                  </c:pt>
                  <c:pt idx="1912">
                    <c:v>NA</c:v>
                  </c:pt>
                  <c:pt idx="1913">
                    <c:v>NA</c:v>
                  </c:pt>
                  <c:pt idx="1914">
                    <c:v>NA</c:v>
                  </c:pt>
                  <c:pt idx="1915">
                    <c:v>NA</c:v>
                  </c:pt>
                  <c:pt idx="1916">
                    <c:v>NA</c:v>
                  </c:pt>
                  <c:pt idx="1917">
                    <c:v>NA</c:v>
                  </c:pt>
                  <c:pt idx="1918">
                    <c:v>NA</c:v>
                  </c:pt>
                  <c:pt idx="1919">
                    <c:v>NA</c:v>
                  </c:pt>
                  <c:pt idx="1920">
                    <c:v>NA</c:v>
                  </c:pt>
                  <c:pt idx="1921">
                    <c:v>NA</c:v>
                  </c:pt>
                  <c:pt idx="1922">
                    <c:v>NA</c:v>
                  </c:pt>
                  <c:pt idx="1923">
                    <c:v>NA</c:v>
                  </c:pt>
                  <c:pt idx="1924">
                    <c:v>NA</c:v>
                  </c:pt>
                  <c:pt idx="1925">
                    <c:v>NA</c:v>
                  </c:pt>
                  <c:pt idx="1926">
                    <c:v>NA</c:v>
                  </c:pt>
                  <c:pt idx="1927">
                    <c:v>NA</c:v>
                  </c:pt>
                  <c:pt idx="1928">
                    <c:v>NA</c:v>
                  </c:pt>
                  <c:pt idx="1929">
                    <c:v>NA</c:v>
                  </c:pt>
                  <c:pt idx="1930">
                    <c:v>NA</c:v>
                  </c:pt>
                  <c:pt idx="1931">
                    <c:v>NA</c:v>
                  </c:pt>
                  <c:pt idx="1932">
                    <c:v>NA</c:v>
                  </c:pt>
                  <c:pt idx="1933">
                    <c:v>NA</c:v>
                  </c:pt>
                  <c:pt idx="1934">
                    <c:v>NA</c:v>
                  </c:pt>
                  <c:pt idx="1935">
                    <c:v>MARTELL 110191216</c:v>
                  </c:pt>
                  <c:pt idx="1936">
                    <c:v>NA</c:v>
                  </c:pt>
                  <c:pt idx="1937">
                    <c:v>NA</c:v>
                  </c:pt>
                  <c:pt idx="1938">
                    <c:v>NA</c:v>
                  </c:pt>
                  <c:pt idx="1939">
                    <c:v>NA</c:v>
                  </c:pt>
                  <c:pt idx="1940">
                    <c:v>NA</c:v>
                  </c:pt>
                  <c:pt idx="1941">
                    <c:v>NA</c:v>
                  </c:pt>
                  <c:pt idx="1942">
                    <c:v>NA</c:v>
                  </c:pt>
                  <c:pt idx="1943">
                    <c:v>NA</c:v>
                  </c:pt>
                  <c:pt idx="1944">
                    <c:v>NA</c:v>
                  </c:pt>
                  <c:pt idx="1945">
                    <c:v>NA</c:v>
                  </c:pt>
                  <c:pt idx="1946">
                    <c:v>NA</c:v>
                  </c:pt>
                  <c:pt idx="1947">
                    <c:v>NA</c:v>
                  </c:pt>
                  <c:pt idx="1948">
                    <c:v>NA</c:v>
                  </c:pt>
                  <c:pt idx="1949">
                    <c:v>BIG BEND 1101CB</c:v>
                  </c:pt>
                  <c:pt idx="1950">
                    <c:v>NA</c:v>
                  </c:pt>
                  <c:pt idx="1951">
                    <c:v>NA</c:v>
                  </c:pt>
                  <c:pt idx="1952">
                    <c:v>NA</c:v>
                  </c:pt>
                  <c:pt idx="1953">
                    <c:v>NA</c:v>
                  </c:pt>
                  <c:pt idx="1954">
                    <c:v>NA</c:v>
                  </c:pt>
                  <c:pt idx="1955">
                    <c:v>NA</c:v>
                  </c:pt>
                  <c:pt idx="1956">
                    <c:v>NA</c:v>
                  </c:pt>
                  <c:pt idx="1957">
                    <c:v>NA</c:v>
                  </c:pt>
                  <c:pt idx="1958">
                    <c:v>NA</c:v>
                  </c:pt>
                  <c:pt idx="1959">
                    <c:v>NA</c:v>
                  </c:pt>
                  <c:pt idx="1960">
                    <c:v>NA</c:v>
                  </c:pt>
                  <c:pt idx="1961">
                    <c:v>NA</c:v>
                  </c:pt>
                  <c:pt idx="1962">
                    <c:v>NA</c:v>
                  </c:pt>
                  <c:pt idx="1963">
                    <c:v>NA</c:v>
                  </c:pt>
                  <c:pt idx="1964">
                    <c:v>NA</c:v>
                  </c:pt>
                  <c:pt idx="1965">
                    <c:v>NA</c:v>
                  </c:pt>
                  <c:pt idx="1966">
                    <c:v>NA</c:v>
                  </c:pt>
                  <c:pt idx="1967">
                    <c:v>NA</c:v>
                  </c:pt>
                  <c:pt idx="1968">
                    <c:v>NA</c:v>
                  </c:pt>
                  <c:pt idx="1969">
                    <c:v>NA</c:v>
                  </c:pt>
                  <c:pt idx="1970">
                    <c:v>NA</c:v>
                  </c:pt>
                  <c:pt idx="1971">
                    <c:v>NA</c:v>
                  </c:pt>
                  <c:pt idx="1972">
                    <c:v>NA</c:v>
                  </c:pt>
                  <c:pt idx="1973">
                    <c:v>NA</c:v>
                  </c:pt>
                  <c:pt idx="1974">
                    <c:v>NA</c:v>
                  </c:pt>
                  <c:pt idx="1975">
                    <c:v>NA</c:v>
                  </c:pt>
                  <c:pt idx="1976">
                    <c:v>NA</c:v>
                  </c:pt>
                  <c:pt idx="1977">
                    <c:v>NA</c:v>
                  </c:pt>
                  <c:pt idx="1978">
                    <c:v>NA</c:v>
                  </c:pt>
                  <c:pt idx="1979">
                    <c:v>NA</c:v>
                  </c:pt>
                  <c:pt idx="1980">
                    <c:v>NA</c:v>
                  </c:pt>
                  <c:pt idx="1981">
                    <c:v>NA</c:v>
                  </c:pt>
                  <c:pt idx="1982">
                    <c:v>NA</c:v>
                  </c:pt>
                  <c:pt idx="1983">
                    <c:v>NA</c:v>
                  </c:pt>
                  <c:pt idx="1984">
                    <c:v>NA</c:v>
                  </c:pt>
                  <c:pt idx="1985">
                    <c:v>NA</c:v>
                  </c:pt>
                  <c:pt idx="1986">
                    <c:v>NA</c:v>
                  </c:pt>
                  <c:pt idx="1987">
                    <c:v>NA</c:v>
                  </c:pt>
                  <c:pt idx="1988">
                    <c:v>NA</c:v>
                  </c:pt>
                  <c:pt idx="1989">
                    <c:v>NA</c:v>
                  </c:pt>
                  <c:pt idx="1990">
                    <c:v>NA</c:v>
                  </c:pt>
                  <c:pt idx="1991">
                    <c:v>NA</c:v>
                  </c:pt>
                  <c:pt idx="1992">
                    <c:v>NA</c:v>
                  </c:pt>
                  <c:pt idx="1993">
                    <c:v>NA</c:v>
                  </c:pt>
                  <c:pt idx="1994">
                    <c:v>NA</c:v>
                  </c:pt>
                  <c:pt idx="1995">
                    <c:v>NA</c:v>
                  </c:pt>
                  <c:pt idx="1996">
                    <c:v>NA</c:v>
                  </c:pt>
                  <c:pt idx="1997">
                    <c:v>NA</c:v>
                  </c:pt>
                  <c:pt idx="1998">
                    <c:v>NA</c:v>
                  </c:pt>
                  <c:pt idx="1999">
                    <c:v>NA</c:v>
                  </c:pt>
                  <c:pt idx="2000">
                    <c:v>NA</c:v>
                  </c:pt>
                  <c:pt idx="2001">
                    <c:v>NA</c:v>
                  </c:pt>
                  <c:pt idx="2002">
                    <c:v>NA</c:v>
                  </c:pt>
                  <c:pt idx="2003">
                    <c:v>NA</c:v>
                  </c:pt>
                  <c:pt idx="2004">
                    <c:v>NA</c:v>
                  </c:pt>
                  <c:pt idx="2005">
                    <c:v>NA</c:v>
                  </c:pt>
                  <c:pt idx="2006">
                    <c:v>NA</c:v>
                  </c:pt>
                  <c:pt idx="2007">
                    <c:v>NA</c:v>
                  </c:pt>
                  <c:pt idx="2008">
                    <c:v>NA</c:v>
                  </c:pt>
                  <c:pt idx="2009">
                    <c:v>NA</c:v>
                  </c:pt>
                  <c:pt idx="2010">
                    <c:v>NA</c:v>
                  </c:pt>
                  <c:pt idx="2011">
                    <c:v>NA</c:v>
                  </c:pt>
                  <c:pt idx="2012">
                    <c:v>NA</c:v>
                  </c:pt>
                  <c:pt idx="2013">
                    <c:v>NA</c:v>
                  </c:pt>
                  <c:pt idx="2014">
                    <c:v>NA</c:v>
                  </c:pt>
                  <c:pt idx="2015">
                    <c:v>NA</c:v>
                  </c:pt>
                  <c:pt idx="2016">
                    <c:v>NA</c:v>
                  </c:pt>
                  <c:pt idx="2017">
                    <c:v>NA</c:v>
                  </c:pt>
                  <c:pt idx="2018">
                    <c:v>NA</c:v>
                  </c:pt>
                  <c:pt idx="2019">
                    <c:v>NA</c:v>
                  </c:pt>
                  <c:pt idx="2020">
                    <c:v>NA</c:v>
                  </c:pt>
                  <c:pt idx="2021">
                    <c:v>NA</c:v>
                  </c:pt>
                  <c:pt idx="2022">
                    <c:v>NA</c:v>
                  </c:pt>
                  <c:pt idx="2023">
                    <c:v>NA</c:v>
                  </c:pt>
                  <c:pt idx="2024">
                    <c:v>NA</c:v>
                  </c:pt>
                  <c:pt idx="2025">
                    <c:v>NA</c:v>
                  </c:pt>
                  <c:pt idx="2026">
                    <c:v>NA</c:v>
                  </c:pt>
                  <c:pt idx="2027">
                    <c:v>NA</c:v>
                  </c:pt>
                  <c:pt idx="2028">
                    <c:v>NA</c:v>
                  </c:pt>
                  <c:pt idx="2029">
                    <c:v>NA</c:v>
                  </c:pt>
                  <c:pt idx="2030">
                    <c:v>NA</c:v>
                  </c:pt>
                  <c:pt idx="2031">
                    <c:v>NA</c:v>
                  </c:pt>
                  <c:pt idx="2032">
                    <c:v>NA</c:v>
                  </c:pt>
                  <c:pt idx="2033">
                    <c:v>NA</c:v>
                  </c:pt>
                  <c:pt idx="2034">
                    <c:v>NA</c:v>
                  </c:pt>
                  <c:pt idx="2035">
                    <c:v>NA</c:v>
                  </c:pt>
                  <c:pt idx="2036">
                    <c:v>NA</c:v>
                  </c:pt>
                  <c:pt idx="2037">
                    <c:v>NA</c:v>
                  </c:pt>
                  <c:pt idx="2038">
                    <c:v>NA</c:v>
                  </c:pt>
                  <c:pt idx="2039">
                    <c:v>NA</c:v>
                  </c:pt>
                  <c:pt idx="2040">
                    <c:v>NA</c:v>
                  </c:pt>
                  <c:pt idx="2041">
                    <c:v>NA</c:v>
                  </c:pt>
                  <c:pt idx="2042">
                    <c:v>NA</c:v>
                  </c:pt>
                  <c:pt idx="2043">
                    <c:v>NA</c:v>
                  </c:pt>
                  <c:pt idx="2044">
                    <c:v>NA</c:v>
                  </c:pt>
                  <c:pt idx="2045">
                    <c:v>NA</c:v>
                  </c:pt>
                  <c:pt idx="2046">
                    <c:v>NA</c:v>
                  </c:pt>
                  <c:pt idx="2047">
                    <c:v>NA</c:v>
                  </c:pt>
                  <c:pt idx="2048">
                    <c:v>NA</c:v>
                  </c:pt>
                  <c:pt idx="2049">
                    <c:v>NA</c:v>
                  </c:pt>
                  <c:pt idx="2050">
                    <c:v>NA</c:v>
                  </c:pt>
                  <c:pt idx="2051">
                    <c:v>NA</c:v>
                  </c:pt>
                  <c:pt idx="2052">
                    <c:v>NA</c:v>
                  </c:pt>
                  <c:pt idx="2053">
                    <c:v>NA</c:v>
                  </c:pt>
                  <c:pt idx="2054">
                    <c:v>NA</c:v>
                  </c:pt>
                  <c:pt idx="2055">
                    <c:v>NA</c:v>
                  </c:pt>
                  <c:pt idx="2056">
                    <c:v>NA</c:v>
                  </c:pt>
                  <c:pt idx="2057">
                    <c:v>NA</c:v>
                  </c:pt>
                  <c:pt idx="2058">
                    <c:v>NA</c:v>
                  </c:pt>
                  <c:pt idx="2059">
                    <c:v>NA</c:v>
                  </c:pt>
                  <c:pt idx="2060">
                    <c:v>NA</c:v>
                  </c:pt>
                  <c:pt idx="2061">
                    <c:v>NA</c:v>
                  </c:pt>
                  <c:pt idx="2062">
                    <c:v>NA</c:v>
                  </c:pt>
                  <c:pt idx="2063">
                    <c:v>NA</c:v>
                  </c:pt>
                  <c:pt idx="2064">
                    <c:v>NA</c:v>
                  </c:pt>
                  <c:pt idx="2065">
                    <c:v>NA</c:v>
                  </c:pt>
                  <c:pt idx="2066">
                    <c:v>NA</c:v>
                  </c:pt>
                  <c:pt idx="2067">
                    <c:v>NA</c:v>
                  </c:pt>
                  <c:pt idx="2068">
                    <c:v>NA</c:v>
                  </c:pt>
                  <c:pt idx="2069">
                    <c:v>NA</c:v>
                  </c:pt>
                  <c:pt idx="2070">
                    <c:v>NA</c:v>
                  </c:pt>
                  <c:pt idx="2071">
                    <c:v>NA</c:v>
                  </c:pt>
                  <c:pt idx="2072">
                    <c:v>NA</c:v>
                  </c:pt>
                  <c:pt idx="2073">
                    <c:v>NA</c:v>
                  </c:pt>
                  <c:pt idx="2074">
                    <c:v>NA</c:v>
                  </c:pt>
                  <c:pt idx="2075">
                    <c:v>NA</c:v>
                  </c:pt>
                  <c:pt idx="2076">
                    <c:v>NA</c:v>
                  </c:pt>
                  <c:pt idx="2077">
                    <c:v>NA</c:v>
                  </c:pt>
                  <c:pt idx="2078">
                    <c:v>NA</c:v>
                  </c:pt>
                  <c:pt idx="2079">
                    <c:v>NA</c:v>
                  </c:pt>
                  <c:pt idx="2080">
                    <c:v>NA</c:v>
                  </c:pt>
                  <c:pt idx="2081">
                    <c:v>NA</c:v>
                  </c:pt>
                  <c:pt idx="2082">
                    <c:v>NA</c:v>
                  </c:pt>
                  <c:pt idx="2083">
                    <c:v>NA</c:v>
                  </c:pt>
                  <c:pt idx="2084">
                    <c:v>NA</c:v>
                  </c:pt>
                  <c:pt idx="2085">
                    <c:v>NA</c:v>
                  </c:pt>
                  <c:pt idx="2086">
                    <c:v>NA</c:v>
                  </c:pt>
                  <c:pt idx="2087">
                    <c:v>NA</c:v>
                  </c:pt>
                  <c:pt idx="2088">
                    <c:v>NA</c:v>
                  </c:pt>
                  <c:pt idx="2089">
                    <c:v>NA</c:v>
                  </c:pt>
                  <c:pt idx="2090">
                    <c:v>NA</c:v>
                  </c:pt>
                  <c:pt idx="2091">
                    <c:v>NA</c:v>
                  </c:pt>
                  <c:pt idx="2092">
                    <c:v>NA</c:v>
                  </c:pt>
                  <c:pt idx="2093">
                    <c:v>NA</c:v>
                  </c:pt>
                  <c:pt idx="2094">
                    <c:v>NA</c:v>
                  </c:pt>
                  <c:pt idx="2095">
                    <c:v>NA</c:v>
                  </c:pt>
                  <c:pt idx="2096">
                    <c:v>NA</c:v>
                  </c:pt>
                  <c:pt idx="2097">
                    <c:v>NA</c:v>
                  </c:pt>
                  <c:pt idx="2098">
                    <c:v>NA</c:v>
                  </c:pt>
                  <c:pt idx="2099">
                    <c:v>NA</c:v>
                  </c:pt>
                  <c:pt idx="2100">
                    <c:v>NA</c:v>
                  </c:pt>
                  <c:pt idx="2101">
                    <c:v>NA</c:v>
                  </c:pt>
                  <c:pt idx="2102">
                    <c:v>NA</c:v>
                  </c:pt>
                  <c:pt idx="2103">
                    <c:v>NA</c:v>
                  </c:pt>
                  <c:pt idx="2104">
                    <c:v>NA</c:v>
                  </c:pt>
                  <c:pt idx="2105">
                    <c:v>NA</c:v>
                  </c:pt>
                  <c:pt idx="2106">
                    <c:v>NA</c:v>
                  </c:pt>
                  <c:pt idx="2107">
                    <c:v>NA</c:v>
                  </c:pt>
                  <c:pt idx="2108">
                    <c:v>NA</c:v>
                  </c:pt>
                  <c:pt idx="2109">
                    <c:v>NA</c:v>
                  </c:pt>
                  <c:pt idx="2110">
                    <c:v>NA</c:v>
                  </c:pt>
                  <c:pt idx="2111">
                    <c:v>NA</c:v>
                  </c:pt>
                  <c:pt idx="2112">
                    <c:v>NA</c:v>
                  </c:pt>
                  <c:pt idx="2113">
                    <c:v>NA</c:v>
                  </c:pt>
                  <c:pt idx="2114">
                    <c:v>NA</c:v>
                  </c:pt>
                  <c:pt idx="2115">
                    <c:v>NA</c:v>
                  </c:pt>
                  <c:pt idx="2116">
                    <c:v>NA</c:v>
                  </c:pt>
                  <c:pt idx="2117">
                    <c:v>NA</c:v>
                  </c:pt>
                  <c:pt idx="2118">
                    <c:v>NA</c:v>
                  </c:pt>
                  <c:pt idx="2119">
                    <c:v>NA</c:v>
                  </c:pt>
                  <c:pt idx="2120">
                    <c:v>NA</c:v>
                  </c:pt>
                  <c:pt idx="2121">
                    <c:v>NA</c:v>
                  </c:pt>
                  <c:pt idx="2122">
                    <c:v>NA</c:v>
                  </c:pt>
                  <c:pt idx="2123">
                    <c:v>NA</c:v>
                  </c:pt>
                  <c:pt idx="2124">
                    <c:v>NA</c:v>
                  </c:pt>
                  <c:pt idx="2125">
                    <c:v>NA</c:v>
                  </c:pt>
                  <c:pt idx="2126">
                    <c:v>NA</c:v>
                  </c:pt>
                  <c:pt idx="2127">
                    <c:v>NA</c:v>
                  </c:pt>
                  <c:pt idx="2128">
                    <c:v>NA</c:v>
                  </c:pt>
                  <c:pt idx="2129">
                    <c:v>NA</c:v>
                  </c:pt>
                  <c:pt idx="2130">
                    <c:v>NA</c:v>
                  </c:pt>
                  <c:pt idx="2131">
                    <c:v>NA</c:v>
                  </c:pt>
                  <c:pt idx="2132">
                    <c:v>NA</c:v>
                  </c:pt>
                  <c:pt idx="2133">
                    <c:v>NA</c:v>
                  </c:pt>
                  <c:pt idx="2134">
                    <c:v>NA</c:v>
                  </c:pt>
                  <c:pt idx="2135">
                    <c:v>NA</c:v>
                  </c:pt>
                  <c:pt idx="2136">
                    <c:v>NA</c:v>
                  </c:pt>
                  <c:pt idx="2137">
                    <c:v>NA</c:v>
                  </c:pt>
                  <c:pt idx="2138">
                    <c:v>NA</c:v>
                  </c:pt>
                  <c:pt idx="2139">
                    <c:v>NA</c:v>
                  </c:pt>
                  <c:pt idx="2140">
                    <c:v>NA</c:v>
                  </c:pt>
                  <c:pt idx="2141">
                    <c:v>NA</c:v>
                  </c:pt>
                  <c:pt idx="2142">
                    <c:v>NA</c:v>
                  </c:pt>
                  <c:pt idx="2143">
                    <c:v>NA</c:v>
                  </c:pt>
                  <c:pt idx="2144">
                    <c:v>NA</c:v>
                  </c:pt>
                  <c:pt idx="2145">
                    <c:v>NA</c:v>
                  </c:pt>
                  <c:pt idx="2146">
                    <c:v>NA</c:v>
                  </c:pt>
                  <c:pt idx="2147">
                    <c:v>LOS GATOS 1107LA60</c:v>
                  </c:pt>
                  <c:pt idx="2148">
                    <c:v>NA</c:v>
                  </c:pt>
                  <c:pt idx="2149">
                    <c:v>NA</c:v>
                  </c:pt>
                  <c:pt idx="2150">
                    <c:v>NA</c:v>
                  </c:pt>
                  <c:pt idx="2151">
                    <c:v>NA</c:v>
                  </c:pt>
                  <c:pt idx="2152">
                    <c:v>NA</c:v>
                  </c:pt>
                  <c:pt idx="2153">
                    <c:v>NA</c:v>
                  </c:pt>
                  <c:pt idx="2154">
                    <c:v>NA</c:v>
                  </c:pt>
                  <c:pt idx="2155">
                    <c:v>NA</c:v>
                  </c:pt>
                  <c:pt idx="2156">
                    <c:v>NA</c:v>
                  </c:pt>
                  <c:pt idx="2157">
                    <c:v>NA</c:v>
                  </c:pt>
                  <c:pt idx="2158">
                    <c:v>NA</c:v>
                  </c:pt>
                  <c:pt idx="2159">
                    <c:v>NA</c:v>
                  </c:pt>
                  <c:pt idx="2160">
                    <c:v>NA</c:v>
                  </c:pt>
                  <c:pt idx="2161">
                    <c:v>POINT ARENA 110147952</c:v>
                  </c:pt>
                  <c:pt idx="2162">
                    <c:v>NA</c:v>
                  </c:pt>
                  <c:pt idx="2163">
                    <c:v>NA</c:v>
                  </c:pt>
                  <c:pt idx="2164">
                    <c:v>NA</c:v>
                  </c:pt>
                  <c:pt idx="2165">
                    <c:v>NA</c:v>
                  </c:pt>
                  <c:pt idx="2166">
                    <c:v>NA</c:v>
                  </c:pt>
                  <c:pt idx="2167">
                    <c:v>NA</c:v>
                  </c:pt>
                  <c:pt idx="2168">
                    <c:v>NA</c:v>
                  </c:pt>
                  <c:pt idx="2169">
                    <c:v>NA</c:v>
                  </c:pt>
                  <c:pt idx="2170">
                    <c:v>BIG BASIN 110212992</c:v>
                  </c:pt>
                  <c:pt idx="2171">
                    <c:v>NA</c:v>
                  </c:pt>
                  <c:pt idx="2172">
                    <c:v>NA</c:v>
                  </c:pt>
                  <c:pt idx="2173">
                    <c:v>NA</c:v>
                  </c:pt>
                  <c:pt idx="2174">
                    <c:v>NA</c:v>
                  </c:pt>
                  <c:pt idx="2175">
                    <c:v>NA</c:v>
                  </c:pt>
                  <c:pt idx="2176">
                    <c:v>NA</c:v>
                  </c:pt>
                  <c:pt idx="2177">
                    <c:v>NA</c:v>
                  </c:pt>
                  <c:pt idx="2178">
                    <c:v>NA</c:v>
                  </c:pt>
                  <c:pt idx="2179">
                    <c:v>NA</c:v>
                  </c:pt>
                  <c:pt idx="2180">
                    <c:v>NA</c:v>
                  </c:pt>
                  <c:pt idx="2181">
                    <c:v>NA</c:v>
                  </c:pt>
                  <c:pt idx="2182">
                    <c:v>NA</c:v>
                  </c:pt>
                  <c:pt idx="2183">
                    <c:v>NA</c:v>
                  </c:pt>
                  <c:pt idx="2184">
                    <c:v>NA</c:v>
                  </c:pt>
                  <c:pt idx="2185">
                    <c:v>NA</c:v>
                  </c:pt>
                  <c:pt idx="2186">
                    <c:v>NA</c:v>
                  </c:pt>
                  <c:pt idx="2187">
                    <c:v>NA</c:v>
                  </c:pt>
                  <c:pt idx="2188">
                    <c:v>NA</c:v>
                  </c:pt>
                  <c:pt idx="2189">
                    <c:v>TIDEWATER 210657926</c:v>
                  </c:pt>
                  <c:pt idx="2190">
                    <c:v>NA</c:v>
                  </c:pt>
                  <c:pt idx="2191">
                    <c:v>NA</c:v>
                  </c:pt>
                  <c:pt idx="2192">
                    <c:v>NA</c:v>
                  </c:pt>
                  <c:pt idx="2193">
                    <c:v>NA</c:v>
                  </c:pt>
                  <c:pt idx="2194">
                    <c:v>NA</c:v>
                  </c:pt>
                  <c:pt idx="2195">
                    <c:v>NA</c:v>
                  </c:pt>
                  <c:pt idx="2196">
                    <c:v>NA</c:v>
                  </c:pt>
                  <c:pt idx="2197">
                    <c:v>NA</c:v>
                  </c:pt>
                  <c:pt idx="2198">
                    <c:v>NA</c:v>
                  </c:pt>
                  <c:pt idx="2199">
                    <c:v>NA</c:v>
                  </c:pt>
                  <c:pt idx="2200">
                    <c:v>NA</c:v>
                  </c:pt>
                  <c:pt idx="2201">
                    <c:v>NA</c:v>
                  </c:pt>
                  <c:pt idx="2202">
                    <c:v>NA</c:v>
                  </c:pt>
                  <c:pt idx="2203">
                    <c:v>NA</c:v>
                  </c:pt>
                  <c:pt idx="2204">
                    <c:v>NA</c:v>
                  </c:pt>
                  <c:pt idx="2205">
                    <c:v>NA</c:v>
                  </c:pt>
                  <c:pt idx="2206">
                    <c:v>NA</c:v>
                  </c:pt>
                  <c:pt idx="2207">
                    <c:v>NA</c:v>
                  </c:pt>
                  <c:pt idx="2208">
                    <c:v>NA</c:v>
                  </c:pt>
                  <c:pt idx="2209">
                    <c:v>NA</c:v>
                  </c:pt>
                  <c:pt idx="2210">
                    <c:v>NA</c:v>
                  </c:pt>
                  <c:pt idx="2211">
                    <c:v>NA</c:v>
                  </c:pt>
                  <c:pt idx="2212">
                    <c:v>NA</c:v>
                  </c:pt>
                  <c:pt idx="2213">
                    <c:v>NA</c:v>
                  </c:pt>
                  <c:pt idx="2214">
                    <c:v>NA</c:v>
                  </c:pt>
                  <c:pt idx="2215">
                    <c:v>NA</c:v>
                  </c:pt>
                  <c:pt idx="2216">
                    <c:v>NA</c:v>
                  </c:pt>
                  <c:pt idx="2217">
                    <c:v>NA</c:v>
                  </c:pt>
                  <c:pt idx="2218">
                    <c:v>NA</c:v>
                  </c:pt>
                  <c:pt idx="2219">
                    <c:v>NA</c:v>
                  </c:pt>
                  <c:pt idx="2220">
                    <c:v>NA</c:v>
                  </c:pt>
                  <c:pt idx="2221">
                    <c:v>NA</c:v>
                  </c:pt>
                  <c:pt idx="2222">
                    <c:v>NA</c:v>
                  </c:pt>
                  <c:pt idx="2223">
                    <c:v>NA</c:v>
                  </c:pt>
                  <c:pt idx="2224">
                    <c:v>NA</c:v>
                  </c:pt>
                  <c:pt idx="2225">
                    <c:v>NA</c:v>
                  </c:pt>
                  <c:pt idx="2226">
                    <c:v>NA</c:v>
                  </c:pt>
                  <c:pt idx="2227">
                    <c:v>NA</c:v>
                  </c:pt>
                  <c:pt idx="2228">
                    <c:v>NA</c:v>
                  </c:pt>
                  <c:pt idx="2229">
                    <c:v>NA</c:v>
                  </c:pt>
                  <c:pt idx="2230">
                    <c:v>NA</c:v>
                  </c:pt>
                  <c:pt idx="2231">
                    <c:v>NA</c:v>
                  </c:pt>
                  <c:pt idx="2232">
                    <c:v>NA</c:v>
                  </c:pt>
                  <c:pt idx="2233">
                    <c:v>NA</c:v>
                  </c:pt>
                  <c:pt idx="2234">
                    <c:v>NA</c:v>
                  </c:pt>
                  <c:pt idx="2235">
                    <c:v>NA</c:v>
                  </c:pt>
                  <c:pt idx="2236">
                    <c:v>NA</c:v>
                  </c:pt>
                  <c:pt idx="2237">
                    <c:v>NA</c:v>
                  </c:pt>
                  <c:pt idx="2238">
                    <c:v>NA</c:v>
                  </c:pt>
                  <c:pt idx="2239">
                    <c:v>NA</c:v>
                  </c:pt>
                  <c:pt idx="2240">
                    <c:v>NA</c:v>
                  </c:pt>
                  <c:pt idx="2241">
                    <c:v>NA</c:v>
                  </c:pt>
                  <c:pt idx="2242">
                    <c:v>NA</c:v>
                  </c:pt>
                  <c:pt idx="2243">
                    <c:v>NA</c:v>
                  </c:pt>
                  <c:pt idx="2244">
                    <c:v>NA</c:v>
                  </c:pt>
                  <c:pt idx="2245">
                    <c:v>NA</c:v>
                  </c:pt>
                  <c:pt idx="2246">
                    <c:v>NA</c:v>
                  </c:pt>
                  <c:pt idx="2247">
                    <c:v>NA</c:v>
                  </c:pt>
                  <c:pt idx="2248">
                    <c:v>NA</c:v>
                  </c:pt>
                  <c:pt idx="2249">
                    <c:v>NA</c:v>
                  </c:pt>
                  <c:pt idx="2250">
                    <c:v>NA</c:v>
                  </c:pt>
                  <c:pt idx="2251">
                    <c:v>EL DORADO PH 210126000</c:v>
                  </c:pt>
                  <c:pt idx="2252">
                    <c:v>NA</c:v>
                  </c:pt>
                  <c:pt idx="2253">
                    <c:v>NA</c:v>
                  </c:pt>
                  <c:pt idx="2254">
                    <c:v>NA</c:v>
                  </c:pt>
                  <c:pt idx="2255">
                    <c:v>NA</c:v>
                  </c:pt>
                  <c:pt idx="2256">
                    <c:v>NA</c:v>
                  </c:pt>
                  <c:pt idx="2257">
                    <c:v>NA</c:v>
                  </c:pt>
                  <c:pt idx="2258">
                    <c:v>NA</c:v>
                  </c:pt>
                  <c:pt idx="2259">
                    <c:v>NA</c:v>
                  </c:pt>
                  <c:pt idx="2260">
                    <c:v>NA</c:v>
                  </c:pt>
                  <c:pt idx="2261">
                    <c:v>NA</c:v>
                  </c:pt>
                  <c:pt idx="2262">
                    <c:v>NA</c:v>
                  </c:pt>
                  <c:pt idx="2263">
                    <c:v>NA</c:v>
                  </c:pt>
                  <c:pt idx="2264">
                    <c:v>NA</c:v>
                  </c:pt>
                  <c:pt idx="2265">
                    <c:v>NA</c:v>
                  </c:pt>
                  <c:pt idx="2266">
                    <c:v>NA</c:v>
                  </c:pt>
                  <c:pt idx="2267">
                    <c:v>NA</c:v>
                  </c:pt>
                  <c:pt idx="2268">
                    <c:v>NA</c:v>
                  </c:pt>
                  <c:pt idx="2269">
                    <c:v>NA</c:v>
                  </c:pt>
                  <c:pt idx="2270">
                    <c:v>NA</c:v>
                  </c:pt>
                  <c:pt idx="2271">
                    <c:v>NA</c:v>
                  </c:pt>
                  <c:pt idx="2272">
                    <c:v>NA</c:v>
                  </c:pt>
                  <c:pt idx="2273">
                    <c:v>NA</c:v>
                  </c:pt>
                  <c:pt idx="2274">
                    <c:v>NA</c:v>
                  </c:pt>
                  <c:pt idx="2275">
                    <c:v>NA</c:v>
                  </c:pt>
                  <c:pt idx="2276">
                    <c:v>NA</c:v>
                  </c:pt>
                  <c:pt idx="2277">
                    <c:v>NA</c:v>
                  </c:pt>
                  <c:pt idx="2278">
                    <c:v>NA</c:v>
                  </c:pt>
                  <c:pt idx="2279">
                    <c:v>NA</c:v>
                  </c:pt>
                  <c:pt idx="2280">
                    <c:v>NA</c:v>
                  </c:pt>
                  <c:pt idx="2281">
                    <c:v>NA</c:v>
                  </c:pt>
                  <c:pt idx="2282">
                    <c:v>NA</c:v>
                  </c:pt>
                  <c:pt idx="2283">
                    <c:v>NA</c:v>
                  </c:pt>
                  <c:pt idx="2284">
                    <c:v>NA</c:v>
                  </c:pt>
                  <c:pt idx="2285">
                    <c:v>NA</c:v>
                  </c:pt>
                  <c:pt idx="2286">
                    <c:v>NA</c:v>
                  </c:pt>
                  <c:pt idx="2287">
                    <c:v>NA</c:v>
                  </c:pt>
                  <c:pt idx="2288">
                    <c:v>NA</c:v>
                  </c:pt>
                  <c:pt idx="2289">
                    <c:v>NA</c:v>
                  </c:pt>
                  <c:pt idx="2290">
                    <c:v>NA</c:v>
                  </c:pt>
                  <c:pt idx="2291">
                    <c:v>NA</c:v>
                  </c:pt>
                  <c:pt idx="2292">
                    <c:v>NA</c:v>
                  </c:pt>
                  <c:pt idx="2293">
                    <c:v>NA</c:v>
                  </c:pt>
                  <c:pt idx="2294">
                    <c:v>NA</c:v>
                  </c:pt>
                  <c:pt idx="2295">
                    <c:v>NA</c:v>
                  </c:pt>
                  <c:pt idx="2296">
                    <c:v>NA</c:v>
                  </c:pt>
                  <c:pt idx="2297">
                    <c:v>NA</c:v>
                  </c:pt>
                  <c:pt idx="2298">
                    <c:v>NA</c:v>
                  </c:pt>
                  <c:pt idx="2299">
                    <c:v>NA</c:v>
                  </c:pt>
                  <c:pt idx="2300">
                    <c:v>NA</c:v>
                  </c:pt>
                  <c:pt idx="2301">
                    <c:v>NA</c:v>
                  </c:pt>
                  <c:pt idx="2302">
                    <c:v>NA</c:v>
                  </c:pt>
                  <c:pt idx="2303">
                    <c:v>NA</c:v>
                  </c:pt>
                  <c:pt idx="2304">
                    <c:v>NA</c:v>
                  </c:pt>
                  <c:pt idx="2305">
                    <c:v>NA</c:v>
                  </c:pt>
                  <c:pt idx="2306">
                    <c:v>NA</c:v>
                  </c:pt>
                  <c:pt idx="2307">
                    <c:v>NA</c:v>
                  </c:pt>
                  <c:pt idx="2308">
                    <c:v>NA</c:v>
                  </c:pt>
                  <c:pt idx="2309">
                    <c:v>NA</c:v>
                  </c:pt>
                  <c:pt idx="2310">
                    <c:v>NA</c:v>
                  </c:pt>
                  <c:pt idx="2311">
                    <c:v>NA</c:v>
                  </c:pt>
                  <c:pt idx="2312">
                    <c:v>NA</c:v>
                  </c:pt>
                  <c:pt idx="2313">
                    <c:v>NA</c:v>
                  </c:pt>
                  <c:pt idx="2314">
                    <c:v>NA</c:v>
                  </c:pt>
                  <c:pt idx="2315">
                    <c:v>NA</c:v>
                  </c:pt>
                  <c:pt idx="2316">
                    <c:v>NA</c:v>
                  </c:pt>
                  <c:pt idx="2317">
                    <c:v>NA</c:v>
                  </c:pt>
                  <c:pt idx="2318">
                    <c:v>NA</c:v>
                  </c:pt>
                  <c:pt idx="2319">
                    <c:v>NA</c:v>
                  </c:pt>
                  <c:pt idx="2320">
                    <c:v>NA</c:v>
                  </c:pt>
                  <c:pt idx="2321">
                    <c:v>NA</c:v>
                  </c:pt>
                  <c:pt idx="2322">
                    <c:v>NA</c:v>
                  </c:pt>
                  <c:pt idx="2323">
                    <c:v>NA</c:v>
                  </c:pt>
                  <c:pt idx="2324">
                    <c:v>NA</c:v>
                  </c:pt>
                  <c:pt idx="2325">
                    <c:v>NA</c:v>
                  </c:pt>
                  <c:pt idx="2326">
                    <c:v>NA</c:v>
                  </c:pt>
                  <c:pt idx="2327">
                    <c:v>NA</c:v>
                  </c:pt>
                  <c:pt idx="2328">
                    <c:v>NA</c:v>
                  </c:pt>
                  <c:pt idx="2329">
                    <c:v>NA</c:v>
                  </c:pt>
                  <c:pt idx="2330">
                    <c:v>NA</c:v>
                  </c:pt>
                  <c:pt idx="2331">
                    <c:v>NA</c:v>
                  </c:pt>
                  <c:pt idx="2332">
                    <c:v>NA</c:v>
                  </c:pt>
                  <c:pt idx="2333">
                    <c:v>NA</c:v>
                  </c:pt>
                  <c:pt idx="2334">
                    <c:v>NA</c:v>
                  </c:pt>
                  <c:pt idx="2335">
                    <c:v>NA</c:v>
                  </c:pt>
                  <c:pt idx="2336">
                    <c:v>NA</c:v>
                  </c:pt>
                  <c:pt idx="2337">
                    <c:v>RESERVATION ROAD 1101CB</c:v>
                  </c:pt>
                  <c:pt idx="2338">
                    <c:v>NA</c:v>
                  </c:pt>
                  <c:pt idx="2339">
                    <c:v>NA</c:v>
                  </c:pt>
                  <c:pt idx="2340">
                    <c:v>NA</c:v>
                  </c:pt>
                  <c:pt idx="2341">
                    <c:v>NA</c:v>
                  </c:pt>
                  <c:pt idx="2342">
                    <c:v>NA</c:v>
                  </c:pt>
                  <c:pt idx="2343">
                    <c:v>NA</c:v>
                  </c:pt>
                  <c:pt idx="2344">
                    <c:v>NA</c:v>
                  </c:pt>
                  <c:pt idx="2345">
                    <c:v>NA</c:v>
                  </c:pt>
                  <c:pt idx="2346">
                    <c:v>NA</c:v>
                  </c:pt>
                  <c:pt idx="2347">
                    <c:v>NA</c:v>
                  </c:pt>
                  <c:pt idx="2348">
                    <c:v>NA</c:v>
                  </c:pt>
                  <c:pt idx="2349">
                    <c:v>NA</c:v>
                  </c:pt>
                  <c:pt idx="2350">
                    <c:v>NA</c:v>
                  </c:pt>
                  <c:pt idx="2351">
                    <c:v>NA</c:v>
                  </c:pt>
                  <c:pt idx="2352">
                    <c:v>NA</c:v>
                  </c:pt>
                  <c:pt idx="2353">
                    <c:v>NA</c:v>
                  </c:pt>
                  <c:pt idx="2354">
                    <c:v>NA</c:v>
                  </c:pt>
                  <c:pt idx="2355">
                    <c:v>LOS GATOS 1106LA64</c:v>
                  </c:pt>
                  <c:pt idx="2356">
                    <c:v>NA</c:v>
                  </c:pt>
                  <c:pt idx="2357">
                    <c:v>NA</c:v>
                  </c:pt>
                  <c:pt idx="2358">
                    <c:v>NA</c:v>
                  </c:pt>
                  <c:pt idx="2359">
                    <c:v>NA</c:v>
                  </c:pt>
                  <c:pt idx="2360">
                    <c:v>NA</c:v>
                  </c:pt>
                  <c:pt idx="2361">
                    <c:v>NA</c:v>
                  </c:pt>
                  <c:pt idx="2362">
                    <c:v>NA</c:v>
                  </c:pt>
                  <c:pt idx="2363">
                    <c:v>NA</c:v>
                  </c:pt>
                  <c:pt idx="2364">
                    <c:v>NA</c:v>
                  </c:pt>
                  <c:pt idx="2365">
                    <c:v>NA</c:v>
                  </c:pt>
                  <c:pt idx="2366">
                    <c:v>NA</c:v>
                  </c:pt>
                  <c:pt idx="2367">
                    <c:v>NA</c:v>
                  </c:pt>
                  <c:pt idx="2368">
                    <c:v>NA</c:v>
                  </c:pt>
                  <c:pt idx="2369">
                    <c:v>NA</c:v>
                  </c:pt>
                  <c:pt idx="2370">
                    <c:v>NA</c:v>
                  </c:pt>
                  <c:pt idx="2371">
                    <c:v>NA</c:v>
                  </c:pt>
                  <c:pt idx="2372">
                    <c:v>NA</c:v>
                  </c:pt>
                  <c:pt idx="2373">
                    <c:v>NA</c:v>
                  </c:pt>
                  <c:pt idx="2374">
                    <c:v>BIG BASIN 110169550</c:v>
                  </c:pt>
                  <c:pt idx="2375">
                    <c:v>NA</c:v>
                  </c:pt>
                  <c:pt idx="2376">
                    <c:v>NA</c:v>
                  </c:pt>
                  <c:pt idx="2377">
                    <c:v>NA</c:v>
                  </c:pt>
                  <c:pt idx="2378">
                    <c:v>NA</c:v>
                  </c:pt>
                  <c:pt idx="2379">
                    <c:v>NA</c:v>
                  </c:pt>
                  <c:pt idx="2380">
                    <c:v>NA</c:v>
                  </c:pt>
                  <c:pt idx="2381">
                    <c:v>NA</c:v>
                  </c:pt>
                  <c:pt idx="2382">
                    <c:v>NA</c:v>
                  </c:pt>
                  <c:pt idx="2383">
                    <c:v>NA</c:v>
                  </c:pt>
                  <c:pt idx="2384">
                    <c:v>NA</c:v>
                  </c:pt>
                  <c:pt idx="2385">
                    <c:v>NA</c:v>
                  </c:pt>
                  <c:pt idx="2386">
                    <c:v>NA</c:v>
                  </c:pt>
                  <c:pt idx="2387">
                    <c:v>NA</c:v>
                  </c:pt>
                  <c:pt idx="2388">
                    <c:v>NA</c:v>
                  </c:pt>
                  <c:pt idx="2389">
                    <c:v>NA</c:v>
                  </c:pt>
                  <c:pt idx="2390">
                    <c:v>NA</c:v>
                  </c:pt>
                  <c:pt idx="2391">
                    <c:v>NA</c:v>
                  </c:pt>
                  <c:pt idx="2392">
                    <c:v>NA</c:v>
                  </c:pt>
                  <c:pt idx="2393">
                    <c:v>NA</c:v>
                  </c:pt>
                  <c:pt idx="2394">
                    <c:v>NA</c:v>
                  </c:pt>
                  <c:pt idx="2395">
                    <c:v>NA</c:v>
                  </c:pt>
                  <c:pt idx="2396">
                    <c:v>NA</c:v>
                  </c:pt>
                  <c:pt idx="2397">
                    <c:v>NA</c:v>
                  </c:pt>
                  <c:pt idx="2398">
                    <c:v>NA</c:v>
                  </c:pt>
                  <c:pt idx="2399">
                    <c:v>NA</c:v>
                  </c:pt>
                  <c:pt idx="2400">
                    <c:v>BRUNSWICK 1103173934</c:v>
                  </c:pt>
                  <c:pt idx="2401">
                    <c:v>NA</c:v>
                  </c:pt>
                  <c:pt idx="2402">
                    <c:v>NA</c:v>
                  </c:pt>
                  <c:pt idx="2403">
                    <c:v>NA</c:v>
                  </c:pt>
                  <c:pt idx="2404">
                    <c:v>NA</c:v>
                  </c:pt>
                  <c:pt idx="2405">
                    <c:v>NA</c:v>
                  </c:pt>
                  <c:pt idx="2406">
                    <c:v>NA</c:v>
                  </c:pt>
                  <c:pt idx="2407">
                    <c:v>NA</c:v>
                  </c:pt>
                  <c:pt idx="2408">
                    <c:v>NA</c:v>
                  </c:pt>
                  <c:pt idx="2409">
                    <c:v>NA</c:v>
                  </c:pt>
                  <c:pt idx="2410">
                    <c:v>NA</c:v>
                  </c:pt>
                  <c:pt idx="2411">
                    <c:v>NA</c:v>
                  </c:pt>
                  <c:pt idx="2412">
                    <c:v>NA</c:v>
                  </c:pt>
                  <c:pt idx="2413">
                    <c:v>NA</c:v>
                  </c:pt>
                  <c:pt idx="2414">
                    <c:v>NA</c:v>
                  </c:pt>
                  <c:pt idx="2415">
                    <c:v>NA</c:v>
                  </c:pt>
                  <c:pt idx="2416">
                    <c:v>NA</c:v>
                  </c:pt>
                  <c:pt idx="2417">
                    <c:v>NA</c:v>
                  </c:pt>
                  <c:pt idx="2418">
                    <c:v>NA</c:v>
                  </c:pt>
                  <c:pt idx="2419">
                    <c:v>NA</c:v>
                  </c:pt>
                  <c:pt idx="2420">
                    <c:v>NA</c:v>
                  </c:pt>
                  <c:pt idx="2421">
                    <c:v>NA</c:v>
                  </c:pt>
                  <c:pt idx="2422">
                    <c:v>NA</c:v>
                  </c:pt>
                  <c:pt idx="2423">
                    <c:v>NA</c:v>
                  </c:pt>
                  <c:pt idx="2424">
                    <c:v>NA</c:v>
                  </c:pt>
                  <c:pt idx="2425">
                    <c:v>NA</c:v>
                  </c:pt>
                  <c:pt idx="2426">
                    <c:v>NA</c:v>
                  </c:pt>
                  <c:pt idx="2427">
                    <c:v>NA</c:v>
                  </c:pt>
                  <c:pt idx="2428">
                    <c:v>NA</c:v>
                  </c:pt>
                  <c:pt idx="2429">
                    <c:v>NA</c:v>
                  </c:pt>
                  <c:pt idx="2430">
                    <c:v>NA</c:v>
                  </c:pt>
                  <c:pt idx="2431">
                    <c:v>NA</c:v>
                  </c:pt>
                  <c:pt idx="2432">
                    <c:v>NA</c:v>
                  </c:pt>
                  <c:pt idx="2433">
                    <c:v>NA</c:v>
                  </c:pt>
                  <c:pt idx="2434">
                    <c:v>NA</c:v>
                  </c:pt>
                  <c:pt idx="2435">
                    <c:v>NA</c:v>
                  </c:pt>
                  <c:pt idx="2436">
                    <c:v>NA</c:v>
                  </c:pt>
                  <c:pt idx="2437">
                    <c:v>NA</c:v>
                  </c:pt>
                  <c:pt idx="2438">
                    <c:v>NA</c:v>
                  </c:pt>
                  <c:pt idx="2439">
                    <c:v>NA</c:v>
                  </c:pt>
                  <c:pt idx="2440">
                    <c:v>NA</c:v>
                  </c:pt>
                  <c:pt idx="2441">
                    <c:v>NA</c:v>
                  </c:pt>
                  <c:pt idx="2442">
                    <c:v>NA</c:v>
                  </c:pt>
                  <c:pt idx="2443">
                    <c:v>NA</c:v>
                  </c:pt>
                  <c:pt idx="2444">
                    <c:v>NA</c:v>
                  </c:pt>
                  <c:pt idx="2445">
                    <c:v>NA</c:v>
                  </c:pt>
                  <c:pt idx="2446">
                    <c:v>NA</c:v>
                  </c:pt>
                  <c:pt idx="2447">
                    <c:v>IGNACIO 1101CB</c:v>
                  </c:pt>
                  <c:pt idx="2448">
                    <c:v>NA</c:v>
                  </c:pt>
                  <c:pt idx="2449">
                    <c:v>NA</c:v>
                  </c:pt>
                  <c:pt idx="2450">
                    <c:v>NA</c:v>
                  </c:pt>
                  <c:pt idx="2451">
                    <c:v>NA</c:v>
                  </c:pt>
                  <c:pt idx="2452">
                    <c:v>NA</c:v>
                  </c:pt>
                  <c:pt idx="2453">
                    <c:v>NA</c:v>
                  </c:pt>
                  <c:pt idx="2454">
                    <c:v>NA</c:v>
                  </c:pt>
                  <c:pt idx="2455">
                    <c:v>NA</c:v>
                  </c:pt>
                  <c:pt idx="2456">
                    <c:v>NA</c:v>
                  </c:pt>
                  <c:pt idx="2457">
                    <c:v>HALSEY 11022514</c:v>
                  </c:pt>
                  <c:pt idx="2458">
                    <c:v>NA</c:v>
                  </c:pt>
                  <c:pt idx="2459">
                    <c:v>NA</c:v>
                  </c:pt>
                  <c:pt idx="2460">
                    <c:v>NA</c:v>
                  </c:pt>
                  <c:pt idx="2461">
                    <c:v>NA</c:v>
                  </c:pt>
                  <c:pt idx="2462">
                    <c:v>NA</c:v>
                  </c:pt>
                  <c:pt idx="2463">
                    <c:v>NA</c:v>
                  </c:pt>
                  <c:pt idx="2464">
                    <c:v>NA</c:v>
                  </c:pt>
                  <c:pt idx="2465">
                    <c:v>NA</c:v>
                  </c:pt>
                  <c:pt idx="2466">
                    <c:v>NA</c:v>
                  </c:pt>
                  <c:pt idx="2467">
                    <c:v>NA</c:v>
                  </c:pt>
                  <c:pt idx="2468">
                    <c:v>NA</c:v>
                  </c:pt>
                  <c:pt idx="2469">
                    <c:v>NA</c:v>
                  </c:pt>
                  <c:pt idx="2470">
                    <c:v>NA</c:v>
                  </c:pt>
                  <c:pt idx="2471">
                    <c:v>NA</c:v>
                  </c:pt>
                  <c:pt idx="2472">
                    <c:v>NA</c:v>
                  </c:pt>
                  <c:pt idx="2473">
                    <c:v>NA</c:v>
                  </c:pt>
                  <c:pt idx="2474">
                    <c:v>NA</c:v>
                  </c:pt>
                  <c:pt idx="2475">
                    <c:v>NA</c:v>
                  </c:pt>
                  <c:pt idx="2476">
                    <c:v>NA</c:v>
                  </c:pt>
                  <c:pt idx="2477">
                    <c:v>NA</c:v>
                  </c:pt>
                  <c:pt idx="2478">
                    <c:v>NA</c:v>
                  </c:pt>
                  <c:pt idx="2479">
                    <c:v>NA</c:v>
                  </c:pt>
                  <c:pt idx="2480">
                    <c:v>NA</c:v>
                  </c:pt>
                  <c:pt idx="2481">
                    <c:v>NA</c:v>
                  </c:pt>
                  <c:pt idx="2482">
                    <c:v>NA</c:v>
                  </c:pt>
                  <c:pt idx="2483">
                    <c:v>NA</c:v>
                  </c:pt>
                  <c:pt idx="2484">
                    <c:v>ROB ROY 210410960</c:v>
                  </c:pt>
                  <c:pt idx="2485">
                    <c:v>NA</c:v>
                  </c:pt>
                  <c:pt idx="2486">
                    <c:v>NA</c:v>
                  </c:pt>
                  <c:pt idx="2487">
                    <c:v>NA</c:v>
                  </c:pt>
                  <c:pt idx="2488">
                    <c:v>NA</c:v>
                  </c:pt>
                  <c:pt idx="2489">
                    <c:v>NA</c:v>
                  </c:pt>
                  <c:pt idx="2490">
                    <c:v>NA</c:v>
                  </c:pt>
                  <c:pt idx="2491">
                    <c:v>NA</c:v>
                  </c:pt>
                  <c:pt idx="2492">
                    <c:v>NA</c:v>
                  </c:pt>
                  <c:pt idx="2493">
                    <c:v>NA</c:v>
                  </c:pt>
                  <c:pt idx="2494">
                    <c:v>NA</c:v>
                  </c:pt>
                  <c:pt idx="2495">
                    <c:v>NA</c:v>
                  </c:pt>
                  <c:pt idx="2496">
                    <c:v>NA</c:v>
                  </c:pt>
                  <c:pt idx="2497">
                    <c:v>NA</c:v>
                  </c:pt>
                  <c:pt idx="2498">
                    <c:v>NA</c:v>
                  </c:pt>
                  <c:pt idx="2499">
                    <c:v>NA</c:v>
                  </c:pt>
                  <c:pt idx="2500">
                    <c:v>NA</c:v>
                  </c:pt>
                  <c:pt idx="2501">
                    <c:v>NA</c:v>
                  </c:pt>
                  <c:pt idx="2502">
                    <c:v>NA</c:v>
                  </c:pt>
                  <c:pt idx="2503">
                    <c:v>NA</c:v>
                  </c:pt>
                  <c:pt idx="2504">
                    <c:v>CAMP EVERS 210612760</c:v>
                  </c:pt>
                  <c:pt idx="2505">
                    <c:v>NA</c:v>
                  </c:pt>
                  <c:pt idx="2506">
                    <c:v>NA</c:v>
                  </c:pt>
                  <c:pt idx="2507">
                    <c:v>NA</c:v>
                  </c:pt>
                  <c:pt idx="2508">
                    <c:v>NA</c:v>
                  </c:pt>
                  <c:pt idx="2509">
                    <c:v>NA</c:v>
                  </c:pt>
                  <c:pt idx="2510">
                    <c:v>NA</c:v>
                  </c:pt>
                  <c:pt idx="2511">
                    <c:v>NA</c:v>
                  </c:pt>
                  <c:pt idx="2512">
                    <c:v>NA</c:v>
                  </c:pt>
                  <c:pt idx="2513">
                    <c:v>NA</c:v>
                  </c:pt>
                  <c:pt idx="2514">
                    <c:v>NA</c:v>
                  </c:pt>
                  <c:pt idx="2515">
                    <c:v>NA</c:v>
                  </c:pt>
                  <c:pt idx="2516">
                    <c:v>NA</c:v>
                  </c:pt>
                  <c:pt idx="2517">
                    <c:v>NA</c:v>
                  </c:pt>
                  <c:pt idx="2518">
                    <c:v>NA</c:v>
                  </c:pt>
                  <c:pt idx="2519">
                    <c:v>NA</c:v>
                  </c:pt>
                  <c:pt idx="2520">
                    <c:v>NA</c:v>
                  </c:pt>
                  <c:pt idx="2521">
                    <c:v>NA</c:v>
                  </c:pt>
                  <c:pt idx="2522">
                    <c:v>NA</c:v>
                  </c:pt>
                  <c:pt idx="2523">
                    <c:v>NA</c:v>
                  </c:pt>
                  <c:pt idx="2524">
                    <c:v>NA</c:v>
                  </c:pt>
                  <c:pt idx="2525">
                    <c:v>NA</c:v>
                  </c:pt>
                  <c:pt idx="2526">
                    <c:v>NA</c:v>
                  </c:pt>
                  <c:pt idx="2527">
                    <c:v>NA</c:v>
                  </c:pt>
                  <c:pt idx="2528">
                    <c:v>NA</c:v>
                  </c:pt>
                  <c:pt idx="2529">
                    <c:v>NA</c:v>
                  </c:pt>
                  <c:pt idx="2530">
                    <c:v>NA</c:v>
                  </c:pt>
                  <c:pt idx="2531">
                    <c:v>NA</c:v>
                  </c:pt>
                  <c:pt idx="2532">
                    <c:v>NA</c:v>
                  </c:pt>
                  <c:pt idx="2533">
                    <c:v>NA</c:v>
                  </c:pt>
                  <c:pt idx="2534">
                    <c:v>NA</c:v>
                  </c:pt>
                  <c:pt idx="2535">
                    <c:v>NA</c:v>
                  </c:pt>
                  <c:pt idx="2536">
                    <c:v>NA</c:v>
                  </c:pt>
                  <c:pt idx="2537">
                    <c:v>NA</c:v>
                  </c:pt>
                  <c:pt idx="2538">
                    <c:v>NA</c:v>
                  </c:pt>
                  <c:pt idx="2539">
                    <c:v>NA</c:v>
                  </c:pt>
                  <c:pt idx="2540">
                    <c:v>NA</c:v>
                  </c:pt>
                  <c:pt idx="2541">
                    <c:v>NA</c:v>
                  </c:pt>
                  <c:pt idx="2542">
                    <c:v>NA</c:v>
                  </c:pt>
                  <c:pt idx="2543">
                    <c:v>NA</c:v>
                  </c:pt>
                  <c:pt idx="2544">
                    <c:v>NA</c:v>
                  </c:pt>
                  <c:pt idx="2545">
                    <c:v>NA</c:v>
                  </c:pt>
                  <c:pt idx="2546">
                    <c:v>NA</c:v>
                  </c:pt>
                  <c:pt idx="2547">
                    <c:v>NA</c:v>
                  </c:pt>
                  <c:pt idx="2548">
                    <c:v>NA</c:v>
                  </c:pt>
                  <c:pt idx="2549">
                    <c:v>NA</c:v>
                  </c:pt>
                  <c:pt idx="2550">
                    <c:v>NA</c:v>
                  </c:pt>
                  <c:pt idx="2551">
                    <c:v>NA</c:v>
                  </c:pt>
                  <c:pt idx="2552">
                    <c:v>NA</c:v>
                  </c:pt>
                  <c:pt idx="2553">
                    <c:v>NA</c:v>
                  </c:pt>
                  <c:pt idx="2554">
                    <c:v>NA</c:v>
                  </c:pt>
                  <c:pt idx="2555">
                    <c:v>NA</c:v>
                  </c:pt>
                  <c:pt idx="2556">
                    <c:v>NA</c:v>
                  </c:pt>
                  <c:pt idx="2557">
                    <c:v>NA</c:v>
                  </c:pt>
                  <c:pt idx="2558">
                    <c:v>NA</c:v>
                  </c:pt>
                  <c:pt idx="2559">
                    <c:v>NA</c:v>
                  </c:pt>
                  <c:pt idx="2560">
                    <c:v>NA</c:v>
                  </c:pt>
                  <c:pt idx="2561">
                    <c:v>NA</c:v>
                  </c:pt>
                  <c:pt idx="2562">
                    <c:v>NA</c:v>
                  </c:pt>
                  <c:pt idx="2563">
                    <c:v>NA</c:v>
                  </c:pt>
                  <c:pt idx="2564">
                    <c:v>NA</c:v>
                  </c:pt>
                  <c:pt idx="2565">
                    <c:v>NA</c:v>
                  </c:pt>
                  <c:pt idx="2566">
                    <c:v>NA</c:v>
                  </c:pt>
                  <c:pt idx="2567">
                    <c:v>NA</c:v>
                  </c:pt>
                  <c:pt idx="2568">
                    <c:v>NA</c:v>
                  </c:pt>
                  <c:pt idx="2569">
                    <c:v>NA</c:v>
                  </c:pt>
                  <c:pt idx="2570">
                    <c:v>NA</c:v>
                  </c:pt>
                  <c:pt idx="2571">
                    <c:v>NA</c:v>
                  </c:pt>
                  <c:pt idx="2572">
                    <c:v>NA</c:v>
                  </c:pt>
                  <c:pt idx="2573">
                    <c:v>NA</c:v>
                  </c:pt>
                  <c:pt idx="2574">
                    <c:v>NA</c:v>
                  </c:pt>
                  <c:pt idx="2575">
                    <c:v>NA</c:v>
                  </c:pt>
                  <c:pt idx="2576">
                    <c:v>NA</c:v>
                  </c:pt>
                  <c:pt idx="2577">
                    <c:v>NA</c:v>
                  </c:pt>
                  <c:pt idx="2578">
                    <c:v>NA</c:v>
                  </c:pt>
                  <c:pt idx="2579">
                    <c:v>NA</c:v>
                  </c:pt>
                  <c:pt idx="2580">
                    <c:v>NA</c:v>
                  </c:pt>
                  <c:pt idx="2581">
                    <c:v>NA</c:v>
                  </c:pt>
                  <c:pt idx="2582">
                    <c:v>NA</c:v>
                  </c:pt>
                  <c:pt idx="2583">
                    <c:v>NA</c:v>
                  </c:pt>
                  <c:pt idx="2584">
                    <c:v>NA</c:v>
                  </c:pt>
                  <c:pt idx="2585">
                    <c:v>NA</c:v>
                  </c:pt>
                  <c:pt idx="2586">
                    <c:v>ELK 11011272</c:v>
                  </c:pt>
                  <c:pt idx="2587">
                    <c:v>NA</c:v>
                  </c:pt>
                  <c:pt idx="2588">
                    <c:v>NA</c:v>
                  </c:pt>
                  <c:pt idx="2589">
                    <c:v>NA</c:v>
                  </c:pt>
                  <c:pt idx="2590">
                    <c:v>NA</c:v>
                  </c:pt>
                  <c:pt idx="2591">
                    <c:v>NA</c:v>
                  </c:pt>
                  <c:pt idx="2592">
                    <c:v>NA</c:v>
                  </c:pt>
                  <c:pt idx="2593">
                    <c:v>NA</c:v>
                  </c:pt>
                  <c:pt idx="2594">
                    <c:v>NA</c:v>
                  </c:pt>
                  <c:pt idx="2595">
                    <c:v>NA</c:v>
                  </c:pt>
                  <c:pt idx="2596">
                    <c:v>NA</c:v>
                  </c:pt>
                  <c:pt idx="2597">
                    <c:v>NA</c:v>
                  </c:pt>
                  <c:pt idx="2598">
                    <c:v>NA</c:v>
                  </c:pt>
                  <c:pt idx="2599">
                    <c:v>NA</c:v>
                  </c:pt>
                  <c:pt idx="2600">
                    <c:v>NA</c:v>
                  </c:pt>
                  <c:pt idx="2601">
                    <c:v>NA</c:v>
                  </c:pt>
                  <c:pt idx="2602">
                    <c:v>NA</c:v>
                  </c:pt>
                  <c:pt idx="2603">
                    <c:v>NA</c:v>
                  </c:pt>
                  <c:pt idx="2604">
                    <c:v>NA</c:v>
                  </c:pt>
                  <c:pt idx="2605">
                    <c:v>NA</c:v>
                  </c:pt>
                  <c:pt idx="2606">
                    <c:v>NA</c:v>
                  </c:pt>
                  <c:pt idx="2607">
                    <c:v>NA</c:v>
                  </c:pt>
                  <c:pt idx="2608">
                    <c:v>NA</c:v>
                  </c:pt>
                  <c:pt idx="2609">
                    <c:v>NA</c:v>
                  </c:pt>
                  <c:pt idx="2610">
                    <c:v>NA</c:v>
                  </c:pt>
                  <c:pt idx="2611">
                    <c:v>NA</c:v>
                  </c:pt>
                  <c:pt idx="2612">
                    <c:v>NA</c:v>
                  </c:pt>
                  <c:pt idx="2613">
                    <c:v>NA</c:v>
                  </c:pt>
                  <c:pt idx="2614">
                    <c:v>NA</c:v>
                  </c:pt>
                  <c:pt idx="2615">
                    <c:v>NA</c:v>
                  </c:pt>
                  <c:pt idx="2616">
                    <c:v>NA</c:v>
                  </c:pt>
                  <c:pt idx="2617">
                    <c:v>NA</c:v>
                  </c:pt>
                  <c:pt idx="2618">
                    <c:v>NA</c:v>
                  </c:pt>
                  <c:pt idx="2619">
                    <c:v>NA</c:v>
                  </c:pt>
                  <c:pt idx="2620">
                    <c:v>HIGGINS 1104842642</c:v>
                  </c:pt>
                  <c:pt idx="2621">
                    <c:v>NA</c:v>
                  </c:pt>
                  <c:pt idx="2622">
                    <c:v>NA</c:v>
                  </c:pt>
                  <c:pt idx="2623">
                    <c:v>NA</c:v>
                  </c:pt>
                  <c:pt idx="2624">
                    <c:v>NA</c:v>
                  </c:pt>
                  <c:pt idx="2625">
                    <c:v>NA</c:v>
                  </c:pt>
                  <c:pt idx="2626">
                    <c:v>NA</c:v>
                  </c:pt>
                  <c:pt idx="2627">
                    <c:v>NA</c:v>
                  </c:pt>
                  <c:pt idx="2628">
                    <c:v>NA</c:v>
                  </c:pt>
                  <c:pt idx="2629">
                    <c:v>NA</c:v>
                  </c:pt>
                  <c:pt idx="2630">
                    <c:v>NA</c:v>
                  </c:pt>
                  <c:pt idx="2631">
                    <c:v>NA</c:v>
                  </c:pt>
                  <c:pt idx="2632">
                    <c:v>NA</c:v>
                  </c:pt>
                  <c:pt idx="2633">
                    <c:v>NA</c:v>
                  </c:pt>
                  <c:pt idx="2634">
                    <c:v>NA</c:v>
                  </c:pt>
                  <c:pt idx="2635">
                    <c:v>NA</c:v>
                  </c:pt>
                  <c:pt idx="2636">
                    <c:v>NA</c:v>
                  </c:pt>
                  <c:pt idx="2637">
                    <c:v>NA</c:v>
                  </c:pt>
                  <c:pt idx="2638">
                    <c:v>NA</c:v>
                  </c:pt>
                  <c:pt idx="2639">
                    <c:v>NA</c:v>
                  </c:pt>
                  <c:pt idx="2640">
                    <c:v>NA</c:v>
                  </c:pt>
                  <c:pt idx="2641">
                    <c:v>NA</c:v>
                  </c:pt>
                  <c:pt idx="2642">
                    <c:v>NA</c:v>
                  </c:pt>
                  <c:pt idx="2643">
                    <c:v>NA</c:v>
                  </c:pt>
                  <c:pt idx="2644">
                    <c:v>NA</c:v>
                  </c:pt>
                  <c:pt idx="2645">
                    <c:v>NA</c:v>
                  </c:pt>
                  <c:pt idx="2646">
                    <c:v>NA</c:v>
                  </c:pt>
                  <c:pt idx="2647">
                    <c:v>NA</c:v>
                  </c:pt>
                  <c:pt idx="2648">
                    <c:v>NA</c:v>
                  </c:pt>
                  <c:pt idx="2649">
                    <c:v>NA</c:v>
                  </c:pt>
                  <c:pt idx="2650">
                    <c:v>NA</c:v>
                  </c:pt>
                  <c:pt idx="2651">
                    <c:v>NA</c:v>
                  </c:pt>
                  <c:pt idx="2652">
                    <c:v>NA</c:v>
                  </c:pt>
                  <c:pt idx="2653">
                    <c:v>NA</c:v>
                  </c:pt>
                  <c:pt idx="2654">
                    <c:v>NA</c:v>
                  </c:pt>
                  <c:pt idx="2655">
                    <c:v>NA</c:v>
                  </c:pt>
                  <c:pt idx="2656">
                    <c:v>NA</c:v>
                  </c:pt>
                  <c:pt idx="2657">
                    <c:v>NA</c:v>
                  </c:pt>
                  <c:pt idx="2658">
                    <c:v>NA</c:v>
                  </c:pt>
                  <c:pt idx="2659">
                    <c:v>NA</c:v>
                  </c:pt>
                  <c:pt idx="2660">
                    <c:v>NA</c:v>
                  </c:pt>
                  <c:pt idx="2661">
                    <c:v>NA</c:v>
                  </c:pt>
                  <c:pt idx="2662">
                    <c:v>NA</c:v>
                  </c:pt>
                  <c:pt idx="2663">
                    <c:v>NA</c:v>
                  </c:pt>
                  <c:pt idx="2664">
                    <c:v>NA</c:v>
                  </c:pt>
                  <c:pt idx="2665">
                    <c:v>NA</c:v>
                  </c:pt>
                  <c:pt idx="2666">
                    <c:v>NA</c:v>
                  </c:pt>
                  <c:pt idx="2667">
                    <c:v>NA</c:v>
                  </c:pt>
                  <c:pt idx="2668">
                    <c:v>NA</c:v>
                  </c:pt>
                  <c:pt idx="2669">
                    <c:v>NA</c:v>
                  </c:pt>
                  <c:pt idx="2670">
                    <c:v>NA</c:v>
                  </c:pt>
                  <c:pt idx="2671">
                    <c:v>NA</c:v>
                  </c:pt>
                  <c:pt idx="2672">
                    <c:v>NA</c:v>
                  </c:pt>
                  <c:pt idx="2673">
                    <c:v>NA</c:v>
                  </c:pt>
                  <c:pt idx="2674">
                    <c:v>NA</c:v>
                  </c:pt>
                  <c:pt idx="2675">
                    <c:v>NA</c:v>
                  </c:pt>
                  <c:pt idx="2676">
                    <c:v>NA</c:v>
                  </c:pt>
                  <c:pt idx="2677">
                    <c:v>NA</c:v>
                  </c:pt>
                  <c:pt idx="2678">
                    <c:v>ROB ROY 21055090</c:v>
                  </c:pt>
                  <c:pt idx="2679">
                    <c:v>NA</c:v>
                  </c:pt>
                  <c:pt idx="2680">
                    <c:v>NA</c:v>
                  </c:pt>
                  <c:pt idx="2681">
                    <c:v>NA</c:v>
                  </c:pt>
                  <c:pt idx="2682">
                    <c:v>NA</c:v>
                  </c:pt>
                  <c:pt idx="2683">
                    <c:v>NA</c:v>
                  </c:pt>
                  <c:pt idx="2684">
                    <c:v>NA</c:v>
                  </c:pt>
                  <c:pt idx="2685">
                    <c:v>NA</c:v>
                  </c:pt>
                  <c:pt idx="2686">
                    <c:v>NA</c:v>
                  </c:pt>
                  <c:pt idx="2687">
                    <c:v>NA</c:v>
                  </c:pt>
                  <c:pt idx="2688">
                    <c:v>NA</c:v>
                  </c:pt>
                  <c:pt idx="2689">
                    <c:v>NA</c:v>
                  </c:pt>
                  <c:pt idx="2690">
                    <c:v>PAUL SWEET 2106428102</c:v>
                  </c:pt>
                  <c:pt idx="2691">
                    <c:v>NA</c:v>
                  </c:pt>
                  <c:pt idx="2692">
                    <c:v>NA</c:v>
                  </c:pt>
                  <c:pt idx="2693">
                    <c:v>NA</c:v>
                  </c:pt>
                  <c:pt idx="2694">
                    <c:v>NA</c:v>
                  </c:pt>
                  <c:pt idx="2695">
                    <c:v>NA</c:v>
                  </c:pt>
                  <c:pt idx="2696">
                    <c:v>NA</c:v>
                  </c:pt>
                  <c:pt idx="2697">
                    <c:v>NA</c:v>
                  </c:pt>
                  <c:pt idx="2698">
                    <c:v>NA</c:v>
                  </c:pt>
                  <c:pt idx="2699">
                    <c:v>NA</c:v>
                  </c:pt>
                  <c:pt idx="2700">
                    <c:v>NA</c:v>
                  </c:pt>
                  <c:pt idx="2701">
                    <c:v>NA</c:v>
                  </c:pt>
                  <c:pt idx="2702">
                    <c:v>NA</c:v>
                  </c:pt>
                  <c:pt idx="2703">
                    <c:v>NA</c:v>
                  </c:pt>
                  <c:pt idx="2704">
                    <c:v>NA</c:v>
                  </c:pt>
                  <c:pt idx="2705">
                    <c:v>NA</c:v>
                  </c:pt>
                  <c:pt idx="2706">
                    <c:v>NA</c:v>
                  </c:pt>
                  <c:pt idx="2707">
                    <c:v>NA</c:v>
                  </c:pt>
                  <c:pt idx="2708">
                    <c:v>NA</c:v>
                  </c:pt>
                  <c:pt idx="2709">
                    <c:v>NA</c:v>
                  </c:pt>
                  <c:pt idx="2710">
                    <c:v>NA</c:v>
                  </c:pt>
                  <c:pt idx="2711">
                    <c:v>NA</c:v>
                  </c:pt>
                  <c:pt idx="2712">
                    <c:v>NA</c:v>
                  </c:pt>
                  <c:pt idx="2713">
                    <c:v>NA</c:v>
                  </c:pt>
                  <c:pt idx="2714">
                    <c:v>NA</c:v>
                  </c:pt>
                  <c:pt idx="2715">
                    <c:v>NA</c:v>
                  </c:pt>
                  <c:pt idx="2716">
                    <c:v>NA</c:v>
                  </c:pt>
                  <c:pt idx="2717">
                    <c:v>NA</c:v>
                  </c:pt>
                  <c:pt idx="2718">
                    <c:v>NA</c:v>
                  </c:pt>
                  <c:pt idx="2719">
                    <c:v>NA</c:v>
                  </c:pt>
                  <c:pt idx="2720">
                    <c:v>NA</c:v>
                  </c:pt>
                  <c:pt idx="2721">
                    <c:v>NA</c:v>
                  </c:pt>
                  <c:pt idx="2722">
                    <c:v>NA</c:v>
                  </c:pt>
                  <c:pt idx="2723">
                    <c:v>NA</c:v>
                  </c:pt>
                  <c:pt idx="2724">
                    <c:v>NA</c:v>
                  </c:pt>
                  <c:pt idx="2725">
                    <c:v>NA</c:v>
                  </c:pt>
                  <c:pt idx="2726">
                    <c:v>NA</c:v>
                  </c:pt>
                  <c:pt idx="2727">
                    <c:v>NA</c:v>
                  </c:pt>
                  <c:pt idx="2728">
                    <c:v>NA</c:v>
                  </c:pt>
                  <c:pt idx="2729">
                    <c:v>NA</c:v>
                  </c:pt>
                  <c:pt idx="2730">
                    <c:v>NA</c:v>
                  </c:pt>
                  <c:pt idx="2731">
                    <c:v>NA</c:v>
                  </c:pt>
                  <c:pt idx="2732">
                    <c:v>NA</c:v>
                  </c:pt>
                  <c:pt idx="2733">
                    <c:v>NA</c:v>
                  </c:pt>
                  <c:pt idx="2734">
                    <c:v>NA</c:v>
                  </c:pt>
                  <c:pt idx="2735">
                    <c:v>NA</c:v>
                  </c:pt>
                  <c:pt idx="2736">
                    <c:v>NA</c:v>
                  </c:pt>
                  <c:pt idx="2737">
                    <c:v>NA</c:v>
                  </c:pt>
                  <c:pt idx="2738">
                    <c:v>NA</c:v>
                  </c:pt>
                  <c:pt idx="2739">
                    <c:v>NA</c:v>
                  </c:pt>
                  <c:pt idx="2740">
                    <c:v>NA</c:v>
                  </c:pt>
                  <c:pt idx="2741">
                    <c:v>NA</c:v>
                  </c:pt>
                  <c:pt idx="2742">
                    <c:v>NA</c:v>
                  </c:pt>
                  <c:pt idx="2743">
                    <c:v>NA</c:v>
                  </c:pt>
                  <c:pt idx="2744">
                    <c:v>NA</c:v>
                  </c:pt>
                  <c:pt idx="2745">
                    <c:v>NA</c:v>
                  </c:pt>
                  <c:pt idx="2746">
                    <c:v>NA</c:v>
                  </c:pt>
                  <c:pt idx="2747">
                    <c:v>NA</c:v>
                  </c:pt>
                  <c:pt idx="2748">
                    <c:v>NA</c:v>
                  </c:pt>
                  <c:pt idx="2749">
                    <c:v>NA</c:v>
                  </c:pt>
                  <c:pt idx="2750">
                    <c:v>NA</c:v>
                  </c:pt>
                  <c:pt idx="2751">
                    <c:v>NA</c:v>
                  </c:pt>
                  <c:pt idx="2752">
                    <c:v>NA</c:v>
                  </c:pt>
                  <c:pt idx="2753">
                    <c:v>NA</c:v>
                  </c:pt>
                  <c:pt idx="2754">
                    <c:v>NA</c:v>
                  </c:pt>
                  <c:pt idx="2755">
                    <c:v>NA</c:v>
                  </c:pt>
                  <c:pt idx="2756">
                    <c:v>NA</c:v>
                  </c:pt>
                  <c:pt idx="2757">
                    <c:v>NA</c:v>
                  </c:pt>
                  <c:pt idx="2758">
                    <c:v>NA</c:v>
                  </c:pt>
                  <c:pt idx="2759">
                    <c:v>NA</c:v>
                  </c:pt>
                  <c:pt idx="2760">
                    <c:v>NA</c:v>
                  </c:pt>
                  <c:pt idx="2761">
                    <c:v>NA</c:v>
                  </c:pt>
                  <c:pt idx="2762">
                    <c:v>NA</c:v>
                  </c:pt>
                  <c:pt idx="2763">
                    <c:v>NA</c:v>
                  </c:pt>
                  <c:pt idx="2764">
                    <c:v>NA</c:v>
                  </c:pt>
                  <c:pt idx="2765">
                    <c:v>NA</c:v>
                  </c:pt>
                  <c:pt idx="2766">
                    <c:v>NA</c:v>
                  </c:pt>
                  <c:pt idx="2767">
                    <c:v>SALT SPRINGS 21028442</c:v>
                  </c:pt>
                  <c:pt idx="2768">
                    <c:v>NA</c:v>
                  </c:pt>
                  <c:pt idx="2769">
                    <c:v>NA</c:v>
                  </c:pt>
                  <c:pt idx="2770">
                    <c:v>NA</c:v>
                  </c:pt>
                  <c:pt idx="2771">
                    <c:v>NA</c:v>
                  </c:pt>
                  <c:pt idx="2772">
                    <c:v>NA</c:v>
                  </c:pt>
                  <c:pt idx="2773">
                    <c:v>NA</c:v>
                  </c:pt>
                  <c:pt idx="2774">
                    <c:v>NA</c:v>
                  </c:pt>
                  <c:pt idx="2775">
                    <c:v>CAMP EVERS 210584166</c:v>
                  </c:pt>
                  <c:pt idx="2776">
                    <c:v>NA</c:v>
                  </c:pt>
                  <c:pt idx="2777">
                    <c:v>NA</c:v>
                  </c:pt>
                  <c:pt idx="2778">
                    <c:v>NA</c:v>
                  </c:pt>
                  <c:pt idx="2779">
                    <c:v>NA</c:v>
                  </c:pt>
                  <c:pt idx="2780">
                    <c:v>NA</c:v>
                  </c:pt>
                  <c:pt idx="2781">
                    <c:v>NA</c:v>
                  </c:pt>
                  <c:pt idx="2782">
                    <c:v>NA</c:v>
                  </c:pt>
                  <c:pt idx="2783">
                    <c:v>NA</c:v>
                  </c:pt>
                  <c:pt idx="2784">
                    <c:v>NA</c:v>
                  </c:pt>
                  <c:pt idx="2785">
                    <c:v>NA</c:v>
                  </c:pt>
                  <c:pt idx="2786">
                    <c:v>NA</c:v>
                  </c:pt>
                  <c:pt idx="2787">
                    <c:v>NA</c:v>
                  </c:pt>
                  <c:pt idx="2788">
                    <c:v>NA</c:v>
                  </c:pt>
                  <c:pt idx="2789">
                    <c:v>NA</c:v>
                  </c:pt>
                  <c:pt idx="2790">
                    <c:v>NA</c:v>
                  </c:pt>
                  <c:pt idx="2791">
                    <c:v>NA</c:v>
                  </c:pt>
                  <c:pt idx="2792">
                    <c:v>NA</c:v>
                  </c:pt>
                  <c:pt idx="2793">
                    <c:v>NA</c:v>
                  </c:pt>
                  <c:pt idx="2794">
                    <c:v>NA</c:v>
                  </c:pt>
                  <c:pt idx="2795">
                    <c:v>NA</c:v>
                  </c:pt>
                  <c:pt idx="2796">
                    <c:v>NA</c:v>
                  </c:pt>
                  <c:pt idx="2797">
                    <c:v>NA</c:v>
                  </c:pt>
                  <c:pt idx="2798">
                    <c:v>NA</c:v>
                  </c:pt>
                  <c:pt idx="2799">
                    <c:v>NA</c:v>
                  </c:pt>
                  <c:pt idx="2800">
                    <c:v>NA</c:v>
                  </c:pt>
                  <c:pt idx="2801">
                    <c:v>NA</c:v>
                  </c:pt>
                  <c:pt idx="2802">
                    <c:v>NA</c:v>
                  </c:pt>
                  <c:pt idx="2803">
                    <c:v>NA</c:v>
                  </c:pt>
                  <c:pt idx="2804">
                    <c:v>NA</c:v>
                  </c:pt>
                  <c:pt idx="2805">
                    <c:v>NA</c:v>
                  </c:pt>
                  <c:pt idx="2806">
                    <c:v>NA</c:v>
                  </c:pt>
                  <c:pt idx="2807">
                    <c:v>NA</c:v>
                  </c:pt>
                  <c:pt idx="2808">
                    <c:v>NA</c:v>
                  </c:pt>
                  <c:pt idx="2809">
                    <c:v>NA</c:v>
                  </c:pt>
                  <c:pt idx="2810">
                    <c:v>NA</c:v>
                  </c:pt>
                  <c:pt idx="2811">
                    <c:v>NA</c:v>
                  </c:pt>
                  <c:pt idx="2812">
                    <c:v>NA</c:v>
                  </c:pt>
                  <c:pt idx="2813">
                    <c:v>NA</c:v>
                  </c:pt>
                  <c:pt idx="2814">
                    <c:v>NA</c:v>
                  </c:pt>
                  <c:pt idx="2815">
                    <c:v>NA</c:v>
                  </c:pt>
                  <c:pt idx="2816">
                    <c:v>NA</c:v>
                  </c:pt>
                  <c:pt idx="2817">
                    <c:v>NA</c:v>
                  </c:pt>
                  <c:pt idx="2818">
                    <c:v>NA</c:v>
                  </c:pt>
                  <c:pt idx="2819">
                    <c:v>NA</c:v>
                  </c:pt>
                  <c:pt idx="2820">
                    <c:v>NA</c:v>
                  </c:pt>
                  <c:pt idx="2821">
                    <c:v>NA</c:v>
                  </c:pt>
                  <c:pt idx="2822">
                    <c:v>NA</c:v>
                  </c:pt>
                  <c:pt idx="2823">
                    <c:v>NA</c:v>
                  </c:pt>
                  <c:pt idx="2824">
                    <c:v>NA</c:v>
                  </c:pt>
                  <c:pt idx="2825">
                    <c:v>NA</c:v>
                  </c:pt>
                  <c:pt idx="2826">
                    <c:v>NA</c:v>
                  </c:pt>
                  <c:pt idx="2827">
                    <c:v>NA</c:v>
                  </c:pt>
                  <c:pt idx="2828">
                    <c:v>NA</c:v>
                  </c:pt>
                  <c:pt idx="2829">
                    <c:v>NA</c:v>
                  </c:pt>
                  <c:pt idx="2830">
                    <c:v>NA</c:v>
                  </c:pt>
                  <c:pt idx="2831">
                    <c:v>NA</c:v>
                  </c:pt>
                  <c:pt idx="2832">
                    <c:v>NA</c:v>
                  </c:pt>
                  <c:pt idx="2833">
                    <c:v>NA</c:v>
                  </c:pt>
                  <c:pt idx="2834">
                    <c:v>NA</c:v>
                  </c:pt>
                  <c:pt idx="2835">
                    <c:v>NA</c:v>
                  </c:pt>
                  <c:pt idx="2836">
                    <c:v>NA</c:v>
                  </c:pt>
                  <c:pt idx="2837">
                    <c:v>NA</c:v>
                  </c:pt>
                  <c:pt idx="2838">
                    <c:v>NA</c:v>
                  </c:pt>
                  <c:pt idx="2839">
                    <c:v>NA</c:v>
                  </c:pt>
                  <c:pt idx="2840">
                    <c:v>NA</c:v>
                  </c:pt>
                  <c:pt idx="2841">
                    <c:v>NA</c:v>
                  </c:pt>
                  <c:pt idx="2842">
                    <c:v>NA</c:v>
                  </c:pt>
                  <c:pt idx="2843">
                    <c:v>NA</c:v>
                  </c:pt>
                  <c:pt idx="2844">
                    <c:v>NA</c:v>
                  </c:pt>
                  <c:pt idx="2845">
                    <c:v>NA</c:v>
                  </c:pt>
                  <c:pt idx="2846">
                    <c:v>NA</c:v>
                  </c:pt>
                  <c:pt idx="2847">
                    <c:v>NA</c:v>
                  </c:pt>
                  <c:pt idx="2848">
                    <c:v>NA</c:v>
                  </c:pt>
                  <c:pt idx="2849">
                    <c:v>NA</c:v>
                  </c:pt>
                  <c:pt idx="2850">
                    <c:v>NA</c:v>
                  </c:pt>
                  <c:pt idx="2851">
                    <c:v>NA</c:v>
                  </c:pt>
                  <c:pt idx="2852">
                    <c:v>NA</c:v>
                  </c:pt>
                  <c:pt idx="2853">
                    <c:v>NA</c:v>
                  </c:pt>
                  <c:pt idx="2854">
                    <c:v>NA</c:v>
                  </c:pt>
                  <c:pt idx="2855">
                    <c:v>NA</c:v>
                  </c:pt>
                  <c:pt idx="2856">
                    <c:v>NA</c:v>
                  </c:pt>
                  <c:pt idx="2857">
                    <c:v>NA</c:v>
                  </c:pt>
                  <c:pt idx="2858">
                    <c:v>NA</c:v>
                  </c:pt>
                  <c:pt idx="2859">
                    <c:v>NA</c:v>
                  </c:pt>
                  <c:pt idx="2860">
                    <c:v>NA</c:v>
                  </c:pt>
                  <c:pt idx="2861">
                    <c:v>NA</c:v>
                  </c:pt>
                  <c:pt idx="2862">
                    <c:v>NA</c:v>
                  </c:pt>
                  <c:pt idx="2863">
                    <c:v>NA</c:v>
                  </c:pt>
                  <c:pt idx="2864">
                    <c:v>NA</c:v>
                  </c:pt>
                  <c:pt idx="2865">
                    <c:v>NA</c:v>
                  </c:pt>
                  <c:pt idx="2866">
                    <c:v>NA</c:v>
                  </c:pt>
                  <c:pt idx="2867">
                    <c:v>NA</c:v>
                  </c:pt>
                  <c:pt idx="2868">
                    <c:v>NA</c:v>
                  </c:pt>
                  <c:pt idx="2869">
                    <c:v>NA</c:v>
                  </c:pt>
                  <c:pt idx="2870">
                    <c:v>NA</c:v>
                  </c:pt>
                  <c:pt idx="2871">
                    <c:v>NA</c:v>
                  </c:pt>
                  <c:pt idx="2872">
                    <c:v>NA</c:v>
                  </c:pt>
                  <c:pt idx="2873">
                    <c:v>NA</c:v>
                  </c:pt>
                  <c:pt idx="2874">
                    <c:v>NA</c:v>
                  </c:pt>
                  <c:pt idx="2875">
                    <c:v>NA</c:v>
                  </c:pt>
                  <c:pt idx="2876">
                    <c:v>NA</c:v>
                  </c:pt>
                  <c:pt idx="2877">
                    <c:v>NA</c:v>
                  </c:pt>
                  <c:pt idx="2878">
                    <c:v>NA</c:v>
                  </c:pt>
                  <c:pt idx="2879">
                    <c:v>NA</c:v>
                  </c:pt>
                  <c:pt idx="2880">
                    <c:v>NA</c:v>
                  </c:pt>
                  <c:pt idx="2881">
                    <c:v>NA</c:v>
                  </c:pt>
                  <c:pt idx="2882">
                    <c:v>NA</c:v>
                  </c:pt>
                  <c:pt idx="2883">
                    <c:v>NA</c:v>
                  </c:pt>
                  <c:pt idx="2884">
                    <c:v>NA</c:v>
                  </c:pt>
                  <c:pt idx="2885">
                    <c:v>NA</c:v>
                  </c:pt>
                  <c:pt idx="2886">
                    <c:v>NA</c:v>
                  </c:pt>
                  <c:pt idx="2887">
                    <c:v>NA</c:v>
                  </c:pt>
                  <c:pt idx="2888">
                    <c:v>NA</c:v>
                  </c:pt>
                  <c:pt idx="2889">
                    <c:v>NA</c:v>
                  </c:pt>
                  <c:pt idx="2890">
                    <c:v>NA</c:v>
                  </c:pt>
                  <c:pt idx="2891">
                    <c:v>NA</c:v>
                  </c:pt>
                  <c:pt idx="2892">
                    <c:v>NA</c:v>
                  </c:pt>
                  <c:pt idx="2893">
                    <c:v>NA</c:v>
                  </c:pt>
                  <c:pt idx="2894">
                    <c:v>NA</c:v>
                  </c:pt>
                  <c:pt idx="2895">
                    <c:v>NA</c:v>
                  </c:pt>
                  <c:pt idx="2896">
                    <c:v>NA</c:v>
                  </c:pt>
                  <c:pt idx="2897">
                    <c:v>NA</c:v>
                  </c:pt>
                  <c:pt idx="2898">
                    <c:v>NA</c:v>
                  </c:pt>
                  <c:pt idx="2899">
                    <c:v>NA</c:v>
                  </c:pt>
                  <c:pt idx="2900">
                    <c:v>NA</c:v>
                  </c:pt>
                  <c:pt idx="2901">
                    <c:v>NA</c:v>
                  </c:pt>
                  <c:pt idx="2902">
                    <c:v>NA</c:v>
                  </c:pt>
                  <c:pt idx="2903">
                    <c:v>NA</c:v>
                  </c:pt>
                  <c:pt idx="2904">
                    <c:v>NA</c:v>
                  </c:pt>
                  <c:pt idx="2905">
                    <c:v>NA</c:v>
                  </c:pt>
                  <c:pt idx="2906">
                    <c:v>NA</c:v>
                  </c:pt>
                  <c:pt idx="2907">
                    <c:v>NA</c:v>
                  </c:pt>
                  <c:pt idx="2908">
                    <c:v>NA</c:v>
                  </c:pt>
                  <c:pt idx="2909">
                    <c:v>NA</c:v>
                  </c:pt>
                  <c:pt idx="2910">
                    <c:v>NA</c:v>
                  </c:pt>
                  <c:pt idx="2911">
                    <c:v>NA</c:v>
                  </c:pt>
                  <c:pt idx="2912">
                    <c:v>NA</c:v>
                  </c:pt>
                  <c:pt idx="2913">
                    <c:v>NA</c:v>
                  </c:pt>
                  <c:pt idx="2914">
                    <c:v>NA</c:v>
                  </c:pt>
                  <c:pt idx="2915">
                    <c:v>NA</c:v>
                  </c:pt>
                  <c:pt idx="2916">
                    <c:v>NA</c:v>
                  </c:pt>
                  <c:pt idx="2917">
                    <c:v>NA</c:v>
                  </c:pt>
                  <c:pt idx="2918">
                    <c:v>NA</c:v>
                  </c:pt>
                  <c:pt idx="2919">
                    <c:v>NA</c:v>
                  </c:pt>
                  <c:pt idx="2920">
                    <c:v>NA</c:v>
                  </c:pt>
                  <c:pt idx="2921">
                    <c:v>NA</c:v>
                  </c:pt>
                  <c:pt idx="2922">
                    <c:v>NA</c:v>
                  </c:pt>
                  <c:pt idx="2923">
                    <c:v>NA</c:v>
                  </c:pt>
                  <c:pt idx="2924">
                    <c:v>NA</c:v>
                  </c:pt>
                  <c:pt idx="2925">
                    <c:v>NA</c:v>
                  </c:pt>
                  <c:pt idx="2926">
                    <c:v>NA</c:v>
                  </c:pt>
                  <c:pt idx="2927">
                    <c:v>NA</c:v>
                  </c:pt>
                  <c:pt idx="2928">
                    <c:v>NA</c:v>
                  </c:pt>
                  <c:pt idx="2929">
                    <c:v>NA</c:v>
                  </c:pt>
                  <c:pt idx="2930">
                    <c:v>NA</c:v>
                  </c:pt>
                  <c:pt idx="2931">
                    <c:v>NA</c:v>
                  </c:pt>
                  <c:pt idx="2932">
                    <c:v>NA</c:v>
                  </c:pt>
                  <c:pt idx="2933">
                    <c:v>NA</c:v>
                  </c:pt>
                  <c:pt idx="2934">
                    <c:v>NA</c:v>
                  </c:pt>
                  <c:pt idx="2935">
                    <c:v>NA</c:v>
                  </c:pt>
                  <c:pt idx="2936">
                    <c:v>NA</c:v>
                  </c:pt>
                  <c:pt idx="2937">
                    <c:v>NA</c:v>
                  </c:pt>
                  <c:pt idx="2938">
                    <c:v>NA</c:v>
                  </c:pt>
                  <c:pt idx="2939">
                    <c:v>NA</c:v>
                  </c:pt>
                  <c:pt idx="2940">
                    <c:v>NA</c:v>
                  </c:pt>
                  <c:pt idx="2941">
                    <c:v>NA</c:v>
                  </c:pt>
                  <c:pt idx="2942">
                    <c:v>NA</c:v>
                  </c:pt>
                  <c:pt idx="2943">
                    <c:v>NA</c:v>
                  </c:pt>
                  <c:pt idx="2944">
                    <c:v>NA</c:v>
                  </c:pt>
                  <c:pt idx="2945">
                    <c:v>NA</c:v>
                  </c:pt>
                  <c:pt idx="2946">
                    <c:v>NA</c:v>
                  </c:pt>
                  <c:pt idx="2947">
                    <c:v>NA</c:v>
                  </c:pt>
                  <c:pt idx="2948">
                    <c:v>NA</c:v>
                  </c:pt>
                  <c:pt idx="2949">
                    <c:v>NA</c:v>
                  </c:pt>
                  <c:pt idx="2950">
                    <c:v>NA</c:v>
                  </c:pt>
                  <c:pt idx="2951">
                    <c:v>NA</c:v>
                  </c:pt>
                  <c:pt idx="2952">
                    <c:v>NA</c:v>
                  </c:pt>
                  <c:pt idx="2953">
                    <c:v>NA</c:v>
                  </c:pt>
                  <c:pt idx="2954">
                    <c:v>NA</c:v>
                  </c:pt>
                  <c:pt idx="2955">
                    <c:v>BEN LOMOND 0401CB</c:v>
                  </c:pt>
                  <c:pt idx="2956">
                    <c:v>NA</c:v>
                  </c:pt>
                  <c:pt idx="2957">
                    <c:v>NA</c:v>
                  </c:pt>
                  <c:pt idx="2958">
                    <c:v>NA</c:v>
                  </c:pt>
                  <c:pt idx="2959">
                    <c:v>NA</c:v>
                  </c:pt>
                  <c:pt idx="2960">
                    <c:v>NA</c:v>
                  </c:pt>
                  <c:pt idx="2961">
                    <c:v>NA</c:v>
                  </c:pt>
                  <c:pt idx="2962">
                    <c:v>NA</c:v>
                  </c:pt>
                  <c:pt idx="2963">
                    <c:v>NA</c:v>
                  </c:pt>
                  <c:pt idx="2964">
                    <c:v>NA</c:v>
                  </c:pt>
                  <c:pt idx="2965">
                    <c:v>NA</c:v>
                  </c:pt>
                  <c:pt idx="2966">
                    <c:v>NA</c:v>
                  </c:pt>
                  <c:pt idx="2967">
                    <c:v>NA</c:v>
                  </c:pt>
                  <c:pt idx="2968">
                    <c:v>NA</c:v>
                  </c:pt>
                  <c:pt idx="2969">
                    <c:v>NA</c:v>
                  </c:pt>
                  <c:pt idx="2970">
                    <c:v>NA</c:v>
                  </c:pt>
                  <c:pt idx="2971">
                    <c:v>NA</c:v>
                  </c:pt>
                  <c:pt idx="2972">
                    <c:v>NA</c:v>
                  </c:pt>
                  <c:pt idx="2973">
                    <c:v>NA</c:v>
                  </c:pt>
                  <c:pt idx="2974">
                    <c:v>NA</c:v>
                  </c:pt>
                  <c:pt idx="2975">
                    <c:v>NA</c:v>
                  </c:pt>
                  <c:pt idx="2976">
                    <c:v>NA</c:v>
                  </c:pt>
                  <c:pt idx="2977">
                    <c:v>NA</c:v>
                  </c:pt>
                  <c:pt idx="2978">
                    <c:v>NA</c:v>
                  </c:pt>
                  <c:pt idx="2979">
                    <c:v>NA</c:v>
                  </c:pt>
                  <c:pt idx="2980">
                    <c:v>NA</c:v>
                  </c:pt>
                  <c:pt idx="2981">
                    <c:v>NA</c:v>
                  </c:pt>
                  <c:pt idx="2982">
                    <c:v>NA</c:v>
                  </c:pt>
                  <c:pt idx="2983">
                    <c:v>NA</c:v>
                  </c:pt>
                  <c:pt idx="2984">
                    <c:v>NA</c:v>
                  </c:pt>
                  <c:pt idx="2985">
                    <c:v>NA</c:v>
                  </c:pt>
                  <c:pt idx="2986">
                    <c:v>NA</c:v>
                  </c:pt>
                  <c:pt idx="2987">
                    <c:v>NA</c:v>
                  </c:pt>
                  <c:pt idx="2988">
                    <c:v>NA</c:v>
                  </c:pt>
                  <c:pt idx="2989">
                    <c:v>NA</c:v>
                  </c:pt>
                  <c:pt idx="2990">
                    <c:v>NA</c:v>
                  </c:pt>
                  <c:pt idx="2991">
                    <c:v>NA</c:v>
                  </c:pt>
                  <c:pt idx="2992">
                    <c:v>NA</c:v>
                  </c:pt>
                  <c:pt idx="2993">
                    <c:v>NA</c:v>
                  </c:pt>
                  <c:pt idx="2994">
                    <c:v>NA</c:v>
                  </c:pt>
                  <c:pt idx="2995">
                    <c:v>NA</c:v>
                  </c:pt>
                  <c:pt idx="2996">
                    <c:v>NA</c:v>
                  </c:pt>
                  <c:pt idx="2997">
                    <c:v>NA</c:v>
                  </c:pt>
                  <c:pt idx="2998">
                    <c:v>NA</c:v>
                  </c:pt>
                  <c:pt idx="2999">
                    <c:v>NA</c:v>
                  </c:pt>
                  <c:pt idx="3000">
                    <c:v>NA</c:v>
                  </c:pt>
                  <c:pt idx="3001">
                    <c:v>NA</c:v>
                  </c:pt>
                  <c:pt idx="3002">
                    <c:v>NA</c:v>
                  </c:pt>
                  <c:pt idx="3003">
                    <c:v>NA</c:v>
                  </c:pt>
                  <c:pt idx="3004">
                    <c:v>NA</c:v>
                  </c:pt>
                  <c:pt idx="3005">
                    <c:v>NA</c:v>
                  </c:pt>
                  <c:pt idx="3006">
                    <c:v>NA</c:v>
                  </c:pt>
                  <c:pt idx="3007">
                    <c:v>NA</c:v>
                  </c:pt>
                  <c:pt idx="3008">
                    <c:v>NA</c:v>
                  </c:pt>
                  <c:pt idx="3009">
                    <c:v>NA</c:v>
                  </c:pt>
                  <c:pt idx="3010">
                    <c:v>NA</c:v>
                  </c:pt>
                  <c:pt idx="3011">
                    <c:v>NA</c:v>
                  </c:pt>
                  <c:pt idx="3012">
                    <c:v>NA</c:v>
                  </c:pt>
                  <c:pt idx="3013">
                    <c:v>NA</c:v>
                  </c:pt>
                  <c:pt idx="3014">
                    <c:v>NA</c:v>
                  </c:pt>
                  <c:pt idx="3015">
                    <c:v>NA</c:v>
                  </c:pt>
                  <c:pt idx="3016">
                    <c:v>NA</c:v>
                  </c:pt>
                  <c:pt idx="3017">
                    <c:v>NA</c:v>
                  </c:pt>
                  <c:pt idx="3018">
                    <c:v>NA</c:v>
                  </c:pt>
                  <c:pt idx="3019">
                    <c:v>NA</c:v>
                  </c:pt>
                  <c:pt idx="3020">
                    <c:v>NA</c:v>
                  </c:pt>
                  <c:pt idx="3021">
                    <c:v>NA</c:v>
                  </c:pt>
                  <c:pt idx="3022">
                    <c:v>NA</c:v>
                  </c:pt>
                  <c:pt idx="3023">
                    <c:v>NA</c:v>
                  </c:pt>
                  <c:pt idx="3024">
                    <c:v>NA</c:v>
                  </c:pt>
                  <c:pt idx="3025">
                    <c:v>NA</c:v>
                  </c:pt>
                  <c:pt idx="3026">
                    <c:v>NA</c:v>
                  </c:pt>
                  <c:pt idx="3027">
                    <c:v>NA</c:v>
                  </c:pt>
                  <c:pt idx="3028">
                    <c:v>NA</c:v>
                  </c:pt>
                  <c:pt idx="3029">
                    <c:v>NA</c:v>
                  </c:pt>
                  <c:pt idx="3030">
                    <c:v>NA</c:v>
                  </c:pt>
                  <c:pt idx="3031">
                    <c:v>NA</c:v>
                  </c:pt>
                  <c:pt idx="3032">
                    <c:v>NA</c:v>
                  </c:pt>
                  <c:pt idx="3033">
                    <c:v>NA</c:v>
                  </c:pt>
                  <c:pt idx="3034">
                    <c:v>NA</c:v>
                  </c:pt>
                  <c:pt idx="3035">
                    <c:v>NA</c:v>
                  </c:pt>
                  <c:pt idx="3036">
                    <c:v>NA</c:v>
                  </c:pt>
                  <c:pt idx="3037">
                    <c:v>NA</c:v>
                  </c:pt>
                  <c:pt idx="3038">
                    <c:v>NA</c:v>
                  </c:pt>
                  <c:pt idx="3039">
                    <c:v>NA</c:v>
                  </c:pt>
                  <c:pt idx="3040">
                    <c:v>NA</c:v>
                  </c:pt>
                  <c:pt idx="3041">
                    <c:v>NA</c:v>
                  </c:pt>
                  <c:pt idx="3042">
                    <c:v>NA</c:v>
                  </c:pt>
                  <c:pt idx="3043">
                    <c:v>NA</c:v>
                  </c:pt>
                  <c:pt idx="3044">
                    <c:v>NA</c:v>
                  </c:pt>
                  <c:pt idx="3045">
                    <c:v>NA</c:v>
                  </c:pt>
                  <c:pt idx="3046">
                    <c:v>NA</c:v>
                  </c:pt>
                  <c:pt idx="3047">
                    <c:v>NA</c:v>
                  </c:pt>
                  <c:pt idx="3048">
                    <c:v>NA</c:v>
                  </c:pt>
                  <c:pt idx="3049">
                    <c:v>CAMP EVERS 210310946</c:v>
                  </c:pt>
                  <c:pt idx="3050">
                    <c:v>NA</c:v>
                  </c:pt>
                  <c:pt idx="3051">
                    <c:v>NA</c:v>
                  </c:pt>
                  <c:pt idx="3052">
                    <c:v>NA</c:v>
                  </c:pt>
                  <c:pt idx="3053">
                    <c:v>NA</c:v>
                  </c:pt>
                  <c:pt idx="3054">
                    <c:v>NA</c:v>
                  </c:pt>
                  <c:pt idx="3055">
                    <c:v>NA</c:v>
                  </c:pt>
                  <c:pt idx="3056">
                    <c:v>NA</c:v>
                  </c:pt>
                  <c:pt idx="3057">
                    <c:v>NA</c:v>
                  </c:pt>
                  <c:pt idx="3058">
                    <c:v>NA</c:v>
                  </c:pt>
                  <c:pt idx="3059">
                    <c:v>NA</c:v>
                  </c:pt>
                  <c:pt idx="3060">
                    <c:v>NA</c:v>
                  </c:pt>
                  <c:pt idx="3061">
                    <c:v>NA</c:v>
                  </c:pt>
                  <c:pt idx="3062">
                    <c:v>NA</c:v>
                  </c:pt>
                  <c:pt idx="3063">
                    <c:v>NA</c:v>
                  </c:pt>
                  <c:pt idx="3064">
                    <c:v>NA</c:v>
                  </c:pt>
                  <c:pt idx="3065">
                    <c:v>NA</c:v>
                  </c:pt>
                  <c:pt idx="3066">
                    <c:v>NA</c:v>
                  </c:pt>
                  <c:pt idx="3067">
                    <c:v>NA</c:v>
                  </c:pt>
                  <c:pt idx="3068">
                    <c:v>NA</c:v>
                  </c:pt>
                  <c:pt idx="3069">
                    <c:v>NA</c:v>
                  </c:pt>
                  <c:pt idx="3070">
                    <c:v>NA</c:v>
                  </c:pt>
                  <c:pt idx="3071">
                    <c:v>NA</c:v>
                  </c:pt>
                  <c:pt idx="3072">
                    <c:v>NA</c:v>
                  </c:pt>
                  <c:pt idx="3073">
                    <c:v>NA</c:v>
                  </c:pt>
                  <c:pt idx="3074">
                    <c:v>NA</c:v>
                  </c:pt>
                  <c:pt idx="3075">
                    <c:v>NA</c:v>
                  </c:pt>
                  <c:pt idx="3076">
                    <c:v>NA</c:v>
                  </c:pt>
                  <c:pt idx="3077">
                    <c:v>NA</c:v>
                  </c:pt>
                  <c:pt idx="3078">
                    <c:v>NA</c:v>
                  </c:pt>
                  <c:pt idx="3079">
                    <c:v>NA</c:v>
                  </c:pt>
                  <c:pt idx="3080">
                    <c:v>NA</c:v>
                  </c:pt>
                  <c:pt idx="3081">
                    <c:v>NA</c:v>
                  </c:pt>
                  <c:pt idx="3082">
                    <c:v>NA</c:v>
                  </c:pt>
                  <c:pt idx="3083">
                    <c:v>NA</c:v>
                  </c:pt>
                  <c:pt idx="3084">
                    <c:v>NA</c:v>
                  </c:pt>
                  <c:pt idx="3085">
                    <c:v>NA</c:v>
                  </c:pt>
                  <c:pt idx="3086">
                    <c:v>NA</c:v>
                  </c:pt>
                  <c:pt idx="3087">
                    <c:v>NA</c:v>
                  </c:pt>
                  <c:pt idx="3088">
                    <c:v>NA</c:v>
                  </c:pt>
                  <c:pt idx="3089">
                    <c:v>NA</c:v>
                  </c:pt>
                  <c:pt idx="3090">
                    <c:v>NA</c:v>
                  </c:pt>
                  <c:pt idx="3091">
                    <c:v>NA</c:v>
                  </c:pt>
                  <c:pt idx="3092">
                    <c:v>NA</c:v>
                  </c:pt>
                  <c:pt idx="3093">
                    <c:v>NA</c:v>
                  </c:pt>
                  <c:pt idx="3094">
                    <c:v>NA</c:v>
                  </c:pt>
                  <c:pt idx="3095">
                    <c:v>NA</c:v>
                  </c:pt>
                  <c:pt idx="3096">
                    <c:v>NA</c:v>
                  </c:pt>
                  <c:pt idx="3097">
                    <c:v>NA</c:v>
                  </c:pt>
                  <c:pt idx="3098">
                    <c:v>NA</c:v>
                  </c:pt>
                  <c:pt idx="3099">
                    <c:v>NA</c:v>
                  </c:pt>
                  <c:pt idx="3100">
                    <c:v>NA</c:v>
                  </c:pt>
                  <c:pt idx="3101">
                    <c:v>NA</c:v>
                  </c:pt>
                  <c:pt idx="3102">
                    <c:v>NA</c:v>
                  </c:pt>
                  <c:pt idx="3103">
                    <c:v>NA</c:v>
                  </c:pt>
                  <c:pt idx="3104">
                    <c:v>NA</c:v>
                  </c:pt>
                  <c:pt idx="3105">
                    <c:v>NA</c:v>
                  </c:pt>
                  <c:pt idx="3106">
                    <c:v>NA</c:v>
                  </c:pt>
                  <c:pt idx="3107">
                    <c:v>NA</c:v>
                  </c:pt>
                  <c:pt idx="3108">
                    <c:v>NA</c:v>
                  </c:pt>
                  <c:pt idx="3109">
                    <c:v>NA</c:v>
                  </c:pt>
                  <c:pt idx="3110">
                    <c:v>NA</c:v>
                  </c:pt>
                  <c:pt idx="3111">
                    <c:v>NA</c:v>
                  </c:pt>
                  <c:pt idx="3112">
                    <c:v>NA</c:v>
                  </c:pt>
                  <c:pt idx="3113">
                    <c:v>NA</c:v>
                  </c:pt>
                  <c:pt idx="3114">
                    <c:v>NA</c:v>
                  </c:pt>
                  <c:pt idx="3115">
                    <c:v>NA</c:v>
                  </c:pt>
                  <c:pt idx="3116">
                    <c:v>NA</c:v>
                  </c:pt>
                  <c:pt idx="3117">
                    <c:v>NA</c:v>
                  </c:pt>
                  <c:pt idx="3118">
                    <c:v>NA</c:v>
                  </c:pt>
                  <c:pt idx="3119">
                    <c:v>NA</c:v>
                  </c:pt>
                  <c:pt idx="3120">
                    <c:v>NA</c:v>
                  </c:pt>
                  <c:pt idx="3121">
                    <c:v>NA</c:v>
                  </c:pt>
                  <c:pt idx="3122">
                    <c:v>NA</c:v>
                  </c:pt>
                  <c:pt idx="3123">
                    <c:v>NA</c:v>
                  </c:pt>
                  <c:pt idx="3124">
                    <c:v>NA</c:v>
                  </c:pt>
                  <c:pt idx="3125">
                    <c:v>NA</c:v>
                  </c:pt>
                  <c:pt idx="3126">
                    <c:v>NA</c:v>
                  </c:pt>
                  <c:pt idx="3127">
                    <c:v>NA</c:v>
                  </c:pt>
                  <c:pt idx="3128">
                    <c:v>NA</c:v>
                  </c:pt>
                  <c:pt idx="3129">
                    <c:v>NA</c:v>
                  </c:pt>
                  <c:pt idx="3130">
                    <c:v>NA</c:v>
                  </c:pt>
                  <c:pt idx="3131">
                    <c:v>NA</c:v>
                  </c:pt>
                  <c:pt idx="3132">
                    <c:v>NA</c:v>
                  </c:pt>
                  <c:pt idx="3133">
                    <c:v>NA</c:v>
                  </c:pt>
                  <c:pt idx="3134">
                    <c:v>NA</c:v>
                  </c:pt>
                  <c:pt idx="3135">
                    <c:v>NA</c:v>
                  </c:pt>
                  <c:pt idx="3136">
                    <c:v>NA</c:v>
                  </c:pt>
                  <c:pt idx="3137">
                    <c:v>NA</c:v>
                  </c:pt>
                  <c:pt idx="3138">
                    <c:v>NA</c:v>
                  </c:pt>
                  <c:pt idx="3139">
                    <c:v>NA</c:v>
                  </c:pt>
                  <c:pt idx="3140">
                    <c:v>NA</c:v>
                  </c:pt>
                  <c:pt idx="3141">
                    <c:v>NA</c:v>
                  </c:pt>
                  <c:pt idx="3142">
                    <c:v>NA</c:v>
                  </c:pt>
                  <c:pt idx="3143">
                    <c:v>NA</c:v>
                  </c:pt>
                  <c:pt idx="3144">
                    <c:v>NA</c:v>
                  </c:pt>
                  <c:pt idx="3145">
                    <c:v>NA</c:v>
                  </c:pt>
                  <c:pt idx="3146">
                    <c:v>NA</c:v>
                  </c:pt>
                  <c:pt idx="3147">
                    <c:v>NA</c:v>
                  </c:pt>
                  <c:pt idx="3148">
                    <c:v>NA</c:v>
                  </c:pt>
                  <c:pt idx="3149">
                    <c:v>NA</c:v>
                  </c:pt>
                  <c:pt idx="3150">
                    <c:v>NA</c:v>
                  </c:pt>
                  <c:pt idx="3151">
                    <c:v>NA</c:v>
                  </c:pt>
                  <c:pt idx="3152">
                    <c:v>NA</c:v>
                  </c:pt>
                  <c:pt idx="3153">
                    <c:v>NA</c:v>
                  </c:pt>
                  <c:pt idx="3154">
                    <c:v>NA</c:v>
                  </c:pt>
                  <c:pt idx="3155">
                    <c:v>NA</c:v>
                  </c:pt>
                  <c:pt idx="3156">
                    <c:v>NA</c:v>
                  </c:pt>
                  <c:pt idx="3157">
                    <c:v>NA</c:v>
                  </c:pt>
                  <c:pt idx="3158">
                    <c:v>NA</c:v>
                  </c:pt>
                  <c:pt idx="3159">
                    <c:v>NA</c:v>
                  </c:pt>
                  <c:pt idx="3160">
                    <c:v>NA</c:v>
                  </c:pt>
                  <c:pt idx="3161">
                    <c:v>NA</c:v>
                  </c:pt>
                  <c:pt idx="3162">
                    <c:v>NA</c:v>
                  </c:pt>
                  <c:pt idx="3163">
                    <c:v>NA</c:v>
                  </c:pt>
                  <c:pt idx="3164">
                    <c:v>NA</c:v>
                  </c:pt>
                  <c:pt idx="3165">
                    <c:v>NA</c:v>
                  </c:pt>
                  <c:pt idx="3166">
                    <c:v>NA</c:v>
                  </c:pt>
                  <c:pt idx="3167">
                    <c:v>NA</c:v>
                  </c:pt>
                  <c:pt idx="3168">
                    <c:v>NA</c:v>
                  </c:pt>
                  <c:pt idx="3169">
                    <c:v>NA</c:v>
                  </c:pt>
                  <c:pt idx="3170">
                    <c:v>NA</c:v>
                  </c:pt>
                  <c:pt idx="3171">
                    <c:v>NA</c:v>
                  </c:pt>
                  <c:pt idx="3172">
                    <c:v>NA</c:v>
                  </c:pt>
                  <c:pt idx="3173">
                    <c:v>NA</c:v>
                  </c:pt>
                  <c:pt idx="3174">
                    <c:v>NA</c:v>
                  </c:pt>
                  <c:pt idx="3175">
                    <c:v>NA</c:v>
                  </c:pt>
                  <c:pt idx="3176">
                    <c:v>NA</c:v>
                  </c:pt>
                  <c:pt idx="3177">
                    <c:v>NA</c:v>
                  </c:pt>
                  <c:pt idx="3178">
                    <c:v>NA</c:v>
                  </c:pt>
                  <c:pt idx="3179">
                    <c:v>NA</c:v>
                  </c:pt>
                  <c:pt idx="3180">
                    <c:v>NA</c:v>
                  </c:pt>
                  <c:pt idx="3181">
                    <c:v>NA</c:v>
                  </c:pt>
                  <c:pt idx="3182">
                    <c:v>NA</c:v>
                  </c:pt>
                  <c:pt idx="3183">
                    <c:v>NA</c:v>
                  </c:pt>
                  <c:pt idx="3184">
                    <c:v>NA</c:v>
                  </c:pt>
                  <c:pt idx="3185">
                    <c:v>NA</c:v>
                  </c:pt>
                  <c:pt idx="3186">
                    <c:v>NA</c:v>
                  </c:pt>
                  <c:pt idx="3187">
                    <c:v>NA</c:v>
                  </c:pt>
                  <c:pt idx="3188">
                    <c:v>NA</c:v>
                  </c:pt>
                  <c:pt idx="3189">
                    <c:v>NA</c:v>
                  </c:pt>
                  <c:pt idx="3190">
                    <c:v>NA</c:v>
                  </c:pt>
                  <c:pt idx="3191">
                    <c:v>NA</c:v>
                  </c:pt>
                  <c:pt idx="3192">
                    <c:v>NA</c:v>
                  </c:pt>
                  <c:pt idx="3193">
                    <c:v>NA</c:v>
                  </c:pt>
                  <c:pt idx="3194">
                    <c:v>NA</c:v>
                  </c:pt>
                  <c:pt idx="3195">
                    <c:v>NA</c:v>
                  </c:pt>
                  <c:pt idx="3196">
                    <c:v>NA</c:v>
                  </c:pt>
                  <c:pt idx="3197">
                    <c:v>NA</c:v>
                  </c:pt>
                  <c:pt idx="3198">
                    <c:v>NA</c:v>
                  </c:pt>
                  <c:pt idx="3199">
                    <c:v>NA</c:v>
                  </c:pt>
                  <c:pt idx="3200">
                    <c:v>NA</c:v>
                  </c:pt>
                  <c:pt idx="3201">
                    <c:v>NA</c:v>
                  </c:pt>
                  <c:pt idx="3202">
                    <c:v>NA</c:v>
                  </c:pt>
                  <c:pt idx="3203">
                    <c:v>NA</c:v>
                  </c:pt>
                  <c:pt idx="3204">
                    <c:v>NA</c:v>
                  </c:pt>
                  <c:pt idx="3205">
                    <c:v>NA</c:v>
                  </c:pt>
                  <c:pt idx="3206">
                    <c:v>NA</c:v>
                  </c:pt>
                  <c:pt idx="3207">
                    <c:v>NA</c:v>
                  </c:pt>
                  <c:pt idx="3208">
                    <c:v>NA</c:v>
                  </c:pt>
                  <c:pt idx="3209">
                    <c:v>NA</c:v>
                  </c:pt>
                  <c:pt idx="3210">
                    <c:v>NA</c:v>
                  </c:pt>
                  <c:pt idx="3211">
                    <c:v>NA</c:v>
                  </c:pt>
                  <c:pt idx="3212">
                    <c:v>NA</c:v>
                  </c:pt>
                  <c:pt idx="3213">
                    <c:v>NA</c:v>
                  </c:pt>
                  <c:pt idx="3214">
                    <c:v>NA</c:v>
                  </c:pt>
                  <c:pt idx="3215">
                    <c:v>NA</c:v>
                  </c:pt>
                  <c:pt idx="3216">
                    <c:v>NA</c:v>
                  </c:pt>
                  <c:pt idx="3217">
                    <c:v>NA</c:v>
                  </c:pt>
                  <c:pt idx="3218">
                    <c:v>NA</c:v>
                  </c:pt>
                  <c:pt idx="3219">
                    <c:v>NA</c:v>
                  </c:pt>
                  <c:pt idx="3220">
                    <c:v>NA</c:v>
                  </c:pt>
                  <c:pt idx="3221">
                    <c:v>NA</c:v>
                  </c:pt>
                  <c:pt idx="3222">
                    <c:v>NA</c:v>
                  </c:pt>
                  <c:pt idx="3223">
                    <c:v>NA</c:v>
                  </c:pt>
                  <c:pt idx="3224">
                    <c:v>NA</c:v>
                  </c:pt>
                  <c:pt idx="3225">
                    <c:v>NA</c:v>
                  </c:pt>
                  <c:pt idx="3226">
                    <c:v>NA</c:v>
                  </c:pt>
                  <c:pt idx="3227">
                    <c:v>NA</c:v>
                  </c:pt>
                  <c:pt idx="3228">
                    <c:v>NA</c:v>
                  </c:pt>
                  <c:pt idx="3229">
                    <c:v>NA</c:v>
                  </c:pt>
                  <c:pt idx="3230">
                    <c:v>NA</c:v>
                  </c:pt>
                  <c:pt idx="3231">
                    <c:v>NA</c:v>
                  </c:pt>
                  <c:pt idx="3232">
                    <c:v>NA</c:v>
                  </c:pt>
                  <c:pt idx="3233">
                    <c:v>NA</c:v>
                  </c:pt>
                  <c:pt idx="3234">
                    <c:v>NA</c:v>
                  </c:pt>
                  <c:pt idx="3235">
                    <c:v>NA</c:v>
                  </c:pt>
                  <c:pt idx="3236">
                    <c:v>NA</c:v>
                  </c:pt>
                  <c:pt idx="3237">
                    <c:v>NA</c:v>
                  </c:pt>
                  <c:pt idx="3238">
                    <c:v>NA</c:v>
                  </c:pt>
                  <c:pt idx="3239">
                    <c:v>NA</c:v>
                  </c:pt>
                  <c:pt idx="3240">
                    <c:v>NA</c:v>
                  </c:pt>
                  <c:pt idx="3241">
                    <c:v>NA</c:v>
                  </c:pt>
                  <c:pt idx="3242">
                    <c:v>NA</c:v>
                  </c:pt>
                  <c:pt idx="3243">
                    <c:v>NA</c:v>
                  </c:pt>
                  <c:pt idx="3244">
                    <c:v>NA</c:v>
                  </c:pt>
                  <c:pt idx="3245">
                    <c:v>NA</c:v>
                  </c:pt>
                  <c:pt idx="3246">
                    <c:v>NA</c:v>
                  </c:pt>
                  <c:pt idx="3247">
                    <c:v>NA</c:v>
                  </c:pt>
                  <c:pt idx="3248">
                    <c:v>NA</c:v>
                  </c:pt>
                  <c:pt idx="3249">
                    <c:v>NA</c:v>
                  </c:pt>
                  <c:pt idx="3250">
                    <c:v>NA</c:v>
                  </c:pt>
                  <c:pt idx="3251">
                    <c:v>NA</c:v>
                  </c:pt>
                  <c:pt idx="3252">
                    <c:v>NA</c:v>
                  </c:pt>
                  <c:pt idx="3253">
                    <c:v>NA</c:v>
                  </c:pt>
                  <c:pt idx="3254">
                    <c:v>NA</c:v>
                  </c:pt>
                  <c:pt idx="3255">
                    <c:v>NA</c:v>
                  </c:pt>
                  <c:pt idx="3256">
                    <c:v>NA</c:v>
                  </c:pt>
                  <c:pt idx="3257">
                    <c:v>NA</c:v>
                  </c:pt>
                  <c:pt idx="3258">
                    <c:v>NA</c:v>
                  </c:pt>
                  <c:pt idx="3259">
                    <c:v>NA</c:v>
                  </c:pt>
                  <c:pt idx="3260">
                    <c:v>NA</c:v>
                  </c:pt>
                  <c:pt idx="3261">
                    <c:v>NA</c:v>
                  </c:pt>
                  <c:pt idx="3262">
                    <c:v>NA</c:v>
                  </c:pt>
                  <c:pt idx="3263">
                    <c:v>NA</c:v>
                  </c:pt>
                  <c:pt idx="3264">
                    <c:v>NA</c:v>
                  </c:pt>
                  <c:pt idx="3265">
                    <c:v>NA</c:v>
                  </c:pt>
                  <c:pt idx="3266">
                    <c:v>NA</c:v>
                  </c:pt>
                  <c:pt idx="3267">
                    <c:v>NA</c:v>
                  </c:pt>
                  <c:pt idx="3268">
                    <c:v>NA</c:v>
                  </c:pt>
                  <c:pt idx="3269">
                    <c:v>NA</c:v>
                  </c:pt>
                  <c:pt idx="3270">
                    <c:v>NA</c:v>
                  </c:pt>
                  <c:pt idx="3271">
                    <c:v>NA</c:v>
                  </c:pt>
                  <c:pt idx="3272">
                    <c:v>NA</c:v>
                  </c:pt>
                  <c:pt idx="3273">
                    <c:v>NA</c:v>
                  </c:pt>
                  <c:pt idx="3274">
                    <c:v>NA</c:v>
                  </c:pt>
                  <c:pt idx="3275">
                    <c:v>NA</c:v>
                  </c:pt>
                  <c:pt idx="3276">
                    <c:v>NA</c:v>
                  </c:pt>
                  <c:pt idx="3277">
                    <c:v>NA</c:v>
                  </c:pt>
                  <c:pt idx="3278">
                    <c:v>NA</c:v>
                  </c:pt>
                  <c:pt idx="3279">
                    <c:v>NA</c:v>
                  </c:pt>
                  <c:pt idx="3280">
                    <c:v>NA</c:v>
                  </c:pt>
                  <c:pt idx="3281">
                    <c:v>NA</c:v>
                  </c:pt>
                  <c:pt idx="3282">
                    <c:v>NA</c:v>
                  </c:pt>
                  <c:pt idx="3283">
                    <c:v>NA</c:v>
                  </c:pt>
                  <c:pt idx="3284">
                    <c:v>NA</c:v>
                  </c:pt>
                  <c:pt idx="3285">
                    <c:v>NA</c:v>
                  </c:pt>
                  <c:pt idx="3286">
                    <c:v>NA</c:v>
                  </c:pt>
                  <c:pt idx="3287">
                    <c:v>NA</c:v>
                  </c:pt>
                  <c:pt idx="3288">
                    <c:v>NA</c:v>
                  </c:pt>
                  <c:pt idx="3289">
                    <c:v>NA</c:v>
                  </c:pt>
                  <c:pt idx="3290">
                    <c:v>NA</c:v>
                  </c:pt>
                  <c:pt idx="3291">
                    <c:v>NA</c:v>
                  </c:pt>
                  <c:pt idx="3292">
                    <c:v>NA</c:v>
                  </c:pt>
                  <c:pt idx="3293">
                    <c:v>NA</c:v>
                  </c:pt>
                  <c:pt idx="3294">
                    <c:v>NA</c:v>
                  </c:pt>
                  <c:pt idx="3295">
                    <c:v>NA</c:v>
                  </c:pt>
                  <c:pt idx="3296">
                    <c:v>NA</c:v>
                  </c:pt>
                  <c:pt idx="3297">
                    <c:v>NA</c:v>
                  </c:pt>
                  <c:pt idx="3298">
                    <c:v>NA</c:v>
                  </c:pt>
                  <c:pt idx="3299">
                    <c:v>NA</c:v>
                  </c:pt>
                  <c:pt idx="3300">
                    <c:v>NA</c:v>
                  </c:pt>
                  <c:pt idx="3301">
                    <c:v>NA</c:v>
                  </c:pt>
                  <c:pt idx="3302">
                    <c:v>NA</c:v>
                  </c:pt>
                  <c:pt idx="3303">
                    <c:v>NA</c:v>
                  </c:pt>
                  <c:pt idx="3304">
                    <c:v>NA</c:v>
                  </c:pt>
                  <c:pt idx="3305">
                    <c:v>NA</c:v>
                  </c:pt>
                  <c:pt idx="3306">
                    <c:v>NA</c:v>
                  </c:pt>
                  <c:pt idx="3307">
                    <c:v>NA</c:v>
                  </c:pt>
                  <c:pt idx="3308">
                    <c:v>NA</c:v>
                  </c:pt>
                  <c:pt idx="3309">
                    <c:v>NA</c:v>
                  </c:pt>
                  <c:pt idx="3310">
                    <c:v>NA</c:v>
                  </c:pt>
                  <c:pt idx="3311">
                    <c:v>NA</c:v>
                  </c:pt>
                  <c:pt idx="3312">
                    <c:v>NA</c:v>
                  </c:pt>
                  <c:pt idx="3313">
                    <c:v>NA</c:v>
                  </c:pt>
                  <c:pt idx="3314">
                    <c:v>NA</c:v>
                  </c:pt>
                  <c:pt idx="3315">
                    <c:v>NA</c:v>
                  </c:pt>
                  <c:pt idx="3316">
                    <c:v>NA</c:v>
                  </c:pt>
                  <c:pt idx="3317">
                    <c:v>NA</c:v>
                  </c:pt>
                  <c:pt idx="3318">
                    <c:v>NA</c:v>
                  </c:pt>
                  <c:pt idx="3319">
                    <c:v>NA</c:v>
                  </c:pt>
                  <c:pt idx="3320">
                    <c:v>NA</c:v>
                  </c:pt>
                  <c:pt idx="3321">
                    <c:v>NA</c:v>
                  </c:pt>
                  <c:pt idx="3322">
                    <c:v>NA</c:v>
                  </c:pt>
                  <c:pt idx="3323">
                    <c:v>NA</c:v>
                  </c:pt>
                  <c:pt idx="3324">
                    <c:v>NA</c:v>
                  </c:pt>
                  <c:pt idx="3325">
                    <c:v>NA</c:v>
                  </c:pt>
                  <c:pt idx="3326">
                    <c:v>NA</c:v>
                  </c:pt>
                  <c:pt idx="3327">
                    <c:v>NA</c:v>
                  </c:pt>
                  <c:pt idx="3328">
                    <c:v>NA</c:v>
                  </c:pt>
                  <c:pt idx="3329">
                    <c:v>NA</c:v>
                  </c:pt>
                  <c:pt idx="3330">
                    <c:v>NA</c:v>
                  </c:pt>
                  <c:pt idx="3331">
                    <c:v>NA</c:v>
                  </c:pt>
                  <c:pt idx="3332">
                    <c:v>NA</c:v>
                  </c:pt>
                  <c:pt idx="3333">
                    <c:v>NA</c:v>
                  </c:pt>
                  <c:pt idx="3334">
                    <c:v>NA</c:v>
                  </c:pt>
                  <c:pt idx="3335">
                    <c:v>NA</c:v>
                  </c:pt>
                  <c:pt idx="3336">
                    <c:v>NA</c:v>
                  </c:pt>
                  <c:pt idx="3337">
                    <c:v>NA</c:v>
                  </c:pt>
                  <c:pt idx="3338">
                    <c:v>NA</c:v>
                  </c:pt>
                  <c:pt idx="3339">
                    <c:v>NA</c:v>
                  </c:pt>
                  <c:pt idx="3340">
                    <c:v>NA</c:v>
                  </c:pt>
                  <c:pt idx="3341">
                    <c:v>NA</c:v>
                  </c:pt>
                  <c:pt idx="3342">
                    <c:v>NA</c:v>
                  </c:pt>
                  <c:pt idx="3343">
                    <c:v>NA</c:v>
                  </c:pt>
                  <c:pt idx="3344">
                    <c:v>NA</c:v>
                  </c:pt>
                  <c:pt idx="3345">
                    <c:v>NA</c:v>
                  </c:pt>
                  <c:pt idx="3346">
                    <c:v>NA</c:v>
                  </c:pt>
                  <c:pt idx="3347">
                    <c:v>NA</c:v>
                  </c:pt>
                  <c:pt idx="3348">
                    <c:v>NA</c:v>
                  </c:pt>
                  <c:pt idx="3349">
                    <c:v>NA</c:v>
                  </c:pt>
                  <c:pt idx="3350">
                    <c:v>NA</c:v>
                  </c:pt>
                  <c:pt idx="3351">
                    <c:v>NA</c:v>
                  </c:pt>
                  <c:pt idx="3352">
                    <c:v>NA</c:v>
                  </c:pt>
                  <c:pt idx="3353">
                    <c:v>NA</c:v>
                  </c:pt>
                  <c:pt idx="3354">
                    <c:v>NA</c:v>
                  </c:pt>
                  <c:pt idx="3355">
                    <c:v>NA</c:v>
                  </c:pt>
                  <c:pt idx="3356">
                    <c:v>NA</c:v>
                  </c:pt>
                  <c:pt idx="3357">
                    <c:v>NA</c:v>
                  </c:pt>
                  <c:pt idx="3358">
                    <c:v>NA</c:v>
                  </c:pt>
                  <c:pt idx="3359">
                    <c:v>NA</c:v>
                  </c:pt>
                  <c:pt idx="3360">
                    <c:v>NA</c:v>
                  </c:pt>
                  <c:pt idx="3361">
                    <c:v>NA</c:v>
                  </c:pt>
                  <c:pt idx="3362">
                    <c:v>NA</c:v>
                  </c:pt>
                  <c:pt idx="3363">
                    <c:v>NA</c:v>
                  </c:pt>
                  <c:pt idx="3364">
                    <c:v>NA</c:v>
                  </c:pt>
                  <c:pt idx="3365">
                    <c:v>NA</c:v>
                  </c:pt>
                  <c:pt idx="3366">
                    <c:v>NA</c:v>
                  </c:pt>
                  <c:pt idx="3367">
                    <c:v>NA</c:v>
                  </c:pt>
                  <c:pt idx="3368">
                    <c:v>NA</c:v>
                  </c:pt>
                  <c:pt idx="3369">
                    <c:v>NA</c:v>
                  </c:pt>
                  <c:pt idx="3370">
                    <c:v>NA</c:v>
                  </c:pt>
                  <c:pt idx="3371">
                    <c:v>NA</c:v>
                  </c:pt>
                  <c:pt idx="3372">
                    <c:v>NA</c:v>
                  </c:pt>
                  <c:pt idx="3373">
                    <c:v>NA</c:v>
                  </c:pt>
                  <c:pt idx="3374">
                    <c:v>NA</c:v>
                  </c:pt>
                  <c:pt idx="3375">
                    <c:v>NA</c:v>
                  </c:pt>
                  <c:pt idx="3376">
                    <c:v>NA</c:v>
                  </c:pt>
                  <c:pt idx="3377">
                    <c:v>NA</c:v>
                  </c:pt>
                  <c:pt idx="3378">
                    <c:v>NA</c:v>
                  </c:pt>
                  <c:pt idx="3379">
                    <c:v>NA</c:v>
                  </c:pt>
                  <c:pt idx="3380">
                    <c:v>NA</c:v>
                  </c:pt>
                  <c:pt idx="3381">
                    <c:v>NA</c:v>
                  </c:pt>
                  <c:pt idx="3382">
                    <c:v>NA</c:v>
                  </c:pt>
                  <c:pt idx="3383">
                    <c:v>NA</c:v>
                  </c:pt>
                  <c:pt idx="3384">
                    <c:v>NA</c:v>
                  </c:pt>
                  <c:pt idx="3385">
                    <c:v>NA</c:v>
                  </c:pt>
                  <c:pt idx="3386">
                    <c:v>NA</c:v>
                  </c:pt>
                  <c:pt idx="3387">
                    <c:v>NA</c:v>
                  </c:pt>
                  <c:pt idx="3388">
                    <c:v>NA</c:v>
                  </c:pt>
                  <c:pt idx="3389">
                    <c:v>NA</c:v>
                  </c:pt>
                  <c:pt idx="3390">
                    <c:v>NA</c:v>
                  </c:pt>
                  <c:pt idx="3391">
                    <c:v>NA</c:v>
                  </c:pt>
                  <c:pt idx="3392">
                    <c:v>NA</c:v>
                  </c:pt>
                  <c:pt idx="3393">
                    <c:v>NA</c:v>
                  </c:pt>
                  <c:pt idx="3394">
                    <c:v>NA</c:v>
                  </c:pt>
                  <c:pt idx="3395">
                    <c:v>NA</c:v>
                  </c:pt>
                  <c:pt idx="3396">
                    <c:v>NA</c:v>
                  </c:pt>
                  <c:pt idx="3397">
                    <c:v>NA</c:v>
                  </c:pt>
                  <c:pt idx="3398">
                    <c:v>NA</c:v>
                  </c:pt>
                  <c:pt idx="3399">
                    <c:v>NA</c:v>
                  </c:pt>
                  <c:pt idx="3400">
                    <c:v>NA</c:v>
                  </c:pt>
                  <c:pt idx="3401">
                    <c:v>NA</c:v>
                  </c:pt>
                  <c:pt idx="3402">
                    <c:v>NA</c:v>
                  </c:pt>
                  <c:pt idx="3403">
                    <c:v>NA</c:v>
                  </c:pt>
                  <c:pt idx="3404">
                    <c:v>NA</c:v>
                  </c:pt>
                  <c:pt idx="3405">
                    <c:v>NA</c:v>
                  </c:pt>
                  <c:pt idx="3406">
                    <c:v>NA</c:v>
                  </c:pt>
                  <c:pt idx="3407">
                    <c:v>NA</c:v>
                  </c:pt>
                  <c:pt idx="3408">
                    <c:v>NA</c:v>
                  </c:pt>
                  <c:pt idx="3409">
                    <c:v>NA</c:v>
                  </c:pt>
                  <c:pt idx="3410">
                    <c:v>NA</c:v>
                  </c:pt>
                  <c:pt idx="3411">
                    <c:v>NA</c:v>
                  </c:pt>
                  <c:pt idx="3412">
                    <c:v>NA</c:v>
                  </c:pt>
                  <c:pt idx="3413">
                    <c:v>NA</c:v>
                  </c:pt>
                  <c:pt idx="3414">
                    <c:v>NA</c:v>
                  </c:pt>
                  <c:pt idx="3415">
                    <c:v>NA</c:v>
                  </c:pt>
                  <c:pt idx="3416">
                    <c:v>NA</c:v>
                  </c:pt>
                  <c:pt idx="3417">
                    <c:v>NA</c:v>
                  </c:pt>
                  <c:pt idx="3418">
                    <c:v>NA</c:v>
                  </c:pt>
                  <c:pt idx="3419">
                    <c:v>NA</c:v>
                  </c:pt>
                  <c:pt idx="3420">
                    <c:v>NA</c:v>
                  </c:pt>
                  <c:pt idx="3421">
                    <c:v>NA</c:v>
                  </c:pt>
                  <c:pt idx="3422">
                    <c:v>NA</c:v>
                  </c:pt>
                  <c:pt idx="3423">
                    <c:v>NA</c:v>
                  </c:pt>
                  <c:pt idx="3424">
                    <c:v>NA</c:v>
                  </c:pt>
                  <c:pt idx="3425">
                    <c:v>NA</c:v>
                  </c:pt>
                  <c:pt idx="3426">
                    <c:v>NA</c:v>
                  </c:pt>
                  <c:pt idx="3427">
                    <c:v>NA</c:v>
                  </c:pt>
                  <c:pt idx="3428">
                    <c:v>NA</c:v>
                  </c:pt>
                  <c:pt idx="3429">
                    <c:v>NA</c:v>
                  </c:pt>
                  <c:pt idx="3430">
                    <c:v>NA</c:v>
                  </c:pt>
                  <c:pt idx="3431">
                    <c:v>NA</c:v>
                  </c:pt>
                  <c:pt idx="3432">
                    <c:v>NA</c:v>
                  </c:pt>
                  <c:pt idx="3433">
                    <c:v>NA</c:v>
                  </c:pt>
                  <c:pt idx="3434">
                    <c:v>NA</c:v>
                  </c:pt>
                  <c:pt idx="3435">
                    <c:v>NA</c:v>
                  </c:pt>
                  <c:pt idx="3436">
                    <c:v>NA</c:v>
                  </c:pt>
                  <c:pt idx="3437">
                    <c:v>NA</c:v>
                  </c:pt>
                  <c:pt idx="3438">
                    <c:v>NA</c:v>
                  </c:pt>
                  <c:pt idx="3439">
                    <c:v>NA</c:v>
                  </c:pt>
                  <c:pt idx="3440">
                    <c:v>NA</c:v>
                  </c:pt>
                  <c:pt idx="3441">
                    <c:v>NA</c:v>
                  </c:pt>
                  <c:pt idx="3442">
                    <c:v>NA</c:v>
                  </c:pt>
                  <c:pt idx="3443">
                    <c:v>NA</c:v>
                  </c:pt>
                  <c:pt idx="3444">
                    <c:v>NA</c:v>
                  </c:pt>
                  <c:pt idx="3445">
                    <c:v>NA</c:v>
                  </c:pt>
                  <c:pt idx="3446">
                    <c:v>NA</c:v>
                  </c:pt>
                  <c:pt idx="3447">
                    <c:v>NA</c:v>
                  </c:pt>
                  <c:pt idx="3448">
                    <c:v>NA</c:v>
                  </c:pt>
                  <c:pt idx="3449">
                    <c:v>NA</c:v>
                  </c:pt>
                  <c:pt idx="3450">
                    <c:v>NA</c:v>
                  </c:pt>
                  <c:pt idx="3451">
                    <c:v>NA</c:v>
                  </c:pt>
                  <c:pt idx="3452">
                    <c:v>NA</c:v>
                  </c:pt>
                  <c:pt idx="3453">
                    <c:v>NA</c:v>
                  </c:pt>
                  <c:pt idx="3454">
                    <c:v>NA</c:v>
                  </c:pt>
                  <c:pt idx="3455">
                    <c:v>NA</c:v>
                  </c:pt>
                  <c:pt idx="3456">
                    <c:v>NA</c:v>
                  </c:pt>
                  <c:pt idx="3457">
                    <c:v>NA</c:v>
                  </c:pt>
                  <c:pt idx="3458">
                    <c:v>NA</c:v>
                  </c:pt>
                  <c:pt idx="3459">
                    <c:v>NA</c:v>
                  </c:pt>
                  <c:pt idx="3460">
                    <c:v>NA</c:v>
                  </c:pt>
                  <c:pt idx="3461">
                    <c:v>NA</c:v>
                  </c:pt>
                  <c:pt idx="3462">
                    <c:v>NA</c:v>
                  </c:pt>
                  <c:pt idx="3463">
                    <c:v>NA</c:v>
                  </c:pt>
                  <c:pt idx="3464">
                    <c:v>NA</c:v>
                  </c:pt>
                  <c:pt idx="3465">
                    <c:v>NA</c:v>
                  </c:pt>
                  <c:pt idx="3466">
                    <c:v>NA</c:v>
                  </c:pt>
                  <c:pt idx="3467">
                    <c:v>NA</c:v>
                  </c:pt>
                  <c:pt idx="3468">
                    <c:v>NA</c:v>
                  </c:pt>
                  <c:pt idx="3469">
                    <c:v>NA</c:v>
                  </c:pt>
                  <c:pt idx="3470">
                    <c:v>NA</c:v>
                  </c:pt>
                  <c:pt idx="3471">
                    <c:v>NA</c:v>
                  </c:pt>
                  <c:pt idx="3472">
                    <c:v>NA</c:v>
                  </c:pt>
                  <c:pt idx="3473">
                    <c:v>NA</c:v>
                  </c:pt>
                  <c:pt idx="3474">
                    <c:v>NA</c:v>
                  </c:pt>
                  <c:pt idx="3475">
                    <c:v>NA</c:v>
                  </c:pt>
                  <c:pt idx="3476">
                    <c:v>NA</c:v>
                  </c:pt>
                  <c:pt idx="3477">
                    <c:v>NA</c:v>
                  </c:pt>
                  <c:pt idx="3478">
                    <c:v>NA</c:v>
                  </c:pt>
                  <c:pt idx="3479">
                    <c:v>NA</c:v>
                  </c:pt>
                  <c:pt idx="3480">
                    <c:v>NA</c:v>
                  </c:pt>
                  <c:pt idx="3481">
                    <c:v>NA</c:v>
                  </c:pt>
                  <c:pt idx="3482">
                    <c:v>NA</c:v>
                  </c:pt>
                  <c:pt idx="3483">
                    <c:v>NA</c:v>
                  </c:pt>
                  <c:pt idx="3484">
                    <c:v>NA</c:v>
                  </c:pt>
                  <c:pt idx="3485">
                    <c:v>NA</c:v>
                  </c:pt>
                  <c:pt idx="3486">
                    <c:v>NA</c:v>
                  </c:pt>
                  <c:pt idx="3487">
                    <c:v>NA</c:v>
                  </c:pt>
                  <c:pt idx="3488">
                    <c:v>NA</c:v>
                  </c:pt>
                  <c:pt idx="3489">
                    <c:v>NA</c:v>
                  </c:pt>
                  <c:pt idx="3490">
                    <c:v>NA</c:v>
                  </c:pt>
                  <c:pt idx="3491">
                    <c:v>NA</c:v>
                  </c:pt>
                  <c:pt idx="3492">
                    <c:v>NA</c:v>
                  </c:pt>
                  <c:pt idx="3493">
                    <c:v>NA</c:v>
                  </c:pt>
                  <c:pt idx="3494">
                    <c:v>NA</c:v>
                  </c:pt>
                  <c:pt idx="3495">
                    <c:v>NA</c:v>
                  </c:pt>
                  <c:pt idx="3496">
                    <c:v>NA</c:v>
                  </c:pt>
                  <c:pt idx="3497">
                    <c:v>NA</c:v>
                  </c:pt>
                  <c:pt idx="3498">
                    <c:v>NA</c:v>
                  </c:pt>
                  <c:pt idx="3499">
                    <c:v>NA</c:v>
                  </c:pt>
                  <c:pt idx="3500">
                    <c:v>NA</c:v>
                  </c:pt>
                  <c:pt idx="3501">
                    <c:v>NA</c:v>
                  </c:pt>
                  <c:pt idx="3502">
                    <c:v>NA</c:v>
                  </c:pt>
                  <c:pt idx="3503">
                    <c:v>NA</c:v>
                  </c:pt>
                  <c:pt idx="3504">
                    <c:v>NA</c:v>
                  </c:pt>
                  <c:pt idx="3505">
                    <c:v>NA</c:v>
                  </c:pt>
                  <c:pt idx="3506">
                    <c:v>NA</c:v>
                  </c:pt>
                  <c:pt idx="3507">
                    <c:v>NA</c:v>
                  </c:pt>
                  <c:pt idx="3508">
                    <c:v>NA</c:v>
                  </c:pt>
                  <c:pt idx="3509">
                    <c:v>NA</c:v>
                  </c:pt>
                  <c:pt idx="3510">
                    <c:v>NA</c:v>
                  </c:pt>
                  <c:pt idx="3511">
                    <c:v>NA</c:v>
                  </c:pt>
                  <c:pt idx="3512">
                    <c:v>NA</c:v>
                  </c:pt>
                  <c:pt idx="3513">
                    <c:v>NA</c:v>
                  </c:pt>
                  <c:pt idx="3514">
                    <c:v>NA</c:v>
                  </c:pt>
                  <c:pt idx="3515">
                    <c:v>NA</c:v>
                  </c:pt>
                  <c:pt idx="3516">
                    <c:v>NA</c:v>
                  </c:pt>
                  <c:pt idx="3517">
                    <c:v>NA</c:v>
                  </c:pt>
                  <c:pt idx="3518">
                    <c:v>NA</c:v>
                  </c:pt>
                  <c:pt idx="3519">
                    <c:v>NA</c:v>
                  </c:pt>
                  <c:pt idx="3520">
                    <c:v>NA</c:v>
                  </c:pt>
                  <c:pt idx="3521">
                    <c:v>NA</c:v>
                  </c:pt>
                  <c:pt idx="3522">
                    <c:v>NA</c:v>
                  </c:pt>
                  <c:pt idx="3523">
                    <c:v>NA</c:v>
                  </c:pt>
                  <c:pt idx="3524">
                    <c:v>NA</c:v>
                  </c:pt>
                  <c:pt idx="3525">
                    <c:v>NA</c:v>
                  </c:pt>
                  <c:pt idx="3526">
                    <c:v>NA</c:v>
                  </c:pt>
                  <c:pt idx="3527">
                    <c:v>NA</c:v>
                  </c:pt>
                  <c:pt idx="3528">
                    <c:v>NA</c:v>
                  </c:pt>
                  <c:pt idx="3529">
                    <c:v>NA</c:v>
                  </c:pt>
                  <c:pt idx="3530">
                    <c:v>NA</c:v>
                  </c:pt>
                  <c:pt idx="3531">
                    <c:v>NA</c:v>
                  </c:pt>
                  <c:pt idx="3532">
                    <c:v>NA</c:v>
                  </c:pt>
                  <c:pt idx="3533">
                    <c:v>NA</c:v>
                  </c:pt>
                  <c:pt idx="3534">
                    <c:v>NA</c:v>
                  </c:pt>
                  <c:pt idx="3535">
                    <c:v>NA</c:v>
                  </c:pt>
                  <c:pt idx="3536">
                    <c:v>NA</c:v>
                  </c:pt>
                  <c:pt idx="3537">
                    <c:v>NA</c:v>
                  </c:pt>
                  <c:pt idx="3538">
                    <c:v>NA</c:v>
                  </c:pt>
                  <c:pt idx="3539">
                    <c:v>NA</c:v>
                  </c:pt>
                  <c:pt idx="3540">
                    <c:v>NA</c:v>
                  </c:pt>
                  <c:pt idx="3541">
                    <c:v>NA</c:v>
                  </c:pt>
                  <c:pt idx="3542">
                    <c:v>NA</c:v>
                  </c:pt>
                  <c:pt idx="3543">
                    <c:v>NA</c:v>
                  </c:pt>
                  <c:pt idx="3544">
                    <c:v>NA</c:v>
                  </c:pt>
                  <c:pt idx="3545">
                    <c:v>NA</c:v>
                  </c:pt>
                  <c:pt idx="3546">
                    <c:v>NA</c:v>
                  </c:pt>
                  <c:pt idx="3547">
                    <c:v>NA</c:v>
                  </c:pt>
                  <c:pt idx="3548">
                    <c:v>NA</c:v>
                  </c:pt>
                  <c:pt idx="3549">
                    <c:v>NA</c:v>
                  </c:pt>
                  <c:pt idx="3550">
                    <c:v>NA</c:v>
                  </c:pt>
                  <c:pt idx="3551">
                    <c:v>NA</c:v>
                  </c:pt>
                  <c:pt idx="3552">
                    <c:v>NA</c:v>
                  </c:pt>
                  <c:pt idx="3553">
                    <c:v>NA</c:v>
                  </c:pt>
                  <c:pt idx="3554">
                    <c:v>NA</c:v>
                  </c:pt>
                  <c:pt idx="3555">
                    <c:v>NA</c:v>
                  </c:pt>
                  <c:pt idx="3556">
                    <c:v>NA</c:v>
                  </c:pt>
                  <c:pt idx="3557">
                    <c:v>NA</c:v>
                  </c:pt>
                  <c:pt idx="3558">
                    <c:v>NA</c:v>
                  </c:pt>
                  <c:pt idx="3559">
                    <c:v>NA</c:v>
                  </c:pt>
                  <c:pt idx="3560">
                    <c:v>NA</c:v>
                  </c:pt>
                  <c:pt idx="3561">
                    <c:v>NA</c:v>
                  </c:pt>
                  <c:pt idx="3562">
                    <c:v>NA</c:v>
                  </c:pt>
                  <c:pt idx="3563">
                    <c:v>NA</c:v>
                  </c:pt>
                  <c:pt idx="3564">
                    <c:v>NA</c:v>
                  </c:pt>
                  <c:pt idx="3565">
                    <c:v>NA</c:v>
                  </c:pt>
                  <c:pt idx="3566">
                    <c:v>NA</c:v>
                  </c:pt>
                  <c:pt idx="3567">
                    <c:v>NA</c:v>
                  </c:pt>
                  <c:pt idx="3568">
                    <c:v>NA</c:v>
                  </c:pt>
                  <c:pt idx="3569">
                    <c:v>NA</c:v>
                  </c:pt>
                  <c:pt idx="3570">
                    <c:v>NA</c:v>
                  </c:pt>
                  <c:pt idx="3571">
                    <c:v>NA</c:v>
                  </c:pt>
                  <c:pt idx="3572">
                    <c:v>NA</c:v>
                  </c:pt>
                  <c:pt idx="3573">
                    <c:v>NA</c:v>
                  </c:pt>
                  <c:pt idx="3574">
                    <c:v>NA</c:v>
                  </c:pt>
                  <c:pt idx="3575">
                    <c:v>NA</c:v>
                  </c:pt>
                  <c:pt idx="3576">
                    <c:v>NA</c:v>
                  </c:pt>
                  <c:pt idx="3577">
                    <c:v>NA</c:v>
                  </c:pt>
                  <c:pt idx="3578">
                    <c:v>NA</c:v>
                  </c:pt>
                  <c:pt idx="3579">
                    <c:v>NA</c:v>
                  </c:pt>
                  <c:pt idx="3580">
                    <c:v>NA</c:v>
                  </c:pt>
                  <c:pt idx="3581">
                    <c:v>NA</c:v>
                  </c:pt>
                  <c:pt idx="3582">
                    <c:v>NA</c:v>
                  </c:pt>
                  <c:pt idx="3583">
                    <c:v>NA</c:v>
                  </c:pt>
                  <c:pt idx="3584">
                    <c:v>NA</c:v>
                  </c:pt>
                  <c:pt idx="3585">
                    <c:v>NA</c:v>
                  </c:pt>
                  <c:pt idx="3586">
                    <c:v>NA</c:v>
                  </c:pt>
                  <c:pt idx="3587">
                    <c:v>NA</c:v>
                  </c:pt>
                  <c:pt idx="3588">
                    <c:v>NA</c:v>
                  </c:pt>
                  <c:pt idx="3589">
                    <c:v>NA</c:v>
                  </c:pt>
                  <c:pt idx="3590">
                    <c:v>NA</c:v>
                  </c:pt>
                  <c:pt idx="3591">
                    <c:v>NA</c:v>
                  </c:pt>
                  <c:pt idx="3592">
                    <c:v>NA</c:v>
                  </c:pt>
                  <c:pt idx="3593">
                    <c:v>NA</c:v>
                  </c:pt>
                  <c:pt idx="3594">
                    <c:v>NA</c:v>
                  </c:pt>
                  <c:pt idx="3595">
                    <c:v>NA</c:v>
                  </c:pt>
                  <c:pt idx="3596">
                    <c:v>NA</c:v>
                  </c:pt>
                  <c:pt idx="3597">
                    <c:v>NA</c:v>
                  </c:pt>
                  <c:pt idx="3598">
                    <c:v>NA</c:v>
                  </c:pt>
                  <c:pt idx="3599">
                    <c:v>NA</c:v>
                  </c:pt>
                  <c:pt idx="3600">
                    <c:v>NA</c:v>
                  </c:pt>
                  <c:pt idx="3601">
                    <c:v>NA</c:v>
                  </c:pt>
                  <c:pt idx="3602">
                    <c:v>NA</c:v>
                  </c:pt>
                  <c:pt idx="3603">
                    <c:v>NA</c:v>
                  </c:pt>
                  <c:pt idx="3604">
                    <c:v>NA</c:v>
                  </c:pt>
                  <c:pt idx="3605">
                    <c:v>NA</c:v>
                  </c:pt>
                  <c:pt idx="3606">
                    <c:v>NA</c:v>
                  </c:pt>
                  <c:pt idx="3607">
                    <c:v>NA</c:v>
                  </c:pt>
                  <c:pt idx="3608">
                    <c:v>NA</c:v>
                  </c:pt>
                  <c:pt idx="3609">
                    <c:v>NA</c:v>
                  </c:pt>
                  <c:pt idx="3610">
                    <c:v>NA</c:v>
                  </c:pt>
                  <c:pt idx="3611">
                    <c:v>NA</c:v>
                  </c:pt>
                  <c:pt idx="3612">
                    <c:v>NA</c:v>
                  </c:pt>
                  <c:pt idx="3613">
                    <c:v>NA</c:v>
                  </c:pt>
                  <c:pt idx="3614">
                    <c:v>NA</c:v>
                  </c:pt>
                  <c:pt idx="3615">
                    <c:v>NA</c:v>
                  </c:pt>
                  <c:pt idx="3616">
                    <c:v>NA</c:v>
                  </c:pt>
                  <c:pt idx="3617">
                    <c:v>NA</c:v>
                  </c:pt>
                  <c:pt idx="3618">
                    <c:v>NA</c:v>
                  </c:pt>
                  <c:pt idx="3619">
                    <c:v>NA</c:v>
                  </c:pt>
                  <c:pt idx="3620">
                    <c:v>NA</c:v>
                  </c:pt>
                  <c:pt idx="3621">
                    <c:v>NA</c:v>
                  </c:pt>
                  <c:pt idx="3622">
                    <c:v>NA</c:v>
                  </c:pt>
                  <c:pt idx="3623">
                    <c:v>NA</c:v>
                  </c:pt>
                  <c:pt idx="3624">
                    <c:v>NA</c:v>
                  </c:pt>
                  <c:pt idx="3625">
                    <c:v>NA</c:v>
                  </c:pt>
                  <c:pt idx="3626">
                    <c:v>NA</c:v>
                  </c:pt>
                  <c:pt idx="3627">
                    <c:v>NA</c:v>
                  </c:pt>
                  <c:pt idx="3628">
                    <c:v>NA</c:v>
                  </c:pt>
                  <c:pt idx="3629">
                    <c:v>NA</c:v>
                  </c:pt>
                  <c:pt idx="3630">
                    <c:v>NA</c:v>
                  </c:pt>
                  <c:pt idx="3631">
                    <c:v>NA</c:v>
                  </c:pt>
                  <c:pt idx="3632">
                    <c:v>NA</c:v>
                  </c:pt>
                  <c:pt idx="3633">
                    <c:v>NA</c:v>
                  </c:pt>
                  <c:pt idx="3634">
                    <c:v>NA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E34-033F-43C4-A70C-F719866D6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6988272"/>
        <c:axId val="1305363696"/>
      </c:scatterChart>
      <c:valAx>
        <c:axId val="1366988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HFTD CPZ Mileage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5363696"/>
        <c:crosses val="autoZero"/>
        <c:crossBetween val="midCat"/>
        <c:minorUnit val="180"/>
      </c:valAx>
      <c:valAx>
        <c:axId val="1305363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System Hardening Risk Score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69882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257" orientation="landscape" horizontalDpi="-2" verticalDpi="-2"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Addressable Ignitions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C45-46C3-80C9-0927E8FC4E7E}"/>
              </c:ext>
            </c:extLst>
          </c:dPt>
          <c:dPt>
            <c:idx val="1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C45-46C3-80C9-0927E8FC4E7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Mitigations!#REF!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45-46C3-80C9-0927E8FC4E7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Addressable Ignitions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9BD-424A-88E4-7003D6C26EE1}"/>
              </c:ext>
            </c:extLst>
          </c:dPt>
          <c:dPt>
            <c:idx val="1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9BD-424A-88E4-7003D6C26EE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Mitigations!$C$19:$C$20</c:f>
              <c:numCache>
                <c:formatCode>0</c:formatCode>
                <c:ptCount val="2"/>
                <c:pt idx="0">
                  <c:v>28</c:v>
                </c:pt>
                <c:pt idx="1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9BD-424A-88E4-7003D6C26EE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132051</xdr:colOff>
      <xdr:row>6</xdr:row>
      <xdr:rowOff>71437</xdr:rowOff>
    </xdr:from>
    <xdr:to>
      <xdr:col>32</xdr:col>
      <xdr:colOff>35783</xdr:colOff>
      <xdr:row>32</xdr:row>
      <xdr:rowOff>25493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C33CCB9-457E-4189-94D8-F0A42D4870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614795</xdr:colOff>
      <xdr:row>6</xdr:row>
      <xdr:rowOff>71437</xdr:rowOff>
    </xdr:from>
    <xdr:to>
      <xdr:col>21</xdr:col>
      <xdr:colOff>605270</xdr:colOff>
      <xdr:row>32</xdr:row>
      <xdr:rowOff>147637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D8DE57B-837A-41E4-AD86-D4F0D92753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595313</xdr:colOff>
      <xdr:row>33</xdr:row>
      <xdr:rowOff>88755</xdr:rowOff>
    </xdr:from>
    <xdr:to>
      <xdr:col>21</xdr:col>
      <xdr:colOff>565006</xdr:colOff>
      <xdr:row>59</xdr:row>
      <xdr:rowOff>164955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0B9FC0E-D80F-43AB-8B3E-1A16E1092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608300</xdr:colOff>
      <xdr:row>86</xdr:row>
      <xdr:rowOff>160192</xdr:rowOff>
    </xdr:from>
    <xdr:to>
      <xdr:col>21</xdr:col>
      <xdr:colOff>581457</xdr:colOff>
      <xdr:row>113</xdr:row>
      <xdr:rowOff>45892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651BB12-E745-4536-AFEB-AF0316019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1</xdr:colOff>
      <xdr:row>60</xdr:row>
      <xdr:rowOff>41131</xdr:rowOff>
    </xdr:from>
    <xdr:to>
      <xdr:col>21</xdr:col>
      <xdr:colOff>547687</xdr:colOff>
      <xdr:row>86</xdr:row>
      <xdr:rowOff>117331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431732F-289F-432A-BAE7-D7B7E36A6F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23812</xdr:colOff>
      <xdr:row>0</xdr:row>
      <xdr:rowOff>166687</xdr:rowOff>
    </xdr:from>
    <xdr:to>
      <xdr:col>22</xdr:col>
      <xdr:colOff>23812</xdr:colOff>
      <xdr:row>5</xdr:row>
      <xdr:rowOff>95250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A0525F1B-9F1D-4D1A-B9DD-986C115364BF}"/>
            </a:ext>
          </a:extLst>
        </xdr:cNvPr>
        <xdr:cNvSpPr/>
      </xdr:nvSpPr>
      <xdr:spPr>
        <a:xfrm>
          <a:off x="7119937" y="166687"/>
          <a:ext cx="10525125" cy="881063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3200" b="1"/>
            <a:t>PRINT ON 30x15</a:t>
          </a:r>
        </a:p>
      </xdr:txBody>
    </xdr:sp>
    <xdr:clientData/>
  </xdr:twoCellAnchor>
  <xdr:twoCellAnchor>
    <xdr:from>
      <xdr:col>22</xdr:col>
      <xdr:colOff>176212</xdr:colOff>
      <xdr:row>1</xdr:row>
      <xdr:rowOff>9524</xdr:rowOff>
    </xdr:from>
    <xdr:to>
      <xdr:col>32</xdr:col>
      <xdr:colOff>47625</xdr:colOff>
      <xdr:row>5</xdr:row>
      <xdr:rowOff>128587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72C24C8F-82C6-42B2-A3B9-D4B27B82868A}"/>
            </a:ext>
          </a:extLst>
        </xdr:cNvPr>
        <xdr:cNvSpPr/>
      </xdr:nvSpPr>
      <xdr:spPr>
        <a:xfrm>
          <a:off x="17797462" y="200024"/>
          <a:ext cx="6062663" cy="881063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3200" b="1"/>
            <a:t>PRINT ON 20x20</a:t>
          </a:r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0.87086</cdr:x>
      <cdr:y>0.35342</cdr:y>
    </cdr:from>
    <cdr:to>
      <cdr:x>0.93126</cdr:x>
      <cdr:y>0.39367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A39604CC-E1C0-4BBB-95D6-62E8D2C252EB}"/>
            </a:ext>
          </a:extLst>
        </cdr:cNvPr>
        <cdr:cNvSpPr txBox="1"/>
      </cdr:nvSpPr>
      <cdr:spPr>
        <a:xfrm xmlns:a="http://schemas.openxmlformats.org/drawingml/2006/main">
          <a:off x="10072983" y="1809735"/>
          <a:ext cx="698626" cy="2061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800" b="0">
              <a:solidFill>
                <a:srgbClr val="FF0000"/>
              </a:solidFill>
            </a:rPr>
            <a:t>(2 Ignitions)</a:t>
          </a:r>
        </a:p>
      </cdr:txBody>
    </cdr:sp>
  </cdr:relSizeAnchor>
  <cdr:relSizeAnchor xmlns:cdr="http://schemas.openxmlformats.org/drawingml/2006/chartDrawing">
    <cdr:from>
      <cdr:x>0.86979</cdr:x>
      <cdr:y>0.4952</cdr:y>
    </cdr:from>
    <cdr:to>
      <cdr:x>0.93019</cdr:x>
      <cdr:y>0.53544</cdr:y>
    </cdr:to>
    <cdr:sp macro="" textlink="">
      <cdr:nvSpPr>
        <cdr:cNvPr id="8" name="TextBox 1">
          <a:extLst xmlns:a="http://schemas.openxmlformats.org/drawingml/2006/main">
            <a:ext uri="{FF2B5EF4-FFF2-40B4-BE49-F238E27FC236}">
              <a16:creationId xmlns:a16="http://schemas.microsoft.com/office/drawing/2014/main" id="{D2932086-B182-48F1-B330-1D53E84A9F5C}"/>
            </a:ext>
          </a:extLst>
        </cdr:cNvPr>
        <cdr:cNvSpPr txBox="1"/>
      </cdr:nvSpPr>
      <cdr:spPr>
        <a:xfrm xmlns:a="http://schemas.openxmlformats.org/drawingml/2006/main">
          <a:off x="10060607" y="2535738"/>
          <a:ext cx="698625" cy="2060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800" b="0">
              <a:solidFill>
                <a:srgbClr val="FF0000"/>
              </a:solidFill>
            </a:rPr>
            <a:t>(2 Ignitions)</a:t>
          </a:r>
        </a:p>
      </cdr:txBody>
    </cdr:sp>
  </cdr:relSizeAnchor>
  <cdr:relSizeAnchor xmlns:cdr="http://schemas.openxmlformats.org/drawingml/2006/chartDrawing">
    <cdr:from>
      <cdr:x>0.06384</cdr:x>
      <cdr:y>0.15129</cdr:y>
    </cdr:from>
    <cdr:to>
      <cdr:x>0.33631</cdr:x>
      <cdr:y>0.8749</cdr:y>
    </cdr:to>
    <cdr:grpSp>
      <cdr:nvGrpSpPr>
        <cdr:cNvPr id="10" name="Group 9">
          <a:extLst xmlns:a="http://schemas.openxmlformats.org/drawingml/2006/main">
            <a:ext uri="{FF2B5EF4-FFF2-40B4-BE49-F238E27FC236}">
              <a16:creationId xmlns:a16="http://schemas.microsoft.com/office/drawing/2014/main" id="{5C9EC4F0-41D9-4713-8D78-1712FF72C6A2}"/>
            </a:ext>
          </a:extLst>
        </cdr:cNvPr>
        <cdr:cNvGrpSpPr/>
      </cdr:nvGrpSpPr>
      <cdr:grpSpPr>
        <a:xfrm xmlns:a="http://schemas.openxmlformats.org/drawingml/2006/main">
          <a:off x="732978" y="774702"/>
          <a:ext cx="3128360" cy="3705346"/>
          <a:chOff x="738394" y="774700"/>
          <a:chExt cx="3151627" cy="3705342"/>
        </a:xfrm>
      </cdr:grpSpPr>
      <cdr:sp macro="" textlink="">
        <cdr:nvSpPr>
          <cdr:cNvPr id="6" name="Rectangle 5">
            <a:extLst xmlns:a="http://schemas.openxmlformats.org/drawingml/2006/main">
              <a:ext uri="{FF2B5EF4-FFF2-40B4-BE49-F238E27FC236}">
                <a16:creationId xmlns:a16="http://schemas.microsoft.com/office/drawing/2014/main" id="{B1C6C69B-1FFE-4073-A77D-B8FE85E7956A}"/>
              </a:ext>
            </a:extLst>
          </cdr:cNvPr>
          <cdr:cNvSpPr/>
        </cdr:nvSpPr>
        <cdr:spPr>
          <a:xfrm xmlns:a="http://schemas.openxmlformats.org/drawingml/2006/main">
            <a:off x="3820023" y="777312"/>
            <a:ext cx="69998" cy="3702730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accent1">
              <a:alpha val="24000"/>
            </a:schemeClr>
          </a:solidFill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endParaRPr lang="en-US" sz="1100" b="1">
              <a:solidFill>
                <a:sysClr val="windowText" lastClr="000000"/>
              </a:solidFill>
            </a:endParaRPr>
          </a:p>
        </cdr:txBody>
      </cdr:sp>
      <cdr:cxnSp macro="">
        <cdr:nvCxnSpPr>
          <cdr:cNvPr id="9" name="Straight Connector 8">
            <a:extLst xmlns:a="http://schemas.openxmlformats.org/drawingml/2006/main">
              <a:ext uri="{FF2B5EF4-FFF2-40B4-BE49-F238E27FC236}">
                <a16:creationId xmlns:a16="http://schemas.microsoft.com/office/drawing/2014/main" id="{622B3B09-9A0C-433D-B07C-0A66E2AAA691}"/>
              </a:ext>
            </a:extLst>
          </cdr:cNvPr>
          <cdr:cNvCxnSpPr/>
        </cdr:nvCxnSpPr>
        <cdr:spPr>
          <a:xfrm xmlns:a="http://schemas.openxmlformats.org/drawingml/2006/main">
            <a:off x="3324723" y="974841"/>
            <a:ext cx="438150" cy="0"/>
          </a:xfrm>
          <a:prstGeom xmlns:a="http://schemas.openxmlformats.org/drawingml/2006/main" prst="line">
            <a:avLst/>
          </a:prstGeom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3" name="TextBox 2">
            <a:extLst xmlns:a="http://schemas.openxmlformats.org/drawingml/2006/main">
              <a:ext uri="{FF2B5EF4-FFF2-40B4-BE49-F238E27FC236}">
                <a16:creationId xmlns:a16="http://schemas.microsoft.com/office/drawing/2014/main" id="{4E604A09-9ECA-4A4B-933E-EF8C88971988}"/>
              </a:ext>
            </a:extLst>
          </cdr:cNvPr>
          <cdr:cNvSpPr txBox="1"/>
        </cdr:nvSpPr>
        <cdr:spPr>
          <a:xfrm xmlns:a="http://schemas.openxmlformats.org/drawingml/2006/main">
            <a:off x="1353049" y="831966"/>
            <a:ext cx="2362200" cy="314325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/>
          <a:lstStyle xmlns:a="http://schemas.openxmlformats.org/drawingml/2006/main"/>
          <a:p xmlns:a="http://schemas.openxmlformats.org/drawingml/2006/main">
            <a:r>
              <a:rPr lang="en-US" sz="1100" b="1"/>
              <a:t>Top 20% of CPZs by Risk Score</a:t>
            </a:r>
          </a:p>
        </cdr:txBody>
      </cdr:sp>
      <cdr:cxnSp macro="">
        <cdr:nvCxnSpPr>
          <cdr:cNvPr id="13" name="Straight Connector 12">
            <a:extLst xmlns:a="http://schemas.openxmlformats.org/drawingml/2006/main">
              <a:ext uri="{FF2B5EF4-FFF2-40B4-BE49-F238E27FC236}">
                <a16:creationId xmlns:a16="http://schemas.microsoft.com/office/drawing/2014/main" id="{D6D888B4-177F-45C8-AF5C-31B35FE00582}"/>
              </a:ext>
            </a:extLst>
          </cdr:cNvPr>
          <cdr:cNvCxnSpPr/>
        </cdr:nvCxnSpPr>
        <cdr:spPr>
          <a:xfrm xmlns:a="http://schemas.openxmlformats.org/drawingml/2006/main">
            <a:off x="851398" y="968491"/>
            <a:ext cx="438150" cy="0"/>
          </a:xfrm>
          <a:prstGeom xmlns:a="http://schemas.openxmlformats.org/drawingml/2006/main" prst="line">
            <a:avLst/>
          </a:prstGeom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14" name="Rectangle 13">
            <a:extLst xmlns:a="http://schemas.openxmlformats.org/drawingml/2006/main">
              <a:ext uri="{FF2B5EF4-FFF2-40B4-BE49-F238E27FC236}">
                <a16:creationId xmlns:a16="http://schemas.microsoft.com/office/drawing/2014/main" id="{074D6999-014E-4468-B830-82B440637766}"/>
              </a:ext>
            </a:extLst>
          </cdr:cNvPr>
          <cdr:cNvSpPr/>
        </cdr:nvSpPr>
        <cdr:spPr>
          <a:xfrm xmlns:a="http://schemas.openxmlformats.org/drawingml/2006/main" flipH="1">
            <a:off x="738394" y="774700"/>
            <a:ext cx="113350" cy="3702730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accent1">
              <a:alpha val="24000"/>
            </a:schemeClr>
          </a:solidFill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endParaRPr lang="en-US" sz="1100" b="1">
              <a:solidFill>
                <a:sysClr val="windowText" lastClr="000000"/>
              </a:solidFill>
            </a:endParaRPr>
          </a:p>
        </cdr:txBody>
      </cdr:sp>
    </cdr:grp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601117</xdr:colOff>
      <xdr:row>1</xdr:row>
      <xdr:rowOff>55230</xdr:rowOff>
    </xdr:from>
    <xdr:to>
      <xdr:col>4</xdr:col>
      <xdr:colOff>312965</xdr:colOff>
      <xdr:row>1</xdr:row>
      <xdr:rowOff>3211285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4EF323C-2576-4492-A931-4230DE82E7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16010</xdr:colOff>
      <xdr:row>9</xdr:row>
      <xdr:rowOff>801</xdr:rowOff>
    </xdr:from>
    <xdr:to>
      <xdr:col>5</xdr:col>
      <xdr:colOff>0</xdr:colOff>
      <xdr:row>9</xdr:row>
      <xdr:rowOff>3156856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A56747BE-FC60-4647-9DFC-18492FE451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</xdr:colOff>
      <xdr:row>19</xdr:row>
      <xdr:rowOff>129887</xdr:rowOff>
    </xdr:from>
    <xdr:to>
      <xdr:col>4</xdr:col>
      <xdr:colOff>43295</xdr:colOff>
      <xdr:row>24</xdr:row>
      <xdr:rowOff>75768</xdr:rowOff>
    </xdr:to>
    <xdr:sp macro="" textlink="">
      <xdr:nvSpPr>
        <xdr:cNvPr id="29" name="Rectangle 28">
          <a:extLst>
            <a:ext uri="{FF2B5EF4-FFF2-40B4-BE49-F238E27FC236}">
              <a16:creationId xmlns:a16="http://schemas.microsoft.com/office/drawing/2014/main" id="{04122539-50A4-449A-97FF-3F4F82D4D601}"/>
            </a:ext>
          </a:extLst>
        </xdr:cNvPr>
        <xdr:cNvSpPr/>
      </xdr:nvSpPr>
      <xdr:spPr>
        <a:xfrm>
          <a:off x="606137" y="14244205"/>
          <a:ext cx="3983181" cy="811790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3200" b="1"/>
            <a:t>PRINT</a:t>
          </a:r>
          <a:r>
            <a:rPr lang="en-US" sz="3200" b="1" baseline="0"/>
            <a:t> ON 8.5 x 11</a:t>
          </a:r>
        </a:p>
        <a:p>
          <a:pPr algn="l"/>
          <a:endParaRPr lang="en-US" sz="3200" b="1"/>
        </a:p>
      </xdr:txBody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0.03551</cdr:x>
      <cdr:y>0</cdr:y>
    </cdr:from>
    <cdr:to>
      <cdr:x>0.96429</cdr:x>
      <cdr:y>0.10707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8460AEC-7537-4508-B4B3-37E053E7B20E}"/>
            </a:ext>
          </a:extLst>
        </cdr:cNvPr>
        <cdr:cNvSpPr txBox="1"/>
      </cdr:nvSpPr>
      <cdr:spPr>
        <a:xfrm xmlns:a="http://schemas.openxmlformats.org/drawingml/2006/main">
          <a:off x="180976" y="0"/>
          <a:ext cx="473392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0.03551</cdr:x>
      <cdr:y>0</cdr:y>
    </cdr:from>
    <cdr:to>
      <cdr:x>0.96429</cdr:x>
      <cdr:y>0.10707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8460AEC-7537-4508-B4B3-37E053E7B20E}"/>
            </a:ext>
          </a:extLst>
        </cdr:cNvPr>
        <cdr:cNvSpPr txBox="1"/>
      </cdr:nvSpPr>
      <cdr:spPr>
        <a:xfrm xmlns:a="http://schemas.openxmlformats.org/drawingml/2006/main">
          <a:off x="180976" y="0"/>
          <a:ext cx="473392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228600</xdr:colOff>
      <xdr:row>3</xdr:row>
      <xdr:rowOff>47625</xdr:rowOff>
    </xdr:from>
    <xdr:to>
      <xdr:col>18</xdr:col>
      <xdr:colOff>581025</xdr:colOff>
      <xdr:row>29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2731AB0-0DED-4FF6-A82F-316D24322C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0.79282</cdr:x>
      <cdr:y>0.21671</cdr:y>
    </cdr:from>
    <cdr:to>
      <cdr:x>0.93928</cdr:x>
      <cdr:y>0.3579</cdr:y>
    </cdr:to>
    <cdr:sp macro="" textlink="">
      <cdr:nvSpPr>
        <cdr:cNvPr id="2" name="TextBox 2">
          <a:extLst xmlns:a="http://schemas.openxmlformats.org/drawingml/2006/main">
            <a:ext uri="{FF2B5EF4-FFF2-40B4-BE49-F238E27FC236}">
              <a16:creationId xmlns:a16="http://schemas.microsoft.com/office/drawing/2014/main" id="{D5C11DAB-F985-48BC-9D2C-A45107A2CCAA}"/>
            </a:ext>
          </a:extLst>
        </cdr:cNvPr>
        <cdr:cNvSpPr txBox="1"/>
      </cdr:nvSpPr>
      <cdr:spPr>
        <a:xfrm xmlns:a="http://schemas.openxmlformats.org/drawingml/2006/main">
          <a:off x="8155709" y="1089891"/>
          <a:ext cx="1506682" cy="710046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solidFill>
            <a:schemeClr val="lt1">
              <a:shade val="50000"/>
            </a:schemeClr>
          </a:solidFill>
        </a:ln>
        <a:effectLst xmlns:a="http://schemas.openxmlformats.org/drawingml/2006/main">
          <a:outerShdw blurRad="50800" dist="38100" dir="8100000" algn="tr" rotWithShape="0">
            <a:prstClr val="black">
              <a:alpha val="40000"/>
            </a:prstClr>
          </a:outerShdw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600" b="1"/>
            <a:t>3 Attributable Ignitions YTD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0.01161</cdr:x>
      <cdr:y>0.15505</cdr:y>
    </cdr:from>
    <cdr:to>
      <cdr:x>0.29342</cdr:x>
      <cdr:y>0.27175</cdr:y>
    </cdr:to>
    <cdr:sp macro="" textlink="">
      <cdr:nvSpPr>
        <cdr:cNvPr id="2" name="TextBox 2">
          <a:extLst xmlns:a="http://schemas.openxmlformats.org/drawingml/2006/main">
            <a:ext uri="{FF2B5EF4-FFF2-40B4-BE49-F238E27FC236}">
              <a16:creationId xmlns:a16="http://schemas.microsoft.com/office/drawing/2014/main" id="{E6BE2BCE-7511-4A12-A5B8-CDE4ECA2A878}"/>
            </a:ext>
          </a:extLst>
        </cdr:cNvPr>
        <cdr:cNvSpPr txBox="1"/>
      </cdr:nvSpPr>
      <cdr:spPr>
        <a:xfrm xmlns:a="http://schemas.openxmlformats.org/drawingml/2006/main">
          <a:off x="69273" y="760847"/>
          <a:ext cx="1681019" cy="572654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solidFill>
            <a:schemeClr val="lt1">
              <a:shade val="50000"/>
            </a:schemeClr>
          </a:solidFill>
        </a:ln>
        <a:effectLst xmlns:a="http://schemas.openxmlformats.org/drawingml/2006/main">
          <a:outerShdw blurRad="50800" dist="38100" dir="8100000" algn="tr" rotWithShape="0">
            <a:prstClr val="black">
              <a:alpha val="40000"/>
            </a:prstClr>
          </a:outerShdw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600" b="1"/>
            <a:t>78 Ignitions: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0.07554</cdr:x>
      <cdr:y>0.1562</cdr:y>
    </cdr:from>
    <cdr:to>
      <cdr:x>0.23885</cdr:x>
      <cdr:y>0.27007</cdr:y>
    </cdr:to>
    <cdr:sp macro="" textlink="">
      <cdr:nvSpPr>
        <cdr:cNvPr id="2" name="TextBox 2">
          <a:extLst xmlns:a="http://schemas.openxmlformats.org/drawingml/2006/main">
            <a:ext uri="{FF2B5EF4-FFF2-40B4-BE49-F238E27FC236}">
              <a16:creationId xmlns:a16="http://schemas.microsoft.com/office/drawing/2014/main" id="{5F9BE36A-2FF1-4DDE-8794-2E9D5032FC58}"/>
            </a:ext>
          </a:extLst>
        </cdr:cNvPr>
        <cdr:cNvSpPr txBox="1"/>
      </cdr:nvSpPr>
      <cdr:spPr>
        <a:xfrm xmlns:a="http://schemas.openxmlformats.org/drawingml/2006/main">
          <a:off x="785585" y="785586"/>
          <a:ext cx="1698454" cy="572653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solidFill>
            <a:schemeClr val="lt1">
              <a:shade val="50000"/>
            </a:schemeClr>
          </a:solidFill>
        </a:ln>
        <a:effectLst xmlns:a="http://schemas.openxmlformats.org/drawingml/2006/main">
          <a:outerShdw blurRad="50800" dist="38100" dir="8100000" algn="tr" rotWithShape="0">
            <a:prstClr val="black">
              <a:alpha val="40000"/>
            </a:prstClr>
          </a:outerShdw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600" b="1"/>
            <a:t>78 Ignitions: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0.06555</cdr:x>
      <cdr:y>0.14095</cdr:y>
    </cdr:from>
    <cdr:to>
      <cdr:x>0.21201</cdr:x>
      <cdr:y>0.28214</cdr:y>
    </cdr:to>
    <cdr:sp macro="" textlink="">
      <cdr:nvSpPr>
        <cdr:cNvPr id="2" name="TextBox 2">
          <a:extLst xmlns:a="http://schemas.openxmlformats.org/drawingml/2006/main">
            <a:ext uri="{FF2B5EF4-FFF2-40B4-BE49-F238E27FC236}">
              <a16:creationId xmlns:a16="http://schemas.microsoft.com/office/drawing/2014/main" id="{D5C11DAB-F985-48BC-9D2C-A45107A2CCAA}"/>
            </a:ext>
          </a:extLst>
        </cdr:cNvPr>
        <cdr:cNvSpPr txBox="1"/>
      </cdr:nvSpPr>
      <cdr:spPr>
        <a:xfrm xmlns:a="http://schemas.openxmlformats.org/drawingml/2006/main">
          <a:off x="674264" y="708869"/>
          <a:ext cx="1506634" cy="710073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solidFill>
            <a:schemeClr val="lt1">
              <a:shade val="50000"/>
            </a:schemeClr>
          </a:solidFill>
        </a:ln>
        <a:effectLst xmlns:a="http://schemas.openxmlformats.org/drawingml/2006/main">
          <a:outerShdw blurRad="50800" dist="38100" dir="8100000" algn="tr" rotWithShape="0">
            <a:prstClr val="black">
              <a:alpha val="40000"/>
            </a:prstClr>
          </a:outerShdw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600" b="1"/>
            <a:t>23 Attributable Ignitions YTD</a:t>
          </a:r>
        </a:p>
      </cdr:txBody>
    </cdr:sp>
  </cdr:relSizeAnchor>
  <cdr:relSizeAnchor xmlns:cdr="http://schemas.openxmlformats.org/drawingml/2006/chartDrawing">
    <cdr:from>
      <cdr:x>0.0997</cdr:x>
      <cdr:y>0.66519</cdr:y>
    </cdr:from>
    <cdr:to>
      <cdr:x>0.16295</cdr:x>
      <cdr:y>0.74077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F922816E-F107-42AA-8D62-C0B9E20D8C7A}"/>
            </a:ext>
          </a:extLst>
        </cdr:cNvPr>
        <cdr:cNvSpPr txBox="1"/>
      </cdr:nvSpPr>
      <cdr:spPr>
        <a:xfrm xmlns:a="http://schemas.openxmlformats.org/drawingml/2006/main">
          <a:off x="1025593" y="3345352"/>
          <a:ext cx="650653" cy="380107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solidFill>
            <a:schemeClr val="lt1">
              <a:shade val="50000"/>
            </a:scheme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 b="1" baseline="0">
              <a:solidFill>
                <a:srgbClr val="00B0F0"/>
              </a:solidFill>
            </a:rPr>
            <a:t>• C.13</a:t>
          </a:r>
        </a:p>
      </cdr:txBody>
    </cdr:sp>
  </cdr:relSizeAnchor>
  <cdr:relSizeAnchor xmlns:cdr="http://schemas.openxmlformats.org/drawingml/2006/chartDrawing">
    <cdr:from>
      <cdr:x>0.46692</cdr:x>
      <cdr:y>0.78266</cdr:y>
    </cdr:from>
    <cdr:to>
      <cdr:x>0.53017</cdr:x>
      <cdr:y>0.85824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AE3234EE-45D1-45C1-A980-E7A31EB27769}"/>
            </a:ext>
          </a:extLst>
        </cdr:cNvPr>
        <cdr:cNvSpPr txBox="1"/>
      </cdr:nvSpPr>
      <cdr:spPr>
        <a:xfrm xmlns:a="http://schemas.openxmlformats.org/drawingml/2006/main">
          <a:off x="4803212" y="3936177"/>
          <a:ext cx="650653" cy="380107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solidFill>
            <a:schemeClr val="lt1">
              <a:shade val="50000"/>
            </a:scheme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 b="1" baseline="0">
              <a:solidFill>
                <a:srgbClr val="00B0F0"/>
              </a:solidFill>
            </a:rPr>
            <a:t>• C.13</a:t>
          </a:r>
        </a:p>
      </cdr:txBody>
    </cdr:sp>
  </cdr:relSizeAnchor>
  <cdr:relSizeAnchor xmlns:cdr="http://schemas.openxmlformats.org/drawingml/2006/chartDrawing">
    <cdr:from>
      <cdr:x>0.28468</cdr:x>
      <cdr:y>0.72068</cdr:y>
    </cdr:from>
    <cdr:to>
      <cdr:x>0.34794</cdr:x>
      <cdr:y>0.79626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965DCEE0-E8A6-4EBD-9553-0DFFC2B7C741}"/>
            </a:ext>
          </a:extLst>
        </cdr:cNvPr>
        <cdr:cNvSpPr txBox="1"/>
      </cdr:nvSpPr>
      <cdr:spPr>
        <a:xfrm xmlns:a="http://schemas.openxmlformats.org/drawingml/2006/main">
          <a:off x="2928549" y="3624452"/>
          <a:ext cx="650756" cy="380107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solidFill>
            <a:schemeClr val="lt1">
              <a:shade val="50000"/>
            </a:scheme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 b="1" baseline="0">
              <a:solidFill>
                <a:srgbClr val="00B0F0"/>
              </a:solidFill>
            </a:rPr>
            <a:t>• C.13</a:t>
          </a:r>
        </a:p>
      </cdr:txBody>
    </cdr:sp>
  </cdr:relSizeAnchor>
  <cdr:relSizeAnchor xmlns:cdr="http://schemas.openxmlformats.org/drawingml/2006/chartDrawing">
    <cdr:from>
      <cdr:x>0.65015</cdr:x>
      <cdr:y>0.78576</cdr:y>
    </cdr:from>
    <cdr:to>
      <cdr:x>0.71341</cdr:x>
      <cdr:y>0.86134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8FB16D1D-2F63-4A46-96DF-9D7C85BFE6F0}"/>
            </a:ext>
          </a:extLst>
        </cdr:cNvPr>
        <cdr:cNvSpPr txBox="1"/>
      </cdr:nvSpPr>
      <cdr:spPr>
        <a:xfrm xmlns:a="http://schemas.openxmlformats.org/drawingml/2006/main">
          <a:off x="6688063" y="3951750"/>
          <a:ext cx="650756" cy="380107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solidFill>
            <a:schemeClr val="lt1">
              <a:shade val="50000"/>
            </a:scheme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 b="1" baseline="0">
              <a:solidFill>
                <a:srgbClr val="00B0F0"/>
              </a:solidFill>
            </a:rPr>
            <a:t>• C.13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0.79282</cdr:x>
      <cdr:y>0.21671</cdr:y>
    </cdr:from>
    <cdr:to>
      <cdr:x>0.93928</cdr:x>
      <cdr:y>0.3579</cdr:y>
    </cdr:to>
    <cdr:sp macro="" textlink="">
      <cdr:nvSpPr>
        <cdr:cNvPr id="2" name="TextBox 2">
          <a:extLst xmlns:a="http://schemas.openxmlformats.org/drawingml/2006/main">
            <a:ext uri="{FF2B5EF4-FFF2-40B4-BE49-F238E27FC236}">
              <a16:creationId xmlns:a16="http://schemas.microsoft.com/office/drawing/2014/main" id="{D5C11DAB-F985-48BC-9D2C-A45107A2CCAA}"/>
            </a:ext>
          </a:extLst>
        </cdr:cNvPr>
        <cdr:cNvSpPr txBox="1"/>
      </cdr:nvSpPr>
      <cdr:spPr>
        <a:xfrm xmlns:a="http://schemas.openxmlformats.org/drawingml/2006/main">
          <a:off x="8155709" y="1089891"/>
          <a:ext cx="1506682" cy="710046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solidFill>
            <a:schemeClr val="lt1">
              <a:shade val="50000"/>
            </a:schemeClr>
          </a:solidFill>
        </a:ln>
        <a:effectLst xmlns:a="http://schemas.openxmlformats.org/drawingml/2006/main">
          <a:outerShdw blurRad="50800" dist="38100" dir="8100000" algn="tr" rotWithShape="0">
            <a:prstClr val="black">
              <a:alpha val="40000"/>
            </a:prstClr>
          </a:outerShdw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600" b="1"/>
            <a:t>14 Attributable Ignitions YTD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0.69278</cdr:x>
      <cdr:y>0.41342</cdr:y>
    </cdr:from>
    <cdr:to>
      <cdr:x>0.84226</cdr:x>
      <cdr:y>0.5546</cdr:y>
    </cdr:to>
    <cdr:sp macro="" textlink="">
      <cdr:nvSpPr>
        <cdr:cNvPr id="2" name="TextBox 2">
          <a:extLst xmlns:a="http://schemas.openxmlformats.org/drawingml/2006/main">
            <a:ext uri="{FF2B5EF4-FFF2-40B4-BE49-F238E27FC236}">
              <a16:creationId xmlns:a16="http://schemas.microsoft.com/office/drawing/2014/main" id="{D5C11DAB-F985-48BC-9D2C-A45107A2CCAA}"/>
            </a:ext>
          </a:extLst>
        </cdr:cNvPr>
        <cdr:cNvSpPr txBox="1"/>
      </cdr:nvSpPr>
      <cdr:spPr>
        <a:xfrm xmlns:a="http://schemas.openxmlformats.org/drawingml/2006/main">
          <a:off x="7098179" y="2079178"/>
          <a:ext cx="1531552" cy="710022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solidFill>
            <a:schemeClr val="lt1">
              <a:shade val="50000"/>
            </a:schemeClr>
          </a:solidFill>
        </a:ln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600" b="1"/>
            <a:t>41 Attributable Ignitions YTD</a:t>
          </a:r>
        </a:p>
      </cdr:txBody>
    </cdr:sp>
  </cdr:relSizeAnchor>
  <cdr:relSizeAnchor xmlns:cdr="http://schemas.openxmlformats.org/drawingml/2006/chartDrawing">
    <cdr:from>
      <cdr:x>0.06468</cdr:x>
      <cdr:y>0.2327</cdr:y>
    </cdr:from>
    <cdr:to>
      <cdr:x>0.12819</cdr:x>
      <cdr:y>0.30829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382CB551-4DF9-49F3-8080-2D05108DB1AD}"/>
            </a:ext>
          </a:extLst>
        </cdr:cNvPr>
        <cdr:cNvSpPr txBox="1"/>
      </cdr:nvSpPr>
      <cdr:spPr>
        <a:xfrm xmlns:a="http://schemas.openxmlformats.org/drawingml/2006/main">
          <a:off x="669104" y="1170299"/>
          <a:ext cx="657000" cy="380157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solidFill>
            <a:schemeClr val="lt1">
              <a:shade val="50000"/>
            </a:scheme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="1" baseline="0">
              <a:solidFill>
                <a:srgbClr val="92D050"/>
              </a:solidFill>
              <a:effectLst/>
              <a:latin typeface="+mn-lt"/>
              <a:ea typeface="+mn-ea"/>
              <a:cs typeface="+mn-cs"/>
            </a:rPr>
            <a:t>• E.01</a:t>
          </a:r>
          <a:endParaRPr lang="en-US" sz="1200" b="1" baseline="0">
            <a:solidFill>
              <a:srgbClr val="92D050"/>
            </a:solidFill>
          </a:endParaRPr>
        </a:p>
        <a:p xmlns:a="http://schemas.openxmlformats.org/drawingml/2006/main">
          <a:pPr algn="ctr"/>
          <a:r>
            <a:rPr lang="en-US" sz="1200" b="1" baseline="0">
              <a:solidFill>
                <a:srgbClr val="00B0F0"/>
              </a:solidFill>
            </a:rPr>
            <a:t>• C.13</a:t>
          </a:r>
        </a:p>
      </cdr:txBody>
    </cdr:sp>
  </cdr:relSizeAnchor>
  <cdr:relSizeAnchor xmlns:cdr="http://schemas.openxmlformats.org/drawingml/2006/chartDrawing">
    <cdr:from>
      <cdr:x>0.17701</cdr:x>
      <cdr:y>0.36201</cdr:y>
    </cdr:from>
    <cdr:to>
      <cdr:x>0.24052</cdr:x>
      <cdr:y>0.43759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2A72B829-1538-4F76-8A2D-8C334752C048}"/>
            </a:ext>
          </a:extLst>
        </cdr:cNvPr>
        <cdr:cNvSpPr txBox="1"/>
      </cdr:nvSpPr>
      <cdr:spPr>
        <a:xfrm xmlns:a="http://schemas.openxmlformats.org/drawingml/2006/main">
          <a:off x="1831185" y="1820606"/>
          <a:ext cx="657000" cy="380107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solidFill>
            <a:schemeClr val="lt1">
              <a:shade val="50000"/>
            </a:scheme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="1" baseline="0">
              <a:solidFill>
                <a:srgbClr val="92D050"/>
              </a:solidFill>
              <a:effectLst/>
              <a:latin typeface="+mn-lt"/>
              <a:ea typeface="+mn-ea"/>
              <a:cs typeface="+mn-cs"/>
            </a:rPr>
            <a:t>• E.01</a:t>
          </a:r>
          <a:endParaRPr lang="en-US" sz="1200" b="1" baseline="0">
            <a:solidFill>
              <a:srgbClr val="92D050"/>
            </a:solidFill>
          </a:endParaRPr>
        </a:p>
        <a:p xmlns:a="http://schemas.openxmlformats.org/drawingml/2006/main">
          <a:pPr algn="ctr"/>
          <a:r>
            <a:rPr lang="en-US" sz="1200" b="1" baseline="0">
              <a:solidFill>
                <a:srgbClr val="00B0F0"/>
              </a:solidFill>
            </a:rPr>
            <a:t>• C.13</a:t>
          </a:r>
        </a:p>
      </cdr:txBody>
    </cdr:sp>
  </cdr:relSizeAnchor>
  <cdr:relSizeAnchor xmlns:cdr="http://schemas.openxmlformats.org/drawingml/2006/chartDrawing">
    <cdr:from>
      <cdr:x>0.29632</cdr:x>
      <cdr:y>0.54321</cdr:y>
    </cdr:from>
    <cdr:to>
      <cdr:x>0.35984</cdr:x>
      <cdr:y>0.61879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2A72B829-1538-4F76-8A2D-8C334752C048}"/>
            </a:ext>
          </a:extLst>
        </cdr:cNvPr>
        <cdr:cNvSpPr txBox="1"/>
      </cdr:nvSpPr>
      <cdr:spPr>
        <a:xfrm xmlns:a="http://schemas.openxmlformats.org/drawingml/2006/main">
          <a:off x="3065380" y="2731919"/>
          <a:ext cx="657103" cy="380107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solidFill>
            <a:schemeClr val="lt1">
              <a:shade val="50000"/>
            </a:scheme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="1" baseline="0">
              <a:solidFill>
                <a:srgbClr val="92D050"/>
              </a:solidFill>
              <a:effectLst/>
              <a:latin typeface="+mn-lt"/>
              <a:ea typeface="+mn-ea"/>
              <a:cs typeface="+mn-cs"/>
            </a:rPr>
            <a:t>• E.01</a:t>
          </a:r>
          <a:endParaRPr lang="en-US" sz="1200" b="1" baseline="0">
            <a:solidFill>
              <a:srgbClr val="92D050"/>
            </a:solidFill>
          </a:endParaRPr>
        </a:p>
        <a:p xmlns:a="http://schemas.openxmlformats.org/drawingml/2006/main">
          <a:pPr algn="ctr"/>
          <a:r>
            <a:rPr lang="en-US" sz="1200" b="1" baseline="0">
              <a:solidFill>
                <a:srgbClr val="00B0F0"/>
              </a:solidFill>
            </a:rPr>
            <a:t>• C.13</a:t>
          </a:r>
        </a:p>
      </cdr:txBody>
    </cdr:sp>
  </cdr:relSizeAnchor>
  <cdr:relSizeAnchor xmlns:cdr="http://schemas.openxmlformats.org/drawingml/2006/chartDrawing">
    <cdr:from>
      <cdr:x>0.41134</cdr:x>
      <cdr:y>0.63748</cdr:y>
    </cdr:from>
    <cdr:to>
      <cdr:x>0.47485</cdr:x>
      <cdr:y>0.71307</cdr:y>
    </cdr:to>
    <cdr:sp macro="" textlink="">
      <cdr:nvSpPr>
        <cdr:cNvPr id="8" name="TextBox 1">
          <a:extLst xmlns:a="http://schemas.openxmlformats.org/drawingml/2006/main">
            <a:ext uri="{FF2B5EF4-FFF2-40B4-BE49-F238E27FC236}">
              <a16:creationId xmlns:a16="http://schemas.microsoft.com/office/drawing/2014/main" id="{2A72B829-1538-4F76-8A2D-8C334752C048}"/>
            </a:ext>
          </a:extLst>
        </cdr:cNvPr>
        <cdr:cNvSpPr txBox="1"/>
      </cdr:nvSpPr>
      <cdr:spPr>
        <a:xfrm xmlns:a="http://schemas.openxmlformats.org/drawingml/2006/main">
          <a:off x="4255194" y="3206021"/>
          <a:ext cx="657000" cy="380158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solidFill>
            <a:schemeClr val="lt1">
              <a:shade val="50000"/>
            </a:scheme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="1" baseline="0">
              <a:solidFill>
                <a:srgbClr val="92D050"/>
              </a:solidFill>
              <a:effectLst/>
              <a:latin typeface="+mn-lt"/>
              <a:ea typeface="+mn-ea"/>
              <a:cs typeface="+mn-cs"/>
            </a:rPr>
            <a:t>• E.01</a:t>
          </a:r>
          <a:endParaRPr lang="en-US" sz="1200" b="1" baseline="0">
            <a:solidFill>
              <a:srgbClr val="92D050"/>
            </a:solidFill>
          </a:endParaRPr>
        </a:p>
        <a:p xmlns:a="http://schemas.openxmlformats.org/drawingml/2006/main">
          <a:pPr algn="ctr"/>
          <a:r>
            <a:rPr lang="en-US" sz="1200" b="1" baseline="0">
              <a:solidFill>
                <a:srgbClr val="00B0F0"/>
              </a:solidFill>
            </a:rPr>
            <a:t>• C.13</a:t>
          </a:r>
        </a:p>
      </cdr:txBody>
    </cdr:sp>
  </cdr:relSizeAnchor>
  <cdr:relSizeAnchor xmlns:cdr="http://schemas.openxmlformats.org/drawingml/2006/chartDrawing">
    <cdr:from>
      <cdr:x>0.52579</cdr:x>
      <cdr:y>0.63938</cdr:y>
    </cdr:from>
    <cdr:to>
      <cdr:x>0.5893</cdr:x>
      <cdr:y>0.71496</cdr:y>
    </cdr:to>
    <cdr:sp macro="" textlink="">
      <cdr:nvSpPr>
        <cdr:cNvPr id="9" name="TextBox 1">
          <a:extLst xmlns:a="http://schemas.openxmlformats.org/drawingml/2006/main">
            <a:ext uri="{FF2B5EF4-FFF2-40B4-BE49-F238E27FC236}">
              <a16:creationId xmlns:a16="http://schemas.microsoft.com/office/drawing/2014/main" id="{2A72B829-1538-4F76-8A2D-8C334752C048}"/>
            </a:ext>
          </a:extLst>
        </cdr:cNvPr>
        <cdr:cNvSpPr txBox="1"/>
      </cdr:nvSpPr>
      <cdr:spPr>
        <a:xfrm xmlns:a="http://schemas.openxmlformats.org/drawingml/2006/main">
          <a:off x="5439159" y="3215577"/>
          <a:ext cx="657001" cy="380107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solidFill>
            <a:schemeClr val="lt1">
              <a:shade val="50000"/>
            </a:scheme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="1" baseline="0">
              <a:solidFill>
                <a:srgbClr val="92D050"/>
              </a:solidFill>
              <a:effectLst/>
              <a:latin typeface="+mn-lt"/>
              <a:ea typeface="+mn-ea"/>
              <a:cs typeface="+mn-cs"/>
            </a:rPr>
            <a:t>• E.01</a:t>
          </a:r>
          <a:endParaRPr lang="en-US" sz="1200" b="1" baseline="0">
            <a:solidFill>
              <a:srgbClr val="92D050"/>
            </a:solidFill>
          </a:endParaRPr>
        </a:p>
        <a:p xmlns:a="http://schemas.openxmlformats.org/drawingml/2006/main">
          <a:pPr algn="ctr"/>
          <a:r>
            <a:rPr lang="en-US" sz="1200" b="1" baseline="0">
              <a:solidFill>
                <a:srgbClr val="00B0F0"/>
              </a:solidFill>
            </a:rPr>
            <a:t>• C.13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0</xdr:colOff>
      <xdr:row>1</xdr:row>
      <xdr:rowOff>0</xdr:rowOff>
    </xdr:from>
    <xdr:to>
      <xdr:col>43</xdr:col>
      <xdr:colOff>146538</xdr:colOff>
      <xdr:row>27</xdr:row>
      <xdr:rowOff>146538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94A24BC-6A8E-40AE-B900-B47EC3A31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19050</xdr:colOff>
      <xdr:row>32</xdr:row>
      <xdr:rowOff>115957</xdr:rowOff>
    </xdr:from>
    <xdr:to>
      <xdr:col>43</xdr:col>
      <xdr:colOff>180975</xdr:colOff>
      <xdr:row>33</xdr:row>
      <xdr:rowOff>100013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63D4A806-0FCE-4F71-90FA-FDAEDE797F6A}"/>
            </a:ext>
          </a:extLst>
        </xdr:cNvPr>
        <xdr:cNvSpPr/>
      </xdr:nvSpPr>
      <xdr:spPr>
        <a:xfrm>
          <a:off x="27227420" y="6211957"/>
          <a:ext cx="10581446" cy="174556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3200" b="1"/>
            <a:t>PRINT ON 30x15</a:t>
          </a:r>
        </a:p>
      </xdr:txBody>
    </xdr: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0.22609</cdr:x>
      <cdr:y>0.54089</cdr:y>
    </cdr:from>
    <cdr:to>
      <cdr:x>0.3037</cdr:x>
      <cdr:y>0.58475</cdr:y>
    </cdr:to>
    <cdr:sp macro="" textlink="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5D52643B-6882-4AA7-98EA-1648C0FC3509}"/>
            </a:ext>
          </a:extLst>
        </cdr:cNvPr>
        <cdr:cNvSpPr txBox="1"/>
      </cdr:nvSpPr>
      <cdr:spPr>
        <a:xfrm xmlns:a="http://schemas.openxmlformats.org/drawingml/2006/main">
          <a:off x="2376194" y="2758297"/>
          <a:ext cx="815660" cy="2236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800" b="0">
              <a:solidFill>
                <a:srgbClr val="FF0000"/>
              </a:solidFill>
            </a:rPr>
            <a:t>(2 Ignitions)</a:t>
          </a:r>
        </a:p>
      </cdr:txBody>
    </cdr:sp>
  </cdr:relSizeAnchor>
  <cdr:relSizeAnchor xmlns:cdr="http://schemas.openxmlformats.org/drawingml/2006/chartDrawing">
    <cdr:from>
      <cdr:x>0.22694</cdr:x>
      <cdr:y>0.85112</cdr:y>
    </cdr:from>
    <cdr:to>
      <cdr:x>0.2696</cdr:x>
      <cdr:y>0.89685</cdr:y>
    </cdr:to>
    <cdr:sp macro="" textlink="">
      <cdr:nvSpPr>
        <cdr:cNvPr id="9" name="TextBox 8">
          <a:extLst xmlns:a="http://schemas.openxmlformats.org/drawingml/2006/main">
            <a:ext uri="{FF2B5EF4-FFF2-40B4-BE49-F238E27FC236}">
              <a16:creationId xmlns:a16="http://schemas.microsoft.com/office/drawing/2014/main" id="{E7C8CA7E-2754-436C-9DA6-F7B64B54A194}"/>
            </a:ext>
          </a:extLst>
        </cdr:cNvPr>
        <cdr:cNvSpPr txBox="1"/>
      </cdr:nvSpPr>
      <cdr:spPr>
        <a:xfrm xmlns:a="http://schemas.openxmlformats.org/drawingml/2006/main">
          <a:off x="2385064" y="4340319"/>
          <a:ext cx="448345" cy="233202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anose="020B0604020202020204" pitchFamily="34" charset="0"/>
            </a:rPr>
            <a:t>5,400</a:t>
          </a:r>
        </a:p>
      </cdr:txBody>
    </cdr:sp>
  </cdr:relSizeAnchor>
  <cdr:relSizeAnchor xmlns:cdr="http://schemas.openxmlformats.org/drawingml/2006/chartDrawing">
    <cdr:from>
      <cdr:x>0.12944</cdr:x>
      <cdr:y>0.47245</cdr:y>
    </cdr:from>
    <cdr:to>
      <cdr:x>0.1301</cdr:x>
      <cdr:y>0.88908</cdr:y>
    </cdr:to>
    <cdr:cxnSp macro="">
      <cdr:nvCxnSpPr>
        <cdr:cNvPr id="13" name="Straight Connector 12">
          <a:extLst xmlns:a="http://schemas.openxmlformats.org/drawingml/2006/main">
            <a:ext uri="{FF2B5EF4-FFF2-40B4-BE49-F238E27FC236}">
              <a16:creationId xmlns:a16="http://schemas.microsoft.com/office/drawing/2014/main" id="{8D3186FD-07F6-4683-9FAA-DF45A4B64F62}"/>
            </a:ext>
          </a:extLst>
        </cdr:cNvPr>
        <cdr:cNvCxnSpPr/>
      </cdr:nvCxnSpPr>
      <cdr:spPr>
        <a:xfrm xmlns:a="http://schemas.openxmlformats.org/drawingml/2006/main" flipH="1">
          <a:off x="1360328" y="2409277"/>
          <a:ext cx="6990" cy="2124622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0.07341</cdr:x>
      <cdr:y>0.15876</cdr:y>
    </cdr:from>
    <cdr:to>
      <cdr:x>0.23201</cdr:x>
      <cdr:y>0.89095</cdr:y>
    </cdr:to>
    <cdr:sp macro="" textlink="">
      <cdr:nvSpPr>
        <cdr:cNvPr id="8" name="Rectangle 7">
          <a:extLst xmlns:a="http://schemas.openxmlformats.org/drawingml/2006/main">
            <a:ext uri="{FF2B5EF4-FFF2-40B4-BE49-F238E27FC236}">
              <a16:creationId xmlns:a16="http://schemas.microsoft.com/office/drawing/2014/main" id="{482643B0-E71A-4FBD-B2FC-5A15F8C9AFC5}"/>
            </a:ext>
          </a:extLst>
        </cdr:cNvPr>
        <cdr:cNvSpPr/>
      </cdr:nvSpPr>
      <cdr:spPr>
        <a:xfrm xmlns:a="http://schemas.openxmlformats.org/drawingml/2006/main">
          <a:off x="769691" y="809603"/>
          <a:ext cx="1662848" cy="373383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alpha val="24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 b="1">
              <a:solidFill>
                <a:sysClr val="windowText" lastClr="000000"/>
              </a:solidFill>
            </a:rPr>
            <a:t>3-Year Work Plan @</a:t>
          </a:r>
          <a:r>
            <a:rPr lang="en-US" sz="1100" b="1" baseline="0">
              <a:solidFill>
                <a:sysClr val="windowText" lastClr="000000"/>
              </a:solidFill>
            </a:rPr>
            <a:t> 1,800 miles / year</a:t>
          </a:r>
          <a:endParaRPr lang="en-US" sz="1100" b="1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0.26102</cdr:x>
      <cdr:y>0.15202</cdr:y>
    </cdr:from>
    <cdr:to>
      <cdr:x>0.39968</cdr:x>
      <cdr:y>0.20733</cdr:y>
    </cdr:to>
    <cdr:sp macro="" textlink="">
      <cdr:nvSpPr>
        <cdr:cNvPr id="10" name="TextBox 7">
          <a:extLst xmlns:a="http://schemas.openxmlformats.org/drawingml/2006/main">
            <a:ext uri="{FF2B5EF4-FFF2-40B4-BE49-F238E27FC236}">
              <a16:creationId xmlns:a16="http://schemas.microsoft.com/office/drawing/2014/main" id="{10B941B0-1BC2-4AEC-B75A-FD43037B7168}"/>
            </a:ext>
          </a:extLst>
        </cdr:cNvPr>
        <cdr:cNvSpPr txBox="1"/>
      </cdr:nvSpPr>
      <cdr:spPr>
        <a:xfrm xmlns:a="http://schemas.openxmlformats.org/drawingml/2006/main">
          <a:off x="2743201" y="775247"/>
          <a:ext cx="1457324" cy="28202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Top 20% of CPZs by Risk Score</a:t>
          </a:r>
          <a:endParaRPr lang="en-US" sz="900">
            <a:effectLst/>
          </a:endParaRPr>
        </a:p>
      </cdr:txBody>
    </cdr:sp>
  </cdr:relSizeAnchor>
  <cdr:relSizeAnchor xmlns:cdr="http://schemas.openxmlformats.org/drawingml/2006/chartDrawing">
    <cdr:from>
      <cdr:x>0.41599</cdr:x>
      <cdr:y>0.16063</cdr:y>
    </cdr:from>
    <cdr:to>
      <cdr:x>0.41599</cdr:x>
      <cdr:y>0.88908</cdr:y>
    </cdr:to>
    <cdr:cxnSp macro="">
      <cdr:nvCxnSpPr>
        <cdr:cNvPr id="12" name="Straight Connector 11">
          <a:extLst xmlns:a="http://schemas.openxmlformats.org/drawingml/2006/main">
            <a:ext uri="{FF2B5EF4-FFF2-40B4-BE49-F238E27FC236}">
              <a16:creationId xmlns:a16="http://schemas.microsoft.com/office/drawing/2014/main" id="{A881CCDE-9B77-4812-B755-C97682AA9B4A}"/>
            </a:ext>
          </a:extLst>
        </cdr:cNvPr>
        <cdr:cNvCxnSpPr/>
      </cdr:nvCxnSpPr>
      <cdr:spPr>
        <a:xfrm xmlns:a="http://schemas.openxmlformats.org/drawingml/2006/main" flipH="1">
          <a:off x="4340276" y="819150"/>
          <a:ext cx="0" cy="3714750"/>
        </a:xfrm>
        <a:prstGeom xmlns:a="http://schemas.openxmlformats.org/drawingml/2006/main" prst="line">
          <a:avLst/>
        </a:prstGeom>
        <a:ln xmlns:a="http://schemas.openxmlformats.org/drawingml/2006/main"/>
      </cdr:spPr>
      <cdr:style>
        <a:lnRef xmlns:a="http://schemas.openxmlformats.org/drawingml/2006/main" idx="2">
          <a:schemeClr val="accent3"/>
        </a:lnRef>
        <a:fillRef xmlns:a="http://schemas.openxmlformats.org/drawingml/2006/main" idx="0">
          <a:schemeClr val="accent3"/>
        </a:fillRef>
        <a:effectRef xmlns:a="http://schemas.openxmlformats.org/drawingml/2006/main" idx="1">
          <a:schemeClr val="accent3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0.3974</cdr:x>
      <cdr:y>0.17698</cdr:y>
    </cdr:from>
    <cdr:to>
      <cdr:x>0.41553</cdr:x>
      <cdr:y>0.17734</cdr:y>
    </cdr:to>
    <cdr:cxnSp macro="">
      <cdr:nvCxnSpPr>
        <cdr:cNvPr id="15" name="Straight Arrow Connector 14">
          <a:extLst xmlns:a="http://schemas.openxmlformats.org/drawingml/2006/main">
            <a:ext uri="{FF2B5EF4-FFF2-40B4-BE49-F238E27FC236}">
              <a16:creationId xmlns:a16="http://schemas.microsoft.com/office/drawing/2014/main" id="{B623D461-9122-4FD1-BB77-3E144F73FF5F}"/>
            </a:ext>
          </a:extLst>
        </cdr:cNvPr>
        <cdr:cNvCxnSpPr/>
      </cdr:nvCxnSpPr>
      <cdr:spPr>
        <a:xfrm xmlns:a="http://schemas.openxmlformats.org/drawingml/2006/main" flipH="1">
          <a:off x="4160533" y="902494"/>
          <a:ext cx="189768" cy="186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3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0.14893</cdr:x>
      <cdr:y>0.51925</cdr:y>
    </cdr:from>
    <cdr:to>
      <cdr:x>0.14893</cdr:x>
      <cdr:y>0.88898</cdr:y>
    </cdr:to>
    <cdr:cxnSp macro="">
      <cdr:nvCxnSpPr>
        <cdr:cNvPr id="16" name="Straight Connector 15">
          <a:extLst xmlns:a="http://schemas.openxmlformats.org/drawingml/2006/main">
            <a:ext uri="{FF2B5EF4-FFF2-40B4-BE49-F238E27FC236}">
              <a16:creationId xmlns:a16="http://schemas.microsoft.com/office/drawing/2014/main" id="{69411DDA-2010-4382-B33A-26791C4F51C4}"/>
            </a:ext>
          </a:extLst>
        </cdr:cNvPr>
        <cdr:cNvCxnSpPr/>
      </cdr:nvCxnSpPr>
      <cdr:spPr>
        <a:xfrm xmlns:a="http://schemas.openxmlformats.org/drawingml/2006/main" flipH="1">
          <a:off x="1565195" y="2647950"/>
          <a:ext cx="0" cy="1885415"/>
        </a:xfrm>
        <a:prstGeom xmlns:a="http://schemas.openxmlformats.org/drawingml/2006/main" prst="line">
          <a:avLst/>
        </a:prstGeom>
        <a:ln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0.14984</cdr:x>
      <cdr:y>0.85048</cdr:y>
    </cdr:from>
    <cdr:to>
      <cdr:x>0.19272</cdr:x>
      <cdr:y>0.89621</cdr:y>
    </cdr:to>
    <cdr:sp macro="" textlink="">
      <cdr:nvSpPr>
        <cdr:cNvPr id="18" name="TextBox 1">
          <a:extLst xmlns:a="http://schemas.openxmlformats.org/drawingml/2006/main">
            <a:ext uri="{FF2B5EF4-FFF2-40B4-BE49-F238E27FC236}">
              <a16:creationId xmlns:a16="http://schemas.microsoft.com/office/drawing/2014/main" id="{DFB6FA1E-5926-4B0A-84CB-B49531B27D44}"/>
            </a:ext>
          </a:extLst>
        </cdr:cNvPr>
        <cdr:cNvSpPr txBox="1"/>
      </cdr:nvSpPr>
      <cdr:spPr>
        <a:xfrm xmlns:a="http://schemas.openxmlformats.org/drawingml/2006/main">
          <a:off x="1563382" y="4337050"/>
          <a:ext cx="447367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anose="020B0604020202020204" pitchFamily="34" charset="0"/>
            </a:rPr>
            <a:t>2,422</a:t>
          </a:r>
        </a:p>
      </cdr:txBody>
    </cdr:sp>
  </cdr:relSizeAnchor>
  <cdr:relSizeAnchor xmlns:cdr="http://schemas.openxmlformats.org/drawingml/2006/chartDrawing">
    <cdr:from>
      <cdr:x>0.09093</cdr:x>
      <cdr:y>0.85235</cdr:y>
    </cdr:from>
    <cdr:to>
      <cdr:x>0.1335</cdr:x>
      <cdr:y>0.9</cdr:y>
    </cdr:to>
    <cdr:sp macro="" textlink="">
      <cdr:nvSpPr>
        <cdr:cNvPr id="19" name="TextBox 7">
          <a:extLst xmlns:a="http://schemas.openxmlformats.org/drawingml/2006/main">
            <a:ext uri="{FF2B5EF4-FFF2-40B4-BE49-F238E27FC236}">
              <a16:creationId xmlns:a16="http://schemas.microsoft.com/office/drawing/2014/main" id="{5F9EFDF3-A4E7-49CD-9368-2E6F45502CE6}"/>
            </a:ext>
          </a:extLst>
        </cdr:cNvPr>
        <cdr:cNvSpPr txBox="1"/>
      </cdr:nvSpPr>
      <cdr:spPr>
        <a:xfrm xmlns:a="http://schemas.openxmlformats.org/drawingml/2006/main">
          <a:off x="955675" y="4346575"/>
          <a:ext cx="447400" cy="242993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anose="020B0604020202020204" pitchFamily="34" charset="0"/>
            </a:rPr>
            <a:t>1,800</a:t>
          </a:r>
        </a:p>
      </cdr:txBody>
    </cdr:sp>
  </cdr:relSizeAnchor>
  <cdr:relSizeAnchor xmlns:cdr="http://schemas.openxmlformats.org/drawingml/2006/chartDrawing">
    <cdr:from>
      <cdr:x>0.10972</cdr:x>
      <cdr:y>0.67541</cdr:y>
    </cdr:from>
    <cdr:to>
      <cdr:x>0.13284</cdr:x>
      <cdr:y>0.76314</cdr:y>
    </cdr:to>
    <cdr:sp macro="" textlink="">
      <cdr:nvSpPr>
        <cdr:cNvPr id="20" name="TextBox 7">
          <a:extLst xmlns:a="http://schemas.openxmlformats.org/drawingml/2006/main">
            <a:ext uri="{FF2B5EF4-FFF2-40B4-BE49-F238E27FC236}">
              <a16:creationId xmlns:a16="http://schemas.microsoft.com/office/drawing/2014/main" id="{CB0DF39B-B5F9-4FE5-BFB5-CD979CF200B5}"/>
            </a:ext>
          </a:extLst>
        </cdr:cNvPr>
        <cdr:cNvSpPr txBox="1"/>
      </cdr:nvSpPr>
      <cdr:spPr>
        <a:xfrm xmlns:a="http://schemas.openxmlformats.org/drawingml/2006/main" rot="16200000">
          <a:off x="1050926" y="3546475"/>
          <a:ext cx="447400" cy="242993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anose="020B0604020202020204" pitchFamily="34" charset="0"/>
            </a:rPr>
            <a:t>WMP</a:t>
          </a:r>
          <a:r>
            <a:rPr lang="en-US" sz="900" b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anose="020B0604020202020204" pitchFamily="34" charset="0"/>
            </a:rPr>
            <a:t> Target</a:t>
          </a:r>
          <a:endParaRPr lang="en-US" sz="900" b="0">
            <a:solidFill>
              <a:schemeClr val="tx1">
                <a:lumMod val="65000"/>
                <a:lumOff val="35000"/>
              </a:schemeClr>
            </a:solidFill>
            <a:latin typeface="+mn-lt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0.1299</cdr:x>
      <cdr:y>0.67304</cdr:y>
    </cdr:from>
    <cdr:to>
      <cdr:x>0.15302</cdr:x>
      <cdr:y>0.76077</cdr:y>
    </cdr:to>
    <cdr:sp macro="" textlink="">
      <cdr:nvSpPr>
        <cdr:cNvPr id="21" name="TextBox 7">
          <a:extLst xmlns:a="http://schemas.openxmlformats.org/drawingml/2006/main">
            <a:ext uri="{FF2B5EF4-FFF2-40B4-BE49-F238E27FC236}">
              <a16:creationId xmlns:a16="http://schemas.microsoft.com/office/drawing/2014/main" id="{10ED4C8D-44D2-4EFA-8447-0FFDCDA23EB9}"/>
            </a:ext>
          </a:extLst>
        </cdr:cNvPr>
        <cdr:cNvSpPr txBox="1"/>
      </cdr:nvSpPr>
      <cdr:spPr>
        <a:xfrm xmlns:a="http://schemas.openxmlformats.org/drawingml/2006/main" rot="16200000">
          <a:off x="1263049" y="3534377"/>
          <a:ext cx="447400" cy="242993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anose="020B0604020202020204" pitchFamily="34" charset="0"/>
            </a:rPr>
            <a:t>Top 99 CPZ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351927</xdr:colOff>
      <xdr:row>1</xdr:row>
      <xdr:rowOff>130059</xdr:rowOff>
    </xdr:from>
    <xdr:to>
      <xdr:col>50</xdr:col>
      <xdr:colOff>336176</xdr:colOff>
      <xdr:row>28</xdr:row>
      <xdr:rowOff>107199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5EC662B-851D-4526-9E58-605105A3A4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0</xdr:colOff>
      <xdr:row>30</xdr:row>
      <xdr:rowOff>0</xdr:rowOff>
    </xdr:from>
    <xdr:to>
      <xdr:col>49</xdr:col>
      <xdr:colOff>85224</xdr:colOff>
      <xdr:row>34</xdr:row>
      <xdr:rowOff>129090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553BD0D7-1405-4FD8-BACE-50AA4CB531FE}"/>
            </a:ext>
          </a:extLst>
        </xdr:cNvPr>
        <xdr:cNvSpPr/>
      </xdr:nvSpPr>
      <xdr:spPr>
        <a:xfrm>
          <a:off x="21694441" y="5652336"/>
          <a:ext cx="10525125" cy="881063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3200" b="1"/>
            <a:t>PRINT ON 30x15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tility.pge.com\users\Users\rflynndeonis\Documents\4.PG&amp;E\Ignition%20Tracking%20WIP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xshare-nas05\quotashare-fs01\ESA\5%20-%20Ignition%20Tracking\2019_Ignition_QC_Folders\000_2019_Ignition_QC_File\2019_Ignition_Tracker_QC_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Ignition Dashboard (USE)"/>
      <sheetName val="Sheet10"/>
      <sheetName val="Ignition Tracker"/>
      <sheetName val="Wildfire Mitigation Plan"/>
      <sheetName val="2014-2020 CPUC Reportable"/>
      <sheetName val="Pivot 1"/>
      <sheetName val="CPUC Tracking V2"/>
      <sheetName val="Suspected Event "/>
      <sheetName val="Ecquipment Failure Pivot"/>
      <sheetName val="Sheet4"/>
      <sheetName val="WSD Summary"/>
      <sheetName val="CWSP Summary"/>
      <sheetName val="Dropdowns"/>
      <sheetName val="City_Count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A2" t="str">
            <v>1 - QC Not Started</v>
          </cell>
          <cell r="B2" t="str">
            <v>Y</v>
          </cell>
          <cell r="C2" t="str">
            <v>FAS</v>
          </cell>
          <cell r="D2" t="str">
            <v>Overhead</v>
          </cell>
          <cell r="F2" t="str">
            <v>PG&amp;E</v>
          </cell>
          <cell r="G2" t="str">
            <v>D</v>
          </cell>
          <cell r="H2" t="str">
            <v>Building</v>
          </cell>
          <cell r="I2" t="str">
            <v>Structure Only</v>
          </cell>
          <cell r="J2" t="str">
            <v>Contact - 3rd Party</v>
          </cell>
          <cell r="K2" t="str">
            <v>All types of equipment / facility failure</v>
          </cell>
          <cell r="L2" t="str">
            <v>Airstrike</v>
          </cell>
          <cell r="M2" t="str">
            <v>Primary</v>
          </cell>
          <cell r="N2" t="str">
            <v>Automatic Wire Splice</v>
          </cell>
          <cell r="O2" t="str">
            <v>Non-HFTD</v>
          </cell>
          <cell r="P2" t="str">
            <v>0 - 750</v>
          </cell>
        </row>
        <row r="3">
          <cell r="A3" t="str">
            <v>2 - QC In Progress</v>
          </cell>
          <cell r="B3" t="str">
            <v>N</v>
          </cell>
          <cell r="C3" t="str">
            <v>ILIS/OIS</v>
          </cell>
          <cell r="D3" t="str">
            <v>Underground</v>
          </cell>
          <cell r="F3" t="str">
            <v>Not PG&amp;E</v>
          </cell>
          <cell r="G3" t="str">
            <v>T</v>
          </cell>
          <cell r="H3" t="str">
            <v>Vegetation</v>
          </cell>
          <cell r="I3" t="str">
            <v>Structure - PG&amp;E Only</v>
          </cell>
          <cell r="J3" t="str">
            <v>Contact - Animal - Bird</v>
          </cell>
          <cell r="K3" t="str">
            <v>Contact from object</v>
          </cell>
          <cell r="L3" t="str">
            <v>Animal contact</v>
          </cell>
          <cell r="M3" t="str">
            <v>Secondary</v>
          </cell>
          <cell r="N3" t="str">
            <v>Bushing Mounted Cutout</v>
          </cell>
          <cell r="O3" t="str">
            <v>Zone 1</v>
          </cell>
          <cell r="P3">
            <v>4000</v>
          </cell>
        </row>
        <row r="4">
          <cell r="A4" t="str">
            <v>3 - QC Complete</v>
          </cell>
          <cell r="B4" t="str">
            <v>Unknown</v>
          </cell>
          <cell r="C4" t="str">
            <v>TOTL</v>
          </cell>
          <cell r="D4" t="str">
            <v>Padmounted</v>
          </cell>
          <cell r="F4" t="str">
            <v>Unknown</v>
          </cell>
          <cell r="G4" t="str">
            <v>S</v>
          </cell>
          <cell r="H4" t="str">
            <v>Other</v>
          </cell>
          <cell r="I4" t="str">
            <v>&lt; 1 meter</v>
          </cell>
          <cell r="J4" t="str">
            <v>Contact - Animal - Nest</v>
          </cell>
          <cell r="K4" t="str">
            <v>Contamination</v>
          </cell>
          <cell r="L4" t="str">
            <v>Balloon contact</v>
          </cell>
          <cell r="M4" t="str">
            <v>Service</v>
          </cell>
          <cell r="N4" t="str">
            <v>Capacitor Bank</v>
          </cell>
          <cell r="O4" t="str">
            <v>Tier 2</v>
          </cell>
          <cell r="P4">
            <v>12000</v>
          </cell>
        </row>
        <row r="5">
          <cell r="A5" t="str">
            <v>4 - QC Follow-Up Required - EII Active Investigation</v>
          </cell>
          <cell r="C5" t="str">
            <v>Trans-Sub Email</v>
          </cell>
          <cell r="I5" t="str">
            <v>1 meter - &lt; 3 meters</v>
          </cell>
          <cell r="J5" t="str">
            <v>Contact - Animal - Other</v>
          </cell>
          <cell r="K5" t="str">
            <v>Vandalism</v>
          </cell>
          <cell r="L5" t="str">
            <v>Capacitor bank failure</v>
          </cell>
          <cell r="M5" t="str">
            <v>Substation</v>
          </cell>
          <cell r="N5" t="str">
            <v>Circuit Breaker</v>
          </cell>
          <cell r="O5" t="str">
            <v>Tier 3</v>
          </cell>
          <cell r="P5">
            <v>17000</v>
          </cell>
        </row>
        <row r="6">
          <cell r="C6" t="str">
            <v>WSOC</v>
          </cell>
          <cell r="I6" t="str">
            <v>3 meters - 0.25 Acres</v>
          </cell>
          <cell r="J6" t="str">
            <v>Contact - Customer (Equip/Structure/Veg)</v>
          </cell>
          <cell r="K6" t="str">
            <v>Weather</v>
          </cell>
          <cell r="L6" t="str">
            <v>Circuit Breaker</v>
          </cell>
          <cell r="M6" t="str">
            <v>Transmission</v>
          </cell>
          <cell r="N6" t="str">
            <v>Conductor - Primary</v>
          </cell>
          <cell r="P6">
            <v>21000</v>
          </cell>
        </row>
        <row r="7">
          <cell r="C7" t="str">
            <v>EIR</v>
          </cell>
          <cell r="I7" t="str">
            <v>0.25 - 10 Acres</v>
          </cell>
          <cell r="J7" t="str">
            <v>Contamination</v>
          </cell>
          <cell r="L7" t="str">
            <v>Conductor failure-all</v>
          </cell>
          <cell r="N7" t="str">
            <v>Conductor - Insulated Secondary</v>
          </cell>
          <cell r="P7">
            <v>60000</v>
          </cell>
        </row>
        <row r="8">
          <cell r="C8" t="str">
            <v>Other</v>
          </cell>
          <cell r="I8" t="str">
            <v>10 - 100 Acres</v>
          </cell>
          <cell r="J8" t="str">
            <v>Duplicate</v>
          </cell>
          <cell r="L8" t="str">
            <v>Contact from Object - Other</v>
          </cell>
          <cell r="N8" t="str">
            <v>Conductor - Open Wire Secondary</v>
          </cell>
          <cell r="P8">
            <v>70000</v>
          </cell>
        </row>
        <row r="9">
          <cell r="I9" t="str">
            <v>100 + Acres</v>
          </cell>
          <cell r="J9" t="str">
            <v>Equipment - Damaged by Another Fire</v>
          </cell>
          <cell r="L9" t="str">
            <v>Contamination</v>
          </cell>
          <cell r="N9" t="str">
            <v>Conductor - Racked Secondary</v>
          </cell>
          <cell r="P9">
            <v>115000</v>
          </cell>
        </row>
        <row r="10">
          <cell r="I10" t="str">
            <v>Other</v>
          </cell>
          <cell r="J10" t="str">
            <v>Equipment - Overloaded</v>
          </cell>
          <cell r="L10" t="str">
            <v>Crossarm failure</v>
          </cell>
          <cell r="N10" t="str">
            <v>Conductor - Transmission</v>
          </cell>
          <cell r="P10">
            <v>230000</v>
          </cell>
        </row>
        <row r="11">
          <cell r="I11" t="str">
            <v>Unknown</v>
          </cell>
          <cell r="J11" t="str">
            <v>Equipment - PG&amp;E</v>
          </cell>
          <cell r="L11" t="str">
            <v>Equipment failure - Other</v>
          </cell>
          <cell r="N11" t="str">
            <v>Conductor - Underground Service</v>
          </cell>
          <cell r="P11">
            <v>500000</v>
          </cell>
        </row>
        <row r="12">
          <cell r="J12" t="str">
            <v>No Fire</v>
          </cell>
          <cell r="L12" t="str">
            <v>Fault Tamer Failure</v>
          </cell>
          <cell r="N12" t="str">
            <v>Crossarm</v>
          </cell>
        </row>
        <row r="13">
          <cell r="J13" t="str">
            <v>Other Fire: Non-PG&amp;E related</v>
          </cell>
          <cell r="L13" t="str">
            <v>Fuse failure - all</v>
          </cell>
          <cell r="N13" t="str">
            <v>Fault Tamer</v>
          </cell>
        </row>
        <row r="14">
          <cell r="J14" t="str">
            <v>Under Investigation</v>
          </cell>
          <cell r="L14" t="str">
            <v>Guy/Span Wire failure</v>
          </cell>
          <cell r="N14" t="str">
            <v>Fuse</v>
          </cell>
        </row>
        <row r="15">
          <cell r="J15" t="str">
            <v>Unknown</v>
          </cell>
          <cell r="L15" t="str">
            <v>Insulator failure</v>
          </cell>
          <cell r="N15" t="str">
            <v>Grounding Wire</v>
          </cell>
        </row>
        <row r="16">
          <cell r="J16" t="str">
            <v>Unknown - Info N/A</v>
          </cell>
          <cell r="L16" t="str">
            <v>Lightning arrestor failure</v>
          </cell>
          <cell r="N16" t="str">
            <v>Guy/Span Wire</v>
          </cell>
        </row>
        <row r="17">
          <cell r="J17" t="str">
            <v>Unknown - No PG&amp;E Asset</v>
          </cell>
          <cell r="L17" t="str">
            <v>Nest Contact</v>
          </cell>
          <cell r="N17" t="str">
            <v>Insulator</v>
          </cell>
        </row>
        <row r="18">
          <cell r="J18" t="str">
            <v>Vegetation</v>
          </cell>
          <cell r="L18" t="str">
            <v>Other</v>
          </cell>
          <cell r="N18" t="str">
            <v>Jumper</v>
          </cell>
        </row>
        <row r="19">
          <cell r="J19" t="str">
            <v>Weather - High Wind</v>
          </cell>
          <cell r="L19" t="str">
            <v>Pole failure</v>
          </cell>
          <cell r="N19" t="str">
            <v>Lightning Arrestor</v>
          </cell>
        </row>
        <row r="20">
          <cell r="J20" t="str">
            <v>Weather - Lightning</v>
          </cell>
          <cell r="L20" t="str">
            <v>Recloser failure</v>
          </cell>
          <cell r="N20" t="str">
            <v>Meter</v>
          </cell>
        </row>
        <row r="21">
          <cell r="L21" t="str">
            <v>Riser Failure</v>
          </cell>
          <cell r="N21" t="str">
            <v>Other</v>
          </cell>
        </row>
        <row r="22">
          <cell r="L22" t="str">
            <v>Splice/Clamp/Connector</v>
          </cell>
          <cell r="N22" t="str">
            <v>Pole</v>
          </cell>
        </row>
        <row r="23">
          <cell r="L23" t="str">
            <v>Switch failure</v>
          </cell>
          <cell r="N23" t="str">
            <v>Pothead</v>
          </cell>
        </row>
        <row r="24">
          <cell r="L24" t="str">
            <v>Tie wire failure</v>
          </cell>
          <cell r="N24" t="str">
            <v>Recloser</v>
          </cell>
        </row>
        <row r="25">
          <cell r="L25" t="str">
            <v>Tracking</v>
          </cell>
          <cell r="N25" t="str">
            <v>Riser</v>
          </cell>
        </row>
        <row r="26">
          <cell r="L26" t="str">
            <v>Transformer failure</v>
          </cell>
          <cell r="N26" t="str">
            <v>Sectionalizer</v>
          </cell>
        </row>
        <row r="27">
          <cell r="L27" t="str">
            <v>Underground Splice</v>
          </cell>
          <cell r="N27" t="str">
            <v>Service Connector</v>
          </cell>
        </row>
        <row r="28">
          <cell r="L28" t="str">
            <v>Vandalism</v>
          </cell>
          <cell r="N28" t="str">
            <v>Service Drop</v>
          </cell>
        </row>
        <row r="29">
          <cell r="L29" t="str">
            <v>Veg. contact</v>
          </cell>
          <cell r="N29" t="str">
            <v>Splice/Clamp/Connector</v>
          </cell>
        </row>
        <row r="30">
          <cell r="L30" t="str">
            <v>Vehicle contact</v>
          </cell>
          <cell r="N30" t="str">
            <v>Switch</v>
          </cell>
        </row>
        <row r="31">
          <cell r="L31" t="str">
            <v>Voltage Regulator failure</v>
          </cell>
          <cell r="N31" t="str">
            <v>Tie Wire</v>
          </cell>
        </row>
        <row r="32">
          <cell r="L32" t="str">
            <v>Weather - High Winds</v>
          </cell>
          <cell r="N32" t="str">
            <v>Transformer</v>
          </cell>
        </row>
        <row r="33">
          <cell r="L33" t="str">
            <v>Weather - Lightning</v>
          </cell>
          <cell r="N33" t="str">
            <v>Transformer Bushing</v>
          </cell>
        </row>
        <row r="34">
          <cell r="N34" t="str">
            <v>Underground Elbow Connector</v>
          </cell>
        </row>
        <row r="35">
          <cell r="N35" t="str">
            <v>Underground Meter</v>
          </cell>
        </row>
        <row r="36">
          <cell r="N36" t="str">
            <v>Voltage Regulator</v>
          </cell>
        </row>
      </sheetData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Ignition Tracker"/>
      <sheetName val="Annual Report"/>
      <sheetName val="Summary Tables"/>
      <sheetName val="Wildfire Mitigation Plan"/>
      <sheetName val="Dropdowns"/>
      <sheetName val="City_County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1 - QC Not Started</v>
          </cell>
          <cell r="B2" t="str">
            <v>Y</v>
          </cell>
        </row>
        <row r="3">
          <cell r="B3" t="str">
            <v>N</v>
          </cell>
        </row>
      </sheetData>
      <sheetData sheetId="6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Bowser" refreshedDate="44365.750810648147" createdVersion="6" refreshedVersion="6" minRefreshableVersion="3" recordCount="64" xr:uid="{886C0DCD-87DF-41F9-8530-C6FB2FDF9274}">
  <cacheSource type="worksheet">
    <worksheetSource ref="A1:W1048576" sheet="Data"/>
  </cacheSource>
  <cacheFields count="23">
    <cacheField name="Index No." numFmtId="0">
      <sharedItems containsBlank="1"/>
    </cacheField>
    <cacheField name="Create Date" numFmtId="0">
      <sharedItems containsNonDate="0" containsDate="1" containsString="0" containsBlank="1" minDate="2021-01-04T00:00:00" maxDate="2021-06-18T00:00:00"/>
    </cacheField>
    <cacheField name="Month" numFmtId="0">
      <sharedItems containsBlank="1"/>
    </cacheField>
    <cacheField name="Year" numFmtId="0">
      <sharedItems containsBlank="1"/>
    </cacheField>
    <cacheField name="Suspected Initiating Event" numFmtId="0">
      <sharedItems containsBlank="1"/>
    </cacheField>
    <cacheField name="Failure Driver" numFmtId="0">
      <sharedItems containsBlank="1"/>
    </cacheField>
    <cacheField name="Failure Sub-Driver" numFmtId="0">
      <sharedItems containsBlank="1"/>
    </cacheField>
    <cacheField name="Equipment Type Associated to Ignition" numFmtId="0">
      <sharedItems containsBlank="1"/>
    </cacheField>
    <cacheField name="Damaged Equipment" numFmtId="0">
      <sharedItems containsBlank="1"/>
    </cacheField>
    <cacheField name="HFTD" numFmtId="0">
      <sharedItems containsBlank="1"/>
    </cacheField>
    <cacheField name="K_Attributable Cause Category" numFmtId="0">
      <sharedItems containsBlank="1" count="5">
        <s v="Animal"/>
        <s v="Equipment"/>
        <s v="Third Party"/>
        <s v="Vegetation"/>
        <m/>
      </sharedItems>
    </cacheField>
    <cacheField name="K_Failure Sub Driver" numFmtId="0">
      <sharedItems containsBlank="1"/>
    </cacheField>
    <cacheField name="C.13 System Hardening" numFmtId="0">
      <sharedItems containsBlank="1"/>
    </cacheField>
    <cacheField name="E.01 EVM" numFmtId="0">
      <sharedItems containsBlank="1"/>
    </cacheField>
    <cacheField name="TBD - Transformer Program" numFmtId="0">
      <sharedItems containsBlank="1"/>
    </cacheField>
    <cacheField name="C.11 - Expulsion Fuse" numFmtId="0">
      <sharedItems containsNonDate="0" containsString="0" containsBlank="1"/>
    </cacheField>
    <cacheField name="CPZ_2018" numFmtId="0">
      <sharedItems containsBlank="1"/>
    </cacheField>
    <cacheField name="Tree-Weighted_Risk_Score" numFmtId="0">
      <sharedItems containsBlank="1"/>
    </cacheField>
    <cacheField name="Tree Risc PCT" numFmtId="0">
      <sharedItems containsBlank="1"/>
    </cacheField>
    <cacheField name="CPZ_2020" numFmtId="0">
      <sharedItems containsBlank="1"/>
    </cacheField>
    <cacheField name="SH risk score" numFmtId="0">
      <sharedItems containsBlank="1"/>
    </cacheField>
    <cacheField name="SH risk PCT" numFmtId="0">
      <sharedItems containsBlank="1"/>
    </cacheField>
    <cacheField name="PIIR Investigation Statu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Bowser" refreshedDate="44365.751230555557" createdVersion="6" refreshedVersion="6" minRefreshableVersion="3" recordCount="58" xr:uid="{710551B5-5806-4D8E-AD31-75D85BFD2BC8}">
  <cacheSource type="worksheet">
    <worksheetSource ref="A1:W1" sheet="Data"/>
  </cacheSource>
  <cacheFields count="23">
    <cacheField name="Index No." numFmtId="0">
      <sharedItems/>
    </cacheField>
    <cacheField name="Create Date" numFmtId="14">
      <sharedItems containsSemiMixedTypes="0" containsNonDate="0" containsDate="1" containsString="0" minDate="2021-01-04T00:00:00" maxDate="2021-06-11T00:00:00"/>
    </cacheField>
    <cacheField name="Month" numFmtId="0">
      <sharedItems/>
    </cacheField>
    <cacheField name="Year" numFmtId="0">
      <sharedItems/>
    </cacheField>
    <cacheField name="Suspected Initiating Event" numFmtId="0">
      <sharedItems/>
    </cacheField>
    <cacheField name="Failure Driver" numFmtId="0">
      <sharedItems containsBlank="1"/>
    </cacheField>
    <cacheField name="Failure Sub-Driver" numFmtId="0">
      <sharedItems containsBlank="1" count="43">
        <s v="Animal contact"/>
        <s v="Splice/Clamp/Connector"/>
        <s v="Other"/>
        <s v="Conductor failure-all"/>
        <s v="Fault Tamer Failure"/>
        <s v="Pole failure"/>
        <s v="Vehicle contact"/>
        <s v="Balloon contact"/>
        <s v="Contact from Object - Other"/>
        <s v="Veg. contact"/>
        <s v="Weather - High Winds"/>
        <m/>
        <s v="Tie wire failure"/>
        <s v="Tracking"/>
        <s v="Insulator failure"/>
        <s v="Service Neutral failure" u="1"/>
        <s v="Transformer" u="1"/>
        <s v="Contact - Animal" u="1"/>
        <s v="Airstrike" u="1"/>
        <s v="Contamination" u="1"/>
        <s v="Contact - Vehicle" u="1"/>
        <s v="Transformer failure" u="1"/>
        <s v="Contact - Vegetation" u="1"/>
        <s v="Insulator" u="1"/>
        <s v="Pole" u="1"/>
        <s v="Riser Failure" u="1"/>
        <s v="Fuse failure - all" u="1"/>
        <s v="Conductor" u="1"/>
        <s v="Weather - Lightning" u="1"/>
        <s v="Crossarm" u="1"/>
        <s v="Capacitor Bank" u="1"/>
        <s v="Voltage Regulator failure" u="1"/>
        <s v="Contact - Balloon" u="1"/>
        <s v="Contact - 3rd Party" u="1"/>
        <s v="Vegetation" u="1"/>
        <s v="Contact - Other" u="1"/>
        <s v="Vandalism" u="1"/>
        <s v="Equipment failure - Other" u="1"/>
        <s v="Contact - Nest" u="1"/>
        <s v="Unknown" u="1"/>
        <s v="Recloser failure" u="1"/>
        <s v="Switch failure" u="1"/>
        <s v="Crossarm failure" u="1"/>
      </sharedItems>
    </cacheField>
    <cacheField name="Equipment Type Associated to Ignition" numFmtId="0">
      <sharedItems containsBlank="1"/>
    </cacheField>
    <cacheField name="Damaged Equipment" numFmtId="0">
      <sharedItems containsBlank="1"/>
    </cacheField>
    <cacheField name="HFTD" numFmtId="0">
      <sharedItems/>
    </cacheField>
    <cacheField name="K_Attributable Cause Category" numFmtId="0">
      <sharedItems count="5">
        <s v="Animal"/>
        <s v="Equipment"/>
        <s v="Third Party"/>
        <s v="Vegetation"/>
        <s v="Unknown" u="1"/>
      </sharedItems>
    </cacheField>
    <cacheField name="K_Failure Sub Driver" numFmtId="0">
      <sharedItems/>
    </cacheField>
    <cacheField name="C.13 System Hardening" numFmtId="0">
      <sharedItems containsBlank="1"/>
    </cacheField>
    <cacheField name="E.01 EVM" numFmtId="0">
      <sharedItems containsBlank="1"/>
    </cacheField>
    <cacheField name="TBD - Transformer Program" numFmtId="0">
      <sharedItems containsNonDate="0" containsString="0" containsBlank="1"/>
    </cacheField>
    <cacheField name="C.11 - Expulsion Fuse" numFmtId="0">
      <sharedItems containsNonDate="0" containsString="0" containsBlank="1"/>
    </cacheField>
    <cacheField name="CPZ_2018" numFmtId="0">
      <sharedItems/>
    </cacheField>
    <cacheField name="Tree-Weighted_Risk_Score" numFmtId="0">
      <sharedItems/>
    </cacheField>
    <cacheField name="Tree Risc PCT" numFmtId="0">
      <sharedItems/>
    </cacheField>
    <cacheField name="CPZ_2020" numFmtId="0">
      <sharedItems/>
    </cacheField>
    <cacheField name="SH risk score" numFmtId="0">
      <sharedItems/>
    </cacheField>
    <cacheField name="SH risk PCT" numFmtId="0">
      <sharedItems/>
    </cacheField>
    <cacheField name="PIIR Investigation Status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Bowser" refreshedDate="44375.316202546295" createdVersion="6" refreshedVersion="6" minRefreshableVersion="3" recordCount="73" xr:uid="{D0A29BD4-5F16-4B7E-BF9C-D6A7C30BD060}">
  <cacheSource type="worksheet">
    <worksheetSource ref="A1:AA74" sheet="Data"/>
  </cacheSource>
  <cacheFields count="27">
    <cacheField name="Index No." numFmtId="0">
      <sharedItems containsSemiMixedTypes="0" containsString="0" containsNumber="1" containsInteger="1" minValue="4" maxValue="914"/>
    </cacheField>
    <cacheField name="Create Date" numFmtId="14">
      <sharedItems containsSemiMixedTypes="0" containsNonDate="0" containsDate="1" containsString="0" minDate="2021-01-04T00:00:00" maxDate="2021-06-27T00:00:00"/>
    </cacheField>
    <cacheField name="Month" numFmtId="0">
      <sharedItems/>
    </cacheField>
    <cacheField name="Year" numFmtId="0">
      <sharedItems/>
    </cacheField>
    <cacheField name="Suspected Initiating Event" numFmtId="0">
      <sharedItems/>
    </cacheField>
    <cacheField name="Failure Driver" numFmtId="0">
      <sharedItems containsBlank="1"/>
    </cacheField>
    <cacheField name="Failure Sub-Driver" numFmtId="0">
      <sharedItems containsBlank="1"/>
    </cacheField>
    <cacheField name="Equipment Type Associated to Ignition" numFmtId="0">
      <sharedItems containsBlank="1"/>
    </cacheField>
    <cacheField name="Damaged Equipment" numFmtId="0">
      <sharedItems containsBlank="1"/>
    </cacheField>
    <cacheField name="HFTD" numFmtId="0">
      <sharedItems/>
    </cacheField>
    <cacheField name="K_Attributable Cause Category" numFmtId="0">
      <sharedItems count="5">
        <s v="Equipment"/>
        <s v="Vegetation"/>
        <s v="Animal"/>
        <s v="Third Party"/>
        <s v="Unknown" u="1"/>
      </sharedItems>
    </cacheField>
    <cacheField name="K_Failure Sub Driver" numFmtId="0">
      <sharedItems containsBlank="1" count="24">
        <s v="Vegetation"/>
        <s v="Splice / Clamp / Connector"/>
        <m/>
        <s v="Defect (cavity/Rot/Fruiting Bodies)"/>
        <s v="Animal"/>
        <s v="Crossarm"/>
        <s v="Conductor"/>
        <s v="Codominant"/>
        <s v="Unknown"/>
        <s v="Trunk (Veg Does Not Maintain Service Drops)"/>
        <s v="Trunk (Stand Structure Change)"/>
        <s v="Vehicle"/>
        <s v="Defect (Veg Does Not Maintain Service Drops)"/>
        <s v="Balloon"/>
        <s v="Pole"/>
        <s v="Tie Wire"/>
        <s v="Tracking"/>
        <s v="Fault Tamer"/>
        <s v="Insulator"/>
        <s v="Wind"/>
        <s v="High Wind"/>
        <s v="Pending Veg and EII discussion (TBD Cause)"/>
        <s v="Overhang"/>
        <s v="Construction"/>
      </sharedItems>
    </cacheField>
    <cacheField name="C.13 System Hardening" numFmtId="0">
      <sharedItems containsBlank="1"/>
    </cacheField>
    <cacheField name="E.01 EVM" numFmtId="0">
      <sharedItems containsBlank="1"/>
    </cacheField>
    <cacheField name="TBD - Transformer Program" numFmtId="0">
      <sharedItems containsNonDate="0" containsString="0" containsBlank="1"/>
    </cacheField>
    <cacheField name="C.11 - Expulsion Fuse" numFmtId="0">
      <sharedItems containsNonDate="0" containsString="0" containsBlank="1"/>
    </cacheField>
    <cacheField name="CPZ_2018" numFmtId="0">
      <sharedItems containsBlank="1"/>
    </cacheField>
    <cacheField name="Tree-Weighted_Risk_Score" numFmtId="0">
      <sharedItems containsBlank="1"/>
    </cacheField>
    <cacheField name="Tree Risc PCT" numFmtId="0">
      <sharedItems containsBlank="1"/>
    </cacheField>
    <cacheField name="CPZ_2020" numFmtId="0">
      <sharedItems containsBlank="1"/>
    </cacheField>
    <cacheField name="SH risk score" numFmtId="0">
      <sharedItems containsBlank="1"/>
    </cacheField>
    <cacheField name="SH risk PCT" numFmtId="0">
      <sharedItems containsBlank="1"/>
    </cacheField>
    <cacheField name="PIIR Investigation Status" numFmtId="0">
      <sharedItems/>
    </cacheField>
    <cacheField name="AFA: Initial Summary Status" numFmtId="0">
      <sharedItems/>
    </cacheField>
    <cacheField name="ATS Physical Inspection Status" numFmtId="0">
      <sharedItems/>
    </cacheField>
    <cacheField name="Veg Management Investigation Status" numFmtId="0">
      <sharedItems/>
    </cacheField>
    <cacheField name="WRCC Accelerated Investigation Status" numFmtId="0">
      <sharedItems count="3">
        <s v="Not Started "/>
        <s v="In Progress"/>
        <s v="Complete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owser, Matt" refreshedDate="44375.401863310188" createdVersion="6" refreshedVersion="6" minRefreshableVersion="3" recordCount="73" xr:uid="{4129D0CF-AFF1-45A8-9181-48CDB69630E2}">
  <cacheSource type="worksheet">
    <worksheetSource ref="A1:AD74" sheet="Data"/>
  </cacheSource>
  <cacheFields count="30">
    <cacheField name="Index No." numFmtId="0">
      <sharedItems containsSemiMixedTypes="0" containsString="0" containsNumber="1" containsInteger="1" minValue="4" maxValue="914"/>
    </cacheField>
    <cacheField name="Create Date" numFmtId="14">
      <sharedItems containsSemiMixedTypes="0" containsNonDate="0" containsDate="1" containsString="0" minDate="2021-01-04T00:00:00" maxDate="2021-06-27T00:00:00"/>
    </cacheField>
    <cacheField name="Month" numFmtId="0">
      <sharedItems/>
    </cacheField>
    <cacheField name="Year" numFmtId="0">
      <sharedItems/>
    </cacheField>
    <cacheField name="Suspected Initiating Event" numFmtId="0">
      <sharedItems/>
    </cacheField>
    <cacheField name="Failure Driver" numFmtId="0">
      <sharedItems containsBlank="1"/>
    </cacheField>
    <cacheField name="Failure Sub-Driver" numFmtId="0">
      <sharedItems containsBlank="1" count="16">
        <s v="Veg. contact"/>
        <s v="Splice/Clamp/Connector"/>
        <s v="Animal contact"/>
        <s v="Crossarm failure"/>
        <s v="Weather - High Winds"/>
        <s v="Other"/>
        <m/>
        <s v="Conductor failure-all"/>
        <s v="Vehicle contact"/>
        <s v="Fault Tamer Failure"/>
        <s v="Balloon contact"/>
        <s v="Pole failure"/>
        <s v="Tie wire failure"/>
        <s v="Tracking"/>
        <s v="Insulator failure"/>
        <s v="Contact from Object - Other"/>
      </sharedItems>
    </cacheField>
    <cacheField name="Equipment Type Associated to Ignition" numFmtId="0">
      <sharedItems containsBlank="1"/>
    </cacheField>
    <cacheField name="Damaged Equipment" numFmtId="0">
      <sharedItems containsBlank="1"/>
    </cacheField>
    <cacheField name="HFTD" numFmtId="0">
      <sharedItems/>
    </cacheField>
    <cacheField name="K_Attributable Cause Category" numFmtId="0">
      <sharedItems count="4">
        <s v="Equipment"/>
        <s v="Vegetation"/>
        <s v="Animal"/>
        <s v="Third Party"/>
      </sharedItems>
    </cacheField>
    <cacheField name="K_Failure Sub Driver" numFmtId="0">
      <sharedItems containsBlank="1"/>
    </cacheField>
    <cacheField name="C.13 System Hardening" numFmtId="0">
      <sharedItems containsBlank="1" count="2">
        <s v="Yes"/>
        <m/>
      </sharedItems>
    </cacheField>
    <cacheField name="E.01 EVM" numFmtId="0">
      <sharedItems containsBlank="1" count="2">
        <s v="Yes"/>
        <m/>
      </sharedItems>
    </cacheField>
    <cacheField name="TBD - Transformer Program" numFmtId="0">
      <sharedItems containsNonDate="0" containsString="0" containsBlank="1"/>
    </cacheField>
    <cacheField name="C.11 - Expulsion Fuse" numFmtId="0">
      <sharedItems containsNonDate="0" containsString="0" containsBlank="1"/>
    </cacheField>
    <cacheField name="CPZ_2018" numFmtId="0">
      <sharedItems count="70">
        <s v="POINT ARENA 110147952"/>
        <s v="BURNEY 11021322"/>
        <s v="COTTONWOOD 11011610"/>
        <s v="DUNBAR 110179086"/>
        <s v="MOLINO 1102318"/>
        <s v="MARTELL 110191216"/>
        <s v="IGNACIO 1101circuit_breaker"/>
        <s v="COLUMBIA HILL 1101circuit_breaker"/>
        <s v="RINCON 11035152"/>
        <s v="SHINGLE SPRINGS 21107742"/>
        <s v="AUBERRY 1101R2579"/>
        <s v="BEN LOMOND 0401circuit_breaker"/>
        <s v="MONTE RIO 1111292"/>
        <s v="GARBERVILLE 11022540"/>
        <s v="OAKHURST 11016220"/>
        <s v="FORT ROSS 112170288"/>
        <s v="LAYTONVILLE 110237586"/>
        <s v="TIVY VALLEY 1107R1817"/>
        <s v="unknown"/>
        <s v="GEYSERVILLE 1101166"/>
        <s v="WYANDOTTE 110737472"/>
        <s v="CEDAR CREEK 11011656"/>
        <s v="RED BLUFF 11011334"/>
        <s v="GEYSERVILLE 110137454"/>
        <s v="MARIPOSA 2102circuit_breaker"/>
        <s v="DESCHUTES 11041370"/>
        <s v="CAYETANO 2109circuit_breaker"/>
        <s v="BIG BASIN 110169550"/>
        <s v="CABRILLO 1103Y46"/>
        <s v="HALSEY 11022514"/>
        <s v="PARADISE 1105circuit_breaker"/>
        <s v="PINE GROVE 11023168"/>
        <s v="WILLOW PASS 1101circuit_breaker"/>
        <s v="BELL 11072400"/>
        <s v="MERCED FALLS 110287352"/>
        <s v="PEORIA 170570198"/>
        <s v="TIDEWATER 210657926"/>
        <s v="BIG BEND 1101circuit_breaker"/>
        <s v="LAS POSITAS 2108MR182"/>
        <s v="BANGOR 11017446"/>
        <s v="CAYETANO 21099504"/>
        <s v="CLARK ROAD 11022582"/>
        <s v="DEL MONTE 21042762"/>
        <s v="SAN LUIS OBISPO 1107V60"/>
        <s v="ELK 11011272"/>
        <s v="SAND CREEK 11037420"/>
        <s v="BEAR VALLEY 21059560"/>
        <s v="EL DORADO PH 210126000"/>
        <s v="BRUNSWICK 110350070"/>
        <s v="POSO MOUNTAIN 2104circuitbreaker"/>
        <s v="SALMON CREEK 1101196"/>
        <s v="ROB ROY 21055090"/>
        <s v="GIRVAN 11021028"/>
        <s v="MARIPOSA 21019400"/>
        <s v="LOS GATOS 1107LA60"/>
        <s v="SALT SPRINGS 21028442"/>
        <s v="BIG BASIN 110212992"/>
        <s v="PAUL SWEET 2106428102"/>
        <s v="ROB ROY 210410960"/>
        <s v="PLACERVILLE 21067522"/>
        <s v="CAMP EVERS 210310946"/>
        <s v="DUNLAP 1103circuit_breaker"/>
        <s v="CALPINE 1144circuit_breaker"/>
        <s v="CAMP EVERS 210511384"/>
        <s v="STELLING 111060094"/>
        <s v="CAMP EVERS 210612760"/>
        <s v="VACAVILLE 110838316"/>
        <s v="LOS GATOS 1106LA64"/>
        <s v="PERRY 1101V78"/>
        <s v="HIGGINS 1104842642"/>
      </sharedItems>
    </cacheField>
    <cacheField name="Tree-Weighted_Risk_Score" numFmtId="0">
      <sharedItems containsMixedTypes="1" containsNumber="1" minValue="0" maxValue="69.05"/>
    </cacheField>
    <cacheField name="Tree Risc PCT" numFmtId="0">
      <sharedItems/>
    </cacheField>
    <cacheField name="CPZ_2020" numFmtId="0">
      <sharedItems/>
    </cacheField>
    <cacheField name="SH risk score" numFmtId="0">
      <sharedItems containsMixedTypes="1" containsNumber="1" minValue="5.8366636999999998E-4" maxValue="0.19817319799999999"/>
    </cacheField>
    <cacheField name="SH risk PCT" numFmtId="0">
      <sharedItems containsMixedTypes="1" containsNumber="1" minValue="5.8366636999999999E-2" maxValue="19.8173198"/>
    </cacheField>
    <cacheField name="PIIR Investigation Status" numFmtId="0">
      <sharedItems/>
    </cacheField>
    <cacheField name="AFA: Initial Summary Status" numFmtId="0">
      <sharedItems/>
    </cacheField>
    <cacheField name="ATS Physical Inspection Status" numFmtId="0">
      <sharedItems/>
    </cacheField>
    <cacheField name="Veg Management Investigation Status" numFmtId="0">
      <sharedItems/>
    </cacheField>
    <cacheField name="WRCC Accelerated Investigation Status" numFmtId="0">
      <sharedItems count="3">
        <s v="Not Started "/>
        <s v="In Progress"/>
        <s v="Complete"/>
      </sharedItems>
    </cacheField>
    <cacheField name="CALC_PHASE_1_AND_2_INS_DATE" numFmtId="14">
      <sharedItems containsNonDate="0" containsDate="1" containsString="0" containsBlank="1" minDate="2019-06-19T21:58:12" maxDate="2021-04-27T09:50:07"/>
    </cacheField>
    <cacheField name="CALC_WORKVERIFICATION_STATUS_DATE" numFmtId="14">
      <sharedItems containsDate="1" containsBlank="1" containsMixedTypes="1" minDate="2019-11-20T00:00:00" maxDate="2021-06-12T17:27:00"/>
    </cacheField>
    <cacheField name="CALC_CONDUCTOR_SEGMENT_WORKFLOW_CATEGORY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4">
  <r>
    <s v="594"/>
    <d v="2021-05-16T00:00:00"/>
    <s v="5"/>
    <s v="2021"/>
    <s v="Contact - Animal - Bird"/>
    <s v="Contact from object"/>
    <s v="Animal contact"/>
    <s v="Recloser"/>
    <s v="Line Recloser"/>
    <s v="Tier 2"/>
    <x v="0"/>
    <s v="Animal"/>
    <m/>
    <m/>
    <m/>
    <m/>
    <s v="CAYETANO 2109circuit_breaker"/>
    <s v="8.99"/>
    <s v="&lt; 90%"/>
    <s v="CAYETANO 2109MR572"/>
    <s v="0.27120867900000001"/>
    <s v="27.1208679"/>
    <s v="In Progress"/>
  </r>
  <r>
    <s v="538"/>
    <d v="2021-05-10T00:00:00"/>
    <s v="5"/>
    <s v="2021"/>
    <s v="Contact - Animal - Bird"/>
    <s v="Contact from object"/>
    <s v="Animal contact"/>
    <s v="Conductor - Primary"/>
    <s v="Conductor"/>
    <s v="Tier 2"/>
    <x v="0"/>
    <s v="Animal"/>
    <m/>
    <m/>
    <m/>
    <m/>
    <s v="PINE GROVE 11023168"/>
    <s v="10.82"/>
    <s v="&lt; 90%"/>
    <s v="PINE GROVE 11023168"/>
    <s v="2.3044922999999998E-2"/>
    <s v="2.3044923000000002"/>
    <s v="Not Assigned"/>
  </r>
  <r>
    <s v="183"/>
    <d v="2021-03-01T00:00:00"/>
    <s v="3"/>
    <s v="2021"/>
    <s v="Contact - Animal - Bird"/>
    <s v="Contact from object"/>
    <s v="Animal contact"/>
    <s v="Conductor - Primary"/>
    <s v="Conductor, Circuit Breaker"/>
    <s v="Tier 2"/>
    <x v="0"/>
    <s v="Animal"/>
    <m/>
    <m/>
    <m/>
    <m/>
    <s v="POSO MOUNTAIN 2104circuitbreaker"/>
    <s v="#N/A"/>
    <s v="#N/A"/>
    <s v="unknown"/>
    <s v="#N/A"/>
    <s v="#N/A"/>
    <s v="Not Assigned"/>
  </r>
  <r>
    <s v="677"/>
    <d v="2021-05-29T00:00:00"/>
    <s v="5"/>
    <s v="2021"/>
    <s v="Equipment - PG&amp;E"/>
    <s v="All types of equipment / facility failure"/>
    <s v="Splice/Clamp/Connector"/>
    <s v="Splice/Clamp/Connector"/>
    <s v="Conductor, connector"/>
    <s v="Tier 2"/>
    <x v="1"/>
    <s v="Splice / Clamp / Connector"/>
    <s v="Yes"/>
    <m/>
    <m/>
    <m/>
    <s v="unknown"/>
    <s v="#N/A"/>
    <s v="#N/A"/>
    <s v="HALSEY 11022514"/>
    <s v="2.168653E-3"/>
    <s v="0.21686530000000001"/>
    <s v="Complete"/>
  </r>
  <r>
    <s v="632"/>
    <d v="2021-05-21T00:00:00"/>
    <s v="5"/>
    <s v="2021"/>
    <s v="Equipment - PG&amp;E"/>
    <s v="All types of equipment / facility failure"/>
    <s v="Other"/>
    <s v="Splice/Clamp/Connector"/>
    <s v="Transformer"/>
    <s v="Tier 2"/>
    <x v="1"/>
    <s v="Unknown"/>
    <m/>
    <m/>
    <m/>
    <m/>
    <s v="CEDAR CREEK 11011656"/>
    <s v="79.010000000000005"/>
    <s v="&gt;= 95%"/>
    <s v="CEDAR CREEK 11011656"/>
    <s v="3.9175560999999998E-2"/>
    <s v="3.9175561000000001"/>
    <s v="In Progress"/>
  </r>
  <r>
    <s v="599"/>
    <d v="2021-05-17T00:00:00"/>
    <s v="5"/>
    <s v="2021"/>
    <s v="Equipment - PG&amp;E"/>
    <s v="All types of equipment / facility failure"/>
    <s v="Conductor failure-all"/>
    <s v="Service Drop"/>
    <m/>
    <s v="Tier 2"/>
    <x v="1"/>
    <s v="Conductor"/>
    <s v="Yes"/>
    <m/>
    <m/>
    <m/>
    <s v="DESCHUTES 11041370"/>
    <s v="119.37"/>
    <s v="&gt;= 95%"/>
    <s v="DESCHUTES 11041370"/>
    <s v="0.34561332700000003"/>
    <s v="34.561332700000001"/>
    <s v="Not Assigned"/>
  </r>
  <r>
    <s v="549"/>
    <d v="2021-05-11T00:00:00"/>
    <s v="5"/>
    <s v="2021"/>
    <s v="Equipment - PG&amp;E"/>
    <s v="All types of equipment / facility failure"/>
    <s v="Conductor failure-all"/>
    <s v="Conductor - Primary"/>
    <s v="Conductor"/>
    <s v="Tier 2"/>
    <x v="1"/>
    <s v="Conductor"/>
    <s v="Yes"/>
    <m/>
    <m/>
    <m/>
    <s v="CABRILLO 1103Y46"/>
    <s v="0.28000000000000003"/>
    <s v="&lt; 90%"/>
    <s v="CABRILLO 1103Y46"/>
    <s v="6.7522243999999995E-2"/>
    <s v="6.7522244000000002"/>
    <s v="Not Assigned"/>
  </r>
  <r>
    <s v="468"/>
    <d v="2021-05-02T00:00:00"/>
    <s v="5"/>
    <s v="2021"/>
    <s v="Equipment - PG&amp;E"/>
    <s v="All types of equipment / facility failure"/>
    <s v="Fault Tamer Failure"/>
    <s v="Fault Tamer"/>
    <s v="Fault Tamer"/>
    <s v="Tier 2"/>
    <x v="1"/>
    <s v="Fault Tamer"/>
    <m/>
    <m/>
    <m/>
    <m/>
    <s v="MERCED FALLS 110287352"/>
    <s v="0.31"/>
    <s v="&lt; 90%"/>
    <s v="MERCED FALLS 110287352"/>
    <s v="0.14861554299999999"/>
    <s v="14.8615543"/>
    <s v="Not Assigned"/>
  </r>
  <r>
    <s v="450"/>
    <d v="2021-04-28T00:00:00"/>
    <s v="4"/>
    <s v="2021"/>
    <s v="Equipment - PG&amp;E"/>
    <s v="All types of equipment / facility failure"/>
    <s v="Pole failure"/>
    <s v="Pole"/>
    <s v="Pole, Transformer, Down Guys, Anchor, Conductors, Riser"/>
    <s v="Tier 2"/>
    <x v="1"/>
    <s v="Pole"/>
    <s v="Yes"/>
    <m/>
    <m/>
    <m/>
    <s v="TIDEWATER 210657926"/>
    <s v="0.03"/>
    <s v="&lt; 90%"/>
    <s v="TIDEWATER 210657926"/>
    <s v="5.3560719999999999E-3"/>
    <s v="0.53560719999999995"/>
    <s v="Not Assigned"/>
  </r>
  <r>
    <s v="315"/>
    <d v="2021-03-30T00:00:00"/>
    <s v="3"/>
    <s v="2021"/>
    <s v="Equipment - PG&amp;E"/>
    <s v="All types of equipment / facility failure"/>
    <s v="Conductor failure-all"/>
    <s v="Conductor - Primary"/>
    <s v="Conductors"/>
    <s v="Tier 2"/>
    <x v="1"/>
    <s v="Conductor"/>
    <s v="Yes"/>
    <m/>
    <m/>
    <m/>
    <s v="DEL MONTE 21042762"/>
    <s v="#N/A"/>
    <s v="#N/A"/>
    <s v="RESERVATION ROAD 1101CB"/>
    <s v="3.105937E-3"/>
    <s v="0.31059369999999997"/>
    <s v="Not Assigned"/>
  </r>
  <r>
    <s v="522"/>
    <d v="2021-05-08T00:00:00"/>
    <s v="5"/>
    <s v="2021"/>
    <s v="Contact - 3rd Party"/>
    <s v="Contact from object"/>
    <s v="Vehicle contact"/>
    <s v="Conductor - Primary"/>
    <s v="Conductor, transformer, cutouts, fuses"/>
    <s v="Tier 2"/>
    <x v="2"/>
    <s v="Vehicle"/>
    <m/>
    <m/>
    <m/>
    <m/>
    <s v="WILLOW PASS 1101circuit_breaker"/>
    <s v="0.06"/>
    <s v="&lt; 90%"/>
    <s v="WILLOW PASS 1101152874"/>
    <s v="0.13803120299999999"/>
    <s v="13.8031203"/>
    <s v="Not Assigned"/>
  </r>
  <r>
    <s v="488"/>
    <d v="2021-05-04T00:00:00"/>
    <s v="5"/>
    <s v="2021"/>
    <s v="Contact - 3rd Party"/>
    <s v="Contact from object"/>
    <s v="Vehicle contact"/>
    <s v="Transformer"/>
    <s v="Transformer, Conductor, Pad"/>
    <s v="Tier 2"/>
    <x v="2"/>
    <s v="Vehicle"/>
    <m/>
    <m/>
    <m/>
    <m/>
    <s v="unknown"/>
    <s v="#N/A"/>
    <s v="#N/A"/>
    <s v="unknown"/>
    <s v="#N/A"/>
    <s v="#N/A"/>
    <s v="Not Assigned"/>
  </r>
  <r>
    <s v="466"/>
    <d v="2021-05-02T00:00:00"/>
    <s v="5"/>
    <s v="2021"/>
    <s v="Contact - 3rd Party"/>
    <s v="Contact from object"/>
    <s v="Balloon contact"/>
    <s v="Conductor - Primary"/>
    <s v="Conductor"/>
    <s v="Tier 2"/>
    <x v="2"/>
    <s v="Balloon"/>
    <m/>
    <m/>
    <m/>
    <m/>
    <s v="PEORIA 170570198"/>
    <s v="0.02"/>
    <s v="&lt; 90%"/>
    <s v="PEORIA 170510580"/>
    <s v="8.8488710999999998E-2"/>
    <s v="8.8488711000000002"/>
    <s v="Not Assigned"/>
  </r>
  <r>
    <s v="348"/>
    <d v="2021-04-08T00:00:00"/>
    <s v="4"/>
    <s v="2021"/>
    <s v="Contact - 3rd Party"/>
    <s v="Contact from object"/>
    <s v="Vehicle contact"/>
    <s v="Conductor - Primary"/>
    <s v="N/A"/>
    <s v="Tier 2"/>
    <x v="2"/>
    <s v="Vehicle"/>
    <m/>
    <m/>
    <m/>
    <m/>
    <s v="CLARK ROAD 11022582"/>
    <s v="4.9000000000000004"/>
    <s v="&lt; 90%"/>
    <s v="CLARK ROAD 11022582"/>
    <s v="0.22449428799999999"/>
    <s v="22.4494288"/>
    <s v="Not Assigned"/>
  </r>
  <r>
    <s v="188"/>
    <d v="2021-03-01T00:00:00"/>
    <s v="3"/>
    <s v="2021"/>
    <s v="Contact - 3rd Party"/>
    <s v="Contact from object"/>
    <s v="Contact from Object - Other"/>
    <s v="Conductor - Primary"/>
    <s v="Conductor - Primary"/>
    <s v="Tier 2"/>
    <x v="2"/>
    <s v="Unknown"/>
    <m/>
    <m/>
    <m/>
    <m/>
    <s v="SAND CREEK 11037420"/>
    <s v="19.579999999999998"/>
    <s v="90-95%"/>
    <s v="SAND CREEK 11037420"/>
    <s v="0.153974744"/>
    <s v="15.3974744"/>
    <s v="Not Assigned"/>
  </r>
  <r>
    <s v="768"/>
    <d v="2021-06-10T00:00:00"/>
    <s v="6"/>
    <s v="2021"/>
    <s v="Vegetation"/>
    <s v="Contact from object"/>
    <s v="Veg. contact"/>
    <s v="Conductor - Primary"/>
    <m/>
    <s v="Tier 3"/>
    <x v="3"/>
    <s v="Vegetation"/>
    <s v="Yes"/>
    <s v="Yes"/>
    <m/>
    <m/>
    <s v="MONTE RIO 1111292"/>
    <s v="1.96"/>
    <s v="&lt; 90%"/>
    <s v="MONTE RIO 1111292"/>
    <s v="4.8056688E-2"/>
    <s v="4.8056688000000003"/>
    <s v="In Progress"/>
  </r>
  <r>
    <s v="733"/>
    <d v="2021-06-06T00:00:00"/>
    <s v="6"/>
    <s v="2021"/>
    <s v="Vegetation"/>
    <s v="Contact from object"/>
    <s v="Veg. contact"/>
    <s v="Conductor - Primary"/>
    <s v="Crossarm, Primary Conductor, Insulator"/>
    <s v="Tier 2"/>
    <x v="3"/>
    <s v="Vegetation"/>
    <s v="Yes"/>
    <s v="Yes"/>
    <m/>
    <m/>
    <s v="OAKHURST 11016220"/>
    <s v="0.22"/>
    <s v="&lt; 90%"/>
    <s v="OAKHURST 1101636114"/>
    <s v="0.26702384099999998"/>
    <s v="26.7023841"/>
    <s v="In Progress"/>
  </r>
  <r>
    <s v="709"/>
    <d v="2021-06-02T00:00:00"/>
    <s v="6"/>
    <s v="2021"/>
    <s v="Vegetation"/>
    <s v="Contact from object"/>
    <s v="Veg. contact"/>
    <s v="Conductor - Primary"/>
    <s v="Conductor, crossarm, insulator, hardware"/>
    <s v="Tier 2"/>
    <x v="3"/>
    <s v="Vegetation"/>
    <s v="Yes"/>
    <s v="Yes"/>
    <m/>
    <m/>
    <s v="LAYTONVILLE 110237586"/>
    <s v="52.81"/>
    <s v="&gt;= 95%"/>
    <s v="LAYTONVILLE 110237586"/>
    <s v="0.11137016800000001"/>
    <s v="11.1370168"/>
    <s v="In Progress"/>
  </r>
  <r>
    <s v="647"/>
    <d v="2021-05-20T00:00:00"/>
    <s v="5"/>
    <s v="2021"/>
    <s v="Vegetation"/>
    <s v="Contact from object"/>
    <s v="Veg. contact"/>
    <s v="Conductor - Primary"/>
    <m/>
    <s v="Tier 2"/>
    <x v="3"/>
    <s v="Vegetation"/>
    <s v="Yes"/>
    <s v="Yes"/>
    <m/>
    <m/>
    <s v="GEYSERVILLE 1101166"/>
    <s v="62.2"/>
    <s v="&gt;= 95%"/>
    <s v="GEYSERVILLE 1101166"/>
    <s v="4.0759227000000002E-2"/>
    <s v="4.0759226999999996"/>
    <s v="Not Assigned"/>
  </r>
  <r>
    <s v="645"/>
    <d v="2021-05-24T00:00:00"/>
    <s v="5"/>
    <s v="2021"/>
    <s v="Vegetation"/>
    <s v="Contact from object"/>
    <s v="Veg. contact"/>
    <s v="Conductor - Primary"/>
    <s v="Conductor, Transformer"/>
    <s v="Tier 2"/>
    <x v="3"/>
    <s v="Vegetation"/>
    <s v="Yes"/>
    <s v="Yes"/>
    <m/>
    <m/>
    <s v="WYANDOTTE 110737472"/>
    <s v="4.6399999999999997"/>
    <s v="&lt; 90%"/>
    <s v="WYANDOTTE 110737472"/>
    <s v="0.22739314999999999"/>
    <s v="22.739315000000001"/>
    <s v="Not Assigned"/>
  </r>
  <r>
    <s v="620"/>
    <d v="2021-05-20T00:00:00"/>
    <s v="5"/>
    <s v="2021"/>
    <s v="Vegetation"/>
    <s v="Contact from object"/>
    <s v="Veg. contact"/>
    <s v="Conductor - Primary"/>
    <s v="Conductor"/>
    <s v="Tier 2"/>
    <x v="3"/>
    <s v="Vegetation"/>
    <s v="Yes"/>
    <s v="Yes"/>
    <m/>
    <m/>
    <s v="RED BLUFF 11011334"/>
    <s v="77.91"/>
    <s v="&gt;= 95%"/>
    <s v="RED BLUFF 11011556"/>
    <s v="0.183571234"/>
    <s v="18.357123399999999"/>
    <s v="Not Assigned"/>
  </r>
  <r>
    <s v="612"/>
    <d v="2021-05-19T00:00:00"/>
    <s v="5"/>
    <s v="2021"/>
    <s v="Vegetation"/>
    <s v="Contact from object"/>
    <s v="Veg. contact"/>
    <s v="Conductor - Primary"/>
    <s v="Conductor, Pole, Transformer, Crossarm, Cutouts, Insulators"/>
    <s v="Tier 2"/>
    <x v="3"/>
    <s v="Vegetation"/>
    <s v="Yes"/>
    <s v="Yes"/>
    <m/>
    <m/>
    <s v="GEYSERVILLE 110137454"/>
    <s v="8.31"/>
    <s v="&lt; 90%"/>
    <s v="GEYSERVILLE 110137454"/>
    <s v="3.7720889000000001E-2"/>
    <s v="3.7720889"/>
    <s v="Not Assigned"/>
  </r>
  <r>
    <s v="559"/>
    <d v="2021-05-12T00:00:00"/>
    <s v="5"/>
    <s v="2021"/>
    <s v="Vegetation"/>
    <s v="Contact from object"/>
    <s v="Veg. contact"/>
    <s v="Service Drop"/>
    <s v="Conductor, Transformer"/>
    <s v="Tier 3"/>
    <x v="3"/>
    <s v="Vegetation"/>
    <s v="Yes"/>
    <s v="Yes"/>
    <m/>
    <m/>
    <s v="BIG BASIN 110169550"/>
    <s v="2.38"/>
    <s v="&lt; 90%"/>
    <s v="BIG BASIN 110169550"/>
    <s v="2.7544829999999998E-3"/>
    <s v="0.27544829999999998"/>
    <s v="In Progress"/>
  </r>
  <r>
    <s v="541"/>
    <d v="2021-05-10T00:00:00"/>
    <s v="5"/>
    <s v="2021"/>
    <s v="Vegetation"/>
    <s v="Contact from object"/>
    <s v="Veg. contact"/>
    <s v="Conductor - Primary"/>
    <s v="Conductor, Pole, Crossarm, Insulator"/>
    <s v="Zone 1"/>
    <x v="3"/>
    <s v="Vegetation"/>
    <s v="Yes"/>
    <s v="Yes"/>
    <m/>
    <m/>
    <s v="HALSEY 11022514"/>
    <s v="0.11"/>
    <s v="&lt; 90%"/>
    <s v="HALSEY 11022514"/>
    <s v="2.168653E-3"/>
    <s v="0.21686530000000001"/>
    <s v="Not Assigned"/>
  </r>
  <r>
    <s v="539"/>
    <d v="2021-05-10T00:00:00"/>
    <s v="5"/>
    <s v="2021"/>
    <s v="Vegetation"/>
    <s v="Contact from object"/>
    <s v="Weather - High Winds"/>
    <s v="Conductor - Primary"/>
    <s v="Conductor, Transformer"/>
    <s v="Tier 3"/>
    <x v="3"/>
    <s v="High Wind"/>
    <m/>
    <m/>
    <m/>
    <m/>
    <s v="PARADISE 11052214"/>
    <s v="#N/A"/>
    <s v="#N/A"/>
    <s v="PARADISE 11052214"/>
    <s v="6.2243289999999998E-3"/>
    <s v="0.62243289999999996"/>
    <s v="Not Assigned"/>
  </r>
  <r>
    <s v="445"/>
    <d v="2021-04-18T00:00:00"/>
    <s v="4"/>
    <s v="2021"/>
    <s v="Vegetation"/>
    <s v="Contact from object"/>
    <s v="Veg. contact"/>
    <s v="Conductor - Primary"/>
    <s v="Conductor, Crossarm"/>
    <s v="Tier 3"/>
    <x v="3"/>
    <s v="Vegetation"/>
    <s v="Yes"/>
    <s v="Yes"/>
    <m/>
    <m/>
    <s v="BIG BEND 1101circuit_breaker"/>
    <s v="2.42"/>
    <s v="&lt; 90%"/>
    <s v="BIG BEND 1101CB"/>
    <s v="1.0206929E-2"/>
    <s v="1.0206929"/>
    <s v="Not Assigned"/>
  </r>
  <r>
    <s v="283"/>
    <d v="2021-03-25T00:00:00"/>
    <s v="3"/>
    <s v="2021"/>
    <s v="Vegetation"/>
    <s v="Contact from object"/>
    <s v="Veg. contact"/>
    <s v="Conductor - Primary"/>
    <s v="Conductor"/>
    <s v="Tier 2"/>
    <x v="3"/>
    <s v="Vegetation"/>
    <s v="Yes"/>
    <s v="Yes"/>
    <m/>
    <m/>
    <s v="ELK 11011272"/>
    <s v="0.64"/>
    <s v="&lt; 90%"/>
    <s v="ELK 11011272"/>
    <s v="1.268057E-3"/>
    <s v="0.12680569999999999"/>
    <s v="Not Assigned"/>
  </r>
  <r>
    <s v="186"/>
    <d v="2021-01-19T00:00:00"/>
    <s v="1"/>
    <s v="2021"/>
    <s v="Vegetation"/>
    <s v="Weather"/>
    <s v="Veg. contact"/>
    <s v="Conductor - Primary"/>
    <s v="Pole, Conductors"/>
    <s v="Tier 2"/>
    <x v="3"/>
    <s v="Vegetation"/>
    <s v="Yes"/>
    <s v="Yes"/>
    <m/>
    <m/>
    <s v="BEAR VALLEY 21059560"/>
    <s v="4.07"/>
    <s v="&lt; 90%"/>
    <s v="BEAR VALLEY 21059560"/>
    <s v="2.5352659E-2"/>
    <s v="2.5352659000000002"/>
    <s v="Not Assigned"/>
  </r>
  <r>
    <s v="185"/>
    <d v="2021-01-19T00:00:00"/>
    <s v="1"/>
    <s v="2021"/>
    <s v="Vegetation"/>
    <s v="Contact from object"/>
    <s v="Veg. contact"/>
    <s v="Conductor - Primary"/>
    <s v="Conductor"/>
    <s v="Tier 3"/>
    <x v="3"/>
    <s v="Vegetation"/>
    <s v="Yes"/>
    <s v="Yes"/>
    <m/>
    <m/>
    <s v="EL DORADO PH 210126000"/>
    <s v="39.29"/>
    <s v="&gt;= 95%"/>
    <s v="EL DORADO PH 210126000"/>
    <s v="4.1222350000000001E-3"/>
    <s v="0.41222350000000002"/>
    <s v="Not Assigned"/>
  </r>
  <r>
    <s v="184"/>
    <d v="2021-01-19T00:00:00"/>
    <s v="1"/>
    <s v="2021"/>
    <s v="Vegetation"/>
    <s v="Weather"/>
    <s v="Veg. contact"/>
    <s v="Conductor - Primary"/>
    <s v="Conductors, Crossarm, Cutout, Insulator"/>
    <s v="Tier 3"/>
    <x v="3"/>
    <s v="Vegetation"/>
    <s v="Yes"/>
    <s v="Yes"/>
    <m/>
    <m/>
    <s v="BRUNSWICK 110350070"/>
    <s v="6.66"/>
    <s v="&lt; 90%"/>
    <s v="BRUNSWICK 1103173934"/>
    <s v="2.5704600000000001E-3"/>
    <s v="0.257046"/>
    <s v="Not Assigned"/>
  </r>
  <r>
    <s v="166"/>
    <d v="2021-02-24T00:00:00"/>
    <s v="2"/>
    <s v="2021"/>
    <s v="Vegetation"/>
    <s v="Contact from object"/>
    <s v="Veg. contact"/>
    <s v="Conductor - Primary"/>
    <s v="Conductor, Transformer, Cutouts"/>
    <s v="Tier 2"/>
    <x v="3"/>
    <s v="Vegetation"/>
    <s v="Yes"/>
    <s v="Yes"/>
    <m/>
    <m/>
    <s v="ROB ROY 21055090"/>
    <s v="0.48"/>
    <s v="&lt; 90%"/>
    <s v="ROB ROY 21055090"/>
    <s v="7.4249199999999998E-4"/>
    <s v="7.4249200000000001E-2"/>
    <s v="Not Assigned"/>
  </r>
  <r>
    <s v="86"/>
    <d v="2021-01-27T00:00:00"/>
    <s v="1"/>
    <s v="2021"/>
    <s v="Vegetation"/>
    <s v="Contact from object"/>
    <s v="Veg. contact"/>
    <s v="Conductor - Primary"/>
    <s v="Conductor, Crossarm"/>
    <s v="Tier 3"/>
    <x v="3"/>
    <s v="Vegetation"/>
    <s v="Yes"/>
    <s v="Yes"/>
    <m/>
    <m/>
    <s v="GIRVAN 11021028"/>
    <s v="13.41"/>
    <s v="&lt; 90%"/>
    <s v="GIRVAN 11021028"/>
    <s v="4.2482677000000003E-2"/>
    <s v="4.2482677000000004"/>
    <s v="Not Assigned"/>
  </r>
  <r>
    <s v="74"/>
    <d v="2021-01-22T00:00:00"/>
    <s v="1"/>
    <s v="2021"/>
    <s v="Vegetation"/>
    <s v="Weather"/>
    <s v="Veg. contact"/>
    <s v="Conductor - Primary"/>
    <s v="Pole, Crossarm, Conductor, Insulator"/>
    <s v="Tier 2"/>
    <x v="3"/>
    <s v="Vegetation"/>
    <s v="Yes"/>
    <s v="Yes"/>
    <m/>
    <m/>
    <s v="MARIPOSA 21019400"/>
    <s v="22.86"/>
    <s v="90-95%"/>
    <s v="MARIPOSA 21019400"/>
    <s v="0.118486331"/>
    <s v="11.848633100000001"/>
    <s v="Not Assigned"/>
  </r>
  <r>
    <s v="71"/>
    <d v="2021-01-19T00:00:00"/>
    <s v="1"/>
    <s v="2021"/>
    <s v="Vegetation"/>
    <s v="Weather"/>
    <s v="Veg. contact"/>
    <s v="Conductor - Primary"/>
    <s v="Conductor"/>
    <s v="Tier 3"/>
    <x v="3"/>
    <s v="Vegetation"/>
    <s v="Yes"/>
    <s v="Yes"/>
    <m/>
    <m/>
    <s v="EL DORADO PH 210126000"/>
    <s v="39.29"/>
    <s v="&gt;= 95%"/>
    <s v="EL DORADO PH 210126000"/>
    <s v="4.1222350000000001E-3"/>
    <s v="0.41222350000000002"/>
    <s v="Not Assigned"/>
  </r>
  <r>
    <s v="67"/>
    <d v="2021-01-19T00:00:00"/>
    <s v="1"/>
    <s v="2021"/>
    <s v="Vegetation"/>
    <s v="Weather"/>
    <s v="Veg. contact"/>
    <s v="Conductor - Primary"/>
    <s v="Conductor, Insulators, Crossarms"/>
    <s v="Tier 2"/>
    <x v="3"/>
    <s v="Vegetation"/>
    <s v="Yes"/>
    <s v="Yes"/>
    <m/>
    <m/>
    <s v="SALT SPRINGS 21028442"/>
    <s v="0.82"/>
    <s v="&lt; 90%"/>
    <s v="SALT SPRINGS 21028442"/>
    <s v="3.8233499999999998E-4"/>
    <s v="3.8233499999999997E-2"/>
    <s v="Not Assigned"/>
  </r>
  <r>
    <s v="66"/>
    <d v="2021-01-20T00:00:00"/>
    <s v="1"/>
    <s v="2021"/>
    <s v="Vegetation"/>
    <s v="Contact from object"/>
    <s v="Veg. contact"/>
    <s v="Conductor - Primary"/>
    <s v="Wood Pole, Conductor OH, Crossarms, Downguy, Transformer, Fault Tamer Cutouts"/>
    <s v="Tier 3"/>
    <x v="3"/>
    <s v="Vegetation"/>
    <s v="Yes"/>
    <s v="Yes"/>
    <m/>
    <m/>
    <s v="BIG BASIN 110212992"/>
    <s v="3.57"/>
    <s v="&lt; 90%"/>
    <s v="BIG BASIN 110212992"/>
    <s v="5.6575439999999996E-3"/>
    <s v="0.56575439999999999"/>
    <s v="Not Assigned"/>
  </r>
  <r>
    <s v="63"/>
    <d v="2021-01-19T00:00:00"/>
    <s v="1"/>
    <s v="2021"/>
    <s v="Vegetation"/>
    <s v="Contact from object"/>
    <s v="Veg. contact"/>
    <s v="Conductor - Primary"/>
    <s v="Conductor - Primary"/>
    <s v="Tier 3"/>
    <x v="3"/>
    <s v="Vegetation"/>
    <s v="Yes"/>
    <s v="Yes"/>
    <m/>
    <m/>
    <s v="PAUL SWEET 2106428102"/>
    <s v="0.43"/>
    <s v="&lt; 90%"/>
    <s v="PAUL SWEET 2106428102"/>
    <s v="6.8263500000000001E-4"/>
    <s v="6.8263500000000005E-2"/>
    <s v="Not Assigned"/>
  </r>
  <r>
    <s v="58"/>
    <d v="2021-01-19T00:00:00"/>
    <s v="1"/>
    <s v="2021"/>
    <s v="Vegetation"/>
    <s v="Weather"/>
    <s v="Veg. contact"/>
    <s v="Conductor - Primary"/>
    <s v="Conductor - Primary, Crossarm"/>
    <s v="Tier 2"/>
    <x v="3"/>
    <s v="Vegetation"/>
    <s v="Yes"/>
    <s v="Yes"/>
    <m/>
    <m/>
    <s v="ROB ROY 210410960"/>
    <s v="0.1"/>
    <s v="&lt; 90%"/>
    <s v="ROB ROY 210410960"/>
    <s v="1.9453879999999999E-3"/>
    <s v="0.19453880000000001"/>
    <s v="Not Assigned"/>
  </r>
  <r>
    <s v="55"/>
    <d v="2021-01-19T00:00:00"/>
    <s v="1"/>
    <s v="2021"/>
    <s v="Vegetation"/>
    <s v="Weather"/>
    <s v="Veg. contact"/>
    <s v="Conductor - Primary"/>
    <s v="Conductors, Connectors, Crossarm, Jumper"/>
    <s v="Tier 2"/>
    <x v="3"/>
    <s v="Vegetation"/>
    <s v="Yes"/>
    <s v="Yes"/>
    <m/>
    <m/>
    <s v="PLACERVILLE 21067522"/>
    <s v="48.76"/>
    <s v="&gt;= 95%"/>
    <s v="PLACERVILLE 21067522"/>
    <s v="3.5528768000000002E-2"/>
    <s v="3.5528767999999999"/>
    <s v="Not Assigned"/>
  </r>
  <r>
    <s v="53"/>
    <d v="2021-01-19T00:00:00"/>
    <s v="1"/>
    <s v="2021"/>
    <s v="Vegetation"/>
    <s v="Contact from object"/>
    <s v="Veg. contact"/>
    <s v="Conductor - Primary"/>
    <s v="Conductor, Transformer, Cutout"/>
    <s v="Tier 3"/>
    <x v="3"/>
    <s v="Vegetation"/>
    <s v="Yes"/>
    <s v="Yes"/>
    <m/>
    <m/>
    <s v="CAMP EVERS 210310946"/>
    <s v="0.01"/>
    <s v="&lt; 90%"/>
    <s v="CAMP EVERS 210310946"/>
    <s v="1.0900000000000001E-5"/>
    <s v="1.09E-3"/>
    <s v="Not Assigned"/>
  </r>
  <r>
    <s v="51"/>
    <d v="2021-01-18T00:00:00"/>
    <s v="1"/>
    <s v="2021"/>
    <s v="Vegetation"/>
    <s v="Weather"/>
    <s v="Veg. contact"/>
    <s v="Conductor - Transmission"/>
    <s v="Conductor"/>
    <s v="Tier 3"/>
    <x v="3"/>
    <s v="Vegetation"/>
    <s v="Yes"/>
    <s v="Yes"/>
    <m/>
    <m/>
    <s v="unknown"/>
    <s v="#N/A"/>
    <s v="#N/A"/>
    <s v="unknown"/>
    <s v="#N/A"/>
    <s v="#N/A"/>
    <s v="Not Assigned"/>
  </r>
  <r>
    <s v="49"/>
    <d v="2021-01-19T00:00:00"/>
    <s v="1"/>
    <s v="2021"/>
    <s v="Vegetation"/>
    <s v="Contact from object"/>
    <s v="Veg. contact"/>
    <s v="Conductor - Primary"/>
    <s v="Pole, Crossarm, Conductor, Switch"/>
    <s v="Tier 3"/>
    <x v="3"/>
    <s v="Vegetation"/>
    <s v="Yes"/>
    <s v="Yes"/>
    <m/>
    <m/>
    <s v="CAMP EVERS 210511384"/>
    <s v="0.17"/>
    <s v="&lt; 90%"/>
    <s v="CAMP EVERS 210584166"/>
    <s v="3.64271E-4"/>
    <s v="3.6427099999999997E-2"/>
    <s v="Not Assigned"/>
  </r>
  <r>
    <s v="45"/>
    <d v="2021-01-19T00:00:00"/>
    <s v="1"/>
    <s v="2021"/>
    <s v="Vegetation"/>
    <s v="Weather"/>
    <s v="Veg. contact"/>
    <s v="Conductor - Primary"/>
    <s v="Conductor"/>
    <s v="Tier 3"/>
    <x v="3"/>
    <s v="Vegetation"/>
    <s v="Yes"/>
    <s v="Yes"/>
    <m/>
    <m/>
    <s v="STELLING 111060094"/>
    <s v="4.51"/>
    <s v="&lt; 90%"/>
    <s v="STELLING 111060094"/>
    <s v="1.4040785E-2"/>
    <s v="1.4040785"/>
    <s v="Not Assigned"/>
  </r>
  <r>
    <s v="44"/>
    <d v="2021-01-19T00:00:00"/>
    <s v="1"/>
    <s v="2021"/>
    <s v="Vegetation"/>
    <s v="Weather"/>
    <s v="Veg. contact"/>
    <s v="Conductor - Primary"/>
    <s v="Conductors"/>
    <s v="Tier 3"/>
    <x v="3"/>
    <s v="Vegetation"/>
    <s v="Yes"/>
    <s v="Yes"/>
    <m/>
    <m/>
    <s v="CAMP EVERS 210612760"/>
    <s v="1.93"/>
    <s v="&lt; 90%"/>
    <s v="CAMP EVERS 210612760"/>
    <s v="1.7903420000000001E-3"/>
    <s v="0.1790342"/>
    <s v="Not Assigned"/>
  </r>
  <r>
    <s v="39"/>
    <d v="2021-01-18T00:00:00"/>
    <s v="1"/>
    <s v="2021"/>
    <s v="Vegetation"/>
    <s v="Contact from object"/>
    <s v="Veg. contact"/>
    <s v="Conductor - Primary"/>
    <s v="Conductors"/>
    <s v="Tier 3"/>
    <x v="3"/>
    <s v="Vegetation"/>
    <s v="Yes"/>
    <s v="Yes"/>
    <m/>
    <m/>
    <s v="LOS GATOS 1106LA64"/>
    <s v="0.53"/>
    <s v="&lt; 90%"/>
    <s v="LOS GATOS 1106LA64"/>
    <s v="2.9683959999999999E-3"/>
    <s v="0.29683959999999998"/>
    <s v="Not Assigned"/>
  </r>
  <r>
    <s v="25"/>
    <d v="2021-01-14T00:00:00"/>
    <s v="1"/>
    <s v="2021"/>
    <s v="Vegetation"/>
    <s v="Contact from object"/>
    <s v="Veg. contact"/>
    <s v="Conductor - Primary"/>
    <s v="Conductor - Primary"/>
    <s v="Tier 3"/>
    <x v="3"/>
    <s v="Vegetation"/>
    <s v="Yes"/>
    <s v="Yes"/>
    <m/>
    <m/>
    <s v="PERRY 1101V78"/>
    <s v="0.98"/>
    <s v="&lt; 90%"/>
    <s v="PERRY 1101V78"/>
    <s v="6.1452937999999999E-2"/>
    <s v="6.1452938000000001"/>
    <s v="Not Assigned"/>
  </r>
  <r>
    <s v="4"/>
    <d v="2021-01-04T00:00:00"/>
    <s v="1"/>
    <s v="2021"/>
    <s v="Vegetation"/>
    <s v="Contact from object"/>
    <s v="Veg. contact"/>
    <s v="Conductor - Primary"/>
    <s v="Conductor, Bell, Shoe, Jumper"/>
    <s v="Tier 2"/>
    <x v="3"/>
    <s v="Vegetation"/>
    <s v="Yes"/>
    <s v="Yes"/>
    <m/>
    <m/>
    <s v="HIGGINS 1104842642"/>
    <s v="0.55000000000000004"/>
    <s v="&lt; 90%"/>
    <s v="HIGGINS 1104842642"/>
    <s v="1.0502669999999999E-3"/>
    <s v="0.1050267"/>
    <s v="Not Assigned"/>
  </r>
  <r>
    <s v="600"/>
    <d v="2021-05-17T00:00:00"/>
    <s v="5"/>
    <s v="2021"/>
    <s v="Unknown"/>
    <m/>
    <m/>
    <m/>
    <m/>
    <s v="Tier 2"/>
    <x v="3"/>
    <s v="Unknown"/>
    <m/>
    <m/>
    <m/>
    <m/>
    <s v="MARIPOSA 2102circuit_breaker"/>
    <s v="1.66"/>
    <s v="&lt; 90%"/>
    <s v="MARIPOSA 2102CB"/>
    <s v="0.47165130700000002"/>
    <s v="47.165130699999999"/>
    <s v="Not Assigned"/>
  </r>
  <r>
    <s v="697"/>
    <d v="2021-05-31T00:00:00"/>
    <s v="5"/>
    <s v="2021"/>
    <s v="Vegetation"/>
    <s v="Contact from object"/>
    <s v="Veg. contact"/>
    <s v="Conductor - Racked Secondary"/>
    <s v="Conductor - Secondary, Pole"/>
    <s v="Tier 2"/>
    <x v="3"/>
    <s v="Vegetation"/>
    <s v="Yes"/>
    <s v="Yes"/>
    <m/>
    <m/>
    <s v="TIVY VALLEY 1107R1817"/>
    <s v="42.38"/>
    <s v="&gt;= 95%"/>
    <s v="TIVY VALLEY 1107R1817"/>
    <s v="0.17887788399999999"/>
    <s v="17.887788400000002"/>
    <s v="Complete"/>
  </r>
  <r>
    <s v="440"/>
    <d v="2021-04-26T00:00:00"/>
    <s v="4"/>
    <s v="2021"/>
    <s v="Equipment - PG&amp;E"/>
    <s v="All types of equipment / facility failure"/>
    <s v="Splice/Clamp/Connector"/>
    <s v="Jumper"/>
    <s v="Conductor, CGC: 316346041658"/>
    <s v="Tier 2"/>
    <x v="1"/>
    <s v="Splice / Clamp / Connector"/>
    <s v="Yes"/>
    <m/>
    <m/>
    <m/>
    <s v="LAS POSITAS 2108MR182"/>
    <s v="0.83"/>
    <s v="&lt; 90%"/>
    <s v="LAS POSITAS 2108MR182"/>
    <s v="9.3921085000000001E-2"/>
    <s v="9.3921085000000009"/>
    <s v="Complete"/>
  </r>
  <r>
    <s v="428"/>
    <d v="2021-04-23T00:00:00"/>
    <s v="4"/>
    <s v="2021"/>
    <s v="Equipment - PG&amp;E"/>
    <s v="All types of equipment / facility failure"/>
    <s v="Tie wire failure"/>
    <s v="Crossarm"/>
    <s v="Crossarm, tie wire"/>
    <s v="Tier 3"/>
    <x v="1"/>
    <s v="Tie Wire"/>
    <m/>
    <m/>
    <m/>
    <m/>
    <s v="unknown"/>
    <s v="#N/A"/>
    <s v="#N/A"/>
    <s v="unknown"/>
    <s v="#N/A"/>
    <s v="#N/A"/>
    <s v="Not Assigned"/>
  </r>
  <r>
    <s v="418"/>
    <d v="2021-04-21T00:00:00"/>
    <s v="4"/>
    <s v="2021"/>
    <s v="Equipment - PG&amp;E"/>
    <s v="All types of equipment / facility failure"/>
    <s v="Conductor failure-all"/>
    <s v="Conductor - Primary"/>
    <s v="Conductor"/>
    <s v="Tier 2"/>
    <x v="1"/>
    <s v="Conductor"/>
    <s v="Yes"/>
    <m/>
    <m/>
    <m/>
    <s v="BANGOR 11017446"/>
    <s v="103.42"/>
    <s v="&gt;= 95%"/>
    <s v="BANGOR 11017446"/>
    <s v="0.12828202699999999"/>
    <s v="12.8282027"/>
    <s v="Not Assigned"/>
  </r>
  <r>
    <s v="384"/>
    <d v="2021-04-17T00:00:00"/>
    <s v="4"/>
    <s v="2021"/>
    <s v="Equipment - PG&amp;E"/>
    <s v="Contamination"/>
    <s v="Tracking"/>
    <s v="Crossarm"/>
    <s v="Crossarm"/>
    <s v="Tier 3"/>
    <x v="1"/>
    <s v="Tracking"/>
    <m/>
    <m/>
    <m/>
    <m/>
    <s v="CAYETANO 21099504"/>
    <s v="4.34"/>
    <s v="&lt; 90%"/>
    <s v="CAYETANO 21099504"/>
    <s v="0.21922159399999999"/>
    <s v="21.922159400000002"/>
    <s v="Complete"/>
  </r>
  <r>
    <s v="293"/>
    <d v="2021-03-27T00:00:00"/>
    <s v="3"/>
    <s v="2021"/>
    <s v="Equipment - PG&amp;E"/>
    <s v="All types of equipment / facility failure"/>
    <s v="Insulator failure"/>
    <s v="Insulator"/>
    <s v="Insulator, Conductor - Primary"/>
    <s v="Tier 3"/>
    <x v="1"/>
    <s v="Insulator"/>
    <s v="Yes"/>
    <m/>
    <m/>
    <m/>
    <s v="SAN LUIS OBISPO 1107V60"/>
    <s v="4.49"/>
    <s v="&lt; 90%"/>
    <s v="SAN LUIS OBISPO 1107V60"/>
    <s v="1.9899941000000001E-2"/>
    <s v="1.9899941000000001"/>
    <s v="Not Assigned"/>
  </r>
  <r>
    <s v="203"/>
    <d v="2021-03-06T00:00:00"/>
    <s v="3"/>
    <s v="2021"/>
    <s v="Equipment - PG&amp;E"/>
    <s v="All types of equipment / facility failure"/>
    <s v="Insulator failure"/>
    <s v="Insulator"/>
    <s v="Pole"/>
    <s v="Tier 2"/>
    <x v="1"/>
    <s v="Insulator"/>
    <s v="Yes"/>
    <m/>
    <m/>
    <m/>
    <s v="unknown"/>
    <s v="#N/A"/>
    <s v="#N/A"/>
    <s v="unknown"/>
    <s v="#N/A"/>
    <s v="#N/A"/>
    <s v="Not Assigned"/>
  </r>
  <r>
    <s v="170"/>
    <d v="2021-02-26T00:00:00"/>
    <s v="2"/>
    <s v="2021"/>
    <s v="Equipment - PG&amp;E"/>
    <s v="All types of equipment / facility failure"/>
    <s v="Weather - High Winds"/>
    <s v="Conductor - Primary"/>
    <s v="Conductor, connector"/>
    <s v="Tier 2"/>
    <x v="1"/>
    <s v="High Wind"/>
    <m/>
    <m/>
    <m/>
    <m/>
    <s v="SALMON CREEK 1101196"/>
    <s v="5.43"/>
    <s v="&lt; 90%"/>
    <s v="SALMON CREEK 1101196"/>
    <s v="0.14754879500000001"/>
    <s v="14.754879499999999"/>
    <s v="Not Assigned"/>
  </r>
  <r>
    <s v="70"/>
    <d v="2021-01-19T00:00:00"/>
    <s v="1"/>
    <s v="2021"/>
    <s v="Equipment - PG&amp;E"/>
    <s v="All types of equipment / facility failure"/>
    <s v="Conductor failure-all"/>
    <s v="Conductor - Primary"/>
    <s v="Conductor, Transformer, Jumper"/>
    <s v="Tier 3"/>
    <x v="1"/>
    <s v="Conductor"/>
    <s v="Yes"/>
    <m/>
    <m/>
    <m/>
    <s v="LOS GATOS 1107LA60"/>
    <s v="0.05"/>
    <s v="&lt; 90%"/>
    <s v="LOS GATOS 1107LA60"/>
    <s v="6.1262549999999997E-3"/>
    <s v="0.61262550000000005"/>
    <s v="Not Assigned"/>
  </r>
  <r>
    <s v="52"/>
    <d v="2021-01-19T00:00:00"/>
    <s v="1"/>
    <s v="2021"/>
    <s v="Equipment - PG&amp;E"/>
    <s v="All types of equipment / facility failure"/>
    <s v="Conductor failure-all"/>
    <s v="Conductor - Primary"/>
    <s v="Conductors, Connectors, Insulators"/>
    <s v="Tier 2"/>
    <x v="1"/>
    <s v="Conductor"/>
    <s v="Yes"/>
    <m/>
    <m/>
    <m/>
    <s v="DUNLAP 1103circuit_breaker"/>
    <s v="0.08"/>
    <s v="&lt; 90%"/>
    <s v="DUNLAP 1103CB"/>
    <s v="5.5112828000000003E-2"/>
    <s v="5.5112828"/>
    <s v="Not Assigned"/>
  </r>
  <r>
    <s v="40"/>
    <d v="2021-01-18T00:00:00"/>
    <s v="1"/>
    <s v="2021"/>
    <s v="Equipment - PG&amp;E"/>
    <s v="All types of equipment / facility failure"/>
    <s v="Conductor failure-all"/>
    <s v="Conductor - Primary"/>
    <s v="Conductor, Transformer"/>
    <s v="Tier 2"/>
    <x v="1"/>
    <s v="Conductor"/>
    <s v="Yes"/>
    <m/>
    <m/>
    <m/>
    <s v="VACAVILLE 110838316"/>
    <s v="72.260000000000005"/>
    <s v="&gt;= 95%"/>
    <s v="VACAVILLE 110838316"/>
    <s v="0.31672224900000001"/>
    <s v="31.6722249"/>
    <s v="Not Assigned"/>
  </r>
  <r>
    <s v="818"/>
    <d v="2021-06-16T00:00:00"/>
    <s v="6"/>
    <s v="2021"/>
    <s v="Equipment - PG&amp;E"/>
    <s v="All types of equipment / facility failure"/>
    <s v="Transformer failure"/>
    <s v="Transformer"/>
    <m/>
    <s v="Tier 2"/>
    <x v="1"/>
    <s v="Transformer"/>
    <m/>
    <m/>
    <s v="Yes"/>
    <m/>
    <s v="AUBERRY 1101R2579"/>
    <s v="13.29"/>
    <s v="&lt; 90%"/>
    <s v="AUBERRY 1101R2579"/>
    <s v="0.223940262"/>
    <s v="22.394026199999999"/>
    <s v="Not Assigned"/>
  </r>
  <r>
    <s v="816"/>
    <d v="2021-06-16T00:00:00"/>
    <s v="6"/>
    <s v="2021"/>
    <s v="Equipment - PG&amp;E"/>
    <s v="All types of equipment / facility failure"/>
    <s v="Crossarm failure"/>
    <s v="Crossarm"/>
    <s v="Crossarm, Conductor, Insulator"/>
    <s v="Tier 3"/>
    <x v="1"/>
    <s v="Crossarm"/>
    <s v="Yes"/>
    <m/>
    <m/>
    <m/>
    <s v="BEN LOMOND 0401circuit_breaker"/>
    <s v="0.23"/>
    <s v="&lt; 90%"/>
    <s v="BEN LOMOND 0401CB"/>
    <s v="2.3E-5"/>
    <s v="2.3E-3"/>
    <s v="Not Assigned"/>
  </r>
  <r>
    <s v="823"/>
    <d v="2021-06-16T00:00:00"/>
    <s v="6"/>
    <s v="2021"/>
    <s v="Vegetation"/>
    <s v="Contact from object"/>
    <s v="Veg. contact"/>
    <s v="Conductor - Primary"/>
    <m/>
    <s v="Tier 3"/>
    <x v="3"/>
    <s v="Vegetation"/>
    <s v="Yes"/>
    <s v="Yes"/>
    <m/>
    <m/>
    <s v="RINCON 11035152"/>
    <s v="#N/A"/>
    <s v="#N/A"/>
    <s v="RINCON 11035152"/>
    <s v="0.123903464"/>
    <s v="12.3903464"/>
    <s v="Not Assigned"/>
  </r>
  <r>
    <s v="820"/>
    <d v="2021-06-17T00:00:00"/>
    <s v="6"/>
    <s v="2021"/>
    <s v="Vegetation"/>
    <s v="Contact from object"/>
    <s v="Veg. contact"/>
    <s v="Conductor - Primary"/>
    <m/>
    <s v="Tier 3"/>
    <x v="3"/>
    <s v="Vegetation"/>
    <s v="Yes"/>
    <s v="Yes"/>
    <m/>
    <m/>
    <s v="SHINGLE SPRINGS 21107742"/>
    <s v="43.79"/>
    <s v="&gt;= 95%"/>
    <s v="SHINGLE SPRINGS 21107742"/>
    <s v="5.3392050000000003E-2"/>
    <s v="5.3392050000000006"/>
    <s v="Not Assigned"/>
  </r>
  <r>
    <m/>
    <m/>
    <m/>
    <m/>
    <m/>
    <m/>
    <m/>
    <m/>
    <m/>
    <m/>
    <x v="4"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8">
  <r>
    <s v="594"/>
    <d v="2021-05-16T00:00:00"/>
    <s v="5"/>
    <s v="2021"/>
    <s v="Contact - Animal - Bird"/>
    <s v="Contact from object"/>
    <x v="0"/>
    <s v="Recloser"/>
    <s v="Line Recloser"/>
    <s v="Tier 2"/>
    <x v="0"/>
    <s v="Animal"/>
    <m/>
    <m/>
    <m/>
    <m/>
    <s v="CAYETANO 2109circuit_breaker"/>
    <s v="8.99"/>
    <s v="&lt; 90%"/>
    <s v="CAYETANO 2109MR572"/>
    <s v="0.27120867900000001"/>
    <s v="27.1208679"/>
    <s v="In Progress"/>
  </r>
  <r>
    <s v="538"/>
    <d v="2021-05-10T00:00:00"/>
    <s v="5"/>
    <s v="2021"/>
    <s v="Contact - Animal - Bird"/>
    <s v="Contact from object"/>
    <x v="0"/>
    <s v="Conductor - Primary"/>
    <s v="Conductor"/>
    <s v="Tier 2"/>
    <x v="0"/>
    <s v="Animal"/>
    <m/>
    <m/>
    <m/>
    <m/>
    <s v="PINE GROVE 11023168"/>
    <s v="10.82"/>
    <s v="&lt; 90%"/>
    <s v="PINE GROVE 11023168"/>
    <s v="2.3044922999999998E-2"/>
    <s v="2.3044923000000002"/>
    <s v="Not Assigned"/>
  </r>
  <r>
    <s v="183"/>
    <d v="2021-03-01T00:00:00"/>
    <s v="3"/>
    <s v="2021"/>
    <s v="Contact - Animal - Bird"/>
    <s v="Contact from object"/>
    <x v="0"/>
    <s v="Conductor - Primary"/>
    <s v="Conductor, Circuit Breaker"/>
    <s v="Tier 2"/>
    <x v="0"/>
    <s v="Animal"/>
    <m/>
    <m/>
    <m/>
    <m/>
    <s v="POSO MOUNTAIN 2104circuitbreaker"/>
    <s v="#N/A"/>
    <s v="#N/A"/>
    <s v="unknown"/>
    <s v="#N/A"/>
    <s v="#N/A"/>
    <s v="Not Assigned"/>
  </r>
  <r>
    <s v="677"/>
    <d v="2021-05-29T00:00:00"/>
    <s v="5"/>
    <s v="2021"/>
    <s v="Equipment - PG&amp;E"/>
    <s v="All types of equipment / facility failure"/>
    <x v="1"/>
    <s v="Splice/Clamp/Connector"/>
    <s v="Conductor, connector"/>
    <s v="Tier 2"/>
    <x v="1"/>
    <s v="Splice / Clamp / Connector"/>
    <s v="Yes"/>
    <m/>
    <m/>
    <m/>
    <s v="unknown"/>
    <s v="#N/A"/>
    <s v="#N/A"/>
    <s v="HALSEY 11022514"/>
    <s v="2.168653E-3"/>
    <s v="0.21686530000000001"/>
    <s v="Complete"/>
  </r>
  <r>
    <s v="632"/>
    <d v="2021-05-21T00:00:00"/>
    <s v="5"/>
    <s v="2021"/>
    <s v="Equipment - PG&amp;E"/>
    <s v="All types of equipment / facility failure"/>
    <x v="2"/>
    <s v="Splice/Clamp/Connector"/>
    <s v="Transformer"/>
    <s v="Tier 2"/>
    <x v="1"/>
    <s v="Unknown"/>
    <m/>
    <m/>
    <m/>
    <m/>
    <s v="CEDAR CREEK 11011656"/>
    <s v="79.010000000000005"/>
    <s v="&gt;= 95%"/>
    <s v="CEDAR CREEK 11011656"/>
    <s v="3.9175560999999998E-2"/>
    <s v="3.9175561000000001"/>
    <s v="In Progress"/>
  </r>
  <r>
    <s v="599"/>
    <d v="2021-05-17T00:00:00"/>
    <s v="5"/>
    <s v="2021"/>
    <s v="Equipment - PG&amp;E"/>
    <s v="All types of equipment / facility failure"/>
    <x v="3"/>
    <s v="Service Drop"/>
    <m/>
    <s v="Tier 2"/>
    <x v="1"/>
    <s v="Conductor"/>
    <s v="Yes"/>
    <m/>
    <m/>
    <m/>
    <s v="DESCHUTES 11041370"/>
    <s v="119.37"/>
    <s v="&gt;= 95%"/>
    <s v="DESCHUTES 11041370"/>
    <s v="0.34561332700000003"/>
    <s v="34.561332700000001"/>
    <s v="Not Assigned"/>
  </r>
  <r>
    <s v="549"/>
    <d v="2021-05-11T00:00:00"/>
    <s v="5"/>
    <s v="2021"/>
    <s v="Equipment - PG&amp;E"/>
    <s v="All types of equipment / facility failure"/>
    <x v="3"/>
    <s v="Conductor - Primary"/>
    <s v="Conductor"/>
    <s v="Tier 2"/>
    <x v="1"/>
    <s v="Conductor"/>
    <s v="Yes"/>
    <m/>
    <m/>
    <m/>
    <s v="CABRILLO 1103Y46"/>
    <s v="0.28000000000000003"/>
    <s v="&lt; 90%"/>
    <s v="CABRILLO 1103Y46"/>
    <s v="6.7522243999999995E-2"/>
    <s v="6.7522244000000002"/>
    <s v="Not Assigned"/>
  </r>
  <r>
    <s v="468"/>
    <d v="2021-05-02T00:00:00"/>
    <s v="5"/>
    <s v="2021"/>
    <s v="Equipment - PG&amp;E"/>
    <s v="All types of equipment / facility failure"/>
    <x v="4"/>
    <s v="Fault Tamer"/>
    <s v="Fault Tamer"/>
    <s v="Tier 2"/>
    <x v="1"/>
    <s v="Fault Tamer"/>
    <m/>
    <m/>
    <m/>
    <m/>
    <s v="MERCED FALLS 110287352"/>
    <s v="0.31"/>
    <s v="&lt; 90%"/>
    <s v="MERCED FALLS 110287352"/>
    <s v="0.14861554299999999"/>
    <s v="14.8615543"/>
    <s v="Not Assigned"/>
  </r>
  <r>
    <s v="450"/>
    <d v="2021-04-28T00:00:00"/>
    <s v="4"/>
    <s v="2021"/>
    <s v="Equipment - PG&amp;E"/>
    <s v="All types of equipment / facility failure"/>
    <x v="5"/>
    <s v="Pole"/>
    <s v="Pole, Transformer, Down Guys, Anchor, Conductors, Riser"/>
    <s v="Tier 2"/>
    <x v="1"/>
    <s v="Pole"/>
    <s v="Yes"/>
    <m/>
    <m/>
    <m/>
    <s v="TIDEWATER 210657926"/>
    <s v="0.03"/>
    <s v="&lt; 90%"/>
    <s v="TIDEWATER 210657926"/>
    <s v="5.3560719999999999E-3"/>
    <s v="0.53560719999999995"/>
    <s v="Not Assigned"/>
  </r>
  <r>
    <s v="315"/>
    <d v="2021-03-30T00:00:00"/>
    <s v="3"/>
    <s v="2021"/>
    <s v="Equipment - PG&amp;E"/>
    <s v="All types of equipment / facility failure"/>
    <x v="3"/>
    <s v="Conductor - Primary"/>
    <s v="Conductors"/>
    <s v="Tier 2"/>
    <x v="1"/>
    <s v="Conductor"/>
    <s v="Yes"/>
    <m/>
    <m/>
    <m/>
    <s v="DEL MONTE 21042762"/>
    <s v="#N/A"/>
    <s v="#N/A"/>
    <s v="RESERVATION ROAD 1101CB"/>
    <s v="3.105937E-3"/>
    <s v="0.31059369999999997"/>
    <s v="Not Assigned"/>
  </r>
  <r>
    <s v="522"/>
    <d v="2021-05-08T00:00:00"/>
    <s v="5"/>
    <s v="2021"/>
    <s v="Contact - 3rd Party"/>
    <s v="Contact from object"/>
    <x v="6"/>
    <s v="Conductor - Primary"/>
    <s v="Conductor, transformer, cutouts, fuses"/>
    <s v="Tier 2"/>
    <x v="2"/>
    <s v="Vehicle"/>
    <m/>
    <m/>
    <m/>
    <m/>
    <s v="WILLOW PASS 1101circuit_breaker"/>
    <s v="0.06"/>
    <s v="&lt; 90%"/>
    <s v="WILLOW PASS 1101152874"/>
    <s v="0.13803120299999999"/>
    <s v="13.8031203"/>
    <s v="Not Assigned"/>
  </r>
  <r>
    <s v="488"/>
    <d v="2021-05-04T00:00:00"/>
    <s v="5"/>
    <s v="2021"/>
    <s v="Contact - 3rd Party"/>
    <s v="Contact from object"/>
    <x v="6"/>
    <s v="Transformer"/>
    <s v="Transformer, Conductor, Pad"/>
    <s v="Tier 2"/>
    <x v="2"/>
    <s v="Vehicle"/>
    <m/>
    <m/>
    <m/>
    <m/>
    <s v="unknown"/>
    <s v="#N/A"/>
    <s v="#N/A"/>
    <s v="unknown"/>
    <s v="#N/A"/>
    <s v="#N/A"/>
    <s v="Not Assigned"/>
  </r>
  <r>
    <s v="466"/>
    <d v="2021-05-02T00:00:00"/>
    <s v="5"/>
    <s v="2021"/>
    <s v="Contact - 3rd Party"/>
    <s v="Contact from object"/>
    <x v="7"/>
    <s v="Conductor - Primary"/>
    <s v="Conductor"/>
    <s v="Tier 2"/>
    <x v="2"/>
    <s v="Balloon"/>
    <m/>
    <m/>
    <m/>
    <m/>
    <s v="PEORIA 170570198"/>
    <s v="0.02"/>
    <s v="&lt; 90%"/>
    <s v="PEORIA 170510580"/>
    <s v="8.8488710999999998E-2"/>
    <s v="8.8488711000000002"/>
    <s v="Not Assigned"/>
  </r>
  <r>
    <s v="348"/>
    <d v="2021-04-08T00:00:00"/>
    <s v="4"/>
    <s v="2021"/>
    <s v="Contact - 3rd Party"/>
    <s v="Contact from object"/>
    <x v="6"/>
    <s v="Conductor - Primary"/>
    <s v="N/A"/>
    <s v="Tier 2"/>
    <x v="2"/>
    <s v="Vehicle"/>
    <m/>
    <m/>
    <m/>
    <m/>
    <s v="CLARK ROAD 11022582"/>
    <s v="4.9000000000000004"/>
    <s v="&lt; 90%"/>
    <s v="CLARK ROAD 11022582"/>
    <s v="0.22449428799999999"/>
    <s v="22.4494288"/>
    <s v="Not Assigned"/>
  </r>
  <r>
    <s v="188"/>
    <d v="2021-03-01T00:00:00"/>
    <s v="3"/>
    <s v="2021"/>
    <s v="Contact - 3rd Party"/>
    <s v="Contact from object"/>
    <x v="8"/>
    <s v="Conductor - Primary"/>
    <s v="Conductor - Primary"/>
    <s v="Tier 2"/>
    <x v="2"/>
    <s v="Unknown"/>
    <m/>
    <m/>
    <m/>
    <m/>
    <s v="SAND CREEK 11037420"/>
    <s v="19.579999999999998"/>
    <s v="90-95%"/>
    <s v="SAND CREEK 11037420"/>
    <s v="0.153974744"/>
    <s v="15.3974744"/>
    <s v="Not Assigned"/>
  </r>
  <r>
    <s v="768"/>
    <d v="2021-06-10T00:00:00"/>
    <s v="6"/>
    <s v="2021"/>
    <s v="Vegetation"/>
    <s v="Contact from object"/>
    <x v="9"/>
    <s v="Conductor - Primary"/>
    <m/>
    <s v="Tier 3"/>
    <x v="3"/>
    <s v="Vegetation"/>
    <s v="Yes"/>
    <s v="Yes"/>
    <m/>
    <m/>
    <s v="MONTE RIO 1111292"/>
    <s v="1.96"/>
    <s v="&lt; 90%"/>
    <s v="MONTE RIO 1111292"/>
    <s v="4.8056688E-2"/>
    <s v="4.8056688000000003"/>
    <s v="In Progress"/>
  </r>
  <r>
    <s v="733"/>
    <d v="2021-06-06T00:00:00"/>
    <s v="6"/>
    <s v="2021"/>
    <s v="Vegetation"/>
    <s v="Contact from object"/>
    <x v="9"/>
    <s v="Conductor - Primary"/>
    <s v="Crossarm, Primary Conductor, Insulator"/>
    <s v="Tier 2"/>
    <x v="3"/>
    <s v="Vegetation"/>
    <s v="Yes"/>
    <s v="Yes"/>
    <m/>
    <m/>
    <s v="OAKHURST 11016220"/>
    <s v="0.22"/>
    <s v="&lt; 90%"/>
    <s v="OAKHURST 1101636114"/>
    <s v="0.26702384099999998"/>
    <s v="26.7023841"/>
    <s v="In Progress"/>
  </r>
  <r>
    <s v="709"/>
    <d v="2021-06-02T00:00:00"/>
    <s v="6"/>
    <s v="2021"/>
    <s v="Vegetation"/>
    <s v="Contact from object"/>
    <x v="9"/>
    <s v="Conductor - Primary"/>
    <s v="Conductor, crossarm, insulator, hardware"/>
    <s v="Tier 2"/>
    <x v="3"/>
    <s v="Vegetation"/>
    <s v="Yes"/>
    <s v="Yes"/>
    <m/>
    <m/>
    <s v="LAYTONVILLE 110237586"/>
    <s v="52.81"/>
    <s v="&gt;= 95%"/>
    <s v="LAYTONVILLE 110237586"/>
    <s v="0.11137016800000001"/>
    <s v="11.1370168"/>
    <s v="In Progress"/>
  </r>
  <r>
    <s v="647"/>
    <d v="2021-05-20T00:00:00"/>
    <s v="5"/>
    <s v="2021"/>
    <s v="Vegetation"/>
    <s v="Contact from object"/>
    <x v="9"/>
    <s v="Conductor - Primary"/>
    <m/>
    <s v="Tier 2"/>
    <x v="3"/>
    <s v="Vegetation"/>
    <s v="Yes"/>
    <s v="Yes"/>
    <m/>
    <m/>
    <s v="GEYSERVILLE 1101166"/>
    <s v="62.2"/>
    <s v="&gt;= 95%"/>
    <s v="GEYSERVILLE 1101166"/>
    <s v="4.0759227000000002E-2"/>
    <s v="4.0759226999999996"/>
    <s v="Not Assigned"/>
  </r>
  <r>
    <s v="645"/>
    <d v="2021-05-24T00:00:00"/>
    <s v="5"/>
    <s v="2021"/>
    <s v="Vegetation"/>
    <s v="Contact from object"/>
    <x v="9"/>
    <s v="Conductor - Primary"/>
    <s v="Conductor, Transformer"/>
    <s v="Tier 2"/>
    <x v="3"/>
    <s v="Vegetation"/>
    <s v="Yes"/>
    <s v="Yes"/>
    <m/>
    <m/>
    <s v="WYANDOTTE 110737472"/>
    <s v="4.6399999999999997"/>
    <s v="&lt; 90%"/>
    <s v="WYANDOTTE 110737472"/>
    <s v="0.22739314999999999"/>
    <s v="22.739315000000001"/>
    <s v="Not Assigned"/>
  </r>
  <r>
    <s v="620"/>
    <d v="2021-05-20T00:00:00"/>
    <s v="5"/>
    <s v="2021"/>
    <s v="Vegetation"/>
    <s v="Contact from object"/>
    <x v="9"/>
    <s v="Conductor - Primary"/>
    <s v="Conductor"/>
    <s v="Tier 2"/>
    <x v="3"/>
    <s v="Vegetation"/>
    <s v="Yes"/>
    <s v="Yes"/>
    <m/>
    <m/>
    <s v="RED BLUFF 11011334"/>
    <s v="77.91"/>
    <s v="&gt;= 95%"/>
    <s v="RED BLUFF 11011556"/>
    <s v="0.183571234"/>
    <s v="18.357123399999999"/>
    <s v="Not Assigned"/>
  </r>
  <r>
    <s v="612"/>
    <d v="2021-05-19T00:00:00"/>
    <s v="5"/>
    <s v="2021"/>
    <s v="Vegetation"/>
    <s v="Contact from object"/>
    <x v="9"/>
    <s v="Conductor - Primary"/>
    <s v="Conductor, Pole, Transformer, Crossarm, Cutouts, Insulators"/>
    <s v="Tier 2"/>
    <x v="3"/>
    <s v="Vegetation"/>
    <s v="Yes"/>
    <s v="Yes"/>
    <m/>
    <m/>
    <s v="GEYSERVILLE 110137454"/>
    <s v="8.31"/>
    <s v="&lt; 90%"/>
    <s v="GEYSERVILLE 110137454"/>
    <s v="3.7720889000000001E-2"/>
    <s v="3.7720889"/>
    <s v="Not Assigned"/>
  </r>
  <r>
    <s v="559"/>
    <d v="2021-05-12T00:00:00"/>
    <s v="5"/>
    <s v="2021"/>
    <s v="Vegetation"/>
    <s v="Contact from object"/>
    <x v="9"/>
    <s v="Service Drop"/>
    <s v="Conductor, Transformer"/>
    <s v="Tier 3"/>
    <x v="3"/>
    <s v="Vegetation"/>
    <s v="Yes"/>
    <s v="Yes"/>
    <m/>
    <m/>
    <s v="BIG BASIN 110169550"/>
    <s v="2.38"/>
    <s v="&lt; 90%"/>
    <s v="BIG BASIN 110169550"/>
    <s v="2.7544829999999998E-3"/>
    <s v="0.27544829999999998"/>
    <s v="In Progress"/>
  </r>
  <r>
    <s v="541"/>
    <d v="2021-05-10T00:00:00"/>
    <s v="5"/>
    <s v="2021"/>
    <s v="Vegetation"/>
    <s v="Contact from object"/>
    <x v="9"/>
    <s v="Conductor - Primary"/>
    <s v="Conductor, Pole, Crossarm, Insulator"/>
    <s v="Zone 1"/>
    <x v="3"/>
    <s v="Vegetation"/>
    <s v="Yes"/>
    <s v="Yes"/>
    <m/>
    <m/>
    <s v="HALSEY 11022514"/>
    <s v="0.11"/>
    <s v="&lt; 90%"/>
    <s v="HALSEY 11022514"/>
    <s v="2.168653E-3"/>
    <s v="0.21686530000000001"/>
    <s v="Not Assigned"/>
  </r>
  <r>
    <s v="539"/>
    <d v="2021-05-10T00:00:00"/>
    <s v="5"/>
    <s v="2021"/>
    <s v="Vegetation"/>
    <s v="Contact from object"/>
    <x v="10"/>
    <s v="Conductor - Primary"/>
    <s v="Conductor, Transformer"/>
    <s v="Tier 3"/>
    <x v="3"/>
    <s v="High Wind"/>
    <m/>
    <m/>
    <m/>
    <m/>
    <s v="PARADISE 11052214"/>
    <s v="#N/A"/>
    <s v="#N/A"/>
    <s v="PARADISE 11052214"/>
    <s v="6.2243289999999998E-3"/>
    <s v="0.62243289999999996"/>
    <s v="Not Assigned"/>
  </r>
  <r>
    <s v="445"/>
    <d v="2021-04-18T00:00:00"/>
    <s v="4"/>
    <s v="2021"/>
    <s v="Vegetation"/>
    <s v="Contact from object"/>
    <x v="9"/>
    <s v="Conductor - Primary"/>
    <s v="Conductor, Crossarm"/>
    <s v="Tier 3"/>
    <x v="3"/>
    <s v="Vegetation"/>
    <s v="Yes"/>
    <s v="Yes"/>
    <m/>
    <m/>
    <s v="BIG BEND 1101circuit_breaker"/>
    <s v="2.42"/>
    <s v="&lt; 90%"/>
    <s v="BIG BEND 1101CB"/>
    <s v="1.0206929E-2"/>
    <s v="1.0206929"/>
    <s v="Not Assigned"/>
  </r>
  <r>
    <s v="283"/>
    <d v="2021-03-25T00:00:00"/>
    <s v="3"/>
    <s v="2021"/>
    <s v="Vegetation"/>
    <s v="Contact from object"/>
    <x v="9"/>
    <s v="Conductor - Primary"/>
    <s v="Conductor"/>
    <s v="Tier 2"/>
    <x v="3"/>
    <s v="Vegetation"/>
    <s v="Yes"/>
    <s v="Yes"/>
    <m/>
    <m/>
    <s v="ELK 11011272"/>
    <s v="0.64"/>
    <s v="&lt; 90%"/>
    <s v="ELK 11011272"/>
    <s v="1.268057E-3"/>
    <s v="0.12680569999999999"/>
    <s v="Not Assigned"/>
  </r>
  <r>
    <s v="186"/>
    <d v="2021-01-19T00:00:00"/>
    <s v="1"/>
    <s v="2021"/>
    <s v="Vegetation"/>
    <s v="Weather"/>
    <x v="9"/>
    <s v="Conductor - Primary"/>
    <s v="Pole, Conductors"/>
    <s v="Tier 2"/>
    <x v="3"/>
    <s v="Vegetation"/>
    <s v="Yes"/>
    <s v="Yes"/>
    <m/>
    <m/>
    <s v="BEAR VALLEY 21059560"/>
    <s v="4.07"/>
    <s v="&lt; 90%"/>
    <s v="BEAR VALLEY 21059560"/>
    <s v="2.5352659E-2"/>
    <s v="2.5352659000000002"/>
    <s v="Not Assigned"/>
  </r>
  <r>
    <s v="185"/>
    <d v="2021-01-19T00:00:00"/>
    <s v="1"/>
    <s v="2021"/>
    <s v="Vegetation"/>
    <s v="Contact from object"/>
    <x v="9"/>
    <s v="Conductor - Primary"/>
    <s v="Conductor"/>
    <s v="Tier 3"/>
    <x v="3"/>
    <s v="Vegetation"/>
    <s v="Yes"/>
    <s v="Yes"/>
    <m/>
    <m/>
    <s v="EL DORADO PH 210126000"/>
    <s v="39.29"/>
    <s v="&gt;= 95%"/>
    <s v="EL DORADO PH 210126000"/>
    <s v="4.1222350000000001E-3"/>
    <s v="0.41222350000000002"/>
    <s v="Not Assigned"/>
  </r>
  <r>
    <s v="184"/>
    <d v="2021-01-19T00:00:00"/>
    <s v="1"/>
    <s v="2021"/>
    <s v="Vegetation"/>
    <s v="Weather"/>
    <x v="9"/>
    <s v="Conductor - Primary"/>
    <s v="Conductors, Crossarm, Cutout, Insulator"/>
    <s v="Tier 3"/>
    <x v="3"/>
    <s v="Vegetation"/>
    <s v="Yes"/>
    <s v="Yes"/>
    <m/>
    <m/>
    <s v="BRUNSWICK 110350070"/>
    <s v="6.66"/>
    <s v="&lt; 90%"/>
    <s v="BRUNSWICK 1103173934"/>
    <s v="2.5704600000000001E-3"/>
    <s v="0.257046"/>
    <s v="Not Assigned"/>
  </r>
  <r>
    <s v="166"/>
    <d v="2021-02-24T00:00:00"/>
    <s v="2"/>
    <s v="2021"/>
    <s v="Vegetation"/>
    <s v="Contact from object"/>
    <x v="9"/>
    <s v="Conductor - Primary"/>
    <s v="Conductor, Transformer, Cutouts"/>
    <s v="Tier 2"/>
    <x v="3"/>
    <s v="Vegetation"/>
    <s v="Yes"/>
    <s v="Yes"/>
    <m/>
    <m/>
    <s v="ROB ROY 21055090"/>
    <s v="0.48"/>
    <s v="&lt; 90%"/>
    <s v="ROB ROY 21055090"/>
    <s v="7.4249199999999998E-4"/>
    <s v="7.4249200000000001E-2"/>
    <s v="Not Assigned"/>
  </r>
  <r>
    <s v="86"/>
    <d v="2021-01-27T00:00:00"/>
    <s v="1"/>
    <s v="2021"/>
    <s v="Vegetation"/>
    <s v="Contact from object"/>
    <x v="9"/>
    <s v="Conductor - Primary"/>
    <s v="Conductor, Crossarm"/>
    <s v="Tier 3"/>
    <x v="3"/>
    <s v="Vegetation"/>
    <s v="Yes"/>
    <s v="Yes"/>
    <m/>
    <m/>
    <s v="GIRVAN 11021028"/>
    <s v="13.41"/>
    <s v="&lt; 90%"/>
    <s v="GIRVAN 11021028"/>
    <s v="4.2482677000000003E-2"/>
    <s v="4.2482677000000004"/>
    <s v="Not Assigned"/>
  </r>
  <r>
    <s v="74"/>
    <d v="2021-01-22T00:00:00"/>
    <s v="1"/>
    <s v="2021"/>
    <s v="Vegetation"/>
    <s v="Weather"/>
    <x v="9"/>
    <s v="Conductor - Primary"/>
    <s v="Pole, Crossarm, Conductor, Insulator"/>
    <s v="Tier 2"/>
    <x v="3"/>
    <s v="Vegetation"/>
    <s v="Yes"/>
    <s v="Yes"/>
    <m/>
    <m/>
    <s v="MARIPOSA 21019400"/>
    <s v="22.86"/>
    <s v="90-95%"/>
    <s v="MARIPOSA 21019400"/>
    <s v="0.118486331"/>
    <s v="11.848633100000001"/>
    <s v="Not Assigned"/>
  </r>
  <r>
    <s v="71"/>
    <d v="2021-01-19T00:00:00"/>
    <s v="1"/>
    <s v="2021"/>
    <s v="Vegetation"/>
    <s v="Weather"/>
    <x v="9"/>
    <s v="Conductor - Primary"/>
    <s v="Conductor"/>
    <s v="Tier 3"/>
    <x v="3"/>
    <s v="Vegetation"/>
    <s v="Yes"/>
    <s v="Yes"/>
    <m/>
    <m/>
    <s v="EL DORADO PH 210126000"/>
    <s v="39.29"/>
    <s v="&gt;= 95%"/>
    <s v="EL DORADO PH 210126000"/>
    <s v="4.1222350000000001E-3"/>
    <s v="0.41222350000000002"/>
    <s v="Not Assigned"/>
  </r>
  <r>
    <s v="67"/>
    <d v="2021-01-19T00:00:00"/>
    <s v="1"/>
    <s v="2021"/>
    <s v="Vegetation"/>
    <s v="Weather"/>
    <x v="9"/>
    <s v="Conductor - Primary"/>
    <s v="Conductor, Insulators, Crossarms"/>
    <s v="Tier 2"/>
    <x v="3"/>
    <s v="Vegetation"/>
    <s v="Yes"/>
    <s v="Yes"/>
    <m/>
    <m/>
    <s v="SALT SPRINGS 21028442"/>
    <s v="0.82"/>
    <s v="&lt; 90%"/>
    <s v="SALT SPRINGS 21028442"/>
    <s v="3.8233499999999998E-4"/>
    <s v="3.8233499999999997E-2"/>
    <s v="Not Assigned"/>
  </r>
  <r>
    <s v="66"/>
    <d v="2021-01-20T00:00:00"/>
    <s v="1"/>
    <s v="2021"/>
    <s v="Vegetation"/>
    <s v="Contact from object"/>
    <x v="9"/>
    <s v="Conductor - Primary"/>
    <s v="Wood Pole, Conductor OH, Crossarms, Downguy, Transformer, Fault Tamer Cutouts"/>
    <s v="Tier 3"/>
    <x v="3"/>
    <s v="Vegetation"/>
    <s v="Yes"/>
    <s v="Yes"/>
    <m/>
    <m/>
    <s v="BIG BASIN 110212992"/>
    <s v="3.57"/>
    <s v="&lt; 90%"/>
    <s v="BIG BASIN 110212992"/>
    <s v="5.6575439999999996E-3"/>
    <s v="0.56575439999999999"/>
    <s v="Not Assigned"/>
  </r>
  <r>
    <s v="63"/>
    <d v="2021-01-19T00:00:00"/>
    <s v="1"/>
    <s v="2021"/>
    <s v="Vegetation"/>
    <s v="Contact from object"/>
    <x v="9"/>
    <s v="Conductor - Primary"/>
    <s v="Conductor - Primary"/>
    <s v="Tier 3"/>
    <x v="3"/>
    <s v="Vegetation"/>
    <s v="Yes"/>
    <s v="Yes"/>
    <m/>
    <m/>
    <s v="PAUL SWEET 2106428102"/>
    <s v="0.43"/>
    <s v="&lt; 90%"/>
    <s v="PAUL SWEET 2106428102"/>
    <s v="6.8263500000000001E-4"/>
    <s v="6.8263500000000005E-2"/>
    <s v="Not Assigned"/>
  </r>
  <r>
    <s v="58"/>
    <d v="2021-01-19T00:00:00"/>
    <s v="1"/>
    <s v="2021"/>
    <s v="Vegetation"/>
    <s v="Weather"/>
    <x v="9"/>
    <s v="Conductor - Primary"/>
    <s v="Conductor - Primary, Crossarm"/>
    <s v="Tier 2"/>
    <x v="3"/>
    <s v="Vegetation"/>
    <s v="Yes"/>
    <s v="Yes"/>
    <m/>
    <m/>
    <s v="ROB ROY 210410960"/>
    <s v="0.1"/>
    <s v="&lt; 90%"/>
    <s v="ROB ROY 210410960"/>
    <s v="1.9453879999999999E-3"/>
    <s v="0.19453880000000001"/>
    <s v="Not Assigned"/>
  </r>
  <r>
    <s v="55"/>
    <d v="2021-01-19T00:00:00"/>
    <s v="1"/>
    <s v="2021"/>
    <s v="Vegetation"/>
    <s v="Weather"/>
    <x v="9"/>
    <s v="Conductor - Primary"/>
    <s v="Conductors, Connectors, Crossarm, Jumper"/>
    <s v="Tier 2"/>
    <x v="3"/>
    <s v="Vegetation"/>
    <s v="Yes"/>
    <s v="Yes"/>
    <m/>
    <m/>
    <s v="PLACERVILLE 21067522"/>
    <s v="48.76"/>
    <s v="&gt;= 95%"/>
    <s v="PLACERVILLE 21067522"/>
    <s v="3.5528768000000002E-2"/>
    <s v="3.5528767999999999"/>
    <s v="Not Assigned"/>
  </r>
  <r>
    <s v="53"/>
    <d v="2021-01-19T00:00:00"/>
    <s v="1"/>
    <s v="2021"/>
    <s v="Vegetation"/>
    <s v="Contact from object"/>
    <x v="9"/>
    <s v="Conductor - Primary"/>
    <s v="Conductor, Transformer, Cutout"/>
    <s v="Tier 3"/>
    <x v="3"/>
    <s v="Vegetation"/>
    <s v="Yes"/>
    <s v="Yes"/>
    <m/>
    <m/>
    <s v="CAMP EVERS 210310946"/>
    <s v="0.01"/>
    <s v="&lt; 90%"/>
    <s v="CAMP EVERS 210310946"/>
    <s v="1.0900000000000001E-5"/>
    <s v="1.09E-3"/>
    <s v="Not Assigned"/>
  </r>
  <r>
    <s v="51"/>
    <d v="2021-01-18T00:00:00"/>
    <s v="1"/>
    <s v="2021"/>
    <s v="Vegetation"/>
    <s v="Weather"/>
    <x v="9"/>
    <s v="Conductor - Transmission"/>
    <s v="Conductor"/>
    <s v="Tier 3"/>
    <x v="3"/>
    <s v="Vegetation"/>
    <s v="Yes"/>
    <s v="Yes"/>
    <m/>
    <m/>
    <s v="unknown"/>
    <s v="#N/A"/>
    <s v="#N/A"/>
    <s v="unknown"/>
    <s v="#N/A"/>
    <s v="#N/A"/>
    <s v="Not Assigned"/>
  </r>
  <r>
    <s v="49"/>
    <d v="2021-01-19T00:00:00"/>
    <s v="1"/>
    <s v="2021"/>
    <s v="Vegetation"/>
    <s v="Contact from object"/>
    <x v="9"/>
    <s v="Conductor - Primary"/>
    <s v="Pole, Crossarm, Conductor, Switch"/>
    <s v="Tier 3"/>
    <x v="3"/>
    <s v="Vegetation"/>
    <s v="Yes"/>
    <s v="Yes"/>
    <m/>
    <m/>
    <s v="CAMP EVERS 210511384"/>
    <s v="0.17"/>
    <s v="&lt; 90%"/>
    <s v="CAMP EVERS 210584166"/>
    <s v="3.64271E-4"/>
    <s v="3.6427099999999997E-2"/>
    <s v="Not Assigned"/>
  </r>
  <r>
    <s v="45"/>
    <d v="2021-01-19T00:00:00"/>
    <s v="1"/>
    <s v="2021"/>
    <s v="Vegetation"/>
    <s v="Weather"/>
    <x v="9"/>
    <s v="Conductor - Primary"/>
    <s v="Conductor"/>
    <s v="Tier 3"/>
    <x v="3"/>
    <s v="Vegetation"/>
    <s v="Yes"/>
    <s v="Yes"/>
    <m/>
    <m/>
    <s v="STELLING 111060094"/>
    <s v="4.51"/>
    <s v="&lt; 90%"/>
    <s v="STELLING 111060094"/>
    <s v="1.4040785E-2"/>
    <s v="1.4040785"/>
    <s v="Not Assigned"/>
  </r>
  <r>
    <s v="44"/>
    <d v="2021-01-19T00:00:00"/>
    <s v="1"/>
    <s v="2021"/>
    <s v="Vegetation"/>
    <s v="Weather"/>
    <x v="9"/>
    <s v="Conductor - Primary"/>
    <s v="Conductors"/>
    <s v="Tier 3"/>
    <x v="3"/>
    <s v="Vegetation"/>
    <s v="Yes"/>
    <s v="Yes"/>
    <m/>
    <m/>
    <s v="CAMP EVERS 210612760"/>
    <s v="1.93"/>
    <s v="&lt; 90%"/>
    <s v="CAMP EVERS 210612760"/>
    <s v="1.7903420000000001E-3"/>
    <s v="0.1790342"/>
    <s v="Not Assigned"/>
  </r>
  <r>
    <s v="39"/>
    <d v="2021-01-18T00:00:00"/>
    <s v="1"/>
    <s v="2021"/>
    <s v="Vegetation"/>
    <s v="Contact from object"/>
    <x v="9"/>
    <s v="Conductor - Primary"/>
    <s v="Conductors"/>
    <s v="Tier 3"/>
    <x v="3"/>
    <s v="Vegetation"/>
    <s v="Yes"/>
    <s v="Yes"/>
    <m/>
    <m/>
    <s v="LOS GATOS 1106LA64"/>
    <s v="0.53"/>
    <s v="&lt; 90%"/>
    <s v="LOS GATOS 1106LA64"/>
    <s v="2.9683959999999999E-3"/>
    <s v="0.29683959999999998"/>
    <s v="Not Assigned"/>
  </r>
  <r>
    <s v="25"/>
    <d v="2021-01-14T00:00:00"/>
    <s v="1"/>
    <s v="2021"/>
    <s v="Vegetation"/>
    <s v="Contact from object"/>
    <x v="9"/>
    <s v="Conductor - Primary"/>
    <s v="Conductor - Primary"/>
    <s v="Tier 3"/>
    <x v="3"/>
    <s v="Vegetation"/>
    <s v="Yes"/>
    <s v="Yes"/>
    <m/>
    <m/>
    <s v="PERRY 1101V78"/>
    <s v="0.98"/>
    <s v="&lt; 90%"/>
    <s v="PERRY 1101V78"/>
    <s v="6.1452937999999999E-2"/>
    <s v="6.1452938000000001"/>
    <s v="Not Assigned"/>
  </r>
  <r>
    <s v="4"/>
    <d v="2021-01-04T00:00:00"/>
    <s v="1"/>
    <s v="2021"/>
    <s v="Vegetation"/>
    <s v="Contact from object"/>
    <x v="9"/>
    <s v="Conductor - Primary"/>
    <s v="Conductor, Bell, Shoe, Jumper"/>
    <s v="Tier 2"/>
    <x v="3"/>
    <s v="Vegetation"/>
    <s v="Yes"/>
    <s v="Yes"/>
    <m/>
    <m/>
    <s v="HIGGINS 1104842642"/>
    <s v="0.55000000000000004"/>
    <s v="&lt; 90%"/>
    <s v="HIGGINS 1104842642"/>
    <s v="1.0502669999999999E-3"/>
    <s v="0.1050267"/>
    <s v="Not Assigned"/>
  </r>
  <r>
    <s v="600"/>
    <d v="2021-05-17T00:00:00"/>
    <s v="5"/>
    <s v="2021"/>
    <s v="Unknown"/>
    <m/>
    <x v="11"/>
    <m/>
    <m/>
    <s v="Tier 2"/>
    <x v="3"/>
    <s v="Unknown"/>
    <m/>
    <m/>
    <m/>
    <m/>
    <s v="MARIPOSA 2102circuit_breaker"/>
    <s v="1.66"/>
    <s v="&lt; 90%"/>
    <s v="MARIPOSA 2102CB"/>
    <s v="0.47165130700000002"/>
    <s v="47.165130699999999"/>
    <s v="Not Assigned"/>
  </r>
  <r>
    <s v="697"/>
    <d v="2021-05-31T00:00:00"/>
    <s v="5"/>
    <s v="2021"/>
    <s v="Vegetation"/>
    <s v="Contact from object"/>
    <x v="9"/>
    <s v="Conductor - Racked Secondary"/>
    <s v="Conductor - Secondary, Pole"/>
    <s v="Tier 2"/>
    <x v="3"/>
    <s v="Vegetation"/>
    <s v="Yes"/>
    <s v="Yes"/>
    <m/>
    <m/>
    <s v="TIVY VALLEY 1107R1817"/>
    <s v="42.38"/>
    <s v="&gt;= 95%"/>
    <s v="TIVY VALLEY 1107R1817"/>
    <s v="0.17887788399999999"/>
    <s v="17.887788400000002"/>
    <s v="Complete"/>
  </r>
  <r>
    <s v="440"/>
    <d v="2021-04-26T00:00:00"/>
    <s v="4"/>
    <s v="2021"/>
    <s v="Equipment - PG&amp;E"/>
    <s v="All types of equipment / facility failure"/>
    <x v="1"/>
    <s v="Jumper"/>
    <s v="Conductor, CGC: 316346041658"/>
    <s v="Tier 2"/>
    <x v="1"/>
    <s v="Splice / Clamp / Connector"/>
    <s v="Yes"/>
    <m/>
    <m/>
    <m/>
    <s v="LAS POSITAS 2108MR182"/>
    <s v="0.83"/>
    <s v="&lt; 90%"/>
    <s v="LAS POSITAS 2108MR182"/>
    <s v="9.3921085000000001E-2"/>
    <s v="9.3921085000000009"/>
    <s v="Complete"/>
  </r>
  <r>
    <s v="428"/>
    <d v="2021-04-23T00:00:00"/>
    <s v="4"/>
    <s v="2021"/>
    <s v="Equipment - PG&amp;E"/>
    <s v="All types of equipment / facility failure"/>
    <x v="12"/>
    <s v="Crossarm"/>
    <s v="Crossarm, tie wire"/>
    <s v="Tier 3"/>
    <x v="1"/>
    <s v="Tie Wire"/>
    <m/>
    <m/>
    <m/>
    <m/>
    <s v="unknown"/>
    <s v="#N/A"/>
    <s v="#N/A"/>
    <s v="unknown"/>
    <s v="#N/A"/>
    <s v="#N/A"/>
    <s v="Not Assigned"/>
  </r>
  <r>
    <s v="418"/>
    <d v="2021-04-21T00:00:00"/>
    <s v="4"/>
    <s v="2021"/>
    <s v="Equipment - PG&amp;E"/>
    <s v="All types of equipment / facility failure"/>
    <x v="3"/>
    <s v="Conductor - Primary"/>
    <s v="Conductor"/>
    <s v="Tier 2"/>
    <x v="1"/>
    <s v="Conductor"/>
    <s v="Yes"/>
    <m/>
    <m/>
    <m/>
    <s v="BANGOR 11017446"/>
    <s v="103.42"/>
    <s v="&gt;= 95%"/>
    <s v="BANGOR 11017446"/>
    <s v="0.12828202699999999"/>
    <s v="12.8282027"/>
    <s v="Not Assigned"/>
  </r>
  <r>
    <s v="384"/>
    <d v="2021-04-17T00:00:00"/>
    <s v="4"/>
    <s v="2021"/>
    <s v="Equipment - PG&amp;E"/>
    <s v="Contamination"/>
    <x v="13"/>
    <s v="Crossarm"/>
    <s v="Crossarm"/>
    <s v="Tier 3"/>
    <x v="1"/>
    <s v="Tracking"/>
    <m/>
    <m/>
    <m/>
    <m/>
    <s v="CAYETANO 21099504"/>
    <s v="4.34"/>
    <s v="&lt; 90%"/>
    <s v="CAYETANO 21099504"/>
    <s v="0.21922159399999999"/>
    <s v="21.922159400000002"/>
    <s v="Complete"/>
  </r>
  <r>
    <s v="293"/>
    <d v="2021-03-27T00:00:00"/>
    <s v="3"/>
    <s v="2021"/>
    <s v="Equipment - PG&amp;E"/>
    <s v="All types of equipment / facility failure"/>
    <x v="14"/>
    <s v="Insulator"/>
    <s v="Insulator, Conductor - Primary"/>
    <s v="Tier 3"/>
    <x v="1"/>
    <s v="Insulator"/>
    <s v="Yes"/>
    <m/>
    <m/>
    <m/>
    <s v="SAN LUIS OBISPO 1107V60"/>
    <s v="4.49"/>
    <s v="&lt; 90%"/>
    <s v="SAN LUIS OBISPO 1107V60"/>
    <s v="1.9899941000000001E-2"/>
    <s v="1.9899941000000001"/>
    <s v="Not Assigned"/>
  </r>
  <r>
    <s v="203"/>
    <d v="2021-03-06T00:00:00"/>
    <s v="3"/>
    <s v="2021"/>
    <s v="Equipment - PG&amp;E"/>
    <s v="All types of equipment / facility failure"/>
    <x v="14"/>
    <s v="Insulator"/>
    <s v="Pole"/>
    <s v="Tier 2"/>
    <x v="1"/>
    <s v="Insulator"/>
    <s v="Yes"/>
    <m/>
    <m/>
    <m/>
    <s v="unknown"/>
    <s v="#N/A"/>
    <s v="#N/A"/>
    <s v="unknown"/>
    <s v="#N/A"/>
    <s v="#N/A"/>
    <s v="Not Assigned"/>
  </r>
  <r>
    <s v="170"/>
    <d v="2021-02-26T00:00:00"/>
    <s v="2"/>
    <s v="2021"/>
    <s v="Equipment - PG&amp;E"/>
    <s v="All types of equipment / facility failure"/>
    <x v="10"/>
    <s v="Conductor - Primary"/>
    <s v="Conductor, connector"/>
    <s v="Tier 2"/>
    <x v="1"/>
    <s v="High Wind"/>
    <m/>
    <m/>
    <m/>
    <m/>
    <s v="SALMON CREEK 1101196"/>
    <s v="5.43"/>
    <s v="&lt; 90%"/>
    <s v="SALMON CREEK 1101196"/>
    <s v="0.14754879500000001"/>
    <s v="14.754879499999999"/>
    <s v="Not Assigned"/>
  </r>
  <r>
    <s v="70"/>
    <d v="2021-01-19T00:00:00"/>
    <s v="1"/>
    <s v="2021"/>
    <s v="Equipment - PG&amp;E"/>
    <s v="All types of equipment / facility failure"/>
    <x v="3"/>
    <s v="Conductor - Primary"/>
    <s v="Conductor, Transformer, Jumper"/>
    <s v="Tier 3"/>
    <x v="1"/>
    <s v="Conductor"/>
    <s v="Yes"/>
    <m/>
    <m/>
    <m/>
    <s v="LOS GATOS 1107LA60"/>
    <s v="0.05"/>
    <s v="&lt; 90%"/>
    <s v="LOS GATOS 1107LA60"/>
    <s v="6.1262549999999997E-3"/>
    <s v="0.61262550000000005"/>
    <s v="Not Assigned"/>
  </r>
  <r>
    <s v="52"/>
    <d v="2021-01-19T00:00:00"/>
    <s v="1"/>
    <s v="2021"/>
    <s v="Equipment - PG&amp;E"/>
    <s v="All types of equipment / facility failure"/>
    <x v="3"/>
    <s v="Conductor - Primary"/>
    <s v="Conductors, Connectors, Insulators"/>
    <s v="Tier 2"/>
    <x v="1"/>
    <s v="Conductor"/>
    <s v="Yes"/>
    <m/>
    <m/>
    <m/>
    <s v="DUNLAP 1103circuit_breaker"/>
    <s v="0.08"/>
    <s v="&lt; 90%"/>
    <s v="DUNLAP 1103CB"/>
    <s v="5.5112828000000003E-2"/>
    <s v="5.5112828"/>
    <s v="Not Assigned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3">
  <r>
    <n v="914"/>
    <d v="2021-06-26T00:00:00"/>
    <s v="6"/>
    <s v="2021"/>
    <s v="Equipment - PG&amp;E"/>
    <s v="Contact from object"/>
    <s v="Veg. contact"/>
    <s v="Conductor - Primary"/>
    <m/>
    <s v="Tier 2"/>
    <x v="0"/>
    <x v="0"/>
    <s v="Yes"/>
    <s v="Yes"/>
    <m/>
    <m/>
    <m/>
    <m/>
    <m/>
    <m/>
    <m/>
    <m/>
    <s v="Not Assigned"/>
    <s v="Not Required"/>
    <s v="Not Required"/>
    <s v="Not Started"/>
    <x v="0"/>
  </r>
  <r>
    <n v="910"/>
    <d v="2021-06-26T00:00:00"/>
    <s v="6"/>
    <s v="2021"/>
    <s v="Equipment - PG&amp;E"/>
    <s v="All types of equipment / facility failure"/>
    <s v="Splice/Clamp/Connector"/>
    <s v="Splice/Clamp/Connector"/>
    <m/>
    <s v="Tier 2"/>
    <x v="0"/>
    <x v="1"/>
    <s v="Yes"/>
    <m/>
    <m/>
    <m/>
    <m/>
    <m/>
    <m/>
    <m/>
    <m/>
    <m/>
    <s v="Not Assigned"/>
    <s v="Not Collected"/>
    <s v="Not Collected"/>
    <s v="Not Required"/>
    <x v="0"/>
  </r>
  <r>
    <n v="905"/>
    <d v="2021-06-24T00:00:00"/>
    <s v="6"/>
    <s v="2021"/>
    <s v="Equipment - PG&amp;E"/>
    <s v="All types of equipment / facility failure"/>
    <s v="Splice/Clamp/Connector"/>
    <s v="Splice/Clamp/Connector"/>
    <m/>
    <s v="Tier 2"/>
    <x v="0"/>
    <x v="1"/>
    <s v="Yes"/>
    <m/>
    <m/>
    <m/>
    <m/>
    <m/>
    <m/>
    <m/>
    <m/>
    <m/>
    <s v="Not Assigned"/>
    <s v="Not Collected"/>
    <s v="Not Collected"/>
    <s v="Not Required"/>
    <x v="0"/>
  </r>
  <r>
    <n v="903"/>
    <d v="2021-06-24T00:00:00"/>
    <s v="6"/>
    <s v="2021"/>
    <s v="Vegetation"/>
    <s v="Contact from object"/>
    <s v="Veg. contact"/>
    <s v="Conductor - Insulated Secondary"/>
    <m/>
    <s v="Tier 2"/>
    <x v="1"/>
    <x v="2"/>
    <s v="Yes"/>
    <s v="Yes"/>
    <m/>
    <m/>
    <m/>
    <m/>
    <m/>
    <m/>
    <m/>
    <m/>
    <s v="Not Assigned"/>
    <s v="Not Required"/>
    <s v="Not Required"/>
    <s v="Not Required"/>
    <x v="0"/>
  </r>
  <r>
    <n v="871"/>
    <d v="2021-06-19T00:00:00"/>
    <s v="6"/>
    <s v="2021"/>
    <s v="Vegetation"/>
    <s v="Contact from object"/>
    <s v="Veg. contact"/>
    <s v="Conductor - Primary"/>
    <m/>
    <s v="Tier 3"/>
    <x v="1"/>
    <x v="2"/>
    <s v="Yes"/>
    <s v="Yes"/>
    <m/>
    <m/>
    <s v="MOLINO 1102318"/>
    <m/>
    <m/>
    <m/>
    <m/>
    <m/>
    <s v="Not Assigned"/>
    <s v="Not Required"/>
    <s v="Not Required"/>
    <s v="In Progress"/>
    <x v="1"/>
  </r>
  <r>
    <n v="859"/>
    <d v="2021-06-20T00:00:00"/>
    <s v="6"/>
    <s v="2021"/>
    <s v="Vegetation"/>
    <s v="Contact from object"/>
    <s v="Veg. contact"/>
    <s v="Conductor - Primary"/>
    <m/>
    <s v="Tier 2"/>
    <x v="1"/>
    <x v="2"/>
    <s v="Yes"/>
    <s v="Yes"/>
    <m/>
    <m/>
    <s v="MARTELL 110191216"/>
    <m/>
    <m/>
    <m/>
    <m/>
    <m/>
    <s v="Not Assigned"/>
    <s v="Not Required"/>
    <s v="Not Required"/>
    <s v="In Progress"/>
    <x v="1"/>
  </r>
  <r>
    <n v="857"/>
    <d v="2021-06-19T00:00:00"/>
    <s v="6"/>
    <s v="2021"/>
    <s v="Equipment - PG&amp;E"/>
    <s v="All types of equipment / facility failure"/>
    <s v="Splice/Clamp/Connector"/>
    <s v="Automatic Wire Splice"/>
    <m/>
    <s v="Tier 2"/>
    <x v="0"/>
    <x v="1"/>
    <s v="Yes"/>
    <m/>
    <m/>
    <m/>
    <m/>
    <m/>
    <m/>
    <m/>
    <m/>
    <m/>
    <s v="In Progress"/>
    <s v="Not Collected"/>
    <s v="Awaiting Evidence"/>
    <s v="Not Required"/>
    <x v="0"/>
  </r>
  <r>
    <n v="839"/>
    <d v="2021-06-18T00:00:00"/>
    <s v="6"/>
    <s v="2021"/>
    <s v="Vegetation"/>
    <s v="Contact from object"/>
    <s v="Veg. contact"/>
    <s v="Conductor - Primary"/>
    <m/>
    <s v="Tier 3"/>
    <x v="1"/>
    <x v="3"/>
    <s v="Yes"/>
    <s v="Yes"/>
    <m/>
    <m/>
    <m/>
    <m/>
    <m/>
    <m/>
    <m/>
    <m/>
    <s v="Not Assigned"/>
    <s v="Not Required"/>
    <s v="Not Required"/>
    <s v="Complete"/>
    <x v="2"/>
  </r>
  <r>
    <n v="823"/>
    <d v="2021-06-16T00:00:00"/>
    <s v="6"/>
    <s v="2021"/>
    <s v="Vegetation"/>
    <s v="Contact from object"/>
    <s v="Veg. contact"/>
    <s v="Conductor - Primary"/>
    <s v="Conductor"/>
    <s v="Tier 3"/>
    <x v="1"/>
    <x v="3"/>
    <s v="Yes"/>
    <s v="Yes"/>
    <m/>
    <m/>
    <s v="RINCON 11035152"/>
    <s v="#N/A"/>
    <s v="#N/A"/>
    <s v="RINCON 11035152"/>
    <s v="0.123903464"/>
    <s v="12.3903464"/>
    <s v="In Progress"/>
    <s v="Not Required"/>
    <s v="Not Required"/>
    <s v="Complete"/>
    <x v="2"/>
  </r>
  <r>
    <n v="820"/>
    <d v="2021-06-17T00:00:00"/>
    <s v="6"/>
    <s v="2021"/>
    <s v="Vegetation"/>
    <s v="Contact from object"/>
    <s v="Veg. contact"/>
    <s v="Conductor - Primary"/>
    <m/>
    <s v="Tier 3"/>
    <x v="1"/>
    <x v="3"/>
    <s v="Yes"/>
    <s v="Yes"/>
    <m/>
    <m/>
    <s v="SHINGLE SPRINGS 21107742"/>
    <s v="43.79"/>
    <s v="&gt;= 95%"/>
    <s v="SHINGLE SPRINGS 21107742"/>
    <s v="5.3392050000000003E-2"/>
    <s v="5.3392050000000006"/>
    <s v="Not Assigned"/>
    <s v="Not Required"/>
    <s v="Not Required"/>
    <s v="Complete"/>
    <x v="2"/>
  </r>
  <r>
    <n v="818"/>
    <d v="2021-06-16T00:00:00"/>
    <s v="6"/>
    <s v="2021"/>
    <s v="Contact - Animal - Bird"/>
    <s v="Contact from object"/>
    <s v="Animal contact"/>
    <s v="Transformer"/>
    <s v="Transformer, Pole, Cutouts, Lightning Arrestors"/>
    <s v="Tier 2"/>
    <x v="2"/>
    <x v="4"/>
    <m/>
    <m/>
    <m/>
    <m/>
    <s v="AUBERRY 1101R2579"/>
    <s v="13.29"/>
    <s v="&lt; 90%"/>
    <s v="AUBERRY 1101R2579"/>
    <s v="0.223940262"/>
    <s v="22.394026199999999"/>
    <s v="Not Assigned"/>
    <s v="In Progress"/>
    <s v="Awaiting Evidence"/>
    <s v="Not Required"/>
    <x v="2"/>
  </r>
  <r>
    <n v="816"/>
    <d v="2021-06-16T00:00:00"/>
    <s v="6"/>
    <s v="2021"/>
    <s v="Equipment - PG&amp;E"/>
    <s v="All types of equipment / facility failure"/>
    <s v="Crossarm failure"/>
    <s v="Crossarm"/>
    <s v="Crossarm, Conductor, Insulator"/>
    <s v="Tier 3"/>
    <x v="0"/>
    <x v="5"/>
    <s v="Yes"/>
    <m/>
    <m/>
    <m/>
    <s v="BEN LOMOND 0401circuit_breaker"/>
    <s v="0.23"/>
    <s v="&lt; 90%"/>
    <s v="BEN LOMOND 0401CB"/>
    <s v="2.3E-5"/>
    <s v="2.3E-3"/>
    <s v="In Progress"/>
    <s v="In Progress"/>
    <s v="Awaiting Evidence"/>
    <s v="Not Required"/>
    <x v="1"/>
  </r>
  <r>
    <n v="647"/>
    <d v="2021-05-20T00:00:00"/>
    <s v="5"/>
    <s v="2021"/>
    <s v="Contact - 3rd Party"/>
    <s v="Contact from object"/>
    <s v="Veg. contact"/>
    <s v="Conductor - Primary"/>
    <s v="Conductor, Poles"/>
    <s v="Tier 2"/>
    <x v="3"/>
    <x v="0"/>
    <s v="Yes"/>
    <s v="Yes"/>
    <m/>
    <m/>
    <s v="GEYSERVILLE 1101166"/>
    <s v="62.2"/>
    <s v="&gt;= 95%"/>
    <s v="GEYSERVILLE 1101166"/>
    <s v="4.0759227000000002E-2"/>
    <s v="4.0759226999999996"/>
    <s v="Not Assigned"/>
    <s v="Not Required"/>
    <s v="Not Required"/>
    <s v="Complete"/>
    <x v="2"/>
  </r>
  <r>
    <n v="740"/>
    <d v="2021-06-07T00:00:00"/>
    <s v="6"/>
    <s v="2021"/>
    <s v="Vegetation"/>
    <s v="Contact from object"/>
    <s v="Weather - High Winds"/>
    <s v="Conductor - Open Wire Secondary"/>
    <s v="Conductor"/>
    <s v="Tier 2"/>
    <x v="1"/>
    <x v="2"/>
    <m/>
    <m/>
    <m/>
    <m/>
    <m/>
    <m/>
    <m/>
    <m/>
    <m/>
    <m/>
    <s v="Not In Scope"/>
    <s v="Not Required"/>
    <s v="Not Required"/>
    <s v="Not Required"/>
    <x v="2"/>
  </r>
  <r>
    <n v="315"/>
    <d v="2021-03-30T00:00:00"/>
    <s v="3"/>
    <s v="2021"/>
    <s v="Equipment - PG&amp;E"/>
    <s v="All types of equipment / facility failure"/>
    <s v="Conductor failure-all"/>
    <s v="Conductor - Primary"/>
    <s v="Conductors"/>
    <s v="Tier 2"/>
    <x v="0"/>
    <x v="6"/>
    <s v="Yes"/>
    <m/>
    <m/>
    <m/>
    <s v="DEL MONTE 21042762"/>
    <s v="#N/A"/>
    <s v="#N/A"/>
    <s v="RESERVATION ROAD 1101CB"/>
    <s v="3.105937E-3"/>
    <s v="0.31059369999999997"/>
    <s v="Not Assigned"/>
    <s v="Complete"/>
    <s v="Not Required"/>
    <s v="Not Required"/>
    <x v="2"/>
  </r>
  <r>
    <n v="716"/>
    <d v="2021-06-03T00:00:00"/>
    <s v="6"/>
    <s v="2021"/>
    <s v="Vegetation"/>
    <s v="Contact from object"/>
    <s v="Weather - High Winds"/>
    <s v="Conductor - Primary"/>
    <s v="Conductor"/>
    <s v="Tier 3"/>
    <x v="1"/>
    <x v="2"/>
    <m/>
    <m/>
    <m/>
    <m/>
    <m/>
    <m/>
    <m/>
    <m/>
    <m/>
    <m/>
    <s v="Not In Scope"/>
    <s v="Not Required"/>
    <s v="Not Required"/>
    <s v="In Progress"/>
    <x v="1"/>
  </r>
  <r>
    <n v="709"/>
    <d v="2021-06-02T00:00:00"/>
    <s v="6"/>
    <s v="2021"/>
    <s v="Vegetation"/>
    <s v="Contact from object"/>
    <s v="Veg. contact"/>
    <s v="Conductor - Primary"/>
    <s v="Conductor, crossarm, insulator, hardware"/>
    <s v="Tier 2"/>
    <x v="1"/>
    <x v="3"/>
    <s v="Yes"/>
    <s v="Yes"/>
    <m/>
    <m/>
    <s v="LAYTONVILLE 110237586"/>
    <s v="52.81"/>
    <s v="&gt;= 95%"/>
    <s v="LAYTONVILLE 110237586"/>
    <s v="0.11137016800000001"/>
    <s v="11.1370168"/>
    <s v="In Progress"/>
    <s v="Not Required"/>
    <s v="Not Required"/>
    <s v="Complete"/>
    <x v="2"/>
  </r>
  <r>
    <n v="697"/>
    <d v="2021-05-31T00:00:00"/>
    <s v="5"/>
    <s v="2021"/>
    <s v="Vegetation"/>
    <s v="Contact from object"/>
    <s v="Veg. contact"/>
    <s v="Conductor - Racked Secondary"/>
    <s v="Conductor - Secondary, Pole"/>
    <s v="Tier 2"/>
    <x v="1"/>
    <x v="2"/>
    <s v="Yes"/>
    <s v="Yes"/>
    <m/>
    <m/>
    <s v="TIVY VALLEY 1107R1817"/>
    <s v="42.38"/>
    <s v="&gt;= 95%"/>
    <s v="TIVY VALLEY 1107R1817"/>
    <s v="0.17887788399999999"/>
    <s v="17.887788400000002"/>
    <s v="Complete"/>
    <s v="In Progress"/>
    <s v="Complete"/>
    <s v="Not Required"/>
    <x v="2"/>
  </r>
  <r>
    <n v="677"/>
    <d v="2021-05-29T00:00:00"/>
    <s v="5"/>
    <s v="2021"/>
    <s v="Equipment - PG&amp;E"/>
    <s v="All types of equipment / facility failure"/>
    <s v="Splice/Clamp/Connector"/>
    <s v="Splice/Clamp/Connector"/>
    <s v="Conductor, connector"/>
    <s v="Tier 2"/>
    <x v="0"/>
    <x v="1"/>
    <s v="Yes"/>
    <m/>
    <m/>
    <m/>
    <s v="unknown"/>
    <s v="#N/A"/>
    <s v="#N/A"/>
    <s v="HALSEY 11022514"/>
    <s v="2.168653E-3"/>
    <s v="0.21686530000000001"/>
    <s v="Complete"/>
    <s v="Complete"/>
    <s v="Awaiting Evidence"/>
    <s v="Not Required"/>
    <x v="2"/>
  </r>
  <r>
    <n v="418"/>
    <d v="2021-04-21T00:00:00"/>
    <s v="4"/>
    <s v="2021"/>
    <s v="Equipment - PG&amp;E"/>
    <s v="All types of equipment / facility failure"/>
    <s v="Conductor failure-all"/>
    <s v="Conductor - Primary"/>
    <s v="Conductor"/>
    <s v="Tier 2"/>
    <x v="0"/>
    <x v="6"/>
    <s v="Yes"/>
    <m/>
    <m/>
    <m/>
    <s v="BANGOR 11017446"/>
    <s v="103.42"/>
    <s v="&gt;= 95%"/>
    <s v="BANGOR 11017446"/>
    <s v="0.12828202699999999"/>
    <s v="12.8282027"/>
    <s v="Not Assigned"/>
    <s v="In Progress"/>
    <s v="Awaiting Evidence"/>
    <s v="Not Required"/>
    <x v="1"/>
  </r>
  <r>
    <n v="733"/>
    <d v="2021-06-06T00:00:00"/>
    <s v="6"/>
    <s v="2021"/>
    <s v="Vegetation"/>
    <s v="Contact from object"/>
    <s v="Veg. contact"/>
    <s v="Conductor - Primary"/>
    <s v="Crossarm, Primary Conductor, Insulator"/>
    <s v="Tier 2"/>
    <x v="1"/>
    <x v="7"/>
    <s v="Yes"/>
    <s v="Yes"/>
    <m/>
    <m/>
    <s v="OAKHURST 11016220"/>
    <s v="0.22"/>
    <s v="&lt; 90%"/>
    <s v="OAKHURST 1101636114"/>
    <s v="0.26702384099999998"/>
    <s v="26.7023841"/>
    <s v="Complete"/>
    <s v="Not Required"/>
    <s v="Not Required"/>
    <s v="Complete"/>
    <x v="2"/>
  </r>
  <r>
    <n v="632"/>
    <d v="2021-05-21T00:00:00"/>
    <s v="5"/>
    <s v="2021"/>
    <s v="Equipment - PG&amp;E"/>
    <s v="All types of equipment / facility failure"/>
    <s v="Other"/>
    <s v="Splice/Clamp/Connector"/>
    <s v="Transformer"/>
    <s v="Tier 2"/>
    <x v="0"/>
    <x v="8"/>
    <m/>
    <m/>
    <m/>
    <m/>
    <s v="CEDAR CREEK 11011656"/>
    <s v="79.010000000000005"/>
    <s v="&gt;= 95%"/>
    <s v="CEDAR CREEK 11011656"/>
    <s v="3.9175560999999998E-2"/>
    <s v="3.9175561000000001"/>
    <s v="Complete"/>
    <s v="Complete"/>
    <s v="Not Required"/>
    <s v="Not Required"/>
    <x v="2"/>
  </r>
  <r>
    <n v="620"/>
    <d v="2021-05-20T00:00:00"/>
    <s v="5"/>
    <s v="2021"/>
    <s v="Vegetation"/>
    <s v="Contact from object"/>
    <s v="Veg. contact"/>
    <s v="Conductor - Primary"/>
    <s v="Conductor"/>
    <s v="Tier 2"/>
    <x v="1"/>
    <x v="3"/>
    <s v="Yes"/>
    <s v="Yes"/>
    <m/>
    <m/>
    <s v="RED BLUFF 11011334"/>
    <s v="77.91"/>
    <s v="&gt;= 95%"/>
    <s v="RED BLUFF 11011556"/>
    <s v="0.183571234"/>
    <s v="18.357123399999999"/>
    <s v="Not Assigned"/>
    <s v="Not Required"/>
    <s v="Not Required"/>
    <s v="Complete"/>
    <x v="2"/>
  </r>
  <r>
    <n v="612"/>
    <d v="2021-05-19T00:00:00"/>
    <s v="5"/>
    <s v="2021"/>
    <s v="Vegetation"/>
    <s v="Contact from object"/>
    <s v="Veg. contact"/>
    <s v="Conductor - Primary"/>
    <s v="Conductor, Pole, Transformer, Crossarm, Cutouts, Insulators"/>
    <s v="Tier 2"/>
    <x v="1"/>
    <x v="3"/>
    <s v="Yes"/>
    <s v="Yes"/>
    <m/>
    <m/>
    <s v="GEYSERVILLE 110137454"/>
    <s v="8.31"/>
    <s v="&lt; 90%"/>
    <s v="GEYSERVILLE 110137454"/>
    <s v="3.7720889000000001E-2"/>
    <s v="3.7720889"/>
    <s v="Not Assigned"/>
    <s v="Not Required"/>
    <s v="Not Required"/>
    <s v="Complete"/>
    <x v="2"/>
  </r>
  <r>
    <n v="600"/>
    <d v="2021-05-17T00:00:00"/>
    <s v="5"/>
    <s v="2021"/>
    <s v="Vegetation"/>
    <m/>
    <m/>
    <m/>
    <m/>
    <s v="Tier 2"/>
    <x v="1"/>
    <x v="3"/>
    <s v="Yes"/>
    <s v="Yes"/>
    <m/>
    <m/>
    <s v="MARIPOSA 2102circuit_breaker"/>
    <s v="1.66"/>
    <s v="&lt; 90%"/>
    <s v="MARIPOSA 2102CB"/>
    <s v="0.47165130700000002"/>
    <s v="47.165130699999999"/>
    <s v="In Progress"/>
    <s v="Not Required"/>
    <s v="Not Required"/>
    <s v="Not Required"/>
    <x v="1"/>
  </r>
  <r>
    <n v="599"/>
    <d v="2021-05-17T00:00:00"/>
    <s v="5"/>
    <s v="2021"/>
    <s v="Equipment - PG&amp;E"/>
    <s v="All types of equipment / facility failure"/>
    <s v="Conductor failure-all"/>
    <s v="Service Drop"/>
    <m/>
    <s v="Tier 2"/>
    <x v="0"/>
    <x v="6"/>
    <s v="Yes"/>
    <m/>
    <m/>
    <m/>
    <s v="DESCHUTES 11041370"/>
    <s v="119.37"/>
    <s v="&gt;= 95%"/>
    <s v="DESCHUTES 11041370"/>
    <s v="0.34561332700000003"/>
    <s v="34.561332700000001"/>
    <s v="Not Assigned"/>
    <s v="Complete"/>
    <s v="Not Required"/>
    <s v="Not Required"/>
    <x v="2"/>
  </r>
  <r>
    <n v="594"/>
    <d v="2021-05-16T00:00:00"/>
    <s v="5"/>
    <s v="2021"/>
    <s v="Contact - Animal - Bird"/>
    <s v="Contact from object"/>
    <s v="Animal contact"/>
    <s v="Recloser"/>
    <s v="Line Recloser"/>
    <s v="Tier 2"/>
    <x v="2"/>
    <x v="4"/>
    <m/>
    <m/>
    <m/>
    <m/>
    <s v="CAYETANO 2109circuit_breaker"/>
    <s v="8.99"/>
    <s v="&lt; 90%"/>
    <s v="CAYETANO 2109MR572"/>
    <s v="0.27120867900000001"/>
    <s v="27.1208679"/>
    <s v="In Progress"/>
    <s v="Not Required"/>
    <s v="Not Required"/>
    <s v="Not Required"/>
    <x v="2"/>
  </r>
  <r>
    <n v="559"/>
    <d v="2021-05-12T00:00:00"/>
    <s v="5"/>
    <s v="2021"/>
    <s v="Vegetation"/>
    <s v="Contact from object"/>
    <s v="Veg. contact"/>
    <s v="Service Drop"/>
    <s v="Conductor, Transformer"/>
    <s v="Tier 3"/>
    <x v="1"/>
    <x v="9"/>
    <s v="Yes"/>
    <s v="Yes"/>
    <m/>
    <m/>
    <s v="BIG BASIN 110169550"/>
    <s v="2.38"/>
    <s v="&lt; 90%"/>
    <s v="BIG BASIN 110169550"/>
    <s v="2.7544829999999998E-3"/>
    <s v="0.27544829999999998"/>
    <s v="In Progress"/>
    <s v="Not Required"/>
    <s v="Not Required"/>
    <s v="Complete"/>
    <x v="2"/>
  </r>
  <r>
    <n v="549"/>
    <d v="2021-05-11T00:00:00"/>
    <s v="5"/>
    <s v="2021"/>
    <s v="Equipment - PG&amp;E"/>
    <s v="All types of equipment / facility failure"/>
    <s v="Conductor failure-all"/>
    <s v="Conductor - Primary"/>
    <s v="Conductor"/>
    <s v="Tier 2"/>
    <x v="0"/>
    <x v="6"/>
    <s v="Yes"/>
    <m/>
    <m/>
    <m/>
    <s v="CABRILLO 1103Y46"/>
    <s v="0.28000000000000003"/>
    <s v="&lt; 90%"/>
    <s v="CABRILLO 1103Y46"/>
    <s v="6.7522243999999995E-2"/>
    <s v="6.7522244000000002"/>
    <s v="Not Assigned"/>
    <s v="Complete"/>
    <s v="Not Required"/>
    <s v="Not Required"/>
    <x v="2"/>
  </r>
  <r>
    <n v="541"/>
    <d v="2021-05-10T00:00:00"/>
    <s v="5"/>
    <s v="2021"/>
    <s v="Vegetation"/>
    <s v="Contact from object"/>
    <s v="Veg. contact"/>
    <s v="Conductor - Primary"/>
    <s v="Conductor, Pole, Crossarm, Insulator"/>
    <s v="Zone 1"/>
    <x v="1"/>
    <x v="3"/>
    <s v="Yes"/>
    <s v="Yes"/>
    <m/>
    <m/>
    <s v="HALSEY 11022514"/>
    <s v="0.11"/>
    <s v="&lt; 90%"/>
    <s v="HALSEY 11022514"/>
    <s v="2.168653E-3"/>
    <s v="0.21686530000000001"/>
    <s v="Not Assigned"/>
    <s v="Not Required"/>
    <s v="Not Required"/>
    <s v="Complete"/>
    <x v="2"/>
  </r>
  <r>
    <n v="539"/>
    <d v="2021-05-10T00:00:00"/>
    <s v="5"/>
    <s v="2021"/>
    <s v="Vegetation"/>
    <s v="Contact from object"/>
    <s v="Weather - High Winds"/>
    <s v="Conductor - Primary"/>
    <s v="Conductor, Transformer"/>
    <s v="Tier 3"/>
    <x v="1"/>
    <x v="10"/>
    <m/>
    <m/>
    <m/>
    <m/>
    <s v="PARADISE 1105circuit_breaker"/>
    <s v="#N/A"/>
    <s v="#N/A"/>
    <s v="PARADISE 11052214"/>
    <s v="6.2243289999999998E-3"/>
    <s v="0.62243289999999996"/>
    <s v="Not Assigned"/>
    <s v="Not Required"/>
    <s v="Not Required"/>
    <s v="Complete"/>
    <x v="2"/>
  </r>
  <r>
    <n v="538"/>
    <d v="2021-05-10T00:00:00"/>
    <s v="5"/>
    <s v="2021"/>
    <s v="Contact - Animal - Bird"/>
    <s v="Contact from object"/>
    <s v="Animal contact"/>
    <s v="Conductor - Primary"/>
    <s v="Conductor"/>
    <s v="Tier 2"/>
    <x v="2"/>
    <x v="4"/>
    <m/>
    <m/>
    <m/>
    <m/>
    <s v="PINE GROVE 11023168"/>
    <s v="10.82"/>
    <s v="&lt; 90%"/>
    <s v="PINE GROVE 11023168"/>
    <s v="2.3044922999999998E-2"/>
    <s v="2.3044923000000002"/>
    <s v="Not Assigned"/>
    <s v="Not Required"/>
    <s v="Not Required"/>
    <s v="Not Required"/>
    <x v="2"/>
  </r>
  <r>
    <n v="522"/>
    <d v="2021-05-08T00:00:00"/>
    <s v="5"/>
    <s v="2021"/>
    <s v="Contact - 3rd Party"/>
    <s v="Contact from object"/>
    <s v="Vehicle contact"/>
    <s v="Conductor - Primary"/>
    <s v="Conductor, transformer, cutouts, fuses"/>
    <s v="Tier 2"/>
    <x v="3"/>
    <x v="11"/>
    <m/>
    <m/>
    <m/>
    <m/>
    <s v="WILLOW PASS 1101circuit_breaker"/>
    <s v="0.06"/>
    <s v="&lt; 90%"/>
    <s v="WILLOW PASS 1101152874"/>
    <s v="0.13803120299999999"/>
    <s v="13.8031203"/>
    <s v="Not Assigned"/>
    <s v="Not Required"/>
    <s v="Not Required"/>
    <s v="Not Required"/>
    <x v="2"/>
  </r>
  <r>
    <n v="488"/>
    <d v="2021-05-04T00:00:00"/>
    <s v="5"/>
    <s v="2021"/>
    <s v="Contact - 3rd Party"/>
    <s v="Contact from object"/>
    <s v="Vehicle contact"/>
    <s v="Transformer"/>
    <s v="Transformer, Conductor, Pad"/>
    <s v="Tier 2"/>
    <x v="3"/>
    <x v="11"/>
    <m/>
    <m/>
    <m/>
    <m/>
    <s v="unknown"/>
    <s v="#N/A"/>
    <s v="#N/A"/>
    <s v="unknown"/>
    <s v="#N/A"/>
    <s v="#N/A"/>
    <s v="Not Assigned"/>
    <s v="Not Required"/>
    <s v="Not Required"/>
    <s v="Not Required"/>
    <x v="2"/>
  </r>
  <r>
    <n v="645"/>
    <d v="2021-05-24T00:00:00"/>
    <s v="5"/>
    <s v="2021"/>
    <s v="Vegetation"/>
    <s v="Contact from object"/>
    <s v="Veg. contact"/>
    <s v="Conductor - Primary"/>
    <s v="Primary Conductor, Transformer, Service Drop"/>
    <s v="Tier 2"/>
    <x v="1"/>
    <x v="12"/>
    <s v="Yes"/>
    <s v="Yes"/>
    <m/>
    <m/>
    <s v="WYANDOTTE 110737472"/>
    <s v="4.6399999999999997"/>
    <s v="&lt; 90%"/>
    <s v="WYANDOTTE 110737472"/>
    <s v="0.22739314999999999"/>
    <s v="22.739315000000001"/>
    <s v="Not Assigned"/>
    <s v="Not Required"/>
    <s v="Not Required"/>
    <s v="Complete"/>
    <x v="2"/>
  </r>
  <r>
    <n v="466"/>
    <d v="2021-05-02T00:00:00"/>
    <s v="5"/>
    <s v="2021"/>
    <s v="Contact - 3rd Party"/>
    <s v="Contact from object"/>
    <s v="Balloon contact"/>
    <s v="Conductor - Primary"/>
    <s v="Conductor"/>
    <s v="Tier 2"/>
    <x v="3"/>
    <x v="13"/>
    <m/>
    <m/>
    <m/>
    <m/>
    <s v="PEORIA 170570198"/>
    <s v="0.02"/>
    <s v="&lt; 90%"/>
    <s v="PEORIA 170510580"/>
    <s v="8.8488710999999998E-2"/>
    <s v="8.8488711000000002"/>
    <s v="Not Assigned"/>
    <s v="Not Required"/>
    <s v="Not Required"/>
    <s v="Not Required"/>
    <x v="2"/>
  </r>
  <r>
    <n v="450"/>
    <d v="2021-04-28T00:00:00"/>
    <s v="4"/>
    <s v="2021"/>
    <s v="Equipment - PG&amp;E"/>
    <s v="All types of equipment / facility failure"/>
    <s v="Pole failure"/>
    <s v="Pole"/>
    <s v="Pole, Transformer, Down Guys, Anchor, Conductors, Riser"/>
    <s v="Tier 2"/>
    <x v="0"/>
    <x v="14"/>
    <s v="Yes"/>
    <m/>
    <m/>
    <m/>
    <s v="TIDEWATER 210657926"/>
    <s v="0.03"/>
    <s v="&lt; 90%"/>
    <s v="TIDEWATER 210657926"/>
    <s v="5.3560719999999999E-3"/>
    <s v="0.53560719999999995"/>
    <s v="Not Assigned"/>
    <s v="Complete"/>
    <s v="Not Required"/>
    <s v="Not Required"/>
    <x v="2"/>
  </r>
  <r>
    <n v="445"/>
    <d v="2021-04-18T00:00:00"/>
    <s v="4"/>
    <s v="2021"/>
    <s v="Vegetation"/>
    <s v="Contact from object"/>
    <s v="Veg. contact"/>
    <s v="Conductor - Primary"/>
    <s v="Conductor, Crossarm"/>
    <s v="Tier 3"/>
    <x v="1"/>
    <x v="3"/>
    <s v="Yes"/>
    <s v="Yes"/>
    <m/>
    <m/>
    <s v="BIG BEND 1101circuit_breaker"/>
    <s v="2.42"/>
    <s v="&lt; 90%"/>
    <s v="BIG BEND 1101CB"/>
    <s v="1.0206929E-2"/>
    <s v="1.0206929"/>
    <s v="Not Assigned"/>
    <s v="Not Required"/>
    <s v="Not Required"/>
    <s v="Complete"/>
    <x v="2"/>
  </r>
  <r>
    <n v="440"/>
    <d v="2021-04-26T00:00:00"/>
    <s v="4"/>
    <s v="2021"/>
    <s v="Equipment - PG&amp;E"/>
    <s v="All types of equipment / facility failure"/>
    <s v="Splice/Clamp/Connector"/>
    <s v="Jumper"/>
    <s v="Conductor, CGC: 316346041658"/>
    <s v="Tier 2"/>
    <x v="0"/>
    <x v="1"/>
    <s v="Yes"/>
    <m/>
    <m/>
    <m/>
    <s v="LAS POSITAS 2108MR182"/>
    <s v="0.83"/>
    <s v="&lt; 90%"/>
    <s v="LAS POSITAS 2108MR182"/>
    <s v="9.3921085000000001E-2"/>
    <s v="9.3921085000000009"/>
    <s v="Complete"/>
    <s v="In Progress"/>
    <s v="Not Required"/>
    <s v="Not Required"/>
    <x v="1"/>
  </r>
  <r>
    <n v="428"/>
    <d v="2021-04-23T00:00:00"/>
    <s v="4"/>
    <s v="2021"/>
    <s v="Equipment - PG&amp;E"/>
    <s v="All types of equipment / facility failure"/>
    <s v="Tie wire failure"/>
    <s v="Crossarm"/>
    <s v="Crossarm, tie wire"/>
    <s v="Tier 3"/>
    <x v="0"/>
    <x v="15"/>
    <m/>
    <m/>
    <m/>
    <m/>
    <s v="unknown"/>
    <s v="#N/A"/>
    <s v="#N/A"/>
    <s v="unknown"/>
    <s v="#N/A"/>
    <s v="#N/A"/>
    <s v="Not Assigned"/>
    <s v="In Progress"/>
    <s v="Not Required"/>
    <s v="Not Required"/>
    <x v="1"/>
  </r>
  <r>
    <n v="74"/>
    <d v="2021-01-22T00:00:00"/>
    <s v="1"/>
    <s v="2021"/>
    <s v="Vegetation"/>
    <s v="Weather"/>
    <s v="Veg. contact"/>
    <s v="Conductor - Primary"/>
    <s v="Pole, Crossarm, Conductor, Insulator"/>
    <s v="Tier 2"/>
    <x v="1"/>
    <x v="7"/>
    <s v="Yes"/>
    <s v="Yes"/>
    <m/>
    <m/>
    <s v="MARIPOSA 21019400"/>
    <s v="22.86"/>
    <s v="90-95%"/>
    <s v="MARIPOSA 21019400"/>
    <s v="0.118486331"/>
    <s v="11.848633100000001"/>
    <s v="Not Assigned"/>
    <s v="Not Required"/>
    <s v="Not Required"/>
    <s v="Complete"/>
    <x v="2"/>
  </r>
  <r>
    <n v="384"/>
    <d v="2021-04-17T00:00:00"/>
    <s v="4"/>
    <s v="2021"/>
    <s v="Equipment - PG&amp;E"/>
    <s v="Contamination"/>
    <s v="Tracking"/>
    <s v="Crossarm"/>
    <s v="Crossarm"/>
    <s v="Tier 3"/>
    <x v="0"/>
    <x v="16"/>
    <m/>
    <m/>
    <m/>
    <m/>
    <s v="CAYETANO 21099504"/>
    <s v="4.34"/>
    <s v="&lt; 90%"/>
    <s v="CAYETANO 21099504"/>
    <s v="0.21922159399999999"/>
    <s v="21.922159400000002"/>
    <s v="Complete"/>
    <s v="In Progress"/>
    <s v="Not Required"/>
    <s v="Not Required"/>
    <x v="1"/>
  </r>
  <r>
    <n v="348"/>
    <d v="2021-04-08T00:00:00"/>
    <s v="4"/>
    <s v="2021"/>
    <s v="Contact - 3rd Party"/>
    <s v="Contact from object"/>
    <s v="Vehicle contact"/>
    <s v="Conductor - Primary"/>
    <s v="N/A"/>
    <s v="Tier 2"/>
    <x v="3"/>
    <x v="11"/>
    <m/>
    <m/>
    <m/>
    <m/>
    <s v="CLARK ROAD 11022582"/>
    <s v="4.9000000000000004"/>
    <s v="&lt; 90%"/>
    <s v="CLARK ROAD 11022582"/>
    <s v="0.22449428799999999"/>
    <s v="22.4494288"/>
    <s v="Not Assigned"/>
    <s v="Not Required"/>
    <s v="Not Required"/>
    <s v="Not Required"/>
    <x v="2"/>
  </r>
  <r>
    <n v="468"/>
    <d v="2021-05-02T00:00:00"/>
    <s v="5"/>
    <s v="2021"/>
    <s v="Equipment - PG&amp;E"/>
    <s v="All types of equipment / facility failure"/>
    <s v="Fault Tamer Failure"/>
    <s v="Fault Tamer"/>
    <s v="Fault Tamer"/>
    <s v="Tier 2"/>
    <x v="0"/>
    <x v="17"/>
    <m/>
    <m/>
    <m/>
    <m/>
    <s v="MERCED FALLS 110287352"/>
    <s v="0.31"/>
    <s v="&lt; 90%"/>
    <s v="MERCED FALLS 110287352"/>
    <s v="0.14861554299999999"/>
    <s v="14.8615543"/>
    <s v="Not Assigned"/>
    <s v="Complete"/>
    <s v="Additional Failure Analysis / Tear Down Needed"/>
    <s v="Not Required"/>
    <x v="2"/>
  </r>
  <r>
    <n v="293"/>
    <d v="2021-03-27T00:00:00"/>
    <s v="3"/>
    <s v="2021"/>
    <s v="Equipment - PG&amp;E"/>
    <s v="All types of equipment / facility failure"/>
    <s v="Insulator failure"/>
    <s v="Insulator"/>
    <s v="Insulator, Conductor - Primary"/>
    <s v="Tier 3"/>
    <x v="0"/>
    <x v="18"/>
    <s v="Yes"/>
    <m/>
    <m/>
    <m/>
    <s v="SAN LUIS OBISPO 1107V60"/>
    <s v="4.49"/>
    <s v="&lt; 90%"/>
    <s v="SAN LUIS OBISPO 1107V60"/>
    <s v="1.9899941000000001E-2"/>
    <s v="1.9899941000000001"/>
    <s v="Not Assigned"/>
    <s v="In Progress"/>
    <s v="Awaiting Evidence"/>
    <s v="Not Required"/>
    <x v="1"/>
  </r>
  <r>
    <n v="283"/>
    <d v="2021-03-25T00:00:00"/>
    <s v="3"/>
    <s v="2021"/>
    <s v="Vegetation"/>
    <s v="Contact from object"/>
    <s v="Veg. contact"/>
    <s v="Conductor - Primary"/>
    <s v="Conductor"/>
    <s v="Tier 2"/>
    <x v="1"/>
    <x v="10"/>
    <s v="Yes"/>
    <s v="Yes"/>
    <m/>
    <m/>
    <s v="ELK 11011272"/>
    <s v="0.64"/>
    <s v="&lt; 90%"/>
    <s v="ELK 11011272"/>
    <s v="1.268057E-3"/>
    <s v="0.12680569999999999"/>
    <s v="Not Assigned"/>
    <s v="Not Required"/>
    <s v="Not Required"/>
    <s v="Complete"/>
    <x v="2"/>
  </r>
  <r>
    <n v="203"/>
    <d v="2021-03-06T00:00:00"/>
    <s v="3"/>
    <s v="2021"/>
    <s v="Equipment - PG&amp;E"/>
    <s v="All types of equipment / facility failure"/>
    <s v="Insulator failure"/>
    <s v="Insulator"/>
    <s v="Pole"/>
    <s v="Tier 2"/>
    <x v="0"/>
    <x v="18"/>
    <s v="Yes"/>
    <m/>
    <m/>
    <m/>
    <s v="unknown"/>
    <s v="#N/A"/>
    <s v="#N/A"/>
    <s v="unknown"/>
    <s v="#N/A"/>
    <s v="#N/A"/>
    <s v="Not Assigned"/>
    <s v="In Progress"/>
    <s v="Not Required"/>
    <s v="Not Required"/>
    <x v="1"/>
  </r>
  <r>
    <n v="188"/>
    <d v="2021-03-01T00:00:00"/>
    <s v="3"/>
    <s v="2021"/>
    <s v="Contact - 3rd Party"/>
    <s v="Contact from object"/>
    <s v="Contact from Object - Other"/>
    <s v="Conductor - Primary"/>
    <s v="Conductor - Primary"/>
    <s v="Tier 2"/>
    <x v="3"/>
    <x v="8"/>
    <m/>
    <m/>
    <m/>
    <m/>
    <s v="SAND CREEK 11037420"/>
    <s v="19.579999999999998"/>
    <s v="90-95%"/>
    <s v="SAND CREEK 11037420"/>
    <s v="0.153974744"/>
    <s v="15.3974744"/>
    <s v="Not Assigned"/>
    <s v="Not Required"/>
    <s v="Not Required"/>
    <s v="Not Required"/>
    <x v="2"/>
  </r>
  <r>
    <n v="186"/>
    <d v="2021-01-19T00:00:00"/>
    <s v="1"/>
    <s v="2021"/>
    <s v="Vegetation"/>
    <s v="Weather"/>
    <s v="Veg. contact"/>
    <s v="Conductor - Primary"/>
    <s v="Pole, Conductors"/>
    <s v="Tier 2"/>
    <x v="1"/>
    <x v="7"/>
    <s v="Yes"/>
    <s v="Yes"/>
    <m/>
    <m/>
    <s v="BEAR VALLEY 21059560"/>
    <s v="4.07"/>
    <s v="&lt; 90%"/>
    <s v="BEAR VALLEY 21059560"/>
    <s v="2.5352659E-2"/>
    <s v="2.5352659000000002"/>
    <s v="Not Assigned"/>
    <s v="Not Required"/>
    <s v="Not Required"/>
    <s v="Complete"/>
    <x v="2"/>
  </r>
  <r>
    <n v="185"/>
    <d v="2021-01-19T00:00:00"/>
    <s v="1"/>
    <s v="2021"/>
    <s v="Vegetation"/>
    <s v="Contact from object"/>
    <s v="Veg. contact"/>
    <s v="Conductor - Primary"/>
    <s v="Conductor"/>
    <s v="Tier 3"/>
    <x v="1"/>
    <x v="7"/>
    <s v="Yes"/>
    <s v="Yes"/>
    <m/>
    <m/>
    <s v="EL DORADO PH 210126000"/>
    <s v="39.29"/>
    <s v="&gt;= 95%"/>
    <s v="EL DORADO PH 210126000"/>
    <s v="4.1222350000000001E-3"/>
    <s v="0.41222350000000002"/>
    <s v="Not Assigned"/>
    <s v="Not Required"/>
    <s v="Not Required"/>
    <s v="Complete"/>
    <x v="2"/>
  </r>
  <r>
    <n v="184"/>
    <d v="2021-01-19T00:00:00"/>
    <s v="1"/>
    <s v="2021"/>
    <s v="Vegetation"/>
    <s v="Weather"/>
    <s v="Veg. contact"/>
    <s v="Conductor - Primary"/>
    <s v="Conductors, Crossarm, Cutout, Insulator"/>
    <s v="Tier 3"/>
    <x v="1"/>
    <x v="19"/>
    <s v="Yes"/>
    <s v="Yes"/>
    <m/>
    <m/>
    <s v="BRUNSWICK 110350070"/>
    <s v="6.66"/>
    <s v="&lt; 90%"/>
    <s v="BRUNSWICK 1103173934"/>
    <s v="2.5704600000000001E-3"/>
    <s v="0.257046"/>
    <s v="Not Assigned"/>
    <s v="Not Required"/>
    <s v="Not Required"/>
    <s v="Complete"/>
    <x v="2"/>
  </r>
  <r>
    <n v="183"/>
    <d v="2021-03-01T00:00:00"/>
    <s v="3"/>
    <s v="2021"/>
    <s v="Contact - Animal - Bird"/>
    <s v="Contact from object"/>
    <s v="Animal contact"/>
    <s v="Conductor - Primary"/>
    <s v="Conductor, Circuit Breaker"/>
    <s v="Tier 2"/>
    <x v="2"/>
    <x v="4"/>
    <m/>
    <m/>
    <m/>
    <m/>
    <s v="POSO MOUNTAIN 2104circuitbreaker"/>
    <s v="#N/A"/>
    <s v="#N/A"/>
    <s v="unknown"/>
    <s v="#N/A"/>
    <s v="#N/A"/>
    <s v="Not Assigned"/>
    <s v="Not Required"/>
    <s v="Not Required"/>
    <s v="Not Required"/>
    <x v="2"/>
  </r>
  <r>
    <n v="170"/>
    <d v="2021-02-26T00:00:00"/>
    <s v="2"/>
    <s v="2021"/>
    <s v="Equipment - PG&amp;E"/>
    <s v="All types of equipment / facility failure"/>
    <s v="Weather - High Winds"/>
    <s v="Conductor - Primary"/>
    <s v="Conductor, connector"/>
    <s v="Tier 2"/>
    <x v="0"/>
    <x v="20"/>
    <m/>
    <m/>
    <m/>
    <m/>
    <s v="SALMON CREEK 1101196"/>
    <s v="5.43"/>
    <s v="&lt; 90%"/>
    <s v="SALMON CREEK 1101196"/>
    <s v="0.14754879500000001"/>
    <s v="14.754879499999999"/>
    <s v="Not Assigned"/>
    <s v="In Progress"/>
    <s v="Not Required"/>
    <s v="Not Required"/>
    <x v="1"/>
  </r>
  <r>
    <n v="166"/>
    <d v="2021-02-24T00:00:00"/>
    <s v="2"/>
    <s v="2021"/>
    <s v="Vegetation"/>
    <s v="Contact from object"/>
    <s v="Veg. contact"/>
    <s v="Conductor - Primary"/>
    <s v="Conductor, Transformer, Cutouts"/>
    <s v="Tier 2"/>
    <x v="1"/>
    <x v="19"/>
    <s v="Yes"/>
    <s v="Yes"/>
    <m/>
    <m/>
    <s v="ROB ROY 21055090"/>
    <s v="0.48"/>
    <s v="&lt; 90%"/>
    <s v="ROB ROY 21055090"/>
    <s v="7.4249199999999998E-4"/>
    <s v="7.4249200000000001E-2"/>
    <s v="Not Assigned"/>
    <s v="Not Required"/>
    <s v="Not Required"/>
    <s v="Complete"/>
    <x v="2"/>
  </r>
  <r>
    <n v="86"/>
    <d v="2021-01-27T00:00:00"/>
    <s v="1"/>
    <s v="2021"/>
    <s v="Vegetation"/>
    <s v="Contact from object"/>
    <s v="Veg. contact"/>
    <s v="Conductor - Primary"/>
    <s v="Conductor, Crossarm"/>
    <s v="Tier 3"/>
    <x v="1"/>
    <x v="7"/>
    <s v="Yes"/>
    <s v="Yes"/>
    <m/>
    <m/>
    <s v="GIRVAN 11021028"/>
    <s v="13.41"/>
    <s v="&lt; 90%"/>
    <s v="GIRVAN 11021028"/>
    <s v="4.2482677000000003E-2"/>
    <s v="4.2482677000000004"/>
    <s v="Not Assigned"/>
    <s v="Not Required"/>
    <s v="Not Required"/>
    <s v="Complete"/>
    <x v="2"/>
  </r>
  <r>
    <n v="768"/>
    <d v="2021-06-10T00:00:00"/>
    <s v="6"/>
    <s v="2021"/>
    <s v="Vegetation"/>
    <s v="Contact from object"/>
    <s v="Veg. contact"/>
    <s v="Conductor - Primary"/>
    <m/>
    <s v="Tier 3"/>
    <x v="1"/>
    <x v="3"/>
    <s v="Yes"/>
    <s v="Yes"/>
    <m/>
    <m/>
    <s v="MONTE RIO 1111292"/>
    <s v="1.96"/>
    <s v="&lt; 90%"/>
    <s v="MONTE RIO 1111292"/>
    <s v="4.8056688E-2"/>
    <s v="4.8056688000000003"/>
    <s v="In Progress"/>
    <s v="Not Required"/>
    <s v="Not Required"/>
    <s v="Complete"/>
    <x v="2"/>
  </r>
  <r>
    <n v="71"/>
    <d v="2021-01-19T00:00:00"/>
    <s v="1"/>
    <s v="2021"/>
    <s v="Vegetation"/>
    <s v="Weather"/>
    <s v="Veg. contact"/>
    <s v="Conductor - Primary"/>
    <s v="Conductor"/>
    <s v="Tier 3"/>
    <x v="1"/>
    <x v="21"/>
    <s v="Yes"/>
    <s v="Yes"/>
    <m/>
    <m/>
    <s v="EL DORADO PH 210126000"/>
    <s v="39.29"/>
    <s v="&gt;= 95%"/>
    <s v="EL DORADO PH 210126000"/>
    <s v="4.1222350000000001E-3"/>
    <s v="0.41222350000000002"/>
    <s v="Not Assigned"/>
    <s v="Not Required"/>
    <s v="Not Required"/>
    <s v="Complete"/>
    <x v="2"/>
  </r>
  <r>
    <n v="70"/>
    <d v="2021-01-19T00:00:00"/>
    <s v="1"/>
    <s v="2021"/>
    <s v="Equipment - PG&amp;E"/>
    <s v="All types of equipment / facility failure"/>
    <s v="Conductor failure-all"/>
    <s v="Conductor - Primary"/>
    <s v="Conductor, Transformer, Jumper"/>
    <s v="Tier 3"/>
    <x v="0"/>
    <x v="6"/>
    <s v="Yes"/>
    <m/>
    <m/>
    <m/>
    <s v="LOS GATOS 1107LA60"/>
    <s v="0.05"/>
    <s v="&lt; 90%"/>
    <s v="LOS GATOS 1107LA60"/>
    <s v="6.1262549999999997E-3"/>
    <s v="0.61262550000000005"/>
    <s v="Not Assigned"/>
    <s v="In Progress"/>
    <s v="Not Required"/>
    <s v="Not Required"/>
    <x v="1"/>
  </r>
  <r>
    <n v="67"/>
    <d v="2021-01-19T00:00:00"/>
    <s v="1"/>
    <s v="2021"/>
    <s v="Vegetation"/>
    <s v="Weather"/>
    <s v="Veg. contact"/>
    <s v="Conductor - Primary"/>
    <s v="Conductor, Insulators, Crossarms"/>
    <s v="Tier 2"/>
    <x v="1"/>
    <x v="21"/>
    <s v="Yes"/>
    <s v="Yes"/>
    <m/>
    <m/>
    <s v="SALT SPRINGS 21028442"/>
    <s v="0.82"/>
    <s v="&lt; 90%"/>
    <s v="SALT SPRINGS 21028442"/>
    <s v="3.8233499999999998E-4"/>
    <s v="3.8233499999999997E-2"/>
    <s v="Not Assigned"/>
    <s v="Not Required"/>
    <s v="Not Required"/>
    <s v="Complete"/>
    <x v="2"/>
  </r>
  <r>
    <n v="66"/>
    <d v="2021-01-20T00:00:00"/>
    <s v="1"/>
    <s v="2021"/>
    <s v="Vegetation"/>
    <s v="Contact from object"/>
    <s v="Veg. contact"/>
    <s v="Conductor - Primary"/>
    <s v="Wood Pole, Conductor OH, Crossarms, Downguy, Transformer, Fault Tamer Cutouts"/>
    <s v="Tier 3"/>
    <x v="1"/>
    <x v="19"/>
    <s v="Yes"/>
    <s v="Yes"/>
    <m/>
    <m/>
    <s v="BIG BASIN 110212992"/>
    <s v="3.57"/>
    <s v="&lt; 90%"/>
    <s v="BIG BASIN 110212992"/>
    <s v="5.6575439999999996E-3"/>
    <s v="0.56575439999999999"/>
    <s v="Not Assigned"/>
    <s v="Not Required"/>
    <s v="Not Required"/>
    <s v="Complete"/>
    <x v="2"/>
  </r>
  <r>
    <n v="63"/>
    <d v="2021-01-19T00:00:00"/>
    <s v="1"/>
    <s v="2021"/>
    <s v="Vegetation"/>
    <s v="Contact from object"/>
    <s v="Veg. contact"/>
    <s v="Conductor - Primary"/>
    <s v="Conductor - Primary"/>
    <s v="Tier 3"/>
    <x v="1"/>
    <x v="22"/>
    <s v="Yes"/>
    <s v="Yes"/>
    <m/>
    <m/>
    <s v="PAUL SWEET 2106428102"/>
    <s v="0.43"/>
    <s v="&lt; 90%"/>
    <s v="PAUL SWEET 2106428102"/>
    <s v="6.8263500000000001E-4"/>
    <s v="6.8263500000000005E-2"/>
    <s v="Not Assigned"/>
    <s v="Not Required"/>
    <s v="Not Required"/>
    <s v="Complete"/>
    <x v="2"/>
  </r>
  <r>
    <n v="58"/>
    <d v="2021-01-19T00:00:00"/>
    <s v="1"/>
    <s v="2021"/>
    <s v="Vegetation"/>
    <s v="Weather"/>
    <s v="Veg. contact"/>
    <s v="Conductor - Primary"/>
    <s v="Conductor - Primary, Crossarm"/>
    <s v="Tier 2"/>
    <x v="1"/>
    <x v="7"/>
    <s v="Yes"/>
    <s v="Yes"/>
    <m/>
    <m/>
    <s v="ROB ROY 210410960"/>
    <s v="0.1"/>
    <s v="&lt; 90%"/>
    <s v="ROB ROY 210410960"/>
    <s v="1.9453879999999999E-3"/>
    <s v="0.19453880000000001"/>
    <s v="Not Assigned"/>
    <s v="Not Required"/>
    <s v="Not Required"/>
    <s v="Complete"/>
    <x v="2"/>
  </r>
  <r>
    <n v="55"/>
    <d v="2021-01-19T00:00:00"/>
    <s v="1"/>
    <s v="2021"/>
    <s v="Vegetation"/>
    <s v="Weather"/>
    <s v="Veg. contact"/>
    <s v="Conductor - Primary"/>
    <s v="Conductors, Connectors, Crossarm, Jumper"/>
    <s v="Tier 2"/>
    <x v="1"/>
    <x v="7"/>
    <s v="Yes"/>
    <s v="Yes"/>
    <m/>
    <m/>
    <s v="PLACERVILLE 21067522"/>
    <s v="48.76"/>
    <s v="&gt;= 95%"/>
    <s v="PLACERVILLE 21067522"/>
    <s v="3.5528768000000002E-2"/>
    <s v="3.5528767999999999"/>
    <s v="Not Assigned"/>
    <s v="Not Required"/>
    <s v="Not Required"/>
    <s v="Complete"/>
    <x v="2"/>
  </r>
  <r>
    <n v="53"/>
    <d v="2021-01-19T00:00:00"/>
    <s v="1"/>
    <s v="2021"/>
    <s v="Vegetation"/>
    <s v="Contact from object"/>
    <s v="Veg. contact"/>
    <s v="Conductor - Primary"/>
    <s v="Conductor, Transformer, Cutout"/>
    <s v="Tier 3"/>
    <x v="1"/>
    <x v="22"/>
    <s v="Yes"/>
    <s v="Yes"/>
    <m/>
    <m/>
    <s v="CAMP EVERS 210310946"/>
    <s v="0.01"/>
    <s v="&lt; 90%"/>
    <s v="CAMP EVERS 210310946"/>
    <s v="1.0900000000000001E-5"/>
    <s v="1.09E-3"/>
    <s v="Not Assigned"/>
    <s v="Not Required"/>
    <s v="Not Required"/>
    <s v="Complete"/>
    <x v="2"/>
  </r>
  <r>
    <n v="52"/>
    <d v="2021-01-19T00:00:00"/>
    <s v="1"/>
    <s v="2021"/>
    <s v="Equipment - PG&amp;E"/>
    <s v="All types of equipment / facility failure"/>
    <s v="Conductor failure-all"/>
    <s v="Conductor - Primary"/>
    <s v="Conductors, Connectors, Insulators"/>
    <s v="Tier 2"/>
    <x v="0"/>
    <x v="6"/>
    <s v="Yes"/>
    <m/>
    <m/>
    <m/>
    <s v="DUNLAP 1103circuit_breaker"/>
    <s v="0.08"/>
    <s v="&lt; 90%"/>
    <s v="DUNLAP 1103CB"/>
    <s v="5.5112828000000003E-2"/>
    <s v="5.5112828"/>
    <s v="Not Assigned"/>
    <s v="In Progress"/>
    <s v="Not Required"/>
    <s v="Not Required"/>
    <x v="1"/>
  </r>
  <r>
    <n v="51"/>
    <d v="2021-01-18T00:00:00"/>
    <s v="1"/>
    <s v="2021"/>
    <s v="Vegetation"/>
    <s v="Weather"/>
    <s v="Veg. contact"/>
    <s v="Conductor - Transmission"/>
    <s v="Conductor"/>
    <s v="Tier 3"/>
    <x v="1"/>
    <x v="23"/>
    <s v="Yes"/>
    <s v="Yes"/>
    <m/>
    <m/>
    <s v="unknown"/>
    <s v="#N/A"/>
    <s v="#N/A"/>
    <s v="unknown"/>
    <s v="#N/A"/>
    <s v="#N/A"/>
    <s v="Not Assigned"/>
    <s v="Not Required"/>
    <s v="Not Required"/>
    <s v="Complete"/>
    <x v="2"/>
  </r>
  <r>
    <n v="49"/>
    <d v="2021-01-19T00:00:00"/>
    <s v="1"/>
    <s v="2021"/>
    <s v="Vegetation"/>
    <s v="Contact from object"/>
    <s v="Veg. contact"/>
    <s v="Conductor - Primary"/>
    <s v="Pole, Crossarm, Conductor, Switch"/>
    <s v="Tier 3"/>
    <x v="1"/>
    <x v="21"/>
    <s v="Yes"/>
    <s v="Yes"/>
    <m/>
    <m/>
    <s v="CAMP EVERS 210511384"/>
    <s v="0.17"/>
    <s v="&lt; 90%"/>
    <s v="CAMP EVERS 210584166"/>
    <s v="3.64271E-4"/>
    <s v="3.6427099999999997E-2"/>
    <s v="Not Assigned"/>
    <s v="Not Required"/>
    <s v="Not Required"/>
    <s v="Complete"/>
    <x v="2"/>
  </r>
  <r>
    <n v="45"/>
    <d v="2021-01-19T00:00:00"/>
    <s v="1"/>
    <s v="2021"/>
    <s v="Vegetation"/>
    <s v="Weather"/>
    <s v="Veg. contact"/>
    <s v="Conductor - Primary"/>
    <s v="Conductor"/>
    <s v="Tier 3"/>
    <x v="1"/>
    <x v="3"/>
    <s v="Yes"/>
    <s v="Yes"/>
    <m/>
    <m/>
    <s v="STELLING 111060094"/>
    <s v="4.51"/>
    <s v="&lt; 90%"/>
    <s v="STELLING 111060094"/>
    <s v="1.4040785E-2"/>
    <s v="1.4040785"/>
    <s v="Not Assigned"/>
    <s v="Not Required"/>
    <s v="Not Required"/>
    <s v="Complete"/>
    <x v="2"/>
  </r>
  <r>
    <n v="44"/>
    <d v="2021-01-19T00:00:00"/>
    <s v="1"/>
    <s v="2021"/>
    <s v="Vegetation"/>
    <s v="Weather"/>
    <s v="Veg. contact"/>
    <s v="Conductor - Primary"/>
    <s v="Conductors"/>
    <s v="Tier 3"/>
    <x v="1"/>
    <x v="7"/>
    <s v="Yes"/>
    <s v="Yes"/>
    <m/>
    <m/>
    <s v="CAMP EVERS 210612760"/>
    <s v="1.93"/>
    <s v="&lt; 90%"/>
    <s v="CAMP EVERS 210612760"/>
    <s v="1.7903420000000001E-3"/>
    <s v="0.1790342"/>
    <s v="Not Assigned"/>
    <s v="Not Required"/>
    <s v="Not Required"/>
    <s v="Complete"/>
    <x v="2"/>
  </r>
  <r>
    <n v="40"/>
    <d v="2021-01-18T00:00:00"/>
    <s v="1"/>
    <s v="2021"/>
    <s v="Equipment - PG&amp;E"/>
    <s v="All types of equipment / facility failure"/>
    <s v="Conductor failure-all"/>
    <s v="Conductor - Primary"/>
    <s v="Conductor, Transformer"/>
    <s v="Tier 2"/>
    <x v="0"/>
    <x v="6"/>
    <s v="Yes"/>
    <m/>
    <m/>
    <m/>
    <s v="VACAVILLE 110838316"/>
    <s v="72.260000000000005"/>
    <s v="&gt;= 95%"/>
    <s v="VACAVILLE 110838316"/>
    <s v="0.31672224900000001"/>
    <s v="31.6722249"/>
    <s v="Not Assigned"/>
    <s v="In Progress"/>
    <s v="Not Required"/>
    <s v="Not Required"/>
    <x v="1"/>
  </r>
  <r>
    <n v="39"/>
    <d v="2021-01-18T00:00:00"/>
    <s v="1"/>
    <s v="2021"/>
    <s v="Vegetation"/>
    <s v="Contact from object"/>
    <s v="Veg. contact"/>
    <s v="Conductor - Primary"/>
    <s v="Conductors"/>
    <s v="Tier 3"/>
    <x v="1"/>
    <x v="21"/>
    <s v="Yes"/>
    <s v="Yes"/>
    <m/>
    <m/>
    <s v="LOS GATOS 1106LA64"/>
    <s v="0.53"/>
    <s v="&lt; 90%"/>
    <s v="LOS GATOS 1106LA64"/>
    <s v="2.9683959999999999E-3"/>
    <s v="0.29683959999999998"/>
    <s v="Not Assigned"/>
    <s v="Not Required"/>
    <s v="Not Required"/>
    <s v="Complete"/>
    <x v="2"/>
  </r>
  <r>
    <n v="25"/>
    <d v="2021-01-14T00:00:00"/>
    <s v="1"/>
    <s v="2021"/>
    <s v="Vegetation"/>
    <s v="Contact from object"/>
    <s v="Veg. contact"/>
    <s v="Conductor - Primary"/>
    <s v="Conductor - Primary"/>
    <s v="Tier 3"/>
    <x v="1"/>
    <x v="3"/>
    <s v="Yes"/>
    <s v="Yes"/>
    <m/>
    <m/>
    <s v="PERRY 1101V78"/>
    <s v="0.98"/>
    <s v="&lt; 90%"/>
    <s v="PERRY 1101V78"/>
    <s v="6.1452937999999999E-2"/>
    <s v="6.1452938000000001"/>
    <s v="Not Assigned"/>
    <s v="Not Required"/>
    <s v="Not Required"/>
    <s v="Complete"/>
    <x v="2"/>
  </r>
  <r>
    <n v="4"/>
    <d v="2021-01-04T00:00:00"/>
    <s v="1"/>
    <s v="2021"/>
    <s v="Vegetation"/>
    <s v="Contact from object"/>
    <s v="Veg. contact"/>
    <s v="Conductor - Primary"/>
    <s v="Conductor, Bell, Shoe, Jumper"/>
    <s v="Tier 2"/>
    <x v="1"/>
    <x v="19"/>
    <s v="Yes"/>
    <s v="Yes"/>
    <m/>
    <m/>
    <s v="HIGGINS 1104842642"/>
    <s v="0.55000000000000004"/>
    <s v="&lt; 90%"/>
    <s v="HIGGINS 1104842642"/>
    <s v="1.0502669999999999E-3"/>
    <s v="0.1050267"/>
    <s v="Not Assigned"/>
    <s v="Not Required"/>
    <s v="Not Required"/>
    <s v="Complete"/>
    <x v="2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3">
  <r>
    <n v="914"/>
    <d v="2021-06-26T00:00:00"/>
    <s v="6"/>
    <s v="2021"/>
    <s v="Equipment - PG&amp;E"/>
    <s v="Contact from object"/>
    <x v="0"/>
    <s v="Conductor - Primary"/>
    <m/>
    <s v="Tier 2"/>
    <x v="0"/>
    <s v="Vegetation"/>
    <x v="0"/>
    <x v="0"/>
    <m/>
    <m/>
    <x v="0"/>
    <n v="7.47"/>
    <s v="&lt; 90%"/>
    <s v="POINT ARENA 110147952"/>
    <n v="5.8506060000000004E-3"/>
    <n v="0.58506060000000004"/>
    <s v="Not Assigned"/>
    <s v="Not Required"/>
    <s v="Not Required"/>
    <s v="Not Started"/>
    <x v="0"/>
    <m/>
    <m/>
    <m/>
  </r>
  <r>
    <n v="910"/>
    <d v="2021-06-26T00:00:00"/>
    <s v="6"/>
    <s v="2021"/>
    <s v="Equipment - PG&amp;E"/>
    <s v="All types of equipment / facility failure"/>
    <x v="1"/>
    <s v="Splice/Clamp/Connector"/>
    <m/>
    <s v="Tier 2"/>
    <x v="0"/>
    <s v="Splice / Clamp / Connector"/>
    <x v="0"/>
    <x v="1"/>
    <m/>
    <m/>
    <x v="1"/>
    <n v="0"/>
    <s v="&lt; 90%"/>
    <s v="BURNEY 11011322"/>
    <n v="1.3510209E-2"/>
    <n v="1.3510209"/>
    <s v="Not Assigned"/>
    <s v="Not Collected"/>
    <s v="Not Collected"/>
    <s v="Not Required"/>
    <x v="0"/>
    <m/>
    <m/>
    <m/>
  </r>
  <r>
    <n v="905"/>
    <d v="2021-06-24T00:00:00"/>
    <s v="6"/>
    <s v="2021"/>
    <s v="Equipment - PG&amp;E"/>
    <s v="All types of equipment / facility failure"/>
    <x v="1"/>
    <s v="Splice/Clamp/Connector"/>
    <m/>
    <s v="Tier 2"/>
    <x v="0"/>
    <s v="Splice / Clamp / Connector"/>
    <x v="0"/>
    <x v="1"/>
    <m/>
    <m/>
    <x v="2"/>
    <n v="47.08"/>
    <s v="&gt;= 95%"/>
    <s v="COTTONWOOD 11011610"/>
    <n v="0.15995769800000001"/>
    <n v="15.995769800000001"/>
    <s v="Not Assigned"/>
    <s v="Not Collected"/>
    <s v="Not Collected"/>
    <s v="Not Required"/>
    <x v="0"/>
    <m/>
    <m/>
    <m/>
  </r>
  <r>
    <n v="903"/>
    <d v="2021-06-24T00:00:00"/>
    <s v="6"/>
    <s v="2021"/>
    <s v="Vegetation"/>
    <s v="Contact from object"/>
    <x v="0"/>
    <s v="Conductor - Insulated Secondary"/>
    <m/>
    <s v="Tier 2"/>
    <x v="1"/>
    <m/>
    <x v="0"/>
    <x v="0"/>
    <m/>
    <m/>
    <x v="3"/>
    <n v="3.87"/>
    <s v="&lt; 90%"/>
    <s v="DUNBAR 110179086"/>
    <n v="1.8179474000000001E-2"/>
    <n v="1.8179474"/>
    <s v="Not Assigned"/>
    <s v="Not Required"/>
    <s v="Not Required"/>
    <s v="Not Required"/>
    <x v="0"/>
    <m/>
    <m/>
    <m/>
  </r>
  <r>
    <n v="871"/>
    <d v="2021-06-19T00:00:00"/>
    <s v="6"/>
    <s v="2021"/>
    <s v="Vegetation"/>
    <s v="Contact from object"/>
    <x v="0"/>
    <s v="Conductor - Primary"/>
    <m/>
    <s v="Tier 3"/>
    <x v="1"/>
    <m/>
    <x v="0"/>
    <x v="0"/>
    <m/>
    <m/>
    <x v="4"/>
    <n v="4.84"/>
    <s v="&lt; 90%"/>
    <s v="MOLINO 1102318"/>
    <n v="2.0097034E-2"/>
    <n v="2.0097033999999998"/>
    <s v="Not Assigned"/>
    <s v="Not Required"/>
    <s v="Not Required"/>
    <s v="In Progress"/>
    <x v="1"/>
    <d v="2019-08-31T07:37:15"/>
    <s v="NULL"/>
    <s v="0. CONDUCTOR_SEGMENT_REMAINING_NOT_IN_SCOPE"/>
  </r>
  <r>
    <n v="859"/>
    <d v="2021-06-20T00:00:00"/>
    <s v="6"/>
    <s v="2021"/>
    <s v="Vegetation"/>
    <s v="Contact from object"/>
    <x v="0"/>
    <s v="Conductor - Primary"/>
    <m/>
    <s v="Tier 2"/>
    <x v="1"/>
    <m/>
    <x v="0"/>
    <x v="0"/>
    <m/>
    <m/>
    <x v="5"/>
    <n v="1.1000000000000001"/>
    <s v="&lt; 90%"/>
    <s v="MARTELL 110191216"/>
    <n v="1.0587203E-2"/>
    <n v="1.0587203000000001"/>
    <s v="Not Assigned"/>
    <s v="Not Required"/>
    <s v="Not Required"/>
    <s v="In Progress"/>
    <x v="1"/>
    <d v="2019-06-19T21:58:12"/>
    <s v="NULL"/>
    <s v="0. CONDUCTOR_SEGMENT_REMAINING_NOT_IN_SCOPE"/>
  </r>
  <r>
    <n v="857"/>
    <d v="2021-06-19T00:00:00"/>
    <s v="6"/>
    <s v="2021"/>
    <s v="Equipment - PG&amp;E"/>
    <s v="All types of equipment / facility failure"/>
    <x v="1"/>
    <s v="Automatic Wire Splice"/>
    <m/>
    <s v="Tier 2"/>
    <x v="0"/>
    <s v="Splice / Clamp / Connector"/>
    <x v="0"/>
    <x v="1"/>
    <m/>
    <m/>
    <x v="6"/>
    <n v="0"/>
    <s v="&lt; 90%"/>
    <s v="IGNACIO 1101CB"/>
    <n v="2.2279420000000001E-3"/>
    <n v="0.2227942"/>
    <s v="In Progress"/>
    <s v="Not Collected"/>
    <s v="Awaiting Evidence"/>
    <s v="Not Required"/>
    <x v="0"/>
    <m/>
    <m/>
    <m/>
  </r>
  <r>
    <n v="839"/>
    <d v="2021-06-18T00:00:00"/>
    <s v="6"/>
    <s v="2021"/>
    <s v="Vegetation"/>
    <s v="Contact from object"/>
    <x v="0"/>
    <s v="Conductor - Primary"/>
    <m/>
    <s v="Tier 3"/>
    <x v="1"/>
    <s v="Defect (cavity/Rot/Fruiting Bodies)"/>
    <x v="0"/>
    <x v="0"/>
    <m/>
    <m/>
    <x v="7"/>
    <n v="8.36"/>
    <s v="&lt; 90%"/>
    <s v="COLUMBIA HILL 1101CB"/>
    <n v="5.8366636999999998E-4"/>
    <n v="5.8366636999999999E-2"/>
    <s v="Not Assigned"/>
    <s v="Not Required"/>
    <s v="Not Required"/>
    <s v="Complete"/>
    <x v="2"/>
    <m/>
    <m/>
    <m/>
  </r>
  <r>
    <n v="823"/>
    <d v="2021-06-16T00:00:00"/>
    <s v="6"/>
    <s v="2021"/>
    <s v="Vegetation"/>
    <s v="Contact from object"/>
    <x v="0"/>
    <s v="Conductor - Primary"/>
    <s v="Conductor"/>
    <s v="Tier 3"/>
    <x v="1"/>
    <s v="Defect (cavity/Rot/Fruiting Bodies)"/>
    <x v="0"/>
    <x v="0"/>
    <m/>
    <m/>
    <x v="8"/>
    <s v="#N/A"/>
    <s v="#N/A"/>
    <s v="RINCON 11035152"/>
    <s v="0.123903464"/>
    <s v="12.3903464"/>
    <s v="In Progress"/>
    <s v="Not Required"/>
    <s v="Not Required"/>
    <s v="Complete"/>
    <x v="2"/>
    <d v="2020-11-11T06:31:28"/>
    <d v="2020-11-14T00:00:00"/>
    <s v="0. CONDUCTOR_SEGMENT_REMAINING_NOT_IN_SCOPE"/>
  </r>
  <r>
    <n v="820"/>
    <d v="2021-06-17T00:00:00"/>
    <s v="6"/>
    <s v="2021"/>
    <s v="Vegetation"/>
    <s v="Contact from object"/>
    <x v="0"/>
    <s v="Conductor - Primary"/>
    <m/>
    <s v="Tier 3"/>
    <x v="1"/>
    <s v="Defect (cavity/Rot/Fruiting Bodies)"/>
    <x v="0"/>
    <x v="0"/>
    <m/>
    <m/>
    <x v="9"/>
    <s v="43.79"/>
    <s v="&gt;= 95%"/>
    <s v="SHINGLE SPRINGS 21107742"/>
    <s v="5.3392050000000003E-2"/>
    <s v="5.3392050000000006"/>
    <s v="Not Assigned"/>
    <s v="Not Required"/>
    <s v="Not Required"/>
    <s v="Complete"/>
    <x v="2"/>
    <m/>
    <m/>
    <m/>
  </r>
  <r>
    <n v="818"/>
    <d v="2021-06-16T00:00:00"/>
    <s v="6"/>
    <s v="2021"/>
    <s v="Contact - Animal - Bird"/>
    <s v="Contact from object"/>
    <x v="2"/>
    <s v="Transformer"/>
    <s v="Transformer, Pole, Cutouts, Lightning Arrestors"/>
    <s v="Tier 2"/>
    <x v="2"/>
    <s v="Animal"/>
    <x v="1"/>
    <x v="1"/>
    <m/>
    <m/>
    <x v="10"/>
    <s v="13.29"/>
    <s v="&lt; 90%"/>
    <s v="AUBERRY 1101R2579"/>
    <s v="0.223940262"/>
    <s v="22.394026199999999"/>
    <s v="Not Assigned"/>
    <s v="In Progress"/>
    <s v="Awaiting Evidence"/>
    <s v="Not Required"/>
    <x v="2"/>
    <m/>
    <m/>
    <m/>
  </r>
  <r>
    <n v="816"/>
    <d v="2021-06-16T00:00:00"/>
    <s v="6"/>
    <s v="2021"/>
    <s v="Equipment - PG&amp;E"/>
    <s v="All types of equipment / facility failure"/>
    <x v="3"/>
    <s v="Crossarm"/>
    <s v="Crossarm, Conductor, Insulator"/>
    <s v="Tier 3"/>
    <x v="0"/>
    <s v="Crossarm"/>
    <x v="0"/>
    <x v="1"/>
    <m/>
    <m/>
    <x v="11"/>
    <s v="0.23"/>
    <s v="&lt; 90%"/>
    <s v="BEN LOMOND 0401CB"/>
    <s v="2.3E-5"/>
    <s v="2.3E-3"/>
    <s v="In Progress"/>
    <s v="In Progress"/>
    <s v="Awaiting Evidence"/>
    <s v="Not Required"/>
    <x v="1"/>
    <m/>
    <m/>
    <m/>
  </r>
  <r>
    <n v="768"/>
    <d v="2021-06-10T00:00:00"/>
    <s v="6"/>
    <s v="2021"/>
    <s v="Vegetation"/>
    <s v="Contact from object"/>
    <x v="0"/>
    <s v="Conductor - Primary"/>
    <m/>
    <s v="Tier 3"/>
    <x v="1"/>
    <s v="Defect (cavity/Rot/Fruiting Bodies)"/>
    <x v="0"/>
    <x v="0"/>
    <m/>
    <m/>
    <x v="12"/>
    <s v="1.96"/>
    <s v="&lt; 90%"/>
    <s v="MONTE RIO 1111292"/>
    <s v="4.8056688E-2"/>
    <s v="4.8056688000000003"/>
    <s v="In Progress"/>
    <s v="Not Required"/>
    <s v="Not Required"/>
    <s v="Complete"/>
    <x v="2"/>
    <d v="2020-06-22T13:58:25"/>
    <d v="2019-11-20T00:00:00"/>
    <s v="5. CONDUCTOR SEGMENT WV INSPECTED PASS"/>
  </r>
  <r>
    <n v="740"/>
    <d v="2021-06-07T00:00:00"/>
    <s v="6"/>
    <s v="2021"/>
    <s v="Vegetation"/>
    <s v="Contact from object"/>
    <x v="4"/>
    <s v="Conductor - Open Wire Secondary"/>
    <s v="Conductor"/>
    <s v="Tier 2"/>
    <x v="1"/>
    <m/>
    <x v="1"/>
    <x v="1"/>
    <m/>
    <m/>
    <x v="13"/>
    <n v="10.63"/>
    <s v="&lt; 90%"/>
    <s v="GARBERVILLE 11022540"/>
    <n v="0.13295980700000001"/>
    <n v="13.295980700000001"/>
    <s v="Not In Scope"/>
    <s v="Not Required"/>
    <s v="Not Required"/>
    <s v="Not Required"/>
    <x v="2"/>
    <m/>
    <m/>
    <m/>
  </r>
  <r>
    <n v="733"/>
    <d v="2021-06-06T00:00:00"/>
    <s v="6"/>
    <s v="2021"/>
    <s v="Vegetation"/>
    <s v="Contact from object"/>
    <x v="0"/>
    <s v="Conductor - Primary"/>
    <s v="Crossarm, Primary Conductor, Insulator"/>
    <s v="Tier 2"/>
    <x v="1"/>
    <s v="Codominant"/>
    <x v="0"/>
    <x v="0"/>
    <m/>
    <m/>
    <x v="14"/>
    <s v="0.22"/>
    <s v="&lt; 90%"/>
    <s v="OAKHURST 1101636114"/>
    <s v="0.26702384099999998"/>
    <s v="26.7023841"/>
    <s v="Complete"/>
    <s v="Not Required"/>
    <s v="Not Required"/>
    <s v="Complete"/>
    <x v="2"/>
    <d v="2020-02-21T11:12:13"/>
    <d v="2020-06-03T16:24:00"/>
    <s v="5. CONDUCTOR SEGMENT WV INSPECTED PASS"/>
  </r>
  <r>
    <n v="716"/>
    <d v="2021-06-03T00:00:00"/>
    <s v="6"/>
    <s v="2021"/>
    <s v="Vegetation"/>
    <s v="Contact from object"/>
    <x v="4"/>
    <s v="Conductor - Primary"/>
    <s v="Conductor"/>
    <s v="Tier 3"/>
    <x v="1"/>
    <m/>
    <x v="1"/>
    <x v="1"/>
    <m/>
    <m/>
    <x v="15"/>
    <n v="39.47"/>
    <s v="&gt;= 95%"/>
    <s v="FORT ROSS 112170288"/>
    <n v="3.5368882999999997E-2"/>
    <n v="3.5368882999999998"/>
    <s v="Not In Scope"/>
    <s v="Not Required"/>
    <s v="Not Required"/>
    <s v="In Progress"/>
    <x v="1"/>
    <m/>
    <m/>
    <m/>
  </r>
  <r>
    <n v="709"/>
    <d v="2021-06-02T00:00:00"/>
    <s v="6"/>
    <s v="2021"/>
    <s v="Vegetation"/>
    <s v="Contact from object"/>
    <x v="0"/>
    <s v="Conductor - Primary"/>
    <s v="Conductor, crossarm, insulator, hardware"/>
    <s v="Tier 2"/>
    <x v="1"/>
    <s v="Defect (cavity/Rot/Fruiting Bodies)"/>
    <x v="0"/>
    <x v="0"/>
    <m/>
    <m/>
    <x v="16"/>
    <s v="52.81"/>
    <s v="&gt;= 95%"/>
    <s v="LAYTONVILLE 110237586"/>
    <s v="0.11137016800000001"/>
    <s v="11.1370168"/>
    <s v="In Progress"/>
    <s v="Not Required"/>
    <s v="Not Required"/>
    <s v="Complete"/>
    <x v="2"/>
    <m/>
    <m/>
    <m/>
  </r>
  <r>
    <n v="697"/>
    <d v="2021-05-31T00:00:00"/>
    <s v="5"/>
    <s v="2021"/>
    <s v="Vegetation"/>
    <s v="Contact from object"/>
    <x v="0"/>
    <s v="Conductor - Racked Secondary"/>
    <s v="Conductor - Secondary, Pole"/>
    <s v="Tier 2"/>
    <x v="1"/>
    <m/>
    <x v="0"/>
    <x v="0"/>
    <m/>
    <m/>
    <x v="17"/>
    <s v="42.38"/>
    <s v="&gt;= 95%"/>
    <s v="TIVY VALLEY 1107R1817"/>
    <s v="0.17887788399999999"/>
    <s v="17.887788400000002"/>
    <s v="Complete"/>
    <s v="In Progress"/>
    <s v="Complete"/>
    <s v="Not Required"/>
    <x v="2"/>
    <d v="2020-06-01T13:34:47"/>
    <s v="NULL"/>
    <s v="2. CONDUCTOR_SEGMENT_PI_IN_PROGRESS"/>
  </r>
  <r>
    <n v="677"/>
    <d v="2021-05-29T00:00:00"/>
    <s v="5"/>
    <s v="2021"/>
    <s v="Equipment - PG&amp;E"/>
    <s v="All types of equipment / facility failure"/>
    <x v="1"/>
    <s v="Splice/Clamp/Connector"/>
    <s v="Conductor, connector"/>
    <s v="Tier 2"/>
    <x v="0"/>
    <s v="Splice / Clamp / Connector"/>
    <x v="0"/>
    <x v="1"/>
    <m/>
    <m/>
    <x v="18"/>
    <s v="#N/A"/>
    <s v="#N/A"/>
    <s v="HALSEY 11022514"/>
    <n v="2.168653E-3"/>
    <n v="0.21686530000000001"/>
    <s v="Complete"/>
    <s v="Complete"/>
    <s v="Awaiting Evidence"/>
    <s v="Not Required"/>
    <x v="2"/>
    <m/>
    <m/>
    <m/>
  </r>
  <r>
    <n v="647"/>
    <d v="2021-05-20T00:00:00"/>
    <s v="5"/>
    <s v="2021"/>
    <s v="Contact - 3rd Party"/>
    <s v="Contact from object"/>
    <x v="0"/>
    <s v="Conductor - Primary"/>
    <s v="Conductor, Poles"/>
    <s v="Tier 2"/>
    <x v="3"/>
    <s v="Vegetation"/>
    <x v="0"/>
    <x v="0"/>
    <m/>
    <m/>
    <x v="19"/>
    <s v="62.2"/>
    <s v="&gt;= 95%"/>
    <s v="GEYSERVILLE 1101166"/>
    <s v="4.0759227000000002E-2"/>
    <s v="4.0759226999999996"/>
    <s v="Not Assigned"/>
    <s v="Not Required"/>
    <s v="Not Required"/>
    <s v="Complete"/>
    <x v="2"/>
    <d v="2021-04-27T09:50:07"/>
    <d v="2021-06-12T17:27:00"/>
    <s v="5. CONDUCTOR SEGMENT WV INSPECTED PASS"/>
  </r>
  <r>
    <n v="645"/>
    <d v="2021-05-24T00:00:00"/>
    <s v="5"/>
    <s v="2021"/>
    <s v="Vegetation"/>
    <s v="Contact from object"/>
    <x v="0"/>
    <s v="Conductor - Primary"/>
    <s v="Primary Conductor, Transformer, Service Drop"/>
    <s v="Tier 2"/>
    <x v="1"/>
    <s v="Defect (Veg Does Not Maintain Service Drops)"/>
    <x v="0"/>
    <x v="0"/>
    <m/>
    <m/>
    <x v="20"/>
    <s v="4.6399999999999997"/>
    <s v="&lt; 90%"/>
    <s v="WYANDOTTE 110737472"/>
    <s v="0.22739314999999999"/>
    <s v="22.739315000000001"/>
    <s v="Not Assigned"/>
    <s v="Not Required"/>
    <s v="Not Required"/>
    <s v="Complete"/>
    <x v="2"/>
    <d v="2019-10-25T09:38:20"/>
    <d v="2020-04-16T16:53:00"/>
    <s v="5. CONDUCTOR SEGMENT WV INSPECTED PASS"/>
  </r>
  <r>
    <n v="632"/>
    <d v="2021-05-21T00:00:00"/>
    <s v="5"/>
    <s v="2021"/>
    <s v="Equipment - PG&amp;E"/>
    <s v="All types of equipment / facility failure"/>
    <x v="5"/>
    <s v="Splice/Clamp/Connector"/>
    <s v="Transformer"/>
    <s v="Tier 2"/>
    <x v="0"/>
    <s v="Unknown"/>
    <x v="1"/>
    <x v="1"/>
    <m/>
    <m/>
    <x v="21"/>
    <s v="79.010000000000005"/>
    <s v="&gt;= 95%"/>
    <s v="CEDAR CREEK 11011656"/>
    <s v="3.9175560999999998E-2"/>
    <s v="3.9175561000000001"/>
    <s v="Complete"/>
    <s v="Complete"/>
    <s v="Not Required"/>
    <s v="Not Required"/>
    <x v="2"/>
    <m/>
    <m/>
    <m/>
  </r>
  <r>
    <n v="620"/>
    <d v="2021-05-20T00:00:00"/>
    <s v="5"/>
    <s v="2021"/>
    <s v="Vegetation"/>
    <s v="Contact from object"/>
    <x v="0"/>
    <s v="Conductor - Primary"/>
    <s v="Conductor"/>
    <s v="Tier 2"/>
    <x v="1"/>
    <s v="Defect (cavity/Rot/Fruiting Bodies)"/>
    <x v="0"/>
    <x v="0"/>
    <m/>
    <m/>
    <x v="22"/>
    <s v="77.91"/>
    <s v="&gt;= 95%"/>
    <s v="RED BLUFF 11011556"/>
    <s v="0.183571234"/>
    <s v="18.357123399999999"/>
    <s v="Not Assigned"/>
    <s v="Not Required"/>
    <s v="Not Required"/>
    <s v="Complete"/>
    <x v="2"/>
    <m/>
    <m/>
    <m/>
  </r>
  <r>
    <n v="612"/>
    <d v="2021-05-19T00:00:00"/>
    <s v="5"/>
    <s v="2021"/>
    <s v="Vegetation"/>
    <s v="Contact from object"/>
    <x v="0"/>
    <s v="Conductor - Primary"/>
    <s v="Conductor, Pole, Transformer, Crossarm, Cutouts, Insulators"/>
    <s v="Tier 2"/>
    <x v="1"/>
    <s v="Defect (cavity/Rot/Fruiting Bodies)"/>
    <x v="0"/>
    <x v="0"/>
    <m/>
    <m/>
    <x v="23"/>
    <s v="8.31"/>
    <s v="&lt; 90%"/>
    <s v="GEYSERVILLE 110137454"/>
    <s v="3.7720889000000001E-2"/>
    <s v="3.7720889"/>
    <s v="Not Assigned"/>
    <s v="Not Required"/>
    <s v="Not Required"/>
    <s v="Complete"/>
    <x v="2"/>
    <m/>
    <m/>
    <m/>
  </r>
  <r>
    <n v="600"/>
    <d v="2021-05-17T00:00:00"/>
    <s v="5"/>
    <s v="2021"/>
    <s v="Vegetation"/>
    <m/>
    <x v="6"/>
    <m/>
    <m/>
    <s v="Tier 2"/>
    <x v="1"/>
    <s v="Defect (cavity/Rot/Fruiting Bodies)"/>
    <x v="0"/>
    <x v="0"/>
    <m/>
    <m/>
    <x v="24"/>
    <s v="1.66"/>
    <s v="&lt; 90%"/>
    <s v="MARIPOSA 2102CB"/>
    <s v="0.47165130700000002"/>
    <s v="47.165130699999999"/>
    <s v="In Progress"/>
    <s v="Not Required"/>
    <s v="Not Required"/>
    <s v="Not Required"/>
    <x v="1"/>
    <m/>
    <m/>
    <m/>
  </r>
  <r>
    <n v="599"/>
    <d v="2021-05-17T00:00:00"/>
    <s v="5"/>
    <s v="2021"/>
    <s v="Equipment - PG&amp;E"/>
    <s v="All types of equipment / facility failure"/>
    <x v="7"/>
    <s v="Service Drop"/>
    <m/>
    <s v="Tier 2"/>
    <x v="0"/>
    <s v="Conductor"/>
    <x v="0"/>
    <x v="1"/>
    <m/>
    <m/>
    <x v="25"/>
    <s v="119.37"/>
    <s v="&gt;= 95%"/>
    <s v="DESCHUTES 11041370"/>
    <s v="0.34561332700000003"/>
    <s v="34.561332700000001"/>
    <s v="Not Assigned"/>
    <s v="Complete"/>
    <s v="Not Required"/>
    <s v="Not Required"/>
    <x v="2"/>
    <m/>
    <m/>
    <m/>
  </r>
  <r>
    <n v="594"/>
    <d v="2021-05-16T00:00:00"/>
    <s v="5"/>
    <s v="2021"/>
    <s v="Contact - Animal - Bird"/>
    <s v="Contact from object"/>
    <x v="2"/>
    <s v="Recloser"/>
    <s v="Line Recloser"/>
    <s v="Tier 2"/>
    <x v="2"/>
    <s v="Animal"/>
    <x v="1"/>
    <x v="1"/>
    <m/>
    <m/>
    <x v="26"/>
    <s v="8.99"/>
    <s v="&lt; 90%"/>
    <s v="CAYETANO 2109MR572"/>
    <s v="0.27120867900000001"/>
    <s v="27.1208679"/>
    <s v="In Progress"/>
    <s v="Not Required"/>
    <s v="Not Required"/>
    <s v="Not Required"/>
    <x v="2"/>
    <m/>
    <m/>
    <m/>
  </r>
  <r>
    <n v="559"/>
    <d v="2021-05-12T00:00:00"/>
    <s v="5"/>
    <s v="2021"/>
    <s v="Vegetation"/>
    <s v="Contact from object"/>
    <x v="0"/>
    <s v="Service Drop"/>
    <s v="Conductor, Transformer"/>
    <s v="Tier 3"/>
    <x v="1"/>
    <s v="Trunk (Veg Does Not Maintain Service Drops)"/>
    <x v="0"/>
    <x v="0"/>
    <m/>
    <m/>
    <x v="27"/>
    <s v="2.38"/>
    <s v="&lt; 90%"/>
    <s v="BIG BASIN 110169550"/>
    <s v="2.7544829999999998E-3"/>
    <s v="0.27544829999999998"/>
    <s v="In Progress"/>
    <s v="Not Required"/>
    <s v="Not Required"/>
    <s v="Complete"/>
    <x v="2"/>
    <d v="2019-08-31T07:37:15"/>
    <s v="NULL"/>
    <s v="0. CONDUCTOR_SEGMENT_REMAINING_NOT_IN_SCOPE"/>
  </r>
  <r>
    <n v="549"/>
    <d v="2021-05-11T00:00:00"/>
    <s v="5"/>
    <s v="2021"/>
    <s v="Equipment - PG&amp;E"/>
    <s v="All types of equipment / facility failure"/>
    <x v="7"/>
    <s v="Conductor - Primary"/>
    <s v="Conductor"/>
    <s v="Tier 2"/>
    <x v="0"/>
    <s v="Conductor"/>
    <x v="0"/>
    <x v="1"/>
    <m/>
    <m/>
    <x v="28"/>
    <s v="0.28000000000000003"/>
    <s v="&lt; 90%"/>
    <s v="CABRILLO 1103Y46"/>
    <s v="6.7522243999999995E-2"/>
    <s v="6.7522244000000002"/>
    <s v="Not Assigned"/>
    <s v="Complete"/>
    <s v="Not Required"/>
    <s v="Not Required"/>
    <x v="2"/>
    <m/>
    <m/>
    <m/>
  </r>
  <r>
    <n v="541"/>
    <d v="2021-05-10T00:00:00"/>
    <s v="5"/>
    <s v="2021"/>
    <s v="Vegetation"/>
    <s v="Contact from object"/>
    <x v="0"/>
    <s v="Conductor - Primary"/>
    <s v="Conductor, Pole, Crossarm, Insulator"/>
    <s v="Zone 1"/>
    <x v="1"/>
    <s v="Defect (cavity/Rot/Fruiting Bodies)"/>
    <x v="0"/>
    <x v="0"/>
    <m/>
    <m/>
    <x v="29"/>
    <s v="0.11"/>
    <s v="&lt; 90%"/>
    <s v="HALSEY 11022514"/>
    <s v="2.168653E-3"/>
    <s v="0.21686530000000001"/>
    <s v="Not Assigned"/>
    <s v="Not Required"/>
    <s v="Not Required"/>
    <s v="Complete"/>
    <x v="2"/>
    <m/>
    <m/>
    <m/>
  </r>
  <r>
    <n v="539"/>
    <d v="2021-05-10T00:00:00"/>
    <s v="5"/>
    <s v="2021"/>
    <s v="Vegetation"/>
    <s v="Contact from object"/>
    <x v="4"/>
    <s v="Conductor - Primary"/>
    <s v="Conductor, Transformer"/>
    <s v="Tier 3"/>
    <x v="1"/>
    <s v="Trunk (Stand Structure Change)"/>
    <x v="1"/>
    <x v="1"/>
    <m/>
    <m/>
    <x v="30"/>
    <s v="#N/A"/>
    <s v="#N/A"/>
    <s v="PARADISE 11052214"/>
    <s v="6.2243289999999998E-3"/>
    <s v="0.62243289999999996"/>
    <s v="Not Assigned"/>
    <s v="Not Required"/>
    <s v="Not Required"/>
    <s v="Complete"/>
    <x v="2"/>
    <d v="2019-08-31T07:37:15"/>
    <s v="NULL"/>
    <s v="0. CONDUCTOR_SEGMENT_REMAINING_NOT_IN_SCOPE"/>
  </r>
  <r>
    <n v="538"/>
    <d v="2021-05-10T00:00:00"/>
    <s v="5"/>
    <s v="2021"/>
    <s v="Contact - Animal - Bird"/>
    <s v="Contact from object"/>
    <x v="2"/>
    <s v="Conductor - Primary"/>
    <s v="Conductor"/>
    <s v="Tier 2"/>
    <x v="2"/>
    <s v="Animal"/>
    <x v="1"/>
    <x v="1"/>
    <m/>
    <m/>
    <x v="31"/>
    <s v="10.82"/>
    <s v="&lt; 90%"/>
    <s v="PINE GROVE 11023168"/>
    <s v="2.3044922999999998E-2"/>
    <s v="2.3044923000000002"/>
    <s v="Not Assigned"/>
    <s v="Not Required"/>
    <s v="Not Required"/>
    <s v="Not Required"/>
    <x v="2"/>
    <m/>
    <m/>
    <m/>
  </r>
  <r>
    <n v="522"/>
    <d v="2021-05-08T00:00:00"/>
    <s v="5"/>
    <s v="2021"/>
    <s v="Contact - 3rd Party"/>
    <s v="Contact from object"/>
    <x v="8"/>
    <s v="Conductor - Primary"/>
    <s v="Conductor, transformer, cutouts, fuses"/>
    <s v="Tier 2"/>
    <x v="3"/>
    <s v="Vehicle"/>
    <x v="1"/>
    <x v="1"/>
    <m/>
    <m/>
    <x v="32"/>
    <s v="0.06"/>
    <s v="&lt; 90%"/>
    <s v="WILLOW PASS 1101152874"/>
    <s v="0.13803120299999999"/>
    <s v="13.8031203"/>
    <s v="Not Assigned"/>
    <s v="Not Required"/>
    <s v="Not Required"/>
    <s v="Not Required"/>
    <x v="2"/>
    <m/>
    <m/>
    <m/>
  </r>
  <r>
    <n v="488"/>
    <d v="2021-05-04T00:00:00"/>
    <s v="5"/>
    <s v="2021"/>
    <s v="Contact - 3rd Party"/>
    <s v="Contact from object"/>
    <x v="8"/>
    <s v="Transformer"/>
    <s v="Transformer, Conductor, Pad"/>
    <s v="Tier 2"/>
    <x v="3"/>
    <s v="Vehicle"/>
    <x v="1"/>
    <x v="1"/>
    <m/>
    <m/>
    <x v="33"/>
    <n v="69.05"/>
    <s v="&gt;= 95%"/>
    <s v="unknown"/>
    <s v="#N/A"/>
    <s v="#N/A"/>
    <s v="Not Assigned"/>
    <s v="Not Required"/>
    <s v="Not Required"/>
    <s v="Not Required"/>
    <x v="2"/>
    <m/>
    <m/>
    <m/>
  </r>
  <r>
    <n v="468"/>
    <d v="2021-05-02T00:00:00"/>
    <s v="5"/>
    <s v="2021"/>
    <s v="Equipment - PG&amp;E"/>
    <s v="All types of equipment / facility failure"/>
    <x v="9"/>
    <s v="Fault Tamer"/>
    <s v="Fault Tamer"/>
    <s v="Tier 2"/>
    <x v="0"/>
    <s v="Fault Tamer"/>
    <x v="1"/>
    <x v="1"/>
    <m/>
    <m/>
    <x v="34"/>
    <s v="0.31"/>
    <s v="&lt; 90%"/>
    <s v="MERCED FALLS 110287352"/>
    <s v="0.14861554299999999"/>
    <s v="14.8615543"/>
    <s v="Not Assigned"/>
    <s v="Complete"/>
    <s v="Additional Failure Analysis / Tear Down Needed"/>
    <s v="Not Required"/>
    <x v="2"/>
    <d v="2019-12-17T07:57:51"/>
    <d v="2019-12-20T18:22:00"/>
    <s v="5. CONDUCTOR SEGMENT WV INSPECTED PASS"/>
  </r>
  <r>
    <n v="466"/>
    <d v="2021-05-02T00:00:00"/>
    <s v="5"/>
    <s v="2021"/>
    <s v="Contact - 3rd Party"/>
    <s v="Contact from object"/>
    <x v="10"/>
    <s v="Conductor - Primary"/>
    <s v="Conductor"/>
    <s v="Tier 2"/>
    <x v="3"/>
    <s v="Balloon"/>
    <x v="1"/>
    <x v="1"/>
    <m/>
    <m/>
    <x v="35"/>
    <s v="0.02"/>
    <s v="&lt; 90%"/>
    <s v="PEORIA 170510580"/>
    <s v="8.8488710999999998E-2"/>
    <s v="8.8488711000000002"/>
    <s v="Not Assigned"/>
    <s v="Not Required"/>
    <s v="Not Required"/>
    <s v="Not Required"/>
    <x v="2"/>
    <m/>
    <m/>
    <m/>
  </r>
  <r>
    <n v="450"/>
    <d v="2021-04-28T00:00:00"/>
    <s v="4"/>
    <s v="2021"/>
    <s v="Equipment - PG&amp;E"/>
    <s v="All types of equipment / facility failure"/>
    <x v="11"/>
    <s v="Pole"/>
    <s v="Pole, Transformer, Down Guys, Anchor, Conductors, Riser"/>
    <s v="Tier 2"/>
    <x v="0"/>
    <s v="Pole"/>
    <x v="0"/>
    <x v="1"/>
    <m/>
    <m/>
    <x v="36"/>
    <s v="0.03"/>
    <s v="&lt; 90%"/>
    <s v="TIDEWATER 210657926"/>
    <s v="5.3560719999999999E-3"/>
    <s v="0.53560719999999995"/>
    <s v="Not Assigned"/>
    <s v="Complete"/>
    <s v="Not Required"/>
    <s v="Not Required"/>
    <x v="2"/>
    <m/>
    <m/>
    <m/>
  </r>
  <r>
    <n v="445"/>
    <d v="2021-04-18T00:00:00"/>
    <s v="4"/>
    <s v="2021"/>
    <s v="Vegetation"/>
    <s v="Contact from object"/>
    <x v="0"/>
    <s v="Conductor - Primary"/>
    <s v="Conductor, Crossarm"/>
    <s v="Tier 3"/>
    <x v="1"/>
    <s v="Defect (cavity/Rot/Fruiting Bodies)"/>
    <x v="0"/>
    <x v="0"/>
    <m/>
    <m/>
    <x v="37"/>
    <s v="2.42"/>
    <s v="&lt; 90%"/>
    <s v="BIG BEND 1101CB"/>
    <s v="1.0206929E-2"/>
    <s v="1.0206929"/>
    <s v="Not Assigned"/>
    <s v="Not Required"/>
    <s v="Not Required"/>
    <s v="Complete"/>
    <x v="2"/>
    <m/>
    <m/>
    <m/>
  </r>
  <r>
    <n v="440"/>
    <d v="2021-04-26T00:00:00"/>
    <s v="4"/>
    <s v="2021"/>
    <s v="Equipment - PG&amp;E"/>
    <s v="All types of equipment / facility failure"/>
    <x v="1"/>
    <s v="Jumper"/>
    <s v="Conductor, CGC: 316346041658"/>
    <s v="Tier 2"/>
    <x v="0"/>
    <s v="Splice / Clamp / Connector"/>
    <x v="0"/>
    <x v="1"/>
    <m/>
    <m/>
    <x v="38"/>
    <s v="0.83"/>
    <s v="&lt; 90%"/>
    <s v="LAS POSITAS 2108MR182"/>
    <s v="9.3921085000000001E-2"/>
    <s v="9.3921085000000009"/>
    <s v="Complete"/>
    <s v="In Progress"/>
    <s v="Not Required"/>
    <s v="Not Required"/>
    <x v="1"/>
    <m/>
    <m/>
    <m/>
  </r>
  <r>
    <n v="428"/>
    <d v="2021-04-23T00:00:00"/>
    <s v="4"/>
    <s v="2021"/>
    <s v="Equipment - PG&amp;E"/>
    <s v="All types of equipment / facility failure"/>
    <x v="12"/>
    <s v="Crossarm"/>
    <s v="Crossarm, tie wire"/>
    <s v="Tier 3"/>
    <x v="0"/>
    <s v="Tie Wire"/>
    <x v="1"/>
    <x v="1"/>
    <m/>
    <m/>
    <x v="18"/>
    <s v="#N/A"/>
    <s v="#N/A"/>
    <s v="unknown"/>
    <s v="#N/A"/>
    <s v="#N/A"/>
    <s v="Not Assigned"/>
    <s v="In Progress"/>
    <s v="Not Required"/>
    <s v="Not Required"/>
    <x v="1"/>
    <m/>
    <m/>
    <m/>
  </r>
  <r>
    <n v="418"/>
    <d v="2021-04-21T00:00:00"/>
    <s v="4"/>
    <s v="2021"/>
    <s v="Equipment - PG&amp;E"/>
    <s v="All types of equipment / facility failure"/>
    <x v="7"/>
    <s v="Conductor - Primary"/>
    <s v="Conductor"/>
    <s v="Tier 2"/>
    <x v="0"/>
    <s v="Conductor"/>
    <x v="0"/>
    <x v="1"/>
    <m/>
    <m/>
    <x v="39"/>
    <s v="103.42"/>
    <s v="&gt;= 95%"/>
    <s v="BANGOR 11017446"/>
    <s v="0.12828202699999999"/>
    <s v="12.8282027"/>
    <s v="Not Assigned"/>
    <s v="In Progress"/>
    <s v="Awaiting Evidence"/>
    <s v="Not Required"/>
    <x v="1"/>
    <d v="2020-02-20T10:18:41"/>
    <d v="2020-07-29T16:50:00"/>
    <s v="5. CONDUCTOR SEGMENT WV INSPECTED PASS"/>
  </r>
  <r>
    <n v="384"/>
    <d v="2021-04-17T00:00:00"/>
    <s v="4"/>
    <s v="2021"/>
    <s v="Equipment - PG&amp;E"/>
    <s v="Contamination"/>
    <x v="13"/>
    <s v="Crossarm"/>
    <s v="Crossarm"/>
    <s v="Tier 3"/>
    <x v="0"/>
    <s v="Tracking"/>
    <x v="1"/>
    <x v="1"/>
    <m/>
    <m/>
    <x v="40"/>
    <s v="4.34"/>
    <s v="&lt; 90%"/>
    <s v="CAYETANO 21099504"/>
    <s v="0.21922159399999999"/>
    <s v="21.922159400000002"/>
    <s v="Complete"/>
    <s v="In Progress"/>
    <s v="Not Required"/>
    <s v="Not Required"/>
    <x v="1"/>
    <m/>
    <m/>
    <m/>
  </r>
  <r>
    <n v="348"/>
    <d v="2021-04-08T00:00:00"/>
    <s v="4"/>
    <s v="2021"/>
    <s v="Contact - 3rd Party"/>
    <s v="Contact from object"/>
    <x v="8"/>
    <s v="Conductor - Primary"/>
    <s v="N/A"/>
    <s v="Tier 2"/>
    <x v="3"/>
    <s v="Vehicle"/>
    <x v="1"/>
    <x v="1"/>
    <m/>
    <m/>
    <x v="41"/>
    <s v="4.9000000000000004"/>
    <s v="&lt; 90%"/>
    <s v="CLARK ROAD 11022582"/>
    <s v="0.22449428799999999"/>
    <s v="22.4494288"/>
    <s v="Not Assigned"/>
    <s v="Not Required"/>
    <s v="Not Required"/>
    <s v="Not Required"/>
    <x v="2"/>
    <d v="2019-12-19T16:04:11"/>
    <d v="2019-12-21T21:04:00"/>
    <s v="5. CONDUCTOR SEGMENT WV INSPECTED PASS"/>
  </r>
  <r>
    <n v="315"/>
    <d v="2021-03-30T00:00:00"/>
    <s v="3"/>
    <s v="2021"/>
    <s v="Equipment - PG&amp;E"/>
    <s v="All types of equipment / facility failure"/>
    <x v="7"/>
    <s v="Conductor - Primary"/>
    <s v="Conductors"/>
    <s v="Tier 2"/>
    <x v="0"/>
    <s v="Conductor"/>
    <x v="0"/>
    <x v="1"/>
    <m/>
    <m/>
    <x v="42"/>
    <s v="#N/A"/>
    <s v="#N/A"/>
    <s v="RESERVATION ROAD 1101CB"/>
    <s v="3.105937E-3"/>
    <s v="0.31059369999999997"/>
    <s v="Not Assigned"/>
    <s v="Complete"/>
    <s v="Not Required"/>
    <s v="Not Required"/>
    <x v="2"/>
    <d v="2020-05-29T09:53:00"/>
    <d v="2020-08-04T19:13:00"/>
    <s v="5. CONDUCTOR SEGMENT WV INSPECTED PASS"/>
  </r>
  <r>
    <n v="293"/>
    <d v="2021-03-27T00:00:00"/>
    <s v="3"/>
    <s v="2021"/>
    <s v="Equipment - PG&amp;E"/>
    <s v="All types of equipment / facility failure"/>
    <x v="14"/>
    <s v="Insulator"/>
    <s v="Insulator, Conductor - Primary"/>
    <s v="Tier 3"/>
    <x v="0"/>
    <s v="Insulator"/>
    <x v="0"/>
    <x v="1"/>
    <m/>
    <m/>
    <x v="43"/>
    <s v="4.49"/>
    <s v="&lt; 90%"/>
    <s v="SAN LUIS OBISPO 1107V60"/>
    <s v="1.9899941000000001E-2"/>
    <s v="1.9899941000000001"/>
    <s v="Not Assigned"/>
    <s v="In Progress"/>
    <s v="Awaiting Evidence"/>
    <s v="Not Required"/>
    <x v="1"/>
    <m/>
    <m/>
    <m/>
  </r>
  <r>
    <n v="283"/>
    <d v="2021-03-25T00:00:00"/>
    <s v="3"/>
    <s v="2021"/>
    <s v="Vegetation"/>
    <s v="Contact from object"/>
    <x v="0"/>
    <s v="Conductor - Primary"/>
    <s v="Conductor"/>
    <s v="Tier 2"/>
    <x v="1"/>
    <s v="Trunk (Stand Structure Change)"/>
    <x v="0"/>
    <x v="0"/>
    <m/>
    <m/>
    <x v="44"/>
    <s v="0.64"/>
    <s v="&lt; 90%"/>
    <s v="ELK 11011272"/>
    <s v="1.268057E-3"/>
    <s v="0.12680569999999999"/>
    <s v="Not Assigned"/>
    <s v="Not Required"/>
    <s v="Not Required"/>
    <s v="Complete"/>
    <x v="2"/>
    <m/>
    <m/>
    <m/>
  </r>
  <r>
    <n v="203"/>
    <d v="2021-03-06T00:00:00"/>
    <s v="3"/>
    <s v="2021"/>
    <s v="Equipment - PG&amp;E"/>
    <s v="All types of equipment / facility failure"/>
    <x v="14"/>
    <s v="Insulator"/>
    <s v="Pole"/>
    <s v="Tier 2"/>
    <x v="0"/>
    <s v="Insulator"/>
    <x v="0"/>
    <x v="1"/>
    <m/>
    <m/>
    <x v="18"/>
    <s v="#N/A"/>
    <s v="#N/A"/>
    <s v="unknown"/>
    <s v="#N/A"/>
    <s v="#N/A"/>
    <s v="Not Assigned"/>
    <s v="In Progress"/>
    <s v="Not Required"/>
    <s v="Not Required"/>
    <x v="1"/>
    <m/>
    <m/>
    <m/>
  </r>
  <r>
    <n v="188"/>
    <d v="2021-03-01T00:00:00"/>
    <s v="3"/>
    <s v="2021"/>
    <s v="Contact - 3rd Party"/>
    <s v="Contact from object"/>
    <x v="15"/>
    <s v="Conductor - Primary"/>
    <s v="Conductor - Primary"/>
    <s v="Tier 2"/>
    <x v="3"/>
    <s v="Unknown"/>
    <x v="1"/>
    <x v="1"/>
    <m/>
    <m/>
    <x v="45"/>
    <s v="19.579999999999998"/>
    <s v="90-95%"/>
    <s v="SAND CREEK 11037420"/>
    <s v="0.153974744"/>
    <s v="15.3974744"/>
    <s v="Not Assigned"/>
    <s v="Not Required"/>
    <s v="Not Required"/>
    <s v="Not Required"/>
    <x v="2"/>
    <m/>
    <m/>
    <m/>
  </r>
  <r>
    <n v="186"/>
    <d v="2021-01-19T00:00:00"/>
    <s v="1"/>
    <s v="2021"/>
    <s v="Vegetation"/>
    <s v="Weather"/>
    <x v="0"/>
    <s v="Conductor - Primary"/>
    <s v="Pole, Conductors"/>
    <s v="Tier 2"/>
    <x v="1"/>
    <s v="Codominant"/>
    <x v="0"/>
    <x v="0"/>
    <m/>
    <m/>
    <x v="46"/>
    <s v="4.07"/>
    <s v="&lt; 90%"/>
    <s v="BEAR VALLEY 21059560"/>
    <s v="2.5352659E-2"/>
    <s v="2.5352659000000002"/>
    <s v="Not Assigned"/>
    <s v="Not Required"/>
    <s v="Not Required"/>
    <s v="Complete"/>
    <x v="2"/>
    <m/>
    <m/>
    <m/>
  </r>
  <r>
    <n v="185"/>
    <d v="2021-01-19T00:00:00"/>
    <s v="1"/>
    <s v="2021"/>
    <s v="Vegetation"/>
    <s v="Contact from object"/>
    <x v="0"/>
    <s v="Conductor - Primary"/>
    <s v="Conductor"/>
    <s v="Tier 3"/>
    <x v="1"/>
    <s v="Codominant"/>
    <x v="0"/>
    <x v="0"/>
    <m/>
    <m/>
    <x v="47"/>
    <s v="39.29"/>
    <s v="&gt;= 95%"/>
    <s v="EL DORADO PH 210126000"/>
    <s v="4.1222350000000001E-3"/>
    <s v="0.41222350000000002"/>
    <s v="Not Assigned"/>
    <s v="Not Required"/>
    <s v="Not Required"/>
    <s v="Complete"/>
    <x v="2"/>
    <m/>
    <m/>
    <m/>
  </r>
  <r>
    <n v="184"/>
    <d v="2021-01-19T00:00:00"/>
    <s v="1"/>
    <s v="2021"/>
    <s v="Vegetation"/>
    <s v="Weather"/>
    <x v="0"/>
    <s v="Conductor - Primary"/>
    <s v="Conductors, Crossarm, Cutout, Insulator"/>
    <s v="Tier 3"/>
    <x v="1"/>
    <s v="Wind"/>
    <x v="0"/>
    <x v="0"/>
    <m/>
    <m/>
    <x v="48"/>
    <s v="6.66"/>
    <s v="&lt; 90%"/>
    <s v="BRUNSWICK 1103173934"/>
    <s v="2.5704600000000001E-3"/>
    <s v="0.257046"/>
    <s v="Not Assigned"/>
    <s v="Not Required"/>
    <s v="Not Required"/>
    <s v="Complete"/>
    <x v="2"/>
    <m/>
    <m/>
    <m/>
  </r>
  <r>
    <n v="183"/>
    <d v="2021-03-01T00:00:00"/>
    <s v="3"/>
    <s v="2021"/>
    <s v="Contact - Animal - Bird"/>
    <s v="Contact from object"/>
    <x v="2"/>
    <s v="Conductor - Primary"/>
    <s v="Conductor, Circuit Breaker"/>
    <s v="Tier 2"/>
    <x v="2"/>
    <s v="Animal"/>
    <x v="1"/>
    <x v="1"/>
    <m/>
    <m/>
    <x v="49"/>
    <s v="#N/A"/>
    <s v="#N/A"/>
    <s v="unknown"/>
    <s v="#N/A"/>
    <s v="#N/A"/>
    <s v="Not Assigned"/>
    <s v="Not Required"/>
    <s v="Not Required"/>
    <s v="Not Required"/>
    <x v="2"/>
    <m/>
    <m/>
    <m/>
  </r>
  <r>
    <n v="170"/>
    <d v="2021-02-26T00:00:00"/>
    <s v="2"/>
    <s v="2021"/>
    <s v="Equipment - PG&amp;E"/>
    <s v="All types of equipment / facility failure"/>
    <x v="4"/>
    <s v="Conductor - Primary"/>
    <s v="Conductor, connector"/>
    <s v="Tier 2"/>
    <x v="0"/>
    <s v="High Wind"/>
    <x v="1"/>
    <x v="1"/>
    <m/>
    <m/>
    <x v="50"/>
    <s v="5.43"/>
    <s v="&lt; 90%"/>
    <s v="SALMON CREEK 1101196"/>
    <s v="0.14754879500000001"/>
    <s v="14.754879499999999"/>
    <s v="Not Assigned"/>
    <s v="In Progress"/>
    <s v="Not Required"/>
    <s v="Not Required"/>
    <x v="1"/>
    <m/>
    <m/>
    <m/>
  </r>
  <r>
    <n v="166"/>
    <d v="2021-02-24T00:00:00"/>
    <s v="2"/>
    <s v="2021"/>
    <s v="Vegetation"/>
    <s v="Contact from object"/>
    <x v="0"/>
    <s v="Conductor - Primary"/>
    <s v="Conductor, Transformer, Cutouts"/>
    <s v="Tier 2"/>
    <x v="1"/>
    <s v="Wind"/>
    <x v="0"/>
    <x v="0"/>
    <m/>
    <m/>
    <x v="51"/>
    <s v="0.48"/>
    <s v="&lt; 90%"/>
    <s v="ROB ROY 21055090"/>
    <s v="7.4249199999999998E-4"/>
    <s v="7.4249200000000001E-2"/>
    <s v="Not Assigned"/>
    <s v="Not Required"/>
    <s v="Not Required"/>
    <s v="Complete"/>
    <x v="2"/>
    <m/>
    <m/>
    <m/>
  </r>
  <r>
    <n v="86"/>
    <d v="2021-01-27T00:00:00"/>
    <s v="1"/>
    <s v="2021"/>
    <s v="Vegetation"/>
    <s v="Contact from object"/>
    <x v="0"/>
    <s v="Conductor - Primary"/>
    <s v="Conductor, Crossarm"/>
    <s v="Tier 3"/>
    <x v="1"/>
    <s v="Codominant"/>
    <x v="0"/>
    <x v="0"/>
    <m/>
    <m/>
    <x v="52"/>
    <s v="13.41"/>
    <s v="&lt; 90%"/>
    <s v="GIRVAN 11021028"/>
    <s v="4.2482677000000003E-2"/>
    <s v="4.2482677000000004"/>
    <s v="Not Assigned"/>
    <s v="Not Required"/>
    <s v="Not Required"/>
    <s v="Complete"/>
    <x v="2"/>
    <m/>
    <m/>
    <m/>
  </r>
  <r>
    <n v="74"/>
    <d v="2021-01-22T00:00:00"/>
    <s v="1"/>
    <s v="2021"/>
    <s v="Vegetation"/>
    <s v="Weather"/>
    <x v="0"/>
    <s v="Conductor - Primary"/>
    <s v="Pole, Crossarm, Conductor, Insulator"/>
    <s v="Tier 2"/>
    <x v="1"/>
    <s v="Codominant"/>
    <x v="0"/>
    <x v="0"/>
    <m/>
    <m/>
    <x v="53"/>
    <s v="22.86"/>
    <s v="90-95%"/>
    <s v="MARIPOSA 21019400"/>
    <s v="0.118486331"/>
    <s v="11.848633100000001"/>
    <s v="Not Assigned"/>
    <s v="Not Required"/>
    <s v="Not Required"/>
    <s v="Complete"/>
    <x v="2"/>
    <d v="2020-02-19T10:56:02"/>
    <d v="2020-02-22T20:05:00"/>
    <s v="5. CONDUCTOR SEGMENT WV INSPECTED PASS"/>
  </r>
  <r>
    <n v="71"/>
    <d v="2021-01-19T00:00:00"/>
    <s v="1"/>
    <s v="2021"/>
    <s v="Vegetation"/>
    <s v="Weather"/>
    <x v="0"/>
    <s v="Conductor - Primary"/>
    <s v="Conductor"/>
    <s v="Tier 3"/>
    <x v="1"/>
    <s v="Pending Veg and EII discussion (TBD Cause)"/>
    <x v="0"/>
    <x v="0"/>
    <m/>
    <m/>
    <x v="47"/>
    <s v="39.29"/>
    <s v="&gt;= 95%"/>
    <s v="EL DORADO PH 210126000"/>
    <s v="4.1222350000000001E-3"/>
    <s v="0.41222350000000002"/>
    <s v="Not Assigned"/>
    <s v="Not Required"/>
    <s v="Not Required"/>
    <s v="Complete"/>
    <x v="2"/>
    <m/>
    <m/>
    <m/>
  </r>
  <r>
    <n v="70"/>
    <d v="2021-01-19T00:00:00"/>
    <s v="1"/>
    <s v="2021"/>
    <s v="Equipment - PG&amp;E"/>
    <s v="All types of equipment / facility failure"/>
    <x v="7"/>
    <s v="Conductor - Primary"/>
    <s v="Conductor, Transformer, Jumper"/>
    <s v="Tier 3"/>
    <x v="0"/>
    <s v="Conductor"/>
    <x v="0"/>
    <x v="1"/>
    <m/>
    <m/>
    <x v="54"/>
    <s v="0.05"/>
    <s v="&lt; 90%"/>
    <s v="LOS GATOS 1107LA60"/>
    <s v="6.1262549999999997E-3"/>
    <s v="0.61262550000000005"/>
    <s v="Not Assigned"/>
    <s v="In Progress"/>
    <s v="Not Required"/>
    <s v="Not Required"/>
    <x v="1"/>
    <m/>
    <m/>
    <m/>
  </r>
  <r>
    <n v="67"/>
    <d v="2021-01-19T00:00:00"/>
    <s v="1"/>
    <s v="2021"/>
    <s v="Vegetation"/>
    <s v="Weather"/>
    <x v="0"/>
    <s v="Conductor - Primary"/>
    <s v="Conductor, Insulators, Crossarms"/>
    <s v="Tier 2"/>
    <x v="1"/>
    <s v="Pending Veg and EII discussion (TBD Cause)"/>
    <x v="0"/>
    <x v="0"/>
    <m/>
    <m/>
    <x v="55"/>
    <s v="0.82"/>
    <s v="&lt; 90%"/>
    <s v="SALT SPRINGS 21028442"/>
    <s v="3.8233499999999998E-4"/>
    <s v="3.8233499999999997E-2"/>
    <s v="Not Assigned"/>
    <s v="Not Required"/>
    <s v="Not Required"/>
    <s v="Complete"/>
    <x v="2"/>
    <m/>
    <m/>
    <m/>
  </r>
  <r>
    <n v="66"/>
    <d v="2021-01-20T00:00:00"/>
    <s v="1"/>
    <s v="2021"/>
    <s v="Vegetation"/>
    <s v="Contact from object"/>
    <x v="0"/>
    <s v="Conductor - Primary"/>
    <s v="Wood Pole, Conductor OH, Crossarms, Downguy, Transformer, Fault Tamer Cutouts"/>
    <s v="Tier 3"/>
    <x v="1"/>
    <s v="Wind"/>
    <x v="0"/>
    <x v="0"/>
    <m/>
    <m/>
    <x v="56"/>
    <s v="3.57"/>
    <s v="&lt; 90%"/>
    <s v="BIG BASIN 110212992"/>
    <s v="5.6575439999999996E-3"/>
    <s v="0.56575439999999999"/>
    <s v="Not Assigned"/>
    <s v="Not Required"/>
    <s v="Not Required"/>
    <s v="Complete"/>
    <x v="2"/>
    <d v="2019-09-03T06:42:21"/>
    <s v="NULL"/>
    <s v="0. CONDUCTOR_SEGMENT_REMAINING_NOT_IN_SCOPE"/>
  </r>
  <r>
    <n v="63"/>
    <d v="2021-01-19T00:00:00"/>
    <s v="1"/>
    <s v="2021"/>
    <s v="Vegetation"/>
    <s v="Contact from object"/>
    <x v="0"/>
    <s v="Conductor - Primary"/>
    <s v="Conductor - Primary"/>
    <s v="Tier 3"/>
    <x v="1"/>
    <s v="Overhang"/>
    <x v="0"/>
    <x v="0"/>
    <m/>
    <m/>
    <x v="57"/>
    <s v="0.43"/>
    <s v="&lt; 90%"/>
    <s v="PAUL SWEET 2106428102"/>
    <s v="6.8263500000000001E-4"/>
    <s v="6.8263500000000005E-2"/>
    <s v="Not Assigned"/>
    <s v="Not Required"/>
    <s v="Not Required"/>
    <s v="Complete"/>
    <x v="2"/>
    <m/>
    <m/>
    <m/>
  </r>
  <r>
    <n v="58"/>
    <d v="2021-01-19T00:00:00"/>
    <s v="1"/>
    <s v="2021"/>
    <s v="Vegetation"/>
    <s v="Weather"/>
    <x v="0"/>
    <s v="Conductor - Primary"/>
    <s v="Conductor - Primary, Crossarm"/>
    <s v="Tier 2"/>
    <x v="1"/>
    <s v="Codominant"/>
    <x v="0"/>
    <x v="0"/>
    <m/>
    <m/>
    <x v="58"/>
    <s v="0.1"/>
    <s v="&lt; 90%"/>
    <s v="ROB ROY 210410960"/>
    <s v="1.9453879999999999E-3"/>
    <s v="0.19453880000000001"/>
    <s v="Not Assigned"/>
    <s v="Not Required"/>
    <s v="Not Required"/>
    <s v="Complete"/>
    <x v="2"/>
    <m/>
    <m/>
    <m/>
  </r>
  <r>
    <n v="55"/>
    <d v="2021-01-19T00:00:00"/>
    <s v="1"/>
    <s v="2021"/>
    <s v="Vegetation"/>
    <s v="Weather"/>
    <x v="0"/>
    <s v="Conductor - Primary"/>
    <s v="Conductors, Connectors, Crossarm, Jumper"/>
    <s v="Tier 2"/>
    <x v="1"/>
    <s v="Codominant"/>
    <x v="0"/>
    <x v="0"/>
    <m/>
    <m/>
    <x v="59"/>
    <s v="48.76"/>
    <s v="&gt;= 95%"/>
    <s v="PLACERVILLE 21067522"/>
    <s v="3.5528768000000002E-2"/>
    <s v="3.5528767999999999"/>
    <s v="Not Assigned"/>
    <s v="Not Required"/>
    <s v="Not Required"/>
    <s v="Complete"/>
    <x v="2"/>
    <m/>
    <m/>
    <m/>
  </r>
  <r>
    <n v="53"/>
    <d v="2021-01-19T00:00:00"/>
    <s v="1"/>
    <s v="2021"/>
    <s v="Vegetation"/>
    <s v="Contact from object"/>
    <x v="0"/>
    <s v="Conductor - Primary"/>
    <s v="Conductor, Transformer, Cutout"/>
    <s v="Tier 3"/>
    <x v="1"/>
    <s v="Overhang"/>
    <x v="0"/>
    <x v="0"/>
    <m/>
    <m/>
    <x v="60"/>
    <s v="0.01"/>
    <s v="&lt; 90%"/>
    <s v="CAMP EVERS 210310946"/>
    <s v="1.0900000000000001E-5"/>
    <s v="1.09E-3"/>
    <s v="Not Assigned"/>
    <s v="Not Required"/>
    <s v="Not Required"/>
    <s v="Complete"/>
    <x v="2"/>
    <m/>
    <m/>
    <m/>
  </r>
  <r>
    <n v="52"/>
    <d v="2021-01-19T00:00:00"/>
    <s v="1"/>
    <s v="2021"/>
    <s v="Equipment - PG&amp;E"/>
    <s v="All types of equipment / facility failure"/>
    <x v="7"/>
    <s v="Conductor - Primary"/>
    <s v="Conductors, Connectors, Insulators"/>
    <s v="Tier 2"/>
    <x v="0"/>
    <s v="Conductor"/>
    <x v="0"/>
    <x v="1"/>
    <m/>
    <m/>
    <x v="61"/>
    <s v="0.08"/>
    <s v="&lt; 90%"/>
    <s v="DUNLAP 1103CB"/>
    <s v="5.5112828000000003E-2"/>
    <s v="5.5112828"/>
    <s v="Not Assigned"/>
    <s v="In Progress"/>
    <s v="Not Required"/>
    <s v="Not Required"/>
    <x v="1"/>
    <m/>
    <m/>
    <m/>
  </r>
  <r>
    <n v="51"/>
    <d v="2021-01-18T00:00:00"/>
    <s v="1"/>
    <s v="2021"/>
    <s v="Vegetation"/>
    <s v="Weather"/>
    <x v="0"/>
    <s v="Conductor - Transmission"/>
    <s v="Conductor"/>
    <s v="Tier 3"/>
    <x v="1"/>
    <s v="Construction"/>
    <x v="0"/>
    <x v="0"/>
    <m/>
    <m/>
    <x v="62"/>
    <n v="0"/>
    <s v="&lt; 90%"/>
    <s v="CALPINE 1144CB"/>
    <n v="0.19817319799999999"/>
    <n v="19.8173198"/>
    <s v="Not Assigned"/>
    <s v="Not Required"/>
    <s v="Not Required"/>
    <s v="Complete"/>
    <x v="2"/>
    <m/>
    <m/>
    <m/>
  </r>
  <r>
    <n v="49"/>
    <d v="2021-01-19T00:00:00"/>
    <s v="1"/>
    <s v="2021"/>
    <s v="Vegetation"/>
    <s v="Contact from object"/>
    <x v="0"/>
    <s v="Conductor - Primary"/>
    <s v="Pole, Crossarm, Conductor, Switch"/>
    <s v="Tier 3"/>
    <x v="1"/>
    <s v="Pending Veg and EII discussion (TBD Cause)"/>
    <x v="0"/>
    <x v="0"/>
    <m/>
    <m/>
    <x v="63"/>
    <s v="0.17"/>
    <s v="&lt; 90%"/>
    <s v="CAMP EVERS 210584166"/>
    <s v="3.64271E-4"/>
    <s v="3.6427099999999997E-2"/>
    <s v="Not Assigned"/>
    <s v="Not Required"/>
    <s v="Not Required"/>
    <s v="Complete"/>
    <x v="2"/>
    <m/>
    <m/>
    <m/>
  </r>
  <r>
    <n v="45"/>
    <d v="2021-01-19T00:00:00"/>
    <s v="1"/>
    <s v="2021"/>
    <s v="Vegetation"/>
    <s v="Weather"/>
    <x v="0"/>
    <s v="Conductor - Primary"/>
    <s v="Conductor"/>
    <s v="Tier 3"/>
    <x v="1"/>
    <s v="Defect (cavity/Rot/Fruiting Bodies)"/>
    <x v="0"/>
    <x v="0"/>
    <m/>
    <m/>
    <x v="64"/>
    <s v="4.51"/>
    <s v="&lt; 90%"/>
    <s v="STELLING 111060094"/>
    <s v="1.4040785E-2"/>
    <s v="1.4040785"/>
    <s v="Not Assigned"/>
    <s v="Not Required"/>
    <s v="Not Required"/>
    <s v="Complete"/>
    <x v="2"/>
    <m/>
    <m/>
    <m/>
  </r>
  <r>
    <n v="44"/>
    <d v="2021-01-19T00:00:00"/>
    <s v="1"/>
    <s v="2021"/>
    <s v="Vegetation"/>
    <s v="Weather"/>
    <x v="0"/>
    <s v="Conductor - Primary"/>
    <s v="Conductors"/>
    <s v="Tier 3"/>
    <x v="1"/>
    <s v="Codominant"/>
    <x v="0"/>
    <x v="0"/>
    <m/>
    <m/>
    <x v="65"/>
    <s v="1.93"/>
    <s v="&lt; 90%"/>
    <s v="CAMP EVERS 210612760"/>
    <s v="1.7903420000000001E-3"/>
    <s v="0.1790342"/>
    <s v="Not Assigned"/>
    <s v="Not Required"/>
    <s v="Not Required"/>
    <s v="Complete"/>
    <x v="2"/>
    <m/>
    <m/>
    <m/>
  </r>
  <r>
    <n v="40"/>
    <d v="2021-01-18T00:00:00"/>
    <s v="1"/>
    <s v="2021"/>
    <s v="Equipment - PG&amp;E"/>
    <s v="All types of equipment / facility failure"/>
    <x v="7"/>
    <s v="Conductor - Primary"/>
    <s v="Conductor, Transformer"/>
    <s v="Tier 2"/>
    <x v="0"/>
    <s v="Conductor"/>
    <x v="0"/>
    <x v="1"/>
    <m/>
    <m/>
    <x v="66"/>
    <s v="72.260000000000005"/>
    <s v="&gt;= 95%"/>
    <s v="VACAVILLE 110838316"/>
    <s v="0.31672224900000001"/>
    <s v="31.6722249"/>
    <s v="Not Assigned"/>
    <s v="In Progress"/>
    <s v="Not Required"/>
    <s v="Not Required"/>
    <x v="1"/>
    <m/>
    <m/>
    <m/>
  </r>
  <r>
    <n v="39"/>
    <d v="2021-01-18T00:00:00"/>
    <s v="1"/>
    <s v="2021"/>
    <s v="Vegetation"/>
    <s v="Contact from object"/>
    <x v="0"/>
    <s v="Conductor - Primary"/>
    <s v="Conductors"/>
    <s v="Tier 3"/>
    <x v="1"/>
    <s v="Pending Veg and EII discussion (TBD Cause)"/>
    <x v="0"/>
    <x v="0"/>
    <m/>
    <m/>
    <x v="67"/>
    <s v="0.53"/>
    <s v="&lt; 90%"/>
    <s v="LOS GATOS 1106LA64"/>
    <s v="2.9683959999999999E-3"/>
    <s v="0.29683959999999998"/>
    <s v="Not Assigned"/>
    <s v="Not Required"/>
    <s v="Not Required"/>
    <s v="Complete"/>
    <x v="2"/>
    <m/>
    <m/>
    <m/>
  </r>
  <r>
    <n v="25"/>
    <d v="2021-01-14T00:00:00"/>
    <s v="1"/>
    <s v="2021"/>
    <s v="Vegetation"/>
    <s v="Contact from object"/>
    <x v="0"/>
    <s v="Conductor - Primary"/>
    <s v="Conductor - Primary"/>
    <s v="Tier 3"/>
    <x v="1"/>
    <s v="Defect (cavity/Rot/Fruiting Bodies)"/>
    <x v="0"/>
    <x v="0"/>
    <m/>
    <m/>
    <x v="68"/>
    <s v="0.98"/>
    <s v="&lt; 90%"/>
    <s v="PERRY 1101V78"/>
    <s v="6.1452937999999999E-2"/>
    <s v="6.1452938000000001"/>
    <s v="Not Assigned"/>
    <s v="Not Required"/>
    <s v="Not Required"/>
    <s v="Complete"/>
    <x v="2"/>
    <d v="2019-08-31T07:37:15"/>
    <s v="NULL"/>
    <s v="0. CONDUCTOR_SEGMENT_REMAINING_NOT_IN_SCOPE"/>
  </r>
  <r>
    <n v="4"/>
    <d v="2021-01-04T00:00:00"/>
    <s v="1"/>
    <s v="2021"/>
    <s v="Vegetation"/>
    <s v="Contact from object"/>
    <x v="0"/>
    <s v="Conductor - Primary"/>
    <s v="Conductor, Bell, Shoe, Jumper"/>
    <s v="Tier 2"/>
    <x v="1"/>
    <s v="Wind"/>
    <x v="0"/>
    <x v="0"/>
    <m/>
    <m/>
    <x v="69"/>
    <s v="0.55000000000000004"/>
    <s v="&lt; 90%"/>
    <s v="HIGGINS 1104842642"/>
    <s v="1.0502669999999999E-3"/>
    <s v="0.1050267"/>
    <s v="Not Assigned"/>
    <s v="Not Required"/>
    <s v="Not Required"/>
    <s v="Complete"/>
    <x v="2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7654EF1-1E9B-426F-9F75-AA677B0F428D}" name="PivotTable8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5:B11" firstHeaderRow="1" firstDataRow="1" firstDataCol="1"/>
  <pivotFields count="23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6">
        <item x="0"/>
        <item x="1"/>
        <item x="2"/>
        <item x="3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Count of Index No.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2BBD31E-E336-40B3-8AAB-EBD74D028B54}" name="PivotTable3" cacheId="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5:B23" firstHeaderRow="1" firstDataRow="1" firstDataCol="1" rowPageCount="1" colPageCount="1"/>
  <pivotFields count="30">
    <pivotField dataField="1" showAll="0"/>
    <pivotField numFmtId="14" showAll="0"/>
    <pivotField showAll="0"/>
    <pivotField showAll="0"/>
    <pivotField showAll="0"/>
    <pivotField showAll="0"/>
    <pivotField axis="axisRow" showAll="0">
      <items count="17">
        <item x="2"/>
        <item x="10"/>
        <item x="7"/>
        <item x="15"/>
        <item x="3"/>
        <item x="14"/>
        <item x="1"/>
        <item x="9"/>
        <item x="5"/>
        <item x="11"/>
        <item x="12"/>
        <item x="13"/>
        <item x="0"/>
        <item x="8"/>
        <item x="4"/>
        <item x="6"/>
        <item t="default"/>
      </items>
    </pivotField>
    <pivotField showAll="0"/>
    <pivotField showAll="0"/>
    <pivotField showAll="0"/>
    <pivotField axis="axisPage" showAll="0">
      <items count="5">
        <item x="2"/>
        <item x="0"/>
        <item x="3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x="2"/>
        <item x="1"/>
        <item x="0"/>
        <item t="default"/>
      </items>
    </pivotField>
    <pivotField showAll="0"/>
    <pivotField showAll="0"/>
    <pivotField showAll="0"/>
  </pivotFields>
  <rowFields count="2">
    <field x="26"/>
    <field x="6"/>
  </rowFields>
  <rowItems count="18">
    <i>
      <x/>
    </i>
    <i r="1">
      <x v="2"/>
    </i>
    <i r="1">
      <x v="6"/>
    </i>
    <i r="1">
      <x v="7"/>
    </i>
    <i r="1">
      <x v="8"/>
    </i>
    <i r="1">
      <x v="9"/>
    </i>
    <i>
      <x v="1"/>
    </i>
    <i r="1">
      <x v="2"/>
    </i>
    <i r="1">
      <x v="4"/>
    </i>
    <i r="1">
      <x v="5"/>
    </i>
    <i r="1">
      <x v="6"/>
    </i>
    <i r="1">
      <x v="10"/>
    </i>
    <i r="1">
      <x v="11"/>
    </i>
    <i r="1">
      <x v="14"/>
    </i>
    <i>
      <x v="2"/>
    </i>
    <i r="1">
      <x v="6"/>
    </i>
    <i r="1">
      <x v="12"/>
    </i>
    <i t="grand">
      <x/>
    </i>
  </rowItems>
  <colItems count="1">
    <i/>
  </colItems>
  <pageFields count="1">
    <pageField fld="10" item="1" hier="-1"/>
  </pageFields>
  <dataFields count="1">
    <dataField name="Count of Index No." fld="0" subtotal="count" baseField="0" baseItem="0"/>
  </dataFields>
  <formats count="2">
    <format dxfId="6">
      <pivotArea collapsedLevelsAreSubtotals="1" fieldPosition="0">
        <references count="1">
          <reference field="6" count="1">
            <x v="14"/>
          </reference>
        </references>
      </pivotArea>
    </format>
    <format dxfId="5">
      <pivotArea dataOnly="0" labelOnly="1" fieldPosition="0">
        <references count="1">
          <reference field="6" count="1">
            <x v="1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73512B1-F5AC-47CD-BFFA-30FE4D647229}" name="PivotTable1" cacheId="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17:B34" firstHeaderRow="1" firstDataRow="1" firstDataCol="1" rowPageCount="1" colPageCount="1"/>
  <pivotFields count="27">
    <pivotField dataField="1"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6">
        <item x="2"/>
        <item x="0"/>
        <item x="3"/>
        <item x="1"/>
        <item m="1" x="4"/>
        <item t="default"/>
      </items>
    </pivotField>
    <pivotField axis="axisRow" showAll="0">
      <items count="25">
        <item x="4"/>
        <item x="13"/>
        <item x="6"/>
        <item x="5"/>
        <item x="17"/>
        <item x="20"/>
        <item x="18"/>
        <item x="14"/>
        <item x="1"/>
        <item x="15"/>
        <item x="16"/>
        <item x="8"/>
        <item x="11"/>
        <item x="0"/>
        <item x="2"/>
        <item x="3"/>
        <item x="7"/>
        <item x="19"/>
        <item x="22"/>
        <item x="10"/>
        <item x="21"/>
        <item x="9"/>
        <item x="12"/>
        <item x="2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x="2"/>
        <item x="1"/>
        <item x="0"/>
        <item t="default"/>
      </items>
    </pivotField>
  </pivotFields>
  <rowFields count="2">
    <field x="26"/>
    <field x="11"/>
  </rowFields>
  <rowItems count="17">
    <i>
      <x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"/>
    </i>
    <i r="1">
      <x v="14"/>
    </i>
    <i r="1">
      <x v="15"/>
    </i>
    <i>
      <x v="2"/>
    </i>
    <i r="1">
      <x v="14"/>
    </i>
    <i t="grand">
      <x/>
    </i>
  </rowItems>
  <colItems count="1">
    <i/>
  </colItems>
  <pageFields count="1">
    <pageField fld="10" item="3" hier="-1"/>
  </pageFields>
  <dataFields count="1">
    <dataField name="Count of Index No." fld="0" subtotal="count" baseField="0" baseItem="0"/>
  </dataFields>
  <formats count="5">
    <format dxfId="4">
      <pivotArea collapsedLevelsAreSubtotals="1" fieldPosition="0">
        <references count="2">
          <reference field="11" count="2">
            <x v="15"/>
            <x v="16"/>
          </reference>
          <reference field="26" count="1" selected="0">
            <x v="0"/>
          </reference>
        </references>
      </pivotArea>
    </format>
    <format dxfId="3">
      <pivotArea collapsedLevelsAreSubtotals="1" fieldPosition="0">
        <references count="2">
          <reference field="11" count="1">
            <x v="17"/>
          </reference>
          <reference field="26" count="1" selected="0">
            <x v="0"/>
          </reference>
        </references>
      </pivotArea>
    </format>
    <format dxfId="2">
      <pivotArea collapsedLevelsAreSubtotals="1" fieldPosition="0">
        <references count="2">
          <reference field="11" count="1">
            <x v="18"/>
          </reference>
          <reference field="26" count="1" selected="0">
            <x v="0"/>
          </reference>
        </references>
      </pivotArea>
    </format>
    <format dxfId="1">
      <pivotArea collapsedLevelsAreSubtotals="1" fieldPosition="0">
        <references count="2">
          <reference field="11" count="1">
            <x v="20"/>
          </reference>
          <reference field="26" count="1" selected="0">
            <x v="0"/>
          </reference>
        </references>
      </pivotArea>
    </format>
    <format dxfId="0">
      <pivotArea collapsedLevelsAreSubtotals="1" fieldPosition="0">
        <references count="2">
          <reference field="11" count="1">
            <x v="14"/>
          </reference>
          <reference field="26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957BB54-8C2C-41A3-9438-B69CD1E390AD}" name="PivotTable5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5:A9" firstHeaderRow="1" firstDataRow="1" firstDataCol="1" rowPageCount="1" colPageCount="1"/>
  <pivotFields count="23">
    <pivotField showAll="0"/>
    <pivotField numFmtId="14" showAll="0"/>
    <pivotField showAll="0"/>
    <pivotField showAll="0"/>
    <pivotField showAll="0"/>
    <pivotField showAll="0"/>
    <pivotField axis="axisRow" showAll="0">
      <items count="44">
        <item m="1" x="18"/>
        <item x="0"/>
        <item x="7"/>
        <item m="1" x="30"/>
        <item m="1" x="27"/>
        <item x="3"/>
        <item m="1" x="33"/>
        <item m="1" x="17"/>
        <item m="1" x="32"/>
        <item m="1" x="38"/>
        <item m="1" x="35"/>
        <item m="1" x="22"/>
        <item x="8"/>
        <item m="1" x="29"/>
        <item m="1" x="42"/>
        <item m="1" x="37"/>
        <item x="4"/>
        <item m="1" x="26"/>
        <item m="1" x="23"/>
        <item x="14"/>
        <item x="2"/>
        <item m="1" x="24"/>
        <item x="5"/>
        <item m="1" x="40"/>
        <item m="1" x="25"/>
        <item m="1" x="15"/>
        <item x="1"/>
        <item m="1" x="41"/>
        <item x="12"/>
        <item x="13"/>
        <item m="1" x="16"/>
        <item m="1" x="21"/>
        <item m="1" x="39"/>
        <item m="1" x="36"/>
        <item x="9"/>
        <item m="1" x="34"/>
        <item x="6"/>
        <item x="10"/>
        <item m="1" x="28"/>
        <item x="11"/>
        <item m="1" x="19"/>
        <item m="1" x="20"/>
        <item m="1" x="31"/>
        <item t="default"/>
      </items>
    </pivotField>
    <pivotField showAll="0"/>
    <pivotField showAll="0"/>
    <pivotField showAll="0"/>
    <pivotField axis="axisPage" showAll="0">
      <items count="6">
        <item x="0"/>
        <item x="1"/>
        <item x="2"/>
        <item m="1" x="4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6"/>
  </rowFields>
  <rowItems count="4">
    <i>
      <x v="2"/>
    </i>
    <i>
      <x v="12"/>
    </i>
    <i>
      <x v="36"/>
    </i>
    <i t="grand">
      <x/>
    </i>
  </rowItems>
  <colItems count="1">
    <i/>
  </colItems>
  <pageFields count="1">
    <pageField fld="10" item="2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174C6CD-CD1F-4129-A6D8-41D66D1ECD04}" name="PivotTable6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4" firstHeaderRow="0" firstDataRow="0" firstDataCol="0" rowPageCount="1" colPageCount="1"/>
  <pivotFields count="23"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6">
        <item x="0"/>
        <item x="1"/>
        <item x="2"/>
        <item m="1" x="4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pageFields count="1">
    <pageField fld="10" item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ivotTable" Target="../pivotTables/pivotTable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827CE8-6B2E-4749-9934-908CC77734F3}">
  <sheetPr>
    <tabColor rgb="FF00B0F0"/>
  </sheetPr>
  <dimension ref="A5:AD78"/>
  <sheetViews>
    <sheetView topLeftCell="C1" zoomScale="55" zoomScaleNormal="55" workbookViewId="0">
      <selection activeCell="AA58" sqref="AA58"/>
    </sheetView>
  </sheetViews>
  <sheetFormatPr defaultRowHeight="15" x14ac:dyDescent="0.25"/>
  <cols>
    <col min="1" max="1" width="19.85546875" bestFit="1" customWidth="1"/>
    <col min="2" max="2" width="25.140625" bestFit="1" customWidth="1"/>
    <col min="3" max="3" width="25.5703125" customWidth="1"/>
    <col min="4" max="4" width="26.5703125" bestFit="1" customWidth="1"/>
  </cols>
  <sheetData>
    <row r="5" spans="1:2" x14ac:dyDescent="0.25">
      <c r="A5" s="3" t="s">
        <v>76</v>
      </c>
      <c r="B5" t="s">
        <v>5860</v>
      </c>
    </row>
    <row r="6" spans="1:2" x14ac:dyDescent="0.25">
      <c r="A6" s="2" t="s">
        <v>19</v>
      </c>
      <c r="B6" s="6">
        <v>3</v>
      </c>
    </row>
    <row r="7" spans="1:2" x14ac:dyDescent="0.25">
      <c r="A7" s="2" t="s">
        <v>11</v>
      </c>
      <c r="B7" s="6">
        <v>19</v>
      </c>
    </row>
    <row r="8" spans="1:2" x14ac:dyDescent="0.25">
      <c r="A8" s="2" t="s">
        <v>16</v>
      </c>
      <c r="B8" s="6">
        <v>5</v>
      </c>
    </row>
    <row r="9" spans="1:2" x14ac:dyDescent="0.25">
      <c r="A9" s="2" t="s">
        <v>17</v>
      </c>
      <c r="B9" s="6">
        <v>36</v>
      </c>
    </row>
    <row r="10" spans="1:2" x14ac:dyDescent="0.25">
      <c r="A10" s="2" t="s">
        <v>5667</v>
      </c>
      <c r="B10" s="6"/>
    </row>
    <row r="11" spans="1:2" x14ac:dyDescent="0.25">
      <c r="A11" s="2" t="s">
        <v>75</v>
      </c>
      <c r="B11" s="6">
        <v>63</v>
      </c>
    </row>
    <row r="13" spans="1:2" x14ac:dyDescent="0.25">
      <c r="A13" s="7">
        <v>2021</v>
      </c>
      <c r="B13" s="7"/>
    </row>
    <row r="14" spans="1:2" x14ac:dyDescent="0.25">
      <c r="A14" s="5" t="s">
        <v>78</v>
      </c>
      <c r="B14" s="5" t="s">
        <v>77</v>
      </c>
    </row>
    <row r="15" spans="1:2" x14ac:dyDescent="0.25">
      <c r="A15" s="2" t="s">
        <v>17</v>
      </c>
      <c r="B15" s="6">
        <v>41</v>
      </c>
    </row>
    <row r="16" spans="1:2" x14ac:dyDescent="0.25">
      <c r="A16" s="2" t="s">
        <v>11</v>
      </c>
      <c r="B16" s="6">
        <v>23</v>
      </c>
    </row>
    <row r="17" spans="1:4" x14ac:dyDescent="0.25">
      <c r="A17" s="2" t="s">
        <v>16</v>
      </c>
      <c r="B17" s="6">
        <v>9</v>
      </c>
    </row>
    <row r="18" spans="1:4" x14ac:dyDescent="0.25">
      <c r="A18" s="2" t="s">
        <v>19</v>
      </c>
      <c r="B18" s="6">
        <v>5</v>
      </c>
    </row>
    <row r="19" spans="1:4" x14ac:dyDescent="0.25">
      <c r="A19" s="2"/>
      <c r="B19" s="6"/>
    </row>
    <row r="22" spans="1:4" x14ac:dyDescent="0.25">
      <c r="A22" s="5" t="s">
        <v>80</v>
      </c>
      <c r="B22" s="5" t="s">
        <v>95</v>
      </c>
      <c r="C22" s="5" t="s">
        <v>96</v>
      </c>
      <c r="D22" s="5" t="s">
        <v>81</v>
      </c>
    </row>
    <row r="23" spans="1:4" x14ac:dyDescent="0.25">
      <c r="A23" t="s">
        <v>83</v>
      </c>
      <c r="B23" s="4">
        <v>1.3333333333333299</v>
      </c>
      <c r="C23">
        <v>0</v>
      </c>
      <c r="D23" s="4">
        <v>22</v>
      </c>
    </row>
    <row r="24" spans="1:4" x14ac:dyDescent="0.25">
      <c r="A24" t="s">
        <v>84</v>
      </c>
      <c r="B24" s="4">
        <v>4.6666666666666696</v>
      </c>
      <c r="C24" s="6">
        <v>7</v>
      </c>
      <c r="D24" s="4">
        <v>2</v>
      </c>
    </row>
    <row r="25" spans="1:4" x14ac:dyDescent="0.25">
      <c r="A25" t="s">
        <v>85</v>
      </c>
      <c r="B25" s="4">
        <v>3.6666666666666701</v>
      </c>
      <c r="C25" s="6">
        <v>3</v>
      </c>
      <c r="D25" s="4">
        <v>6</v>
      </c>
    </row>
    <row r="26" spans="1:4" x14ac:dyDescent="0.25">
      <c r="A26" t="s">
        <v>86</v>
      </c>
      <c r="B26" s="4">
        <v>5.6666666666666696</v>
      </c>
      <c r="C26" s="6">
        <v>4</v>
      </c>
      <c r="D26" s="4">
        <v>7</v>
      </c>
    </row>
    <row r="27" spans="1:4" x14ac:dyDescent="0.25">
      <c r="A27" t="s">
        <v>87</v>
      </c>
      <c r="B27" s="4">
        <v>8.6666666666666696</v>
      </c>
      <c r="C27" s="6">
        <v>10</v>
      </c>
      <c r="D27" s="4">
        <v>19</v>
      </c>
    </row>
    <row r="28" spans="1:4" x14ac:dyDescent="0.25">
      <c r="A28" t="s">
        <v>88</v>
      </c>
      <c r="B28" s="4">
        <v>25.3333333333333</v>
      </c>
      <c r="C28" s="6">
        <v>28</v>
      </c>
      <c r="D28" s="4">
        <v>20</v>
      </c>
    </row>
    <row r="29" spans="1:4" x14ac:dyDescent="0.25">
      <c r="A29" t="s">
        <v>89</v>
      </c>
      <c r="B29" s="4">
        <v>28.3333333333333</v>
      </c>
      <c r="C29" s="6">
        <v>24</v>
      </c>
      <c r="D29" s="4">
        <v>2</v>
      </c>
    </row>
    <row r="30" spans="1:4" x14ac:dyDescent="0.25">
      <c r="A30" t="s">
        <v>90</v>
      </c>
      <c r="B30" s="4">
        <v>26</v>
      </c>
      <c r="C30" s="6">
        <v>32</v>
      </c>
    </row>
    <row r="31" spans="1:4" x14ac:dyDescent="0.25">
      <c r="A31" t="s">
        <v>91</v>
      </c>
      <c r="B31" s="4">
        <v>16</v>
      </c>
      <c r="C31" s="6">
        <v>18</v>
      </c>
    </row>
    <row r="32" spans="1:4" x14ac:dyDescent="0.25">
      <c r="A32" t="s">
        <v>92</v>
      </c>
      <c r="B32" s="4">
        <v>15.3333333333333</v>
      </c>
      <c r="C32" s="6">
        <v>16</v>
      </c>
    </row>
    <row r="33" spans="1:3" x14ac:dyDescent="0.25">
      <c r="A33" t="s">
        <v>93</v>
      </c>
      <c r="B33" s="4">
        <v>12</v>
      </c>
      <c r="C33" s="6">
        <v>6</v>
      </c>
    </row>
    <row r="34" spans="1:3" x14ac:dyDescent="0.25">
      <c r="A34" t="s">
        <v>94</v>
      </c>
      <c r="B34" s="4">
        <v>1.6666666666666701</v>
      </c>
      <c r="C34" s="6">
        <v>3</v>
      </c>
    </row>
    <row r="54" spans="1:1" x14ac:dyDescent="0.25">
      <c r="A54" s="3"/>
    </row>
    <row r="78" spans="30:30" x14ac:dyDescent="0.25">
      <c r="AD78">
        <f>78-26</f>
        <v>52</v>
      </c>
    </row>
  </sheetData>
  <pageMargins left="0.7" right="0.7" top="0.75" bottom="0.75" header="0.3" footer="0.3"/>
  <pageSetup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9F329-66AF-4804-85AF-E1FF88BA782E}">
  <sheetPr>
    <tabColor theme="3" tint="0.79998168889431442"/>
  </sheetPr>
  <dimension ref="A1:E2"/>
  <sheetViews>
    <sheetView workbookViewId="0">
      <selection activeCell="H24" sqref="H24"/>
    </sheetView>
  </sheetViews>
  <sheetFormatPr defaultRowHeight="15" x14ac:dyDescent="0.25"/>
  <cols>
    <col min="1" max="1" width="28.5703125" bestFit="1" customWidth="1"/>
    <col min="2" max="2" width="9.5703125" bestFit="1" customWidth="1"/>
    <col min="4" max="4" width="21" bestFit="1" customWidth="1"/>
  </cols>
  <sheetData>
    <row r="1" spans="1:5" x14ac:dyDescent="0.25">
      <c r="D1" s="1" t="s">
        <v>2</v>
      </c>
      <c r="E1" s="13" t="s">
        <v>97</v>
      </c>
    </row>
    <row r="2" spans="1:5" x14ac:dyDescent="0.25">
      <c r="A2" s="3" t="s">
        <v>6</v>
      </c>
      <c r="B2" t="s">
        <v>19</v>
      </c>
      <c r="D2" s="2" t="s">
        <v>42</v>
      </c>
      <c r="E2" s="6">
        <v>3</v>
      </c>
    </row>
  </sheetData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56383-1917-4532-B311-D82B15EC8EFB}">
  <sheetPr>
    <tabColor rgb="FF00B0F0"/>
  </sheetPr>
  <dimension ref="A1:Y3075"/>
  <sheetViews>
    <sheetView tabSelected="1" topLeftCell="V1" zoomScale="115" zoomScaleNormal="115" workbookViewId="0">
      <selection activeCell="AH40" sqref="AB40:AH40"/>
    </sheetView>
  </sheetViews>
  <sheetFormatPr defaultRowHeight="15" x14ac:dyDescent="0.25"/>
  <cols>
    <col min="1" max="1" width="9.42578125" bestFit="1" customWidth="1"/>
    <col min="2" max="2" width="24.140625" bestFit="1" customWidth="1"/>
    <col min="3" max="3" width="36.85546875" bestFit="1" customWidth="1"/>
    <col min="4" max="4" width="19" customWidth="1"/>
    <col min="5" max="5" width="19.42578125" customWidth="1"/>
    <col min="6" max="6" width="22.140625" customWidth="1"/>
    <col min="7" max="7" width="17.85546875" bestFit="1" customWidth="1"/>
    <col min="8" max="8" width="14.7109375" customWidth="1"/>
    <col min="9" max="9" width="32.28515625" customWidth="1"/>
    <col min="10" max="10" width="14.85546875" bestFit="1" customWidth="1"/>
    <col min="11" max="11" width="14.85546875" customWidth="1"/>
    <col min="12" max="12" width="15.42578125" bestFit="1" customWidth="1"/>
    <col min="13" max="13" width="15.42578125" customWidth="1"/>
    <col min="14" max="14" width="30.140625" bestFit="1" customWidth="1"/>
    <col min="15" max="15" width="8.85546875" customWidth="1"/>
    <col min="16" max="16" width="11.85546875" customWidth="1"/>
    <col min="17" max="17" width="7.42578125" customWidth="1"/>
    <col min="18" max="18" width="11.85546875" customWidth="1"/>
    <col min="19" max="19" width="7.42578125" customWidth="1"/>
    <col min="20" max="20" width="6.85546875" customWidth="1"/>
    <col min="22" max="22" width="6.140625" bestFit="1" customWidth="1"/>
    <col min="23" max="23" width="10.5703125" bestFit="1" customWidth="1"/>
    <col min="25" max="25" width="23.140625" bestFit="1" customWidth="1"/>
  </cols>
  <sheetData>
    <row r="1" spans="1:25" x14ac:dyDescent="0.25">
      <c r="A1" t="s">
        <v>184</v>
      </c>
      <c r="B1" s="40" t="s">
        <v>185</v>
      </c>
      <c r="C1" s="41" t="s">
        <v>186</v>
      </c>
      <c r="D1" s="41" t="s">
        <v>187</v>
      </c>
      <c r="E1" s="41" t="s">
        <v>188</v>
      </c>
      <c r="F1" s="41" t="s">
        <v>189</v>
      </c>
      <c r="G1" s="42" t="s">
        <v>190</v>
      </c>
      <c r="H1" s="43" t="s">
        <v>191</v>
      </c>
      <c r="I1" s="44" t="s">
        <v>192</v>
      </c>
      <c r="J1" s="44" t="s">
        <v>193</v>
      </c>
      <c r="K1" s="44" t="s">
        <v>194</v>
      </c>
      <c r="L1" s="44" t="s">
        <v>186</v>
      </c>
      <c r="M1" s="44" t="s">
        <v>195</v>
      </c>
      <c r="N1" s="44" t="s">
        <v>196</v>
      </c>
      <c r="O1" s="44"/>
      <c r="P1" s="44" t="s">
        <v>197</v>
      </c>
      <c r="Q1" s="44" t="s">
        <v>198</v>
      </c>
      <c r="U1" s="44" t="s">
        <v>199</v>
      </c>
      <c r="V1" s="44" t="s">
        <v>200</v>
      </c>
      <c r="W1" s="44" t="s">
        <v>201</v>
      </c>
      <c r="Y1" s="44" t="s">
        <v>202</v>
      </c>
    </row>
    <row r="2" spans="1:25" x14ac:dyDescent="0.25">
      <c r="B2" s="45" t="s">
        <v>203</v>
      </c>
      <c r="C2" s="46" t="s">
        <v>204</v>
      </c>
      <c r="D2" s="47">
        <v>22.824347330000002</v>
      </c>
      <c r="E2" s="47">
        <v>4236.599195584</v>
      </c>
      <c r="F2" s="47">
        <v>202.04076733924379</v>
      </c>
      <c r="G2" s="48">
        <v>1</v>
      </c>
      <c r="H2" s="49">
        <v>1</v>
      </c>
      <c r="I2" s="21">
        <f>SUM(F2:F3075)-F2</f>
        <v>16225.80017405175</v>
      </c>
      <c r="J2" s="50">
        <v>22.824347330000002</v>
      </c>
      <c r="K2" s="50">
        <v>22.824347330000002</v>
      </c>
      <c r="L2">
        <f t="shared" ref="L2:L65" si="0">IF(H2=1,I2,#N/A)</f>
        <v>16225.80017405175</v>
      </c>
      <c r="M2" t="e">
        <f t="shared" ref="M2:M65" si="1">IF(N2=C2,L2,NA())</f>
        <v>#N/A</v>
      </c>
      <c r="N2" t="str">
        <f>IFERROR(VLOOKUP(C2,$Y$2:$Y$481,1,FALSE),"NA")</f>
        <v>NA</v>
      </c>
      <c r="O2" s="22">
        <f>D2</f>
        <v>22.824347330000002</v>
      </c>
      <c r="P2" t="e">
        <f>IF(H2=0,I2,#N/A)</f>
        <v>#N/A</v>
      </c>
      <c r="Q2">
        <f>IF(G2&lt;$T$3,$S$3,IF(G2&lt;$T$4,$S$4,IF(G2&lt;$T$5,$S$5,IF(G2&lt;$T$6,$S$6,$S$7))))</f>
        <v>1</v>
      </c>
      <c r="S2" t="s">
        <v>198</v>
      </c>
      <c r="T2">
        <f>COUNT(G2:G3075)</f>
        <v>3074</v>
      </c>
      <c r="V2" s="51">
        <f t="shared" ref="V2:V65" si="2">L2/SUM($L$2:$L$3075)</f>
        <v>4.3008607747358355E-3</v>
      </c>
      <c r="W2" s="51">
        <f>1-V2</f>
        <v>0.99569913922526421</v>
      </c>
      <c r="Y2" s="2" t="s">
        <v>163</v>
      </c>
    </row>
    <row r="3" spans="1:25" x14ac:dyDescent="0.25">
      <c r="B3" s="52" t="s">
        <v>205</v>
      </c>
      <c r="C3" s="53" t="s">
        <v>206</v>
      </c>
      <c r="D3" s="54">
        <v>38.411620240000005</v>
      </c>
      <c r="E3" s="54">
        <v>4581.5730949657363</v>
      </c>
      <c r="F3" s="54">
        <v>175.15588197886356</v>
      </c>
      <c r="G3" s="48">
        <v>2</v>
      </c>
      <c r="H3" s="49">
        <v>1</v>
      </c>
      <c r="I3" s="21">
        <f>I2-F3</f>
        <v>16050.644292072886</v>
      </c>
      <c r="J3" s="50">
        <v>38.411620239999991</v>
      </c>
      <c r="K3" s="50">
        <v>61.235967569999993</v>
      </c>
      <c r="L3">
        <f t="shared" si="0"/>
        <v>16050.644292072886</v>
      </c>
      <c r="M3" t="e">
        <f t="shared" si="1"/>
        <v>#N/A</v>
      </c>
      <c r="N3" t="str">
        <f t="shared" ref="N3:N66" si="3">IFERROR(VLOOKUP(C3,$Y$2:$Y$481,1,FALSE),"NA")</f>
        <v>NA</v>
      </c>
      <c r="O3" s="22">
        <f>D3+O2</f>
        <v>61.235967570000007</v>
      </c>
      <c r="P3" t="e">
        <f t="shared" ref="P3:P66" si="4">IF(H3=0,I3,#N/A)</f>
        <v>#N/A</v>
      </c>
      <c r="Q3">
        <f t="shared" ref="Q3:Q66" si="5">IF(G3&lt;$T$3,$S$3,IF(G3&lt;$T$4,$S$4,IF(G3&lt;$T$5,$S$5,IF(G3&lt;$T$6,$S$6,$S$7))))</f>
        <v>1</v>
      </c>
      <c r="S3">
        <v>1</v>
      </c>
      <c r="T3">
        <f>T2/5</f>
        <v>614.79999999999995</v>
      </c>
      <c r="V3" s="51">
        <f t="shared" si="2"/>
        <v>4.254433414963967E-3</v>
      </c>
      <c r="W3" s="51">
        <f t="shared" ref="W3:W66" si="6">W2-V3</f>
        <v>0.9914447058103002</v>
      </c>
      <c r="Y3" s="2" t="s">
        <v>157</v>
      </c>
    </row>
    <row r="4" spans="1:25" x14ac:dyDescent="0.25">
      <c r="B4" s="45" t="s">
        <v>207</v>
      </c>
      <c r="C4" s="46" t="s">
        <v>208</v>
      </c>
      <c r="D4" s="47">
        <v>10.432609510000002</v>
      </c>
      <c r="E4" s="47">
        <v>1715.0064098769997</v>
      </c>
      <c r="F4" s="47">
        <v>153.25204428213837</v>
      </c>
      <c r="G4" s="48">
        <v>3</v>
      </c>
      <c r="H4" s="49">
        <v>1</v>
      </c>
      <c r="I4" s="21">
        <f t="shared" ref="I4:I67" si="7">I3-F4</f>
        <v>15897.392247790747</v>
      </c>
      <c r="J4" s="50">
        <v>10.432609510000002</v>
      </c>
      <c r="K4" s="50">
        <v>71.668577079999991</v>
      </c>
      <c r="L4">
        <f t="shared" si="0"/>
        <v>15897.392247790747</v>
      </c>
      <c r="M4" t="e">
        <f t="shared" si="1"/>
        <v>#N/A</v>
      </c>
      <c r="N4" t="str">
        <f t="shared" si="3"/>
        <v>NA</v>
      </c>
      <c r="O4" s="22">
        <f t="shared" ref="O4:O67" si="8">D4+O3</f>
        <v>71.668577080000006</v>
      </c>
      <c r="P4" t="e">
        <f t="shared" si="4"/>
        <v>#N/A</v>
      </c>
      <c r="Q4">
        <f t="shared" si="5"/>
        <v>1</v>
      </c>
      <c r="S4">
        <v>2</v>
      </c>
      <c r="T4">
        <f>T3+$T$3</f>
        <v>1229.5999999999999</v>
      </c>
      <c r="V4" s="51">
        <f t="shared" si="2"/>
        <v>4.2138119541527347E-3</v>
      </c>
      <c r="W4" s="51">
        <f t="shared" si="6"/>
        <v>0.98723089385614748</v>
      </c>
      <c r="Y4" s="2" t="s">
        <v>167</v>
      </c>
    </row>
    <row r="5" spans="1:25" x14ac:dyDescent="0.25">
      <c r="B5" s="52" t="s">
        <v>209</v>
      </c>
      <c r="C5" s="53" t="s">
        <v>210</v>
      </c>
      <c r="D5" s="54">
        <v>31.379182749999998</v>
      </c>
      <c r="E5" s="54">
        <v>1754.7267943815314</v>
      </c>
      <c r="F5" s="54">
        <v>134.58264540543553</v>
      </c>
      <c r="G5" s="48">
        <v>4</v>
      </c>
      <c r="H5" s="49">
        <v>1</v>
      </c>
      <c r="I5" s="21">
        <f t="shared" si="7"/>
        <v>15762.809602385312</v>
      </c>
      <c r="J5" s="50">
        <v>43.512764650000008</v>
      </c>
      <c r="K5" s="50">
        <v>115.18134173</v>
      </c>
      <c r="L5">
        <f t="shared" si="0"/>
        <v>15762.809602385312</v>
      </c>
      <c r="M5" t="e">
        <f t="shared" si="1"/>
        <v>#N/A</v>
      </c>
      <c r="N5" t="str">
        <f t="shared" si="3"/>
        <v>NA</v>
      </c>
      <c r="O5" s="22">
        <f t="shared" si="8"/>
        <v>103.04775983</v>
      </c>
      <c r="P5" t="e">
        <f t="shared" si="4"/>
        <v>#N/A</v>
      </c>
      <c r="Q5">
        <f t="shared" si="5"/>
        <v>1</v>
      </c>
      <c r="S5">
        <v>3</v>
      </c>
      <c r="T5">
        <f>T4+$T$3</f>
        <v>1844.3999999999999</v>
      </c>
      <c r="V5" s="51">
        <f t="shared" si="2"/>
        <v>4.1781390619455407E-3</v>
      </c>
      <c r="W5" s="51">
        <f t="shared" si="6"/>
        <v>0.98305275479420196</v>
      </c>
      <c r="Y5" s="2" t="s">
        <v>160</v>
      </c>
    </row>
    <row r="6" spans="1:25" x14ac:dyDescent="0.25">
      <c r="B6" s="45" t="s">
        <v>211</v>
      </c>
      <c r="C6" s="46" t="s">
        <v>212</v>
      </c>
      <c r="D6" s="47">
        <v>15.861012889999998</v>
      </c>
      <c r="E6" s="47">
        <v>629.4627189589944</v>
      </c>
      <c r="F6" s="47">
        <v>133.27079854268308</v>
      </c>
      <c r="G6" s="48">
        <v>5</v>
      </c>
      <c r="H6" s="49">
        <v>1</v>
      </c>
      <c r="I6" s="21">
        <f t="shared" si="7"/>
        <v>15629.53880384263</v>
      </c>
      <c r="J6" s="50">
        <v>15.862307769999999</v>
      </c>
      <c r="K6" s="50">
        <v>131.04364949999999</v>
      </c>
      <c r="L6">
        <f t="shared" si="0"/>
        <v>15629.53880384263</v>
      </c>
      <c r="M6" t="e">
        <f t="shared" si="1"/>
        <v>#N/A</v>
      </c>
      <c r="N6" t="str">
        <f t="shared" si="3"/>
        <v>NA</v>
      </c>
      <c r="O6" s="22">
        <f t="shared" si="8"/>
        <v>118.90877272</v>
      </c>
      <c r="P6" t="e">
        <f t="shared" si="4"/>
        <v>#N/A</v>
      </c>
      <c r="Q6">
        <f t="shared" si="5"/>
        <v>1</v>
      </c>
      <c r="S6">
        <v>4</v>
      </c>
      <c r="T6">
        <f>T5+$T$3</f>
        <v>2459.1999999999998</v>
      </c>
      <c r="V6" s="51">
        <f t="shared" si="2"/>
        <v>4.1428138919248616E-3</v>
      </c>
      <c r="W6" s="51">
        <f t="shared" si="6"/>
        <v>0.97890994090227712</v>
      </c>
      <c r="Y6" s="2" t="s">
        <v>142</v>
      </c>
    </row>
    <row r="7" spans="1:25" x14ac:dyDescent="0.25">
      <c r="B7" s="52" t="s">
        <v>213</v>
      </c>
      <c r="C7" s="53" t="s">
        <v>214</v>
      </c>
      <c r="D7" s="54">
        <v>12.048438611364004</v>
      </c>
      <c r="E7" s="54">
        <v>939.1786269471163</v>
      </c>
      <c r="F7" s="54">
        <v>129.24644865475909</v>
      </c>
      <c r="G7" s="48">
        <v>6</v>
      </c>
      <c r="H7" s="49">
        <v>1</v>
      </c>
      <c r="I7" s="21">
        <f t="shared" si="7"/>
        <v>15500.29235518787</v>
      </c>
      <c r="J7" s="50">
        <v>16.17827703</v>
      </c>
      <c r="K7" s="50">
        <v>147.22192652999999</v>
      </c>
      <c r="L7">
        <f t="shared" si="0"/>
        <v>15500.29235518787</v>
      </c>
      <c r="M7" t="e">
        <f t="shared" si="1"/>
        <v>#N/A</v>
      </c>
      <c r="N7" t="str">
        <f t="shared" si="3"/>
        <v>NA</v>
      </c>
      <c r="O7" s="22">
        <f t="shared" si="8"/>
        <v>130.95721133136399</v>
      </c>
      <c r="P7" t="e">
        <f t="shared" si="4"/>
        <v>#N/A</v>
      </c>
      <c r="Q7">
        <f t="shared" si="5"/>
        <v>1</v>
      </c>
      <c r="S7">
        <v>5</v>
      </c>
      <c r="T7">
        <f>T6+$T$3</f>
        <v>3074</v>
      </c>
      <c r="V7" s="51">
        <f t="shared" si="2"/>
        <v>4.1085554285313509E-3</v>
      </c>
      <c r="W7" s="51">
        <f t="shared" si="6"/>
        <v>0.97480138547374573</v>
      </c>
      <c r="Y7" s="2" t="s">
        <v>3644</v>
      </c>
    </row>
    <row r="8" spans="1:25" x14ac:dyDescent="0.25">
      <c r="B8" s="45" t="s">
        <v>215</v>
      </c>
      <c r="C8" s="46" t="s">
        <v>216</v>
      </c>
      <c r="D8" s="47">
        <v>21.059129830000003</v>
      </c>
      <c r="E8" s="47">
        <v>4537.6749226080001</v>
      </c>
      <c r="F8" s="47">
        <v>122.67722178195466</v>
      </c>
      <c r="G8" s="48">
        <v>7</v>
      </c>
      <c r="H8" s="49">
        <v>1</v>
      </c>
      <c r="I8" s="21">
        <f t="shared" si="7"/>
        <v>15377.615133405916</v>
      </c>
      <c r="J8" s="50">
        <v>21.059129830000003</v>
      </c>
      <c r="K8" s="50">
        <v>168.28105635999998</v>
      </c>
      <c r="L8">
        <f t="shared" si="0"/>
        <v>15377.615133405916</v>
      </c>
      <c r="M8" t="e">
        <f t="shared" si="1"/>
        <v>#N/A</v>
      </c>
      <c r="N8" t="str">
        <f t="shared" si="3"/>
        <v>NA</v>
      </c>
      <c r="O8" s="22">
        <f t="shared" si="8"/>
        <v>152.01634116136398</v>
      </c>
      <c r="P8" t="e">
        <f t="shared" si="4"/>
        <v>#N/A</v>
      </c>
      <c r="Q8">
        <f t="shared" si="5"/>
        <v>1</v>
      </c>
      <c r="V8" s="51">
        <f t="shared" si="2"/>
        <v>4.0760382247290181E-3</v>
      </c>
      <c r="W8" s="51">
        <f t="shared" si="6"/>
        <v>0.97072534724901671</v>
      </c>
      <c r="Y8" s="2" t="s">
        <v>171</v>
      </c>
    </row>
    <row r="9" spans="1:25" x14ac:dyDescent="0.25">
      <c r="B9" s="52" t="s">
        <v>217</v>
      </c>
      <c r="C9" s="53" t="s">
        <v>125</v>
      </c>
      <c r="D9" s="54">
        <v>14.72614359</v>
      </c>
      <c r="E9" s="54">
        <v>481.794066176</v>
      </c>
      <c r="F9" s="54">
        <v>119.37206925977263</v>
      </c>
      <c r="G9" s="48">
        <v>8</v>
      </c>
      <c r="H9" s="49">
        <v>1</v>
      </c>
      <c r="I9" s="21">
        <f t="shared" si="7"/>
        <v>15258.243064146143</v>
      </c>
      <c r="J9" s="50">
        <v>14.72614359</v>
      </c>
      <c r="K9" s="50">
        <v>183.00719994999997</v>
      </c>
      <c r="L9">
        <f t="shared" si="0"/>
        <v>15258.243064146143</v>
      </c>
      <c r="M9" t="e">
        <f t="shared" si="1"/>
        <v>#N/A</v>
      </c>
      <c r="N9" t="str">
        <f t="shared" si="3"/>
        <v>NA</v>
      </c>
      <c r="O9" s="22">
        <f t="shared" si="8"/>
        <v>166.74248475136397</v>
      </c>
      <c r="P9" t="e">
        <f t="shared" si="4"/>
        <v>#N/A</v>
      </c>
      <c r="Q9">
        <f t="shared" si="5"/>
        <v>1</v>
      </c>
      <c r="V9" s="51">
        <f t="shared" si="2"/>
        <v>4.0443970948758692E-3</v>
      </c>
      <c r="W9" s="51">
        <f t="shared" si="6"/>
        <v>0.96668095015414079</v>
      </c>
      <c r="Y9" s="2" t="s">
        <v>172</v>
      </c>
    </row>
    <row r="10" spans="1:25" x14ac:dyDescent="0.25">
      <c r="B10" s="45" t="s">
        <v>218</v>
      </c>
      <c r="C10" s="46" t="s">
        <v>219</v>
      </c>
      <c r="D10" s="47">
        <v>45.359015189999987</v>
      </c>
      <c r="E10" s="47">
        <v>2608.4836239710007</v>
      </c>
      <c r="F10" s="47">
        <v>115.47978333155115</v>
      </c>
      <c r="G10" s="48">
        <v>9</v>
      </c>
      <c r="H10" s="49">
        <v>1</v>
      </c>
      <c r="I10" s="21">
        <f t="shared" si="7"/>
        <v>15142.763280814592</v>
      </c>
      <c r="J10" s="50">
        <v>45.359015190000001</v>
      </c>
      <c r="K10" s="50">
        <v>228.36621513999998</v>
      </c>
      <c r="L10">
        <f t="shared" si="0"/>
        <v>15142.763280814592</v>
      </c>
      <c r="M10" t="e">
        <f t="shared" si="1"/>
        <v>#N/A</v>
      </c>
      <c r="N10" t="str">
        <f t="shared" si="3"/>
        <v>NA</v>
      </c>
      <c r="O10" s="22">
        <f t="shared" si="8"/>
        <v>212.10149994136395</v>
      </c>
      <c r="P10" t="e">
        <f t="shared" si="4"/>
        <v>#N/A</v>
      </c>
      <c r="Q10">
        <f t="shared" si="5"/>
        <v>1</v>
      </c>
      <c r="V10" s="51">
        <f t="shared" si="2"/>
        <v>4.0137876663683047E-3</v>
      </c>
      <c r="W10" s="51">
        <f t="shared" si="6"/>
        <v>0.96266716248777251</v>
      </c>
      <c r="Y10" s="2" t="s">
        <v>175</v>
      </c>
    </row>
    <row r="11" spans="1:25" x14ac:dyDescent="0.25">
      <c r="B11" s="52" t="s">
        <v>220</v>
      </c>
      <c r="C11" s="53" t="s">
        <v>221</v>
      </c>
      <c r="D11" s="54">
        <v>50.937911339999992</v>
      </c>
      <c r="E11" s="54">
        <v>2058.0358224710008</v>
      </c>
      <c r="F11" s="54">
        <v>109.83432945092095</v>
      </c>
      <c r="G11" s="48">
        <v>10</v>
      </c>
      <c r="H11" s="49">
        <v>1</v>
      </c>
      <c r="I11" s="21">
        <f t="shared" si="7"/>
        <v>15032.92895136367</v>
      </c>
      <c r="J11" s="50">
        <v>50.937911340000007</v>
      </c>
      <c r="K11" s="50">
        <v>279.30412647999998</v>
      </c>
      <c r="L11">
        <f t="shared" si="0"/>
        <v>15032.92895136367</v>
      </c>
      <c r="M11" t="e">
        <f t="shared" si="1"/>
        <v>#N/A</v>
      </c>
      <c r="N11" t="str">
        <f t="shared" si="3"/>
        <v>NA</v>
      </c>
      <c r="O11" s="22">
        <f t="shared" si="8"/>
        <v>263.03941128136393</v>
      </c>
      <c r="P11" t="e">
        <f t="shared" si="4"/>
        <v>#N/A</v>
      </c>
      <c r="Q11">
        <f t="shared" si="5"/>
        <v>1</v>
      </c>
      <c r="V11" s="51">
        <f t="shared" si="2"/>
        <v>3.9846746393257118E-3</v>
      </c>
      <c r="W11" s="51">
        <f t="shared" si="6"/>
        <v>0.95868248784844678</v>
      </c>
      <c r="Y11" s="2" t="s">
        <v>847</v>
      </c>
    </row>
    <row r="12" spans="1:25" x14ac:dyDescent="0.25">
      <c r="B12" s="45" t="s">
        <v>222</v>
      </c>
      <c r="C12" s="46" t="s">
        <v>223</v>
      </c>
      <c r="D12" s="47">
        <v>47.849674529999987</v>
      </c>
      <c r="E12" s="47">
        <v>2812.352594864803</v>
      </c>
      <c r="F12" s="47">
        <v>108.10029558929048</v>
      </c>
      <c r="G12" s="48">
        <v>11</v>
      </c>
      <c r="H12" s="49">
        <v>1</v>
      </c>
      <c r="I12" s="21">
        <f t="shared" si="7"/>
        <v>14924.82865577438</v>
      </c>
      <c r="J12" s="50">
        <v>49.774426489999996</v>
      </c>
      <c r="K12" s="50">
        <v>329.07855296999998</v>
      </c>
      <c r="L12">
        <f t="shared" si="0"/>
        <v>14924.82865577438</v>
      </c>
      <c r="M12" t="e">
        <f t="shared" si="1"/>
        <v>#N/A</v>
      </c>
      <c r="N12" t="str">
        <f t="shared" si="3"/>
        <v>NA</v>
      </c>
      <c r="O12" s="22">
        <f t="shared" si="8"/>
        <v>310.88908581136388</v>
      </c>
      <c r="P12" t="e">
        <f t="shared" si="4"/>
        <v>#N/A</v>
      </c>
      <c r="Q12">
        <f t="shared" si="5"/>
        <v>1</v>
      </c>
      <c r="V12" s="51">
        <f t="shared" si="2"/>
        <v>3.9560212406612293E-3</v>
      </c>
      <c r="W12" s="51">
        <f t="shared" si="6"/>
        <v>0.9547264666077856</v>
      </c>
      <c r="Y12" s="2" t="s">
        <v>1142</v>
      </c>
    </row>
    <row r="13" spans="1:25" x14ac:dyDescent="0.25">
      <c r="B13" s="52" t="s">
        <v>211</v>
      </c>
      <c r="C13" s="53" t="s">
        <v>224</v>
      </c>
      <c r="D13" s="54">
        <v>17.000832429999999</v>
      </c>
      <c r="E13" s="54">
        <v>444.45098005384256</v>
      </c>
      <c r="F13" s="54">
        <v>105.89101076168834</v>
      </c>
      <c r="G13" s="48">
        <v>12</v>
      </c>
      <c r="H13" s="49">
        <v>1</v>
      </c>
      <c r="I13" s="21">
        <f t="shared" si="7"/>
        <v>14818.937645012691</v>
      </c>
      <c r="J13" s="50">
        <v>17.3748787</v>
      </c>
      <c r="K13" s="50">
        <v>346.45343166999999</v>
      </c>
      <c r="L13">
        <f t="shared" si="0"/>
        <v>14818.937645012691</v>
      </c>
      <c r="M13" t="e">
        <f t="shared" si="1"/>
        <v>#N/A</v>
      </c>
      <c r="N13" t="str">
        <f t="shared" si="3"/>
        <v>NA</v>
      </c>
      <c r="O13" s="22">
        <f t="shared" si="8"/>
        <v>327.88991824136389</v>
      </c>
      <c r="P13" t="e">
        <f t="shared" si="4"/>
        <v>#N/A</v>
      </c>
      <c r="Q13">
        <f t="shared" si="5"/>
        <v>1</v>
      </c>
      <c r="V13" s="51">
        <f t="shared" si="2"/>
        <v>3.92795344186568E-3</v>
      </c>
      <c r="W13" s="51">
        <f t="shared" si="6"/>
        <v>0.9507985131659199</v>
      </c>
      <c r="Y13" s="37" t="s">
        <v>152</v>
      </c>
    </row>
    <row r="14" spans="1:25" x14ac:dyDescent="0.25">
      <c r="A14" s="55" t="s">
        <v>225</v>
      </c>
      <c r="B14" s="56" t="s">
        <v>226</v>
      </c>
      <c r="C14" s="57" t="s">
        <v>227</v>
      </c>
      <c r="D14" s="58">
        <v>20.301395350000004</v>
      </c>
      <c r="E14" s="58">
        <v>3727.1699019059988</v>
      </c>
      <c r="F14" s="58">
        <v>105.13095455057743</v>
      </c>
      <c r="G14" s="59">
        <v>13</v>
      </c>
      <c r="H14" s="60">
        <v>1</v>
      </c>
      <c r="I14" s="61">
        <f>I13-F14</f>
        <v>14713.806690462114</v>
      </c>
      <c r="J14" s="50">
        <v>20.301395350000004</v>
      </c>
      <c r="K14" s="50">
        <v>366.75482701999999</v>
      </c>
      <c r="L14" s="55">
        <f t="shared" si="0"/>
        <v>14713.806690462114</v>
      </c>
      <c r="M14" s="55" t="e">
        <f t="shared" si="1"/>
        <v>#N/A</v>
      </c>
      <c r="N14" t="str">
        <f t="shared" si="3"/>
        <v>NA</v>
      </c>
      <c r="O14" s="62">
        <f>D14+O13</f>
        <v>348.19131359136389</v>
      </c>
      <c r="P14" s="55" t="e">
        <f t="shared" si="4"/>
        <v>#N/A</v>
      </c>
      <c r="Q14" s="55">
        <f t="shared" si="5"/>
        <v>1</v>
      </c>
      <c r="R14" s="55"/>
      <c r="S14" s="55"/>
      <c r="T14" s="55"/>
      <c r="U14" s="55"/>
      <c r="V14" s="63">
        <f t="shared" si="2"/>
        <v>3.9000871059200301E-3</v>
      </c>
      <c r="W14" s="63">
        <f t="shared" si="6"/>
        <v>0.94689842605999985</v>
      </c>
      <c r="Y14" s="2" t="s">
        <v>162</v>
      </c>
    </row>
    <row r="15" spans="1:25" x14ac:dyDescent="0.25">
      <c r="B15" s="52" t="s">
        <v>228</v>
      </c>
      <c r="C15" s="53" t="s">
        <v>131</v>
      </c>
      <c r="D15" s="54">
        <v>28.467716939999995</v>
      </c>
      <c r="E15" s="54">
        <v>4060.5445487893385</v>
      </c>
      <c r="F15" s="54">
        <v>103.41691926295876</v>
      </c>
      <c r="G15" s="48">
        <v>14</v>
      </c>
      <c r="H15" s="49">
        <v>1</v>
      </c>
      <c r="I15" s="21">
        <f t="shared" si="7"/>
        <v>14610.389771199156</v>
      </c>
      <c r="J15" s="50">
        <v>44.005326510000003</v>
      </c>
      <c r="K15" s="50">
        <v>410.76015353000003</v>
      </c>
      <c r="L15">
        <f t="shared" si="0"/>
        <v>14610.389771199156</v>
      </c>
      <c r="M15" t="e">
        <f t="shared" si="1"/>
        <v>#N/A</v>
      </c>
      <c r="N15" t="str">
        <f t="shared" si="3"/>
        <v>NA</v>
      </c>
      <c r="O15" s="22">
        <f t="shared" si="8"/>
        <v>376.6590305313639</v>
      </c>
      <c r="P15" t="e">
        <f t="shared" si="4"/>
        <v>#N/A</v>
      </c>
      <c r="Q15">
        <f t="shared" si="5"/>
        <v>1</v>
      </c>
      <c r="V15" s="51">
        <f t="shared" si="2"/>
        <v>3.8726750974686151E-3</v>
      </c>
      <c r="W15" s="51">
        <f t="shared" si="6"/>
        <v>0.94302575096253127</v>
      </c>
      <c r="Y15" s="2" t="s">
        <v>153</v>
      </c>
    </row>
    <row r="16" spans="1:25" x14ac:dyDescent="0.25">
      <c r="B16" s="45" t="s">
        <v>229</v>
      </c>
      <c r="C16" s="46" t="s">
        <v>230</v>
      </c>
      <c r="D16" s="47">
        <v>24.462939299999999</v>
      </c>
      <c r="E16" s="47">
        <v>418.23341749800011</v>
      </c>
      <c r="F16" s="47">
        <v>102.38676953278689</v>
      </c>
      <c r="G16" s="48">
        <v>15</v>
      </c>
      <c r="H16" s="49">
        <v>1</v>
      </c>
      <c r="I16" s="21">
        <f t="shared" si="7"/>
        <v>14508.00300166637</v>
      </c>
      <c r="J16" s="50">
        <v>24.462939300000006</v>
      </c>
      <c r="K16" s="50">
        <v>435.22309283000004</v>
      </c>
      <c r="L16">
        <f t="shared" si="0"/>
        <v>14508.00300166637</v>
      </c>
      <c r="M16" t="e">
        <f t="shared" si="1"/>
        <v>#N/A</v>
      </c>
      <c r="N16" t="str">
        <f t="shared" si="3"/>
        <v>NA</v>
      </c>
      <c r="O16" s="22">
        <f t="shared" si="8"/>
        <v>401.12196983136391</v>
      </c>
      <c r="P16" t="e">
        <f t="shared" si="4"/>
        <v>#N/A</v>
      </c>
      <c r="Q16">
        <f t="shared" si="5"/>
        <v>1</v>
      </c>
      <c r="V16" s="51">
        <f t="shared" si="2"/>
        <v>3.8455361436905643E-3</v>
      </c>
      <c r="W16" s="51">
        <f t="shared" si="6"/>
        <v>0.93918021481884073</v>
      </c>
      <c r="Y16" s="2" t="s">
        <v>156</v>
      </c>
    </row>
    <row r="17" spans="1:25" x14ac:dyDescent="0.25">
      <c r="B17" s="52" t="s">
        <v>231</v>
      </c>
      <c r="C17" s="53" t="s">
        <v>232</v>
      </c>
      <c r="D17" s="54">
        <v>39.245717149999997</v>
      </c>
      <c r="E17" s="54">
        <v>901.88826549692908</v>
      </c>
      <c r="F17" s="54">
        <v>101.36311456392978</v>
      </c>
      <c r="G17" s="48">
        <v>16</v>
      </c>
      <c r="H17" s="49">
        <v>1</v>
      </c>
      <c r="I17" s="21">
        <f t="shared" si="7"/>
        <v>14406.639887102439</v>
      </c>
      <c r="J17" s="50">
        <v>39.245717150000011</v>
      </c>
      <c r="K17" s="50">
        <v>474.46880998000006</v>
      </c>
      <c r="L17">
        <f t="shared" si="0"/>
        <v>14406.639887102439</v>
      </c>
      <c r="M17" t="e">
        <f t="shared" si="1"/>
        <v>#N/A</v>
      </c>
      <c r="N17" t="str">
        <f t="shared" si="3"/>
        <v>NA</v>
      </c>
      <c r="O17" s="22">
        <f t="shared" si="8"/>
        <v>440.36768698136393</v>
      </c>
      <c r="P17" t="e">
        <f t="shared" si="4"/>
        <v>#N/A</v>
      </c>
      <c r="Q17">
        <f t="shared" si="5"/>
        <v>1</v>
      </c>
      <c r="V17" s="51">
        <f t="shared" si="2"/>
        <v>3.8186685230643578E-3</v>
      </c>
      <c r="W17" s="51">
        <f t="shared" si="6"/>
        <v>0.93536154629577639</v>
      </c>
      <c r="Y17" s="2" t="s">
        <v>165</v>
      </c>
    </row>
    <row r="18" spans="1:25" x14ac:dyDescent="0.25">
      <c r="B18" s="45" t="s">
        <v>233</v>
      </c>
      <c r="C18" s="46" t="s">
        <v>234</v>
      </c>
      <c r="D18" s="47">
        <v>40.398607039999995</v>
      </c>
      <c r="E18" s="47">
        <v>1742.5409443629997</v>
      </c>
      <c r="F18" s="47">
        <v>99.587503405119691</v>
      </c>
      <c r="G18" s="48">
        <v>17</v>
      </c>
      <c r="H18" s="49">
        <v>1</v>
      </c>
      <c r="I18" s="21">
        <f t="shared" si="7"/>
        <v>14307.052383697319</v>
      </c>
      <c r="J18" s="50">
        <v>40.398607040000009</v>
      </c>
      <c r="K18" s="50">
        <v>514.86741702000006</v>
      </c>
      <c r="L18">
        <f t="shared" si="0"/>
        <v>14307.052383697319</v>
      </c>
      <c r="M18" t="e">
        <f t="shared" si="1"/>
        <v>#N/A</v>
      </c>
      <c r="N18" t="str">
        <f t="shared" si="3"/>
        <v>NA</v>
      </c>
      <c r="O18" s="22">
        <f t="shared" si="8"/>
        <v>480.76629402136393</v>
      </c>
      <c r="P18" t="e">
        <f t="shared" si="4"/>
        <v>#N/A</v>
      </c>
      <c r="Q18">
        <f t="shared" si="5"/>
        <v>1</v>
      </c>
      <c r="V18" s="51">
        <f t="shared" si="2"/>
        <v>3.7922715514232359E-3</v>
      </c>
      <c r="W18" s="51">
        <f t="shared" si="6"/>
        <v>0.93156927474435314</v>
      </c>
      <c r="Y18" s="2" t="s">
        <v>158</v>
      </c>
    </row>
    <row r="19" spans="1:25" x14ac:dyDescent="0.25">
      <c r="B19" s="52" t="s">
        <v>235</v>
      </c>
      <c r="C19" s="53" t="s">
        <v>236</v>
      </c>
      <c r="D19" s="54">
        <v>42.346197941353303</v>
      </c>
      <c r="E19" s="54">
        <v>1543.2887201546332</v>
      </c>
      <c r="F19" s="54">
        <v>99.464540708696191</v>
      </c>
      <c r="G19" s="48">
        <v>18</v>
      </c>
      <c r="H19" s="49">
        <v>1</v>
      </c>
      <c r="I19" s="21">
        <f t="shared" si="7"/>
        <v>14207.587842988623</v>
      </c>
      <c r="J19" s="50">
        <v>48.170737159999987</v>
      </c>
      <c r="K19" s="50">
        <v>563.03815417999999</v>
      </c>
      <c r="L19">
        <f t="shared" si="0"/>
        <v>14207.587842988623</v>
      </c>
      <c r="M19" t="e">
        <f t="shared" si="1"/>
        <v>#N/A</v>
      </c>
      <c r="N19" t="str">
        <f t="shared" si="3"/>
        <v>NA</v>
      </c>
      <c r="O19" s="22">
        <f t="shared" si="8"/>
        <v>523.11249196271729</v>
      </c>
      <c r="P19" t="e">
        <f t="shared" si="4"/>
        <v>#N/A</v>
      </c>
      <c r="Q19">
        <f t="shared" si="5"/>
        <v>1</v>
      </c>
      <c r="V19" s="51">
        <f t="shared" si="2"/>
        <v>3.765907172654708E-3</v>
      </c>
      <c r="W19" s="51">
        <f t="shared" si="6"/>
        <v>0.92780336757169846</v>
      </c>
      <c r="Y19" s="2" t="s">
        <v>144</v>
      </c>
    </row>
    <row r="20" spans="1:25" x14ac:dyDescent="0.25">
      <c r="B20" s="45" t="s">
        <v>237</v>
      </c>
      <c r="C20" s="46" t="s">
        <v>238</v>
      </c>
      <c r="D20" s="47">
        <v>23.888641770000007</v>
      </c>
      <c r="E20" s="47">
        <v>705.04995823398497</v>
      </c>
      <c r="F20" s="47">
        <v>97.201762197950387</v>
      </c>
      <c r="G20" s="48">
        <v>19</v>
      </c>
      <c r="H20" s="49">
        <v>1</v>
      </c>
      <c r="I20" s="21">
        <f t="shared" si="7"/>
        <v>14110.386080790673</v>
      </c>
      <c r="J20" s="50">
        <v>24.347725730000001</v>
      </c>
      <c r="K20" s="50">
        <v>587.38587990999997</v>
      </c>
      <c r="L20">
        <f t="shared" si="0"/>
        <v>14110.386080790673</v>
      </c>
      <c r="M20" t="e">
        <f t="shared" si="1"/>
        <v>#N/A</v>
      </c>
      <c r="N20" t="str">
        <f t="shared" si="3"/>
        <v>NA</v>
      </c>
      <c r="O20" s="22">
        <f t="shared" si="8"/>
        <v>547.00113373271734</v>
      </c>
      <c r="P20" t="e">
        <f t="shared" si="4"/>
        <v>#N/A</v>
      </c>
      <c r="Q20">
        <f t="shared" si="5"/>
        <v>1</v>
      </c>
      <c r="V20" s="51">
        <f t="shared" si="2"/>
        <v>3.7401425729562034E-3</v>
      </c>
      <c r="W20" s="51">
        <f t="shared" si="6"/>
        <v>0.92406322499874227</v>
      </c>
      <c r="Y20" s="2" t="s">
        <v>313</v>
      </c>
    </row>
    <row r="21" spans="1:25" x14ac:dyDescent="0.25">
      <c r="B21" s="52" t="s">
        <v>211</v>
      </c>
      <c r="C21" s="53" t="s">
        <v>239</v>
      </c>
      <c r="D21" s="54">
        <v>10.720238090000002</v>
      </c>
      <c r="E21" s="54">
        <v>659.85094735735356</v>
      </c>
      <c r="F21" s="54">
        <v>95.229752992095541</v>
      </c>
      <c r="G21" s="48">
        <v>20</v>
      </c>
      <c r="H21" s="49">
        <v>1</v>
      </c>
      <c r="I21" s="21">
        <f t="shared" si="7"/>
        <v>14015.156327798577</v>
      </c>
      <c r="J21" s="50">
        <v>11.350231820000001</v>
      </c>
      <c r="K21" s="50">
        <v>598.73611172999995</v>
      </c>
      <c r="L21">
        <f t="shared" si="0"/>
        <v>14015.156327798577</v>
      </c>
      <c r="M21" t="e">
        <f t="shared" si="1"/>
        <v>#N/A</v>
      </c>
      <c r="N21" t="str">
        <f t="shared" si="3"/>
        <v>NA</v>
      </c>
      <c r="O21" s="22">
        <f t="shared" si="8"/>
        <v>557.72137182271729</v>
      </c>
      <c r="P21" t="e">
        <f t="shared" si="4"/>
        <v>#N/A</v>
      </c>
      <c r="Q21">
        <f t="shared" si="5"/>
        <v>1</v>
      </c>
      <c r="V21" s="51">
        <f t="shared" si="2"/>
        <v>3.7149006801165227E-3</v>
      </c>
      <c r="W21" s="51">
        <f t="shared" si="6"/>
        <v>0.92034832431862579</v>
      </c>
      <c r="Y21" s="2" t="s">
        <v>176</v>
      </c>
    </row>
    <row r="22" spans="1:25" x14ac:dyDescent="0.25">
      <c r="B22" s="45" t="s">
        <v>240</v>
      </c>
      <c r="C22" s="46" t="s">
        <v>241</v>
      </c>
      <c r="D22" s="47">
        <v>18.277520319999997</v>
      </c>
      <c r="E22" s="47">
        <v>1145.629337481</v>
      </c>
      <c r="F22" s="47">
        <v>90.997250177219769</v>
      </c>
      <c r="G22" s="48">
        <v>21</v>
      </c>
      <c r="H22" s="49">
        <v>1</v>
      </c>
      <c r="I22" s="21">
        <f t="shared" si="7"/>
        <v>13924.159077621358</v>
      </c>
      <c r="J22" s="50">
        <v>18.277520320000001</v>
      </c>
      <c r="K22" s="50">
        <v>617.01363204999996</v>
      </c>
      <c r="L22">
        <f t="shared" si="0"/>
        <v>13924.159077621358</v>
      </c>
      <c r="M22" t="e">
        <f t="shared" si="1"/>
        <v>#N/A</v>
      </c>
      <c r="N22" t="str">
        <f t="shared" si="3"/>
        <v>NA</v>
      </c>
      <c r="O22" s="22">
        <f t="shared" si="8"/>
        <v>575.9988921427173</v>
      </c>
      <c r="P22" t="e">
        <f t="shared" si="4"/>
        <v>#N/A</v>
      </c>
      <c r="Q22">
        <f t="shared" si="5"/>
        <v>1</v>
      </c>
      <c r="V22" s="51">
        <f t="shared" si="2"/>
        <v>3.6907806675625719E-3</v>
      </c>
      <c r="W22" s="51">
        <f t="shared" si="6"/>
        <v>0.91665754365106322</v>
      </c>
      <c r="Y22" s="2" t="s">
        <v>166</v>
      </c>
    </row>
    <row r="23" spans="1:25" x14ac:dyDescent="0.25">
      <c r="B23" s="52" t="s">
        <v>242</v>
      </c>
      <c r="C23" s="53" t="s">
        <v>243</v>
      </c>
      <c r="D23" s="54">
        <v>28.926456940000005</v>
      </c>
      <c r="E23" s="54">
        <v>2298.2055592769993</v>
      </c>
      <c r="F23" s="54">
        <v>90.069740754999458</v>
      </c>
      <c r="G23" s="48">
        <v>22</v>
      </c>
      <c r="H23" s="49">
        <v>1</v>
      </c>
      <c r="I23" s="21">
        <f t="shared" si="7"/>
        <v>13834.089336866358</v>
      </c>
      <c r="J23" s="50">
        <v>28.926456940000001</v>
      </c>
      <c r="K23" s="50">
        <v>645.94008898999994</v>
      </c>
      <c r="L23">
        <f t="shared" si="0"/>
        <v>13834.089336866358</v>
      </c>
      <c r="M23" t="e">
        <f t="shared" si="1"/>
        <v>#N/A</v>
      </c>
      <c r="N23" t="str">
        <f t="shared" si="3"/>
        <v>NA</v>
      </c>
      <c r="O23" s="22">
        <f t="shared" si="8"/>
        <v>604.92534908271728</v>
      </c>
      <c r="P23" t="e">
        <f t="shared" si="4"/>
        <v>#N/A</v>
      </c>
      <c r="Q23">
        <f t="shared" si="5"/>
        <v>1</v>
      </c>
      <c r="V23" s="51">
        <f t="shared" si="2"/>
        <v>3.66690650352453E-3</v>
      </c>
      <c r="W23" s="51">
        <f t="shared" si="6"/>
        <v>0.9129906371475387</v>
      </c>
      <c r="Y23" s="2" t="s">
        <v>1479</v>
      </c>
    </row>
    <row r="24" spans="1:25" x14ac:dyDescent="0.25">
      <c r="B24" s="45" t="s">
        <v>244</v>
      </c>
      <c r="C24" s="46" t="s">
        <v>245</v>
      </c>
      <c r="D24" s="47">
        <v>34.568971857394757</v>
      </c>
      <c r="E24" s="47">
        <v>3953.4629327978582</v>
      </c>
      <c r="F24" s="47">
        <v>89.850927302553643</v>
      </c>
      <c r="G24" s="48">
        <v>23</v>
      </c>
      <c r="H24" s="49">
        <v>1</v>
      </c>
      <c r="I24" s="21">
        <f t="shared" si="7"/>
        <v>13744.238409563804</v>
      </c>
      <c r="J24" s="50">
        <v>34.847824710000005</v>
      </c>
      <c r="K24" s="50">
        <v>680.78791369999999</v>
      </c>
      <c r="L24">
        <f t="shared" si="0"/>
        <v>13744.238409563804</v>
      </c>
      <c r="M24" t="e">
        <f t="shared" si="1"/>
        <v>#N/A</v>
      </c>
      <c r="N24" t="str">
        <f t="shared" si="3"/>
        <v>NA</v>
      </c>
      <c r="O24" s="22">
        <f t="shared" si="8"/>
        <v>639.49432094011206</v>
      </c>
      <c r="P24" t="e">
        <f t="shared" si="4"/>
        <v>#N/A</v>
      </c>
      <c r="Q24">
        <f t="shared" si="5"/>
        <v>1</v>
      </c>
      <c r="V24" s="51">
        <f t="shared" si="2"/>
        <v>3.6430903388569051E-3</v>
      </c>
      <c r="W24" s="51">
        <f t="shared" si="6"/>
        <v>0.90934754680868179</v>
      </c>
      <c r="Y24" s="2" t="s">
        <v>1665</v>
      </c>
    </row>
    <row r="25" spans="1:25" x14ac:dyDescent="0.25">
      <c r="B25" s="52" t="s">
        <v>246</v>
      </c>
      <c r="C25" s="53" t="s">
        <v>247</v>
      </c>
      <c r="D25" s="54">
        <v>24.401129409999996</v>
      </c>
      <c r="E25" s="54">
        <v>1386.8379039189999</v>
      </c>
      <c r="F25" s="54">
        <v>89.614322360504119</v>
      </c>
      <c r="G25" s="48">
        <v>24</v>
      </c>
      <c r="H25" s="49">
        <v>1</v>
      </c>
      <c r="I25" s="21">
        <f t="shared" si="7"/>
        <v>13654.624087203299</v>
      </c>
      <c r="J25" s="50">
        <v>24.401129409999996</v>
      </c>
      <c r="K25" s="50">
        <v>705.18904310999994</v>
      </c>
      <c r="L25">
        <f t="shared" si="0"/>
        <v>13654.624087203299</v>
      </c>
      <c r="M25" t="e">
        <f t="shared" si="1"/>
        <v>#N/A</v>
      </c>
      <c r="N25" t="str">
        <f t="shared" si="3"/>
        <v>NA</v>
      </c>
      <c r="O25" s="22">
        <f t="shared" si="8"/>
        <v>663.89545035011201</v>
      </c>
      <c r="P25" t="e">
        <f t="shared" si="4"/>
        <v>#N/A</v>
      </c>
      <c r="Q25">
        <f t="shared" si="5"/>
        <v>1</v>
      </c>
      <c r="V25" s="51">
        <f t="shared" si="2"/>
        <v>3.6193368894269539E-3</v>
      </c>
      <c r="W25" s="51">
        <f t="shared" si="6"/>
        <v>0.90572820991925485</v>
      </c>
      <c r="Y25" s="2" t="s">
        <v>1042</v>
      </c>
    </row>
    <row r="26" spans="1:25" x14ac:dyDescent="0.25">
      <c r="B26" s="45" t="s">
        <v>222</v>
      </c>
      <c r="C26" s="46" t="s">
        <v>248</v>
      </c>
      <c r="D26" s="47">
        <v>35.119816077468741</v>
      </c>
      <c r="E26" s="47">
        <v>1931.3848494811884</v>
      </c>
      <c r="F26" s="47">
        <v>88.19259519509302</v>
      </c>
      <c r="G26" s="48">
        <v>25</v>
      </c>
      <c r="H26" s="49">
        <v>1</v>
      </c>
      <c r="I26" s="21">
        <f t="shared" si="7"/>
        <v>13566.431492008207</v>
      </c>
      <c r="J26" s="50">
        <v>35.804811560000012</v>
      </c>
      <c r="K26" s="50">
        <v>740.99385466999991</v>
      </c>
      <c r="L26">
        <f t="shared" si="0"/>
        <v>13566.431492008207</v>
      </c>
      <c r="M26" t="e">
        <f t="shared" si="1"/>
        <v>#N/A</v>
      </c>
      <c r="N26" t="str">
        <f t="shared" si="3"/>
        <v>NA</v>
      </c>
      <c r="O26" s="22">
        <f t="shared" si="8"/>
        <v>699.01526642758074</v>
      </c>
      <c r="P26" t="e">
        <f t="shared" si="4"/>
        <v>#N/A</v>
      </c>
      <c r="Q26">
        <f t="shared" si="5"/>
        <v>1</v>
      </c>
      <c r="V26" s="51">
        <f t="shared" si="2"/>
        <v>3.5959602873963611E-3</v>
      </c>
      <c r="W26" s="51">
        <f t="shared" si="6"/>
        <v>0.90213224963185845</v>
      </c>
      <c r="Y26" s="2" t="s">
        <v>1409</v>
      </c>
    </row>
    <row r="27" spans="1:25" x14ac:dyDescent="0.25">
      <c r="A27" s="55" t="s">
        <v>249</v>
      </c>
      <c r="B27" s="64" t="s">
        <v>250</v>
      </c>
      <c r="C27" s="65" t="s">
        <v>251</v>
      </c>
      <c r="D27" s="66">
        <v>25.267273660000004</v>
      </c>
      <c r="E27" s="66">
        <v>2534.2404209369997</v>
      </c>
      <c r="F27" s="66">
        <v>84.19435687638358</v>
      </c>
      <c r="G27" s="67">
        <v>26</v>
      </c>
      <c r="H27" s="68">
        <v>1</v>
      </c>
      <c r="I27" s="61">
        <f t="shared" si="7"/>
        <v>13482.237135131823</v>
      </c>
      <c r="J27" s="50">
        <v>25.267273659999997</v>
      </c>
      <c r="K27" s="50">
        <v>766.26112832999991</v>
      </c>
      <c r="L27" s="55">
        <f t="shared" si="0"/>
        <v>13482.237135131823</v>
      </c>
      <c r="M27" s="55" t="e">
        <f t="shared" si="1"/>
        <v>#N/A</v>
      </c>
      <c r="N27" t="str">
        <f t="shared" si="3"/>
        <v>NA</v>
      </c>
      <c r="O27" s="62">
        <f t="shared" si="8"/>
        <v>724.28254008758074</v>
      </c>
      <c r="P27" s="55" t="e">
        <f t="shared" si="4"/>
        <v>#N/A</v>
      </c>
      <c r="Q27" s="55">
        <f t="shared" si="5"/>
        <v>1</v>
      </c>
      <c r="R27" s="55"/>
      <c r="S27" s="55"/>
      <c r="T27" s="55"/>
      <c r="U27" s="55"/>
      <c r="V27" s="63">
        <f t="shared" si="2"/>
        <v>3.5736434707796479E-3</v>
      </c>
      <c r="W27" s="63">
        <f t="shared" si="6"/>
        <v>0.89855860616107885</v>
      </c>
      <c r="Y27" s="2" t="s">
        <v>255</v>
      </c>
    </row>
    <row r="28" spans="1:25" x14ac:dyDescent="0.25">
      <c r="B28" s="45" t="s">
        <v>220</v>
      </c>
      <c r="C28" s="46" t="s">
        <v>252</v>
      </c>
      <c r="D28" s="47">
        <v>26.337805210000003</v>
      </c>
      <c r="E28" s="47">
        <v>1247.1930665990003</v>
      </c>
      <c r="F28" s="47">
        <v>82.501280323171571</v>
      </c>
      <c r="G28" s="48">
        <v>27</v>
      </c>
      <c r="H28" s="49">
        <v>1</v>
      </c>
      <c r="I28" s="21">
        <f t="shared" si="7"/>
        <v>13399.735854808652</v>
      </c>
      <c r="J28" s="50">
        <v>26.337805210000003</v>
      </c>
      <c r="K28" s="50">
        <v>792.59893353999996</v>
      </c>
      <c r="L28">
        <f t="shared" si="0"/>
        <v>13399.735854808652</v>
      </c>
      <c r="M28" t="e">
        <f t="shared" si="1"/>
        <v>#N/A</v>
      </c>
      <c r="N28" t="str">
        <f t="shared" si="3"/>
        <v>NA</v>
      </c>
      <c r="O28" s="22">
        <f t="shared" si="8"/>
        <v>750.6203452975808</v>
      </c>
      <c r="P28" t="e">
        <f t="shared" si="4"/>
        <v>#N/A</v>
      </c>
      <c r="Q28">
        <f t="shared" si="5"/>
        <v>1</v>
      </c>
      <c r="V28" s="51">
        <f t="shared" si="2"/>
        <v>3.5517754262702097E-3</v>
      </c>
      <c r="W28" s="51">
        <f t="shared" si="6"/>
        <v>0.89500683073480869</v>
      </c>
      <c r="Y28" s="2" t="s">
        <v>168</v>
      </c>
    </row>
    <row r="29" spans="1:25" x14ac:dyDescent="0.25">
      <c r="B29" s="52" t="s">
        <v>253</v>
      </c>
      <c r="C29" s="53" t="s">
        <v>254</v>
      </c>
      <c r="D29" s="54">
        <v>19.41683965</v>
      </c>
      <c r="E29" s="54">
        <v>4458.0897127324815</v>
      </c>
      <c r="F29" s="54">
        <v>80.994222157645396</v>
      </c>
      <c r="G29" s="48">
        <v>28</v>
      </c>
      <c r="H29" s="49">
        <v>1</v>
      </c>
      <c r="I29" s="21">
        <f t="shared" si="7"/>
        <v>13318.741632651007</v>
      </c>
      <c r="J29" s="50">
        <v>19.416839649999996</v>
      </c>
      <c r="K29" s="50">
        <v>812.01577319</v>
      </c>
      <c r="L29">
        <f t="shared" si="0"/>
        <v>13318.741632651007</v>
      </c>
      <c r="M29" t="e">
        <f t="shared" si="1"/>
        <v>#N/A</v>
      </c>
      <c r="N29" t="str">
        <f t="shared" si="3"/>
        <v>NA</v>
      </c>
      <c r="O29" s="22">
        <f t="shared" si="8"/>
        <v>770.03718494758084</v>
      </c>
      <c r="P29" t="e">
        <f t="shared" si="4"/>
        <v>#N/A</v>
      </c>
      <c r="Q29">
        <f t="shared" si="5"/>
        <v>1</v>
      </c>
      <c r="V29" s="51">
        <f t="shared" si="2"/>
        <v>3.530306847258918E-3</v>
      </c>
      <c r="W29" s="51">
        <f t="shared" si="6"/>
        <v>0.89147652388754972</v>
      </c>
      <c r="Y29" s="2" t="s">
        <v>177</v>
      </c>
    </row>
    <row r="30" spans="1:25" x14ac:dyDescent="0.25">
      <c r="B30" s="45" t="s">
        <v>256</v>
      </c>
      <c r="C30" s="46" t="s">
        <v>257</v>
      </c>
      <c r="D30" s="47">
        <v>4.8438440151036941</v>
      </c>
      <c r="E30" s="47">
        <v>2568.28742943629</v>
      </c>
      <c r="F30" s="47">
        <v>79.696331005677905</v>
      </c>
      <c r="G30" s="48">
        <v>29</v>
      </c>
      <c r="H30" s="49">
        <v>1</v>
      </c>
      <c r="I30" s="21">
        <f t="shared" si="7"/>
        <v>13239.045301645328</v>
      </c>
      <c r="J30" s="50">
        <v>5.4198251900000001</v>
      </c>
      <c r="K30" s="50">
        <v>817.43559837999999</v>
      </c>
      <c r="L30">
        <f t="shared" si="0"/>
        <v>13239.045301645328</v>
      </c>
      <c r="M30" t="e">
        <f t="shared" si="1"/>
        <v>#N/A</v>
      </c>
      <c r="N30" t="str">
        <f t="shared" si="3"/>
        <v>NA</v>
      </c>
      <c r="O30" s="22">
        <f t="shared" si="8"/>
        <v>774.88102896268458</v>
      </c>
      <c r="P30" t="e">
        <f t="shared" si="4"/>
        <v>#N/A</v>
      </c>
      <c r="Q30">
        <f t="shared" si="5"/>
        <v>1</v>
      </c>
      <c r="V30" s="51">
        <f t="shared" si="2"/>
        <v>3.5091822912902805E-3</v>
      </c>
      <c r="W30" s="51">
        <f t="shared" si="6"/>
        <v>0.88796734159625945</v>
      </c>
      <c r="Y30" s="2" t="s">
        <v>170</v>
      </c>
    </row>
    <row r="31" spans="1:25" x14ac:dyDescent="0.25">
      <c r="B31" s="52" t="s">
        <v>242</v>
      </c>
      <c r="C31" s="53" t="s">
        <v>123</v>
      </c>
      <c r="D31" s="54">
        <v>31.305549479999993</v>
      </c>
      <c r="E31" s="54">
        <v>4190.4760842400001</v>
      </c>
      <c r="F31" s="54">
        <v>79.010171939805574</v>
      </c>
      <c r="G31" s="48">
        <v>30</v>
      </c>
      <c r="H31" s="49">
        <v>1</v>
      </c>
      <c r="I31" s="21">
        <f t="shared" si="7"/>
        <v>13160.035129705522</v>
      </c>
      <c r="J31" s="50">
        <v>31.305549479999993</v>
      </c>
      <c r="K31" s="50">
        <v>848.74114785999996</v>
      </c>
      <c r="L31">
        <f t="shared" si="0"/>
        <v>13160.035129705522</v>
      </c>
      <c r="M31" t="e">
        <f t="shared" si="1"/>
        <v>#N/A</v>
      </c>
      <c r="N31" t="str">
        <f t="shared" si="3"/>
        <v>NA</v>
      </c>
      <c r="O31" s="22">
        <f t="shared" si="8"/>
        <v>806.18657844268455</v>
      </c>
      <c r="P31" t="e">
        <f t="shared" si="4"/>
        <v>#N/A</v>
      </c>
      <c r="Q31">
        <f t="shared" si="5"/>
        <v>1</v>
      </c>
      <c r="V31" s="51">
        <f t="shared" si="2"/>
        <v>3.4882396107656878E-3</v>
      </c>
      <c r="W31" s="51">
        <f t="shared" si="6"/>
        <v>0.88447910198549373</v>
      </c>
      <c r="Y31" s="2" t="s">
        <v>890</v>
      </c>
    </row>
    <row r="32" spans="1:25" x14ac:dyDescent="0.25">
      <c r="B32" s="45" t="s">
        <v>258</v>
      </c>
      <c r="C32" s="46" t="s">
        <v>259</v>
      </c>
      <c r="D32" s="47">
        <v>20.595231140337461</v>
      </c>
      <c r="E32" s="47">
        <v>3310.7202591387377</v>
      </c>
      <c r="F32" s="47">
        <v>78.261261046737687</v>
      </c>
      <c r="G32" s="48">
        <v>31</v>
      </c>
      <c r="H32" s="49">
        <v>1</v>
      </c>
      <c r="I32" s="21">
        <f t="shared" si="7"/>
        <v>13081.773868658784</v>
      </c>
      <c r="J32" s="50">
        <v>20.748281149999997</v>
      </c>
      <c r="K32" s="50">
        <v>869.48942900999998</v>
      </c>
      <c r="L32">
        <f t="shared" si="0"/>
        <v>13081.773868658784</v>
      </c>
      <c r="M32" t="e">
        <f t="shared" si="1"/>
        <v>#N/A</v>
      </c>
      <c r="N32" t="str">
        <f t="shared" si="3"/>
        <v>NA</v>
      </c>
      <c r="O32" s="22">
        <f t="shared" si="8"/>
        <v>826.78180958302198</v>
      </c>
      <c r="P32" t="e">
        <f t="shared" si="4"/>
        <v>#N/A</v>
      </c>
      <c r="Q32">
        <f t="shared" si="5"/>
        <v>1</v>
      </c>
      <c r="V32" s="51">
        <f t="shared" si="2"/>
        <v>3.4674954388785257E-3</v>
      </c>
      <c r="W32" s="51">
        <f t="shared" si="6"/>
        <v>0.88101160654661526</v>
      </c>
      <c r="Y32" s="2" t="s">
        <v>154</v>
      </c>
    </row>
    <row r="33" spans="2:25" x14ac:dyDescent="0.25">
      <c r="B33" s="52" t="s">
        <v>260</v>
      </c>
      <c r="C33" s="53" t="s">
        <v>154</v>
      </c>
      <c r="D33" s="54">
        <v>39.974305409999992</v>
      </c>
      <c r="E33" s="54">
        <v>674.19031218200007</v>
      </c>
      <c r="F33" s="54">
        <v>77.909748940684466</v>
      </c>
      <c r="G33" s="48">
        <v>32</v>
      </c>
      <c r="H33" s="49">
        <v>1</v>
      </c>
      <c r="I33" s="21">
        <f t="shared" si="7"/>
        <v>13003.864119718099</v>
      </c>
      <c r="J33" s="50">
        <v>39.974305410000007</v>
      </c>
      <c r="K33" s="50">
        <v>909.46373442000004</v>
      </c>
      <c r="L33">
        <f t="shared" si="0"/>
        <v>13003.864119718099</v>
      </c>
      <c r="M33">
        <f t="shared" si="1"/>
        <v>13003.864119718099</v>
      </c>
      <c r="N33" t="str">
        <f t="shared" si="3"/>
        <v>RED BLUFF 11011334</v>
      </c>
      <c r="O33" s="22">
        <f t="shared" si="8"/>
        <v>866.75611499302192</v>
      </c>
      <c r="P33" t="e">
        <f t="shared" si="4"/>
        <v>#N/A</v>
      </c>
      <c r="Q33">
        <f t="shared" si="5"/>
        <v>1</v>
      </c>
      <c r="V33" s="51">
        <f t="shared" si="2"/>
        <v>3.4468444398772949E-3</v>
      </c>
      <c r="W33" s="51">
        <f t="shared" si="6"/>
        <v>0.87756476210673795</v>
      </c>
      <c r="Y33" s="2" t="s">
        <v>3862</v>
      </c>
    </row>
    <row r="34" spans="2:25" x14ac:dyDescent="0.25">
      <c r="B34" s="45" t="s">
        <v>261</v>
      </c>
      <c r="C34" s="46" t="s">
        <v>262</v>
      </c>
      <c r="D34" s="47">
        <v>14.713229869999997</v>
      </c>
      <c r="E34" s="47">
        <v>1702.72976526</v>
      </c>
      <c r="F34" s="47">
        <v>74.611782260187326</v>
      </c>
      <c r="G34" s="48">
        <v>33</v>
      </c>
      <c r="H34" s="49">
        <v>1</v>
      </c>
      <c r="I34" s="21">
        <f t="shared" si="7"/>
        <v>12929.25233745791</v>
      </c>
      <c r="J34" s="50">
        <v>14.713229869999997</v>
      </c>
      <c r="K34" s="50">
        <v>924.17696429</v>
      </c>
      <c r="L34">
        <f t="shared" si="0"/>
        <v>12929.25233745791</v>
      </c>
      <c r="M34" t="e">
        <f t="shared" si="1"/>
        <v>#N/A</v>
      </c>
      <c r="N34" t="str">
        <f t="shared" si="3"/>
        <v>NA</v>
      </c>
      <c r="O34" s="22">
        <f t="shared" si="8"/>
        <v>881.46934486302189</v>
      </c>
      <c r="P34" t="e">
        <f t="shared" si="4"/>
        <v>#N/A</v>
      </c>
      <c r="Q34">
        <f t="shared" si="5"/>
        <v>1</v>
      </c>
      <c r="V34" s="51">
        <f t="shared" si="2"/>
        <v>3.4270676101238293E-3</v>
      </c>
      <c r="W34" s="51">
        <f t="shared" si="6"/>
        <v>0.87413769449661416</v>
      </c>
      <c r="Y34" s="2" t="s">
        <v>169</v>
      </c>
    </row>
    <row r="35" spans="2:25" x14ac:dyDescent="0.25">
      <c r="B35" s="52" t="s">
        <v>263</v>
      </c>
      <c r="C35" s="53" t="s">
        <v>264</v>
      </c>
      <c r="D35" s="54">
        <v>30.212577192048119</v>
      </c>
      <c r="E35" s="54">
        <v>1548.49538922485</v>
      </c>
      <c r="F35" s="54">
        <v>74.356080378172123</v>
      </c>
      <c r="G35" s="48">
        <v>34</v>
      </c>
      <c r="H35" s="49">
        <v>1</v>
      </c>
      <c r="I35" s="21">
        <f t="shared" si="7"/>
        <v>12854.896257079738</v>
      </c>
      <c r="J35" s="50">
        <v>31.270655730000001</v>
      </c>
      <c r="K35" s="50">
        <v>955.44762002000004</v>
      </c>
      <c r="L35">
        <f t="shared" si="0"/>
        <v>12854.896257079738</v>
      </c>
      <c r="M35" t="e">
        <f t="shared" si="1"/>
        <v>#N/A</v>
      </c>
      <c r="N35" t="str">
        <f t="shared" si="3"/>
        <v>NA</v>
      </c>
      <c r="O35" s="22">
        <f t="shared" si="8"/>
        <v>911.68192205507</v>
      </c>
      <c r="P35" t="e">
        <f t="shared" si="4"/>
        <v>#N/A</v>
      </c>
      <c r="Q35">
        <f t="shared" si="5"/>
        <v>1</v>
      </c>
      <c r="V35" s="51">
        <f t="shared" si="2"/>
        <v>3.4073585575020052E-3</v>
      </c>
      <c r="W35" s="51">
        <f t="shared" si="6"/>
        <v>0.8707303359391122</v>
      </c>
      <c r="Y35" s="2" t="s">
        <v>164</v>
      </c>
    </row>
    <row r="36" spans="2:25" x14ac:dyDescent="0.25">
      <c r="B36" s="45" t="s">
        <v>265</v>
      </c>
      <c r="C36" s="46" t="s">
        <v>266</v>
      </c>
      <c r="D36" s="47">
        <v>25.839580490000003</v>
      </c>
      <c r="E36" s="47">
        <v>918.86194645535488</v>
      </c>
      <c r="F36" s="47">
        <v>72.733608520235038</v>
      </c>
      <c r="G36" s="48">
        <v>35</v>
      </c>
      <c r="H36" s="49">
        <v>1</v>
      </c>
      <c r="I36" s="21">
        <f t="shared" si="7"/>
        <v>12782.162648559502</v>
      </c>
      <c r="J36" s="50">
        <v>25.839580490000003</v>
      </c>
      <c r="K36" s="50">
        <v>981.28720051000005</v>
      </c>
      <c r="L36">
        <f t="shared" si="0"/>
        <v>12782.162648559502</v>
      </c>
      <c r="M36" t="e">
        <f t="shared" si="1"/>
        <v>#N/A</v>
      </c>
      <c r="N36" t="str">
        <f t="shared" si="3"/>
        <v>NA</v>
      </c>
      <c r="O36" s="22">
        <f t="shared" si="8"/>
        <v>937.52150254507001</v>
      </c>
      <c r="P36" t="e">
        <f t="shared" si="4"/>
        <v>#N/A</v>
      </c>
      <c r="Q36">
        <f t="shared" si="5"/>
        <v>1</v>
      </c>
      <c r="V36" s="51">
        <f t="shared" si="2"/>
        <v>3.3880795622885716E-3</v>
      </c>
      <c r="W36" s="51">
        <f t="shared" si="6"/>
        <v>0.86734225637682361</v>
      </c>
      <c r="Y36" s="2" t="s">
        <v>122</v>
      </c>
    </row>
    <row r="37" spans="2:25" x14ac:dyDescent="0.25">
      <c r="B37" s="52" t="s">
        <v>267</v>
      </c>
      <c r="C37" s="53" t="s">
        <v>140</v>
      </c>
      <c r="D37" s="54">
        <v>16.582222560000002</v>
      </c>
      <c r="E37" s="54">
        <v>403.822824422</v>
      </c>
      <c r="F37" s="54">
        <v>72.263845796603903</v>
      </c>
      <c r="G37" s="48">
        <v>36</v>
      </c>
      <c r="H37" s="49">
        <v>1</v>
      </c>
      <c r="I37" s="21">
        <f t="shared" si="7"/>
        <v>12709.898802762898</v>
      </c>
      <c r="J37" s="50">
        <v>16.582222560000002</v>
      </c>
      <c r="K37" s="50">
        <v>997.86942307000004</v>
      </c>
      <c r="L37">
        <f t="shared" si="0"/>
        <v>12709.898802762898</v>
      </c>
      <c r="M37" t="e">
        <f t="shared" si="1"/>
        <v>#N/A</v>
      </c>
      <c r="N37" t="str">
        <f t="shared" si="3"/>
        <v>NA</v>
      </c>
      <c r="O37" s="22">
        <f t="shared" si="8"/>
        <v>954.10372510507</v>
      </c>
      <c r="P37" t="e">
        <f t="shared" si="4"/>
        <v>#N/A</v>
      </c>
      <c r="Q37">
        <f t="shared" si="5"/>
        <v>1</v>
      </c>
      <c r="V37" s="51">
        <f t="shared" si="2"/>
        <v>3.368925083835472E-3</v>
      </c>
      <c r="W37" s="51">
        <f t="shared" si="6"/>
        <v>0.86397333129298814</v>
      </c>
      <c r="Y37" s="2" t="s">
        <v>353</v>
      </c>
    </row>
    <row r="38" spans="2:25" x14ac:dyDescent="0.25">
      <c r="B38" s="45" t="s">
        <v>242</v>
      </c>
      <c r="C38" s="46" t="s">
        <v>268</v>
      </c>
      <c r="D38" s="47">
        <v>32.903108529999983</v>
      </c>
      <c r="E38" s="47">
        <v>2930.8477271299998</v>
      </c>
      <c r="F38" s="47">
        <v>71.51264438935813</v>
      </c>
      <c r="G38" s="48">
        <v>37</v>
      </c>
      <c r="H38" s="49">
        <v>1</v>
      </c>
      <c r="I38" s="21">
        <f t="shared" si="7"/>
        <v>12638.38615837354</v>
      </c>
      <c r="J38" s="50">
        <v>32.903108529999983</v>
      </c>
      <c r="K38" s="50">
        <v>1030.7725316000001</v>
      </c>
      <c r="L38">
        <f t="shared" si="0"/>
        <v>12638.38615837354</v>
      </c>
      <c r="M38" t="e">
        <f t="shared" si="1"/>
        <v>#N/A</v>
      </c>
      <c r="N38" t="str">
        <f t="shared" si="3"/>
        <v>NA</v>
      </c>
      <c r="O38" s="22">
        <f t="shared" si="8"/>
        <v>987.00683363506994</v>
      </c>
      <c r="P38" t="e">
        <f t="shared" si="4"/>
        <v>#N/A</v>
      </c>
      <c r="Q38">
        <f t="shared" si="5"/>
        <v>1</v>
      </c>
      <c r="V38" s="51">
        <f t="shared" si="2"/>
        <v>3.3499697211505745E-3</v>
      </c>
      <c r="W38" s="51">
        <f t="shared" si="6"/>
        <v>0.86062336157183761</v>
      </c>
      <c r="Y38" s="2" t="s">
        <v>174</v>
      </c>
    </row>
    <row r="39" spans="2:25" x14ac:dyDescent="0.25">
      <c r="B39" s="52" t="s">
        <v>269</v>
      </c>
      <c r="C39" s="53" t="s">
        <v>270</v>
      </c>
      <c r="D39" s="54">
        <v>10.050642211170537</v>
      </c>
      <c r="E39" s="54">
        <v>800.41962309977862</v>
      </c>
      <c r="F39" s="54">
        <v>69.053000664105312</v>
      </c>
      <c r="G39" s="48">
        <v>38</v>
      </c>
      <c r="H39" s="49">
        <v>1</v>
      </c>
      <c r="I39" s="21">
        <f t="shared" si="7"/>
        <v>12569.333157709434</v>
      </c>
      <c r="J39" s="50">
        <v>25.70184399</v>
      </c>
      <c r="K39" s="50">
        <v>1056.4743755900001</v>
      </c>
      <c r="L39">
        <f t="shared" si="0"/>
        <v>12569.333157709434</v>
      </c>
      <c r="M39" t="e">
        <f t="shared" si="1"/>
        <v>#N/A</v>
      </c>
      <c r="N39" t="str">
        <f t="shared" si="3"/>
        <v>NA</v>
      </c>
      <c r="O39" s="22">
        <f t="shared" si="8"/>
        <v>997.05747584624044</v>
      </c>
      <c r="P39" t="e">
        <f t="shared" si="4"/>
        <v>#N/A</v>
      </c>
      <c r="Q39">
        <f t="shared" si="5"/>
        <v>1</v>
      </c>
      <c r="V39" s="51">
        <f t="shared" si="2"/>
        <v>3.3316663192382917E-3</v>
      </c>
      <c r="W39" s="51">
        <f t="shared" si="6"/>
        <v>0.8572916952525993</v>
      </c>
      <c r="Y39" s="2" t="s">
        <v>365</v>
      </c>
    </row>
    <row r="40" spans="2:25" x14ac:dyDescent="0.25">
      <c r="B40" s="45" t="s">
        <v>271</v>
      </c>
      <c r="C40" s="46" t="s">
        <v>272</v>
      </c>
      <c r="D40" s="47">
        <v>24.498713159999998</v>
      </c>
      <c r="E40" s="47">
        <v>1347.3546067929997</v>
      </c>
      <c r="F40" s="47">
        <v>68.463011202502756</v>
      </c>
      <c r="G40" s="48">
        <v>39</v>
      </c>
      <c r="H40" s="49">
        <v>1</v>
      </c>
      <c r="I40" s="21">
        <f t="shared" si="7"/>
        <v>12500.870146506932</v>
      </c>
      <c r="J40" s="50">
        <v>24.498713160000005</v>
      </c>
      <c r="K40" s="50">
        <v>1080.9730887500002</v>
      </c>
      <c r="L40">
        <f t="shared" si="0"/>
        <v>12500.870146506932</v>
      </c>
      <c r="M40" t="e">
        <f t="shared" si="1"/>
        <v>#N/A</v>
      </c>
      <c r="N40" t="str">
        <f t="shared" si="3"/>
        <v>NA</v>
      </c>
      <c r="O40" s="22">
        <f t="shared" si="8"/>
        <v>1021.5561890062404</v>
      </c>
      <c r="P40" t="e">
        <f t="shared" si="4"/>
        <v>#N/A</v>
      </c>
      <c r="Q40">
        <f t="shared" si="5"/>
        <v>1</v>
      </c>
      <c r="V40" s="51">
        <f t="shared" si="2"/>
        <v>3.3135193017573279E-3</v>
      </c>
      <c r="W40" s="51">
        <f t="shared" si="6"/>
        <v>0.85397817595084202</v>
      </c>
      <c r="Y40" s="2" t="s">
        <v>141</v>
      </c>
    </row>
    <row r="41" spans="2:25" x14ac:dyDescent="0.25">
      <c r="B41" s="52" t="s">
        <v>273</v>
      </c>
      <c r="C41" s="53" t="s">
        <v>274</v>
      </c>
      <c r="D41" s="54">
        <v>7.6341118399999992</v>
      </c>
      <c r="E41" s="54">
        <v>523.072281406</v>
      </c>
      <c r="F41" s="54">
        <v>66.33805018072232</v>
      </c>
      <c r="G41" s="48">
        <v>40</v>
      </c>
      <c r="H41" s="49">
        <v>1</v>
      </c>
      <c r="I41" s="21">
        <f t="shared" si="7"/>
        <v>12434.532096326209</v>
      </c>
      <c r="J41" s="50">
        <v>7.6341118400000001</v>
      </c>
      <c r="K41" s="50">
        <v>1088.6072005900003</v>
      </c>
      <c r="L41">
        <f t="shared" si="0"/>
        <v>12434.532096326209</v>
      </c>
      <c r="M41" t="e">
        <f t="shared" si="1"/>
        <v>#N/A</v>
      </c>
      <c r="N41" t="str">
        <f t="shared" si="3"/>
        <v>NA</v>
      </c>
      <c r="O41" s="22">
        <f t="shared" si="8"/>
        <v>1029.1903008462405</v>
      </c>
      <c r="P41" t="e">
        <f t="shared" si="4"/>
        <v>#N/A</v>
      </c>
      <c r="Q41">
        <f t="shared" si="5"/>
        <v>1</v>
      </c>
      <c r="V41" s="51">
        <f t="shared" si="2"/>
        <v>3.2959355330165422E-3</v>
      </c>
      <c r="W41" s="51">
        <f t="shared" si="6"/>
        <v>0.85068224041782547</v>
      </c>
    </row>
    <row r="42" spans="2:25" x14ac:dyDescent="0.25">
      <c r="B42" s="45" t="s">
        <v>275</v>
      </c>
      <c r="C42" s="46" t="s">
        <v>276</v>
      </c>
      <c r="D42" s="47">
        <v>10.691268320000002</v>
      </c>
      <c r="E42" s="47">
        <v>1938.3143133599997</v>
      </c>
      <c r="F42" s="47">
        <v>66.000434100579852</v>
      </c>
      <c r="G42" s="48">
        <v>41</v>
      </c>
      <c r="H42" s="49">
        <v>1</v>
      </c>
      <c r="I42" s="21">
        <f t="shared" si="7"/>
        <v>12368.531662225629</v>
      </c>
      <c r="J42" s="50">
        <v>10.691268320000002</v>
      </c>
      <c r="K42" s="50">
        <v>1099.2984689100003</v>
      </c>
      <c r="L42">
        <f t="shared" si="0"/>
        <v>12368.531662225629</v>
      </c>
      <c r="M42" t="e">
        <f t="shared" si="1"/>
        <v>#N/A</v>
      </c>
      <c r="N42" t="str">
        <f t="shared" si="3"/>
        <v>NA</v>
      </c>
      <c r="O42" s="22">
        <f t="shared" si="8"/>
        <v>1039.8815691662405</v>
      </c>
      <c r="P42" t="e">
        <f t="shared" si="4"/>
        <v>#N/A</v>
      </c>
      <c r="Q42">
        <f t="shared" si="5"/>
        <v>1</v>
      </c>
      <c r="V42" s="51">
        <f t="shared" si="2"/>
        <v>3.2784412538380847E-3</v>
      </c>
      <c r="W42" s="51">
        <f t="shared" si="6"/>
        <v>0.84740379916398734</v>
      </c>
    </row>
    <row r="43" spans="2:25" x14ac:dyDescent="0.25">
      <c r="B43" s="52" t="s">
        <v>217</v>
      </c>
      <c r="C43" s="53" t="s">
        <v>277</v>
      </c>
      <c r="D43" s="54">
        <v>16.032730649999998</v>
      </c>
      <c r="E43" s="54">
        <v>274.03794210000001</v>
      </c>
      <c r="F43" s="54">
        <v>65.933659092090082</v>
      </c>
      <c r="G43" s="48">
        <v>42</v>
      </c>
      <c r="H43" s="49">
        <v>1</v>
      </c>
      <c r="I43" s="21">
        <f t="shared" si="7"/>
        <v>12302.598003133538</v>
      </c>
      <c r="J43" s="50">
        <v>16.032730649999998</v>
      </c>
      <c r="K43" s="50">
        <v>1115.3311995600004</v>
      </c>
      <c r="L43">
        <f t="shared" si="0"/>
        <v>12302.598003133538</v>
      </c>
      <c r="M43" t="e">
        <f t="shared" si="1"/>
        <v>#N/A</v>
      </c>
      <c r="N43" t="str">
        <f t="shared" si="3"/>
        <v>NA</v>
      </c>
      <c r="O43" s="22">
        <f t="shared" si="8"/>
        <v>1055.9142998162406</v>
      </c>
      <c r="P43" t="e">
        <f t="shared" si="4"/>
        <v>#N/A</v>
      </c>
      <c r="Q43">
        <f t="shared" si="5"/>
        <v>1</v>
      </c>
      <c r="V43" s="51">
        <f t="shared" si="2"/>
        <v>3.2609646742498889E-3</v>
      </c>
      <c r="W43" s="51">
        <f t="shared" si="6"/>
        <v>0.84414283448973748</v>
      </c>
    </row>
    <row r="44" spans="2:25" x14ac:dyDescent="0.25">
      <c r="B44" s="45" t="s">
        <v>278</v>
      </c>
      <c r="C44" s="46" t="s">
        <v>279</v>
      </c>
      <c r="D44" s="47">
        <v>33.250504840000005</v>
      </c>
      <c r="E44" s="47">
        <v>517.334389493</v>
      </c>
      <c r="F44" s="47">
        <v>65.710930339329849</v>
      </c>
      <c r="G44" s="48">
        <v>43</v>
      </c>
      <c r="H44" s="49">
        <v>1</v>
      </c>
      <c r="I44" s="21">
        <f t="shared" si="7"/>
        <v>12236.887072794209</v>
      </c>
      <c r="J44" s="50">
        <v>33.250504839999998</v>
      </c>
      <c r="K44" s="50">
        <v>1148.5817044000005</v>
      </c>
      <c r="L44">
        <f t="shared" si="0"/>
        <v>12236.887072794209</v>
      </c>
      <c r="M44" t="e">
        <f t="shared" si="1"/>
        <v>#N/A</v>
      </c>
      <c r="N44" t="str">
        <f t="shared" si="3"/>
        <v>NA</v>
      </c>
      <c r="O44" s="22">
        <f t="shared" si="8"/>
        <v>1089.1648046562407</v>
      </c>
      <c r="P44" t="e">
        <f t="shared" si="4"/>
        <v>#N/A</v>
      </c>
      <c r="Q44">
        <f t="shared" si="5"/>
        <v>1</v>
      </c>
      <c r="V44" s="51">
        <f t="shared" si="2"/>
        <v>3.2435471318337204E-3</v>
      </c>
      <c r="W44" s="51">
        <f t="shared" si="6"/>
        <v>0.84089928735790376</v>
      </c>
    </row>
    <row r="45" spans="2:25" x14ac:dyDescent="0.25">
      <c r="B45" s="52" t="s">
        <v>246</v>
      </c>
      <c r="C45" s="53" t="s">
        <v>280</v>
      </c>
      <c r="D45" s="54">
        <v>10.654036739999999</v>
      </c>
      <c r="E45" s="54">
        <v>501.33229652600005</v>
      </c>
      <c r="F45" s="54">
        <v>64.190451336003463</v>
      </c>
      <c r="G45" s="48">
        <v>44</v>
      </c>
      <c r="H45" s="49">
        <v>1</v>
      </c>
      <c r="I45" s="21">
        <f t="shared" si="7"/>
        <v>12172.696621458204</v>
      </c>
      <c r="J45" s="50">
        <v>10.654036739999999</v>
      </c>
      <c r="K45" s="50">
        <v>1159.2357411400005</v>
      </c>
      <c r="L45">
        <f t="shared" si="0"/>
        <v>12172.696621458204</v>
      </c>
      <c r="M45" t="e">
        <f t="shared" si="1"/>
        <v>#N/A</v>
      </c>
      <c r="N45" t="str">
        <f t="shared" si="3"/>
        <v>NA</v>
      </c>
      <c r="O45" s="22">
        <f t="shared" si="8"/>
        <v>1099.8188413962407</v>
      </c>
      <c r="P45" t="e">
        <f t="shared" si="4"/>
        <v>#N/A</v>
      </c>
      <c r="Q45">
        <f t="shared" si="5"/>
        <v>1</v>
      </c>
      <c r="V45" s="51">
        <f t="shared" si="2"/>
        <v>3.2265326122844717E-3</v>
      </c>
      <c r="W45" s="51">
        <f t="shared" si="6"/>
        <v>0.83767275474561931</v>
      </c>
    </row>
    <row r="46" spans="2:25" x14ac:dyDescent="0.25">
      <c r="B46" s="45" t="s">
        <v>263</v>
      </c>
      <c r="C46" s="46" t="s">
        <v>281</v>
      </c>
      <c r="D46" s="47">
        <v>15.267424200000001</v>
      </c>
      <c r="E46" s="47">
        <v>534.45751798243282</v>
      </c>
      <c r="F46" s="47">
        <v>63.937517483157208</v>
      </c>
      <c r="G46" s="48">
        <v>45</v>
      </c>
      <c r="H46" s="49">
        <v>1</v>
      </c>
      <c r="I46" s="21">
        <f t="shared" si="7"/>
        <v>12108.759103975048</v>
      </c>
      <c r="J46" s="50">
        <v>15.912230130000001</v>
      </c>
      <c r="K46" s="50">
        <v>1175.1479712700004</v>
      </c>
      <c r="L46">
        <f t="shared" si="0"/>
        <v>12108.759103975048</v>
      </c>
      <c r="M46" t="e">
        <f t="shared" si="1"/>
        <v>#N/A</v>
      </c>
      <c r="N46" t="str">
        <f t="shared" si="3"/>
        <v>NA</v>
      </c>
      <c r="O46" s="22">
        <f t="shared" si="8"/>
        <v>1115.0862655962408</v>
      </c>
      <c r="P46" t="e">
        <f t="shared" si="4"/>
        <v>#N/A</v>
      </c>
      <c r="Q46">
        <f t="shared" si="5"/>
        <v>1</v>
      </c>
      <c r="V46" s="51">
        <f t="shared" si="2"/>
        <v>3.2095851361644925E-3</v>
      </c>
      <c r="W46" s="51">
        <f t="shared" si="6"/>
        <v>0.83446316960945477</v>
      </c>
    </row>
    <row r="47" spans="2:25" x14ac:dyDescent="0.25">
      <c r="B47" s="52" t="s">
        <v>282</v>
      </c>
      <c r="C47" s="53" t="s">
        <v>283</v>
      </c>
      <c r="D47" s="54">
        <v>29.428277890000004</v>
      </c>
      <c r="E47" s="54">
        <v>891.93101102973515</v>
      </c>
      <c r="F47" s="54">
        <v>63.869610882384031</v>
      </c>
      <c r="G47" s="48">
        <v>46</v>
      </c>
      <c r="H47" s="49">
        <v>1</v>
      </c>
      <c r="I47" s="21">
        <f t="shared" si="7"/>
        <v>12044.889493092664</v>
      </c>
      <c r="J47" s="50">
        <v>31.405674399999999</v>
      </c>
      <c r="K47" s="50">
        <v>1206.5536456700004</v>
      </c>
      <c r="L47">
        <f t="shared" si="0"/>
        <v>12044.889493092664</v>
      </c>
      <c r="M47" t="e">
        <f t="shared" si="1"/>
        <v>#N/A</v>
      </c>
      <c r="N47" t="str">
        <f t="shared" si="3"/>
        <v>NA</v>
      </c>
      <c r="O47" s="22">
        <f t="shared" si="8"/>
        <v>1144.5145434862407</v>
      </c>
      <c r="P47" t="e">
        <f t="shared" si="4"/>
        <v>#N/A</v>
      </c>
      <c r="Q47">
        <f t="shared" si="5"/>
        <v>1</v>
      </c>
      <c r="V47" s="51">
        <f t="shared" si="2"/>
        <v>3.1926556595781247E-3</v>
      </c>
      <c r="W47" s="51">
        <f t="shared" si="6"/>
        <v>0.83127051394987661</v>
      </c>
    </row>
    <row r="48" spans="2:25" x14ac:dyDescent="0.25">
      <c r="B48" s="45" t="s">
        <v>284</v>
      </c>
      <c r="C48" s="46" t="s">
        <v>285</v>
      </c>
      <c r="D48" s="47">
        <v>21.14500262</v>
      </c>
      <c r="E48" s="47">
        <v>630.60928090800007</v>
      </c>
      <c r="F48" s="47">
        <v>63.478677289948138</v>
      </c>
      <c r="G48" s="48">
        <v>47</v>
      </c>
      <c r="H48" s="49">
        <v>1</v>
      </c>
      <c r="I48" s="21">
        <f t="shared" si="7"/>
        <v>11981.410815802716</v>
      </c>
      <c r="J48" s="50">
        <v>21.14500262</v>
      </c>
      <c r="K48" s="50">
        <v>1227.6986482900004</v>
      </c>
      <c r="L48">
        <f t="shared" si="0"/>
        <v>11981.410815802716</v>
      </c>
      <c r="M48" t="e">
        <f t="shared" si="1"/>
        <v>#N/A</v>
      </c>
      <c r="N48" t="str">
        <f t="shared" si="3"/>
        <v>NA</v>
      </c>
      <c r="O48" s="22">
        <f t="shared" si="8"/>
        <v>1165.6595461062407</v>
      </c>
      <c r="P48" t="e">
        <f t="shared" si="4"/>
        <v>#N/A</v>
      </c>
      <c r="Q48">
        <f t="shared" si="5"/>
        <v>1</v>
      </c>
      <c r="V48" s="51">
        <f t="shared" si="2"/>
        <v>3.1758298050587864E-3</v>
      </c>
      <c r="W48" s="51">
        <f t="shared" si="6"/>
        <v>0.82809468414481779</v>
      </c>
    </row>
    <row r="49" spans="2:23" x14ac:dyDescent="0.25">
      <c r="B49" s="52" t="s">
        <v>286</v>
      </c>
      <c r="C49" s="53" t="s">
        <v>287</v>
      </c>
      <c r="D49" s="54">
        <v>27.134727450000003</v>
      </c>
      <c r="E49" s="54">
        <v>3745.7703641379999</v>
      </c>
      <c r="F49" s="54">
        <v>62.652549213889387</v>
      </c>
      <c r="G49" s="48">
        <v>48</v>
      </c>
      <c r="H49" s="49">
        <v>1</v>
      </c>
      <c r="I49" s="21">
        <f t="shared" si="7"/>
        <v>11918.758266588826</v>
      </c>
      <c r="J49" s="50">
        <v>27.134727450000003</v>
      </c>
      <c r="K49" s="50">
        <v>1254.8333757400003</v>
      </c>
      <c r="L49">
        <f t="shared" si="0"/>
        <v>11918.758266588826</v>
      </c>
      <c r="M49" t="e">
        <f t="shared" si="1"/>
        <v>#N/A</v>
      </c>
      <c r="N49" t="str">
        <f t="shared" si="3"/>
        <v>NA</v>
      </c>
      <c r="O49" s="22">
        <f t="shared" si="8"/>
        <v>1192.7942735562406</v>
      </c>
      <c r="P49" t="e">
        <f t="shared" si="4"/>
        <v>#N/A</v>
      </c>
      <c r="Q49">
        <f t="shared" si="5"/>
        <v>1</v>
      </c>
      <c r="V49" s="51">
        <f t="shared" si="2"/>
        <v>3.1592229266022066E-3</v>
      </c>
      <c r="W49" s="51">
        <f t="shared" si="6"/>
        <v>0.82493546121821559</v>
      </c>
    </row>
    <row r="50" spans="2:23" x14ac:dyDescent="0.25">
      <c r="B50" s="45" t="s">
        <v>288</v>
      </c>
      <c r="C50" s="46" t="s">
        <v>153</v>
      </c>
      <c r="D50" s="47">
        <v>11.1277928</v>
      </c>
      <c r="E50" s="47">
        <v>1016.1041625670002</v>
      </c>
      <c r="F50" s="47">
        <v>62.202336708197365</v>
      </c>
      <c r="G50" s="48">
        <v>49</v>
      </c>
      <c r="H50" s="49">
        <v>1</v>
      </c>
      <c r="I50" s="21">
        <f t="shared" si="7"/>
        <v>11856.555929880629</v>
      </c>
      <c r="J50" s="50">
        <v>11.1277928</v>
      </c>
      <c r="K50" s="50">
        <v>1265.9611685400002</v>
      </c>
      <c r="L50">
        <f t="shared" si="0"/>
        <v>11856.555929880629</v>
      </c>
      <c r="M50">
        <f t="shared" si="1"/>
        <v>11856.555929880629</v>
      </c>
      <c r="N50" t="str">
        <f t="shared" si="3"/>
        <v>GEYSERVILLE 1101166</v>
      </c>
      <c r="O50" s="22">
        <f t="shared" si="8"/>
        <v>1203.9220663562405</v>
      </c>
      <c r="P50" t="e">
        <f t="shared" si="4"/>
        <v>#N/A</v>
      </c>
      <c r="Q50">
        <f t="shared" si="5"/>
        <v>1</v>
      </c>
      <c r="V50" s="51">
        <f t="shared" si="2"/>
        <v>3.1427353828647328E-3</v>
      </c>
      <c r="W50" s="51">
        <f t="shared" si="6"/>
        <v>0.8217927258353509</v>
      </c>
    </row>
    <row r="51" spans="2:23" x14ac:dyDescent="0.25">
      <c r="B51" s="52" t="s">
        <v>289</v>
      </c>
      <c r="C51" s="53" t="s">
        <v>290</v>
      </c>
      <c r="D51" s="54">
        <v>11.549444941274425</v>
      </c>
      <c r="E51" s="54">
        <v>4187.5325209484399</v>
      </c>
      <c r="F51" s="54">
        <v>62.163186199028672</v>
      </c>
      <c r="G51" s="48">
        <v>50</v>
      </c>
      <c r="H51" s="49">
        <v>1</v>
      </c>
      <c r="I51" s="21">
        <f t="shared" si="7"/>
        <v>11794.392743681601</v>
      </c>
      <c r="J51" s="50">
        <v>14.760812159999999</v>
      </c>
      <c r="K51" s="50">
        <v>1280.7219807000001</v>
      </c>
      <c r="L51">
        <f t="shared" si="0"/>
        <v>11794.392743681601</v>
      </c>
      <c r="M51" t="e">
        <f t="shared" si="1"/>
        <v>#N/A</v>
      </c>
      <c r="N51" t="str">
        <f t="shared" si="3"/>
        <v>NA</v>
      </c>
      <c r="O51" s="22">
        <f t="shared" si="8"/>
        <v>1215.471511297515</v>
      </c>
      <c r="P51" t="e">
        <f t="shared" si="4"/>
        <v>#N/A</v>
      </c>
      <c r="Q51">
        <f t="shared" si="5"/>
        <v>1</v>
      </c>
      <c r="V51" s="51">
        <f t="shared" si="2"/>
        <v>3.1262582164822972E-3</v>
      </c>
      <c r="W51" s="51">
        <f t="shared" si="6"/>
        <v>0.81866646761886863</v>
      </c>
    </row>
    <row r="52" spans="2:23" x14ac:dyDescent="0.25">
      <c r="B52" s="45" t="s">
        <v>291</v>
      </c>
      <c r="C52" s="46" t="s">
        <v>292</v>
      </c>
      <c r="D52" s="47">
        <v>7.590526973943132</v>
      </c>
      <c r="E52" s="47">
        <v>742.0887229265627</v>
      </c>
      <c r="F52" s="47">
        <v>61.809403395024745</v>
      </c>
      <c r="G52" s="48">
        <v>51</v>
      </c>
      <c r="H52" s="49">
        <v>1</v>
      </c>
      <c r="I52" s="21">
        <f t="shared" si="7"/>
        <v>11732.583340286576</v>
      </c>
      <c r="J52" s="50">
        <v>18.6242226</v>
      </c>
      <c r="K52" s="50">
        <v>1299.3462033000001</v>
      </c>
      <c r="L52">
        <f t="shared" si="0"/>
        <v>11732.583340286576</v>
      </c>
      <c r="M52" t="e">
        <f t="shared" si="1"/>
        <v>#N/A</v>
      </c>
      <c r="N52" t="str">
        <f t="shared" si="3"/>
        <v>NA</v>
      </c>
      <c r="O52" s="22">
        <f t="shared" si="8"/>
        <v>1223.0620382714581</v>
      </c>
      <c r="P52" t="e">
        <f t="shared" si="4"/>
        <v>#N/A</v>
      </c>
      <c r="Q52">
        <f t="shared" si="5"/>
        <v>1</v>
      </c>
      <c r="V52" s="51">
        <f t="shared" si="2"/>
        <v>3.1098748248640147E-3</v>
      </c>
      <c r="W52" s="51">
        <f t="shared" si="6"/>
        <v>0.81555659279400461</v>
      </c>
    </row>
    <row r="53" spans="2:23" x14ac:dyDescent="0.25">
      <c r="B53" s="52" t="s">
        <v>231</v>
      </c>
      <c r="C53" s="53" t="s">
        <v>293</v>
      </c>
      <c r="D53" s="54">
        <v>52.138092004795809</v>
      </c>
      <c r="E53" s="54">
        <v>1212.9266060619061</v>
      </c>
      <c r="F53" s="54">
        <v>60.80761036417217</v>
      </c>
      <c r="G53" s="48">
        <v>52</v>
      </c>
      <c r="H53" s="49">
        <v>1</v>
      </c>
      <c r="I53" s="21">
        <f t="shared" si="7"/>
        <v>11671.775729922403</v>
      </c>
      <c r="J53" s="50">
        <v>52.292266459999993</v>
      </c>
      <c r="K53" s="50">
        <v>1351.6384697600001</v>
      </c>
      <c r="L53">
        <f t="shared" si="0"/>
        <v>11671.775729922403</v>
      </c>
      <c r="M53" t="e">
        <f t="shared" si="1"/>
        <v>#N/A</v>
      </c>
      <c r="N53" t="str">
        <f t="shared" si="3"/>
        <v>NA</v>
      </c>
      <c r="O53" s="22">
        <f t="shared" si="8"/>
        <v>1275.200130276254</v>
      </c>
      <c r="P53" t="e">
        <f t="shared" si="4"/>
        <v>#N/A</v>
      </c>
      <c r="Q53">
        <f t="shared" si="5"/>
        <v>1</v>
      </c>
      <c r="V53" s="51">
        <f t="shared" si="2"/>
        <v>3.0937569716046774E-3</v>
      </c>
      <c r="W53" s="51">
        <f t="shared" si="6"/>
        <v>0.81246283582239998</v>
      </c>
    </row>
    <row r="54" spans="2:23" x14ac:dyDescent="0.25">
      <c r="B54" s="45" t="s">
        <v>217</v>
      </c>
      <c r="C54" s="46" t="s">
        <v>294</v>
      </c>
      <c r="D54" s="47">
        <v>20.589515649999996</v>
      </c>
      <c r="E54" s="47">
        <v>421.88299113004484</v>
      </c>
      <c r="F54" s="47">
        <v>60.542765416204688</v>
      </c>
      <c r="G54" s="48">
        <v>53</v>
      </c>
      <c r="H54" s="49">
        <v>1</v>
      </c>
      <c r="I54" s="21">
        <f t="shared" si="7"/>
        <v>11611.232964506198</v>
      </c>
      <c r="J54" s="50">
        <v>20.589515649999999</v>
      </c>
      <c r="K54" s="50">
        <v>1372.2279854100002</v>
      </c>
      <c r="L54">
        <f t="shared" si="0"/>
        <v>11611.232964506198</v>
      </c>
      <c r="M54" t="e">
        <f t="shared" si="1"/>
        <v>#N/A</v>
      </c>
      <c r="N54" t="str">
        <f t="shared" si="3"/>
        <v>NA</v>
      </c>
      <c r="O54" s="22">
        <f t="shared" si="8"/>
        <v>1295.789645926254</v>
      </c>
      <c r="P54" t="e">
        <f t="shared" si="4"/>
        <v>#N/A</v>
      </c>
      <c r="Q54">
        <f t="shared" si="5"/>
        <v>1</v>
      </c>
      <c r="V54" s="51">
        <f t="shared" si="2"/>
        <v>3.0777093189663196E-3</v>
      </c>
      <c r="W54" s="51">
        <f t="shared" si="6"/>
        <v>0.80938512650343364</v>
      </c>
    </row>
    <row r="55" spans="2:23" x14ac:dyDescent="0.25">
      <c r="B55" s="52" t="s">
        <v>209</v>
      </c>
      <c r="C55" s="53" t="s">
        <v>295</v>
      </c>
      <c r="D55" s="54">
        <v>10.5001301</v>
      </c>
      <c r="E55" s="54">
        <v>497.18590224798959</v>
      </c>
      <c r="F55" s="54">
        <v>59.470177589281874</v>
      </c>
      <c r="G55" s="48">
        <v>54</v>
      </c>
      <c r="H55" s="49">
        <v>1</v>
      </c>
      <c r="I55" s="21">
        <f t="shared" si="7"/>
        <v>11551.762786916916</v>
      </c>
      <c r="J55" s="50">
        <v>24.523641029999997</v>
      </c>
      <c r="K55" s="50">
        <v>1396.7516264400001</v>
      </c>
      <c r="L55">
        <f t="shared" si="0"/>
        <v>11551.762786916916</v>
      </c>
      <c r="M55" t="e">
        <f t="shared" si="1"/>
        <v>#N/A</v>
      </c>
      <c r="N55" t="str">
        <f t="shared" si="3"/>
        <v>NA</v>
      </c>
      <c r="O55" s="22">
        <f t="shared" si="8"/>
        <v>1306.289776026254</v>
      </c>
      <c r="P55" t="e">
        <f t="shared" si="4"/>
        <v>#N/A</v>
      </c>
      <c r="Q55">
        <f t="shared" si="5"/>
        <v>1</v>
      </c>
      <c r="V55" s="51">
        <f t="shared" si="2"/>
        <v>3.0619459697744968E-3</v>
      </c>
      <c r="W55" s="51">
        <f t="shared" si="6"/>
        <v>0.80632318053365915</v>
      </c>
    </row>
    <row r="56" spans="2:23" x14ac:dyDescent="0.25">
      <c r="B56" s="45" t="s">
        <v>296</v>
      </c>
      <c r="C56" s="46" t="s">
        <v>297</v>
      </c>
      <c r="D56" s="47">
        <v>23.866010490000001</v>
      </c>
      <c r="E56" s="47">
        <v>602.759118317</v>
      </c>
      <c r="F56" s="47">
        <v>58.361613427426782</v>
      </c>
      <c r="G56" s="48">
        <v>55</v>
      </c>
      <c r="H56" s="49">
        <v>1</v>
      </c>
      <c r="I56" s="21">
        <f t="shared" si="7"/>
        <v>11493.401173489488</v>
      </c>
      <c r="J56" s="50">
        <v>23.866010490000001</v>
      </c>
      <c r="K56" s="50">
        <v>1420.6176369300001</v>
      </c>
      <c r="L56">
        <f t="shared" si="0"/>
        <v>11493.401173489488</v>
      </c>
      <c r="M56" t="e">
        <f t="shared" si="1"/>
        <v>#N/A</v>
      </c>
      <c r="N56" t="str">
        <f t="shared" si="3"/>
        <v>NA</v>
      </c>
      <c r="O56" s="22">
        <f t="shared" si="8"/>
        <v>1330.155786516254</v>
      </c>
      <c r="P56" t="e">
        <f t="shared" si="4"/>
        <v>#N/A</v>
      </c>
      <c r="Q56">
        <f t="shared" si="5"/>
        <v>1</v>
      </c>
      <c r="V56" s="51">
        <f t="shared" si="2"/>
        <v>3.0464764600278082E-3</v>
      </c>
      <c r="W56" s="51">
        <f t="shared" si="6"/>
        <v>0.80327670407363139</v>
      </c>
    </row>
    <row r="57" spans="2:23" x14ac:dyDescent="0.25">
      <c r="B57" s="52" t="s">
        <v>271</v>
      </c>
      <c r="C57" s="53" t="s">
        <v>298</v>
      </c>
      <c r="D57" s="54">
        <v>32.487180879999997</v>
      </c>
      <c r="E57" s="54">
        <v>2622.5897373200005</v>
      </c>
      <c r="F57" s="54">
        <v>57.812902915529527</v>
      </c>
      <c r="G57" s="48">
        <v>56</v>
      </c>
      <c r="H57" s="49">
        <v>1</v>
      </c>
      <c r="I57" s="21">
        <f t="shared" si="7"/>
        <v>11435.588270573959</v>
      </c>
      <c r="J57" s="50">
        <v>32.487180880000011</v>
      </c>
      <c r="K57" s="50">
        <v>1453.1048178100002</v>
      </c>
      <c r="L57">
        <f t="shared" si="0"/>
        <v>11435.588270573959</v>
      </c>
      <c r="M57" t="e">
        <f t="shared" si="1"/>
        <v>#N/A</v>
      </c>
      <c r="N57" t="str">
        <f t="shared" si="3"/>
        <v>NA</v>
      </c>
      <c r="O57" s="22">
        <f t="shared" si="8"/>
        <v>1362.6429673962541</v>
      </c>
      <c r="P57" t="e">
        <f t="shared" si="4"/>
        <v>#N/A</v>
      </c>
      <c r="Q57">
        <f t="shared" si="5"/>
        <v>1</v>
      </c>
      <c r="V57" s="51">
        <f t="shared" si="2"/>
        <v>3.0311523931863681E-3</v>
      </c>
      <c r="W57" s="51">
        <f t="shared" si="6"/>
        <v>0.80024555168044498</v>
      </c>
    </row>
    <row r="58" spans="2:23" x14ac:dyDescent="0.25">
      <c r="B58" s="45" t="s">
        <v>246</v>
      </c>
      <c r="C58" s="46" t="s">
        <v>299</v>
      </c>
      <c r="D58" s="47">
        <v>22.773497780000003</v>
      </c>
      <c r="E58" s="47">
        <v>905.98031067600004</v>
      </c>
      <c r="F58" s="47">
        <v>56.900054273656764</v>
      </c>
      <c r="G58" s="48">
        <v>57</v>
      </c>
      <c r="H58" s="49">
        <v>1</v>
      </c>
      <c r="I58" s="21">
        <f t="shared" si="7"/>
        <v>11378.688216300301</v>
      </c>
      <c r="J58" s="50">
        <v>22.773497780000003</v>
      </c>
      <c r="K58" s="50">
        <v>1475.8783155900003</v>
      </c>
      <c r="L58">
        <f t="shared" si="0"/>
        <v>11378.688216300301</v>
      </c>
      <c r="M58" t="e">
        <f t="shared" si="1"/>
        <v>#N/A</v>
      </c>
      <c r="N58" t="str">
        <f t="shared" si="3"/>
        <v>NA</v>
      </c>
      <c r="O58" s="22">
        <f t="shared" si="8"/>
        <v>1385.4164651762542</v>
      </c>
      <c r="P58" t="e">
        <f t="shared" si="4"/>
        <v>#N/A</v>
      </c>
      <c r="Q58">
        <f t="shared" si="5"/>
        <v>1</v>
      </c>
      <c r="V58" s="51">
        <f t="shared" si="2"/>
        <v>3.0160702888290579E-3</v>
      </c>
      <c r="W58" s="51">
        <f t="shared" si="6"/>
        <v>0.79722948139161587</v>
      </c>
    </row>
    <row r="59" spans="2:23" x14ac:dyDescent="0.25">
      <c r="B59" s="52" t="s">
        <v>300</v>
      </c>
      <c r="C59" s="53" t="s">
        <v>301</v>
      </c>
      <c r="D59" s="54">
        <v>27.59852682</v>
      </c>
      <c r="E59" s="54">
        <v>467.8235649689999</v>
      </c>
      <c r="F59" s="54">
        <v>56.485680233913328</v>
      </c>
      <c r="G59" s="48">
        <v>58</v>
      </c>
      <c r="H59" s="49">
        <v>1</v>
      </c>
      <c r="I59" s="21">
        <f t="shared" si="7"/>
        <v>11322.202536066388</v>
      </c>
      <c r="J59" s="50">
        <v>27.598526819999996</v>
      </c>
      <c r="K59" s="50">
        <v>1503.4768424100002</v>
      </c>
      <c r="L59">
        <f t="shared" si="0"/>
        <v>11322.202536066388</v>
      </c>
      <c r="M59" t="e">
        <f t="shared" si="1"/>
        <v>#N/A</v>
      </c>
      <c r="N59" t="str">
        <f t="shared" si="3"/>
        <v>NA</v>
      </c>
      <c r="O59" s="22">
        <f t="shared" si="8"/>
        <v>1413.0149919962541</v>
      </c>
      <c r="P59" t="e">
        <f t="shared" si="4"/>
        <v>#N/A</v>
      </c>
      <c r="Q59">
        <f t="shared" si="5"/>
        <v>1</v>
      </c>
      <c r="V59" s="51">
        <f t="shared" si="2"/>
        <v>3.0010980197362333E-3</v>
      </c>
      <c r="W59" s="51">
        <f t="shared" si="6"/>
        <v>0.79422838337187962</v>
      </c>
    </row>
    <row r="60" spans="2:23" x14ac:dyDescent="0.25">
      <c r="B60" s="45" t="s">
        <v>205</v>
      </c>
      <c r="C60" s="46" t="s">
        <v>302</v>
      </c>
      <c r="D60" s="47">
        <v>37.07317926999999</v>
      </c>
      <c r="E60" s="47">
        <v>3569.7142763037118</v>
      </c>
      <c r="F60" s="47">
        <v>56.03894895341152</v>
      </c>
      <c r="G60" s="48">
        <v>59</v>
      </c>
      <c r="H60" s="49">
        <v>1</v>
      </c>
      <c r="I60" s="21">
        <f t="shared" si="7"/>
        <v>11266.163587112977</v>
      </c>
      <c r="J60" s="50">
        <v>37.073179269999997</v>
      </c>
      <c r="K60" s="50">
        <v>1540.5500216800003</v>
      </c>
      <c r="L60">
        <f t="shared" si="0"/>
        <v>11266.163587112977</v>
      </c>
      <c r="M60" t="e">
        <f t="shared" si="1"/>
        <v>#N/A</v>
      </c>
      <c r="N60" t="str">
        <f t="shared" si="3"/>
        <v>NA</v>
      </c>
      <c r="O60" s="22">
        <f t="shared" si="8"/>
        <v>1450.0881712662542</v>
      </c>
      <c r="P60" t="e">
        <f t="shared" si="4"/>
        <v>#N/A</v>
      </c>
      <c r="Q60">
        <f t="shared" si="5"/>
        <v>1</v>
      </c>
      <c r="V60" s="51">
        <f t="shared" si="2"/>
        <v>2.9862441626181979E-3</v>
      </c>
      <c r="W60" s="51">
        <f t="shared" si="6"/>
        <v>0.79124213920926145</v>
      </c>
    </row>
    <row r="61" spans="2:23" x14ac:dyDescent="0.25">
      <c r="B61" s="52" t="s">
        <v>303</v>
      </c>
      <c r="C61" s="53" t="s">
        <v>304</v>
      </c>
      <c r="D61" s="54">
        <v>35.306984280000002</v>
      </c>
      <c r="E61" s="54">
        <v>1389.3095875480001</v>
      </c>
      <c r="F61" s="54">
        <v>55.659127824637736</v>
      </c>
      <c r="G61" s="48">
        <v>60</v>
      </c>
      <c r="H61" s="49">
        <v>1</v>
      </c>
      <c r="I61" s="21">
        <f t="shared" si="7"/>
        <v>11210.504459288339</v>
      </c>
      <c r="J61" s="50">
        <v>35.306984279999995</v>
      </c>
      <c r="K61" s="50">
        <v>1575.8570059600004</v>
      </c>
      <c r="L61">
        <f t="shared" si="0"/>
        <v>11210.504459288339</v>
      </c>
      <c r="M61" t="e">
        <f t="shared" si="1"/>
        <v>#N/A</v>
      </c>
      <c r="N61" t="str">
        <f t="shared" si="3"/>
        <v>NA</v>
      </c>
      <c r="O61" s="22">
        <f t="shared" si="8"/>
        <v>1485.3951555462543</v>
      </c>
      <c r="P61" t="e">
        <f t="shared" si="4"/>
        <v>#N/A</v>
      </c>
      <c r="Q61">
        <f t="shared" si="5"/>
        <v>1</v>
      </c>
      <c r="V61" s="51">
        <f t="shared" si="2"/>
        <v>2.971490982063207E-3</v>
      </c>
      <c r="W61" s="51">
        <f t="shared" si="6"/>
        <v>0.78827064822719828</v>
      </c>
    </row>
    <row r="62" spans="2:23" x14ac:dyDescent="0.25">
      <c r="B62" s="45" t="s">
        <v>261</v>
      </c>
      <c r="C62" s="46" t="s">
        <v>305</v>
      </c>
      <c r="D62" s="47">
        <v>20.620056559999998</v>
      </c>
      <c r="E62" s="47">
        <v>2694.9484776120003</v>
      </c>
      <c r="F62" s="47">
        <v>55.527334497939634</v>
      </c>
      <c r="G62" s="48">
        <v>61</v>
      </c>
      <c r="H62" s="49">
        <v>1</v>
      </c>
      <c r="I62" s="21">
        <f t="shared" si="7"/>
        <v>11154.977124790399</v>
      </c>
      <c r="J62" s="50">
        <v>20.620056559999998</v>
      </c>
      <c r="K62" s="50">
        <v>1596.4770625200003</v>
      </c>
      <c r="L62">
        <f t="shared" si="0"/>
        <v>11154.977124790399</v>
      </c>
      <c r="M62" t="e">
        <f t="shared" si="1"/>
        <v>#N/A</v>
      </c>
      <c r="N62" t="str">
        <f t="shared" si="3"/>
        <v>NA</v>
      </c>
      <c r="O62" s="22">
        <f t="shared" si="8"/>
        <v>1506.0152121062542</v>
      </c>
      <c r="P62" t="e">
        <f t="shared" si="4"/>
        <v>#N/A</v>
      </c>
      <c r="Q62">
        <f t="shared" si="5"/>
        <v>1</v>
      </c>
      <c r="V62" s="51">
        <f t="shared" si="2"/>
        <v>2.9567727350549799E-3</v>
      </c>
      <c r="W62" s="51">
        <f t="shared" si="6"/>
        <v>0.78531387549214327</v>
      </c>
    </row>
    <row r="63" spans="2:23" x14ac:dyDescent="0.25">
      <c r="B63" s="52" t="s">
        <v>306</v>
      </c>
      <c r="C63" s="53" t="s">
        <v>307</v>
      </c>
      <c r="D63" s="54">
        <v>9.4151796800000032</v>
      </c>
      <c r="E63" s="54">
        <v>2708.5398936005331</v>
      </c>
      <c r="F63" s="54">
        <v>55.32848063906345</v>
      </c>
      <c r="G63" s="48">
        <v>62</v>
      </c>
      <c r="H63" s="49">
        <v>1</v>
      </c>
      <c r="I63" s="21">
        <f t="shared" si="7"/>
        <v>11099.648644151335</v>
      </c>
      <c r="J63" s="50">
        <v>9.4151796800000032</v>
      </c>
      <c r="K63" s="50">
        <v>1605.8922422000003</v>
      </c>
      <c r="L63">
        <f t="shared" si="0"/>
        <v>11099.648644151335</v>
      </c>
      <c r="M63" t="e">
        <f t="shared" si="1"/>
        <v>#N/A</v>
      </c>
      <c r="N63" t="str">
        <f t="shared" si="3"/>
        <v>NA</v>
      </c>
      <c r="O63" s="22">
        <f t="shared" si="8"/>
        <v>1515.4303917862542</v>
      </c>
      <c r="P63" t="e">
        <f t="shared" si="4"/>
        <v>#N/A</v>
      </c>
      <c r="Q63">
        <f t="shared" si="5"/>
        <v>1</v>
      </c>
      <c r="V63" s="51">
        <f t="shared" si="2"/>
        <v>2.9421071968655705E-3</v>
      </c>
      <c r="W63" s="51">
        <f t="shared" si="6"/>
        <v>0.78237176829527766</v>
      </c>
    </row>
    <row r="64" spans="2:23" x14ac:dyDescent="0.25">
      <c r="B64" s="45" t="s">
        <v>308</v>
      </c>
      <c r="C64" s="46" t="s">
        <v>309</v>
      </c>
      <c r="D64" s="47">
        <v>20.829158930000002</v>
      </c>
      <c r="E64" s="47">
        <v>564.97097296600009</v>
      </c>
      <c r="F64" s="47">
        <v>55.078389533855322</v>
      </c>
      <c r="G64" s="48">
        <v>63</v>
      </c>
      <c r="H64" s="49">
        <v>1</v>
      </c>
      <c r="I64" s="21">
        <f t="shared" si="7"/>
        <v>11044.57025461748</v>
      </c>
      <c r="J64" s="50">
        <v>20.829158930000002</v>
      </c>
      <c r="K64" s="50">
        <v>1626.7214011300002</v>
      </c>
      <c r="L64">
        <f t="shared" si="0"/>
        <v>11044.57025461748</v>
      </c>
      <c r="M64" t="e">
        <f t="shared" si="1"/>
        <v>#N/A</v>
      </c>
      <c r="N64" t="str">
        <f t="shared" si="3"/>
        <v>NA</v>
      </c>
      <c r="O64" s="22">
        <f t="shared" si="8"/>
        <v>1536.2595507162541</v>
      </c>
      <c r="P64" t="e">
        <f t="shared" si="4"/>
        <v>#N/A</v>
      </c>
      <c r="Q64">
        <f t="shared" si="5"/>
        <v>1</v>
      </c>
      <c r="V64" s="51">
        <f t="shared" si="2"/>
        <v>2.9275079485979504E-3</v>
      </c>
      <c r="W64" s="51">
        <f t="shared" si="6"/>
        <v>0.77944426034667968</v>
      </c>
    </row>
    <row r="65" spans="1:23" x14ac:dyDescent="0.25">
      <c r="B65" s="52" t="s">
        <v>310</v>
      </c>
      <c r="C65" s="53" t="s">
        <v>311</v>
      </c>
      <c r="D65" s="54">
        <v>24.269700889999996</v>
      </c>
      <c r="E65" s="54">
        <v>2949.3701616000003</v>
      </c>
      <c r="F65" s="54">
        <v>54.013679181448907</v>
      </c>
      <c r="G65" s="48">
        <v>64</v>
      </c>
      <c r="H65" s="49">
        <v>1</v>
      </c>
      <c r="I65" s="21">
        <f t="shared" si="7"/>
        <v>10990.55657543603</v>
      </c>
      <c r="J65" s="50">
        <v>24.269700889999996</v>
      </c>
      <c r="K65" s="50">
        <v>1650.9911020200002</v>
      </c>
      <c r="L65">
        <f t="shared" si="0"/>
        <v>10990.55657543603</v>
      </c>
      <c r="M65" t="e">
        <f t="shared" si="1"/>
        <v>#N/A</v>
      </c>
      <c r="N65" t="str">
        <f t="shared" si="3"/>
        <v>NA</v>
      </c>
      <c r="O65" s="22">
        <f t="shared" si="8"/>
        <v>1560.5292516062541</v>
      </c>
      <c r="P65" t="e">
        <f t="shared" si="4"/>
        <v>#N/A</v>
      </c>
      <c r="Q65">
        <f t="shared" si="5"/>
        <v>1</v>
      </c>
      <c r="V65" s="51">
        <f t="shared" si="2"/>
        <v>2.9131909157491072E-3</v>
      </c>
      <c r="W65" s="51">
        <f t="shared" si="6"/>
        <v>0.77653106943093053</v>
      </c>
    </row>
    <row r="66" spans="1:23" x14ac:dyDescent="0.25">
      <c r="B66" s="45" t="s">
        <v>226</v>
      </c>
      <c r="C66" s="46" t="s">
        <v>312</v>
      </c>
      <c r="D66" s="47">
        <v>14.67084625</v>
      </c>
      <c r="E66" s="47">
        <v>3651.3223869200001</v>
      </c>
      <c r="F66" s="47">
        <v>53.453541751092352</v>
      </c>
      <c r="G66" s="48">
        <v>65</v>
      </c>
      <c r="H66" s="49">
        <v>1</v>
      </c>
      <c r="I66" s="21">
        <f t="shared" si="7"/>
        <v>10937.103033684938</v>
      </c>
      <c r="J66" s="50">
        <v>14.67084625</v>
      </c>
      <c r="K66" s="50">
        <v>1665.6619482700003</v>
      </c>
      <c r="L66">
        <f t="shared" ref="L66:L100" si="9">IF(H66=1,I66,#N/A)</f>
        <v>10937.103033684938</v>
      </c>
      <c r="M66" t="e">
        <f t="shared" ref="M66:M129" si="10">IF(N66=C66,L66,NA())</f>
        <v>#N/A</v>
      </c>
      <c r="N66" t="str">
        <f t="shared" si="3"/>
        <v>NA</v>
      </c>
      <c r="O66" s="22">
        <f t="shared" si="8"/>
        <v>1575.2000978562542</v>
      </c>
      <c r="P66" t="e">
        <f t="shared" si="4"/>
        <v>#N/A</v>
      </c>
      <c r="Q66">
        <f t="shared" si="5"/>
        <v>1</v>
      </c>
      <c r="V66" s="51">
        <f t="shared" ref="V66:V129" si="11">L66/SUM($L$2:$L$3075)</f>
        <v>2.8990223546598594E-3</v>
      </c>
      <c r="W66" s="51">
        <f t="shared" si="6"/>
        <v>0.77363204707627065</v>
      </c>
    </row>
    <row r="67" spans="1:23" x14ac:dyDescent="0.25">
      <c r="B67" s="52" t="s">
        <v>261</v>
      </c>
      <c r="C67" s="53" t="s">
        <v>313</v>
      </c>
      <c r="D67" s="54">
        <v>13.880179780000001</v>
      </c>
      <c r="E67" s="54">
        <v>1272.3322815349998</v>
      </c>
      <c r="F67" s="54">
        <v>52.810038468350136</v>
      </c>
      <c r="G67" s="48">
        <v>66</v>
      </c>
      <c r="H67" s="49">
        <v>1</v>
      </c>
      <c r="I67" s="21">
        <f t="shared" si="7"/>
        <v>10884.292995216589</v>
      </c>
      <c r="J67" s="50">
        <v>13.880179780000001</v>
      </c>
      <c r="K67" s="50">
        <v>1679.5421280500002</v>
      </c>
      <c r="L67">
        <f t="shared" si="9"/>
        <v>10884.292995216589</v>
      </c>
      <c r="M67">
        <f t="shared" si="10"/>
        <v>10884.292995216589</v>
      </c>
      <c r="N67" t="str">
        <f t="shared" ref="N67:N130" si="12">IFERROR(VLOOKUP(C67,$Y$2:$Y$481,1,FALSE),"NA")</f>
        <v>LAYTONVILLE 110237586</v>
      </c>
      <c r="O67" s="22">
        <f t="shared" si="8"/>
        <v>1589.0802776362541</v>
      </c>
      <c r="P67" t="e">
        <f t="shared" ref="P67:P130" si="13">IF(H67=0,I67,#N/A)</f>
        <v>#N/A</v>
      </c>
      <c r="Q67">
        <f t="shared" ref="Q67:Q130" si="14">IF(G67&lt;$T$3,$S$3,IF(G67&lt;$T$4,$S$4,IF(G67&lt;$T$5,$S$5,IF(G67&lt;$T$6,$S$6,$S$7))))</f>
        <v>1</v>
      </c>
      <c r="V67" s="51">
        <f t="shared" si="11"/>
        <v>2.8850243625408614E-3</v>
      </c>
      <c r="W67" s="51">
        <f t="shared" ref="W67:W130" si="15">W66-V67</f>
        <v>0.77074702271372975</v>
      </c>
    </row>
    <row r="68" spans="1:23" x14ac:dyDescent="0.25">
      <c r="B68" s="45" t="s">
        <v>314</v>
      </c>
      <c r="C68" s="46" t="s">
        <v>315</v>
      </c>
      <c r="D68" s="47">
        <v>12.857580239999999</v>
      </c>
      <c r="E68" s="47">
        <v>1552.9435269669998</v>
      </c>
      <c r="F68" s="47">
        <v>52.561778713838322</v>
      </c>
      <c r="G68" s="48">
        <v>67</v>
      </c>
      <c r="H68" s="49">
        <v>1</v>
      </c>
      <c r="I68" s="21">
        <f t="shared" ref="I68:I131" si="16">I67-F68</f>
        <v>10831.731216502751</v>
      </c>
      <c r="J68" s="50">
        <v>12.857580239999999</v>
      </c>
      <c r="K68" s="50">
        <v>1692.3997082900003</v>
      </c>
      <c r="L68">
        <f t="shared" si="9"/>
        <v>10831.731216502751</v>
      </c>
      <c r="M68" t="e">
        <f t="shared" si="10"/>
        <v>#N/A</v>
      </c>
      <c r="N68" t="str">
        <f t="shared" si="12"/>
        <v>NA</v>
      </c>
      <c r="O68" s="22">
        <f t="shared" ref="O68:O131" si="17">D68+O67</f>
        <v>1601.9378578762542</v>
      </c>
      <c r="P68" t="e">
        <f t="shared" si="13"/>
        <v>#N/A</v>
      </c>
      <c r="Q68">
        <f t="shared" si="14"/>
        <v>1</v>
      </c>
      <c r="V68" s="51">
        <f t="shared" si="11"/>
        <v>2.871092174920173E-3</v>
      </c>
      <c r="W68" s="51">
        <f t="shared" si="15"/>
        <v>0.76787593053880954</v>
      </c>
    </row>
    <row r="69" spans="1:23" x14ac:dyDescent="0.25">
      <c r="B69" s="52" t="s">
        <v>316</v>
      </c>
      <c r="C69" s="53" t="s">
        <v>317</v>
      </c>
      <c r="D69" s="54">
        <v>22.492967179999997</v>
      </c>
      <c r="E69" s="54">
        <v>877.48663800300005</v>
      </c>
      <c r="F69" s="54">
        <v>52.373808751195781</v>
      </c>
      <c r="G69" s="48">
        <v>68</v>
      </c>
      <c r="H69" s="49">
        <v>1</v>
      </c>
      <c r="I69" s="21">
        <f t="shared" si="16"/>
        <v>10779.357407751555</v>
      </c>
      <c r="J69" s="50">
        <v>22.492967180000004</v>
      </c>
      <c r="K69" s="50">
        <v>1714.8926754700003</v>
      </c>
      <c r="L69">
        <f t="shared" si="9"/>
        <v>10779.357407751555</v>
      </c>
      <c r="M69" t="e">
        <f t="shared" si="10"/>
        <v>#N/A</v>
      </c>
      <c r="N69" t="str">
        <f t="shared" si="12"/>
        <v>NA</v>
      </c>
      <c r="O69" s="22">
        <f t="shared" si="17"/>
        <v>1624.4308250562542</v>
      </c>
      <c r="P69" t="e">
        <f t="shared" si="13"/>
        <v>#N/A</v>
      </c>
      <c r="Q69">
        <f t="shared" si="14"/>
        <v>1</v>
      </c>
      <c r="V69" s="51">
        <f t="shared" si="11"/>
        <v>2.857209811199106E-3</v>
      </c>
      <c r="W69" s="51">
        <f t="shared" si="15"/>
        <v>0.76501872072761046</v>
      </c>
    </row>
    <row r="70" spans="1:23" x14ac:dyDescent="0.25">
      <c r="B70" s="45" t="s">
        <v>318</v>
      </c>
      <c r="C70" s="46" t="s">
        <v>319</v>
      </c>
      <c r="D70" s="47">
        <v>12.843011680000002</v>
      </c>
      <c r="E70" s="47">
        <v>3194.723824875</v>
      </c>
      <c r="F70" s="47">
        <v>51.401246693500291</v>
      </c>
      <c r="G70" s="48">
        <v>69</v>
      </c>
      <c r="H70" s="49">
        <v>1</v>
      </c>
      <c r="I70" s="21">
        <f t="shared" si="16"/>
        <v>10727.956161058055</v>
      </c>
      <c r="J70" s="50">
        <v>12.843011680000002</v>
      </c>
      <c r="K70" s="50">
        <v>1727.7356871500003</v>
      </c>
      <c r="L70">
        <f t="shared" si="9"/>
        <v>10727.956161058055</v>
      </c>
      <c r="M70" t="e">
        <f t="shared" si="10"/>
        <v>#N/A</v>
      </c>
      <c r="N70" t="str">
        <f t="shared" si="12"/>
        <v>NA</v>
      </c>
      <c r="O70" s="22">
        <f t="shared" si="17"/>
        <v>1637.2738367362542</v>
      </c>
      <c r="P70" t="e">
        <f t="shared" si="13"/>
        <v>#N/A</v>
      </c>
      <c r="Q70">
        <f t="shared" si="14"/>
        <v>1</v>
      </c>
      <c r="V70" s="51">
        <f t="shared" si="11"/>
        <v>2.8435852377848392E-3</v>
      </c>
      <c r="W70" s="51">
        <f t="shared" si="15"/>
        <v>0.76217513548982563</v>
      </c>
    </row>
    <row r="71" spans="1:23" x14ac:dyDescent="0.25">
      <c r="B71" s="52" t="s">
        <v>320</v>
      </c>
      <c r="C71" s="53" t="s">
        <v>321</v>
      </c>
      <c r="D71" s="54">
        <v>20.613676340000001</v>
      </c>
      <c r="E71" s="54">
        <v>602.84869195674321</v>
      </c>
      <c r="F71" s="54">
        <v>50.499162467286276</v>
      </c>
      <c r="G71" s="48">
        <v>70</v>
      </c>
      <c r="H71" s="49">
        <v>1</v>
      </c>
      <c r="I71" s="21">
        <f t="shared" si="16"/>
        <v>10677.456998590769</v>
      </c>
      <c r="J71" s="50">
        <v>20.613676339999998</v>
      </c>
      <c r="K71" s="50">
        <v>1748.3493634900003</v>
      </c>
      <c r="L71">
        <f t="shared" si="9"/>
        <v>10677.456998590769</v>
      </c>
      <c r="M71" t="e">
        <f t="shared" si="10"/>
        <v>#N/A</v>
      </c>
      <c r="N71" t="str">
        <f t="shared" si="12"/>
        <v>NA</v>
      </c>
      <c r="O71" s="22">
        <f t="shared" si="17"/>
        <v>1657.8875130762542</v>
      </c>
      <c r="P71" t="e">
        <f t="shared" si="13"/>
        <v>#N/A</v>
      </c>
      <c r="Q71">
        <f t="shared" si="14"/>
        <v>1</v>
      </c>
      <c r="V71" s="51">
        <f t="shared" si="11"/>
        <v>2.8301997736053966E-3</v>
      </c>
      <c r="W71" s="51">
        <f t="shared" si="15"/>
        <v>0.75934493571622019</v>
      </c>
    </row>
    <row r="72" spans="1:23" x14ac:dyDescent="0.25">
      <c r="B72" s="45" t="s">
        <v>322</v>
      </c>
      <c r="C72" s="46" t="s">
        <v>323</v>
      </c>
      <c r="D72" s="47">
        <v>23.006999930000003</v>
      </c>
      <c r="E72" s="47">
        <v>4221.0832619900011</v>
      </c>
      <c r="F72" s="47">
        <v>49.626416498664305</v>
      </c>
      <c r="G72" s="48">
        <v>71</v>
      </c>
      <c r="H72" s="49">
        <v>1</v>
      </c>
      <c r="I72" s="21">
        <f t="shared" si="16"/>
        <v>10627.830582092105</v>
      </c>
      <c r="J72" s="50">
        <v>23.006999929999999</v>
      </c>
      <c r="K72" s="50">
        <v>1771.3563634200002</v>
      </c>
      <c r="L72">
        <f t="shared" si="9"/>
        <v>10627.830582092105</v>
      </c>
      <c r="M72" t="e">
        <f t="shared" si="10"/>
        <v>#N/A</v>
      </c>
      <c r="N72" t="str">
        <f t="shared" si="12"/>
        <v>NA</v>
      </c>
      <c r="O72" s="22">
        <f t="shared" si="17"/>
        <v>1680.8945130062541</v>
      </c>
      <c r="P72" t="e">
        <f t="shared" si="13"/>
        <v>#N/A</v>
      </c>
      <c r="Q72">
        <f t="shared" si="14"/>
        <v>1</v>
      </c>
      <c r="V72" s="51">
        <f t="shared" si="11"/>
        <v>2.8170456421714885E-3</v>
      </c>
      <c r="W72" s="51">
        <f t="shared" si="15"/>
        <v>0.75652789007404875</v>
      </c>
    </row>
    <row r="73" spans="1:23" x14ac:dyDescent="0.25">
      <c r="A73" t="s">
        <v>324</v>
      </c>
      <c r="B73" s="52" t="s">
        <v>325</v>
      </c>
      <c r="C73" s="53" t="s">
        <v>326</v>
      </c>
      <c r="D73" s="54">
        <v>29.487893739999997</v>
      </c>
      <c r="E73" s="54">
        <v>1137.0909532750002</v>
      </c>
      <c r="F73" s="54">
        <v>49.538106715963202</v>
      </c>
      <c r="G73" s="48">
        <v>72</v>
      </c>
      <c r="H73" s="49">
        <v>1</v>
      </c>
      <c r="I73" s="21">
        <f t="shared" si="16"/>
        <v>10578.292475376142</v>
      </c>
      <c r="J73" s="50">
        <v>29.487893740000001</v>
      </c>
      <c r="K73" s="50">
        <v>1800.8442571600001</v>
      </c>
      <c r="L73" s="69">
        <v>10578.294248</v>
      </c>
      <c r="M73" t="e">
        <f t="shared" si="10"/>
        <v>#N/A</v>
      </c>
      <c r="N73" t="str">
        <f t="shared" si="12"/>
        <v>NA</v>
      </c>
      <c r="O73" s="22">
        <f t="shared" si="17"/>
        <v>1710.382406746254</v>
      </c>
      <c r="P73" t="e">
        <f t="shared" si="13"/>
        <v>#N/A</v>
      </c>
      <c r="Q73">
        <f t="shared" si="14"/>
        <v>1</v>
      </c>
      <c r="V73" s="51">
        <f t="shared" si="11"/>
        <v>2.8039153882588553E-3</v>
      </c>
      <c r="W73" s="51">
        <f t="shared" si="15"/>
        <v>0.75372397468578989</v>
      </c>
    </row>
    <row r="74" spans="1:23" x14ac:dyDescent="0.25">
      <c r="B74" s="45" t="s">
        <v>327</v>
      </c>
      <c r="C74" s="46" t="s">
        <v>328</v>
      </c>
      <c r="D74" s="47">
        <v>16.813663125452432</v>
      </c>
      <c r="E74" s="47">
        <v>594.73568560508966</v>
      </c>
      <c r="F74" s="47">
        <v>48.908202759724063</v>
      </c>
      <c r="G74" s="48">
        <v>73</v>
      </c>
      <c r="H74" s="49">
        <v>1</v>
      </c>
      <c r="I74" s="21">
        <f t="shared" si="16"/>
        <v>10529.384272616418</v>
      </c>
      <c r="J74" s="50">
        <v>17.921850250000002</v>
      </c>
      <c r="K74" s="50">
        <v>1818.7661074100001</v>
      </c>
      <c r="L74">
        <f t="shared" si="9"/>
        <v>10529.384272616418</v>
      </c>
      <c r="M74" t="e">
        <f t="shared" si="10"/>
        <v>#N/A</v>
      </c>
      <c r="N74" t="str">
        <f t="shared" si="12"/>
        <v>NA</v>
      </c>
      <c r="O74" s="22">
        <f t="shared" si="17"/>
        <v>1727.1960698717064</v>
      </c>
      <c r="P74" t="e">
        <f t="shared" si="13"/>
        <v>#N/A</v>
      </c>
      <c r="Q74">
        <f t="shared" si="14"/>
        <v>1</v>
      </c>
      <c r="V74" s="51">
        <f t="shared" si="11"/>
        <v>2.7909511589226071E-3</v>
      </c>
      <c r="W74" s="51">
        <f t="shared" si="15"/>
        <v>0.7509330235268673</v>
      </c>
    </row>
    <row r="75" spans="1:23" x14ac:dyDescent="0.25">
      <c r="A75" s="55" t="s">
        <v>329</v>
      </c>
      <c r="B75" s="64" t="s">
        <v>330</v>
      </c>
      <c r="C75" s="65" t="s">
        <v>331</v>
      </c>
      <c r="D75" s="66">
        <v>5.4359763299999999</v>
      </c>
      <c r="E75" s="66">
        <v>739.242694422</v>
      </c>
      <c r="F75" s="66">
        <v>48.84395423554961</v>
      </c>
      <c r="G75" s="67">
        <v>74</v>
      </c>
      <c r="H75" s="68">
        <v>1</v>
      </c>
      <c r="I75" s="61">
        <f t="shared" si="16"/>
        <v>10480.540318380868</v>
      </c>
      <c r="J75" s="50">
        <v>5.4359763299999999</v>
      </c>
      <c r="K75" s="50">
        <v>1824.20208374</v>
      </c>
      <c r="L75" s="55">
        <f t="shared" si="9"/>
        <v>10480.540318380868</v>
      </c>
      <c r="M75" s="55" t="e">
        <f t="shared" si="10"/>
        <v>#N/A</v>
      </c>
      <c r="N75" t="str">
        <f t="shared" si="12"/>
        <v>NA</v>
      </c>
      <c r="O75" s="62">
        <f t="shared" si="17"/>
        <v>1732.6320462017063</v>
      </c>
      <c r="P75" s="55" t="e">
        <f t="shared" si="13"/>
        <v>#N/A</v>
      </c>
      <c r="Q75" s="55">
        <f t="shared" si="14"/>
        <v>1</v>
      </c>
      <c r="R75" s="55"/>
      <c r="S75" s="55"/>
      <c r="T75" s="55"/>
      <c r="U75" s="55"/>
      <c r="V75" s="63">
        <f t="shared" si="11"/>
        <v>2.7780044293560361E-3</v>
      </c>
      <c r="W75" s="63">
        <f t="shared" si="15"/>
        <v>0.74815501909751125</v>
      </c>
    </row>
    <row r="76" spans="1:23" x14ac:dyDescent="0.25">
      <c r="B76" s="45" t="s">
        <v>332</v>
      </c>
      <c r="C76" s="46" t="s">
        <v>170</v>
      </c>
      <c r="D76" s="47">
        <v>65.189275010000003</v>
      </c>
      <c r="E76" s="47">
        <v>6799.4932302729976</v>
      </c>
      <c r="F76" s="47">
        <v>48.760307589201027</v>
      </c>
      <c r="G76" s="48">
        <v>75</v>
      </c>
      <c r="H76" s="49">
        <v>1</v>
      </c>
      <c r="I76" s="21">
        <f t="shared" si="16"/>
        <v>10431.780010791668</v>
      </c>
      <c r="J76" s="50">
        <v>65.189275010000003</v>
      </c>
      <c r="K76" s="50">
        <v>1889.3913587500001</v>
      </c>
      <c r="L76">
        <f t="shared" si="9"/>
        <v>10431.780010791668</v>
      </c>
      <c r="M76">
        <f t="shared" si="10"/>
        <v>10431.780010791668</v>
      </c>
      <c r="N76" t="str">
        <f t="shared" si="12"/>
        <v>PLACERVILLE 21067522</v>
      </c>
      <c r="O76" s="22">
        <f t="shared" si="17"/>
        <v>1797.8213212117064</v>
      </c>
      <c r="P76" t="e">
        <f t="shared" si="13"/>
        <v>#N/A</v>
      </c>
      <c r="Q76">
        <f t="shared" si="14"/>
        <v>1</v>
      </c>
      <c r="V76" s="51">
        <f t="shared" si="11"/>
        <v>2.7650798714282357E-3</v>
      </c>
      <c r="W76" s="51">
        <f t="shared" si="15"/>
        <v>0.74538993922608299</v>
      </c>
    </row>
    <row r="77" spans="1:23" x14ac:dyDescent="0.25">
      <c r="B77" s="52" t="s">
        <v>217</v>
      </c>
      <c r="C77" s="53" t="s">
        <v>333</v>
      </c>
      <c r="D77" s="54">
        <v>14.640371349999997</v>
      </c>
      <c r="E77" s="54">
        <v>255.19087423742639</v>
      </c>
      <c r="F77" s="54">
        <v>48.682170576102031</v>
      </c>
      <c r="G77" s="48">
        <v>76</v>
      </c>
      <c r="H77" s="49">
        <v>1</v>
      </c>
      <c r="I77" s="21">
        <f t="shared" si="16"/>
        <v>10383.097840215567</v>
      </c>
      <c r="J77" s="50">
        <v>14.640371349999997</v>
      </c>
      <c r="K77" s="50">
        <v>1904.0317301</v>
      </c>
      <c r="L77">
        <f t="shared" si="9"/>
        <v>10383.097840215567</v>
      </c>
      <c r="M77" t="e">
        <f t="shared" si="10"/>
        <v>#N/A</v>
      </c>
      <c r="N77" t="str">
        <f t="shared" si="12"/>
        <v>NA</v>
      </c>
      <c r="O77" s="22">
        <f t="shared" si="17"/>
        <v>1812.4616925617063</v>
      </c>
      <c r="P77" t="e">
        <f t="shared" si="13"/>
        <v>#N/A</v>
      </c>
      <c r="Q77">
        <f t="shared" si="14"/>
        <v>1</v>
      </c>
      <c r="V77" s="51">
        <f t="shared" si="11"/>
        <v>2.7521760247387773E-3</v>
      </c>
      <c r="W77" s="51">
        <f t="shared" si="15"/>
        <v>0.74263776320134423</v>
      </c>
    </row>
    <row r="78" spans="1:23" x14ac:dyDescent="0.25">
      <c r="B78" s="45" t="s">
        <v>334</v>
      </c>
      <c r="C78" s="46" t="s">
        <v>335</v>
      </c>
      <c r="D78" s="47">
        <v>44.189139759999996</v>
      </c>
      <c r="E78" s="47">
        <v>2408.3511497350005</v>
      </c>
      <c r="F78" s="47">
        <v>48.354155009890917</v>
      </c>
      <c r="G78" s="48">
        <v>77</v>
      </c>
      <c r="H78" s="49">
        <v>1</v>
      </c>
      <c r="I78" s="21">
        <f t="shared" si="16"/>
        <v>10334.743685205676</v>
      </c>
      <c r="J78" s="50">
        <v>44.189139759999996</v>
      </c>
      <c r="K78" s="50">
        <v>1948.22086986</v>
      </c>
      <c r="L78">
        <f t="shared" si="9"/>
        <v>10334.743685205676</v>
      </c>
      <c r="M78" t="e">
        <f t="shared" si="10"/>
        <v>#N/A</v>
      </c>
      <c r="N78" t="str">
        <f t="shared" si="12"/>
        <v>NA</v>
      </c>
      <c r="O78" s="22">
        <f t="shared" si="17"/>
        <v>1856.6508323217063</v>
      </c>
      <c r="P78" t="e">
        <f t="shared" si="13"/>
        <v>#N/A</v>
      </c>
      <c r="Q78">
        <f t="shared" si="14"/>
        <v>1</v>
      </c>
      <c r="V78" s="51">
        <f t="shared" si="11"/>
        <v>2.7393591228697337E-3</v>
      </c>
      <c r="W78" s="51">
        <f t="shared" si="15"/>
        <v>0.73989840407847451</v>
      </c>
    </row>
    <row r="79" spans="1:23" x14ac:dyDescent="0.25">
      <c r="B79" s="52" t="s">
        <v>220</v>
      </c>
      <c r="C79" s="53" t="s">
        <v>336</v>
      </c>
      <c r="D79" s="54">
        <v>46.965576379999987</v>
      </c>
      <c r="E79" s="54">
        <v>844.79028411299987</v>
      </c>
      <c r="F79" s="54">
        <v>47.473175869592531</v>
      </c>
      <c r="G79" s="48">
        <v>78</v>
      </c>
      <c r="H79" s="49">
        <v>1</v>
      </c>
      <c r="I79" s="21">
        <f t="shared" si="16"/>
        <v>10287.270509336084</v>
      </c>
      <c r="J79" s="50">
        <v>46.965576379999987</v>
      </c>
      <c r="K79" s="50">
        <v>1995.1864462399999</v>
      </c>
      <c r="L79">
        <f t="shared" si="9"/>
        <v>10287.270509336084</v>
      </c>
      <c r="M79" t="e">
        <f t="shared" si="10"/>
        <v>#N/A</v>
      </c>
      <c r="N79" t="str">
        <f t="shared" si="12"/>
        <v>NA</v>
      </c>
      <c r="O79" s="22">
        <f t="shared" si="17"/>
        <v>1903.6164087017062</v>
      </c>
      <c r="P79" t="e">
        <f t="shared" si="13"/>
        <v>#N/A</v>
      </c>
      <c r="Q79">
        <f t="shared" si="14"/>
        <v>1</v>
      </c>
      <c r="V79" s="51">
        <f t="shared" si="11"/>
        <v>2.7267757360561707E-3</v>
      </c>
      <c r="W79" s="51">
        <f t="shared" si="15"/>
        <v>0.73717162834241834</v>
      </c>
    </row>
    <row r="80" spans="1:23" x14ac:dyDescent="0.25">
      <c r="B80" s="45" t="s">
        <v>314</v>
      </c>
      <c r="C80" s="46" t="s">
        <v>337</v>
      </c>
      <c r="D80" s="47">
        <v>17.958414090000002</v>
      </c>
      <c r="E80" s="47">
        <v>2544.235988077</v>
      </c>
      <c r="F80" s="47">
        <v>47.26811043934164</v>
      </c>
      <c r="G80" s="48">
        <v>79</v>
      </c>
      <c r="H80" s="49">
        <v>1</v>
      </c>
      <c r="I80" s="21">
        <f t="shared" si="16"/>
        <v>10240.002398896742</v>
      </c>
      <c r="J80" s="50">
        <v>17.958414090000002</v>
      </c>
      <c r="K80" s="50">
        <v>2013.1448603299998</v>
      </c>
      <c r="L80">
        <f t="shared" si="9"/>
        <v>10240.002398896742</v>
      </c>
      <c r="M80" t="e">
        <f t="shared" si="10"/>
        <v>#N/A</v>
      </c>
      <c r="N80" t="str">
        <f t="shared" si="12"/>
        <v>NA</v>
      </c>
      <c r="O80" s="22">
        <f t="shared" si="17"/>
        <v>1921.5748227917061</v>
      </c>
      <c r="P80" t="e">
        <f t="shared" si="13"/>
        <v>#N/A</v>
      </c>
      <c r="Q80">
        <f t="shared" si="14"/>
        <v>1</v>
      </c>
      <c r="V80" s="51">
        <f t="shared" si="11"/>
        <v>2.7142467045197446E-3</v>
      </c>
      <c r="W80" s="51">
        <f t="shared" si="15"/>
        <v>0.73445738163789864</v>
      </c>
    </row>
    <row r="81" spans="2:23" x14ac:dyDescent="0.25">
      <c r="B81" s="52" t="s">
        <v>233</v>
      </c>
      <c r="C81" s="53" t="s">
        <v>338</v>
      </c>
      <c r="D81" s="54">
        <v>18.601359310000003</v>
      </c>
      <c r="E81" s="54">
        <v>589.09439202199997</v>
      </c>
      <c r="F81" s="54">
        <v>47.12882627984321</v>
      </c>
      <c r="G81" s="48">
        <v>80</v>
      </c>
      <c r="H81" s="49">
        <v>1</v>
      </c>
      <c r="I81" s="21">
        <f t="shared" si="16"/>
        <v>10192.8735726169</v>
      </c>
      <c r="J81" s="50">
        <v>18.601359310000003</v>
      </c>
      <c r="K81" s="50">
        <v>2031.7462196399997</v>
      </c>
      <c r="L81">
        <f t="shared" si="9"/>
        <v>10192.8735726169</v>
      </c>
      <c r="M81" t="e">
        <f t="shared" si="10"/>
        <v>#N/A</v>
      </c>
      <c r="N81" t="str">
        <f t="shared" si="12"/>
        <v>NA</v>
      </c>
      <c r="O81" s="22">
        <f t="shared" si="17"/>
        <v>1940.176182101706</v>
      </c>
      <c r="P81" t="e">
        <f t="shared" si="13"/>
        <v>#N/A</v>
      </c>
      <c r="Q81">
        <f t="shared" si="14"/>
        <v>1</v>
      </c>
      <c r="V81" s="51">
        <f t="shared" si="11"/>
        <v>2.7017545920733914E-3</v>
      </c>
      <c r="W81" s="51">
        <f t="shared" si="15"/>
        <v>0.7317556270458252</v>
      </c>
    </row>
    <row r="82" spans="2:23" x14ac:dyDescent="0.25">
      <c r="B82" s="45" t="s">
        <v>296</v>
      </c>
      <c r="C82" s="46" t="s">
        <v>339</v>
      </c>
      <c r="D82" s="47">
        <v>36.983507169999996</v>
      </c>
      <c r="E82" s="47">
        <v>1026.8084554900001</v>
      </c>
      <c r="F82" s="47">
        <v>47.075557836410383</v>
      </c>
      <c r="G82" s="48">
        <v>81</v>
      </c>
      <c r="H82" s="49">
        <v>1</v>
      </c>
      <c r="I82" s="21">
        <f t="shared" si="16"/>
        <v>10145.79801478049</v>
      </c>
      <c r="J82" s="50">
        <v>36.983507170000003</v>
      </c>
      <c r="K82" s="50">
        <v>2068.7297268099996</v>
      </c>
      <c r="L82">
        <f t="shared" si="9"/>
        <v>10145.79801478049</v>
      </c>
      <c r="M82" t="e">
        <f t="shared" si="10"/>
        <v>#N/A</v>
      </c>
      <c r="N82" t="str">
        <f t="shared" si="12"/>
        <v>NA</v>
      </c>
      <c r="O82" s="22">
        <f t="shared" si="17"/>
        <v>1977.1596892717059</v>
      </c>
      <c r="P82" t="e">
        <f t="shared" si="13"/>
        <v>#N/A</v>
      </c>
      <c r="Q82">
        <f t="shared" si="14"/>
        <v>1</v>
      </c>
      <c r="V82" s="51">
        <f t="shared" si="11"/>
        <v>2.6892765991253947E-3</v>
      </c>
      <c r="W82" s="51">
        <f t="shared" si="15"/>
        <v>0.72906635044669976</v>
      </c>
    </row>
    <row r="83" spans="2:23" x14ac:dyDescent="0.25">
      <c r="B83" s="52" t="s">
        <v>217</v>
      </c>
      <c r="C83" s="53" t="s">
        <v>340</v>
      </c>
      <c r="D83" s="54">
        <v>12.881615240000002</v>
      </c>
      <c r="E83" s="54">
        <v>274.70757751463321</v>
      </c>
      <c r="F83" s="54">
        <v>47.062473168983153</v>
      </c>
      <c r="G83" s="48">
        <v>82</v>
      </c>
      <c r="H83" s="49">
        <v>1</v>
      </c>
      <c r="I83" s="21">
        <f t="shared" si="16"/>
        <v>10098.735541611508</v>
      </c>
      <c r="J83" s="50">
        <v>12.881615239999999</v>
      </c>
      <c r="K83" s="50">
        <v>2081.6113420499996</v>
      </c>
      <c r="L83">
        <f t="shared" si="9"/>
        <v>10098.735541611508</v>
      </c>
      <c r="M83" t="e">
        <f t="shared" si="10"/>
        <v>#N/A</v>
      </c>
      <c r="N83" t="str">
        <f t="shared" si="12"/>
        <v>NA</v>
      </c>
      <c r="O83" s="22">
        <f t="shared" si="17"/>
        <v>1990.0413045117059</v>
      </c>
      <c r="P83" t="e">
        <f t="shared" si="13"/>
        <v>#N/A</v>
      </c>
      <c r="Q83">
        <f t="shared" si="14"/>
        <v>1</v>
      </c>
      <c r="V83" s="51">
        <f t="shared" si="11"/>
        <v>2.6768020744398122E-3</v>
      </c>
      <c r="W83" s="51">
        <f t="shared" si="15"/>
        <v>0.72638954837226</v>
      </c>
    </row>
    <row r="84" spans="2:23" x14ac:dyDescent="0.25">
      <c r="B84" s="45" t="s">
        <v>341</v>
      </c>
      <c r="C84" s="46" t="s">
        <v>342</v>
      </c>
      <c r="D84" s="47">
        <v>45.523638650000002</v>
      </c>
      <c r="E84" s="47">
        <v>1236.9595306180006</v>
      </c>
      <c r="F84" s="47">
        <v>46.919796612971574</v>
      </c>
      <c r="G84" s="48">
        <v>83</v>
      </c>
      <c r="H84" s="49">
        <v>1</v>
      </c>
      <c r="I84" s="21">
        <f t="shared" si="16"/>
        <v>10051.815744998536</v>
      </c>
      <c r="J84" s="50">
        <v>45.523638650000009</v>
      </c>
      <c r="K84" s="50">
        <v>2127.1349806999997</v>
      </c>
      <c r="L84">
        <f t="shared" si="9"/>
        <v>10051.815744998536</v>
      </c>
      <c r="M84" t="e">
        <f t="shared" si="10"/>
        <v>#N/A</v>
      </c>
      <c r="N84" t="str">
        <f t="shared" si="12"/>
        <v>NA</v>
      </c>
      <c r="O84" s="22">
        <f t="shared" si="17"/>
        <v>2035.564943161706</v>
      </c>
      <c r="P84" t="e">
        <f t="shared" si="13"/>
        <v>#N/A</v>
      </c>
      <c r="Q84">
        <f t="shared" si="14"/>
        <v>1</v>
      </c>
      <c r="V84" s="51">
        <f t="shared" si="11"/>
        <v>2.6643653680434136E-3</v>
      </c>
      <c r="W84" s="51">
        <f t="shared" si="15"/>
        <v>0.72372518300421662</v>
      </c>
    </row>
    <row r="85" spans="2:23" x14ac:dyDescent="0.25">
      <c r="B85" s="52" t="s">
        <v>256</v>
      </c>
      <c r="C85" s="53" t="s">
        <v>343</v>
      </c>
      <c r="D85" s="54">
        <v>17.054867749999996</v>
      </c>
      <c r="E85" s="54">
        <v>1491.0882517549999</v>
      </c>
      <c r="F85" s="54">
        <v>46.694957565601172</v>
      </c>
      <c r="G85" s="48">
        <v>84</v>
      </c>
      <c r="H85" s="49">
        <v>1</v>
      </c>
      <c r="I85" s="21">
        <f t="shared" si="16"/>
        <v>10005.120787432934</v>
      </c>
      <c r="J85" s="50">
        <v>17.05486775</v>
      </c>
      <c r="K85" s="50">
        <v>2144.1898484499998</v>
      </c>
      <c r="L85">
        <f t="shared" si="9"/>
        <v>10005.120787432934</v>
      </c>
      <c r="M85" t="e">
        <f t="shared" si="10"/>
        <v>#N/A</v>
      </c>
      <c r="N85" t="str">
        <f t="shared" si="12"/>
        <v>NA</v>
      </c>
      <c r="O85" s="22">
        <f t="shared" si="17"/>
        <v>2052.6198109117058</v>
      </c>
      <c r="P85" t="e">
        <f t="shared" si="13"/>
        <v>#N/A</v>
      </c>
      <c r="Q85">
        <f t="shared" si="14"/>
        <v>1</v>
      </c>
      <c r="V85" s="51">
        <f t="shared" si="11"/>
        <v>2.6519882581802576E-3</v>
      </c>
      <c r="W85" s="51">
        <f t="shared" si="15"/>
        <v>0.72107319474603637</v>
      </c>
    </row>
    <row r="86" spans="2:23" x14ac:dyDescent="0.25">
      <c r="B86" s="45" t="s">
        <v>344</v>
      </c>
      <c r="C86" s="46" t="s">
        <v>345</v>
      </c>
      <c r="D86" s="47">
        <v>31.628469489999997</v>
      </c>
      <c r="E86" s="47">
        <v>421.34990639399996</v>
      </c>
      <c r="F86" s="47">
        <v>46.130528683291644</v>
      </c>
      <c r="G86" s="48">
        <v>85</v>
      </c>
      <c r="H86" s="49">
        <v>1</v>
      </c>
      <c r="I86" s="21">
        <f t="shared" si="16"/>
        <v>9958.9902587496417</v>
      </c>
      <c r="J86" s="50">
        <v>31.628469489999997</v>
      </c>
      <c r="K86" s="50">
        <v>2175.8183179399998</v>
      </c>
      <c r="L86">
        <f t="shared" si="9"/>
        <v>9958.9902587496417</v>
      </c>
      <c r="M86" t="e">
        <f t="shared" si="10"/>
        <v>#N/A</v>
      </c>
      <c r="N86" t="str">
        <f t="shared" si="12"/>
        <v>NA</v>
      </c>
      <c r="O86" s="22">
        <f t="shared" si="17"/>
        <v>2084.2482804017059</v>
      </c>
      <c r="P86" t="e">
        <f t="shared" si="13"/>
        <v>#N/A</v>
      </c>
      <c r="Q86">
        <f t="shared" si="14"/>
        <v>1</v>
      </c>
      <c r="V86" s="51">
        <f t="shared" si="11"/>
        <v>2.6397607575822236E-3</v>
      </c>
      <c r="W86" s="51">
        <f t="shared" si="15"/>
        <v>0.71843343398845416</v>
      </c>
    </row>
    <row r="87" spans="2:23" x14ac:dyDescent="0.25">
      <c r="B87" s="52" t="s">
        <v>346</v>
      </c>
      <c r="C87" s="53" t="s">
        <v>347</v>
      </c>
      <c r="D87" s="54">
        <v>6.5844272848324392</v>
      </c>
      <c r="E87" s="54">
        <v>851.51752126225097</v>
      </c>
      <c r="F87" s="54">
        <v>45.873875120736535</v>
      </c>
      <c r="G87" s="48">
        <v>86</v>
      </c>
      <c r="H87" s="49">
        <v>1</v>
      </c>
      <c r="I87" s="21">
        <f t="shared" si="16"/>
        <v>9913.1163836289052</v>
      </c>
      <c r="J87" s="50">
        <v>14.106967320000001</v>
      </c>
      <c r="K87" s="50">
        <v>2189.9252852599998</v>
      </c>
      <c r="L87">
        <f t="shared" si="9"/>
        <v>9913.1163836289052</v>
      </c>
      <c r="M87" t="e">
        <f t="shared" si="10"/>
        <v>#N/A</v>
      </c>
      <c r="N87" t="str">
        <f t="shared" si="12"/>
        <v>NA</v>
      </c>
      <c r="O87" s="22">
        <f t="shared" si="17"/>
        <v>2090.8327076865385</v>
      </c>
      <c r="P87" t="e">
        <f t="shared" si="13"/>
        <v>#N/A</v>
      </c>
      <c r="Q87">
        <f t="shared" si="14"/>
        <v>1</v>
      </c>
      <c r="V87" s="51">
        <f t="shared" si="11"/>
        <v>2.6276012863712186E-3</v>
      </c>
      <c r="W87" s="51">
        <f t="shared" si="15"/>
        <v>0.71580583270208298</v>
      </c>
    </row>
    <row r="88" spans="2:23" x14ac:dyDescent="0.25">
      <c r="B88" s="45" t="s">
        <v>218</v>
      </c>
      <c r="C88" s="46" t="s">
        <v>348</v>
      </c>
      <c r="D88" s="47">
        <v>17.277837500000004</v>
      </c>
      <c r="E88" s="47">
        <v>492.83868463900001</v>
      </c>
      <c r="F88" s="47">
        <v>45.45697400775569</v>
      </c>
      <c r="G88" s="48">
        <v>87</v>
      </c>
      <c r="H88" s="49">
        <v>1</v>
      </c>
      <c r="I88" s="21">
        <f t="shared" si="16"/>
        <v>9867.6594096211502</v>
      </c>
      <c r="J88" s="50">
        <v>17.2778375</v>
      </c>
      <c r="K88" s="50">
        <v>2207.2031227599996</v>
      </c>
      <c r="L88">
        <f t="shared" si="9"/>
        <v>9867.6594096211502</v>
      </c>
      <c r="M88" t="e">
        <f t="shared" si="10"/>
        <v>#N/A</v>
      </c>
      <c r="N88" t="str">
        <f t="shared" si="12"/>
        <v>NA</v>
      </c>
      <c r="O88" s="22">
        <f t="shared" si="17"/>
        <v>2108.1105451865383</v>
      </c>
      <c r="P88" t="e">
        <f t="shared" si="13"/>
        <v>#N/A</v>
      </c>
      <c r="Q88">
        <f t="shared" si="14"/>
        <v>1</v>
      </c>
      <c r="V88" s="51">
        <f t="shared" si="11"/>
        <v>2.6155523202585464E-3</v>
      </c>
      <c r="W88" s="51">
        <f t="shared" si="15"/>
        <v>0.71319028038182442</v>
      </c>
    </row>
    <row r="89" spans="2:23" x14ac:dyDescent="0.25">
      <c r="B89" s="52" t="s">
        <v>231</v>
      </c>
      <c r="C89" s="53" t="s">
        <v>349</v>
      </c>
      <c r="D89" s="54">
        <v>35.794667309999994</v>
      </c>
      <c r="E89" s="54">
        <v>1638.6727355180001</v>
      </c>
      <c r="F89" s="54">
        <v>45.031995924068298</v>
      </c>
      <c r="G89" s="48">
        <v>88</v>
      </c>
      <c r="H89" s="49">
        <v>1</v>
      </c>
      <c r="I89" s="21">
        <f t="shared" si="16"/>
        <v>9822.6274136970824</v>
      </c>
      <c r="J89" s="50">
        <v>35.794667309999987</v>
      </c>
      <c r="K89" s="50">
        <v>2242.9977900699996</v>
      </c>
      <c r="L89">
        <f t="shared" si="9"/>
        <v>9822.6274136970824</v>
      </c>
      <c r="M89" t="e">
        <f t="shared" si="10"/>
        <v>#N/A</v>
      </c>
      <c r="N89" t="str">
        <f t="shared" si="12"/>
        <v>NA</v>
      </c>
      <c r="O89" s="22">
        <f t="shared" si="17"/>
        <v>2143.9052124965383</v>
      </c>
      <c r="P89" t="e">
        <f t="shared" si="13"/>
        <v>#N/A</v>
      </c>
      <c r="Q89">
        <f t="shared" si="14"/>
        <v>1</v>
      </c>
      <c r="V89" s="51">
        <f t="shared" si="11"/>
        <v>2.6036160001510415E-3</v>
      </c>
      <c r="W89" s="51">
        <f t="shared" si="15"/>
        <v>0.71058666438167339</v>
      </c>
    </row>
    <row r="90" spans="2:23" x14ac:dyDescent="0.25">
      <c r="B90" s="45" t="s">
        <v>275</v>
      </c>
      <c r="C90" s="46" t="s">
        <v>350</v>
      </c>
      <c r="D90" s="47">
        <v>11.759752929999999</v>
      </c>
      <c r="E90" s="47">
        <v>2045.7272175959997</v>
      </c>
      <c r="F90" s="47">
        <v>44.77289880844846</v>
      </c>
      <c r="G90" s="48">
        <v>89</v>
      </c>
      <c r="H90" s="49">
        <v>1</v>
      </c>
      <c r="I90" s="21">
        <f t="shared" si="16"/>
        <v>9777.8545148886333</v>
      </c>
      <c r="J90" s="50">
        <v>11.759752930000001</v>
      </c>
      <c r="K90" s="50">
        <v>2254.7575429999997</v>
      </c>
      <c r="L90">
        <f t="shared" si="9"/>
        <v>9777.8545148886333</v>
      </c>
      <c r="M90" t="e">
        <f t="shared" si="10"/>
        <v>#N/A</v>
      </c>
      <c r="N90" t="str">
        <f t="shared" si="12"/>
        <v>NA</v>
      </c>
      <c r="O90" s="22">
        <f t="shared" si="17"/>
        <v>2155.6649654265384</v>
      </c>
      <c r="P90" t="e">
        <f t="shared" si="13"/>
        <v>#N/A</v>
      </c>
      <c r="Q90">
        <f t="shared" si="14"/>
        <v>1</v>
      </c>
      <c r="V90" s="51">
        <f t="shared" si="11"/>
        <v>2.5917483571262978E-3</v>
      </c>
      <c r="W90" s="51">
        <f t="shared" si="15"/>
        <v>0.70799491602454712</v>
      </c>
    </row>
    <row r="91" spans="2:23" x14ac:dyDescent="0.25">
      <c r="B91" s="52" t="s">
        <v>237</v>
      </c>
      <c r="C91" s="53" t="s">
        <v>351</v>
      </c>
      <c r="D91" s="54">
        <v>13.38877965567368</v>
      </c>
      <c r="E91" s="54">
        <v>354.51240566130554</v>
      </c>
      <c r="F91" s="54">
        <v>44.538670370561292</v>
      </c>
      <c r="G91" s="48">
        <v>90</v>
      </c>
      <c r="H91" s="49">
        <v>1</v>
      </c>
      <c r="I91" s="21">
        <f t="shared" si="16"/>
        <v>9733.3158445180725</v>
      </c>
      <c r="J91" s="50">
        <v>13.394851489999997</v>
      </c>
      <c r="K91" s="50">
        <v>2268.1523944899996</v>
      </c>
      <c r="L91">
        <f t="shared" si="9"/>
        <v>9733.3158445180725</v>
      </c>
      <c r="M91" t="e">
        <f t="shared" si="10"/>
        <v>#N/A</v>
      </c>
      <c r="N91" t="str">
        <f t="shared" si="12"/>
        <v>NA</v>
      </c>
      <c r="O91" s="22">
        <f t="shared" si="17"/>
        <v>2169.0537450822121</v>
      </c>
      <c r="P91" t="e">
        <f t="shared" si="13"/>
        <v>#N/A</v>
      </c>
      <c r="Q91">
        <f t="shared" si="14"/>
        <v>1</v>
      </c>
      <c r="V91" s="51">
        <f t="shared" si="11"/>
        <v>2.5799427994156851E-3</v>
      </c>
      <c r="W91" s="51">
        <f t="shared" si="15"/>
        <v>0.70541497322513147</v>
      </c>
    </row>
    <row r="92" spans="2:23" x14ac:dyDescent="0.25">
      <c r="B92" s="45" t="s">
        <v>352</v>
      </c>
      <c r="C92" s="46" t="s">
        <v>353</v>
      </c>
      <c r="D92" s="47">
        <v>45.195118700000002</v>
      </c>
      <c r="E92" s="47">
        <v>2517.8084577920008</v>
      </c>
      <c r="F92" s="47">
        <v>43.788950471817707</v>
      </c>
      <c r="G92" s="48">
        <v>91</v>
      </c>
      <c r="H92" s="49">
        <v>1</v>
      </c>
      <c r="I92" s="21">
        <f t="shared" si="16"/>
        <v>9689.5268940462556</v>
      </c>
      <c r="J92" s="50">
        <v>45.195118699999988</v>
      </c>
      <c r="K92" s="50">
        <v>2313.3475131899995</v>
      </c>
      <c r="L92">
        <f t="shared" si="9"/>
        <v>9689.5268940462556</v>
      </c>
      <c r="M92">
        <f t="shared" si="10"/>
        <v>9689.5268940462556</v>
      </c>
      <c r="N92" t="str">
        <f t="shared" si="12"/>
        <v>SHINGLE SPRINGS 21107742</v>
      </c>
      <c r="O92" s="22">
        <f t="shared" si="17"/>
        <v>2214.2488637822121</v>
      </c>
      <c r="P92" t="e">
        <f t="shared" si="13"/>
        <v>#N/A</v>
      </c>
      <c r="Q92">
        <f t="shared" si="14"/>
        <v>1</v>
      </c>
      <c r="V92" s="51">
        <f t="shared" si="11"/>
        <v>2.5683359647800494E-3</v>
      </c>
      <c r="W92" s="51">
        <f t="shared" si="15"/>
        <v>0.70284663726035146</v>
      </c>
    </row>
    <row r="93" spans="2:23" x14ac:dyDescent="0.25">
      <c r="B93" s="52" t="s">
        <v>354</v>
      </c>
      <c r="C93" s="53" t="s">
        <v>355</v>
      </c>
      <c r="D93" s="54">
        <v>36.367658840000004</v>
      </c>
      <c r="E93" s="54">
        <v>653.36506166799995</v>
      </c>
      <c r="F93" s="54">
        <v>43.652358359141104</v>
      </c>
      <c r="G93" s="48">
        <v>92</v>
      </c>
      <c r="H93" s="49">
        <v>1</v>
      </c>
      <c r="I93" s="21">
        <f t="shared" si="16"/>
        <v>9645.874535687115</v>
      </c>
      <c r="J93" s="50">
        <v>36.367658840000004</v>
      </c>
      <c r="K93" s="50">
        <v>2349.7151720299994</v>
      </c>
      <c r="L93">
        <f t="shared" si="9"/>
        <v>9645.874535687115</v>
      </c>
      <c r="M93" t="e">
        <f t="shared" si="10"/>
        <v>#N/A</v>
      </c>
      <c r="N93" t="str">
        <f t="shared" si="12"/>
        <v>NA</v>
      </c>
      <c r="O93" s="22">
        <f t="shared" si="17"/>
        <v>2250.616522622212</v>
      </c>
      <c r="P93" t="e">
        <f t="shared" si="13"/>
        <v>#N/A</v>
      </c>
      <c r="Q93">
        <f t="shared" si="14"/>
        <v>1</v>
      </c>
      <c r="V93" s="51">
        <f t="shared" si="11"/>
        <v>2.5567653356722304E-3</v>
      </c>
      <c r="W93" s="51">
        <f t="shared" si="15"/>
        <v>0.70028987192467917</v>
      </c>
    </row>
    <row r="94" spans="2:23" x14ac:dyDescent="0.25">
      <c r="B94" s="45" t="s">
        <v>222</v>
      </c>
      <c r="C94" s="46" t="s">
        <v>356</v>
      </c>
      <c r="D94" s="47">
        <v>19.312922169999997</v>
      </c>
      <c r="E94" s="47">
        <v>547.19667086297386</v>
      </c>
      <c r="F94" s="47">
        <v>43.153027906851207</v>
      </c>
      <c r="G94" s="48">
        <v>93</v>
      </c>
      <c r="H94" s="49">
        <v>1</v>
      </c>
      <c r="I94" s="21">
        <f t="shared" si="16"/>
        <v>9602.721507780263</v>
      </c>
      <c r="J94" s="50">
        <v>19.687897539999998</v>
      </c>
      <c r="K94" s="50">
        <v>2369.4030695699994</v>
      </c>
      <c r="L94">
        <f t="shared" si="9"/>
        <v>9602.721507780263</v>
      </c>
      <c r="M94" t="e">
        <f t="shared" si="10"/>
        <v>#N/A</v>
      </c>
      <c r="N94" t="str">
        <f t="shared" si="12"/>
        <v>NA</v>
      </c>
      <c r="O94" s="22">
        <f t="shared" si="17"/>
        <v>2269.9294447922121</v>
      </c>
      <c r="P94" t="e">
        <f t="shared" si="13"/>
        <v>#N/A</v>
      </c>
      <c r="Q94">
        <f t="shared" si="14"/>
        <v>1</v>
      </c>
      <c r="V94" s="51">
        <f t="shared" si="11"/>
        <v>2.5453270606383455E-3</v>
      </c>
      <c r="W94" s="51">
        <f t="shared" si="15"/>
        <v>0.69774454486404081</v>
      </c>
    </row>
    <row r="95" spans="2:23" x14ac:dyDescent="0.25">
      <c r="B95" s="52" t="s">
        <v>357</v>
      </c>
      <c r="C95" s="53" t="s">
        <v>358</v>
      </c>
      <c r="D95" s="54">
        <v>13.251318010000004</v>
      </c>
      <c r="E95" s="54">
        <v>418.96776740299993</v>
      </c>
      <c r="F95" s="54">
        <v>42.977575111352607</v>
      </c>
      <c r="G95" s="48">
        <v>94</v>
      </c>
      <c r="H95" s="49">
        <v>1</v>
      </c>
      <c r="I95" s="21">
        <f t="shared" si="16"/>
        <v>9559.7439326689109</v>
      </c>
      <c r="J95" s="50">
        <v>13.25131801</v>
      </c>
      <c r="K95" s="50">
        <v>2382.6543875799994</v>
      </c>
      <c r="L95">
        <f t="shared" si="9"/>
        <v>9559.7439326689109</v>
      </c>
      <c r="M95" t="e">
        <f t="shared" si="10"/>
        <v>#N/A</v>
      </c>
      <c r="N95" t="str">
        <f t="shared" si="12"/>
        <v>NA</v>
      </c>
      <c r="O95" s="22">
        <f t="shared" si="17"/>
        <v>2283.180762802212</v>
      </c>
      <c r="P95" t="e">
        <f t="shared" si="13"/>
        <v>#N/A</v>
      </c>
      <c r="Q95">
        <f t="shared" si="14"/>
        <v>1</v>
      </c>
      <c r="V95" s="51">
        <f t="shared" si="11"/>
        <v>2.5339352916650486E-3</v>
      </c>
      <c r="W95" s="51">
        <f t="shared" si="15"/>
        <v>0.69521060957237579</v>
      </c>
    </row>
    <row r="96" spans="2:23" x14ac:dyDescent="0.25">
      <c r="B96" s="45" t="s">
        <v>359</v>
      </c>
      <c r="C96" s="46" t="s">
        <v>360</v>
      </c>
      <c r="D96" s="47">
        <v>35.610172270000007</v>
      </c>
      <c r="E96" s="47">
        <v>3459.0259072429999</v>
      </c>
      <c r="F96" s="47">
        <v>42.850874027079719</v>
      </c>
      <c r="G96" s="48">
        <v>95</v>
      </c>
      <c r="H96" s="49">
        <v>1</v>
      </c>
      <c r="I96" s="21">
        <f t="shared" si="16"/>
        <v>9516.8930586418319</v>
      </c>
      <c r="J96" s="50">
        <v>35.610172270000007</v>
      </c>
      <c r="K96" s="50">
        <v>2418.2645598499994</v>
      </c>
      <c r="L96">
        <f t="shared" si="9"/>
        <v>9516.8930586418319</v>
      </c>
      <c r="M96" t="e">
        <f t="shared" si="10"/>
        <v>#N/A</v>
      </c>
      <c r="N96" t="str">
        <f t="shared" si="12"/>
        <v>NA</v>
      </c>
      <c r="O96" s="22">
        <f t="shared" si="17"/>
        <v>2318.7909350722121</v>
      </c>
      <c r="P96" t="e">
        <f t="shared" si="13"/>
        <v>#N/A</v>
      </c>
      <c r="Q96">
        <f t="shared" si="14"/>
        <v>1</v>
      </c>
      <c r="V96" s="51">
        <f t="shared" si="11"/>
        <v>2.5225771064729904E-3</v>
      </c>
      <c r="W96" s="51">
        <f t="shared" si="15"/>
        <v>0.69268803246590283</v>
      </c>
    </row>
    <row r="97" spans="2:23" x14ac:dyDescent="0.25">
      <c r="B97" s="52" t="s">
        <v>303</v>
      </c>
      <c r="C97" s="53" t="s">
        <v>361</v>
      </c>
      <c r="D97" s="54">
        <v>30.5679996</v>
      </c>
      <c r="E97" s="54">
        <v>1827.8053636100003</v>
      </c>
      <c r="F97" s="54">
        <v>42.574950064974814</v>
      </c>
      <c r="G97" s="48">
        <v>96</v>
      </c>
      <c r="H97" s="49">
        <v>1</v>
      </c>
      <c r="I97" s="21">
        <f t="shared" si="16"/>
        <v>9474.3181085768574</v>
      </c>
      <c r="J97" s="50">
        <v>30.5679996</v>
      </c>
      <c r="K97" s="50">
        <v>2448.8325594499993</v>
      </c>
      <c r="L97">
        <f t="shared" si="9"/>
        <v>9474.3181085768574</v>
      </c>
      <c r="M97" t="e">
        <f t="shared" si="10"/>
        <v>#N/A</v>
      </c>
      <c r="N97" t="str">
        <f t="shared" si="12"/>
        <v>NA</v>
      </c>
      <c r="O97" s="22">
        <f t="shared" si="17"/>
        <v>2349.3589346722119</v>
      </c>
      <c r="P97" t="e">
        <f t="shared" si="13"/>
        <v>#N/A</v>
      </c>
      <c r="Q97">
        <f t="shared" si="14"/>
        <v>1</v>
      </c>
      <c r="V97" s="51">
        <f t="shared" si="11"/>
        <v>2.5112920585396619E-3</v>
      </c>
      <c r="W97" s="51">
        <f t="shared" si="15"/>
        <v>0.69017674040736321</v>
      </c>
    </row>
    <row r="98" spans="2:23" x14ac:dyDescent="0.25">
      <c r="B98" s="45" t="s">
        <v>362</v>
      </c>
      <c r="C98" s="46" t="s">
        <v>363</v>
      </c>
      <c r="D98" s="47">
        <v>32.112358789999995</v>
      </c>
      <c r="E98" s="47">
        <v>2042.3944984260002</v>
      </c>
      <c r="F98" s="47">
        <v>42.567898826792401</v>
      </c>
      <c r="G98" s="48">
        <v>97</v>
      </c>
      <c r="H98" s="49">
        <v>1</v>
      </c>
      <c r="I98" s="21">
        <f t="shared" si="16"/>
        <v>9431.7502097500656</v>
      </c>
      <c r="J98" s="50">
        <v>32.112358790000002</v>
      </c>
      <c r="K98" s="50">
        <v>2480.9449182399994</v>
      </c>
      <c r="L98">
        <f t="shared" si="9"/>
        <v>9431.7502097500656</v>
      </c>
      <c r="M98" t="e">
        <f t="shared" si="10"/>
        <v>#N/A</v>
      </c>
      <c r="N98" t="str">
        <f t="shared" si="12"/>
        <v>NA</v>
      </c>
      <c r="O98" s="22">
        <f t="shared" si="17"/>
        <v>2381.4712934622121</v>
      </c>
      <c r="P98" t="e">
        <f t="shared" si="13"/>
        <v>#N/A</v>
      </c>
      <c r="Q98">
        <f t="shared" si="14"/>
        <v>1</v>
      </c>
      <c r="V98" s="51">
        <f t="shared" si="11"/>
        <v>2.5000088796293327E-3</v>
      </c>
      <c r="W98" s="51">
        <f t="shared" si="15"/>
        <v>0.6876767315277339</v>
      </c>
    </row>
    <row r="99" spans="2:23" x14ac:dyDescent="0.25">
      <c r="B99" s="52" t="s">
        <v>364</v>
      </c>
      <c r="C99" s="53" t="s">
        <v>365</v>
      </c>
      <c r="D99" s="54">
        <v>14.5886891</v>
      </c>
      <c r="E99" s="54">
        <v>813.3371305502817</v>
      </c>
      <c r="F99" s="54">
        <v>42.383334025211234</v>
      </c>
      <c r="G99" s="48">
        <v>98</v>
      </c>
      <c r="H99" s="49">
        <v>1</v>
      </c>
      <c r="I99" s="21">
        <f t="shared" si="16"/>
        <v>9389.3668757248543</v>
      </c>
      <c r="J99" s="50">
        <v>18.724760490000001</v>
      </c>
      <c r="K99" s="50">
        <v>2499.6696787299993</v>
      </c>
      <c r="L99">
        <f t="shared" si="9"/>
        <v>9389.3668757248543</v>
      </c>
      <c r="M99">
        <f t="shared" si="10"/>
        <v>9389.3668757248543</v>
      </c>
      <c r="N99" t="str">
        <f t="shared" si="12"/>
        <v>TIVY VALLEY 1107R1817</v>
      </c>
      <c r="O99" s="22">
        <f t="shared" si="17"/>
        <v>2396.0599825622121</v>
      </c>
      <c r="P99" t="e">
        <f t="shared" si="13"/>
        <v>#N/A</v>
      </c>
      <c r="Q99">
        <f t="shared" si="14"/>
        <v>1</v>
      </c>
      <c r="V99" s="51">
        <f t="shared" si="11"/>
        <v>2.4887746220361036E-3</v>
      </c>
      <c r="W99" s="51">
        <f t="shared" si="15"/>
        <v>0.68518795690569778</v>
      </c>
    </row>
    <row r="100" spans="2:23" x14ac:dyDescent="0.25">
      <c r="B100" s="45" t="s">
        <v>278</v>
      </c>
      <c r="C100" s="46" t="s">
        <v>366</v>
      </c>
      <c r="D100" s="47">
        <v>26.338466500000003</v>
      </c>
      <c r="E100" s="47">
        <v>404.99726619599994</v>
      </c>
      <c r="F100" s="47">
        <v>42.150771036754811</v>
      </c>
      <c r="G100" s="48">
        <v>99</v>
      </c>
      <c r="H100" s="49">
        <v>1</v>
      </c>
      <c r="I100" s="21">
        <f t="shared" si="16"/>
        <v>9347.2161046880992</v>
      </c>
      <c r="J100" s="50">
        <v>26.338466499999999</v>
      </c>
      <c r="K100" s="50">
        <v>2526.0081452299992</v>
      </c>
      <c r="L100">
        <f t="shared" si="9"/>
        <v>9347.2161046880992</v>
      </c>
      <c r="M100" t="e">
        <f t="shared" si="10"/>
        <v>#N/A</v>
      </c>
      <c r="N100" t="str">
        <f t="shared" si="12"/>
        <v>NA</v>
      </c>
      <c r="O100" s="22">
        <f t="shared" si="17"/>
        <v>2422.398449062212</v>
      </c>
      <c r="P100" t="e">
        <f t="shared" si="13"/>
        <v>#N/A</v>
      </c>
      <c r="Q100">
        <f t="shared" si="14"/>
        <v>1</v>
      </c>
      <c r="V100" s="51">
        <f t="shared" si="11"/>
        <v>2.477602008307829E-3</v>
      </c>
      <c r="W100" s="51">
        <f t="shared" si="15"/>
        <v>0.68271035489738996</v>
      </c>
    </row>
    <row r="101" spans="2:23" x14ac:dyDescent="0.25">
      <c r="B101" s="52" t="s">
        <v>367</v>
      </c>
      <c r="C101" s="53" t="s">
        <v>368</v>
      </c>
      <c r="D101" s="54">
        <v>29.044013530000008</v>
      </c>
      <c r="E101" s="54">
        <v>2052.4015824419998</v>
      </c>
      <c r="F101" s="54">
        <v>41.498919852923677</v>
      </c>
      <c r="G101" s="48">
        <v>100</v>
      </c>
      <c r="H101" s="49"/>
      <c r="I101" s="21">
        <f t="shared" si="16"/>
        <v>9305.7171848351754</v>
      </c>
      <c r="J101" s="50">
        <v>29.044013530000008</v>
      </c>
      <c r="K101" s="50">
        <v>2555.0521587599992</v>
      </c>
      <c r="L101">
        <f>P101</f>
        <v>9305.7171848351754</v>
      </c>
      <c r="M101" t="e">
        <f t="shared" si="10"/>
        <v>#N/A</v>
      </c>
      <c r="N101" t="str">
        <f t="shared" si="12"/>
        <v>NA</v>
      </c>
      <c r="O101" s="22">
        <f t="shared" si="17"/>
        <v>2451.442462592212</v>
      </c>
      <c r="P101">
        <f t="shared" si="13"/>
        <v>9305.7171848351754</v>
      </c>
      <c r="Q101">
        <f t="shared" si="14"/>
        <v>1</v>
      </c>
      <c r="V101" s="51">
        <f t="shared" si="11"/>
        <v>2.4666021762702836E-3</v>
      </c>
      <c r="W101" s="51">
        <f t="shared" si="15"/>
        <v>0.6802437527211197</v>
      </c>
    </row>
    <row r="102" spans="2:23" x14ac:dyDescent="0.25">
      <c r="B102" s="45" t="s">
        <v>369</v>
      </c>
      <c r="C102" s="46" t="s">
        <v>370</v>
      </c>
      <c r="D102" s="47">
        <v>21.971580360000004</v>
      </c>
      <c r="E102" s="47">
        <v>1194.2599782670004</v>
      </c>
      <c r="F102" s="47">
        <v>41.444283883245902</v>
      </c>
      <c r="G102" s="48">
        <v>101</v>
      </c>
      <c r="H102" s="49"/>
      <c r="I102" s="21">
        <f t="shared" si="16"/>
        <v>9264.2729009519298</v>
      </c>
      <c r="J102" s="50">
        <v>21.971580360000008</v>
      </c>
      <c r="K102" s="50">
        <v>2577.0237391199994</v>
      </c>
      <c r="L102">
        <f t="shared" ref="L102:L165" si="18">P102</f>
        <v>9264.2729009519298</v>
      </c>
      <c r="M102" t="e">
        <f t="shared" si="10"/>
        <v>#N/A</v>
      </c>
      <c r="N102" t="str">
        <f t="shared" si="12"/>
        <v>NA</v>
      </c>
      <c r="O102" s="22">
        <f t="shared" si="17"/>
        <v>2473.4140429522122</v>
      </c>
      <c r="P102">
        <f t="shared" si="13"/>
        <v>9264.2729009519298</v>
      </c>
      <c r="Q102">
        <f t="shared" si="14"/>
        <v>1</v>
      </c>
      <c r="V102" s="51">
        <f t="shared" si="11"/>
        <v>2.4556168262118306E-3</v>
      </c>
      <c r="W102" s="51">
        <f t="shared" si="15"/>
        <v>0.67778813589490783</v>
      </c>
    </row>
    <row r="103" spans="2:23" x14ac:dyDescent="0.25">
      <c r="B103" s="52" t="s">
        <v>269</v>
      </c>
      <c r="C103" s="53" t="s">
        <v>371</v>
      </c>
      <c r="D103" s="54">
        <v>5.4542126339546098</v>
      </c>
      <c r="E103" s="54">
        <v>377.1205874614418</v>
      </c>
      <c r="F103" s="54">
        <v>41.285210127678241</v>
      </c>
      <c r="G103" s="48">
        <v>102</v>
      </c>
      <c r="H103" s="49"/>
      <c r="I103" s="21">
        <f t="shared" si="16"/>
        <v>9222.9876908242513</v>
      </c>
      <c r="J103" s="50">
        <v>17.522223629999999</v>
      </c>
      <c r="K103" s="50">
        <v>2594.5459627499995</v>
      </c>
      <c r="L103">
        <f t="shared" si="18"/>
        <v>9222.9876908242513</v>
      </c>
      <c r="M103" t="e">
        <f t="shared" si="10"/>
        <v>#N/A</v>
      </c>
      <c r="N103" t="str">
        <f t="shared" si="12"/>
        <v>NA</v>
      </c>
      <c r="O103" s="22">
        <f t="shared" si="17"/>
        <v>2478.8682555861669</v>
      </c>
      <c r="P103">
        <f t="shared" si="13"/>
        <v>9222.9876908242513</v>
      </c>
      <c r="Q103">
        <f t="shared" si="14"/>
        <v>1</v>
      </c>
      <c r="V103" s="51">
        <f t="shared" si="11"/>
        <v>2.4446736407349864E-3</v>
      </c>
      <c r="W103" s="51">
        <f t="shared" si="15"/>
        <v>0.67534346225417285</v>
      </c>
    </row>
    <row r="104" spans="2:23" x14ac:dyDescent="0.25">
      <c r="B104" s="45" t="s">
        <v>286</v>
      </c>
      <c r="C104" s="46" t="s">
        <v>372</v>
      </c>
      <c r="D104" s="47">
        <v>25.145838079999997</v>
      </c>
      <c r="E104" s="47">
        <v>3367.7520033010005</v>
      </c>
      <c r="F104" s="47">
        <v>40.25138137315917</v>
      </c>
      <c r="G104" s="48">
        <v>103</v>
      </c>
      <c r="H104" s="49"/>
      <c r="I104" s="21">
        <f t="shared" si="16"/>
        <v>9182.7363094510929</v>
      </c>
      <c r="J104" s="50">
        <v>25.145838079999994</v>
      </c>
      <c r="K104" s="50">
        <v>2619.6918008299995</v>
      </c>
      <c r="L104">
        <f t="shared" si="18"/>
        <v>9182.7363094510929</v>
      </c>
      <c r="M104" t="e">
        <f t="shared" si="10"/>
        <v>#N/A</v>
      </c>
      <c r="N104" t="str">
        <f t="shared" si="12"/>
        <v>NA</v>
      </c>
      <c r="O104" s="22">
        <f t="shared" si="17"/>
        <v>2504.0140936661669</v>
      </c>
      <c r="P104">
        <f t="shared" si="13"/>
        <v>9182.7363094510929</v>
      </c>
      <c r="Q104">
        <f t="shared" si="14"/>
        <v>1</v>
      </c>
      <c r="V104" s="51">
        <f t="shared" si="11"/>
        <v>2.4340044851050781E-3</v>
      </c>
      <c r="W104" s="51">
        <f t="shared" si="15"/>
        <v>0.67290945776906774</v>
      </c>
    </row>
    <row r="105" spans="2:23" x14ac:dyDescent="0.25">
      <c r="B105" s="52" t="s">
        <v>231</v>
      </c>
      <c r="C105" s="53" t="s">
        <v>373</v>
      </c>
      <c r="D105" s="54">
        <v>81.750124400000004</v>
      </c>
      <c r="E105" s="54">
        <v>1850.3313918587139</v>
      </c>
      <c r="F105" s="54">
        <v>40.181034169070386</v>
      </c>
      <c r="G105" s="48">
        <v>104</v>
      </c>
      <c r="H105" s="49"/>
      <c r="I105" s="21">
        <f t="shared" si="16"/>
        <v>9142.5552752820222</v>
      </c>
      <c r="J105" s="50">
        <v>81.75012439999999</v>
      </c>
      <c r="K105" s="50">
        <v>2701.4419252299995</v>
      </c>
      <c r="L105">
        <f t="shared" si="18"/>
        <v>9142.5552752820222</v>
      </c>
      <c r="M105" t="e">
        <f t="shared" si="10"/>
        <v>#N/A</v>
      </c>
      <c r="N105" t="str">
        <f t="shared" si="12"/>
        <v>NA</v>
      </c>
      <c r="O105" s="22">
        <f t="shared" si="17"/>
        <v>2585.7642180661669</v>
      </c>
      <c r="P105">
        <f t="shared" si="13"/>
        <v>9142.5552752820222</v>
      </c>
      <c r="Q105">
        <f t="shared" si="14"/>
        <v>1</v>
      </c>
      <c r="V105" s="51">
        <f t="shared" si="11"/>
        <v>2.4233539759226444E-3</v>
      </c>
      <c r="W105" s="51">
        <f t="shared" si="15"/>
        <v>0.67048610379314511</v>
      </c>
    </row>
    <row r="106" spans="2:23" x14ac:dyDescent="0.25">
      <c r="B106" s="45" t="s">
        <v>226</v>
      </c>
      <c r="C106" s="46" t="s">
        <v>374</v>
      </c>
      <c r="D106" s="47">
        <v>22.117383739999998</v>
      </c>
      <c r="E106" s="47">
        <v>3335.599393164</v>
      </c>
      <c r="F106" s="47">
        <v>40.167837932820817</v>
      </c>
      <c r="G106" s="48">
        <v>105</v>
      </c>
      <c r="H106" s="49"/>
      <c r="I106" s="21">
        <f t="shared" si="16"/>
        <v>9102.3874373492017</v>
      </c>
      <c r="J106" s="50">
        <v>22.117383739999998</v>
      </c>
      <c r="K106" s="50">
        <v>2723.5593089699996</v>
      </c>
      <c r="L106">
        <f t="shared" si="18"/>
        <v>9102.3874373492017</v>
      </c>
      <c r="M106" t="e">
        <f t="shared" si="10"/>
        <v>#N/A</v>
      </c>
      <c r="N106" t="str">
        <f t="shared" si="12"/>
        <v>NA</v>
      </c>
      <c r="O106" s="22">
        <f t="shared" si="17"/>
        <v>2607.8816018061671</v>
      </c>
      <c r="P106">
        <f t="shared" si="13"/>
        <v>9102.3874373492017</v>
      </c>
      <c r="Q106">
        <f t="shared" si="14"/>
        <v>1</v>
      </c>
      <c r="V106" s="51">
        <f t="shared" si="11"/>
        <v>2.4127069645754019E-3</v>
      </c>
      <c r="W106" s="51">
        <f t="shared" si="15"/>
        <v>0.6680733968285697</v>
      </c>
    </row>
    <row r="107" spans="2:23" x14ac:dyDescent="0.25">
      <c r="B107" s="52" t="s">
        <v>375</v>
      </c>
      <c r="C107" s="53" t="s">
        <v>376</v>
      </c>
      <c r="D107" s="54">
        <v>17.022508419842925</v>
      </c>
      <c r="E107" s="54">
        <v>2472.2659269625419</v>
      </c>
      <c r="F107" s="54">
        <v>40.099947890033896</v>
      </c>
      <c r="G107" s="48">
        <v>106</v>
      </c>
      <c r="H107" s="49"/>
      <c r="I107" s="21">
        <f t="shared" si="16"/>
        <v>9062.2874894591678</v>
      </c>
      <c r="J107" s="50">
        <v>34.128495640000004</v>
      </c>
      <c r="K107" s="50">
        <v>2757.6878046099996</v>
      </c>
      <c r="L107">
        <f t="shared" si="18"/>
        <v>9062.2874894591678</v>
      </c>
      <c r="M107" t="e">
        <f t="shared" si="10"/>
        <v>#N/A</v>
      </c>
      <c r="N107" t="str">
        <f t="shared" si="12"/>
        <v>NA</v>
      </c>
      <c r="O107" s="22">
        <f t="shared" si="17"/>
        <v>2624.9041102260098</v>
      </c>
      <c r="P107">
        <f t="shared" si="13"/>
        <v>9062.2874894591678</v>
      </c>
      <c r="Q107">
        <f t="shared" si="14"/>
        <v>1</v>
      </c>
      <c r="V107" s="51">
        <f t="shared" si="11"/>
        <v>2.4020779483728606E-3</v>
      </c>
      <c r="W107" s="51">
        <f t="shared" si="15"/>
        <v>0.66567131888019682</v>
      </c>
    </row>
    <row r="108" spans="2:23" x14ac:dyDescent="0.25">
      <c r="B108" s="45" t="s">
        <v>271</v>
      </c>
      <c r="C108" s="46" t="s">
        <v>377</v>
      </c>
      <c r="D108" s="47">
        <v>17.478093209999997</v>
      </c>
      <c r="E108" s="47">
        <v>1243.6236737729998</v>
      </c>
      <c r="F108" s="47">
        <v>40.04121681376126</v>
      </c>
      <c r="G108" s="48">
        <v>107</v>
      </c>
      <c r="H108" s="49"/>
      <c r="I108" s="21">
        <f t="shared" si="16"/>
        <v>9022.2462726454069</v>
      </c>
      <c r="J108" s="50">
        <v>17.478093210000004</v>
      </c>
      <c r="K108" s="50">
        <v>2775.1658978199998</v>
      </c>
      <c r="L108">
        <f t="shared" si="18"/>
        <v>9022.2462726454069</v>
      </c>
      <c r="M108" t="e">
        <f t="shared" si="10"/>
        <v>#N/A</v>
      </c>
      <c r="N108" t="str">
        <f t="shared" si="12"/>
        <v>NA</v>
      </c>
      <c r="O108" s="22">
        <f t="shared" si="17"/>
        <v>2642.3822034360101</v>
      </c>
      <c r="P108">
        <f t="shared" si="13"/>
        <v>9022.2462726454069</v>
      </c>
      <c r="Q108">
        <f t="shared" si="14"/>
        <v>1</v>
      </c>
      <c r="V108" s="51">
        <f t="shared" si="11"/>
        <v>2.3914644996110299E-3</v>
      </c>
      <c r="W108" s="51">
        <f t="shared" si="15"/>
        <v>0.66327985438058579</v>
      </c>
    </row>
    <row r="109" spans="2:23" x14ac:dyDescent="0.25">
      <c r="B109" s="52" t="s">
        <v>286</v>
      </c>
      <c r="C109" s="53" t="s">
        <v>378</v>
      </c>
      <c r="D109" s="54">
        <v>8.4218407600000003</v>
      </c>
      <c r="E109" s="54">
        <v>1269.0354081779999</v>
      </c>
      <c r="F109" s="54">
        <v>39.918622215906119</v>
      </c>
      <c r="G109" s="48">
        <v>108</v>
      </c>
      <c r="H109" s="49"/>
      <c r="I109" s="21">
        <f t="shared" si="16"/>
        <v>8982.3276504295009</v>
      </c>
      <c r="J109" s="50">
        <v>8.4218407600000003</v>
      </c>
      <c r="K109" s="50">
        <v>2783.58773858</v>
      </c>
      <c r="L109">
        <f t="shared" si="18"/>
        <v>8982.3276504295009</v>
      </c>
      <c r="M109" t="e">
        <f t="shared" si="10"/>
        <v>#N/A</v>
      </c>
      <c r="N109" t="str">
        <f t="shared" si="12"/>
        <v>NA</v>
      </c>
      <c r="O109" s="22">
        <f t="shared" si="17"/>
        <v>2650.8040441960102</v>
      </c>
      <c r="P109">
        <f t="shared" si="13"/>
        <v>8982.3276504295009</v>
      </c>
      <c r="Q109">
        <f t="shared" si="14"/>
        <v>1</v>
      </c>
      <c r="V109" s="51">
        <f t="shared" si="11"/>
        <v>2.3808835461524482E-3</v>
      </c>
      <c r="W109" s="51">
        <f t="shared" si="15"/>
        <v>0.66089897083443339</v>
      </c>
    </row>
    <row r="110" spans="2:23" x14ac:dyDescent="0.25">
      <c r="B110" s="45" t="s">
        <v>207</v>
      </c>
      <c r="C110" s="46" t="s">
        <v>379</v>
      </c>
      <c r="D110" s="47">
        <v>17.961081700000001</v>
      </c>
      <c r="E110" s="47">
        <v>2292.9768604890005</v>
      </c>
      <c r="F110" s="47">
        <v>39.809108696307874</v>
      </c>
      <c r="G110" s="48">
        <v>109</v>
      </c>
      <c r="H110" s="49"/>
      <c r="I110" s="21">
        <f t="shared" si="16"/>
        <v>8942.5185417331923</v>
      </c>
      <c r="J110" s="50">
        <v>17.961081699999998</v>
      </c>
      <c r="K110" s="50">
        <v>2801.5488202799997</v>
      </c>
      <c r="L110">
        <f t="shared" si="18"/>
        <v>8942.5185417331923</v>
      </c>
      <c r="M110" t="e">
        <f t="shared" si="10"/>
        <v>#N/A</v>
      </c>
      <c r="N110" t="str">
        <f t="shared" si="12"/>
        <v>NA</v>
      </c>
      <c r="O110" s="22">
        <f t="shared" si="17"/>
        <v>2668.76512589601</v>
      </c>
      <c r="P110">
        <f t="shared" si="13"/>
        <v>8942.5185417331923</v>
      </c>
      <c r="Q110">
        <f t="shared" si="14"/>
        <v>1</v>
      </c>
      <c r="V110" s="51">
        <f t="shared" si="11"/>
        <v>2.3703316206860571E-3</v>
      </c>
      <c r="W110" s="51">
        <f t="shared" si="15"/>
        <v>0.65852863921374738</v>
      </c>
    </row>
    <row r="111" spans="2:23" x14ac:dyDescent="0.25">
      <c r="B111" s="52" t="s">
        <v>218</v>
      </c>
      <c r="C111" s="53" t="s">
        <v>380</v>
      </c>
      <c r="D111" s="54">
        <v>5.4792487600000008</v>
      </c>
      <c r="E111" s="54">
        <v>230.083329843</v>
      </c>
      <c r="F111" s="54">
        <v>39.503969201263409</v>
      </c>
      <c r="G111" s="48">
        <v>110</v>
      </c>
      <c r="H111" s="49"/>
      <c r="I111" s="21">
        <f t="shared" si="16"/>
        <v>8903.0145725319289</v>
      </c>
      <c r="J111" s="50">
        <v>5.4792487600000008</v>
      </c>
      <c r="K111" s="50">
        <v>2807.0280690399995</v>
      </c>
      <c r="L111">
        <f t="shared" si="18"/>
        <v>8903.0145725319289</v>
      </c>
      <c r="M111" t="e">
        <f t="shared" si="10"/>
        <v>#N/A</v>
      </c>
      <c r="N111" t="str">
        <f t="shared" si="12"/>
        <v>NA</v>
      </c>
      <c r="O111" s="22">
        <f t="shared" si="17"/>
        <v>2674.2443746560098</v>
      </c>
      <c r="P111">
        <f t="shared" si="13"/>
        <v>8903.0145725319289</v>
      </c>
      <c r="Q111">
        <f t="shared" si="14"/>
        <v>1</v>
      </c>
      <c r="V111" s="51">
        <f t="shared" si="11"/>
        <v>2.3598605764379105E-3</v>
      </c>
      <c r="W111" s="51">
        <f t="shared" si="15"/>
        <v>0.65616877863730949</v>
      </c>
    </row>
    <row r="112" spans="2:23" x14ac:dyDescent="0.25">
      <c r="B112" s="45" t="s">
        <v>381</v>
      </c>
      <c r="C112" s="46" t="s">
        <v>382</v>
      </c>
      <c r="D112" s="47">
        <v>11.177759909999999</v>
      </c>
      <c r="E112" s="47">
        <v>2079.9920376249997</v>
      </c>
      <c r="F112" s="47">
        <v>39.472488960171908</v>
      </c>
      <c r="G112" s="48">
        <v>111</v>
      </c>
      <c r="H112" s="49"/>
      <c r="I112" s="21">
        <f t="shared" si="16"/>
        <v>8863.5420835717578</v>
      </c>
      <c r="J112" s="50">
        <v>11.177759910000002</v>
      </c>
      <c r="K112" s="50">
        <v>2818.2058289499996</v>
      </c>
      <c r="L112">
        <f t="shared" si="18"/>
        <v>8863.5420835717578</v>
      </c>
      <c r="M112" t="e">
        <f t="shared" si="10"/>
        <v>#N/A</v>
      </c>
      <c r="N112" t="str">
        <f t="shared" si="12"/>
        <v>NA</v>
      </c>
      <c r="O112" s="22">
        <f t="shared" si="17"/>
        <v>2685.4221345660098</v>
      </c>
      <c r="P112">
        <f t="shared" si="13"/>
        <v>8863.5420835717578</v>
      </c>
      <c r="Q112">
        <f t="shared" si="14"/>
        <v>1</v>
      </c>
      <c r="V112" s="51">
        <f t="shared" si="11"/>
        <v>2.3493978764398244E-3</v>
      </c>
      <c r="W112" s="51">
        <f t="shared" si="15"/>
        <v>0.65381938076086965</v>
      </c>
    </row>
    <row r="113" spans="2:23" x14ac:dyDescent="0.25">
      <c r="B113" s="52" t="s">
        <v>383</v>
      </c>
      <c r="C113" s="53" t="s">
        <v>384</v>
      </c>
      <c r="D113" s="54">
        <v>5.1338795099999999</v>
      </c>
      <c r="E113" s="54">
        <v>485.41974819699999</v>
      </c>
      <c r="F113" s="54">
        <v>39.359561520826212</v>
      </c>
      <c r="G113" s="48">
        <v>112</v>
      </c>
      <c r="H113" s="49"/>
      <c r="I113" s="21">
        <f t="shared" si="16"/>
        <v>8824.1825220509309</v>
      </c>
      <c r="J113" s="50">
        <v>5.1338795099999999</v>
      </c>
      <c r="K113" s="50">
        <v>2823.3397084599997</v>
      </c>
      <c r="L113">
        <f t="shared" si="18"/>
        <v>8824.1825220509309</v>
      </c>
      <c r="M113" t="e">
        <f t="shared" si="10"/>
        <v>#N/A</v>
      </c>
      <c r="N113" t="str">
        <f t="shared" si="12"/>
        <v>NA</v>
      </c>
      <c r="O113" s="22">
        <f t="shared" si="17"/>
        <v>2690.5560140760099</v>
      </c>
      <c r="P113">
        <f t="shared" si="13"/>
        <v>8824.1825220509309</v>
      </c>
      <c r="Q113">
        <f t="shared" si="14"/>
        <v>1</v>
      </c>
      <c r="V113" s="51">
        <f t="shared" si="11"/>
        <v>2.3389651093380552E-3</v>
      </c>
      <c r="W113" s="51">
        <f t="shared" si="15"/>
        <v>0.65148041565153159</v>
      </c>
    </row>
    <row r="114" spans="2:23" x14ac:dyDescent="0.25">
      <c r="B114" s="45" t="s">
        <v>258</v>
      </c>
      <c r="C114" s="46" t="s">
        <v>385</v>
      </c>
      <c r="D114" s="47">
        <v>5.712597305002733</v>
      </c>
      <c r="E114" s="47">
        <v>660.50988585512573</v>
      </c>
      <c r="F114" s="47">
        <v>39.339054127441358</v>
      </c>
      <c r="G114" s="48">
        <v>113</v>
      </c>
      <c r="H114" s="49"/>
      <c r="I114" s="21">
        <f t="shared" si="16"/>
        <v>8784.8434679234888</v>
      </c>
      <c r="J114" s="50">
        <v>5.7612211699999998</v>
      </c>
      <c r="K114" s="50">
        <v>2829.1009296299999</v>
      </c>
      <c r="L114">
        <f t="shared" si="18"/>
        <v>8784.8434679234888</v>
      </c>
      <c r="M114" t="e">
        <f t="shared" si="10"/>
        <v>#N/A</v>
      </c>
      <c r="N114" t="str">
        <f t="shared" si="12"/>
        <v>NA</v>
      </c>
      <c r="O114" s="22">
        <f t="shared" si="17"/>
        <v>2696.2686113810128</v>
      </c>
      <c r="P114">
        <f t="shared" si="13"/>
        <v>8784.8434679234888</v>
      </c>
      <c r="Q114">
        <f t="shared" si="14"/>
        <v>1</v>
      </c>
      <c r="V114" s="51">
        <f t="shared" si="11"/>
        <v>2.3285377779893989E-3</v>
      </c>
      <c r="W114" s="51">
        <f t="shared" si="15"/>
        <v>0.64915187787354223</v>
      </c>
    </row>
    <row r="115" spans="2:23" x14ac:dyDescent="0.25">
      <c r="B115" s="52" t="s">
        <v>386</v>
      </c>
      <c r="C115" s="53" t="s">
        <v>152</v>
      </c>
      <c r="D115" s="54">
        <v>33.164822979999997</v>
      </c>
      <c r="E115" s="54">
        <v>7802.1804702273748</v>
      </c>
      <c r="F115" s="54">
        <v>39.290123664933184</v>
      </c>
      <c r="G115" s="48">
        <v>114</v>
      </c>
      <c r="H115" s="49"/>
      <c r="I115" s="21">
        <f t="shared" si="16"/>
        <v>8745.5533442585547</v>
      </c>
      <c r="J115" s="50">
        <v>33.164822979999997</v>
      </c>
      <c r="K115" s="50">
        <v>2862.2657526099997</v>
      </c>
      <c r="L115">
        <f t="shared" si="18"/>
        <v>8745.5533442585547</v>
      </c>
      <c r="M115">
        <f t="shared" si="10"/>
        <v>8745.5533442585547</v>
      </c>
      <c r="N115" t="str">
        <f t="shared" si="12"/>
        <v>EL DORADO PH 210126000</v>
      </c>
      <c r="O115" s="22">
        <f t="shared" si="17"/>
        <v>2729.4334343610126</v>
      </c>
      <c r="P115">
        <f t="shared" si="13"/>
        <v>8745.5533442585547</v>
      </c>
      <c r="Q115">
        <f t="shared" si="14"/>
        <v>1</v>
      </c>
      <c r="U115">
        <v>2</v>
      </c>
      <c r="V115" s="51">
        <f t="shared" si="11"/>
        <v>2.318123416300459E-3</v>
      </c>
      <c r="W115" s="51">
        <f t="shared" si="15"/>
        <v>0.64683375445724178</v>
      </c>
    </row>
    <row r="116" spans="2:23" x14ac:dyDescent="0.25">
      <c r="B116" s="45" t="s">
        <v>387</v>
      </c>
      <c r="C116" s="46" t="s">
        <v>388</v>
      </c>
      <c r="D116" s="47">
        <v>17.554911199999996</v>
      </c>
      <c r="E116" s="47">
        <v>1513.4832635929999</v>
      </c>
      <c r="F116" s="47">
        <v>39.189757105312914</v>
      </c>
      <c r="G116" s="48">
        <v>115</v>
      </c>
      <c r="H116" s="49"/>
      <c r="I116" s="21">
        <f t="shared" si="16"/>
        <v>8706.3635871532424</v>
      </c>
      <c r="J116" s="50">
        <v>17.554911199999999</v>
      </c>
      <c r="K116" s="50">
        <v>2879.8206638099996</v>
      </c>
      <c r="L116">
        <f t="shared" si="18"/>
        <v>8706.3635871532424</v>
      </c>
      <c r="M116" t="e">
        <f t="shared" si="10"/>
        <v>#N/A</v>
      </c>
      <c r="N116" t="str">
        <f t="shared" si="12"/>
        <v>NA</v>
      </c>
      <c r="O116" s="22">
        <f t="shared" si="17"/>
        <v>2746.9883455610125</v>
      </c>
      <c r="P116">
        <f t="shared" si="13"/>
        <v>8706.3635871532424</v>
      </c>
      <c r="Q116">
        <f t="shared" si="14"/>
        <v>1</v>
      </c>
      <c r="V116" s="51">
        <f t="shared" si="11"/>
        <v>2.3077356580822107E-3</v>
      </c>
      <c r="W116" s="51">
        <f t="shared" si="15"/>
        <v>0.64452601879915961</v>
      </c>
    </row>
    <row r="117" spans="2:23" x14ac:dyDescent="0.25">
      <c r="B117" s="52" t="s">
        <v>205</v>
      </c>
      <c r="C117" s="53" t="s">
        <v>389</v>
      </c>
      <c r="D117" s="54">
        <v>38.176047299999993</v>
      </c>
      <c r="E117" s="54">
        <v>4474.1194762168998</v>
      </c>
      <c r="F117" s="54">
        <v>38.886759317401051</v>
      </c>
      <c r="G117" s="48">
        <v>116</v>
      </c>
      <c r="H117" s="49"/>
      <c r="I117" s="21">
        <f t="shared" si="16"/>
        <v>8667.4768278358406</v>
      </c>
      <c r="J117" s="50">
        <v>42.606457390000003</v>
      </c>
      <c r="K117" s="50">
        <v>2922.4271211999994</v>
      </c>
      <c r="L117">
        <f t="shared" si="18"/>
        <v>8667.4768278358406</v>
      </c>
      <c r="M117" t="e">
        <f t="shared" si="10"/>
        <v>#N/A</v>
      </c>
      <c r="N117" t="str">
        <f t="shared" si="12"/>
        <v>NA</v>
      </c>
      <c r="O117" s="22">
        <f t="shared" si="17"/>
        <v>2785.1643928610124</v>
      </c>
      <c r="P117">
        <f t="shared" si="13"/>
        <v>8667.4768278358406</v>
      </c>
      <c r="Q117">
        <f t="shared" si="14"/>
        <v>1</v>
      </c>
      <c r="V117" s="51">
        <f t="shared" si="11"/>
        <v>2.2974282133946897E-3</v>
      </c>
      <c r="W117" s="51">
        <f t="shared" si="15"/>
        <v>0.64222859058576487</v>
      </c>
    </row>
    <row r="118" spans="2:23" x14ac:dyDescent="0.25">
      <c r="B118" s="45" t="s">
        <v>289</v>
      </c>
      <c r="C118" s="46" t="s">
        <v>390</v>
      </c>
      <c r="D118" s="47">
        <v>6.7589810500000009</v>
      </c>
      <c r="E118" s="47">
        <v>1945.9922876843632</v>
      </c>
      <c r="F118" s="47">
        <v>38.87055668802865</v>
      </c>
      <c r="G118" s="48">
        <v>117</v>
      </c>
      <c r="H118" s="49"/>
      <c r="I118" s="21">
        <f t="shared" si="16"/>
        <v>8628.6062711478116</v>
      </c>
      <c r="J118" s="50">
        <v>6.7898226600000005</v>
      </c>
      <c r="K118" s="50">
        <v>2929.2169438599994</v>
      </c>
      <c r="L118">
        <f t="shared" si="18"/>
        <v>8628.6062711478116</v>
      </c>
      <c r="M118" t="e">
        <f t="shared" si="10"/>
        <v>#N/A</v>
      </c>
      <c r="N118" t="str">
        <f t="shared" si="12"/>
        <v>NA</v>
      </c>
      <c r="O118" s="22">
        <f t="shared" si="17"/>
        <v>2791.9233739110123</v>
      </c>
      <c r="P118">
        <f t="shared" si="13"/>
        <v>8628.6062711478116</v>
      </c>
      <c r="Q118">
        <f t="shared" si="14"/>
        <v>1</v>
      </c>
      <c r="V118" s="51">
        <f t="shared" si="11"/>
        <v>2.2871250634262192E-3</v>
      </c>
      <c r="W118" s="51">
        <f t="shared" si="15"/>
        <v>0.63994146552233866</v>
      </c>
    </row>
    <row r="119" spans="2:23" x14ac:dyDescent="0.25">
      <c r="B119" s="52" t="s">
        <v>300</v>
      </c>
      <c r="C119" s="53" t="s">
        <v>391</v>
      </c>
      <c r="D119" s="54">
        <v>36.618957700000024</v>
      </c>
      <c r="E119" s="54">
        <v>598.8174396930001</v>
      </c>
      <c r="F119" s="54">
        <v>38.864949782925962</v>
      </c>
      <c r="G119" s="48">
        <v>118</v>
      </c>
      <c r="H119" s="49"/>
      <c r="I119" s="21">
        <f t="shared" si="16"/>
        <v>8589.7413213648852</v>
      </c>
      <c r="J119" s="50">
        <v>36.618957699999996</v>
      </c>
      <c r="K119" s="50">
        <v>2965.8359015599995</v>
      </c>
      <c r="L119">
        <f t="shared" si="18"/>
        <v>8589.7413213648852</v>
      </c>
      <c r="M119" t="e">
        <f t="shared" si="10"/>
        <v>#N/A</v>
      </c>
      <c r="N119" t="str">
        <f t="shared" si="12"/>
        <v>NA</v>
      </c>
      <c r="O119" s="22">
        <f t="shared" si="17"/>
        <v>2828.5423316110123</v>
      </c>
      <c r="P119">
        <f t="shared" si="13"/>
        <v>8589.7413213648852</v>
      </c>
      <c r="Q119">
        <f t="shared" si="14"/>
        <v>1</v>
      </c>
      <c r="V119" s="51">
        <f t="shared" si="11"/>
        <v>2.2768233996413555E-3</v>
      </c>
      <c r="W119" s="51">
        <f t="shared" si="15"/>
        <v>0.63766464212269736</v>
      </c>
    </row>
    <row r="120" spans="2:23" x14ac:dyDescent="0.25">
      <c r="B120" s="45" t="s">
        <v>237</v>
      </c>
      <c r="C120" s="46" t="s">
        <v>392</v>
      </c>
      <c r="D120" s="47">
        <v>30.549239029999999</v>
      </c>
      <c r="E120" s="47">
        <v>919.83146170260079</v>
      </c>
      <c r="F120" s="47">
        <v>38.744718167280297</v>
      </c>
      <c r="G120" s="48">
        <v>119</v>
      </c>
      <c r="H120" s="49"/>
      <c r="I120" s="21">
        <f t="shared" si="16"/>
        <v>8550.9966031976055</v>
      </c>
      <c r="J120" s="50">
        <v>30.549239029999999</v>
      </c>
      <c r="K120" s="50">
        <v>2996.3851405899995</v>
      </c>
      <c r="L120">
        <f t="shared" si="18"/>
        <v>8550.9966031976055</v>
      </c>
      <c r="M120" t="e">
        <f t="shared" si="10"/>
        <v>#N/A</v>
      </c>
      <c r="N120" t="str">
        <f t="shared" si="12"/>
        <v>NA</v>
      </c>
      <c r="O120" s="22">
        <f t="shared" si="17"/>
        <v>2859.0915706410124</v>
      </c>
      <c r="P120">
        <f t="shared" si="13"/>
        <v>8550.9966031976055</v>
      </c>
      <c r="Q120">
        <f t="shared" si="14"/>
        <v>1</v>
      </c>
      <c r="V120" s="51">
        <f t="shared" si="11"/>
        <v>2.2665536048203684E-3</v>
      </c>
      <c r="W120" s="51">
        <f t="shared" si="15"/>
        <v>0.63539808851787694</v>
      </c>
    </row>
    <row r="121" spans="2:23" x14ac:dyDescent="0.25">
      <c r="B121" s="52" t="s">
        <v>235</v>
      </c>
      <c r="C121" s="53" t="s">
        <v>393</v>
      </c>
      <c r="D121" s="54">
        <v>17.262069670000002</v>
      </c>
      <c r="E121" s="54">
        <v>349.07986863804695</v>
      </c>
      <c r="F121" s="54">
        <v>38.676512481341973</v>
      </c>
      <c r="G121" s="48">
        <v>120</v>
      </c>
      <c r="H121" s="49"/>
      <c r="I121" s="21">
        <f t="shared" si="16"/>
        <v>8512.3200907162627</v>
      </c>
      <c r="J121" s="50">
        <v>18.31623969</v>
      </c>
      <c r="K121" s="50">
        <v>3014.7013802799997</v>
      </c>
      <c r="L121">
        <f t="shared" si="18"/>
        <v>8512.3200907162627</v>
      </c>
      <c r="M121" t="e">
        <f t="shared" si="10"/>
        <v>#N/A</v>
      </c>
      <c r="N121" t="str">
        <f t="shared" si="12"/>
        <v>NA</v>
      </c>
      <c r="O121" s="22">
        <f t="shared" si="17"/>
        <v>2876.3536403110124</v>
      </c>
      <c r="P121">
        <f t="shared" si="13"/>
        <v>8512.3200907162627</v>
      </c>
      <c r="Q121">
        <f t="shared" si="14"/>
        <v>1</v>
      </c>
      <c r="V121" s="51">
        <f t="shared" si="11"/>
        <v>2.2563018888094315E-3</v>
      </c>
      <c r="W121" s="51">
        <f t="shared" si="15"/>
        <v>0.6331417866290675</v>
      </c>
    </row>
    <row r="122" spans="2:23" x14ac:dyDescent="0.25">
      <c r="B122" s="45" t="s">
        <v>394</v>
      </c>
      <c r="C122" s="46" t="s">
        <v>395</v>
      </c>
      <c r="D122" s="47">
        <v>22.94997515</v>
      </c>
      <c r="E122" s="47">
        <v>1871.2188224839997</v>
      </c>
      <c r="F122" s="47">
        <v>38.510402850357956</v>
      </c>
      <c r="G122" s="48">
        <v>121</v>
      </c>
      <c r="H122" s="49"/>
      <c r="I122" s="21">
        <f t="shared" si="16"/>
        <v>8473.8096878659053</v>
      </c>
      <c r="J122" s="50">
        <v>22.94997515</v>
      </c>
      <c r="K122" s="50">
        <v>3037.65135543</v>
      </c>
      <c r="L122">
        <f t="shared" si="18"/>
        <v>8473.8096878659053</v>
      </c>
      <c r="M122" t="e">
        <f t="shared" si="10"/>
        <v>#N/A</v>
      </c>
      <c r="N122" t="str">
        <f t="shared" si="12"/>
        <v>NA</v>
      </c>
      <c r="O122" s="22">
        <f t="shared" si="17"/>
        <v>2899.3036154610127</v>
      </c>
      <c r="P122">
        <f t="shared" si="13"/>
        <v>8473.8096878659053</v>
      </c>
      <c r="Q122">
        <f t="shared" si="14"/>
        <v>1</v>
      </c>
      <c r="V122" s="51">
        <f t="shared" si="11"/>
        <v>2.2460942023310015E-3</v>
      </c>
      <c r="W122" s="51">
        <f t="shared" si="15"/>
        <v>0.63089569242673649</v>
      </c>
    </row>
    <row r="123" spans="2:23" x14ac:dyDescent="0.25">
      <c r="B123" s="52" t="s">
        <v>396</v>
      </c>
      <c r="C123" s="53" t="s">
        <v>397</v>
      </c>
      <c r="D123" s="54">
        <v>31.02291627000001</v>
      </c>
      <c r="E123" s="54">
        <v>4604.1934142879991</v>
      </c>
      <c r="F123" s="54">
        <v>38.435630742287785</v>
      </c>
      <c r="G123" s="48">
        <v>122</v>
      </c>
      <c r="H123" s="49"/>
      <c r="I123" s="21">
        <f t="shared" si="16"/>
        <v>8435.3740571236176</v>
      </c>
      <c r="J123" s="50">
        <v>31.02291627000001</v>
      </c>
      <c r="K123" s="50">
        <v>3068.6742717000002</v>
      </c>
      <c r="L123">
        <f t="shared" si="18"/>
        <v>8435.3740571236176</v>
      </c>
      <c r="M123" t="e">
        <f t="shared" si="10"/>
        <v>#N/A</v>
      </c>
      <c r="N123" t="str">
        <f t="shared" si="12"/>
        <v>NA</v>
      </c>
      <c r="O123" s="22">
        <f t="shared" si="17"/>
        <v>2930.3265317310129</v>
      </c>
      <c r="P123">
        <f t="shared" si="13"/>
        <v>8435.3740571236176</v>
      </c>
      <c r="Q123">
        <f t="shared" si="14"/>
        <v>1</v>
      </c>
      <c r="V123" s="51">
        <f t="shared" si="11"/>
        <v>2.2359063351787794E-3</v>
      </c>
      <c r="W123" s="51">
        <f t="shared" si="15"/>
        <v>0.6286597860915577</v>
      </c>
    </row>
    <row r="124" spans="2:23" x14ac:dyDescent="0.25">
      <c r="B124" s="45" t="s">
        <v>346</v>
      </c>
      <c r="C124" s="46" t="s">
        <v>398</v>
      </c>
      <c r="D124" s="47">
        <v>14.19565908065695</v>
      </c>
      <c r="E124" s="47">
        <v>1553.1338593319779</v>
      </c>
      <c r="F124" s="47">
        <v>38.047322680710721</v>
      </c>
      <c r="G124" s="48">
        <v>123</v>
      </c>
      <c r="H124" s="49"/>
      <c r="I124" s="21">
        <f t="shared" si="16"/>
        <v>8397.3267344429078</v>
      </c>
      <c r="J124" s="50">
        <v>34.227305799999989</v>
      </c>
      <c r="K124" s="50">
        <v>3102.9015775000003</v>
      </c>
      <c r="L124">
        <f t="shared" si="18"/>
        <v>8397.3267344429078</v>
      </c>
      <c r="M124" t="e">
        <f t="shared" si="10"/>
        <v>#N/A</v>
      </c>
      <c r="N124" t="str">
        <f t="shared" si="12"/>
        <v>NA</v>
      </c>
      <c r="O124" s="22">
        <f t="shared" si="17"/>
        <v>2944.52219081167</v>
      </c>
      <c r="P124">
        <f t="shared" si="13"/>
        <v>8397.3267344429078</v>
      </c>
      <c r="Q124">
        <f t="shared" si="14"/>
        <v>1</v>
      </c>
      <c r="V124" s="51">
        <f t="shared" si="11"/>
        <v>2.2258213941622577E-3</v>
      </c>
      <c r="W124" s="51">
        <f t="shared" si="15"/>
        <v>0.62643396469739543</v>
      </c>
    </row>
    <row r="125" spans="2:23" x14ac:dyDescent="0.25">
      <c r="B125" s="52" t="s">
        <v>399</v>
      </c>
      <c r="C125" s="53" t="s">
        <v>400</v>
      </c>
      <c r="D125" s="54">
        <v>16.595195</v>
      </c>
      <c r="E125" s="54">
        <v>342.73644974300004</v>
      </c>
      <c r="F125" s="54">
        <v>37.837199878599137</v>
      </c>
      <c r="G125" s="48">
        <v>124</v>
      </c>
      <c r="H125" s="49"/>
      <c r="I125" s="21">
        <f t="shared" si="16"/>
        <v>8359.489534564309</v>
      </c>
      <c r="J125" s="50">
        <v>16.595195</v>
      </c>
      <c r="K125" s="50">
        <v>3119.4967725000001</v>
      </c>
      <c r="L125">
        <f t="shared" si="18"/>
        <v>8359.489534564309</v>
      </c>
      <c r="M125" t="e">
        <f t="shared" si="10"/>
        <v>#N/A</v>
      </c>
      <c r="N125" t="str">
        <f t="shared" si="12"/>
        <v>NA</v>
      </c>
      <c r="O125" s="22">
        <f t="shared" si="17"/>
        <v>2961.1173858116699</v>
      </c>
      <c r="P125">
        <f t="shared" si="13"/>
        <v>8359.489534564309</v>
      </c>
      <c r="Q125">
        <f t="shared" si="14"/>
        <v>1</v>
      </c>
      <c r="V125" s="51">
        <f t="shared" si="11"/>
        <v>2.2157921489454981E-3</v>
      </c>
      <c r="W125" s="51">
        <f t="shared" si="15"/>
        <v>0.62421817254844991</v>
      </c>
    </row>
    <row r="126" spans="2:23" x14ac:dyDescent="0.25">
      <c r="B126" s="45" t="s">
        <v>233</v>
      </c>
      <c r="C126" s="46" t="s">
        <v>401</v>
      </c>
      <c r="D126" s="47">
        <v>15.271810839999999</v>
      </c>
      <c r="E126" s="47">
        <v>667.62342006815391</v>
      </c>
      <c r="F126" s="47">
        <v>37.831695264922715</v>
      </c>
      <c r="G126" s="48">
        <v>125</v>
      </c>
      <c r="H126" s="49"/>
      <c r="I126" s="21">
        <f t="shared" si="16"/>
        <v>8321.657839299387</v>
      </c>
      <c r="J126" s="50">
        <v>15.271810839999997</v>
      </c>
      <c r="K126" s="50">
        <v>3134.7685833400001</v>
      </c>
      <c r="L126">
        <f t="shared" si="18"/>
        <v>8321.657839299387</v>
      </c>
      <c r="M126" t="e">
        <f t="shared" si="10"/>
        <v>#N/A</v>
      </c>
      <c r="N126" t="str">
        <f t="shared" si="12"/>
        <v>NA</v>
      </c>
      <c r="O126" s="22">
        <f t="shared" si="17"/>
        <v>2976.3891966516699</v>
      </c>
      <c r="P126">
        <f t="shared" si="13"/>
        <v>8321.657839299387</v>
      </c>
      <c r="Q126">
        <f t="shared" si="14"/>
        <v>1</v>
      </c>
      <c r="V126" s="51">
        <f t="shared" si="11"/>
        <v>2.2057643627986638E-3</v>
      </c>
      <c r="W126" s="51">
        <f t="shared" si="15"/>
        <v>0.62201240818565129</v>
      </c>
    </row>
    <row r="127" spans="2:23" x14ac:dyDescent="0.25">
      <c r="B127" s="52" t="s">
        <v>332</v>
      </c>
      <c r="C127" s="53" t="s">
        <v>402</v>
      </c>
      <c r="D127" s="54">
        <v>50.121505159999991</v>
      </c>
      <c r="E127" s="54">
        <v>10828.936334728996</v>
      </c>
      <c r="F127" s="54">
        <v>36.895677236954981</v>
      </c>
      <c r="G127" s="48">
        <v>126</v>
      </c>
      <c r="H127" s="49"/>
      <c r="I127" s="21">
        <f t="shared" si="16"/>
        <v>8284.7621620624323</v>
      </c>
      <c r="J127" s="50">
        <v>50.121505159999991</v>
      </c>
      <c r="K127" s="50">
        <v>3184.8900885000003</v>
      </c>
      <c r="L127">
        <f t="shared" si="18"/>
        <v>8284.7621620624323</v>
      </c>
      <c r="M127" t="e">
        <f t="shared" si="10"/>
        <v>#N/A</v>
      </c>
      <c r="N127" t="str">
        <f t="shared" si="12"/>
        <v>NA</v>
      </c>
      <c r="O127" s="22">
        <f t="shared" si="17"/>
        <v>3026.5107018116701</v>
      </c>
      <c r="P127">
        <f t="shared" si="13"/>
        <v>8284.7621620624323</v>
      </c>
      <c r="Q127">
        <f t="shared" si="14"/>
        <v>1</v>
      </c>
      <c r="V127" s="51">
        <f t="shared" si="11"/>
        <v>2.1959846804850912E-3</v>
      </c>
      <c r="W127" s="51">
        <f t="shared" si="15"/>
        <v>0.61981642350516619</v>
      </c>
    </row>
    <row r="128" spans="2:23" x14ac:dyDescent="0.25">
      <c r="B128" s="45" t="s">
        <v>288</v>
      </c>
      <c r="C128" s="46" t="s">
        <v>403</v>
      </c>
      <c r="D128" s="47">
        <v>39.396598600000004</v>
      </c>
      <c r="E128" s="47">
        <v>1659.6425246799997</v>
      </c>
      <c r="F128" s="47">
        <v>36.877041974682648</v>
      </c>
      <c r="G128" s="48">
        <v>127</v>
      </c>
      <c r="H128" s="49"/>
      <c r="I128" s="21">
        <f t="shared" si="16"/>
        <v>8247.8851200877489</v>
      </c>
      <c r="J128" s="50">
        <v>39.396598600000004</v>
      </c>
      <c r="K128" s="50">
        <v>3224.2866871000001</v>
      </c>
      <c r="L128">
        <f t="shared" si="18"/>
        <v>8247.8851200877489</v>
      </c>
      <c r="M128" t="e">
        <f t="shared" si="10"/>
        <v>#N/A</v>
      </c>
      <c r="N128" t="str">
        <f t="shared" si="12"/>
        <v>NA</v>
      </c>
      <c r="O128" s="22">
        <f t="shared" si="17"/>
        <v>3065.9073004116699</v>
      </c>
      <c r="P128">
        <f t="shared" si="13"/>
        <v>8247.8851200877489</v>
      </c>
      <c r="Q128">
        <f t="shared" si="14"/>
        <v>1</v>
      </c>
      <c r="V128" s="51">
        <f t="shared" si="11"/>
        <v>2.186209937691769E-3</v>
      </c>
      <c r="W128" s="51">
        <f t="shared" si="15"/>
        <v>0.61763021356747438</v>
      </c>
    </row>
    <row r="129" spans="2:23" x14ac:dyDescent="0.25">
      <c r="B129" s="52" t="s">
        <v>275</v>
      </c>
      <c r="C129" s="53" t="s">
        <v>404</v>
      </c>
      <c r="D129" s="54">
        <v>10.419838239999997</v>
      </c>
      <c r="E129" s="54">
        <v>2124.8050950530001</v>
      </c>
      <c r="F129" s="54">
        <v>35.108933751589078</v>
      </c>
      <c r="G129" s="48">
        <v>128</v>
      </c>
      <c r="H129" s="49"/>
      <c r="I129" s="21">
        <f t="shared" si="16"/>
        <v>8212.7761863361593</v>
      </c>
      <c r="J129" s="50">
        <v>10.419838239999997</v>
      </c>
      <c r="K129" s="50">
        <v>3234.7065253400001</v>
      </c>
      <c r="L129">
        <f t="shared" si="18"/>
        <v>8212.7761863361593</v>
      </c>
      <c r="M129" t="e">
        <f t="shared" si="10"/>
        <v>#N/A</v>
      </c>
      <c r="N129" t="str">
        <f t="shared" si="12"/>
        <v>NA</v>
      </c>
      <c r="O129" s="22">
        <f t="shared" si="17"/>
        <v>3076.3271386516699</v>
      </c>
      <c r="P129">
        <f t="shared" si="13"/>
        <v>8212.7761863361593</v>
      </c>
      <c r="Q129">
        <f t="shared" si="14"/>
        <v>1</v>
      </c>
      <c r="V129" s="51">
        <f t="shared" si="11"/>
        <v>2.1769038551321864E-3</v>
      </c>
      <c r="W129" s="51">
        <f t="shared" si="15"/>
        <v>0.61545330971234224</v>
      </c>
    </row>
    <row r="130" spans="2:23" x14ac:dyDescent="0.25">
      <c r="B130" s="45" t="s">
        <v>405</v>
      </c>
      <c r="C130" s="46" t="s">
        <v>406</v>
      </c>
      <c r="D130" s="47">
        <v>9.2795458799999988</v>
      </c>
      <c r="E130" s="47">
        <v>488.87135694199992</v>
      </c>
      <c r="F130" s="47">
        <v>35.047481879728856</v>
      </c>
      <c r="G130" s="48">
        <v>129</v>
      </c>
      <c r="H130" s="49"/>
      <c r="I130" s="21">
        <f t="shared" si="16"/>
        <v>8177.72870445643</v>
      </c>
      <c r="J130" s="50">
        <v>9.2795458800000006</v>
      </c>
      <c r="K130" s="50">
        <v>3243.9860712200002</v>
      </c>
      <c r="L130">
        <f t="shared" si="18"/>
        <v>8177.72870445643</v>
      </c>
      <c r="M130" t="e">
        <f t="shared" ref="M130:M193" si="19">IF(N130=C130,L130,NA())</f>
        <v>#N/A</v>
      </c>
      <c r="N130" t="str">
        <f t="shared" si="12"/>
        <v>NA</v>
      </c>
      <c r="O130" s="22">
        <f t="shared" si="17"/>
        <v>3085.60668453167</v>
      </c>
      <c r="P130">
        <f t="shared" si="13"/>
        <v>8177.72870445643</v>
      </c>
      <c r="Q130">
        <f t="shared" si="14"/>
        <v>1</v>
      </c>
      <c r="V130" s="51">
        <f t="shared" ref="V130:V193" si="20">L130/SUM($L$2:$L$3075)</f>
        <v>2.167614061195808E-3</v>
      </c>
      <c r="W130" s="51">
        <f t="shared" si="15"/>
        <v>0.61328569565114643</v>
      </c>
    </row>
    <row r="131" spans="2:23" x14ac:dyDescent="0.25">
      <c r="B131" s="52" t="s">
        <v>261</v>
      </c>
      <c r="C131" s="53" t="s">
        <v>407</v>
      </c>
      <c r="D131" s="54">
        <v>11.283431200000001</v>
      </c>
      <c r="E131" s="54">
        <v>1342.363876846</v>
      </c>
      <c r="F131" s="54">
        <v>35.018161617884587</v>
      </c>
      <c r="G131" s="48">
        <v>130</v>
      </c>
      <c r="H131" s="49"/>
      <c r="I131" s="21">
        <f t="shared" si="16"/>
        <v>8142.7105428385457</v>
      </c>
      <c r="J131" s="50">
        <v>11.283431200000001</v>
      </c>
      <c r="K131" s="50">
        <v>3255.2695024200002</v>
      </c>
      <c r="L131">
        <f t="shared" si="18"/>
        <v>8142.7105428385457</v>
      </c>
      <c r="M131" t="e">
        <f t="shared" si="19"/>
        <v>#N/A</v>
      </c>
      <c r="N131" t="str">
        <f t="shared" ref="N131:N194" si="21">IFERROR(VLOOKUP(C131,$Y$2:$Y$481,1,FALSE),"NA")</f>
        <v>NA</v>
      </c>
      <c r="O131" s="22">
        <f t="shared" si="17"/>
        <v>3096.89011573167</v>
      </c>
      <c r="P131">
        <f t="shared" ref="P131:P194" si="22">IF(H131=0,I131,#N/A)</f>
        <v>8142.7105428385457</v>
      </c>
      <c r="Q131">
        <f t="shared" ref="Q131:Q194" si="23">IF(G131&lt;$T$3,$S$3,IF(G131&lt;$T$4,$S$4,IF(G131&lt;$T$5,$S$5,IF(G131&lt;$T$6,$S$6,$S$7))))</f>
        <v>1</v>
      </c>
      <c r="V131" s="51">
        <f t="shared" si="20"/>
        <v>2.1583320389787115E-3</v>
      </c>
      <c r="W131" s="51">
        <f t="shared" ref="W131:W194" si="24">W130-V131</f>
        <v>0.61112736361216768</v>
      </c>
    </row>
    <row r="132" spans="2:23" x14ac:dyDescent="0.25">
      <c r="B132" s="45" t="s">
        <v>408</v>
      </c>
      <c r="C132" s="46" t="s">
        <v>409</v>
      </c>
      <c r="D132" s="47">
        <v>9.4776671100000023</v>
      </c>
      <c r="E132" s="47">
        <v>2372.2696730349999</v>
      </c>
      <c r="F132" s="47">
        <v>34.962433342425456</v>
      </c>
      <c r="G132" s="48">
        <v>131</v>
      </c>
      <c r="H132" s="49"/>
      <c r="I132" s="21">
        <f t="shared" ref="I132:I195" si="25">I131-F132</f>
        <v>8107.7481094961204</v>
      </c>
      <c r="J132" s="50">
        <v>9.4776671100000023</v>
      </c>
      <c r="K132" s="50">
        <v>3264.7471695300001</v>
      </c>
      <c r="L132">
        <f t="shared" si="18"/>
        <v>8107.7481094961204</v>
      </c>
      <c r="M132" t="e">
        <f t="shared" si="19"/>
        <v>#N/A</v>
      </c>
      <c r="N132" t="str">
        <f t="shared" si="21"/>
        <v>NA</v>
      </c>
      <c r="O132" s="22">
        <f t="shared" ref="O132:O195" si="26">D132+O131</f>
        <v>3106.3677828416699</v>
      </c>
      <c r="P132">
        <f t="shared" si="22"/>
        <v>8107.7481094961204</v>
      </c>
      <c r="Q132">
        <f t="shared" si="23"/>
        <v>1</v>
      </c>
      <c r="V132" s="51">
        <f t="shared" si="20"/>
        <v>2.1490647882706558E-3</v>
      </c>
      <c r="W132" s="51">
        <f t="shared" si="24"/>
        <v>0.60897829882389698</v>
      </c>
    </row>
    <row r="133" spans="2:23" x14ac:dyDescent="0.25">
      <c r="B133" s="52" t="s">
        <v>410</v>
      </c>
      <c r="C133" s="53" t="s">
        <v>411</v>
      </c>
      <c r="D133" s="54">
        <v>12.538335460000001</v>
      </c>
      <c r="E133" s="54">
        <v>273.63110567400008</v>
      </c>
      <c r="F133" s="54">
        <v>34.480972785745614</v>
      </c>
      <c r="G133" s="48">
        <v>132</v>
      </c>
      <c r="H133" s="49"/>
      <c r="I133" s="21">
        <f t="shared" si="25"/>
        <v>8073.2671367103749</v>
      </c>
      <c r="J133" s="50">
        <v>12.538335460000001</v>
      </c>
      <c r="K133" s="50">
        <v>3277.2855049899999</v>
      </c>
      <c r="L133">
        <f t="shared" si="18"/>
        <v>8073.2671367103749</v>
      </c>
      <c r="M133" t="e">
        <f t="shared" si="19"/>
        <v>#N/A</v>
      </c>
      <c r="N133" t="str">
        <f t="shared" si="21"/>
        <v>NA</v>
      </c>
      <c r="O133" s="22">
        <f t="shared" si="26"/>
        <v>3118.9061183016697</v>
      </c>
      <c r="P133">
        <f t="shared" si="22"/>
        <v>8073.2671367103749</v>
      </c>
      <c r="Q133">
        <f t="shared" si="23"/>
        <v>1</v>
      </c>
      <c r="V133" s="51">
        <f t="shared" si="20"/>
        <v>2.1399251549867387E-3</v>
      </c>
      <c r="W133" s="51">
        <f t="shared" si="24"/>
        <v>0.60683837366891025</v>
      </c>
    </row>
    <row r="134" spans="2:23" x14ac:dyDescent="0.25">
      <c r="B134" s="45" t="s">
        <v>412</v>
      </c>
      <c r="C134" s="46" t="s">
        <v>413</v>
      </c>
      <c r="D134" s="47">
        <v>16.37447792</v>
      </c>
      <c r="E134" s="47">
        <v>3821.4259777870006</v>
      </c>
      <c r="F134" s="47">
        <v>34.373751127320325</v>
      </c>
      <c r="G134" s="48">
        <v>133</v>
      </c>
      <c r="H134" s="49"/>
      <c r="I134" s="21">
        <f t="shared" si="25"/>
        <v>8038.8933855830546</v>
      </c>
      <c r="J134" s="50">
        <v>16.37447792</v>
      </c>
      <c r="K134" s="50">
        <v>3293.6599829100001</v>
      </c>
      <c r="L134">
        <f t="shared" si="18"/>
        <v>8038.8933855830546</v>
      </c>
      <c r="M134" t="e">
        <f t="shared" si="19"/>
        <v>#N/A</v>
      </c>
      <c r="N134" t="str">
        <f t="shared" si="21"/>
        <v>NA</v>
      </c>
      <c r="O134" s="22">
        <f t="shared" si="26"/>
        <v>3135.2805962216698</v>
      </c>
      <c r="P134">
        <f t="shared" si="22"/>
        <v>8038.8933855830546</v>
      </c>
      <c r="Q134">
        <f t="shared" si="23"/>
        <v>1</v>
      </c>
      <c r="V134" s="51">
        <f t="shared" si="20"/>
        <v>2.1308139422072025E-3</v>
      </c>
      <c r="W134" s="51">
        <f t="shared" si="24"/>
        <v>0.60470755972670309</v>
      </c>
    </row>
    <row r="135" spans="2:23" x14ac:dyDescent="0.25">
      <c r="B135" s="52" t="s">
        <v>414</v>
      </c>
      <c r="C135" s="53" t="s">
        <v>415</v>
      </c>
      <c r="D135" s="54">
        <v>14.13459205</v>
      </c>
      <c r="E135" s="54">
        <v>340.82765806399999</v>
      </c>
      <c r="F135" s="54">
        <v>34.360799206328458</v>
      </c>
      <c r="G135" s="48">
        <v>134</v>
      </c>
      <c r="H135" s="49"/>
      <c r="I135" s="21">
        <f t="shared" si="25"/>
        <v>8004.5325863767266</v>
      </c>
      <c r="J135" s="50">
        <v>14.134592049999998</v>
      </c>
      <c r="K135" s="50">
        <v>3307.7945749599999</v>
      </c>
      <c r="L135">
        <f t="shared" si="18"/>
        <v>8004.5325863767266</v>
      </c>
      <c r="M135" t="e">
        <f t="shared" si="19"/>
        <v>#N/A</v>
      </c>
      <c r="N135" t="str">
        <f t="shared" si="21"/>
        <v>NA</v>
      </c>
      <c r="O135" s="22">
        <f t="shared" si="26"/>
        <v>3149.4151882716696</v>
      </c>
      <c r="P135">
        <f t="shared" si="22"/>
        <v>8004.5325863767266</v>
      </c>
      <c r="Q135">
        <f t="shared" si="23"/>
        <v>1</v>
      </c>
      <c r="V135" s="51">
        <f t="shared" si="20"/>
        <v>2.1217061625039002E-3</v>
      </c>
      <c r="W135" s="51">
        <f t="shared" si="24"/>
        <v>0.60258585356419925</v>
      </c>
    </row>
    <row r="136" spans="2:23" x14ac:dyDescent="0.25">
      <c r="B136" s="45" t="s">
        <v>284</v>
      </c>
      <c r="C136" s="46" t="s">
        <v>416</v>
      </c>
      <c r="D136" s="47">
        <v>19.960990500000001</v>
      </c>
      <c r="E136" s="47">
        <v>704.55100482047931</v>
      </c>
      <c r="F136" s="47">
        <v>33.99738953194651</v>
      </c>
      <c r="G136" s="48">
        <v>135</v>
      </c>
      <c r="H136" s="49"/>
      <c r="I136" s="21">
        <f t="shared" si="25"/>
        <v>7970.5351968447803</v>
      </c>
      <c r="J136" s="50">
        <v>20.601063449999998</v>
      </c>
      <c r="K136" s="50">
        <v>3328.3956384099997</v>
      </c>
      <c r="L136">
        <f t="shared" si="18"/>
        <v>7970.5351968447803</v>
      </c>
      <c r="M136" t="e">
        <f t="shared" si="19"/>
        <v>#N/A</v>
      </c>
      <c r="N136" t="str">
        <f t="shared" si="21"/>
        <v>NA</v>
      </c>
      <c r="O136" s="22">
        <f t="shared" si="26"/>
        <v>3169.3761787716699</v>
      </c>
      <c r="P136">
        <f t="shared" si="22"/>
        <v>7970.5351968447803</v>
      </c>
      <c r="Q136">
        <f t="shared" si="23"/>
        <v>1</v>
      </c>
      <c r="V136" s="51">
        <f t="shared" si="20"/>
        <v>2.1126947092927856E-3</v>
      </c>
      <c r="W136" s="51">
        <f t="shared" si="24"/>
        <v>0.60047315885490649</v>
      </c>
    </row>
    <row r="137" spans="2:23" x14ac:dyDescent="0.25">
      <c r="B137" s="52" t="s">
        <v>256</v>
      </c>
      <c r="C137" s="53" t="s">
        <v>417</v>
      </c>
      <c r="D137" s="54">
        <v>15.798412260000001</v>
      </c>
      <c r="E137" s="54">
        <v>2760.0225984190001</v>
      </c>
      <c r="F137" s="54">
        <v>33.961105441582113</v>
      </c>
      <c r="G137" s="48">
        <v>136</v>
      </c>
      <c r="H137" s="49"/>
      <c r="I137" s="21">
        <f t="shared" si="25"/>
        <v>7936.5740914031985</v>
      </c>
      <c r="J137" s="50">
        <v>15.798412260000001</v>
      </c>
      <c r="K137" s="50">
        <v>3344.1940506699998</v>
      </c>
      <c r="L137">
        <f t="shared" si="18"/>
        <v>7936.5740914031985</v>
      </c>
      <c r="M137" t="e">
        <f t="shared" si="19"/>
        <v>#N/A</v>
      </c>
      <c r="N137" t="str">
        <f t="shared" si="21"/>
        <v>NA</v>
      </c>
      <c r="O137" s="22">
        <f t="shared" si="26"/>
        <v>3185.1745910316699</v>
      </c>
      <c r="P137">
        <f t="shared" si="22"/>
        <v>7936.5740914031985</v>
      </c>
      <c r="Q137">
        <f t="shared" si="23"/>
        <v>1</v>
      </c>
      <c r="V137" s="51">
        <f t="shared" si="20"/>
        <v>2.1036928736548766E-3</v>
      </c>
      <c r="W137" s="51">
        <f t="shared" si="24"/>
        <v>0.59836946598125162</v>
      </c>
    </row>
    <row r="138" spans="2:23" x14ac:dyDescent="0.25">
      <c r="B138" s="45" t="s">
        <v>258</v>
      </c>
      <c r="C138" s="46" t="s">
        <v>418</v>
      </c>
      <c r="D138" s="47">
        <v>12.079759280000003</v>
      </c>
      <c r="E138" s="47">
        <v>1241.7052033993193</v>
      </c>
      <c r="F138" s="47">
        <v>33.760977324790794</v>
      </c>
      <c r="G138" s="48">
        <v>137</v>
      </c>
      <c r="H138" s="49"/>
      <c r="I138" s="21">
        <f t="shared" si="25"/>
        <v>7902.813114078408</v>
      </c>
      <c r="J138" s="50">
        <v>12.079759279999999</v>
      </c>
      <c r="K138" s="50">
        <v>3356.2738099499998</v>
      </c>
      <c r="L138">
        <f t="shared" si="18"/>
        <v>7902.813114078408</v>
      </c>
      <c r="M138" t="e">
        <f t="shared" si="19"/>
        <v>#N/A</v>
      </c>
      <c r="N138" t="str">
        <f t="shared" si="21"/>
        <v>NA</v>
      </c>
      <c r="O138" s="22">
        <f t="shared" si="26"/>
        <v>3197.2543503116699</v>
      </c>
      <c r="P138">
        <f t="shared" si="22"/>
        <v>7902.813114078408</v>
      </c>
      <c r="Q138">
        <f t="shared" si="23"/>
        <v>1</v>
      </c>
      <c r="V138" s="51">
        <f t="shared" si="20"/>
        <v>2.0947440845945292E-3</v>
      </c>
      <c r="W138" s="51">
        <f t="shared" si="24"/>
        <v>0.59627472189665709</v>
      </c>
    </row>
    <row r="139" spans="2:23" x14ac:dyDescent="0.25">
      <c r="B139" s="52" t="s">
        <v>203</v>
      </c>
      <c r="C139" s="53" t="s">
        <v>419</v>
      </c>
      <c r="D139" s="54">
        <v>10.734550634834104</v>
      </c>
      <c r="E139" s="54">
        <v>3168.9550294493524</v>
      </c>
      <c r="F139" s="54">
        <v>33.385088591657798</v>
      </c>
      <c r="G139" s="48">
        <v>138</v>
      </c>
      <c r="H139" s="49"/>
      <c r="I139" s="21">
        <f t="shared" si="25"/>
        <v>7869.4280254867499</v>
      </c>
      <c r="J139" s="50">
        <v>10.749918729999999</v>
      </c>
      <c r="K139" s="50">
        <v>3367.0237286799997</v>
      </c>
      <c r="L139">
        <f t="shared" si="18"/>
        <v>7869.4280254867499</v>
      </c>
      <c r="M139" t="e">
        <f t="shared" si="19"/>
        <v>#N/A</v>
      </c>
      <c r="N139" t="str">
        <f t="shared" si="21"/>
        <v>NA</v>
      </c>
      <c r="O139" s="22">
        <f t="shared" si="26"/>
        <v>3207.9889009465041</v>
      </c>
      <c r="P139">
        <f t="shared" si="22"/>
        <v>7869.4280254867499</v>
      </c>
      <c r="Q139">
        <f t="shared" si="23"/>
        <v>1</v>
      </c>
      <c r="V139" s="51">
        <f t="shared" si="20"/>
        <v>2.0858949297642756E-3</v>
      </c>
      <c r="W139" s="51">
        <f t="shared" si="24"/>
        <v>0.59418882696689279</v>
      </c>
    </row>
    <row r="140" spans="2:23" x14ac:dyDescent="0.25">
      <c r="B140" s="45" t="s">
        <v>420</v>
      </c>
      <c r="C140" s="46" t="s">
        <v>421</v>
      </c>
      <c r="D140" s="47">
        <v>20.059174780000003</v>
      </c>
      <c r="E140" s="47">
        <v>1947.6765921090002</v>
      </c>
      <c r="F140" s="47">
        <v>32.883114329542138</v>
      </c>
      <c r="G140" s="48">
        <v>139</v>
      </c>
      <c r="H140" s="49"/>
      <c r="I140" s="21">
        <f t="shared" si="25"/>
        <v>7836.5449111572079</v>
      </c>
      <c r="J140" s="50">
        <v>20.059174780000006</v>
      </c>
      <c r="K140" s="50">
        <v>3387.0829034599997</v>
      </c>
      <c r="L140">
        <f t="shared" si="18"/>
        <v>7836.5449111572079</v>
      </c>
      <c r="M140" t="e">
        <f t="shared" si="19"/>
        <v>#N/A</v>
      </c>
      <c r="N140" t="str">
        <f t="shared" si="21"/>
        <v>NA</v>
      </c>
      <c r="O140" s="22">
        <f t="shared" si="26"/>
        <v>3228.0480757265041</v>
      </c>
      <c r="P140">
        <f t="shared" si="22"/>
        <v>7836.5449111572079</v>
      </c>
      <c r="Q140">
        <f t="shared" si="23"/>
        <v>1</v>
      </c>
      <c r="V140" s="51">
        <f t="shared" si="20"/>
        <v>2.0771788297843652E-3</v>
      </c>
      <c r="W140" s="51">
        <f t="shared" si="24"/>
        <v>0.59211164813710848</v>
      </c>
    </row>
    <row r="141" spans="2:23" x14ac:dyDescent="0.25">
      <c r="B141" s="52" t="s">
        <v>233</v>
      </c>
      <c r="C141" s="53" t="s">
        <v>422</v>
      </c>
      <c r="D141" s="54">
        <v>26.7674542</v>
      </c>
      <c r="E141" s="54">
        <v>1631.8179862110001</v>
      </c>
      <c r="F141" s="54">
        <v>32.80215357389163</v>
      </c>
      <c r="G141" s="48">
        <v>140</v>
      </c>
      <c r="H141" s="49"/>
      <c r="I141" s="21">
        <f t="shared" si="25"/>
        <v>7803.7427575833162</v>
      </c>
      <c r="J141" s="50">
        <v>26.767454200000003</v>
      </c>
      <c r="K141" s="50">
        <v>3413.8503576599996</v>
      </c>
      <c r="L141">
        <f t="shared" si="18"/>
        <v>7803.7427575833162</v>
      </c>
      <c r="M141" t="e">
        <f t="shared" si="19"/>
        <v>#N/A</v>
      </c>
      <c r="N141" t="str">
        <f t="shared" si="21"/>
        <v>NA</v>
      </c>
      <c r="O141" s="22">
        <f t="shared" si="26"/>
        <v>3254.815529926504</v>
      </c>
      <c r="P141">
        <f t="shared" si="22"/>
        <v>7803.7427575833162</v>
      </c>
      <c r="Q141">
        <f t="shared" si="23"/>
        <v>1</v>
      </c>
      <c r="V141" s="51">
        <f t="shared" si="20"/>
        <v>2.0684841895127299E-3</v>
      </c>
      <c r="W141" s="51">
        <f t="shared" si="24"/>
        <v>0.59004316394759571</v>
      </c>
    </row>
    <row r="142" spans="2:23" x14ac:dyDescent="0.25">
      <c r="B142" s="45" t="s">
        <v>278</v>
      </c>
      <c r="C142" s="46" t="s">
        <v>423</v>
      </c>
      <c r="D142" s="47">
        <v>30.787792360000005</v>
      </c>
      <c r="E142" s="47">
        <v>349.71529431599998</v>
      </c>
      <c r="F142" s="47">
        <v>32.502425796258386</v>
      </c>
      <c r="G142" s="48">
        <v>141</v>
      </c>
      <c r="H142" s="49"/>
      <c r="I142" s="21">
        <f t="shared" si="25"/>
        <v>7771.2403317870576</v>
      </c>
      <c r="J142" s="50">
        <v>30.787792359999997</v>
      </c>
      <c r="K142" s="50">
        <v>3444.6381500199996</v>
      </c>
      <c r="L142">
        <f t="shared" si="18"/>
        <v>7771.2403317870576</v>
      </c>
      <c r="M142" t="e">
        <f t="shared" si="19"/>
        <v>#N/A</v>
      </c>
      <c r="N142" t="str">
        <f t="shared" si="21"/>
        <v>NA</v>
      </c>
      <c r="O142" s="22">
        <f t="shared" si="26"/>
        <v>3285.603322286504</v>
      </c>
      <c r="P142">
        <f t="shared" si="22"/>
        <v>7771.2403317870576</v>
      </c>
      <c r="Q142">
        <f t="shared" si="23"/>
        <v>1</v>
      </c>
      <c r="V142" s="51">
        <f t="shared" si="20"/>
        <v>2.0598689960127856E-3</v>
      </c>
      <c r="W142" s="51">
        <f t="shared" si="24"/>
        <v>0.58798329495158297</v>
      </c>
    </row>
    <row r="143" spans="2:23" x14ac:dyDescent="0.25">
      <c r="B143" s="52" t="s">
        <v>369</v>
      </c>
      <c r="C143" s="53" t="s">
        <v>424</v>
      </c>
      <c r="D143" s="54">
        <v>13.871150370000001</v>
      </c>
      <c r="E143" s="54">
        <v>1001.8969877040001</v>
      </c>
      <c r="F143" s="54">
        <v>32.481038767421452</v>
      </c>
      <c r="G143" s="48">
        <v>142</v>
      </c>
      <c r="H143" s="49"/>
      <c r="I143" s="21">
        <f t="shared" si="25"/>
        <v>7738.7592930196361</v>
      </c>
      <c r="J143" s="50">
        <v>13.871150370000001</v>
      </c>
      <c r="K143" s="50">
        <v>3458.5093003899997</v>
      </c>
      <c r="L143">
        <f t="shared" si="18"/>
        <v>7738.7592930196361</v>
      </c>
      <c r="M143" t="e">
        <f t="shared" si="19"/>
        <v>#N/A</v>
      </c>
      <c r="N143" t="str">
        <f t="shared" si="21"/>
        <v>NA</v>
      </c>
      <c r="O143" s="22">
        <f t="shared" si="26"/>
        <v>3299.4744726565041</v>
      </c>
      <c r="P143">
        <f t="shared" si="22"/>
        <v>7738.7592930196361</v>
      </c>
      <c r="Q143">
        <f t="shared" si="23"/>
        <v>1</v>
      </c>
      <c r="V143" s="51">
        <f t="shared" si="20"/>
        <v>2.0512594714248468E-3</v>
      </c>
      <c r="W143" s="51">
        <f t="shared" si="24"/>
        <v>0.58593203548015815</v>
      </c>
    </row>
    <row r="144" spans="2:23" x14ac:dyDescent="0.25">
      <c r="B144" s="45" t="s">
        <v>217</v>
      </c>
      <c r="C144" s="46" t="s">
        <v>425</v>
      </c>
      <c r="D144" s="47">
        <v>6.4291918999999993</v>
      </c>
      <c r="E144" s="47">
        <v>219.80631672799998</v>
      </c>
      <c r="F144" s="47">
        <v>32.374042640466918</v>
      </c>
      <c r="G144" s="48">
        <v>143</v>
      </c>
      <c r="H144" s="49"/>
      <c r="I144" s="21">
        <f t="shared" si="25"/>
        <v>7706.3852503791695</v>
      </c>
      <c r="J144" s="50">
        <v>6.4291918999999993</v>
      </c>
      <c r="K144" s="50">
        <v>3464.9384922899999</v>
      </c>
      <c r="L144">
        <f t="shared" si="18"/>
        <v>7706.3852503791695</v>
      </c>
      <c r="M144" t="e">
        <f t="shared" si="19"/>
        <v>#N/A</v>
      </c>
      <c r="N144" t="str">
        <f t="shared" si="21"/>
        <v>NA</v>
      </c>
      <c r="O144" s="22">
        <f t="shared" si="26"/>
        <v>3305.9036645565043</v>
      </c>
      <c r="P144">
        <f t="shared" si="22"/>
        <v>7706.3852503791695</v>
      </c>
      <c r="Q144">
        <f t="shared" si="23"/>
        <v>1</v>
      </c>
      <c r="V144" s="51">
        <f t="shared" si="20"/>
        <v>2.0426783075612196E-3</v>
      </c>
      <c r="W144" s="51">
        <f t="shared" si="24"/>
        <v>0.58388935717259693</v>
      </c>
    </row>
    <row r="145" spans="1:23" x14ac:dyDescent="0.25">
      <c r="B145" s="52" t="s">
        <v>267</v>
      </c>
      <c r="C145" s="53" t="s">
        <v>426</v>
      </c>
      <c r="D145" s="54">
        <v>14.281092190000003</v>
      </c>
      <c r="E145" s="54">
        <v>217.43439942800001</v>
      </c>
      <c r="F145" s="54">
        <v>32.273647248785046</v>
      </c>
      <c r="G145" s="48">
        <v>144</v>
      </c>
      <c r="H145" s="49"/>
      <c r="I145" s="21">
        <f t="shared" si="25"/>
        <v>7674.1116031303845</v>
      </c>
      <c r="J145" s="50">
        <v>14.281092190000003</v>
      </c>
      <c r="K145" s="50">
        <v>3479.2195844799999</v>
      </c>
      <c r="L145">
        <f t="shared" si="18"/>
        <v>7674.1116031303845</v>
      </c>
      <c r="M145" t="e">
        <f t="shared" si="19"/>
        <v>#N/A</v>
      </c>
      <c r="N145" t="str">
        <f t="shared" si="21"/>
        <v>NA</v>
      </c>
      <c r="O145" s="22">
        <f t="shared" si="26"/>
        <v>3320.1847567465043</v>
      </c>
      <c r="P145">
        <f t="shared" si="22"/>
        <v>7674.1116031303845</v>
      </c>
      <c r="Q145">
        <f t="shared" si="23"/>
        <v>1</v>
      </c>
      <c r="V145" s="51">
        <f t="shared" si="20"/>
        <v>2.0341237548105987E-3</v>
      </c>
      <c r="W145" s="51">
        <f t="shared" si="24"/>
        <v>0.58185523341778633</v>
      </c>
    </row>
    <row r="146" spans="1:23" x14ac:dyDescent="0.25">
      <c r="B146" s="45" t="s">
        <v>427</v>
      </c>
      <c r="C146" s="46" t="s">
        <v>428</v>
      </c>
      <c r="D146" s="47">
        <v>16.407550789999998</v>
      </c>
      <c r="E146" s="47">
        <v>505.0244894330001</v>
      </c>
      <c r="F146" s="47">
        <v>32.253409673140169</v>
      </c>
      <c r="G146" s="48">
        <v>145</v>
      </c>
      <c r="H146" s="49"/>
      <c r="I146" s="21">
        <f t="shared" si="25"/>
        <v>7641.8581934572439</v>
      </c>
      <c r="J146" s="50">
        <v>16.407550789999998</v>
      </c>
      <c r="K146" s="50">
        <v>3495.6271352700001</v>
      </c>
      <c r="L146">
        <f t="shared" si="18"/>
        <v>7641.8581934572439</v>
      </c>
      <c r="M146" t="e">
        <f t="shared" si="19"/>
        <v>#N/A</v>
      </c>
      <c r="N146" t="str">
        <f t="shared" si="21"/>
        <v>NA</v>
      </c>
      <c r="O146" s="22">
        <f t="shared" si="26"/>
        <v>3336.5923075365044</v>
      </c>
      <c r="P146">
        <f t="shared" si="22"/>
        <v>7641.8581934572439</v>
      </c>
      <c r="Q146">
        <f t="shared" si="23"/>
        <v>1</v>
      </c>
      <c r="V146" s="51">
        <f t="shared" si="20"/>
        <v>2.0255745662943656E-3</v>
      </c>
      <c r="W146" s="51">
        <f t="shared" si="24"/>
        <v>0.57982965885149196</v>
      </c>
    </row>
    <row r="147" spans="1:23" x14ac:dyDescent="0.25">
      <c r="B147" s="52" t="s">
        <v>429</v>
      </c>
      <c r="C147" s="53" t="s">
        <v>430</v>
      </c>
      <c r="D147" s="54">
        <v>16.828207329999998</v>
      </c>
      <c r="E147" s="54">
        <v>701.62341665600002</v>
      </c>
      <c r="F147" s="54">
        <v>32.124066473069597</v>
      </c>
      <c r="G147" s="48">
        <v>146</v>
      </c>
      <c r="H147" s="49"/>
      <c r="I147" s="21">
        <f t="shared" si="25"/>
        <v>7609.7341269841745</v>
      </c>
      <c r="J147" s="50">
        <v>16.828207329999998</v>
      </c>
      <c r="K147" s="50">
        <v>3512.4553426000002</v>
      </c>
      <c r="L147">
        <f t="shared" si="18"/>
        <v>7609.7341269841745</v>
      </c>
      <c r="M147" t="e">
        <f t="shared" si="19"/>
        <v>#N/A</v>
      </c>
      <c r="N147" t="str">
        <f t="shared" si="21"/>
        <v>NA</v>
      </c>
      <c r="O147" s="22">
        <f t="shared" si="26"/>
        <v>3353.4205148665046</v>
      </c>
      <c r="P147">
        <f t="shared" si="22"/>
        <v>7609.7341269841745</v>
      </c>
      <c r="Q147">
        <f t="shared" si="23"/>
        <v>1</v>
      </c>
      <c r="V147" s="51">
        <f t="shared" si="20"/>
        <v>2.0170596618867558E-3</v>
      </c>
      <c r="W147" s="51">
        <f t="shared" si="24"/>
        <v>0.57781259918960515</v>
      </c>
    </row>
    <row r="148" spans="1:23" x14ac:dyDescent="0.25">
      <c r="B148" s="45" t="s">
        <v>431</v>
      </c>
      <c r="C148" s="46" t="s">
        <v>432</v>
      </c>
      <c r="D148" s="47">
        <v>8.3295420999999994</v>
      </c>
      <c r="E148" s="47">
        <v>457.70519774799999</v>
      </c>
      <c r="F148" s="47">
        <v>32.10802982884811</v>
      </c>
      <c r="G148" s="48">
        <v>147</v>
      </c>
      <c r="H148" s="49"/>
      <c r="I148" s="21">
        <f t="shared" si="25"/>
        <v>7577.6260971553265</v>
      </c>
      <c r="J148" s="50">
        <v>8.3295421000000012</v>
      </c>
      <c r="K148" s="50">
        <v>3520.7848847</v>
      </c>
      <c r="L148">
        <f t="shared" si="18"/>
        <v>7577.6260971553265</v>
      </c>
      <c r="M148" t="e">
        <f t="shared" si="19"/>
        <v>#N/A</v>
      </c>
      <c r="N148" t="str">
        <f t="shared" si="21"/>
        <v>NA</v>
      </c>
      <c r="O148" s="22">
        <f t="shared" si="26"/>
        <v>3361.7500569665044</v>
      </c>
      <c r="P148">
        <f t="shared" si="22"/>
        <v>7577.6260971553265</v>
      </c>
      <c r="Q148">
        <f t="shared" si="23"/>
        <v>1</v>
      </c>
      <c r="V148" s="51">
        <f t="shared" si="20"/>
        <v>2.0085490082016586E-3</v>
      </c>
      <c r="W148" s="51">
        <f t="shared" si="24"/>
        <v>0.57580405018140346</v>
      </c>
    </row>
    <row r="149" spans="1:23" x14ac:dyDescent="0.25">
      <c r="B149" s="52" t="s">
        <v>253</v>
      </c>
      <c r="C149" s="53" t="s">
        <v>433</v>
      </c>
      <c r="D149" s="54">
        <v>6.0766933499999993</v>
      </c>
      <c r="E149" s="54">
        <v>1305.4183326109157</v>
      </c>
      <c r="F149" s="54">
        <v>31.637744184638528</v>
      </c>
      <c r="G149" s="48">
        <v>148</v>
      </c>
      <c r="H149" s="49"/>
      <c r="I149" s="21">
        <f t="shared" si="25"/>
        <v>7545.9883529706876</v>
      </c>
      <c r="J149" s="50">
        <v>6.0766933499999993</v>
      </c>
      <c r="K149" s="50">
        <v>3526.8615780499999</v>
      </c>
      <c r="L149">
        <f t="shared" si="18"/>
        <v>7545.9883529706876</v>
      </c>
      <c r="M149" t="e">
        <f t="shared" si="19"/>
        <v>#N/A</v>
      </c>
      <c r="N149" t="str">
        <f t="shared" si="21"/>
        <v>NA</v>
      </c>
      <c r="O149" s="22">
        <f t="shared" si="26"/>
        <v>3367.8267503165043</v>
      </c>
      <c r="P149">
        <f t="shared" si="22"/>
        <v>7545.9883529706876</v>
      </c>
      <c r="Q149">
        <f t="shared" si="23"/>
        <v>1</v>
      </c>
      <c r="V149" s="51">
        <f t="shared" si="20"/>
        <v>2.0001630098838413E-3</v>
      </c>
      <c r="W149" s="51">
        <f t="shared" si="24"/>
        <v>0.57380388717151964</v>
      </c>
    </row>
    <row r="150" spans="1:23" x14ac:dyDescent="0.25">
      <c r="B150" s="45" t="s">
        <v>434</v>
      </c>
      <c r="C150" s="46" t="s">
        <v>435</v>
      </c>
      <c r="D150" s="47">
        <v>8.8212425499999991</v>
      </c>
      <c r="E150" s="47">
        <v>157.646561789</v>
      </c>
      <c r="F150" s="47">
        <v>31.54292666758213</v>
      </c>
      <c r="G150" s="48">
        <v>149</v>
      </c>
      <c r="H150" s="49"/>
      <c r="I150" s="21">
        <f t="shared" si="25"/>
        <v>7514.4454263031057</v>
      </c>
      <c r="J150" s="50">
        <v>8.8212425499999991</v>
      </c>
      <c r="K150" s="50">
        <v>3535.6828206</v>
      </c>
      <c r="L150">
        <f t="shared" si="18"/>
        <v>7514.4454263031057</v>
      </c>
      <c r="M150" t="e">
        <f t="shared" si="19"/>
        <v>#N/A</v>
      </c>
      <c r="N150" t="str">
        <f t="shared" si="21"/>
        <v>NA</v>
      </c>
      <c r="O150" s="22">
        <f t="shared" si="26"/>
        <v>3376.6479928665044</v>
      </c>
      <c r="P150">
        <f t="shared" si="22"/>
        <v>7514.4454263031057</v>
      </c>
      <c r="Q150">
        <f t="shared" si="23"/>
        <v>1</v>
      </c>
      <c r="V150" s="51">
        <f t="shared" si="20"/>
        <v>1.9918021441903315E-3</v>
      </c>
      <c r="W150" s="51">
        <f t="shared" si="24"/>
        <v>0.57181208502732928</v>
      </c>
    </row>
    <row r="151" spans="1:23" x14ac:dyDescent="0.25">
      <c r="B151" s="52" t="s">
        <v>436</v>
      </c>
      <c r="C151" s="53" t="s">
        <v>437</v>
      </c>
      <c r="D151" s="54">
        <v>8.3400511399999999</v>
      </c>
      <c r="E151" s="54">
        <v>288.76453177900004</v>
      </c>
      <c r="F151" s="54">
        <v>31.314488308018284</v>
      </c>
      <c r="G151" s="48">
        <v>150</v>
      </c>
      <c r="H151" s="49"/>
      <c r="I151" s="21">
        <f t="shared" si="25"/>
        <v>7483.1309379950872</v>
      </c>
      <c r="J151" s="50">
        <v>8.3400511399999999</v>
      </c>
      <c r="K151" s="50">
        <v>3544.02287174</v>
      </c>
      <c r="L151">
        <f t="shared" si="18"/>
        <v>7483.1309379950872</v>
      </c>
      <c r="M151" t="e">
        <f t="shared" si="19"/>
        <v>#N/A</v>
      </c>
      <c r="N151" t="str">
        <f t="shared" si="21"/>
        <v>NA</v>
      </c>
      <c r="O151" s="22">
        <f t="shared" si="26"/>
        <v>3384.9880440065044</v>
      </c>
      <c r="P151">
        <f t="shared" si="22"/>
        <v>7483.1309379950872</v>
      </c>
      <c r="Q151">
        <f t="shared" si="23"/>
        <v>1</v>
      </c>
      <c r="V151" s="51">
        <f t="shared" si="20"/>
        <v>1.9835018290748864E-3</v>
      </c>
      <c r="W151" s="51">
        <f t="shared" si="24"/>
        <v>0.56982858319825436</v>
      </c>
    </row>
    <row r="152" spans="1:23" x14ac:dyDescent="0.25">
      <c r="B152" s="45" t="s">
        <v>256</v>
      </c>
      <c r="C152" s="46" t="s">
        <v>438</v>
      </c>
      <c r="D152" s="47">
        <v>13.72081899</v>
      </c>
      <c r="E152" s="47">
        <v>2371.4790339350002</v>
      </c>
      <c r="F152" s="47">
        <v>31.120945922894187</v>
      </c>
      <c r="G152" s="48">
        <v>151</v>
      </c>
      <c r="H152" s="49"/>
      <c r="I152" s="21">
        <f t="shared" si="25"/>
        <v>7452.0099920721932</v>
      </c>
      <c r="J152" s="50">
        <v>13.72081899</v>
      </c>
      <c r="K152" s="50">
        <v>3557.7436907300003</v>
      </c>
      <c r="L152">
        <f t="shared" si="18"/>
        <v>7452.0099920721932</v>
      </c>
      <c r="M152" t="e">
        <f t="shared" si="19"/>
        <v>#N/A</v>
      </c>
      <c r="N152" t="str">
        <f t="shared" si="21"/>
        <v>NA</v>
      </c>
      <c r="O152" s="22">
        <f t="shared" si="26"/>
        <v>3398.7088629965046</v>
      </c>
      <c r="P152">
        <f t="shared" si="22"/>
        <v>7452.0099920721932</v>
      </c>
      <c r="Q152">
        <f t="shared" si="23"/>
        <v>1</v>
      </c>
      <c r="V152" s="51">
        <f t="shared" si="20"/>
        <v>1.9752528149025992E-3</v>
      </c>
      <c r="W152" s="51">
        <f t="shared" si="24"/>
        <v>0.56785333038335173</v>
      </c>
    </row>
    <row r="153" spans="1:23" x14ac:dyDescent="0.25">
      <c r="B153" s="52" t="s">
        <v>439</v>
      </c>
      <c r="C153" s="53" t="s">
        <v>440</v>
      </c>
      <c r="D153" s="54">
        <v>18.580884450000006</v>
      </c>
      <c r="E153" s="54">
        <v>1075.0105212829999</v>
      </c>
      <c r="F153" s="54">
        <v>30.961816412762261</v>
      </c>
      <c r="G153" s="48">
        <v>152</v>
      </c>
      <c r="H153" s="49"/>
      <c r="I153" s="21">
        <f t="shared" si="25"/>
        <v>7421.0481756594309</v>
      </c>
      <c r="J153" s="50">
        <v>18.580884450000003</v>
      </c>
      <c r="K153" s="50">
        <v>3576.3245751800005</v>
      </c>
      <c r="L153">
        <f t="shared" si="18"/>
        <v>7421.0481756594309</v>
      </c>
      <c r="M153" t="e">
        <f t="shared" si="19"/>
        <v>#N/A</v>
      </c>
      <c r="N153" t="str">
        <f t="shared" si="21"/>
        <v>NA</v>
      </c>
      <c r="O153" s="22">
        <f t="shared" si="26"/>
        <v>3417.2897474465049</v>
      </c>
      <c r="P153">
        <f t="shared" si="22"/>
        <v>7421.0481756594309</v>
      </c>
      <c r="Q153">
        <f t="shared" si="23"/>
        <v>1</v>
      </c>
      <c r="V153" s="51">
        <f t="shared" si="20"/>
        <v>1.9670459800903983E-3</v>
      </c>
      <c r="W153" s="51">
        <f t="shared" si="24"/>
        <v>0.56588628440326127</v>
      </c>
    </row>
    <row r="154" spans="1:23" x14ac:dyDescent="0.25">
      <c r="B154" s="45" t="s">
        <v>441</v>
      </c>
      <c r="C154" s="46" t="s">
        <v>442</v>
      </c>
      <c r="D154" s="47">
        <v>36.523694870000007</v>
      </c>
      <c r="E154" s="47">
        <v>1813.8233455269999</v>
      </c>
      <c r="F154" s="47">
        <v>30.822911369007752</v>
      </c>
      <c r="G154" s="48">
        <v>153</v>
      </c>
      <c r="H154" s="49"/>
      <c r="I154" s="21">
        <f t="shared" si="25"/>
        <v>7390.2252642904232</v>
      </c>
      <c r="J154" s="50">
        <v>36.523694870000007</v>
      </c>
      <c r="K154" s="50">
        <v>3612.8482700500003</v>
      </c>
      <c r="L154">
        <f t="shared" si="18"/>
        <v>7390.2252642904232</v>
      </c>
      <c r="M154" t="e">
        <f t="shared" si="19"/>
        <v>#N/A</v>
      </c>
      <c r="N154" t="str">
        <f t="shared" si="21"/>
        <v>NA</v>
      </c>
      <c r="O154" s="22">
        <f t="shared" si="26"/>
        <v>3453.8134423165047</v>
      </c>
      <c r="P154">
        <f t="shared" si="22"/>
        <v>7390.2252642904232</v>
      </c>
      <c r="Q154">
        <f t="shared" si="23"/>
        <v>1</v>
      </c>
      <c r="V154" s="51">
        <f t="shared" si="20"/>
        <v>1.9588759638786788E-3</v>
      </c>
      <c r="W154" s="51">
        <f t="shared" si="24"/>
        <v>0.5639274084393826</v>
      </c>
    </row>
    <row r="155" spans="1:23" x14ac:dyDescent="0.25">
      <c r="A155" s="69" t="s">
        <v>443</v>
      </c>
      <c r="B155" s="70" t="s">
        <v>444</v>
      </c>
      <c r="C155" s="71" t="s">
        <v>445</v>
      </c>
      <c r="D155" s="72">
        <v>6.1479144200000002</v>
      </c>
      <c r="E155" s="72">
        <v>356.05192399200001</v>
      </c>
      <c r="F155" s="72">
        <v>30.82074317513942</v>
      </c>
      <c r="G155" s="73">
        <v>154</v>
      </c>
      <c r="H155" s="74"/>
      <c r="I155" s="75">
        <f t="shared" si="25"/>
        <v>7359.4045211152834</v>
      </c>
      <c r="J155" s="50">
        <v>6.1479144200000002</v>
      </c>
      <c r="K155" s="50">
        <v>3618.9961844700001</v>
      </c>
      <c r="L155" s="69">
        <v>7359.4</v>
      </c>
      <c r="M155" s="69" t="e">
        <f t="shared" si="19"/>
        <v>#N/A</v>
      </c>
      <c r="N155" t="str">
        <f t="shared" si="21"/>
        <v>NA</v>
      </c>
      <c r="O155" s="22">
        <f t="shared" si="26"/>
        <v>3459.9613567365045</v>
      </c>
      <c r="P155">
        <f t="shared" si="22"/>
        <v>7359.4045211152834</v>
      </c>
      <c r="Q155">
        <f t="shared" si="23"/>
        <v>1</v>
      </c>
      <c r="V155" s="51">
        <f t="shared" si="20"/>
        <v>1.9507053239943321E-3</v>
      </c>
      <c r="W155" s="51">
        <f t="shared" si="24"/>
        <v>0.56197670311538828</v>
      </c>
    </row>
    <row r="156" spans="1:23" x14ac:dyDescent="0.25">
      <c r="B156" s="45" t="s">
        <v>322</v>
      </c>
      <c r="C156" s="46" t="s">
        <v>446</v>
      </c>
      <c r="D156" s="47">
        <v>23.034763219999999</v>
      </c>
      <c r="E156" s="47">
        <v>3616.5944412699987</v>
      </c>
      <c r="F156" s="47">
        <v>30.815817522701032</v>
      </c>
      <c r="G156" s="48">
        <v>155</v>
      </c>
      <c r="H156" s="49"/>
      <c r="I156" s="21">
        <f t="shared" si="25"/>
        <v>7328.5887035925825</v>
      </c>
      <c r="J156" s="50">
        <v>23.034763219999999</v>
      </c>
      <c r="K156" s="50">
        <v>3642.0309476900002</v>
      </c>
      <c r="L156">
        <f t="shared" si="18"/>
        <v>7328.5887035925825</v>
      </c>
      <c r="M156" t="e">
        <f t="shared" si="19"/>
        <v>#N/A</v>
      </c>
      <c r="N156" t="str">
        <f t="shared" si="21"/>
        <v>NA</v>
      </c>
      <c r="O156" s="22">
        <f t="shared" si="26"/>
        <v>3482.9961199565046</v>
      </c>
      <c r="P156">
        <f t="shared" si="22"/>
        <v>7328.5887035925825</v>
      </c>
      <c r="Q156">
        <f t="shared" si="23"/>
        <v>1</v>
      </c>
      <c r="V156" s="51">
        <f t="shared" si="20"/>
        <v>1.9425383864802527E-3</v>
      </c>
      <c r="W156" s="51">
        <f t="shared" si="24"/>
        <v>0.56003416472890799</v>
      </c>
    </row>
    <row r="157" spans="1:23" x14ac:dyDescent="0.25">
      <c r="B157" s="52" t="s">
        <v>278</v>
      </c>
      <c r="C157" s="53" t="s">
        <v>447</v>
      </c>
      <c r="D157" s="54">
        <v>12.977266220000001</v>
      </c>
      <c r="E157" s="54">
        <v>285.62500913100007</v>
      </c>
      <c r="F157" s="54">
        <v>30.442256194630446</v>
      </c>
      <c r="G157" s="48">
        <v>156</v>
      </c>
      <c r="H157" s="49"/>
      <c r="I157" s="21">
        <f t="shared" si="25"/>
        <v>7298.1464473979522</v>
      </c>
      <c r="J157" s="50">
        <v>12.977266219999999</v>
      </c>
      <c r="K157" s="50">
        <v>3655.00821391</v>
      </c>
      <c r="L157">
        <f t="shared" si="18"/>
        <v>7298.1464473979522</v>
      </c>
      <c r="M157" t="e">
        <f t="shared" si="19"/>
        <v>#N/A</v>
      </c>
      <c r="N157" t="str">
        <f t="shared" si="21"/>
        <v>NA</v>
      </c>
      <c r="O157" s="22">
        <f t="shared" si="26"/>
        <v>3495.9733861765044</v>
      </c>
      <c r="P157">
        <f t="shared" si="22"/>
        <v>7298.1464473979522</v>
      </c>
      <c r="Q157">
        <f t="shared" si="23"/>
        <v>1</v>
      </c>
      <c r="V157" s="51">
        <f t="shared" si="20"/>
        <v>1.934469267906284E-3</v>
      </c>
      <c r="W157" s="51">
        <f t="shared" si="24"/>
        <v>0.55809969546100169</v>
      </c>
    </row>
    <row r="158" spans="1:23" x14ac:dyDescent="0.25">
      <c r="B158" s="45" t="s">
        <v>325</v>
      </c>
      <c r="C158" s="46" t="s">
        <v>448</v>
      </c>
      <c r="D158" s="47">
        <v>12.699379459999998</v>
      </c>
      <c r="E158" s="47">
        <v>234.71329086800003</v>
      </c>
      <c r="F158" s="47">
        <v>30.233571442989504</v>
      </c>
      <c r="G158" s="48">
        <v>157</v>
      </c>
      <c r="H158" s="49"/>
      <c r="I158" s="21">
        <f t="shared" si="25"/>
        <v>7267.9128759549631</v>
      </c>
      <c r="J158" s="50">
        <v>12.699379459999999</v>
      </c>
      <c r="K158" s="50">
        <v>3667.7075933699998</v>
      </c>
      <c r="L158">
        <f t="shared" si="18"/>
        <v>7267.9128759549631</v>
      </c>
      <c r="M158" t="e">
        <f t="shared" si="19"/>
        <v>#N/A</v>
      </c>
      <c r="N158" t="str">
        <f t="shared" si="21"/>
        <v>NA</v>
      </c>
      <c r="O158" s="22">
        <f t="shared" si="26"/>
        <v>3508.6727656365042</v>
      </c>
      <c r="P158">
        <f t="shared" si="22"/>
        <v>7267.9128759549631</v>
      </c>
      <c r="Q158">
        <f t="shared" si="23"/>
        <v>1</v>
      </c>
      <c r="V158" s="51">
        <f t="shared" si="20"/>
        <v>1.9264554639579728E-3</v>
      </c>
      <c r="W158" s="51">
        <f t="shared" si="24"/>
        <v>0.55617323999704371</v>
      </c>
    </row>
    <row r="159" spans="1:23" x14ac:dyDescent="0.25">
      <c r="B159" s="52" t="s">
        <v>410</v>
      </c>
      <c r="C159" s="53" t="s">
        <v>449</v>
      </c>
      <c r="D159" s="54">
        <v>17.849420259999999</v>
      </c>
      <c r="E159" s="54">
        <v>293.38297592800001</v>
      </c>
      <c r="F159" s="54">
        <v>30.217142081196428</v>
      </c>
      <c r="G159" s="48">
        <v>158</v>
      </c>
      <c r="H159" s="49"/>
      <c r="I159" s="21">
        <f t="shared" si="25"/>
        <v>7237.6957338737666</v>
      </c>
      <c r="J159" s="50">
        <v>17.849420259999999</v>
      </c>
      <c r="K159" s="50">
        <v>3685.5570136299998</v>
      </c>
      <c r="L159">
        <f t="shared" si="18"/>
        <v>7237.6957338737666</v>
      </c>
      <c r="M159" t="e">
        <f t="shared" si="19"/>
        <v>#N/A</v>
      </c>
      <c r="N159" t="str">
        <f t="shared" si="21"/>
        <v>NA</v>
      </c>
      <c r="O159" s="22">
        <f t="shared" si="26"/>
        <v>3526.5221858965042</v>
      </c>
      <c r="P159">
        <f t="shared" si="22"/>
        <v>7237.6957338737666</v>
      </c>
      <c r="Q159">
        <f t="shared" si="23"/>
        <v>1</v>
      </c>
      <c r="V159" s="51">
        <f t="shared" si="20"/>
        <v>1.9184460148271084E-3</v>
      </c>
      <c r="W159" s="51">
        <f t="shared" si="24"/>
        <v>0.55425479398221655</v>
      </c>
    </row>
    <row r="160" spans="1:23" x14ac:dyDescent="0.25">
      <c r="B160" s="45" t="s">
        <v>450</v>
      </c>
      <c r="C160" s="46" t="s">
        <v>451</v>
      </c>
      <c r="D160" s="47">
        <v>68.096778309365547</v>
      </c>
      <c r="E160" s="47">
        <v>5174.7467910394626</v>
      </c>
      <c r="F160" s="47">
        <v>29.885032075713791</v>
      </c>
      <c r="G160" s="48">
        <v>159</v>
      </c>
      <c r="H160" s="49"/>
      <c r="I160" s="21">
        <f t="shared" si="25"/>
        <v>7207.8107017980528</v>
      </c>
      <c r="J160" s="50">
        <v>69.391766469999979</v>
      </c>
      <c r="K160" s="50">
        <v>3754.9487800999996</v>
      </c>
      <c r="L160">
        <f t="shared" si="18"/>
        <v>7207.8107017980528</v>
      </c>
      <c r="M160" t="e">
        <f t="shared" si="19"/>
        <v>#N/A</v>
      </c>
      <c r="N160" t="str">
        <f t="shared" si="21"/>
        <v>NA</v>
      </c>
      <c r="O160" s="22">
        <f t="shared" si="26"/>
        <v>3594.6189642058698</v>
      </c>
      <c r="P160">
        <f t="shared" si="22"/>
        <v>7207.8107017980528</v>
      </c>
      <c r="Q160">
        <f t="shared" si="23"/>
        <v>1</v>
      </c>
      <c r="V160" s="51">
        <f t="shared" si="20"/>
        <v>1.9105245958013948E-3</v>
      </c>
      <c r="W160" s="51">
        <f t="shared" si="24"/>
        <v>0.55234426938641512</v>
      </c>
    </row>
    <row r="161" spans="2:23" x14ac:dyDescent="0.25">
      <c r="B161" s="52" t="s">
        <v>452</v>
      </c>
      <c r="C161" s="53" t="s">
        <v>453</v>
      </c>
      <c r="D161" s="54">
        <v>3.9081494507880508</v>
      </c>
      <c r="E161" s="54">
        <v>453</v>
      </c>
      <c r="F161" s="54">
        <v>29.689291393800001</v>
      </c>
      <c r="G161" s="48">
        <v>160</v>
      </c>
      <c r="H161" s="49"/>
      <c r="I161" s="21">
        <f t="shared" si="25"/>
        <v>7178.1214104042529</v>
      </c>
      <c r="J161" s="50">
        <v>6.7122207000000005</v>
      </c>
      <c r="K161" s="50">
        <v>3761.6610007999998</v>
      </c>
      <c r="L161">
        <f t="shared" si="18"/>
        <v>7178.1214104042529</v>
      </c>
      <c r="M161" t="e">
        <f t="shared" si="19"/>
        <v>#N/A</v>
      </c>
      <c r="N161" t="str">
        <f t="shared" si="21"/>
        <v>NA</v>
      </c>
      <c r="O161" s="22">
        <f t="shared" si="26"/>
        <v>3598.527113656658</v>
      </c>
      <c r="P161">
        <f t="shared" si="22"/>
        <v>7178.1214104042529</v>
      </c>
      <c r="Q161">
        <f t="shared" si="23"/>
        <v>1</v>
      </c>
      <c r="V161" s="51">
        <f t="shared" si="20"/>
        <v>1.9026550604061853E-3</v>
      </c>
      <c r="W161" s="51">
        <f t="shared" si="24"/>
        <v>0.55044161432600891</v>
      </c>
    </row>
    <row r="162" spans="2:23" x14ac:dyDescent="0.25">
      <c r="B162" s="45" t="s">
        <v>454</v>
      </c>
      <c r="C162" s="46" t="s">
        <v>455</v>
      </c>
      <c r="D162" s="47">
        <v>13.890537669999997</v>
      </c>
      <c r="E162" s="47">
        <v>532.69426756300004</v>
      </c>
      <c r="F162" s="47">
        <v>29.671671422584634</v>
      </c>
      <c r="G162" s="48">
        <v>161</v>
      </c>
      <c r="H162" s="49"/>
      <c r="I162" s="21">
        <f t="shared" si="25"/>
        <v>7148.4497389816679</v>
      </c>
      <c r="J162" s="50">
        <v>13.890537670000001</v>
      </c>
      <c r="K162" s="50">
        <v>3775.5515384699997</v>
      </c>
      <c r="L162">
        <f t="shared" si="18"/>
        <v>7148.4497389816679</v>
      </c>
      <c r="M162" t="e">
        <f t="shared" si="19"/>
        <v>#N/A</v>
      </c>
      <c r="N162" t="str">
        <f t="shared" si="21"/>
        <v>NA</v>
      </c>
      <c r="O162" s="22">
        <f t="shared" si="26"/>
        <v>3612.417651326658</v>
      </c>
      <c r="P162">
        <f t="shared" si="22"/>
        <v>7148.4497389816679</v>
      </c>
      <c r="Q162">
        <f t="shared" si="23"/>
        <v>1</v>
      </c>
      <c r="V162" s="51">
        <f t="shared" si="20"/>
        <v>1.8947901954150385E-3</v>
      </c>
      <c r="W162" s="51">
        <f t="shared" si="24"/>
        <v>0.54854682413059386</v>
      </c>
    </row>
    <row r="163" spans="2:23" x14ac:dyDescent="0.25">
      <c r="B163" s="52" t="s">
        <v>369</v>
      </c>
      <c r="C163" s="53" t="s">
        <v>456</v>
      </c>
      <c r="D163" s="54">
        <v>18.266425549999997</v>
      </c>
      <c r="E163" s="54">
        <v>806.42772993599999</v>
      </c>
      <c r="F163" s="54">
        <v>29.240165804565194</v>
      </c>
      <c r="G163" s="48">
        <v>162</v>
      </c>
      <c r="H163" s="49"/>
      <c r="I163" s="21">
        <f t="shared" si="25"/>
        <v>7119.2095731771024</v>
      </c>
      <c r="J163" s="50">
        <v>18.266425549999997</v>
      </c>
      <c r="K163" s="50">
        <v>3793.8179640199996</v>
      </c>
      <c r="L163">
        <f t="shared" si="18"/>
        <v>7119.2095731771024</v>
      </c>
      <c r="M163" t="e">
        <f t="shared" si="19"/>
        <v>#N/A</v>
      </c>
      <c r="N163" t="str">
        <f t="shared" si="21"/>
        <v>NA</v>
      </c>
      <c r="O163" s="22">
        <f t="shared" si="26"/>
        <v>3630.6840768766579</v>
      </c>
      <c r="P163">
        <f t="shared" si="22"/>
        <v>7119.2095731771024</v>
      </c>
      <c r="Q163">
        <f t="shared" si="23"/>
        <v>1</v>
      </c>
      <c r="V163" s="51">
        <f t="shared" si="20"/>
        <v>1.8870397066374964E-3</v>
      </c>
      <c r="W163" s="51">
        <f t="shared" si="24"/>
        <v>0.54665978442395635</v>
      </c>
    </row>
    <row r="164" spans="2:23" x14ac:dyDescent="0.25">
      <c r="B164" s="45" t="s">
        <v>359</v>
      </c>
      <c r="C164" s="46" t="s">
        <v>457</v>
      </c>
      <c r="D164" s="47">
        <v>15.102787519999998</v>
      </c>
      <c r="E164" s="47">
        <v>765.1047423870001</v>
      </c>
      <c r="F164" s="47">
        <v>29.049361894473062</v>
      </c>
      <c r="G164" s="48">
        <v>163</v>
      </c>
      <c r="H164" s="49"/>
      <c r="I164" s="21">
        <f t="shared" si="25"/>
        <v>7090.1602112826295</v>
      </c>
      <c r="J164" s="50">
        <v>15.10278752</v>
      </c>
      <c r="K164" s="50">
        <v>3808.9207515399999</v>
      </c>
      <c r="L164">
        <f t="shared" si="18"/>
        <v>7090.1602112826295</v>
      </c>
      <c r="M164" t="e">
        <f t="shared" si="19"/>
        <v>#N/A</v>
      </c>
      <c r="N164" t="str">
        <f t="shared" si="21"/>
        <v>NA</v>
      </c>
      <c r="O164" s="22">
        <f t="shared" si="26"/>
        <v>3645.7868643966581</v>
      </c>
      <c r="P164">
        <f t="shared" si="22"/>
        <v>7090.1602112826295</v>
      </c>
      <c r="Q164">
        <f t="shared" si="23"/>
        <v>1</v>
      </c>
      <c r="V164" s="51">
        <f t="shared" si="20"/>
        <v>1.8793397929344519E-3</v>
      </c>
      <c r="W164" s="51">
        <f t="shared" si="24"/>
        <v>0.54478044463102193</v>
      </c>
    </row>
    <row r="165" spans="2:23" x14ac:dyDescent="0.25">
      <c r="B165" s="52" t="s">
        <v>458</v>
      </c>
      <c r="C165" s="53" t="s">
        <v>459</v>
      </c>
      <c r="D165" s="54">
        <v>5.2660399899999994</v>
      </c>
      <c r="E165" s="54">
        <v>176.05512268399997</v>
      </c>
      <c r="F165" s="54">
        <v>29.016732473309002</v>
      </c>
      <c r="G165" s="48">
        <v>164</v>
      </c>
      <c r="H165" s="49"/>
      <c r="I165" s="21">
        <f t="shared" si="25"/>
        <v>7061.1434788093202</v>
      </c>
      <c r="J165" s="50">
        <v>5.2660399899999994</v>
      </c>
      <c r="K165" s="50">
        <v>3814.1867915299999</v>
      </c>
      <c r="L165">
        <f t="shared" si="18"/>
        <v>7061.1434788093202</v>
      </c>
      <c r="M165" t="e">
        <f t="shared" si="19"/>
        <v>#N/A</v>
      </c>
      <c r="N165" t="str">
        <f t="shared" si="21"/>
        <v>NA</v>
      </c>
      <c r="O165" s="22">
        <f t="shared" si="26"/>
        <v>3651.0529043866582</v>
      </c>
      <c r="P165">
        <f t="shared" si="22"/>
        <v>7061.1434788093202</v>
      </c>
      <c r="Q165">
        <f t="shared" si="23"/>
        <v>1</v>
      </c>
      <c r="V165" s="51">
        <f t="shared" si="20"/>
        <v>1.8716485280866921E-3</v>
      </c>
      <c r="W165" s="51">
        <f t="shared" si="24"/>
        <v>0.54290879610293519</v>
      </c>
    </row>
    <row r="166" spans="2:23" x14ac:dyDescent="0.25">
      <c r="B166" s="45" t="s">
        <v>460</v>
      </c>
      <c r="C166" s="46" t="s">
        <v>461</v>
      </c>
      <c r="D166" s="47">
        <v>15.73068297</v>
      </c>
      <c r="E166" s="47">
        <v>140.79624534200002</v>
      </c>
      <c r="F166" s="47">
        <v>28.997821114894052</v>
      </c>
      <c r="G166" s="48">
        <v>165</v>
      </c>
      <c r="H166" s="49"/>
      <c r="I166" s="21">
        <f t="shared" si="25"/>
        <v>7032.1456576944265</v>
      </c>
      <c r="J166" s="50">
        <v>15.73068297</v>
      </c>
      <c r="K166" s="50">
        <v>3829.9174745</v>
      </c>
      <c r="L166">
        <f t="shared" ref="L166:L229" si="27">P166</f>
        <v>7032.1456576944265</v>
      </c>
      <c r="M166" t="e">
        <f t="shared" si="19"/>
        <v>#N/A</v>
      </c>
      <c r="N166" t="str">
        <f t="shared" si="21"/>
        <v>NA</v>
      </c>
      <c r="O166" s="22">
        <f t="shared" si="26"/>
        <v>3666.7835873566582</v>
      </c>
      <c r="P166">
        <f t="shared" si="22"/>
        <v>7032.1456576944265</v>
      </c>
      <c r="Q166">
        <f t="shared" si="23"/>
        <v>1</v>
      </c>
      <c r="V166" s="51">
        <f t="shared" si="20"/>
        <v>1.8639622759420798E-3</v>
      </c>
      <c r="W166" s="51">
        <f t="shared" si="24"/>
        <v>0.54104483382699309</v>
      </c>
    </row>
    <row r="167" spans="2:23" x14ac:dyDescent="0.25">
      <c r="B167" s="52" t="s">
        <v>410</v>
      </c>
      <c r="C167" s="53" t="s">
        <v>462</v>
      </c>
      <c r="D167" s="54">
        <v>30.725693270000004</v>
      </c>
      <c r="E167" s="54">
        <v>499.41069278599997</v>
      </c>
      <c r="F167" s="54">
        <v>28.951977316241081</v>
      </c>
      <c r="G167" s="48">
        <v>166</v>
      </c>
      <c r="H167" s="49"/>
      <c r="I167" s="21">
        <f t="shared" si="25"/>
        <v>7003.1936803781855</v>
      </c>
      <c r="J167" s="50">
        <v>30.725693270000008</v>
      </c>
      <c r="K167" s="50">
        <v>3860.6431677700002</v>
      </c>
      <c r="L167">
        <f t="shared" si="27"/>
        <v>7003.1936803781855</v>
      </c>
      <c r="M167" t="e">
        <f t="shared" si="19"/>
        <v>#N/A</v>
      </c>
      <c r="N167" t="str">
        <f t="shared" si="21"/>
        <v>NA</v>
      </c>
      <c r="O167" s="22">
        <f t="shared" si="26"/>
        <v>3697.5092806266584</v>
      </c>
      <c r="P167">
        <f t="shared" si="22"/>
        <v>7003.1936803781855</v>
      </c>
      <c r="Q167">
        <f t="shared" si="23"/>
        <v>1</v>
      </c>
      <c r="V167" s="51">
        <f t="shared" si="20"/>
        <v>1.8562881752965171E-3</v>
      </c>
      <c r="W167" s="51">
        <f t="shared" si="24"/>
        <v>0.5391885456516966</v>
      </c>
    </row>
    <row r="168" spans="2:23" x14ac:dyDescent="0.25">
      <c r="B168" s="45" t="s">
        <v>226</v>
      </c>
      <c r="C168" s="46" t="s">
        <v>463</v>
      </c>
      <c r="D168" s="47">
        <v>4.7993434800000001</v>
      </c>
      <c r="E168" s="47">
        <v>1256.1945764260001</v>
      </c>
      <c r="F168" s="47">
        <v>28.757466122554995</v>
      </c>
      <c r="G168" s="48">
        <v>167</v>
      </c>
      <c r="H168" s="49"/>
      <c r="I168" s="21">
        <f t="shared" si="25"/>
        <v>6974.4362142556301</v>
      </c>
      <c r="J168" s="50">
        <v>4.7993434800000001</v>
      </c>
      <c r="K168" s="50">
        <v>3865.4425112500003</v>
      </c>
      <c r="L168">
        <f t="shared" si="27"/>
        <v>6974.4362142556301</v>
      </c>
      <c r="M168" t="e">
        <f t="shared" si="19"/>
        <v>#N/A</v>
      </c>
      <c r="N168" t="str">
        <f t="shared" si="21"/>
        <v>NA</v>
      </c>
      <c r="O168" s="22">
        <f t="shared" si="26"/>
        <v>3702.3086241066585</v>
      </c>
      <c r="P168">
        <f t="shared" si="22"/>
        <v>6974.4362142556301</v>
      </c>
      <c r="Q168">
        <f t="shared" si="23"/>
        <v>1</v>
      </c>
      <c r="V168" s="51">
        <f t="shared" si="20"/>
        <v>1.8486656323895062E-3</v>
      </c>
      <c r="W168" s="51">
        <f t="shared" si="24"/>
        <v>0.5373398800193071</v>
      </c>
    </row>
    <row r="169" spans="2:23" x14ac:dyDescent="0.25">
      <c r="B169" s="52" t="s">
        <v>464</v>
      </c>
      <c r="C169" s="53" t="s">
        <v>465</v>
      </c>
      <c r="D169" s="54">
        <v>19.068448530000001</v>
      </c>
      <c r="E169" s="54">
        <v>176.94682329799997</v>
      </c>
      <c r="F169" s="54">
        <v>28.104610244054836</v>
      </c>
      <c r="G169" s="48">
        <v>168</v>
      </c>
      <c r="H169" s="49"/>
      <c r="I169" s="21">
        <f t="shared" si="25"/>
        <v>6946.3316040115751</v>
      </c>
      <c r="J169" s="50">
        <v>19.068448530000001</v>
      </c>
      <c r="K169" s="50">
        <v>3884.5109597800001</v>
      </c>
      <c r="L169">
        <f t="shared" si="27"/>
        <v>6946.3316040115751</v>
      </c>
      <c r="M169" t="e">
        <f t="shared" si="19"/>
        <v>#N/A</v>
      </c>
      <c r="N169" t="str">
        <f t="shared" si="21"/>
        <v>NA</v>
      </c>
      <c r="O169" s="22">
        <f t="shared" si="26"/>
        <v>3721.3770726366583</v>
      </c>
      <c r="P169">
        <f t="shared" si="22"/>
        <v>6946.3316040115751</v>
      </c>
      <c r="Q169">
        <f t="shared" si="23"/>
        <v>1</v>
      </c>
      <c r="V169" s="51">
        <f t="shared" si="20"/>
        <v>1.8412161374807008E-3</v>
      </c>
      <c r="W169" s="51">
        <f t="shared" si="24"/>
        <v>0.53549866388182643</v>
      </c>
    </row>
    <row r="170" spans="2:23" x14ac:dyDescent="0.25">
      <c r="B170" s="45" t="s">
        <v>205</v>
      </c>
      <c r="C170" s="46" t="s">
        <v>466</v>
      </c>
      <c r="D170" s="47">
        <v>41.025289589999986</v>
      </c>
      <c r="E170" s="47">
        <v>4794.2602884101889</v>
      </c>
      <c r="F170" s="47">
        <v>27.91592340157511</v>
      </c>
      <c r="G170" s="48">
        <v>169</v>
      </c>
      <c r="H170" s="49"/>
      <c r="I170" s="21">
        <f t="shared" si="25"/>
        <v>6918.41568061</v>
      </c>
      <c r="J170" s="50">
        <v>45.287170349999997</v>
      </c>
      <c r="K170" s="50">
        <v>3929.7981301300001</v>
      </c>
      <c r="L170">
        <f t="shared" si="27"/>
        <v>6918.41568061</v>
      </c>
      <c r="M170" t="e">
        <f t="shared" si="19"/>
        <v>#N/A</v>
      </c>
      <c r="N170" t="str">
        <f t="shared" si="21"/>
        <v>NA</v>
      </c>
      <c r="O170" s="22">
        <f t="shared" si="26"/>
        <v>3762.4023622266582</v>
      </c>
      <c r="P170">
        <f t="shared" si="22"/>
        <v>6918.41568061</v>
      </c>
      <c r="Q170">
        <f t="shared" si="23"/>
        <v>1</v>
      </c>
      <c r="V170" s="51">
        <f t="shared" si="20"/>
        <v>1.8338166564899037E-3</v>
      </c>
      <c r="W170" s="51">
        <f t="shared" si="24"/>
        <v>0.53366484722533658</v>
      </c>
    </row>
    <row r="171" spans="2:23" x14ac:dyDescent="0.25">
      <c r="B171" s="52" t="s">
        <v>237</v>
      </c>
      <c r="C171" s="53" t="s">
        <v>467</v>
      </c>
      <c r="D171" s="54">
        <v>12.461078709999999</v>
      </c>
      <c r="E171" s="54">
        <v>338.49029139200002</v>
      </c>
      <c r="F171" s="54">
        <v>27.775606631532998</v>
      </c>
      <c r="G171" s="48">
        <v>170</v>
      </c>
      <c r="H171" s="49"/>
      <c r="I171" s="21">
        <f t="shared" si="25"/>
        <v>6890.6400739784667</v>
      </c>
      <c r="J171" s="50">
        <v>12.461078710000002</v>
      </c>
      <c r="K171" s="50">
        <v>3942.2592088400002</v>
      </c>
      <c r="L171">
        <f t="shared" si="27"/>
        <v>6890.6400739784667</v>
      </c>
      <c r="M171" t="e">
        <f t="shared" si="19"/>
        <v>#N/A</v>
      </c>
      <c r="N171" t="str">
        <f t="shared" si="21"/>
        <v>NA</v>
      </c>
      <c r="O171" s="22">
        <f t="shared" si="26"/>
        <v>3774.8634409366582</v>
      </c>
      <c r="P171">
        <f t="shared" si="22"/>
        <v>6890.6400739784667</v>
      </c>
      <c r="Q171">
        <f t="shared" si="23"/>
        <v>1</v>
      </c>
      <c r="V171" s="51">
        <f t="shared" si="20"/>
        <v>1.8264543682961238E-3</v>
      </c>
      <c r="W171" s="51">
        <f t="shared" si="24"/>
        <v>0.53183839285704049</v>
      </c>
    </row>
    <row r="172" spans="2:23" x14ac:dyDescent="0.25">
      <c r="B172" s="45" t="s">
        <v>408</v>
      </c>
      <c r="C172" s="46" t="s">
        <v>468</v>
      </c>
      <c r="D172" s="47">
        <v>4.998815389999999</v>
      </c>
      <c r="E172" s="47">
        <v>1016.0446425997915</v>
      </c>
      <c r="F172" s="47">
        <v>27.655964298495981</v>
      </c>
      <c r="G172" s="48">
        <v>171</v>
      </c>
      <c r="H172" s="49"/>
      <c r="I172" s="21">
        <f t="shared" si="25"/>
        <v>6862.984109679971</v>
      </c>
      <c r="J172" s="50">
        <v>4.998815389999999</v>
      </c>
      <c r="K172" s="50">
        <v>3947.25802423</v>
      </c>
      <c r="L172">
        <f t="shared" si="27"/>
        <v>6862.984109679971</v>
      </c>
      <c r="M172" t="e">
        <f t="shared" si="19"/>
        <v>#N/A</v>
      </c>
      <c r="N172" t="str">
        <f t="shared" si="21"/>
        <v>NA</v>
      </c>
      <c r="O172" s="22">
        <f t="shared" si="26"/>
        <v>3779.8622563266581</v>
      </c>
      <c r="P172">
        <f t="shared" si="22"/>
        <v>6862.984109679971</v>
      </c>
      <c r="Q172">
        <f t="shared" si="23"/>
        <v>1</v>
      </c>
      <c r="V172" s="51">
        <f t="shared" si="20"/>
        <v>1.8191237928691499E-3</v>
      </c>
      <c r="W172" s="51">
        <f t="shared" si="24"/>
        <v>0.53001926906417129</v>
      </c>
    </row>
    <row r="173" spans="2:23" x14ac:dyDescent="0.25">
      <c r="B173" s="52" t="s">
        <v>429</v>
      </c>
      <c r="C173" s="53" t="s">
        <v>469</v>
      </c>
      <c r="D173" s="54">
        <v>6.7599210299999992</v>
      </c>
      <c r="E173" s="54">
        <v>139.701126515</v>
      </c>
      <c r="F173" s="54">
        <v>27.453471513238984</v>
      </c>
      <c r="G173" s="48">
        <v>172</v>
      </c>
      <c r="H173" s="49"/>
      <c r="I173" s="21">
        <f t="shared" si="25"/>
        <v>6835.5306381667324</v>
      </c>
      <c r="J173" s="50">
        <v>6.7599210300000001</v>
      </c>
      <c r="K173" s="50">
        <v>3954.01794526</v>
      </c>
      <c r="L173">
        <f t="shared" si="27"/>
        <v>6835.5306381667324</v>
      </c>
      <c r="M173" t="e">
        <f t="shared" si="19"/>
        <v>#N/A</v>
      </c>
      <c r="N173" t="str">
        <f t="shared" si="21"/>
        <v>NA</v>
      </c>
      <c r="O173" s="22">
        <f t="shared" si="26"/>
        <v>3786.6221773566581</v>
      </c>
      <c r="P173">
        <f t="shared" si="22"/>
        <v>6835.5306381667324</v>
      </c>
      <c r="Q173">
        <f t="shared" si="23"/>
        <v>1</v>
      </c>
      <c r="V173" s="51">
        <f t="shared" si="20"/>
        <v>1.8118468908060739E-3</v>
      </c>
      <c r="W173" s="51">
        <f t="shared" si="24"/>
        <v>0.52820742217336525</v>
      </c>
    </row>
    <row r="174" spans="2:23" x14ac:dyDescent="0.25">
      <c r="B174" s="45" t="s">
        <v>308</v>
      </c>
      <c r="C174" s="46" t="s">
        <v>470</v>
      </c>
      <c r="D174" s="47">
        <v>10.946888330000004</v>
      </c>
      <c r="E174" s="47">
        <v>316.02747348299999</v>
      </c>
      <c r="F174" s="47">
        <v>27.425440172130656</v>
      </c>
      <c r="G174" s="48">
        <v>173</v>
      </c>
      <c r="H174" s="49"/>
      <c r="I174" s="21">
        <f t="shared" si="25"/>
        <v>6808.1051979946014</v>
      </c>
      <c r="J174" s="50">
        <v>10.946888330000004</v>
      </c>
      <c r="K174" s="50">
        <v>3964.9648335900001</v>
      </c>
      <c r="L174">
        <f t="shared" si="27"/>
        <v>6808.1051979946014</v>
      </c>
      <c r="M174" t="e">
        <f t="shared" si="19"/>
        <v>#N/A</v>
      </c>
      <c r="N174" t="str">
        <f t="shared" si="21"/>
        <v>NA</v>
      </c>
      <c r="O174" s="22">
        <f t="shared" si="26"/>
        <v>3797.5690656866582</v>
      </c>
      <c r="P174">
        <f t="shared" si="22"/>
        <v>6808.1051979946014</v>
      </c>
      <c r="Q174">
        <f t="shared" si="23"/>
        <v>1</v>
      </c>
      <c r="V174" s="51">
        <f t="shared" si="20"/>
        <v>1.8045774188169628E-3</v>
      </c>
      <c r="W174" s="51">
        <f t="shared" si="24"/>
        <v>0.52640284475454824</v>
      </c>
    </row>
    <row r="175" spans="2:23" x14ac:dyDescent="0.25">
      <c r="B175" s="52" t="s">
        <v>471</v>
      </c>
      <c r="C175" s="53" t="s">
        <v>472</v>
      </c>
      <c r="D175" s="54">
        <v>21.93731425</v>
      </c>
      <c r="E175" s="54">
        <v>1532.4334732029054</v>
      </c>
      <c r="F175" s="54">
        <v>27.387447219430388</v>
      </c>
      <c r="G175" s="48">
        <v>174</v>
      </c>
      <c r="H175" s="49"/>
      <c r="I175" s="21">
        <f t="shared" si="25"/>
        <v>6780.7177507751712</v>
      </c>
      <c r="J175" s="50">
        <v>22.324388850000002</v>
      </c>
      <c r="K175" s="50">
        <v>3987.2892224400002</v>
      </c>
      <c r="L175">
        <f t="shared" si="27"/>
        <v>6780.7177507751712</v>
      </c>
      <c r="M175" t="e">
        <f t="shared" si="19"/>
        <v>#N/A</v>
      </c>
      <c r="N175" t="str">
        <f t="shared" si="21"/>
        <v>NA</v>
      </c>
      <c r="O175" s="22">
        <f t="shared" si="26"/>
        <v>3819.506379936658</v>
      </c>
      <c r="P175">
        <f t="shared" si="22"/>
        <v>6780.7177507751712</v>
      </c>
      <c r="Q175">
        <f t="shared" si="23"/>
        <v>1</v>
      </c>
      <c r="V175" s="51">
        <f t="shared" si="20"/>
        <v>1.7973180173573933E-3</v>
      </c>
      <c r="W175" s="51">
        <f t="shared" si="24"/>
        <v>0.52460552673719085</v>
      </c>
    </row>
    <row r="176" spans="2:23" x14ac:dyDescent="0.25">
      <c r="B176" s="45" t="s">
        <v>286</v>
      </c>
      <c r="C176" s="46" t="s">
        <v>473</v>
      </c>
      <c r="D176" s="47">
        <v>11.876943340000002</v>
      </c>
      <c r="E176" s="47">
        <v>2143.5296525509998</v>
      </c>
      <c r="F176" s="47">
        <v>27.183862362785487</v>
      </c>
      <c r="G176" s="48">
        <v>175</v>
      </c>
      <c r="H176" s="49"/>
      <c r="I176" s="21">
        <f t="shared" si="25"/>
        <v>6753.5338884123857</v>
      </c>
      <c r="J176" s="50">
        <v>11.876943340000002</v>
      </c>
      <c r="K176" s="50">
        <v>3999.16616578</v>
      </c>
      <c r="L176">
        <f t="shared" si="27"/>
        <v>6753.5338884123857</v>
      </c>
      <c r="M176" t="e">
        <f t="shared" si="19"/>
        <v>#N/A</v>
      </c>
      <c r="N176" t="str">
        <f t="shared" si="21"/>
        <v>NA</v>
      </c>
      <c r="O176" s="22">
        <f t="shared" si="26"/>
        <v>3831.3833232766578</v>
      </c>
      <c r="P176">
        <f t="shared" si="22"/>
        <v>6753.5338884123857</v>
      </c>
      <c r="Q176">
        <f t="shared" si="23"/>
        <v>1</v>
      </c>
      <c r="V176" s="51">
        <f t="shared" si="20"/>
        <v>1.790112578729541E-3</v>
      </c>
      <c r="W176" s="51">
        <f t="shared" si="24"/>
        <v>0.52281541415846133</v>
      </c>
    </row>
    <row r="177" spans="1:23" x14ac:dyDescent="0.25">
      <c r="B177" s="52" t="s">
        <v>474</v>
      </c>
      <c r="C177" s="53" t="s">
        <v>475</v>
      </c>
      <c r="D177" s="54">
        <v>27.162445689547052</v>
      </c>
      <c r="E177" s="54">
        <v>5082.0737053903413</v>
      </c>
      <c r="F177" s="54">
        <v>27.053935557228726</v>
      </c>
      <c r="G177" s="48">
        <v>176</v>
      </c>
      <c r="H177" s="49"/>
      <c r="I177" s="21">
        <f t="shared" si="25"/>
        <v>6726.4799528551566</v>
      </c>
      <c r="J177" s="50">
        <v>28.027996840000007</v>
      </c>
      <c r="K177" s="50">
        <v>4027.19416262</v>
      </c>
      <c r="L177">
        <f t="shared" si="27"/>
        <v>6726.4799528551566</v>
      </c>
      <c r="M177" t="e">
        <f t="shared" si="19"/>
        <v>#N/A</v>
      </c>
      <c r="N177" t="str">
        <f t="shared" si="21"/>
        <v>NA</v>
      </c>
      <c r="O177" s="22">
        <f t="shared" si="26"/>
        <v>3858.5457689662048</v>
      </c>
      <c r="P177">
        <f t="shared" si="22"/>
        <v>6726.4799528551566</v>
      </c>
      <c r="Q177">
        <f t="shared" si="23"/>
        <v>1</v>
      </c>
      <c r="V177" s="51">
        <f t="shared" si="20"/>
        <v>1.782941578902587E-3</v>
      </c>
      <c r="W177" s="51">
        <f t="shared" si="24"/>
        <v>0.52103247257955876</v>
      </c>
    </row>
    <row r="178" spans="1:23" x14ac:dyDescent="0.25">
      <c r="B178" s="45" t="s">
        <v>261</v>
      </c>
      <c r="C178" s="46" t="s">
        <v>476</v>
      </c>
      <c r="D178" s="47">
        <v>8.87883815</v>
      </c>
      <c r="E178" s="47">
        <v>697.69325490800009</v>
      </c>
      <c r="F178" s="47">
        <v>26.968768823010802</v>
      </c>
      <c r="G178" s="48">
        <v>177</v>
      </c>
      <c r="H178" s="49"/>
      <c r="I178" s="21">
        <f t="shared" si="25"/>
        <v>6699.511184032146</v>
      </c>
      <c r="J178" s="50">
        <v>8.87883815</v>
      </c>
      <c r="K178" s="50">
        <v>4036.0730007699999</v>
      </c>
      <c r="L178">
        <f t="shared" si="27"/>
        <v>6699.511184032146</v>
      </c>
      <c r="M178" t="e">
        <f t="shared" si="19"/>
        <v>#N/A</v>
      </c>
      <c r="N178" t="str">
        <f t="shared" si="21"/>
        <v>NA</v>
      </c>
      <c r="O178" s="22">
        <f t="shared" si="26"/>
        <v>3867.4246071162047</v>
      </c>
      <c r="P178">
        <f t="shared" si="22"/>
        <v>6699.511184032146</v>
      </c>
      <c r="Q178">
        <f t="shared" si="23"/>
        <v>1</v>
      </c>
      <c r="V178" s="51">
        <f t="shared" si="20"/>
        <v>1.7757931536335951E-3</v>
      </c>
      <c r="W178" s="51">
        <f t="shared" si="24"/>
        <v>0.51925667942592513</v>
      </c>
    </row>
    <row r="179" spans="1:23" x14ac:dyDescent="0.25">
      <c r="B179" s="52" t="s">
        <v>364</v>
      </c>
      <c r="C179" s="53" t="s">
        <v>477</v>
      </c>
      <c r="D179" s="54">
        <v>26.829263210000004</v>
      </c>
      <c r="E179" s="54">
        <v>540.46695892244259</v>
      </c>
      <c r="F179" s="54">
        <v>26.719767439108608</v>
      </c>
      <c r="G179" s="48">
        <v>178</v>
      </c>
      <c r="H179" s="49"/>
      <c r="I179" s="21">
        <f t="shared" si="25"/>
        <v>6672.7914165930379</v>
      </c>
      <c r="J179" s="50">
        <v>44.372663220000007</v>
      </c>
      <c r="K179" s="50">
        <v>4080.44566399</v>
      </c>
      <c r="L179">
        <f t="shared" si="27"/>
        <v>6672.7914165930379</v>
      </c>
      <c r="M179" t="e">
        <f t="shared" si="19"/>
        <v>#N/A</v>
      </c>
      <c r="N179" t="str">
        <f t="shared" si="21"/>
        <v>NA</v>
      </c>
      <c r="O179" s="22">
        <f t="shared" si="26"/>
        <v>3894.2538703262048</v>
      </c>
      <c r="P179">
        <f t="shared" si="22"/>
        <v>6672.7914165930379</v>
      </c>
      <c r="Q179">
        <f t="shared" si="23"/>
        <v>1</v>
      </c>
      <c r="V179" s="51">
        <f t="shared" si="20"/>
        <v>1.7687107294414926E-3</v>
      </c>
      <c r="W179" s="51">
        <f t="shared" si="24"/>
        <v>0.51748796869648361</v>
      </c>
    </row>
    <row r="180" spans="1:23" x14ac:dyDescent="0.25">
      <c r="B180" s="45" t="s">
        <v>478</v>
      </c>
      <c r="C180" s="46" t="s">
        <v>479</v>
      </c>
      <c r="D180" s="47">
        <v>16.001569430000004</v>
      </c>
      <c r="E180" s="47">
        <v>1483.646281561</v>
      </c>
      <c r="F180" s="47">
        <v>26.424434769425812</v>
      </c>
      <c r="G180" s="48">
        <v>179</v>
      </c>
      <c r="H180" s="49"/>
      <c r="I180" s="21">
        <f t="shared" si="25"/>
        <v>6646.3669818236122</v>
      </c>
      <c r="J180" s="50">
        <v>16.001569430000004</v>
      </c>
      <c r="K180" s="50">
        <v>4096.44723342</v>
      </c>
      <c r="L180">
        <f t="shared" si="27"/>
        <v>6646.3669818236122</v>
      </c>
      <c r="M180" t="e">
        <f t="shared" si="19"/>
        <v>#N/A</v>
      </c>
      <c r="N180" t="str">
        <f t="shared" si="21"/>
        <v>NA</v>
      </c>
      <c r="O180" s="22">
        <f t="shared" si="26"/>
        <v>3910.2554397562049</v>
      </c>
      <c r="P180">
        <f t="shared" si="22"/>
        <v>6646.3669818236122</v>
      </c>
      <c r="Q180">
        <f t="shared" si="23"/>
        <v>1</v>
      </c>
      <c r="V180" s="51">
        <f t="shared" si="20"/>
        <v>1.7617065870401745E-3</v>
      </c>
      <c r="W180" s="51">
        <f t="shared" si="24"/>
        <v>0.51572626210944339</v>
      </c>
    </row>
    <row r="181" spans="1:23" x14ac:dyDescent="0.25">
      <c r="B181" s="52" t="s">
        <v>275</v>
      </c>
      <c r="C181" s="53" t="s">
        <v>480</v>
      </c>
      <c r="D181" s="54">
        <v>9.9154658100000006</v>
      </c>
      <c r="E181" s="54">
        <v>1680.2336919080003</v>
      </c>
      <c r="F181" s="54">
        <v>26.363825535404498</v>
      </c>
      <c r="G181" s="48">
        <v>180</v>
      </c>
      <c r="H181" s="49"/>
      <c r="I181" s="21">
        <f t="shared" si="25"/>
        <v>6620.0031562882077</v>
      </c>
      <c r="J181" s="50">
        <v>9.9154658099999988</v>
      </c>
      <c r="K181" s="50">
        <v>4106.3626992299996</v>
      </c>
      <c r="L181">
        <f t="shared" si="27"/>
        <v>6620.0031562882077</v>
      </c>
      <c r="M181" t="e">
        <f t="shared" si="19"/>
        <v>#N/A</v>
      </c>
      <c r="N181" t="str">
        <f t="shared" si="21"/>
        <v>NA</v>
      </c>
      <c r="O181" s="22">
        <f t="shared" si="26"/>
        <v>3920.170905566205</v>
      </c>
      <c r="P181">
        <f t="shared" si="22"/>
        <v>6620.0031562882077</v>
      </c>
      <c r="Q181">
        <f t="shared" si="23"/>
        <v>1</v>
      </c>
      <c r="V181" s="51">
        <f t="shared" si="20"/>
        <v>1.754718509909869E-3</v>
      </c>
      <c r="W181" s="51">
        <f t="shared" si="24"/>
        <v>0.51397154359953356</v>
      </c>
    </row>
    <row r="182" spans="1:23" x14ac:dyDescent="0.25">
      <c r="B182" s="45" t="s">
        <v>310</v>
      </c>
      <c r="C182" s="46" t="s">
        <v>481</v>
      </c>
      <c r="D182" s="47">
        <v>8.6093037700000021</v>
      </c>
      <c r="E182" s="47">
        <v>1405.721107311</v>
      </c>
      <c r="F182" s="47">
        <v>26.290338897849853</v>
      </c>
      <c r="G182" s="48">
        <v>181</v>
      </c>
      <c r="H182" s="49"/>
      <c r="I182" s="21">
        <f t="shared" si="25"/>
        <v>6593.7128173903575</v>
      </c>
      <c r="J182" s="50">
        <v>8.6093037700000004</v>
      </c>
      <c r="K182" s="50">
        <v>4114.9720029999999</v>
      </c>
      <c r="L182">
        <f t="shared" si="27"/>
        <v>6593.7128173903575</v>
      </c>
      <c r="M182" t="e">
        <f t="shared" si="19"/>
        <v>#N/A</v>
      </c>
      <c r="N182" t="str">
        <f t="shared" si="21"/>
        <v>NA</v>
      </c>
      <c r="O182" s="22">
        <f t="shared" si="26"/>
        <v>3928.7802093362052</v>
      </c>
      <c r="P182">
        <f t="shared" si="22"/>
        <v>6593.7128173903575</v>
      </c>
      <c r="Q182">
        <f t="shared" si="23"/>
        <v>1</v>
      </c>
      <c r="V182" s="51">
        <f t="shared" si="20"/>
        <v>1.7477499113749814E-3</v>
      </c>
      <c r="W182" s="51">
        <f t="shared" si="24"/>
        <v>0.51222379368815862</v>
      </c>
    </row>
    <row r="183" spans="1:23" x14ac:dyDescent="0.25">
      <c r="B183" s="52" t="s">
        <v>346</v>
      </c>
      <c r="C183" s="53" t="s">
        <v>482</v>
      </c>
      <c r="D183" s="54">
        <v>6.6836827307440689</v>
      </c>
      <c r="E183" s="54">
        <v>931.01054713883855</v>
      </c>
      <c r="F183" s="54">
        <v>26.238094140687316</v>
      </c>
      <c r="G183" s="48">
        <v>182</v>
      </c>
      <c r="H183" s="49"/>
      <c r="I183" s="21">
        <f t="shared" si="25"/>
        <v>6567.4747232496702</v>
      </c>
      <c r="J183" s="50">
        <v>10.177334870000001</v>
      </c>
      <c r="K183" s="50">
        <v>4125.1493378699997</v>
      </c>
      <c r="L183">
        <f t="shared" si="27"/>
        <v>6567.4747232496702</v>
      </c>
      <c r="M183" t="e">
        <f t="shared" si="19"/>
        <v>#N/A</v>
      </c>
      <c r="N183" t="str">
        <f t="shared" si="21"/>
        <v>NA</v>
      </c>
      <c r="O183" s="22">
        <f t="shared" si="26"/>
        <v>3935.4638920669495</v>
      </c>
      <c r="P183">
        <f t="shared" si="22"/>
        <v>6567.4747232496702</v>
      </c>
      <c r="Q183">
        <f t="shared" si="23"/>
        <v>1</v>
      </c>
      <c r="V183" s="51">
        <f t="shared" si="20"/>
        <v>1.7407951609970018E-3</v>
      </c>
      <c r="W183" s="51">
        <f t="shared" si="24"/>
        <v>0.51048299852716161</v>
      </c>
    </row>
    <row r="184" spans="1:23" x14ac:dyDescent="0.25">
      <c r="B184" s="45" t="s">
        <v>412</v>
      </c>
      <c r="C184" s="46" t="s">
        <v>483</v>
      </c>
      <c r="D184" s="47">
        <v>11.39298812</v>
      </c>
      <c r="E184" s="47">
        <v>2849.5809072040001</v>
      </c>
      <c r="F184" s="47">
        <v>26.105288525034297</v>
      </c>
      <c r="G184" s="48">
        <v>183</v>
      </c>
      <c r="H184" s="49"/>
      <c r="I184" s="21">
        <f t="shared" si="25"/>
        <v>6541.3694347246355</v>
      </c>
      <c r="J184" s="50">
        <v>11.392988119999998</v>
      </c>
      <c r="K184" s="50">
        <v>4136.5423259899999</v>
      </c>
      <c r="L184">
        <f t="shared" si="27"/>
        <v>6541.3694347246355</v>
      </c>
      <c r="M184" t="e">
        <f t="shared" si="19"/>
        <v>#N/A</v>
      </c>
      <c r="N184" t="str">
        <f t="shared" si="21"/>
        <v>NA</v>
      </c>
      <c r="O184" s="22">
        <f t="shared" si="26"/>
        <v>3946.8568801869496</v>
      </c>
      <c r="P184">
        <f t="shared" si="22"/>
        <v>6541.3694347246355</v>
      </c>
      <c r="Q184">
        <f t="shared" si="23"/>
        <v>1</v>
      </c>
      <c r="V184" s="51">
        <f t="shared" si="20"/>
        <v>1.7338756124862273E-3</v>
      </c>
      <c r="W184" s="51">
        <f t="shared" si="24"/>
        <v>0.50874912291467533</v>
      </c>
    </row>
    <row r="185" spans="1:23" x14ac:dyDescent="0.25">
      <c r="B185" s="52" t="s">
        <v>381</v>
      </c>
      <c r="C185" s="53" t="s">
        <v>484</v>
      </c>
      <c r="D185" s="54">
        <v>10.108216560000001</v>
      </c>
      <c r="E185" s="54">
        <v>1476.0571823490002</v>
      </c>
      <c r="F185" s="54">
        <v>26.033140522790035</v>
      </c>
      <c r="G185" s="48">
        <v>184</v>
      </c>
      <c r="H185" s="49"/>
      <c r="I185" s="21">
        <f t="shared" si="25"/>
        <v>6515.3362942018457</v>
      </c>
      <c r="J185" s="50">
        <v>10.108216560000001</v>
      </c>
      <c r="K185" s="50">
        <v>4146.65054255</v>
      </c>
      <c r="L185">
        <f t="shared" si="27"/>
        <v>6515.3362942018457</v>
      </c>
      <c r="M185" t="e">
        <f t="shared" si="19"/>
        <v>#N/A</v>
      </c>
      <c r="N185" t="str">
        <f t="shared" si="21"/>
        <v>NA</v>
      </c>
      <c r="O185" s="22">
        <f t="shared" si="26"/>
        <v>3956.9650967469497</v>
      </c>
      <c r="P185">
        <f t="shared" si="22"/>
        <v>6515.3362942018457</v>
      </c>
      <c r="Q185">
        <f t="shared" si="23"/>
        <v>1</v>
      </c>
      <c r="V185" s="51">
        <f t="shared" si="20"/>
        <v>1.726975187748056E-3</v>
      </c>
      <c r="W185" s="51">
        <f t="shared" si="24"/>
        <v>0.50702214772692733</v>
      </c>
    </row>
    <row r="186" spans="1:23" x14ac:dyDescent="0.25">
      <c r="B186" s="45" t="s">
        <v>454</v>
      </c>
      <c r="C186" s="46" t="s">
        <v>485</v>
      </c>
      <c r="D186" s="47">
        <v>31.705679469999989</v>
      </c>
      <c r="E186" s="47">
        <v>628.54184333500007</v>
      </c>
      <c r="F186" s="47">
        <v>25.972344011194387</v>
      </c>
      <c r="G186" s="48">
        <v>185</v>
      </c>
      <c r="H186" s="49"/>
      <c r="I186" s="21">
        <f t="shared" si="25"/>
        <v>6489.3639501906509</v>
      </c>
      <c r="J186" s="50">
        <v>31.705679469999989</v>
      </c>
      <c r="K186" s="50">
        <v>4178.3562220200001</v>
      </c>
      <c r="L186">
        <f t="shared" si="27"/>
        <v>6489.3639501906509</v>
      </c>
      <c r="M186" t="e">
        <f t="shared" si="19"/>
        <v>#N/A</v>
      </c>
      <c r="N186" t="str">
        <f t="shared" si="21"/>
        <v>NA</v>
      </c>
      <c r="O186" s="22">
        <f t="shared" si="26"/>
        <v>3988.6707762169499</v>
      </c>
      <c r="P186">
        <f t="shared" si="22"/>
        <v>6489.3639501906509</v>
      </c>
      <c r="Q186">
        <f t="shared" si="23"/>
        <v>1</v>
      </c>
      <c r="V186" s="51">
        <f t="shared" si="20"/>
        <v>1.7200908779212698E-3</v>
      </c>
      <c r="W186" s="51">
        <f t="shared" si="24"/>
        <v>0.50530205684900609</v>
      </c>
    </row>
    <row r="187" spans="1:23" x14ac:dyDescent="0.25">
      <c r="B187" s="52" t="s">
        <v>318</v>
      </c>
      <c r="C187" s="53" t="s">
        <v>486</v>
      </c>
      <c r="D187" s="54">
        <v>17.109430849999995</v>
      </c>
      <c r="E187" s="54">
        <v>2899.1595377990002</v>
      </c>
      <c r="F187" s="54">
        <v>25.931977506832208</v>
      </c>
      <c r="G187" s="48">
        <v>186</v>
      </c>
      <c r="H187" s="49"/>
      <c r="I187" s="21">
        <f t="shared" si="25"/>
        <v>6463.4319726838185</v>
      </c>
      <c r="J187" s="50">
        <v>17.109430849999995</v>
      </c>
      <c r="K187" s="50">
        <v>4195.4656528699998</v>
      </c>
      <c r="L187">
        <f t="shared" si="27"/>
        <v>6463.4319726838185</v>
      </c>
      <c r="M187" t="e">
        <f t="shared" si="19"/>
        <v>#N/A</v>
      </c>
      <c r="N187" t="str">
        <f t="shared" si="21"/>
        <v>NA</v>
      </c>
      <c r="O187" s="22">
        <f t="shared" si="26"/>
        <v>4005.78020706695</v>
      </c>
      <c r="P187">
        <f t="shared" si="22"/>
        <v>6463.4319726838185</v>
      </c>
      <c r="Q187">
        <f t="shared" si="23"/>
        <v>1</v>
      </c>
      <c r="V187" s="51">
        <f t="shared" si="20"/>
        <v>1.713217267764969E-3</v>
      </c>
      <c r="W187" s="51">
        <f t="shared" si="24"/>
        <v>0.50358883958124112</v>
      </c>
    </row>
    <row r="188" spans="1:23" x14ac:dyDescent="0.25">
      <c r="B188" s="45" t="s">
        <v>487</v>
      </c>
      <c r="C188" s="46" t="s">
        <v>488</v>
      </c>
      <c r="D188" s="47">
        <v>5.6641511399999995</v>
      </c>
      <c r="E188" s="47">
        <v>330.17835915099994</v>
      </c>
      <c r="F188" s="47">
        <v>25.212660865150895</v>
      </c>
      <c r="G188" s="48">
        <v>187</v>
      </c>
      <c r="H188" s="49"/>
      <c r="I188" s="21">
        <f t="shared" si="25"/>
        <v>6438.2193118186678</v>
      </c>
      <c r="J188" s="50">
        <v>5.6641511399999986</v>
      </c>
      <c r="K188" s="50">
        <v>4201.12980401</v>
      </c>
      <c r="L188">
        <f t="shared" si="27"/>
        <v>6438.2193118186678</v>
      </c>
      <c r="M188" t="e">
        <f t="shared" si="19"/>
        <v>#N/A</v>
      </c>
      <c r="N188" t="str">
        <f t="shared" si="21"/>
        <v>NA</v>
      </c>
      <c r="O188" s="22">
        <f t="shared" si="26"/>
        <v>4011.4443582069498</v>
      </c>
      <c r="P188">
        <f t="shared" si="22"/>
        <v>6438.2193118186678</v>
      </c>
      <c r="Q188">
        <f t="shared" si="23"/>
        <v>1</v>
      </c>
      <c r="V188" s="51">
        <f t="shared" si="20"/>
        <v>1.7065343219023019E-3</v>
      </c>
      <c r="W188" s="51">
        <f t="shared" si="24"/>
        <v>0.50188230525933886</v>
      </c>
    </row>
    <row r="189" spans="1:23" x14ac:dyDescent="0.25">
      <c r="B189" s="52" t="s">
        <v>489</v>
      </c>
      <c r="C189" s="53" t="s">
        <v>490</v>
      </c>
      <c r="D189" s="54">
        <v>9.0288480800000013</v>
      </c>
      <c r="E189" s="54">
        <v>3403.4723998280442</v>
      </c>
      <c r="F189" s="54">
        <v>25.154248014100357</v>
      </c>
      <c r="G189" s="48">
        <v>188</v>
      </c>
      <c r="H189" s="49"/>
      <c r="I189" s="21">
        <f t="shared" si="25"/>
        <v>6413.0650638045672</v>
      </c>
      <c r="J189" s="50">
        <v>9.0288480800000013</v>
      </c>
      <c r="K189" s="50">
        <v>4210.15865209</v>
      </c>
      <c r="L189">
        <f t="shared" si="27"/>
        <v>6413.0650638045672</v>
      </c>
      <c r="M189" t="e">
        <f t="shared" si="19"/>
        <v>#N/A</v>
      </c>
      <c r="N189" t="str">
        <f t="shared" si="21"/>
        <v>NA</v>
      </c>
      <c r="O189" s="22">
        <f t="shared" si="26"/>
        <v>4020.4732062869498</v>
      </c>
      <c r="P189">
        <f t="shared" si="22"/>
        <v>6413.0650638045672</v>
      </c>
      <c r="Q189">
        <f t="shared" si="23"/>
        <v>1</v>
      </c>
      <c r="V189" s="51">
        <f t="shared" si="20"/>
        <v>1.6998668591305841E-3</v>
      </c>
      <c r="W189" s="51">
        <f t="shared" si="24"/>
        <v>0.50018243840020826</v>
      </c>
    </row>
    <row r="190" spans="1:23" x14ac:dyDescent="0.25">
      <c r="A190" s="55" t="s">
        <v>491</v>
      </c>
      <c r="B190" s="56" t="s">
        <v>258</v>
      </c>
      <c r="C190" s="57" t="s">
        <v>492</v>
      </c>
      <c r="D190" s="58">
        <v>10.4827671</v>
      </c>
      <c r="E190" s="58">
        <v>670.45781158199702</v>
      </c>
      <c r="F190" s="58">
        <v>25.124030977789094</v>
      </c>
      <c r="G190" s="59">
        <v>189</v>
      </c>
      <c r="H190" s="60"/>
      <c r="I190" s="61">
        <f t="shared" si="25"/>
        <v>6387.9410328267777</v>
      </c>
      <c r="J190" s="50">
        <v>10.482767100000002</v>
      </c>
      <c r="K190" s="50">
        <v>4220.6414191900003</v>
      </c>
      <c r="L190" s="55">
        <f t="shared" si="27"/>
        <v>6387.9410328267777</v>
      </c>
      <c r="M190" s="55" t="e">
        <f t="shared" si="19"/>
        <v>#N/A</v>
      </c>
      <c r="N190" t="str">
        <f t="shared" si="21"/>
        <v>NA</v>
      </c>
      <c r="O190" s="62">
        <f t="shared" si="26"/>
        <v>4030.9559733869496</v>
      </c>
      <c r="P190" s="55">
        <f t="shared" si="22"/>
        <v>6387.9410328267777</v>
      </c>
      <c r="Q190" s="55">
        <f t="shared" si="23"/>
        <v>1</v>
      </c>
      <c r="R190" s="55"/>
      <c r="S190" s="55"/>
      <c r="T190" s="55"/>
      <c r="U190" s="55"/>
      <c r="V190" s="63">
        <f t="shared" si="20"/>
        <v>1.6932074057799615E-3</v>
      </c>
      <c r="W190" s="63">
        <f t="shared" si="24"/>
        <v>0.49848923099442832</v>
      </c>
    </row>
    <row r="191" spans="1:23" x14ac:dyDescent="0.25">
      <c r="B191" s="52" t="s">
        <v>493</v>
      </c>
      <c r="C191" s="53" t="s">
        <v>494</v>
      </c>
      <c r="D191" s="54">
        <v>32.81193197000001</v>
      </c>
      <c r="E191" s="54">
        <v>531.16798337300008</v>
      </c>
      <c r="F191" s="54">
        <v>25.098837139941455</v>
      </c>
      <c r="G191" s="48">
        <v>190</v>
      </c>
      <c r="H191" s="49"/>
      <c r="I191" s="21">
        <f t="shared" si="25"/>
        <v>6362.842195686836</v>
      </c>
      <c r="J191" s="50">
        <v>32.811931970000003</v>
      </c>
      <c r="K191" s="50">
        <v>4253.4533511600002</v>
      </c>
      <c r="L191">
        <f t="shared" si="27"/>
        <v>6362.842195686836</v>
      </c>
      <c r="M191" t="e">
        <f t="shared" si="19"/>
        <v>#N/A</v>
      </c>
      <c r="N191" t="str">
        <f t="shared" si="21"/>
        <v>NA</v>
      </c>
      <c r="O191" s="22">
        <f t="shared" si="26"/>
        <v>4063.7679053569495</v>
      </c>
      <c r="P191">
        <f t="shared" si="22"/>
        <v>6362.842195686836</v>
      </c>
      <c r="Q191">
        <f t="shared" si="23"/>
        <v>1</v>
      </c>
      <c r="V191" s="51">
        <f t="shared" si="20"/>
        <v>1.6865546303859143E-3</v>
      </c>
      <c r="W191" s="51">
        <f t="shared" si="24"/>
        <v>0.49680267636404241</v>
      </c>
    </row>
    <row r="192" spans="1:23" x14ac:dyDescent="0.25">
      <c r="B192" s="45" t="s">
        <v>495</v>
      </c>
      <c r="C192" s="46" t="s">
        <v>496</v>
      </c>
      <c r="D192" s="47">
        <v>34.2818957</v>
      </c>
      <c r="E192" s="47">
        <v>7716.8141354906456</v>
      </c>
      <c r="F192" s="47">
        <v>25.063753933313969</v>
      </c>
      <c r="G192" s="48">
        <v>191</v>
      </c>
      <c r="H192" s="49"/>
      <c r="I192" s="21">
        <f t="shared" si="25"/>
        <v>6337.7784417535222</v>
      </c>
      <c r="J192" s="50">
        <v>34.337581149999998</v>
      </c>
      <c r="K192" s="50">
        <v>4287.7909323100002</v>
      </c>
      <c r="L192">
        <f t="shared" si="27"/>
        <v>6337.7784417535222</v>
      </c>
      <c r="M192" t="e">
        <f t="shared" si="19"/>
        <v>#N/A</v>
      </c>
      <c r="N192" t="str">
        <f t="shared" si="21"/>
        <v>NA</v>
      </c>
      <c r="O192" s="22">
        <f t="shared" si="26"/>
        <v>4098.0498010569499</v>
      </c>
      <c r="P192">
        <f t="shared" si="22"/>
        <v>6337.7784417535222</v>
      </c>
      <c r="Q192">
        <f t="shared" si="23"/>
        <v>1</v>
      </c>
      <c r="V192" s="51">
        <f t="shared" si="20"/>
        <v>1.6799111542551157E-3</v>
      </c>
      <c r="W192" s="51">
        <f t="shared" si="24"/>
        <v>0.49512276520978726</v>
      </c>
    </row>
    <row r="193" spans="2:23" x14ac:dyDescent="0.25">
      <c r="B193" s="52" t="s">
        <v>275</v>
      </c>
      <c r="C193" s="53" t="s">
        <v>497</v>
      </c>
      <c r="D193" s="54">
        <v>7.8886019700000016</v>
      </c>
      <c r="E193" s="54">
        <v>1306.8798427240001</v>
      </c>
      <c r="F193" s="54">
        <v>24.982247638512099</v>
      </c>
      <c r="G193" s="48">
        <v>192</v>
      </c>
      <c r="H193" s="49"/>
      <c r="I193" s="21">
        <f t="shared" si="25"/>
        <v>6312.7961941150097</v>
      </c>
      <c r="J193" s="50">
        <v>7.8886019700000016</v>
      </c>
      <c r="K193" s="50">
        <v>4295.6795342800006</v>
      </c>
      <c r="L193">
        <f t="shared" si="27"/>
        <v>6312.7961941150097</v>
      </c>
      <c r="M193" t="e">
        <f t="shared" si="19"/>
        <v>#N/A</v>
      </c>
      <c r="N193" t="str">
        <f t="shared" si="21"/>
        <v>NA</v>
      </c>
      <c r="O193" s="22">
        <f t="shared" si="26"/>
        <v>4105.9384030269503</v>
      </c>
      <c r="P193">
        <f t="shared" si="22"/>
        <v>6312.7961941150097</v>
      </c>
      <c r="Q193">
        <f t="shared" si="23"/>
        <v>1</v>
      </c>
      <c r="V193" s="51">
        <f t="shared" si="20"/>
        <v>1.673289282434887E-3</v>
      </c>
      <c r="W193" s="51">
        <f t="shared" si="24"/>
        <v>0.49344947592735239</v>
      </c>
    </row>
    <row r="194" spans="2:23" x14ac:dyDescent="0.25">
      <c r="B194" s="45" t="s">
        <v>256</v>
      </c>
      <c r="C194" s="46" t="s">
        <v>498</v>
      </c>
      <c r="D194" s="47">
        <v>14.785967619999999</v>
      </c>
      <c r="E194" s="47">
        <v>3630.2937181929997</v>
      </c>
      <c r="F194" s="47">
        <v>24.961744955782674</v>
      </c>
      <c r="G194" s="48">
        <v>193</v>
      </c>
      <c r="H194" s="49"/>
      <c r="I194" s="21">
        <f t="shared" si="25"/>
        <v>6287.834449159227</v>
      </c>
      <c r="J194" s="50">
        <v>14.785967619999999</v>
      </c>
      <c r="K194" s="50">
        <v>4310.4655019000002</v>
      </c>
      <c r="L194">
        <f t="shared" si="27"/>
        <v>6287.834449159227</v>
      </c>
      <c r="M194" t="e">
        <f t="shared" ref="M194:M257" si="28">IF(N194=C194,L194,NA())</f>
        <v>#N/A</v>
      </c>
      <c r="N194" t="str">
        <f t="shared" si="21"/>
        <v>NA</v>
      </c>
      <c r="O194" s="22">
        <f t="shared" si="26"/>
        <v>4120.7243706469499</v>
      </c>
      <c r="P194">
        <f t="shared" si="22"/>
        <v>6287.834449159227</v>
      </c>
      <c r="Q194">
        <f t="shared" si="23"/>
        <v>1</v>
      </c>
      <c r="V194" s="51">
        <f t="shared" ref="V194:V257" si="29">L194/SUM($L$2:$L$3075)</f>
        <v>1.6666728451191501E-3</v>
      </c>
      <c r="W194" s="51">
        <f t="shared" si="24"/>
        <v>0.49178280308223321</v>
      </c>
    </row>
    <row r="195" spans="2:23" x14ac:dyDescent="0.25">
      <c r="B195" s="52" t="s">
        <v>429</v>
      </c>
      <c r="C195" s="53" t="s">
        <v>499</v>
      </c>
      <c r="D195" s="54">
        <v>17.999649079999998</v>
      </c>
      <c r="E195" s="54">
        <v>350.461161097</v>
      </c>
      <c r="F195" s="54">
        <v>24.91529884286215</v>
      </c>
      <c r="G195" s="48">
        <v>194</v>
      </c>
      <c r="H195" s="49"/>
      <c r="I195" s="21">
        <f t="shared" si="25"/>
        <v>6262.9191503163647</v>
      </c>
      <c r="J195" s="50">
        <v>17.999649080000005</v>
      </c>
      <c r="K195" s="50">
        <v>4328.4651509800005</v>
      </c>
      <c r="L195">
        <f t="shared" si="27"/>
        <v>6262.9191503163647</v>
      </c>
      <c r="M195" t="e">
        <f t="shared" si="28"/>
        <v>#N/A</v>
      </c>
      <c r="N195" t="str">
        <f t="shared" ref="N195:N258" si="30">IFERROR(VLOOKUP(C195,$Y$2:$Y$481,1,FALSE),"NA")</f>
        <v>NA</v>
      </c>
      <c r="O195" s="22">
        <f t="shared" si="26"/>
        <v>4138.7240197269502</v>
      </c>
      <c r="P195">
        <f t="shared" ref="P195:P258" si="31">IF(H195=0,I195,#N/A)</f>
        <v>6262.9191503163647</v>
      </c>
      <c r="Q195">
        <f t="shared" ref="Q195:Q258" si="32">IF(G195&lt;$T$3,$S$3,IF(G195&lt;$T$4,$S$4,IF(G195&lt;$T$5,$S$5,IF(G195&lt;$T$6,$S$6,$S$7))))</f>
        <v>1</v>
      </c>
      <c r="V195" s="51">
        <f t="shared" si="29"/>
        <v>1.6600687189537451E-3</v>
      </c>
      <c r="W195" s="51">
        <f t="shared" ref="W195:W258" si="33">W194-V195</f>
        <v>0.49012273436327947</v>
      </c>
    </row>
    <row r="196" spans="2:23" x14ac:dyDescent="0.25">
      <c r="B196" s="45" t="s">
        <v>500</v>
      </c>
      <c r="C196" s="46" t="s">
        <v>501</v>
      </c>
      <c r="D196" s="47">
        <v>10.015830319999999</v>
      </c>
      <c r="E196" s="47">
        <v>433.34510503600001</v>
      </c>
      <c r="F196" s="47">
        <v>24.579472724733961</v>
      </c>
      <c r="G196" s="48">
        <v>195</v>
      </c>
      <c r="H196" s="49"/>
      <c r="I196" s="21">
        <f t="shared" ref="I196:I259" si="34">I195-F196</f>
        <v>6238.3396775916308</v>
      </c>
      <c r="J196" s="50">
        <v>10.015830319999999</v>
      </c>
      <c r="K196" s="50">
        <v>4338.4809813000002</v>
      </c>
      <c r="L196">
        <f t="shared" si="27"/>
        <v>6238.3396775916308</v>
      </c>
      <c r="M196" t="e">
        <f t="shared" si="28"/>
        <v>#N/A</v>
      </c>
      <c r="N196" t="str">
        <f t="shared" si="30"/>
        <v>NA</v>
      </c>
      <c r="O196" s="22">
        <f t="shared" ref="O196:O259" si="35">D196+O195</f>
        <v>4148.7398500469499</v>
      </c>
      <c r="P196">
        <f t="shared" si="31"/>
        <v>6238.3396775916308</v>
      </c>
      <c r="Q196">
        <f t="shared" si="32"/>
        <v>1</v>
      </c>
      <c r="V196" s="51">
        <f t="shared" si="29"/>
        <v>1.6535536078978014E-3</v>
      </c>
      <c r="W196" s="51">
        <f t="shared" si="33"/>
        <v>0.48846918075538165</v>
      </c>
    </row>
    <row r="197" spans="2:23" x14ac:dyDescent="0.25">
      <c r="B197" s="52" t="s">
        <v>502</v>
      </c>
      <c r="C197" s="53" t="s">
        <v>503</v>
      </c>
      <c r="D197" s="54">
        <v>9.8123452799999988</v>
      </c>
      <c r="E197" s="54">
        <v>1617.159202603</v>
      </c>
      <c r="F197" s="54">
        <v>24.543935550756711</v>
      </c>
      <c r="G197" s="48">
        <v>196</v>
      </c>
      <c r="H197" s="49"/>
      <c r="I197" s="21">
        <f t="shared" si="34"/>
        <v>6213.7957420408738</v>
      </c>
      <c r="J197" s="50">
        <v>9.8123452799999988</v>
      </c>
      <c r="K197" s="50">
        <v>4348.2933265800002</v>
      </c>
      <c r="L197">
        <f t="shared" si="27"/>
        <v>6213.7957420408738</v>
      </c>
      <c r="M197" t="e">
        <f t="shared" si="28"/>
        <v>#N/A</v>
      </c>
      <c r="N197" t="str">
        <f t="shared" si="30"/>
        <v>NA</v>
      </c>
      <c r="O197" s="22">
        <f t="shared" si="35"/>
        <v>4158.5521953269499</v>
      </c>
      <c r="P197">
        <f t="shared" si="31"/>
        <v>6213.7957420408738</v>
      </c>
      <c r="Q197">
        <f t="shared" si="32"/>
        <v>1</v>
      </c>
      <c r="V197" s="51">
        <f t="shared" si="29"/>
        <v>1.6470479164350958E-3</v>
      </c>
      <c r="W197" s="51">
        <f t="shared" si="33"/>
        <v>0.48682213283894654</v>
      </c>
    </row>
    <row r="198" spans="2:23" x14ac:dyDescent="0.25">
      <c r="B198" s="45" t="s">
        <v>242</v>
      </c>
      <c r="C198" s="46" t="s">
        <v>504</v>
      </c>
      <c r="D198" s="47">
        <v>15.804228470000002</v>
      </c>
      <c r="E198" s="47">
        <v>404.36527298999999</v>
      </c>
      <c r="F198" s="47">
        <v>24.226041901110875</v>
      </c>
      <c r="G198" s="48">
        <v>197</v>
      </c>
      <c r="H198" s="49"/>
      <c r="I198" s="21">
        <f t="shared" si="34"/>
        <v>6189.569700139763</v>
      </c>
      <c r="J198" s="50">
        <v>15.804228470000002</v>
      </c>
      <c r="K198" s="50">
        <v>4364.0975550500007</v>
      </c>
      <c r="L198">
        <f t="shared" si="27"/>
        <v>6189.569700139763</v>
      </c>
      <c r="M198" t="e">
        <f t="shared" si="28"/>
        <v>#N/A</v>
      </c>
      <c r="N198" t="str">
        <f t="shared" si="30"/>
        <v>NA</v>
      </c>
      <c r="O198" s="22">
        <f t="shared" si="35"/>
        <v>4174.3564237969504</v>
      </c>
      <c r="P198">
        <f t="shared" si="31"/>
        <v>6189.569700139763</v>
      </c>
      <c r="Q198">
        <f t="shared" si="32"/>
        <v>1</v>
      </c>
      <c r="V198" s="51">
        <f t="shared" si="29"/>
        <v>1.6406264868462968E-3</v>
      </c>
      <c r="W198" s="51">
        <f t="shared" si="33"/>
        <v>0.48518150635210022</v>
      </c>
    </row>
    <row r="199" spans="2:23" x14ac:dyDescent="0.25">
      <c r="B199" s="52" t="s">
        <v>505</v>
      </c>
      <c r="C199" s="53" t="s">
        <v>506</v>
      </c>
      <c r="D199" s="54">
        <v>10.628011502226114</v>
      </c>
      <c r="E199" s="54">
        <v>648</v>
      </c>
      <c r="F199" s="54">
        <v>24.0854876352</v>
      </c>
      <c r="G199" s="48">
        <v>198</v>
      </c>
      <c r="H199" s="49"/>
      <c r="I199" s="21">
        <f t="shared" si="34"/>
        <v>6165.4842125045634</v>
      </c>
      <c r="J199" s="50">
        <v>28.705610130000004</v>
      </c>
      <c r="K199" s="50">
        <v>4392.8031651800011</v>
      </c>
      <c r="L199">
        <f t="shared" si="27"/>
        <v>6165.4842125045634</v>
      </c>
      <c r="M199" t="e">
        <f t="shared" si="28"/>
        <v>#N/A</v>
      </c>
      <c r="N199" t="str">
        <f t="shared" si="30"/>
        <v>NA</v>
      </c>
      <c r="O199" s="22">
        <f t="shared" si="35"/>
        <v>4184.9844352991768</v>
      </c>
      <c r="P199">
        <f t="shared" si="31"/>
        <v>6165.4842125045634</v>
      </c>
      <c r="Q199">
        <f t="shared" si="32"/>
        <v>1</v>
      </c>
      <c r="V199" s="51">
        <f t="shared" si="29"/>
        <v>1.6342423130059046E-3</v>
      </c>
      <c r="W199" s="51">
        <f t="shared" si="33"/>
        <v>0.48354726403909432</v>
      </c>
    </row>
    <row r="200" spans="2:23" x14ac:dyDescent="0.25">
      <c r="B200" s="45" t="s">
        <v>507</v>
      </c>
      <c r="C200" s="46" t="s">
        <v>508</v>
      </c>
      <c r="D200" s="47">
        <v>23.901122499999985</v>
      </c>
      <c r="E200" s="47">
        <v>601.40299689699987</v>
      </c>
      <c r="F200" s="47">
        <v>23.646740345369729</v>
      </c>
      <c r="G200" s="48">
        <v>199</v>
      </c>
      <c r="H200" s="49"/>
      <c r="I200" s="21">
        <f t="shared" si="34"/>
        <v>6141.8374721591936</v>
      </c>
      <c r="J200" s="50">
        <v>23.901122499999985</v>
      </c>
      <c r="K200" s="50">
        <v>4416.7042876800015</v>
      </c>
      <c r="L200">
        <f t="shared" si="27"/>
        <v>6141.8374721591936</v>
      </c>
      <c r="M200" t="e">
        <f t="shared" si="28"/>
        <v>#N/A</v>
      </c>
      <c r="N200" t="str">
        <f t="shared" si="30"/>
        <v>NA</v>
      </c>
      <c r="O200" s="22">
        <f t="shared" si="35"/>
        <v>4208.8855577991771</v>
      </c>
      <c r="P200">
        <f t="shared" si="31"/>
        <v>6141.8374721591936</v>
      </c>
      <c r="Q200">
        <f t="shared" si="32"/>
        <v>1</v>
      </c>
      <c r="V200" s="51">
        <f t="shared" si="29"/>
        <v>1.6279744348790431E-3</v>
      </c>
      <c r="W200" s="51">
        <f t="shared" si="33"/>
        <v>0.48191928960421526</v>
      </c>
    </row>
    <row r="201" spans="2:23" x14ac:dyDescent="0.25">
      <c r="B201" s="52" t="s">
        <v>320</v>
      </c>
      <c r="C201" s="53" t="s">
        <v>509</v>
      </c>
      <c r="D201" s="54">
        <v>21.207826219999998</v>
      </c>
      <c r="E201" s="54">
        <v>321.81795168232725</v>
      </c>
      <c r="F201" s="54">
        <v>23.605039194482281</v>
      </c>
      <c r="G201" s="48">
        <v>200</v>
      </c>
      <c r="H201" s="49"/>
      <c r="I201" s="21">
        <f t="shared" si="34"/>
        <v>6118.2324329647117</v>
      </c>
      <c r="J201" s="50">
        <v>21.207826219999998</v>
      </c>
      <c r="K201" s="50">
        <v>4437.9121139000017</v>
      </c>
      <c r="L201">
        <f t="shared" si="27"/>
        <v>6118.2324329647117</v>
      </c>
      <c r="M201" t="e">
        <f t="shared" si="28"/>
        <v>#N/A</v>
      </c>
      <c r="N201" t="str">
        <f t="shared" si="30"/>
        <v>NA</v>
      </c>
      <c r="O201" s="22">
        <f t="shared" si="35"/>
        <v>4230.0933840191774</v>
      </c>
      <c r="P201">
        <f t="shared" si="31"/>
        <v>6118.2324329647117</v>
      </c>
      <c r="Q201">
        <f t="shared" si="32"/>
        <v>1</v>
      </c>
      <c r="V201" s="51">
        <f t="shared" si="29"/>
        <v>1.6217176101882027E-3</v>
      </c>
      <c r="W201" s="51">
        <f t="shared" si="33"/>
        <v>0.48029757199402706</v>
      </c>
    </row>
    <row r="202" spans="2:23" x14ac:dyDescent="0.25">
      <c r="B202" s="45" t="s">
        <v>444</v>
      </c>
      <c r="C202" s="46" t="s">
        <v>510</v>
      </c>
      <c r="D202" s="47">
        <v>31.718245329999998</v>
      </c>
      <c r="E202" s="47">
        <v>1218.5624865989998</v>
      </c>
      <c r="F202" s="47">
        <v>23.460509899252003</v>
      </c>
      <c r="G202" s="48">
        <v>201</v>
      </c>
      <c r="H202" s="49"/>
      <c r="I202" s="21">
        <f t="shared" si="34"/>
        <v>6094.7719230654593</v>
      </c>
      <c r="J202" s="50">
        <v>31.718245329999998</v>
      </c>
      <c r="K202" s="50">
        <v>4469.6303592300019</v>
      </c>
      <c r="L202">
        <f t="shared" si="27"/>
        <v>6094.7719230654593</v>
      </c>
      <c r="M202" t="e">
        <f t="shared" si="28"/>
        <v>#N/A</v>
      </c>
      <c r="N202" t="str">
        <f t="shared" si="30"/>
        <v>NA</v>
      </c>
      <c r="O202" s="22">
        <f t="shared" si="35"/>
        <v>4261.8116293491776</v>
      </c>
      <c r="P202">
        <f t="shared" si="31"/>
        <v>6094.7719230654593</v>
      </c>
      <c r="Q202">
        <f t="shared" si="32"/>
        <v>1</v>
      </c>
      <c r="V202" s="51">
        <f t="shared" si="29"/>
        <v>1.6154990948793334E-3</v>
      </c>
      <c r="W202" s="51">
        <f t="shared" si="33"/>
        <v>0.47868207289914771</v>
      </c>
    </row>
    <row r="203" spans="2:23" x14ac:dyDescent="0.25">
      <c r="B203" s="52" t="s">
        <v>256</v>
      </c>
      <c r="C203" s="53" t="s">
        <v>511</v>
      </c>
      <c r="D203" s="54">
        <v>11.882839089999999</v>
      </c>
      <c r="E203" s="54">
        <v>1193.6842742559998</v>
      </c>
      <c r="F203" s="54">
        <v>23.303996800389061</v>
      </c>
      <c r="G203" s="48">
        <v>202</v>
      </c>
      <c r="H203" s="49"/>
      <c r="I203" s="21">
        <f t="shared" si="34"/>
        <v>6071.4679262650707</v>
      </c>
      <c r="J203" s="50">
        <v>11.882839090000003</v>
      </c>
      <c r="K203" s="50">
        <v>4481.5131983200017</v>
      </c>
      <c r="L203">
        <f t="shared" si="27"/>
        <v>6071.4679262650707</v>
      </c>
      <c r="M203" t="e">
        <f t="shared" si="28"/>
        <v>#N/A</v>
      </c>
      <c r="N203" t="str">
        <f t="shared" si="30"/>
        <v>NA</v>
      </c>
      <c r="O203" s="22">
        <f t="shared" si="35"/>
        <v>4273.6944684391774</v>
      </c>
      <c r="P203">
        <f t="shared" si="31"/>
        <v>6071.4679262650707</v>
      </c>
      <c r="Q203">
        <f t="shared" si="32"/>
        <v>1</v>
      </c>
      <c r="V203" s="51">
        <f t="shared" si="29"/>
        <v>1.6093220654164878E-3</v>
      </c>
      <c r="W203" s="51">
        <f t="shared" si="33"/>
        <v>0.47707275083373124</v>
      </c>
    </row>
    <row r="204" spans="2:23" x14ac:dyDescent="0.25">
      <c r="B204" s="45" t="s">
        <v>512</v>
      </c>
      <c r="C204" s="46" t="s">
        <v>513</v>
      </c>
      <c r="D204" s="47">
        <v>8.1149360880736232</v>
      </c>
      <c r="E204" s="47">
        <v>1017.1170066819054</v>
      </c>
      <c r="F204" s="47">
        <v>23.268260894690016</v>
      </c>
      <c r="G204" s="48">
        <v>203</v>
      </c>
      <c r="H204" s="49"/>
      <c r="I204" s="21">
        <f t="shared" si="34"/>
        <v>6048.1996653703809</v>
      </c>
      <c r="J204" s="50">
        <v>11.472024519999998</v>
      </c>
      <c r="K204" s="50">
        <v>4492.9852228400014</v>
      </c>
      <c r="L204">
        <f t="shared" si="27"/>
        <v>6048.1996653703809</v>
      </c>
      <c r="M204" t="e">
        <f t="shared" si="28"/>
        <v>#N/A</v>
      </c>
      <c r="N204" t="str">
        <f t="shared" si="30"/>
        <v>NA</v>
      </c>
      <c r="O204" s="22">
        <f t="shared" si="35"/>
        <v>4281.809404527251</v>
      </c>
      <c r="P204">
        <f t="shared" si="31"/>
        <v>6048.1996653703809</v>
      </c>
      <c r="Q204">
        <f t="shared" si="32"/>
        <v>1</v>
      </c>
      <c r="V204" s="51">
        <f t="shared" si="29"/>
        <v>1.6031545082233253E-3</v>
      </c>
      <c r="W204" s="51">
        <f t="shared" si="33"/>
        <v>0.47546959632550789</v>
      </c>
    </row>
    <row r="205" spans="2:23" x14ac:dyDescent="0.25">
      <c r="B205" s="52" t="s">
        <v>514</v>
      </c>
      <c r="C205" s="53" t="s">
        <v>515</v>
      </c>
      <c r="D205" s="54">
        <v>39.241186429999999</v>
      </c>
      <c r="E205" s="54">
        <v>306.76619596815772</v>
      </c>
      <c r="F205" s="54">
        <v>23.199328117745477</v>
      </c>
      <c r="G205" s="48">
        <v>204</v>
      </c>
      <c r="H205" s="49"/>
      <c r="I205" s="21">
        <f t="shared" si="34"/>
        <v>6025.0003372526353</v>
      </c>
      <c r="J205" s="50">
        <v>39.479465929999996</v>
      </c>
      <c r="K205" s="50">
        <v>4532.464688770001</v>
      </c>
      <c r="L205">
        <f t="shared" si="27"/>
        <v>6025.0003372526353</v>
      </c>
      <c r="M205" t="e">
        <f t="shared" si="28"/>
        <v>#N/A</v>
      </c>
      <c r="N205" t="str">
        <f t="shared" si="30"/>
        <v>NA</v>
      </c>
      <c r="O205" s="22">
        <f t="shared" si="35"/>
        <v>4321.0505909572512</v>
      </c>
      <c r="P205">
        <f t="shared" si="31"/>
        <v>6025.0003372526353</v>
      </c>
      <c r="Q205">
        <f t="shared" si="32"/>
        <v>1</v>
      </c>
      <c r="V205" s="51">
        <f t="shared" si="29"/>
        <v>1.597005222565204E-3</v>
      </c>
      <c r="W205" s="51">
        <f t="shared" si="33"/>
        <v>0.47387259110294266</v>
      </c>
    </row>
    <row r="206" spans="2:23" x14ac:dyDescent="0.25">
      <c r="B206" s="45" t="s">
        <v>367</v>
      </c>
      <c r="C206" s="46" t="s">
        <v>516</v>
      </c>
      <c r="D206" s="47">
        <v>40.139023930000008</v>
      </c>
      <c r="E206" s="47">
        <v>3749.3614955310004</v>
      </c>
      <c r="F206" s="47">
        <v>23.151096191140869</v>
      </c>
      <c r="G206" s="48">
        <v>205</v>
      </c>
      <c r="H206" s="49"/>
      <c r="I206" s="21">
        <f t="shared" si="34"/>
        <v>6001.8492410614945</v>
      </c>
      <c r="J206" s="50">
        <v>40.139023930000008</v>
      </c>
      <c r="K206" s="50">
        <v>4572.6037127000009</v>
      </c>
      <c r="L206">
        <f t="shared" si="27"/>
        <v>6001.8492410614945</v>
      </c>
      <c r="M206" t="e">
        <f t="shared" si="28"/>
        <v>#N/A</v>
      </c>
      <c r="N206" t="str">
        <f t="shared" si="30"/>
        <v>NA</v>
      </c>
      <c r="O206" s="22">
        <f t="shared" si="35"/>
        <v>4361.1896148872511</v>
      </c>
      <c r="P206">
        <f t="shared" si="31"/>
        <v>6001.8492410614945</v>
      </c>
      <c r="Q206">
        <f t="shared" si="32"/>
        <v>1</v>
      </c>
      <c r="V206" s="51">
        <f t="shared" si="29"/>
        <v>1.5908687214107127E-3</v>
      </c>
      <c r="W206" s="51">
        <f t="shared" si="33"/>
        <v>0.47228172238153193</v>
      </c>
    </row>
    <row r="207" spans="2:23" x14ac:dyDescent="0.25">
      <c r="B207" s="52" t="s">
        <v>327</v>
      </c>
      <c r="C207" s="53" t="s">
        <v>517</v>
      </c>
      <c r="D207" s="54">
        <v>15.466038795351936</v>
      </c>
      <c r="E207" s="54">
        <v>523.49619653624904</v>
      </c>
      <c r="F207" s="54">
        <v>22.977067023425832</v>
      </c>
      <c r="G207" s="48">
        <v>206</v>
      </c>
      <c r="H207" s="49"/>
      <c r="I207" s="21">
        <f t="shared" si="34"/>
        <v>5978.8721740380688</v>
      </c>
      <c r="J207" s="50">
        <v>30.649855100000007</v>
      </c>
      <c r="K207" s="50">
        <v>4603.2535678000013</v>
      </c>
      <c r="L207">
        <f t="shared" si="27"/>
        <v>5978.8721740380688</v>
      </c>
      <c r="M207" t="e">
        <f t="shared" si="28"/>
        <v>#N/A</v>
      </c>
      <c r="N207" t="str">
        <f t="shared" si="30"/>
        <v>NA</v>
      </c>
      <c r="O207" s="22">
        <f t="shared" si="35"/>
        <v>4376.6556536826029</v>
      </c>
      <c r="P207">
        <f t="shared" si="31"/>
        <v>5978.8721740380688</v>
      </c>
      <c r="Q207">
        <f t="shared" si="32"/>
        <v>1</v>
      </c>
      <c r="V207" s="51">
        <f t="shared" si="29"/>
        <v>1.5847783489656259E-3</v>
      </c>
      <c r="W207" s="51">
        <f t="shared" si="33"/>
        <v>0.47069694403256629</v>
      </c>
    </row>
    <row r="208" spans="2:23" x14ac:dyDescent="0.25">
      <c r="B208" s="45" t="s">
        <v>502</v>
      </c>
      <c r="C208" s="46" t="s">
        <v>518</v>
      </c>
      <c r="D208" s="47">
        <v>14.967245610000004</v>
      </c>
      <c r="E208" s="47">
        <v>2435.5808359960001</v>
      </c>
      <c r="F208" s="47">
        <v>22.865887085342997</v>
      </c>
      <c r="G208" s="48">
        <v>207</v>
      </c>
      <c r="H208" s="49"/>
      <c r="I208" s="21">
        <f t="shared" si="34"/>
        <v>5956.0062869527255</v>
      </c>
      <c r="J208" s="50">
        <v>14.967245610000001</v>
      </c>
      <c r="K208" s="50">
        <v>4618.220813410001</v>
      </c>
      <c r="L208">
        <f t="shared" si="27"/>
        <v>5956.0062869527255</v>
      </c>
      <c r="M208" t="e">
        <f t="shared" si="28"/>
        <v>#N/A</v>
      </c>
      <c r="N208" t="str">
        <f t="shared" si="30"/>
        <v>NA</v>
      </c>
      <c r="O208" s="22">
        <f t="shared" si="35"/>
        <v>4391.6228992926026</v>
      </c>
      <c r="P208">
        <f t="shared" si="31"/>
        <v>5956.0062869527255</v>
      </c>
      <c r="Q208">
        <f t="shared" si="32"/>
        <v>1</v>
      </c>
      <c r="V208" s="51">
        <f t="shared" si="29"/>
        <v>1.5787174462187673E-3</v>
      </c>
      <c r="W208" s="51">
        <f t="shared" si="33"/>
        <v>0.4691182265863475</v>
      </c>
    </row>
    <row r="209" spans="2:23" x14ac:dyDescent="0.25">
      <c r="B209" s="52" t="s">
        <v>514</v>
      </c>
      <c r="C209" s="53" t="s">
        <v>166</v>
      </c>
      <c r="D209" s="54">
        <v>35.404538410000015</v>
      </c>
      <c r="E209" s="54">
        <v>1171.3680235516613</v>
      </c>
      <c r="F209" s="54">
        <v>22.863189335830736</v>
      </c>
      <c r="G209" s="48">
        <v>208</v>
      </c>
      <c r="H209" s="49"/>
      <c r="I209" s="21">
        <f t="shared" si="34"/>
        <v>5933.1430976168949</v>
      </c>
      <c r="J209" s="50">
        <v>62.915789670000002</v>
      </c>
      <c r="K209" s="50">
        <v>4681.1366030800009</v>
      </c>
      <c r="L209">
        <f t="shared" si="27"/>
        <v>5933.1430976168949</v>
      </c>
      <c r="M209">
        <f t="shared" si="28"/>
        <v>5933.1430976168949</v>
      </c>
      <c r="N209" t="str">
        <f t="shared" si="30"/>
        <v>MARIPOSA 21019400</v>
      </c>
      <c r="O209" s="22">
        <f t="shared" si="35"/>
        <v>4427.0274377026026</v>
      </c>
      <c r="P209">
        <f t="shared" si="31"/>
        <v>5933.1430976168949</v>
      </c>
      <c r="Q209">
        <f t="shared" si="32"/>
        <v>1</v>
      </c>
      <c r="V209" s="51">
        <f t="shared" si="29"/>
        <v>1.5726572585457374E-3</v>
      </c>
      <c r="W209" s="51">
        <f t="shared" si="33"/>
        <v>0.46754556932780178</v>
      </c>
    </row>
    <row r="210" spans="2:23" x14ac:dyDescent="0.25">
      <c r="B210" s="45" t="s">
        <v>519</v>
      </c>
      <c r="C210" s="46" t="s">
        <v>520</v>
      </c>
      <c r="D210" s="47">
        <v>14.455004379999998</v>
      </c>
      <c r="E210" s="47">
        <v>3003.0409828599982</v>
      </c>
      <c r="F210" s="47">
        <v>22.859172886770462</v>
      </c>
      <c r="G210" s="48">
        <v>209</v>
      </c>
      <c r="H210" s="49"/>
      <c r="I210" s="21">
        <f t="shared" si="34"/>
        <v>5910.2839247301245</v>
      </c>
      <c r="J210" s="50">
        <v>14.455004379999998</v>
      </c>
      <c r="K210" s="50">
        <v>4695.5916074600009</v>
      </c>
      <c r="L210">
        <f t="shared" si="27"/>
        <v>5910.2839247301245</v>
      </c>
      <c r="M210" t="e">
        <f t="shared" si="28"/>
        <v>#N/A</v>
      </c>
      <c r="N210" t="str">
        <f t="shared" si="30"/>
        <v>NA</v>
      </c>
      <c r="O210" s="22">
        <f t="shared" si="35"/>
        <v>4441.4824420826026</v>
      </c>
      <c r="P210">
        <f t="shared" si="31"/>
        <v>5910.2839247301245</v>
      </c>
      <c r="Q210">
        <f t="shared" si="32"/>
        <v>1</v>
      </c>
      <c r="V210" s="51">
        <f t="shared" si="29"/>
        <v>1.566598135485117E-3</v>
      </c>
      <c r="W210" s="51">
        <f t="shared" si="33"/>
        <v>0.46597897119231668</v>
      </c>
    </row>
    <row r="211" spans="2:23" x14ac:dyDescent="0.25">
      <c r="B211" s="52" t="s">
        <v>521</v>
      </c>
      <c r="C211" s="53" t="s">
        <v>522</v>
      </c>
      <c r="D211" s="54">
        <v>14.522504589999999</v>
      </c>
      <c r="E211" s="54">
        <v>923.27071899199984</v>
      </c>
      <c r="F211" s="54">
        <v>22.820005122690613</v>
      </c>
      <c r="G211" s="48">
        <v>210</v>
      </c>
      <c r="H211" s="49"/>
      <c r="I211" s="21">
        <f t="shared" si="34"/>
        <v>5887.463919607434</v>
      </c>
      <c r="J211" s="50">
        <v>14.52250459</v>
      </c>
      <c r="K211" s="50">
        <v>4710.1141120500006</v>
      </c>
      <c r="L211">
        <f t="shared" si="27"/>
        <v>5887.463919607434</v>
      </c>
      <c r="M211" t="e">
        <f t="shared" si="28"/>
        <v>#N/A</v>
      </c>
      <c r="N211" t="str">
        <f t="shared" si="30"/>
        <v>NA</v>
      </c>
      <c r="O211" s="22">
        <f t="shared" si="35"/>
        <v>4456.0049466726023</v>
      </c>
      <c r="P211">
        <f t="shared" si="31"/>
        <v>5887.463919607434</v>
      </c>
      <c r="Q211">
        <f t="shared" si="32"/>
        <v>1</v>
      </c>
      <c r="V211" s="51">
        <f t="shared" si="29"/>
        <v>1.5605493943531756E-3</v>
      </c>
      <c r="W211" s="51">
        <f t="shared" si="33"/>
        <v>0.4644184217979635</v>
      </c>
    </row>
    <row r="212" spans="2:23" x14ac:dyDescent="0.25">
      <c r="B212" s="45" t="s">
        <v>523</v>
      </c>
      <c r="C212" s="46" t="s">
        <v>524</v>
      </c>
      <c r="D212" s="47">
        <v>10.910554260000001</v>
      </c>
      <c r="E212" s="47">
        <v>686.70492564000006</v>
      </c>
      <c r="F212" s="47">
        <v>22.467590881259781</v>
      </c>
      <c r="G212" s="48">
        <v>211</v>
      </c>
      <c r="H212" s="49"/>
      <c r="I212" s="21">
        <f t="shared" si="34"/>
        <v>5864.9963287261744</v>
      </c>
      <c r="J212" s="50">
        <v>10.910554260000001</v>
      </c>
      <c r="K212" s="50">
        <v>4721.0246663100006</v>
      </c>
      <c r="L212">
        <f t="shared" si="27"/>
        <v>5864.9963287261744</v>
      </c>
      <c r="M212" t="e">
        <f t="shared" si="28"/>
        <v>#N/A</v>
      </c>
      <c r="N212" t="str">
        <f t="shared" si="30"/>
        <v>NA</v>
      </c>
      <c r="O212" s="22">
        <f t="shared" si="35"/>
        <v>4466.9155009326023</v>
      </c>
      <c r="P212">
        <f t="shared" si="31"/>
        <v>5864.9963287261744</v>
      </c>
      <c r="Q212">
        <f t="shared" si="32"/>
        <v>1</v>
      </c>
      <c r="V212" s="51">
        <f t="shared" si="29"/>
        <v>1.5545940652299591E-3</v>
      </c>
      <c r="W212" s="51">
        <f t="shared" si="33"/>
        <v>0.46286382773273355</v>
      </c>
    </row>
    <row r="213" spans="2:23" x14ac:dyDescent="0.25">
      <c r="B213" s="52" t="s">
        <v>502</v>
      </c>
      <c r="C213" s="53" t="s">
        <v>525</v>
      </c>
      <c r="D213" s="54">
        <v>5.0147004500000012</v>
      </c>
      <c r="E213" s="54">
        <v>143.439386926</v>
      </c>
      <c r="F213" s="54">
        <v>22.383001757808451</v>
      </c>
      <c r="G213" s="48">
        <v>212</v>
      </c>
      <c r="H213" s="49"/>
      <c r="I213" s="21">
        <f t="shared" si="34"/>
        <v>5842.613326968366</v>
      </c>
      <c r="J213" s="50">
        <v>5.0147004500000012</v>
      </c>
      <c r="K213" s="50">
        <v>4726.039366760001</v>
      </c>
      <c r="L213">
        <f t="shared" si="27"/>
        <v>5842.613326968366</v>
      </c>
      <c r="M213" t="e">
        <f t="shared" si="28"/>
        <v>#N/A</v>
      </c>
      <c r="N213" t="str">
        <f t="shared" si="30"/>
        <v>NA</v>
      </c>
      <c r="O213" s="22">
        <f t="shared" si="35"/>
        <v>4471.9302013826027</v>
      </c>
      <c r="P213">
        <f t="shared" si="31"/>
        <v>5842.613326968366</v>
      </c>
      <c r="Q213">
        <f t="shared" si="32"/>
        <v>1</v>
      </c>
      <c r="V213" s="51">
        <f t="shared" si="29"/>
        <v>1.5486611575614084E-3</v>
      </c>
      <c r="W213" s="51">
        <f t="shared" si="33"/>
        <v>0.46131516657517213</v>
      </c>
    </row>
    <row r="214" spans="2:23" x14ac:dyDescent="0.25">
      <c r="B214" s="45" t="s">
        <v>526</v>
      </c>
      <c r="C214" s="46" t="s">
        <v>527</v>
      </c>
      <c r="D214" s="47">
        <v>27.152406340000002</v>
      </c>
      <c r="E214" s="47">
        <v>718.59653318400012</v>
      </c>
      <c r="F214" s="47">
        <v>22.185989463209371</v>
      </c>
      <c r="G214" s="48">
        <v>213</v>
      </c>
      <c r="H214" s="49"/>
      <c r="I214" s="21">
        <f t="shared" si="34"/>
        <v>5820.4273375051562</v>
      </c>
      <c r="J214" s="50">
        <v>27.152406339999995</v>
      </c>
      <c r="K214" s="50">
        <v>4753.1917731000012</v>
      </c>
      <c r="L214">
        <f t="shared" si="27"/>
        <v>5820.4273375051562</v>
      </c>
      <c r="M214" t="e">
        <f t="shared" si="28"/>
        <v>#N/A</v>
      </c>
      <c r="N214" t="str">
        <f t="shared" si="30"/>
        <v>NA</v>
      </c>
      <c r="O214" s="22">
        <f t="shared" si="35"/>
        <v>4499.0826077226029</v>
      </c>
      <c r="P214">
        <f t="shared" si="31"/>
        <v>5820.4273375051562</v>
      </c>
      <c r="Q214">
        <f t="shared" si="32"/>
        <v>1</v>
      </c>
      <c r="V214" s="51">
        <f t="shared" si="29"/>
        <v>1.5427804705809528E-3</v>
      </c>
      <c r="W214" s="51">
        <f t="shared" si="33"/>
        <v>0.4597723861045912</v>
      </c>
    </row>
    <row r="215" spans="2:23" x14ac:dyDescent="0.25">
      <c r="B215" s="52" t="s">
        <v>439</v>
      </c>
      <c r="C215" s="53" t="s">
        <v>528</v>
      </c>
      <c r="D215" s="54">
        <v>5.04220559</v>
      </c>
      <c r="E215" s="54">
        <v>410.475450701</v>
      </c>
      <c r="F215" s="54">
        <v>22.16238047759985</v>
      </c>
      <c r="G215" s="48">
        <v>214</v>
      </c>
      <c r="H215" s="49"/>
      <c r="I215" s="21">
        <f t="shared" si="34"/>
        <v>5798.2649570275562</v>
      </c>
      <c r="J215" s="50">
        <v>5.0422055899999991</v>
      </c>
      <c r="K215" s="50">
        <v>4758.2339786900011</v>
      </c>
      <c r="L215">
        <f t="shared" si="27"/>
        <v>5798.2649570275562</v>
      </c>
      <c r="M215" t="e">
        <f t="shared" si="28"/>
        <v>#N/A</v>
      </c>
      <c r="N215" t="str">
        <f t="shared" si="30"/>
        <v>NA</v>
      </c>
      <c r="O215" s="22">
        <f t="shared" si="35"/>
        <v>4504.1248133126028</v>
      </c>
      <c r="P215">
        <f t="shared" si="31"/>
        <v>5798.2649570275562</v>
      </c>
      <c r="Q215">
        <f t="shared" si="32"/>
        <v>1</v>
      </c>
      <c r="V215" s="51">
        <f t="shared" si="29"/>
        <v>1.536906041471237E-3</v>
      </c>
      <c r="W215" s="51">
        <f t="shared" si="33"/>
        <v>0.45823548006311998</v>
      </c>
    </row>
    <row r="216" spans="2:23" x14ac:dyDescent="0.25">
      <c r="B216" s="45" t="s">
        <v>529</v>
      </c>
      <c r="C216" s="46" t="s">
        <v>530</v>
      </c>
      <c r="D216" s="47">
        <v>19.768262549999999</v>
      </c>
      <c r="E216" s="47">
        <v>3176.5071653169994</v>
      </c>
      <c r="F216" s="47">
        <v>21.970403609972102</v>
      </c>
      <c r="G216" s="48">
        <v>215</v>
      </c>
      <c r="H216" s="49"/>
      <c r="I216" s="21">
        <f t="shared" si="34"/>
        <v>5776.2945534175842</v>
      </c>
      <c r="J216" s="50">
        <v>19.768262549999999</v>
      </c>
      <c r="K216" s="50">
        <v>4778.0022412400012</v>
      </c>
      <c r="L216">
        <f t="shared" si="27"/>
        <v>5776.2945534175842</v>
      </c>
      <c r="M216" t="e">
        <f t="shared" si="28"/>
        <v>#N/A</v>
      </c>
      <c r="N216" t="str">
        <f t="shared" si="30"/>
        <v>NA</v>
      </c>
      <c r="O216" s="22">
        <f t="shared" si="35"/>
        <v>4523.8930758626029</v>
      </c>
      <c r="P216">
        <f t="shared" si="31"/>
        <v>5776.2945534175842</v>
      </c>
      <c r="Q216">
        <f t="shared" si="32"/>
        <v>1</v>
      </c>
      <c r="V216" s="51">
        <f t="shared" si="29"/>
        <v>1.5310824983437706E-3</v>
      </c>
      <c r="W216" s="51">
        <f t="shared" si="33"/>
        <v>0.45670439756477621</v>
      </c>
    </row>
    <row r="217" spans="2:23" x14ac:dyDescent="0.25">
      <c r="B217" s="52" t="s">
        <v>265</v>
      </c>
      <c r="C217" s="53" t="s">
        <v>531</v>
      </c>
      <c r="D217" s="54">
        <v>42.241903150000006</v>
      </c>
      <c r="E217" s="54">
        <v>1388.9373017500004</v>
      </c>
      <c r="F217" s="54">
        <v>21.928754627436174</v>
      </c>
      <c r="G217" s="48">
        <v>216</v>
      </c>
      <c r="H217" s="49"/>
      <c r="I217" s="21">
        <f t="shared" si="34"/>
        <v>5754.3657987901479</v>
      </c>
      <c r="J217" s="50">
        <v>42.241903150000013</v>
      </c>
      <c r="K217" s="50">
        <v>4820.2441443900016</v>
      </c>
      <c r="L217">
        <f t="shared" si="27"/>
        <v>5754.3657987901479</v>
      </c>
      <c r="M217" t="e">
        <f t="shared" si="28"/>
        <v>#N/A</v>
      </c>
      <c r="N217" t="str">
        <f t="shared" si="30"/>
        <v>NA</v>
      </c>
      <c r="O217" s="22">
        <f t="shared" si="35"/>
        <v>4566.1349790126033</v>
      </c>
      <c r="P217">
        <f t="shared" si="31"/>
        <v>5754.3657987901479</v>
      </c>
      <c r="Q217">
        <f t="shared" si="32"/>
        <v>1</v>
      </c>
      <c r="V217" s="51">
        <f t="shared" si="29"/>
        <v>1.5252699948244204E-3</v>
      </c>
      <c r="W217" s="51">
        <f t="shared" si="33"/>
        <v>0.45517912756995177</v>
      </c>
    </row>
    <row r="218" spans="2:23" x14ac:dyDescent="0.25">
      <c r="B218" s="45" t="s">
        <v>244</v>
      </c>
      <c r="C218" s="46" t="s">
        <v>532</v>
      </c>
      <c r="D218" s="47">
        <v>6.6497697481339433</v>
      </c>
      <c r="E218" s="47">
        <v>956.01448465995577</v>
      </c>
      <c r="F218" s="47">
        <v>21.676276635183186</v>
      </c>
      <c r="G218" s="48">
        <v>217</v>
      </c>
      <c r="H218" s="49"/>
      <c r="I218" s="21">
        <f t="shared" si="34"/>
        <v>5732.6895221549648</v>
      </c>
      <c r="J218" s="50">
        <v>7.0046236600000009</v>
      </c>
      <c r="K218" s="50">
        <v>4827.2487680500017</v>
      </c>
      <c r="L218">
        <f t="shared" si="27"/>
        <v>5732.6895221549648</v>
      </c>
      <c r="M218" t="e">
        <f t="shared" si="28"/>
        <v>#N/A</v>
      </c>
      <c r="N218" t="str">
        <f t="shared" si="30"/>
        <v>NA</v>
      </c>
      <c r="O218" s="22">
        <f t="shared" si="35"/>
        <v>4572.7847487607369</v>
      </c>
      <c r="P218">
        <f t="shared" si="31"/>
        <v>5732.6895221549648</v>
      </c>
      <c r="Q218">
        <f t="shared" si="32"/>
        <v>1</v>
      </c>
      <c r="V218" s="51">
        <f t="shared" si="29"/>
        <v>1.5195244139025212E-3</v>
      </c>
      <c r="W218" s="51">
        <f t="shared" si="33"/>
        <v>0.45365960315604925</v>
      </c>
    </row>
    <row r="219" spans="2:23" x14ac:dyDescent="0.25">
      <c r="B219" s="52" t="s">
        <v>533</v>
      </c>
      <c r="C219" s="53" t="s">
        <v>534</v>
      </c>
      <c r="D219" s="54">
        <v>32.476249953219174</v>
      </c>
      <c r="E219" s="54">
        <v>7596.4365818592159</v>
      </c>
      <c r="F219" s="54">
        <v>21.625324480299842</v>
      </c>
      <c r="G219" s="48">
        <v>218</v>
      </c>
      <c r="H219" s="49"/>
      <c r="I219" s="21">
        <f t="shared" si="34"/>
        <v>5711.0641976746647</v>
      </c>
      <c r="J219" s="50">
        <v>33.889097890000002</v>
      </c>
      <c r="K219" s="50">
        <v>4861.1378659400016</v>
      </c>
      <c r="L219">
        <f t="shared" si="27"/>
        <v>5711.0641976746647</v>
      </c>
      <c r="M219" t="e">
        <f t="shared" si="28"/>
        <v>#N/A</v>
      </c>
      <c r="N219" t="str">
        <f t="shared" si="30"/>
        <v>NA</v>
      </c>
      <c r="O219" s="22">
        <f t="shared" si="35"/>
        <v>4605.2609987139558</v>
      </c>
      <c r="P219">
        <f t="shared" si="31"/>
        <v>5711.0641976746647</v>
      </c>
      <c r="Q219">
        <f t="shared" si="32"/>
        <v>1</v>
      </c>
      <c r="V219" s="51">
        <f t="shared" si="29"/>
        <v>1.513792338516372E-3</v>
      </c>
      <c r="W219" s="51">
        <f t="shared" si="33"/>
        <v>0.45214581081753286</v>
      </c>
    </row>
    <row r="220" spans="2:23" x14ac:dyDescent="0.25">
      <c r="B220" s="45" t="s">
        <v>318</v>
      </c>
      <c r="C220" s="46" t="s">
        <v>535</v>
      </c>
      <c r="D220" s="47">
        <v>11.4552262</v>
      </c>
      <c r="E220" s="47">
        <v>952.43093549899993</v>
      </c>
      <c r="F220" s="47">
        <v>21.50120951600563</v>
      </c>
      <c r="G220" s="48">
        <v>219</v>
      </c>
      <c r="H220" s="49"/>
      <c r="I220" s="21">
        <f t="shared" si="34"/>
        <v>5689.5629881586592</v>
      </c>
      <c r="J220" s="50">
        <v>11.4552262</v>
      </c>
      <c r="K220" s="50">
        <v>4872.5930921400013</v>
      </c>
      <c r="L220">
        <f t="shared" si="27"/>
        <v>5689.5629881586592</v>
      </c>
      <c r="M220" t="e">
        <f t="shared" si="28"/>
        <v>#N/A</v>
      </c>
      <c r="N220" t="str">
        <f t="shared" si="30"/>
        <v>NA</v>
      </c>
      <c r="O220" s="22">
        <f t="shared" si="35"/>
        <v>4616.7162249139556</v>
      </c>
      <c r="P220">
        <f t="shared" si="31"/>
        <v>5689.5629881586592</v>
      </c>
      <c r="Q220">
        <f t="shared" si="32"/>
        <v>1</v>
      </c>
      <c r="V220" s="51">
        <f t="shared" si="29"/>
        <v>1.5080931614265018E-3</v>
      </c>
      <c r="W220" s="51">
        <f t="shared" si="33"/>
        <v>0.45063771765610633</v>
      </c>
    </row>
    <row r="221" spans="2:23" x14ac:dyDescent="0.25">
      <c r="B221" s="52" t="s">
        <v>429</v>
      </c>
      <c r="C221" s="53" t="s">
        <v>536</v>
      </c>
      <c r="D221" s="54">
        <v>7.6382319799999996</v>
      </c>
      <c r="E221" s="54">
        <v>221.30827198099996</v>
      </c>
      <c r="F221" s="54">
        <v>21.334823834972561</v>
      </c>
      <c r="G221" s="48">
        <v>220</v>
      </c>
      <c r="H221" s="49"/>
      <c r="I221" s="21">
        <f t="shared" si="34"/>
        <v>5668.2281643236865</v>
      </c>
      <c r="J221" s="50">
        <v>7.6382319799999987</v>
      </c>
      <c r="K221" s="50">
        <v>4880.2313241200009</v>
      </c>
      <c r="L221">
        <f t="shared" si="27"/>
        <v>5668.2281643236865</v>
      </c>
      <c r="M221" t="e">
        <f t="shared" si="28"/>
        <v>#N/A</v>
      </c>
      <c r="N221" t="str">
        <f t="shared" si="30"/>
        <v>NA</v>
      </c>
      <c r="O221" s="22">
        <f t="shared" si="35"/>
        <v>4624.3544568939551</v>
      </c>
      <c r="P221">
        <f t="shared" si="31"/>
        <v>5668.2281643236865</v>
      </c>
      <c r="Q221">
        <f t="shared" si="32"/>
        <v>1</v>
      </c>
      <c r="V221" s="51">
        <f t="shared" si="29"/>
        <v>1.5024380870398179E-3</v>
      </c>
      <c r="W221" s="51">
        <f t="shared" si="33"/>
        <v>0.44913527956906651</v>
      </c>
    </row>
    <row r="222" spans="2:23" x14ac:dyDescent="0.25">
      <c r="B222" s="45" t="s">
        <v>325</v>
      </c>
      <c r="C222" s="46" t="s">
        <v>537</v>
      </c>
      <c r="D222" s="47">
        <v>15.767344339999999</v>
      </c>
      <c r="E222" s="47">
        <v>186.90783980999998</v>
      </c>
      <c r="F222" s="47">
        <v>21.135801280756006</v>
      </c>
      <c r="G222" s="48">
        <v>221</v>
      </c>
      <c r="H222" s="49"/>
      <c r="I222" s="21">
        <f t="shared" si="34"/>
        <v>5647.0923630429306</v>
      </c>
      <c r="J222" s="50">
        <v>15.767344340000001</v>
      </c>
      <c r="K222" s="50">
        <v>4895.9986684600008</v>
      </c>
      <c r="L222">
        <f t="shared" si="27"/>
        <v>5647.0923630429306</v>
      </c>
      <c r="M222" t="e">
        <f t="shared" si="28"/>
        <v>#N/A</v>
      </c>
      <c r="N222" t="str">
        <f t="shared" si="30"/>
        <v>NA</v>
      </c>
      <c r="O222" s="22">
        <f t="shared" si="35"/>
        <v>4640.121801233955</v>
      </c>
      <c r="P222">
        <f t="shared" si="31"/>
        <v>5647.0923630429306</v>
      </c>
      <c r="Q222">
        <f t="shared" si="32"/>
        <v>1</v>
      </c>
      <c r="V222" s="51">
        <f t="shared" si="29"/>
        <v>1.4968357661868602E-3</v>
      </c>
      <c r="W222" s="51">
        <f t="shared" si="33"/>
        <v>0.44763844380287965</v>
      </c>
    </row>
    <row r="223" spans="2:23" x14ac:dyDescent="0.25">
      <c r="B223" s="52" t="s">
        <v>369</v>
      </c>
      <c r="C223" s="53" t="s">
        <v>538</v>
      </c>
      <c r="D223" s="54">
        <v>55.087289620000007</v>
      </c>
      <c r="E223" s="54">
        <v>2873.6915141990003</v>
      </c>
      <c r="F223" s="54">
        <v>20.974466001644949</v>
      </c>
      <c r="G223" s="48">
        <v>222</v>
      </c>
      <c r="H223" s="49"/>
      <c r="I223" s="21">
        <f t="shared" si="34"/>
        <v>5626.1178970412857</v>
      </c>
      <c r="J223" s="50">
        <v>55.08728962</v>
      </c>
      <c r="K223" s="50">
        <v>4951.0859580800006</v>
      </c>
      <c r="L223">
        <f t="shared" si="27"/>
        <v>5626.1178970412857</v>
      </c>
      <c r="M223" t="e">
        <f t="shared" si="28"/>
        <v>#N/A</v>
      </c>
      <c r="N223" t="str">
        <f t="shared" si="30"/>
        <v>NA</v>
      </c>
      <c r="O223" s="22">
        <f t="shared" si="35"/>
        <v>4695.2090908539549</v>
      </c>
      <c r="P223">
        <f t="shared" si="31"/>
        <v>5626.1178970412857</v>
      </c>
      <c r="Q223">
        <f t="shared" si="32"/>
        <v>1</v>
      </c>
      <c r="V223" s="51">
        <f t="shared" si="29"/>
        <v>1.4912762093619359E-3</v>
      </c>
      <c r="W223" s="51">
        <f t="shared" si="33"/>
        <v>0.44614716759351769</v>
      </c>
    </row>
    <row r="224" spans="2:23" x14ac:dyDescent="0.25">
      <c r="B224" s="45" t="s">
        <v>478</v>
      </c>
      <c r="C224" s="46" t="s">
        <v>539</v>
      </c>
      <c r="D224" s="47">
        <v>21.497489189999996</v>
      </c>
      <c r="E224" s="47">
        <v>3029.7350592209996</v>
      </c>
      <c r="F224" s="47">
        <v>20.800735729239523</v>
      </c>
      <c r="G224" s="48">
        <v>223</v>
      </c>
      <c r="H224" s="49"/>
      <c r="I224" s="21">
        <f t="shared" si="34"/>
        <v>5605.3171613120458</v>
      </c>
      <c r="J224" s="50">
        <v>21.49748919</v>
      </c>
      <c r="K224" s="50">
        <v>4972.5834472700008</v>
      </c>
      <c r="L224">
        <f t="shared" si="27"/>
        <v>5605.3171613120458</v>
      </c>
      <c r="M224" t="e">
        <f t="shared" si="28"/>
        <v>#N/A</v>
      </c>
      <c r="N224" t="str">
        <f t="shared" si="30"/>
        <v>NA</v>
      </c>
      <c r="O224" s="22">
        <f t="shared" si="35"/>
        <v>4716.706580043955</v>
      </c>
      <c r="P224">
        <f t="shared" si="31"/>
        <v>5605.3171613120458</v>
      </c>
      <c r="Q224">
        <f t="shared" si="32"/>
        <v>1</v>
      </c>
      <c r="V224" s="51">
        <f t="shared" si="29"/>
        <v>1.4857627020203011E-3</v>
      </c>
      <c r="W224" s="51">
        <f t="shared" si="33"/>
        <v>0.44466140489149741</v>
      </c>
    </row>
    <row r="225" spans="2:23" x14ac:dyDescent="0.25">
      <c r="B225" s="52" t="s">
        <v>233</v>
      </c>
      <c r="C225" s="53" t="s">
        <v>540</v>
      </c>
      <c r="D225" s="54">
        <v>10.439522679999998</v>
      </c>
      <c r="E225" s="54">
        <v>264.991659954</v>
      </c>
      <c r="F225" s="54">
        <v>20.680243654541034</v>
      </c>
      <c r="G225" s="48">
        <v>224</v>
      </c>
      <c r="H225" s="49"/>
      <c r="I225" s="21">
        <f t="shared" si="34"/>
        <v>5584.6369176575045</v>
      </c>
      <c r="J225" s="50">
        <v>10.439522679999998</v>
      </c>
      <c r="K225" s="50">
        <v>4983.0229699500005</v>
      </c>
      <c r="L225">
        <f t="shared" si="27"/>
        <v>5584.6369176575045</v>
      </c>
      <c r="M225" t="e">
        <f t="shared" si="28"/>
        <v>#N/A</v>
      </c>
      <c r="N225" t="str">
        <f t="shared" si="30"/>
        <v>NA</v>
      </c>
      <c r="O225" s="22">
        <f t="shared" si="35"/>
        <v>4727.1461027239548</v>
      </c>
      <c r="P225">
        <f t="shared" si="31"/>
        <v>5584.6369176575045</v>
      </c>
      <c r="Q225">
        <f t="shared" si="32"/>
        <v>1</v>
      </c>
      <c r="V225" s="51">
        <f t="shared" si="29"/>
        <v>1.4802811326806249E-3</v>
      </c>
      <c r="W225" s="51">
        <f t="shared" si="33"/>
        <v>0.4431811237588168</v>
      </c>
    </row>
    <row r="226" spans="2:23" x14ac:dyDescent="0.25">
      <c r="B226" s="45" t="s">
        <v>300</v>
      </c>
      <c r="C226" s="46" t="s">
        <v>541</v>
      </c>
      <c r="D226" s="47">
        <v>16.69743287</v>
      </c>
      <c r="E226" s="47">
        <v>223.05841776600002</v>
      </c>
      <c r="F226" s="47">
        <v>20.597401531748314</v>
      </c>
      <c r="G226" s="48">
        <v>225</v>
      </c>
      <c r="H226" s="49"/>
      <c r="I226" s="21">
        <f t="shared" si="34"/>
        <v>5564.0395161257566</v>
      </c>
      <c r="J226" s="50">
        <v>16.69743287</v>
      </c>
      <c r="K226" s="50">
        <v>4999.7204028200003</v>
      </c>
      <c r="L226">
        <f t="shared" si="27"/>
        <v>5564.0395161257566</v>
      </c>
      <c r="M226" t="e">
        <f t="shared" si="28"/>
        <v>#N/A</v>
      </c>
      <c r="N226" t="str">
        <f t="shared" si="30"/>
        <v>NA</v>
      </c>
      <c r="O226" s="22">
        <f t="shared" si="35"/>
        <v>4743.8435355939546</v>
      </c>
      <c r="P226">
        <f t="shared" si="31"/>
        <v>5564.0395161257566</v>
      </c>
      <c r="Q226">
        <f t="shared" si="32"/>
        <v>1</v>
      </c>
      <c r="V226" s="51">
        <f t="shared" si="29"/>
        <v>1.4748215217302173E-3</v>
      </c>
      <c r="W226" s="51">
        <f t="shared" si="33"/>
        <v>0.44170630223708657</v>
      </c>
    </row>
    <row r="227" spans="2:23" x14ac:dyDescent="0.25">
      <c r="B227" s="52" t="s">
        <v>354</v>
      </c>
      <c r="C227" s="53" t="s">
        <v>542</v>
      </c>
      <c r="D227" s="54">
        <v>26.11638649</v>
      </c>
      <c r="E227" s="54">
        <v>242.37019615099999</v>
      </c>
      <c r="F227" s="54">
        <v>20.496502587929218</v>
      </c>
      <c r="G227" s="48">
        <v>226</v>
      </c>
      <c r="H227" s="49"/>
      <c r="I227" s="21">
        <f t="shared" si="34"/>
        <v>5543.5430135378274</v>
      </c>
      <c r="J227" s="50">
        <v>26.116386490000004</v>
      </c>
      <c r="K227" s="50">
        <v>5025.8367893100003</v>
      </c>
      <c r="L227">
        <f t="shared" si="27"/>
        <v>5543.5430135378274</v>
      </c>
      <c r="M227" t="e">
        <f t="shared" si="28"/>
        <v>#N/A</v>
      </c>
      <c r="N227" t="str">
        <f t="shared" si="30"/>
        <v>NA</v>
      </c>
      <c r="O227" s="22">
        <f t="shared" si="35"/>
        <v>4769.9599220839546</v>
      </c>
      <c r="P227">
        <f t="shared" si="31"/>
        <v>5543.5430135378274</v>
      </c>
      <c r="Q227">
        <f t="shared" si="32"/>
        <v>1</v>
      </c>
      <c r="V227" s="51">
        <f t="shared" si="29"/>
        <v>1.4693886553659027E-3</v>
      </c>
      <c r="W227" s="51">
        <f t="shared" si="33"/>
        <v>0.44023691358172068</v>
      </c>
    </row>
    <row r="228" spans="2:23" x14ac:dyDescent="0.25">
      <c r="B228" s="45" t="s">
        <v>258</v>
      </c>
      <c r="C228" s="46" t="s">
        <v>543</v>
      </c>
      <c r="D228" s="47">
        <v>5.6328662900000008</v>
      </c>
      <c r="E228" s="47">
        <v>518.63422171800005</v>
      </c>
      <c r="F228" s="47">
        <v>20.423818503743064</v>
      </c>
      <c r="G228" s="48">
        <v>227</v>
      </c>
      <c r="H228" s="49"/>
      <c r="I228" s="21">
        <f t="shared" si="34"/>
        <v>5523.1191950340844</v>
      </c>
      <c r="J228" s="50">
        <v>5.6328662900000008</v>
      </c>
      <c r="K228" s="50">
        <v>5031.4696555999999</v>
      </c>
      <c r="L228">
        <f t="shared" si="27"/>
        <v>5523.1191950340844</v>
      </c>
      <c r="M228" t="e">
        <f t="shared" si="28"/>
        <v>#N/A</v>
      </c>
      <c r="N228" t="str">
        <f t="shared" si="30"/>
        <v>NA</v>
      </c>
      <c r="O228" s="22">
        <f t="shared" si="35"/>
        <v>4775.5927883739541</v>
      </c>
      <c r="P228">
        <f t="shared" si="31"/>
        <v>5523.1191950340844</v>
      </c>
      <c r="Q228">
        <f t="shared" si="32"/>
        <v>1</v>
      </c>
      <c r="V228" s="51">
        <f t="shared" si="29"/>
        <v>1.4639750548697283E-3</v>
      </c>
      <c r="W228" s="51">
        <f t="shared" si="33"/>
        <v>0.43877293852685095</v>
      </c>
    </row>
    <row r="229" spans="2:23" x14ac:dyDescent="0.25">
      <c r="B229" s="52" t="s">
        <v>327</v>
      </c>
      <c r="C229" s="53" t="s">
        <v>544</v>
      </c>
      <c r="D229" s="54">
        <v>10.86109572354691</v>
      </c>
      <c r="E229" s="54">
        <v>537.49569222123375</v>
      </c>
      <c r="F229" s="54">
        <v>20.284840928904909</v>
      </c>
      <c r="G229" s="48">
        <v>228</v>
      </c>
      <c r="H229" s="49"/>
      <c r="I229" s="21">
        <f t="shared" si="34"/>
        <v>5502.83435410518</v>
      </c>
      <c r="J229" s="50">
        <v>10.93398275</v>
      </c>
      <c r="K229" s="50">
        <v>5042.4036383499997</v>
      </c>
      <c r="L229">
        <f t="shared" si="27"/>
        <v>5502.83435410518</v>
      </c>
      <c r="M229" t="e">
        <f t="shared" si="28"/>
        <v>#N/A</v>
      </c>
      <c r="N229" t="str">
        <f t="shared" si="30"/>
        <v>NA</v>
      </c>
      <c r="O229" s="22">
        <f t="shared" si="35"/>
        <v>4786.453884097501</v>
      </c>
      <c r="P229">
        <f t="shared" si="31"/>
        <v>5502.83435410518</v>
      </c>
      <c r="Q229">
        <f t="shared" si="32"/>
        <v>1</v>
      </c>
      <c r="V229" s="51">
        <f t="shared" si="29"/>
        <v>1.4585982921993487E-3</v>
      </c>
      <c r="W229" s="51">
        <f t="shared" si="33"/>
        <v>0.4373143402346516</v>
      </c>
    </row>
    <row r="230" spans="2:23" x14ac:dyDescent="0.25">
      <c r="B230" s="45" t="s">
        <v>233</v>
      </c>
      <c r="C230" s="46" t="s">
        <v>545</v>
      </c>
      <c r="D230" s="47">
        <v>29.199048490000003</v>
      </c>
      <c r="E230" s="47">
        <v>1152.4859043269996</v>
      </c>
      <c r="F230" s="47">
        <v>20.175760875207814</v>
      </c>
      <c r="G230" s="48">
        <v>229</v>
      </c>
      <c r="H230" s="49"/>
      <c r="I230" s="21">
        <f t="shared" si="34"/>
        <v>5482.6585932299722</v>
      </c>
      <c r="J230" s="50">
        <v>29.199048489999999</v>
      </c>
      <c r="K230" s="50">
        <v>5071.6026868399995</v>
      </c>
      <c r="L230">
        <f t="shared" ref="L230:L293" si="36">P230</f>
        <v>5482.6585932299722</v>
      </c>
      <c r="M230" t="e">
        <f t="shared" si="28"/>
        <v>#N/A</v>
      </c>
      <c r="N230" t="str">
        <f t="shared" si="30"/>
        <v>NA</v>
      </c>
      <c r="O230" s="22">
        <f t="shared" si="35"/>
        <v>4815.6529325875008</v>
      </c>
      <c r="P230">
        <f t="shared" si="31"/>
        <v>5482.6585932299722</v>
      </c>
      <c r="Q230">
        <f t="shared" si="32"/>
        <v>1</v>
      </c>
      <c r="V230" s="51">
        <f t="shared" si="29"/>
        <v>1.4532504426253475E-3</v>
      </c>
      <c r="W230" s="51">
        <f t="shared" si="33"/>
        <v>0.43586108979202626</v>
      </c>
    </row>
    <row r="231" spans="2:23" x14ac:dyDescent="0.25">
      <c r="B231" s="52" t="s">
        <v>471</v>
      </c>
      <c r="C231" s="53" t="s">
        <v>546</v>
      </c>
      <c r="D231" s="54">
        <v>40.932814999999998</v>
      </c>
      <c r="E231" s="54">
        <v>7240.782268222365</v>
      </c>
      <c r="F231" s="54">
        <v>20.059054400503882</v>
      </c>
      <c r="G231" s="48">
        <v>230</v>
      </c>
      <c r="H231" s="49"/>
      <c r="I231" s="21">
        <f t="shared" si="34"/>
        <v>5462.5995388294687</v>
      </c>
      <c r="J231" s="50">
        <v>42.89620129</v>
      </c>
      <c r="K231" s="50">
        <v>5114.4988881299996</v>
      </c>
      <c r="L231">
        <f t="shared" si="36"/>
        <v>5462.5995388294687</v>
      </c>
      <c r="M231" t="e">
        <f t="shared" si="28"/>
        <v>#N/A</v>
      </c>
      <c r="N231" t="str">
        <f t="shared" si="30"/>
        <v>NA</v>
      </c>
      <c r="O231" s="22">
        <f t="shared" si="35"/>
        <v>4856.5857475875009</v>
      </c>
      <c r="P231">
        <f t="shared" si="31"/>
        <v>5462.5995388294687</v>
      </c>
      <c r="Q231">
        <f t="shared" si="32"/>
        <v>1</v>
      </c>
      <c r="V231" s="51">
        <f t="shared" si="29"/>
        <v>1.4479335276304627E-3</v>
      </c>
      <c r="W231" s="51">
        <f t="shared" si="33"/>
        <v>0.43441315626439581</v>
      </c>
    </row>
    <row r="232" spans="2:23" x14ac:dyDescent="0.25">
      <c r="B232" s="45" t="s">
        <v>502</v>
      </c>
      <c r="C232" s="46" t="s">
        <v>547</v>
      </c>
      <c r="D232" s="47">
        <v>8.0227422600000011</v>
      </c>
      <c r="E232" s="47">
        <v>1523.3547354670002</v>
      </c>
      <c r="F232" s="47">
        <v>20.031341973533749</v>
      </c>
      <c r="G232" s="48">
        <v>231</v>
      </c>
      <c r="H232" s="49"/>
      <c r="I232" s="21">
        <f t="shared" si="34"/>
        <v>5442.5681968559347</v>
      </c>
      <c r="J232" s="50">
        <v>8.0227422600000011</v>
      </c>
      <c r="K232" s="50">
        <v>5122.5216303899997</v>
      </c>
      <c r="L232">
        <f t="shared" si="36"/>
        <v>5442.5681968559347</v>
      </c>
      <c r="M232" t="e">
        <f t="shared" si="28"/>
        <v>#N/A</v>
      </c>
      <c r="N232" t="str">
        <f t="shared" si="30"/>
        <v>NA</v>
      </c>
      <c r="O232" s="22">
        <f t="shared" si="35"/>
        <v>4864.608489847501</v>
      </c>
      <c r="P232">
        <f t="shared" si="31"/>
        <v>5442.5681968559347</v>
      </c>
      <c r="Q232">
        <f t="shared" si="32"/>
        <v>1</v>
      </c>
      <c r="V232" s="51">
        <f t="shared" si="29"/>
        <v>1.4426239581771753E-3</v>
      </c>
      <c r="W232" s="51">
        <f t="shared" si="33"/>
        <v>0.43297053230621863</v>
      </c>
    </row>
    <row r="233" spans="2:23" x14ac:dyDescent="0.25">
      <c r="B233" s="52" t="s">
        <v>408</v>
      </c>
      <c r="C233" s="53" t="s">
        <v>548</v>
      </c>
      <c r="D233" s="54">
        <v>3.0608113399999999</v>
      </c>
      <c r="E233" s="54">
        <v>689.596257756</v>
      </c>
      <c r="F233" s="54">
        <v>19.975938557026968</v>
      </c>
      <c r="G233" s="48">
        <v>232</v>
      </c>
      <c r="H233" s="49"/>
      <c r="I233" s="21">
        <f t="shared" si="34"/>
        <v>5422.5922582989078</v>
      </c>
      <c r="J233" s="50">
        <v>3.0608113399999999</v>
      </c>
      <c r="K233" s="50">
        <v>5125.58244173</v>
      </c>
      <c r="L233">
        <f t="shared" si="36"/>
        <v>5422.5922582989078</v>
      </c>
      <c r="M233" t="e">
        <f t="shared" si="28"/>
        <v>#N/A</v>
      </c>
      <c r="N233" t="str">
        <f t="shared" si="30"/>
        <v>NA</v>
      </c>
      <c r="O233" s="22">
        <f t="shared" si="35"/>
        <v>4867.6693011875013</v>
      </c>
      <c r="P233">
        <f t="shared" si="31"/>
        <v>5422.5922582989078</v>
      </c>
      <c r="Q233">
        <f t="shared" si="32"/>
        <v>1</v>
      </c>
      <c r="V233" s="51">
        <f t="shared" si="29"/>
        <v>1.4373290741248102E-3</v>
      </c>
      <c r="W233" s="51">
        <f t="shared" si="33"/>
        <v>0.43153320323209382</v>
      </c>
    </row>
    <row r="234" spans="2:23" x14ac:dyDescent="0.25">
      <c r="B234" s="45" t="s">
        <v>246</v>
      </c>
      <c r="C234" s="46" t="s">
        <v>549</v>
      </c>
      <c r="D234" s="47">
        <v>19.896178429999999</v>
      </c>
      <c r="E234" s="47">
        <v>752.04897554599995</v>
      </c>
      <c r="F234" s="47">
        <v>19.803350104297181</v>
      </c>
      <c r="G234" s="48">
        <v>233</v>
      </c>
      <c r="H234" s="49"/>
      <c r="I234" s="21">
        <f t="shared" si="34"/>
        <v>5402.7889081946105</v>
      </c>
      <c r="J234" s="50">
        <v>19.896178429999999</v>
      </c>
      <c r="K234" s="50">
        <v>5145.47862016</v>
      </c>
      <c r="L234">
        <f t="shared" si="36"/>
        <v>5402.7889081946105</v>
      </c>
      <c r="M234" t="e">
        <f t="shared" si="28"/>
        <v>#N/A</v>
      </c>
      <c r="N234" t="str">
        <f t="shared" si="30"/>
        <v>NA</v>
      </c>
      <c r="O234" s="22">
        <f t="shared" si="35"/>
        <v>4887.5654796175013</v>
      </c>
      <c r="P234">
        <f t="shared" si="31"/>
        <v>5402.7889081946105</v>
      </c>
      <c r="Q234">
        <f t="shared" si="32"/>
        <v>1</v>
      </c>
      <c r="V234" s="51">
        <f t="shared" si="29"/>
        <v>1.43207993690148E-3</v>
      </c>
      <c r="W234" s="51">
        <f t="shared" si="33"/>
        <v>0.43010112329519234</v>
      </c>
    </row>
    <row r="235" spans="2:23" x14ac:dyDescent="0.25">
      <c r="B235" s="52" t="s">
        <v>354</v>
      </c>
      <c r="C235" s="53" t="s">
        <v>150</v>
      </c>
      <c r="D235" s="54">
        <v>23.666288250000001</v>
      </c>
      <c r="E235" s="54">
        <v>295.37109055400003</v>
      </c>
      <c r="F235" s="54">
        <v>19.576250251372713</v>
      </c>
      <c r="G235" s="48">
        <v>234</v>
      </c>
      <c r="H235" s="49"/>
      <c r="I235" s="21">
        <f t="shared" si="34"/>
        <v>5383.2126579432379</v>
      </c>
      <c r="J235" s="50">
        <v>23.666288250000001</v>
      </c>
      <c r="K235" s="50">
        <v>5169.1449084100004</v>
      </c>
      <c r="L235">
        <f t="shared" si="36"/>
        <v>5383.2126579432379</v>
      </c>
      <c r="M235" t="e">
        <f t="shared" si="28"/>
        <v>#N/A</v>
      </c>
      <c r="N235" t="str">
        <f t="shared" si="30"/>
        <v>NA</v>
      </c>
      <c r="O235" s="22">
        <f t="shared" si="35"/>
        <v>4911.2317678675017</v>
      </c>
      <c r="P235">
        <f t="shared" si="31"/>
        <v>5383.2126579432379</v>
      </c>
      <c r="Q235">
        <f t="shared" si="32"/>
        <v>1</v>
      </c>
      <c r="V235" s="51">
        <f t="shared" si="29"/>
        <v>1.4268909954675048E-3</v>
      </c>
      <c r="W235" s="51">
        <f t="shared" si="33"/>
        <v>0.42867423229972484</v>
      </c>
    </row>
    <row r="236" spans="2:23" x14ac:dyDescent="0.25">
      <c r="B236" s="45" t="s">
        <v>205</v>
      </c>
      <c r="C236" s="46" t="s">
        <v>550</v>
      </c>
      <c r="D236" s="47">
        <v>35.66964763</v>
      </c>
      <c r="E236" s="47">
        <v>5108.5255502094278</v>
      </c>
      <c r="F236" s="47">
        <v>19.567072005699956</v>
      </c>
      <c r="G236" s="48">
        <v>235</v>
      </c>
      <c r="H236" s="49"/>
      <c r="I236" s="21">
        <f t="shared" si="34"/>
        <v>5363.6455859375383</v>
      </c>
      <c r="J236" s="50">
        <v>56.412157119999982</v>
      </c>
      <c r="K236" s="50">
        <v>5225.5570655300007</v>
      </c>
      <c r="L236">
        <f t="shared" si="36"/>
        <v>5363.6455859375383</v>
      </c>
      <c r="M236" t="e">
        <f t="shared" si="28"/>
        <v>#N/A</v>
      </c>
      <c r="N236" t="str">
        <f t="shared" si="30"/>
        <v>NA</v>
      </c>
      <c r="O236" s="22">
        <f t="shared" si="35"/>
        <v>4946.9014154975021</v>
      </c>
      <c r="P236">
        <f t="shared" si="31"/>
        <v>5363.6455859375383</v>
      </c>
      <c r="Q236">
        <f t="shared" si="32"/>
        <v>1</v>
      </c>
      <c r="V236" s="51">
        <f t="shared" si="29"/>
        <v>1.4217044868477125E-3</v>
      </c>
      <c r="W236" s="51">
        <f t="shared" si="33"/>
        <v>0.42725252781287715</v>
      </c>
    </row>
    <row r="237" spans="2:23" x14ac:dyDescent="0.25">
      <c r="B237" s="52" t="s">
        <v>478</v>
      </c>
      <c r="C237" s="53" t="s">
        <v>551</v>
      </c>
      <c r="D237" s="54">
        <v>11.031732340000001</v>
      </c>
      <c r="E237" s="54">
        <v>876.38000229999989</v>
      </c>
      <c r="F237" s="54">
        <v>19.120058755239295</v>
      </c>
      <c r="G237" s="48">
        <v>236</v>
      </c>
      <c r="H237" s="49"/>
      <c r="I237" s="21">
        <f t="shared" si="34"/>
        <v>5344.5255271822989</v>
      </c>
      <c r="J237" s="50">
        <v>11.031732340000001</v>
      </c>
      <c r="K237" s="50">
        <v>5236.5887978700011</v>
      </c>
      <c r="L237">
        <f t="shared" si="36"/>
        <v>5344.5255271822989</v>
      </c>
      <c r="M237" t="e">
        <f t="shared" si="28"/>
        <v>#N/A</v>
      </c>
      <c r="N237" t="str">
        <f t="shared" si="30"/>
        <v>NA</v>
      </c>
      <c r="O237" s="22">
        <f t="shared" si="35"/>
        <v>4957.9331478375025</v>
      </c>
      <c r="P237">
        <f t="shared" si="31"/>
        <v>5344.5255271822989</v>
      </c>
      <c r="Q237">
        <f t="shared" si="32"/>
        <v>1</v>
      </c>
      <c r="V237" s="51">
        <f t="shared" si="29"/>
        <v>1.4166364649425395E-3</v>
      </c>
      <c r="W237" s="51">
        <f t="shared" si="33"/>
        <v>0.42583589134793459</v>
      </c>
    </row>
    <row r="238" spans="2:23" x14ac:dyDescent="0.25">
      <c r="B238" s="45" t="s">
        <v>352</v>
      </c>
      <c r="C238" s="46" t="s">
        <v>552</v>
      </c>
      <c r="D238" s="47">
        <v>7.7973564699999995</v>
      </c>
      <c r="E238" s="47">
        <v>484.10969428099997</v>
      </c>
      <c r="F238" s="47">
        <v>19.034422912194348</v>
      </c>
      <c r="G238" s="48">
        <v>237</v>
      </c>
      <c r="H238" s="49"/>
      <c r="I238" s="21">
        <f t="shared" si="34"/>
        <v>5325.4911042701042</v>
      </c>
      <c r="J238" s="50">
        <v>7.7973564700000004</v>
      </c>
      <c r="K238" s="50">
        <v>5244.3861543400008</v>
      </c>
      <c r="L238">
        <f t="shared" si="36"/>
        <v>5325.4911042701042</v>
      </c>
      <c r="M238" t="e">
        <f t="shared" si="28"/>
        <v>#N/A</v>
      </c>
      <c r="N238" t="str">
        <f t="shared" si="30"/>
        <v>NA</v>
      </c>
      <c r="O238" s="22">
        <f t="shared" si="35"/>
        <v>4965.7305043075021</v>
      </c>
      <c r="P238">
        <f t="shared" si="31"/>
        <v>5325.4911042701042</v>
      </c>
      <c r="Q238">
        <f t="shared" si="32"/>
        <v>1</v>
      </c>
      <c r="V238" s="51">
        <f t="shared" si="29"/>
        <v>1.411591141938765E-3</v>
      </c>
      <c r="W238" s="51">
        <f t="shared" si="33"/>
        <v>0.42442430020599581</v>
      </c>
    </row>
    <row r="239" spans="2:23" x14ac:dyDescent="0.25">
      <c r="B239" s="52" t="s">
        <v>235</v>
      </c>
      <c r="C239" s="53" t="s">
        <v>553</v>
      </c>
      <c r="D239" s="54">
        <v>32.921309820000005</v>
      </c>
      <c r="E239" s="54">
        <v>566.2844384088063</v>
      </c>
      <c r="F239" s="54">
        <v>19.026462299529964</v>
      </c>
      <c r="G239" s="48">
        <v>238</v>
      </c>
      <c r="H239" s="49"/>
      <c r="I239" s="21">
        <f t="shared" si="34"/>
        <v>5306.4646419705741</v>
      </c>
      <c r="J239" s="50">
        <v>42.00022929999998</v>
      </c>
      <c r="K239" s="50">
        <v>5286.3863836400005</v>
      </c>
      <c r="L239">
        <f t="shared" si="36"/>
        <v>5306.4646419705741</v>
      </c>
      <c r="M239" t="e">
        <f t="shared" si="28"/>
        <v>#N/A</v>
      </c>
      <c r="N239" t="str">
        <f t="shared" si="30"/>
        <v>NA</v>
      </c>
      <c r="O239" s="22">
        <f t="shared" si="35"/>
        <v>4998.6518141275019</v>
      </c>
      <c r="P239">
        <f t="shared" si="31"/>
        <v>5306.4646419705741</v>
      </c>
      <c r="Q239">
        <f t="shared" si="32"/>
        <v>1</v>
      </c>
      <c r="V239" s="51">
        <f t="shared" si="29"/>
        <v>1.4065479289996027E-3</v>
      </c>
      <c r="W239" s="51">
        <f t="shared" si="33"/>
        <v>0.42301775227699623</v>
      </c>
    </row>
    <row r="240" spans="2:23" x14ac:dyDescent="0.25">
      <c r="B240" s="45" t="s">
        <v>554</v>
      </c>
      <c r="C240" s="46" t="s">
        <v>555</v>
      </c>
      <c r="D240" s="47">
        <v>35.371390846016105</v>
      </c>
      <c r="E240" s="47">
        <v>6010.7851230284159</v>
      </c>
      <c r="F240" s="47">
        <v>18.976415291293215</v>
      </c>
      <c r="G240" s="48">
        <v>239</v>
      </c>
      <c r="H240" s="49"/>
      <c r="I240" s="21">
        <f t="shared" si="34"/>
        <v>5287.4882266792811</v>
      </c>
      <c r="J240" s="50">
        <v>35.597654169999998</v>
      </c>
      <c r="K240" s="50">
        <v>5321.9840378100007</v>
      </c>
      <c r="L240">
        <f t="shared" si="36"/>
        <v>5287.4882266792811</v>
      </c>
      <c r="M240" t="e">
        <f t="shared" si="28"/>
        <v>#N/A</v>
      </c>
      <c r="N240" t="str">
        <f t="shared" si="30"/>
        <v>NA</v>
      </c>
      <c r="O240" s="22">
        <f t="shared" si="35"/>
        <v>5034.0232049735177</v>
      </c>
      <c r="P240">
        <f t="shared" si="31"/>
        <v>5287.4882266792811</v>
      </c>
      <c r="Q240">
        <f t="shared" si="32"/>
        <v>1</v>
      </c>
      <c r="V240" s="51">
        <f t="shared" si="29"/>
        <v>1.4015179816752213E-3</v>
      </c>
      <c r="W240" s="51">
        <f t="shared" si="33"/>
        <v>0.42161623429532102</v>
      </c>
    </row>
    <row r="241" spans="2:23" x14ac:dyDescent="0.25">
      <c r="B241" s="52" t="s">
        <v>291</v>
      </c>
      <c r="C241" s="53" t="s">
        <v>556</v>
      </c>
      <c r="D241" s="54">
        <v>6.1976815968580974</v>
      </c>
      <c r="E241" s="54">
        <v>692.13985789556409</v>
      </c>
      <c r="F241" s="54">
        <v>18.922350182201431</v>
      </c>
      <c r="G241" s="48">
        <v>240</v>
      </c>
      <c r="H241" s="49"/>
      <c r="I241" s="21">
        <f t="shared" si="34"/>
        <v>5268.5658764970794</v>
      </c>
      <c r="J241" s="50">
        <v>13.28812508</v>
      </c>
      <c r="K241" s="50">
        <v>5335.2721628900008</v>
      </c>
      <c r="L241">
        <f t="shared" si="36"/>
        <v>5268.5658764970794</v>
      </c>
      <c r="M241" t="e">
        <f t="shared" si="28"/>
        <v>#N/A</v>
      </c>
      <c r="N241" t="str">
        <f t="shared" si="30"/>
        <v>NA</v>
      </c>
      <c r="O241" s="22">
        <f t="shared" si="35"/>
        <v>5040.220886570376</v>
      </c>
      <c r="P241">
        <f t="shared" si="31"/>
        <v>5268.5658764970794</v>
      </c>
      <c r="Q241">
        <f t="shared" si="32"/>
        <v>1</v>
      </c>
      <c r="V241" s="51">
        <f t="shared" si="29"/>
        <v>1.3965023650158598E-3</v>
      </c>
      <c r="W241" s="51">
        <f t="shared" si="33"/>
        <v>0.42021973193030515</v>
      </c>
    </row>
    <row r="242" spans="2:23" x14ac:dyDescent="0.25">
      <c r="B242" s="45" t="s">
        <v>502</v>
      </c>
      <c r="C242" s="46" t="s">
        <v>557</v>
      </c>
      <c r="D242" s="47">
        <v>6.4165237099999999</v>
      </c>
      <c r="E242" s="47">
        <v>443.17050940600001</v>
      </c>
      <c r="F242" s="47">
        <v>18.922147186523269</v>
      </c>
      <c r="G242" s="48">
        <v>241</v>
      </c>
      <c r="H242" s="49"/>
      <c r="I242" s="21">
        <f t="shared" si="34"/>
        <v>5249.6437293105564</v>
      </c>
      <c r="J242" s="50">
        <v>6.4165237099999999</v>
      </c>
      <c r="K242" s="50">
        <v>5341.6886866000004</v>
      </c>
      <c r="L242">
        <f t="shared" si="36"/>
        <v>5249.6437293105564</v>
      </c>
      <c r="M242" t="e">
        <f t="shared" si="28"/>
        <v>#N/A</v>
      </c>
      <c r="N242" t="str">
        <f t="shared" si="30"/>
        <v>NA</v>
      </c>
      <c r="O242" s="22">
        <f t="shared" si="35"/>
        <v>5046.6374102803757</v>
      </c>
      <c r="P242">
        <f t="shared" si="31"/>
        <v>5249.6437293105564</v>
      </c>
      <c r="Q242">
        <f t="shared" si="32"/>
        <v>1</v>
      </c>
      <c r="V242" s="51">
        <f t="shared" si="29"/>
        <v>1.3914868021631605E-3</v>
      </c>
      <c r="W242" s="51">
        <f t="shared" si="33"/>
        <v>0.41882824512814198</v>
      </c>
    </row>
    <row r="243" spans="2:23" x14ac:dyDescent="0.25">
      <c r="B243" s="52" t="s">
        <v>502</v>
      </c>
      <c r="C243" s="53" t="s">
        <v>558</v>
      </c>
      <c r="D243" s="54">
        <v>5.0252763099999997</v>
      </c>
      <c r="E243" s="54">
        <v>457.62587480100001</v>
      </c>
      <c r="F243" s="54">
        <v>18.908484953536899</v>
      </c>
      <c r="G243" s="48">
        <v>242</v>
      </c>
      <c r="H243" s="49"/>
      <c r="I243" s="21">
        <f t="shared" si="34"/>
        <v>5230.7352443570198</v>
      </c>
      <c r="J243" s="50">
        <v>5.0252763099999997</v>
      </c>
      <c r="K243" s="50">
        <v>5346.7139629100002</v>
      </c>
      <c r="L243">
        <f t="shared" si="36"/>
        <v>5230.7352443570198</v>
      </c>
      <c r="M243" t="e">
        <f t="shared" si="28"/>
        <v>#N/A</v>
      </c>
      <c r="N243" t="str">
        <f t="shared" si="30"/>
        <v>NA</v>
      </c>
      <c r="O243" s="22">
        <f t="shared" si="35"/>
        <v>5051.6626865903754</v>
      </c>
      <c r="P243">
        <f t="shared" si="31"/>
        <v>5230.7352443570198</v>
      </c>
      <c r="Q243">
        <f t="shared" si="32"/>
        <v>1</v>
      </c>
      <c r="V243" s="51">
        <f t="shared" si="29"/>
        <v>1.386474860664189E-3</v>
      </c>
      <c r="W243" s="51">
        <f t="shared" si="33"/>
        <v>0.41744177026747781</v>
      </c>
    </row>
    <row r="244" spans="2:23" x14ac:dyDescent="0.25">
      <c r="B244" s="45" t="s">
        <v>478</v>
      </c>
      <c r="C244" s="46" t="s">
        <v>559</v>
      </c>
      <c r="D244" s="47">
        <v>14.940462110000002</v>
      </c>
      <c r="E244" s="47">
        <v>1938.4831809449997</v>
      </c>
      <c r="F244" s="47">
        <v>18.805324976382945</v>
      </c>
      <c r="G244" s="48">
        <v>243</v>
      </c>
      <c r="H244" s="49"/>
      <c r="I244" s="21">
        <f t="shared" si="34"/>
        <v>5211.9299193806373</v>
      </c>
      <c r="J244" s="50">
        <v>14.940462110000002</v>
      </c>
      <c r="K244" s="50">
        <v>5361.6544250200004</v>
      </c>
      <c r="L244">
        <f t="shared" si="36"/>
        <v>5211.9299193806373</v>
      </c>
      <c r="M244" t="e">
        <f t="shared" si="28"/>
        <v>#N/A</v>
      </c>
      <c r="N244" t="str">
        <f t="shared" si="30"/>
        <v>NA</v>
      </c>
      <c r="O244" s="22">
        <f t="shared" si="35"/>
        <v>5066.6031487003756</v>
      </c>
      <c r="P244">
        <f t="shared" si="31"/>
        <v>5211.9299193806373</v>
      </c>
      <c r="Q244">
        <f t="shared" si="32"/>
        <v>1</v>
      </c>
      <c r="V244" s="51">
        <f t="shared" si="29"/>
        <v>1.3814902630677991E-3</v>
      </c>
      <c r="W244" s="51">
        <f t="shared" si="33"/>
        <v>0.41606028000441003</v>
      </c>
    </row>
    <row r="245" spans="2:23" x14ac:dyDescent="0.25">
      <c r="B245" s="52" t="s">
        <v>560</v>
      </c>
      <c r="C245" s="53" t="s">
        <v>561</v>
      </c>
      <c r="D245" s="54">
        <v>8.112302785196368</v>
      </c>
      <c r="E245" s="54">
        <v>558.97008101190568</v>
      </c>
      <c r="F245" s="54">
        <v>18.433881904694768</v>
      </c>
      <c r="G245" s="48">
        <v>244</v>
      </c>
      <c r="H245" s="49"/>
      <c r="I245" s="21">
        <f t="shared" si="34"/>
        <v>5193.496037475943</v>
      </c>
      <c r="J245" s="50">
        <v>29.18615965</v>
      </c>
      <c r="K245" s="50">
        <v>5390.8405846700007</v>
      </c>
      <c r="L245">
        <f t="shared" si="36"/>
        <v>5193.496037475943</v>
      </c>
      <c r="M245" t="e">
        <f t="shared" si="28"/>
        <v>#N/A</v>
      </c>
      <c r="N245" t="str">
        <f t="shared" si="30"/>
        <v>NA</v>
      </c>
      <c r="O245" s="22">
        <f t="shared" si="35"/>
        <v>5074.715451485572</v>
      </c>
      <c r="P245">
        <f t="shared" si="31"/>
        <v>5193.496037475943</v>
      </c>
      <c r="Q245">
        <f t="shared" si="32"/>
        <v>1</v>
      </c>
      <c r="V245" s="51">
        <f t="shared" si="29"/>
        <v>1.3766041213207313E-3</v>
      </c>
      <c r="W245" s="51">
        <f t="shared" si="33"/>
        <v>0.4146836758830893</v>
      </c>
    </row>
    <row r="246" spans="2:23" x14ac:dyDescent="0.25">
      <c r="B246" s="45" t="s">
        <v>562</v>
      </c>
      <c r="C246" s="46" t="s">
        <v>563</v>
      </c>
      <c r="D246" s="47">
        <v>7.9705818100000014</v>
      </c>
      <c r="E246" s="47">
        <v>1187.6201640489999</v>
      </c>
      <c r="F246" s="47">
        <v>18.162889762236251</v>
      </c>
      <c r="G246" s="48">
        <v>245</v>
      </c>
      <c r="H246" s="49"/>
      <c r="I246" s="21">
        <f t="shared" si="34"/>
        <v>5175.3331477137071</v>
      </c>
      <c r="J246" s="50">
        <v>7.9705818100000023</v>
      </c>
      <c r="K246" s="50">
        <v>5398.8111664800008</v>
      </c>
      <c r="L246">
        <f t="shared" si="36"/>
        <v>5175.3331477137071</v>
      </c>
      <c r="M246" t="e">
        <f t="shared" si="28"/>
        <v>#N/A</v>
      </c>
      <c r="N246" t="str">
        <f t="shared" si="30"/>
        <v>NA</v>
      </c>
      <c r="O246" s="22">
        <f t="shared" si="35"/>
        <v>5082.6860332955721</v>
      </c>
      <c r="P246">
        <f t="shared" si="31"/>
        <v>5175.3331477137071</v>
      </c>
      <c r="Q246">
        <f t="shared" si="32"/>
        <v>1</v>
      </c>
      <c r="V246" s="51">
        <f t="shared" si="29"/>
        <v>1.3717898095890254E-3</v>
      </c>
      <c r="W246" s="51">
        <f t="shared" si="33"/>
        <v>0.41331188607350028</v>
      </c>
    </row>
    <row r="247" spans="2:23" x14ac:dyDescent="0.25">
      <c r="B247" s="52" t="s">
        <v>228</v>
      </c>
      <c r="C247" s="53" t="s">
        <v>564</v>
      </c>
      <c r="D247" s="54">
        <v>2.14302802</v>
      </c>
      <c r="E247" s="54">
        <v>154.66628913250906</v>
      </c>
      <c r="F247" s="54">
        <v>18.144010350671081</v>
      </c>
      <c r="G247" s="48">
        <v>246</v>
      </c>
      <c r="H247" s="49"/>
      <c r="I247" s="21">
        <f t="shared" si="34"/>
        <v>5157.189137363036</v>
      </c>
      <c r="J247" s="50">
        <v>20.33247549</v>
      </c>
      <c r="K247" s="50">
        <v>5419.1436419700012</v>
      </c>
      <c r="L247">
        <f t="shared" si="36"/>
        <v>5157.189137363036</v>
      </c>
      <c r="M247" t="e">
        <f t="shared" si="28"/>
        <v>#N/A</v>
      </c>
      <c r="N247" t="str">
        <f t="shared" si="30"/>
        <v>NA</v>
      </c>
      <c r="O247" s="22">
        <f t="shared" si="35"/>
        <v>5084.8290613155723</v>
      </c>
      <c r="P247">
        <f t="shared" si="31"/>
        <v>5157.189137363036</v>
      </c>
      <c r="Q247">
        <f t="shared" si="32"/>
        <v>1</v>
      </c>
      <c r="V247" s="51">
        <f t="shared" si="29"/>
        <v>1.3669805020925362E-3</v>
      </c>
      <c r="W247" s="51">
        <f t="shared" si="33"/>
        <v>0.41194490557140773</v>
      </c>
    </row>
    <row r="248" spans="2:23" x14ac:dyDescent="0.25">
      <c r="B248" s="45" t="s">
        <v>565</v>
      </c>
      <c r="C248" s="46" t="s">
        <v>566</v>
      </c>
      <c r="D248" s="47">
        <v>16.75197614</v>
      </c>
      <c r="E248" s="47">
        <v>1577.8345513709999</v>
      </c>
      <c r="F248" s="47">
        <v>18.13142272206013</v>
      </c>
      <c r="G248" s="48">
        <v>247</v>
      </c>
      <c r="H248" s="49"/>
      <c r="I248" s="21">
        <f t="shared" si="34"/>
        <v>5139.057714640976</v>
      </c>
      <c r="J248" s="50">
        <v>16.75197614</v>
      </c>
      <c r="K248" s="50">
        <v>5435.8956181100011</v>
      </c>
      <c r="L248">
        <f t="shared" si="36"/>
        <v>5139.057714640976</v>
      </c>
      <c r="M248" t="e">
        <f t="shared" si="28"/>
        <v>#N/A</v>
      </c>
      <c r="N248" t="str">
        <f t="shared" si="30"/>
        <v>NA</v>
      </c>
      <c r="O248" s="22">
        <f t="shared" si="35"/>
        <v>5101.5810374555722</v>
      </c>
      <c r="P248">
        <f t="shared" si="31"/>
        <v>5139.057714640976</v>
      </c>
      <c r="Q248">
        <f t="shared" si="32"/>
        <v>1</v>
      </c>
      <c r="V248" s="51">
        <f t="shared" si="29"/>
        <v>1.3621745311118158E-3</v>
      </c>
      <c r="W248" s="51">
        <f t="shared" si="33"/>
        <v>0.41058273104029591</v>
      </c>
    </row>
    <row r="249" spans="2:23" x14ac:dyDescent="0.25">
      <c r="B249" s="52" t="s">
        <v>567</v>
      </c>
      <c r="C249" s="53" t="s">
        <v>568</v>
      </c>
      <c r="D249" s="54">
        <v>5.7908196499999995</v>
      </c>
      <c r="E249" s="54">
        <v>541.43606998199994</v>
      </c>
      <c r="F249" s="54">
        <v>18.050299271295852</v>
      </c>
      <c r="G249" s="48">
        <v>248</v>
      </c>
      <c r="H249" s="49"/>
      <c r="I249" s="21">
        <f t="shared" si="34"/>
        <v>5121.0074153696805</v>
      </c>
      <c r="J249" s="50">
        <v>5.7908196499999995</v>
      </c>
      <c r="K249" s="50">
        <v>5441.6864377600014</v>
      </c>
      <c r="L249">
        <f t="shared" si="36"/>
        <v>5121.0074153696805</v>
      </c>
      <c r="M249" t="e">
        <f t="shared" si="28"/>
        <v>#N/A</v>
      </c>
      <c r="N249" t="str">
        <f t="shared" si="30"/>
        <v>NA</v>
      </c>
      <c r="O249" s="22">
        <f t="shared" si="35"/>
        <v>5107.3718571055724</v>
      </c>
      <c r="P249">
        <f t="shared" si="31"/>
        <v>5121.0074153696805</v>
      </c>
      <c r="Q249">
        <f t="shared" si="32"/>
        <v>1</v>
      </c>
      <c r="V249" s="51">
        <f t="shared" si="29"/>
        <v>1.3573900629638409E-3</v>
      </c>
      <c r="W249" s="51">
        <f t="shared" si="33"/>
        <v>0.4092253409773321</v>
      </c>
    </row>
    <row r="250" spans="2:23" x14ac:dyDescent="0.25">
      <c r="B250" s="45" t="s">
        <v>381</v>
      </c>
      <c r="C250" s="46" t="s">
        <v>569</v>
      </c>
      <c r="D250" s="47">
        <v>18.759523070000007</v>
      </c>
      <c r="E250" s="47">
        <v>1336.3662775250002</v>
      </c>
      <c r="F250" s="47">
        <v>18.02465110074878</v>
      </c>
      <c r="G250" s="48">
        <v>249</v>
      </c>
      <c r="H250" s="49"/>
      <c r="I250" s="21">
        <f t="shared" si="34"/>
        <v>5102.9827642689315</v>
      </c>
      <c r="J250" s="50">
        <v>18.75952307</v>
      </c>
      <c r="K250" s="50">
        <v>5460.4459608300012</v>
      </c>
      <c r="L250">
        <f t="shared" si="36"/>
        <v>5102.9827642689315</v>
      </c>
      <c r="M250" t="e">
        <f t="shared" si="28"/>
        <v>#N/A</v>
      </c>
      <c r="N250" t="str">
        <f t="shared" si="30"/>
        <v>NA</v>
      </c>
      <c r="O250" s="22">
        <f t="shared" si="35"/>
        <v>5126.1313801755723</v>
      </c>
      <c r="P250">
        <f t="shared" si="31"/>
        <v>5102.9827642689315</v>
      </c>
      <c r="Q250">
        <f t="shared" si="32"/>
        <v>1</v>
      </c>
      <c r="V250" s="51">
        <f t="shared" si="29"/>
        <v>1.3526123931992715E-3</v>
      </c>
      <c r="W250" s="51">
        <f t="shared" si="33"/>
        <v>0.40787272858413282</v>
      </c>
    </row>
    <row r="251" spans="2:23" x14ac:dyDescent="0.25">
      <c r="B251" s="52" t="s">
        <v>570</v>
      </c>
      <c r="C251" s="53" t="s">
        <v>571</v>
      </c>
      <c r="D251" s="54">
        <v>14.081173829999999</v>
      </c>
      <c r="E251" s="54">
        <v>1061.5722469530001</v>
      </c>
      <c r="F251" s="54">
        <v>17.96536898272285</v>
      </c>
      <c r="G251" s="48">
        <v>250</v>
      </c>
      <c r="H251" s="49"/>
      <c r="I251" s="21">
        <f t="shared" si="34"/>
        <v>5085.0173952862087</v>
      </c>
      <c r="J251" s="50">
        <v>14.081173830000001</v>
      </c>
      <c r="K251" s="50">
        <v>5474.5271346600011</v>
      </c>
      <c r="L251">
        <f t="shared" si="36"/>
        <v>5085.0173952862087</v>
      </c>
      <c r="M251" t="e">
        <f t="shared" si="28"/>
        <v>#N/A</v>
      </c>
      <c r="N251" t="str">
        <f t="shared" si="30"/>
        <v>NA</v>
      </c>
      <c r="O251" s="22">
        <f t="shared" si="35"/>
        <v>5140.2125540055722</v>
      </c>
      <c r="P251">
        <f t="shared" si="31"/>
        <v>5085.0173952862087</v>
      </c>
      <c r="Q251">
        <f t="shared" si="32"/>
        <v>1</v>
      </c>
      <c r="V251" s="51">
        <f t="shared" si="29"/>
        <v>1.3478504369362446E-3</v>
      </c>
      <c r="W251" s="51">
        <f t="shared" si="33"/>
        <v>0.40652487814719657</v>
      </c>
    </row>
    <row r="252" spans="2:23" x14ac:dyDescent="0.25">
      <c r="B252" s="45" t="s">
        <v>205</v>
      </c>
      <c r="C252" s="46" t="s">
        <v>572</v>
      </c>
      <c r="D252" s="47">
        <v>13.390398880000003</v>
      </c>
      <c r="E252" s="47">
        <v>1084.2144601014486</v>
      </c>
      <c r="F252" s="47">
        <v>17.82221494530258</v>
      </c>
      <c r="G252" s="48">
        <v>251</v>
      </c>
      <c r="H252" s="49"/>
      <c r="I252" s="21">
        <f t="shared" si="34"/>
        <v>5067.1951803409065</v>
      </c>
      <c r="J252" s="50">
        <v>13.390398880000001</v>
      </c>
      <c r="K252" s="50">
        <v>5487.9175335400014</v>
      </c>
      <c r="L252">
        <f t="shared" si="36"/>
        <v>5067.1951803409065</v>
      </c>
      <c r="M252" t="e">
        <f t="shared" si="28"/>
        <v>#N/A</v>
      </c>
      <c r="N252" t="str">
        <f t="shared" si="30"/>
        <v>NA</v>
      </c>
      <c r="O252" s="22">
        <f t="shared" si="35"/>
        <v>5153.6029528855724</v>
      </c>
      <c r="P252">
        <f t="shared" si="31"/>
        <v>5067.1951803409065</v>
      </c>
      <c r="Q252">
        <f t="shared" si="32"/>
        <v>1</v>
      </c>
      <c r="V252" s="51">
        <f t="shared" si="29"/>
        <v>1.3431264255251007E-3</v>
      </c>
      <c r="W252" s="51">
        <f t="shared" si="33"/>
        <v>0.40518175172167148</v>
      </c>
    </row>
    <row r="253" spans="2:23" x14ac:dyDescent="0.25">
      <c r="B253" s="52" t="s">
        <v>394</v>
      </c>
      <c r="C253" s="53" t="s">
        <v>573</v>
      </c>
      <c r="D253" s="54">
        <v>23.634417379999995</v>
      </c>
      <c r="E253" s="54">
        <v>3233.0083512900005</v>
      </c>
      <c r="F253" s="54">
        <v>17.798259292067833</v>
      </c>
      <c r="G253" s="48">
        <v>252</v>
      </c>
      <c r="H253" s="49"/>
      <c r="I253" s="21">
        <f t="shared" si="34"/>
        <v>5049.3969210488385</v>
      </c>
      <c r="J253" s="50">
        <v>23.634417379999995</v>
      </c>
      <c r="K253" s="50">
        <v>5511.5519509200012</v>
      </c>
      <c r="L253">
        <f t="shared" si="36"/>
        <v>5049.3969210488385</v>
      </c>
      <c r="M253" t="e">
        <f t="shared" si="28"/>
        <v>#N/A</v>
      </c>
      <c r="N253" t="str">
        <f t="shared" si="30"/>
        <v>NA</v>
      </c>
      <c r="O253" s="22">
        <f t="shared" si="35"/>
        <v>5177.2373702655723</v>
      </c>
      <c r="P253">
        <f t="shared" si="31"/>
        <v>5049.3969210488385</v>
      </c>
      <c r="Q253">
        <f t="shared" si="32"/>
        <v>1</v>
      </c>
      <c r="V253" s="51">
        <f t="shared" si="29"/>
        <v>1.3384087638734893E-3</v>
      </c>
      <c r="W253" s="51">
        <f t="shared" si="33"/>
        <v>0.403843342957798</v>
      </c>
    </row>
    <row r="254" spans="2:23" x14ac:dyDescent="0.25">
      <c r="B254" s="45" t="s">
        <v>502</v>
      </c>
      <c r="C254" s="46" t="s">
        <v>574</v>
      </c>
      <c r="D254" s="47">
        <v>14.776210499999998</v>
      </c>
      <c r="E254" s="47">
        <v>2106.3850172819998</v>
      </c>
      <c r="F254" s="47">
        <v>17.735847786023143</v>
      </c>
      <c r="G254" s="48">
        <v>253</v>
      </c>
      <c r="H254" s="49"/>
      <c r="I254" s="21">
        <f t="shared" si="34"/>
        <v>5031.6610732628151</v>
      </c>
      <c r="J254" s="50">
        <v>14.776210499999998</v>
      </c>
      <c r="K254" s="50">
        <v>5526.3281614200014</v>
      </c>
      <c r="L254">
        <f t="shared" si="36"/>
        <v>5031.6610732628151</v>
      </c>
      <c r="M254" t="e">
        <f t="shared" si="28"/>
        <v>#N/A</v>
      </c>
      <c r="N254" t="str">
        <f t="shared" si="30"/>
        <v>NA</v>
      </c>
      <c r="O254" s="22">
        <f t="shared" si="35"/>
        <v>5192.0135807655724</v>
      </c>
      <c r="P254">
        <f t="shared" si="31"/>
        <v>5031.6610732628151</v>
      </c>
      <c r="Q254">
        <f t="shared" si="32"/>
        <v>1</v>
      </c>
      <c r="V254" s="51">
        <f t="shared" si="29"/>
        <v>1.3337076452086868E-3</v>
      </c>
      <c r="W254" s="51">
        <f t="shared" si="33"/>
        <v>0.40250963531258932</v>
      </c>
    </row>
    <row r="255" spans="2:23" x14ac:dyDescent="0.25">
      <c r="B255" s="52" t="s">
        <v>575</v>
      </c>
      <c r="C255" s="53" t="s">
        <v>576</v>
      </c>
      <c r="D255" s="54">
        <v>6.2155079879848785</v>
      </c>
      <c r="E255" s="54">
        <v>249</v>
      </c>
      <c r="F255" s="54">
        <v>17.633365421400001</v>
      </c>
      <c r="G255" s="48">
        <v>254</v>
      </c>
      <c r="H255" s="49"/>
      <c r="I255" s="21">
        <f t="shared" si="34"/>
        <v>5014.0277078414147</v>
      </c>
      <c r="J255" s="50">
        <v>20.208119700000005</v>
      </c>
      <c r="K255" s="50">
        <v>5546.5362811200011</v>
      </c>
      <c r="L255">
        <f t="shared" si="36"/>
        <v>5014.0277078414147</v>
      </c>
      <c r="M255" t="e">
        <f t="shared" si="28"/>
        <v>#N/A</v>
      </c>
      <c r="N255" t="str">
        <f t="shared" si="30"/>
        <v>NA</v>
      </c>
      <c r="O255" s="22">
        <f t="shared" si="35"/>
        <v>5198.2290887535573</v>
      </c>
      <c r="P255">
        <f t="shared" si="31"/>
        <v>5014.0277078414147</v>
      </c>
      <c r="Q255">
        <f t="shared" si="32"/>
        <v>1</v>
      </c>
      <c r="V255" s="51">
        <f t="shared" si="29"/>
        <v>1.3290336908363923E-3</v>
      </c>
      <c r="W255" s="51">
        <f t="shared" si="33"/>
        <v>0.40118060162175295</v>
      </c>
    </row>
    <row r="256" spans="2:23" x14ac:dyDescent="0.25">
      <c r="B256" s="45" t="s">
        <v>369</v>
      </c>
      <c r="C256" s="46" t="s">
        <v>577</v>
      </c>
      <c r="D256" s="47">
        <v>35.14972139999999</v>
      </c>
      <c r="E256" s="47">
        <v>1090.1554642640001</v>
      </c>
      <c r="F256" s="47">
        <v>17.518683626367643</v>
      </c>
      <c r="G256" s="48">
        <v>255</v>
      </c>
      <c r="H256" s="49"/>
      <c r="I256" s="21">
        <f t="shared" si="34"/>
        <v>4996.5090242150472</v>
      </c>
      <c r="J256" s="50">
        <v>35.149721400000004</v>
      </c>
      <c r="K256" s="50">
        <v>5581.6860025200012</v>
      </c>
      <c r="L256">
        <f t="shared" si="36"/>
        <v>4996.5090242150472</v>
      </c>
      <c r="M256" t="e">
        <f t="shared" si="28"/>
        <v>#N/A</v>
      </c>
      <c r="N256" t="str">
        <f t="shared" si="30"/>
        <v>NA</v>
      </c>
      <c r="O256" s="22">
        <f t="shared" si="35"/>
        <v>5233.3788101535574</v>
      </c>
      <c r="P256">
        <f t="shared" si="31"/>
        <v>4996.5090242150472</v>
      </c>
      <c r="Q256">
        <f t="shared" si="32"/>
        <v>1</v>
      </c>
      <c r="V256" s="51">
        <f t="shared" si="29"/>
        <v>1.3243901343753591E-3</v>
      </c>
      <c r="W256" s="51">
        <f t="shared" si="33"/>
        <v>0.3998562114873776</v>
      </c>
    </row>
    <row r="257" spans="2:23" x14ac:dyDescent="0.25">
      <c r="B257" s="52" t="s">
        <v>578</v>
      </c>
      <c r="C257" s="53" t="s">
        <v>579</v>
      </c>
      <c r="D257" s="54">
        <v>15.698025475911471</v>
      </c>
      <c r="E257" s="54">
        <v>924.204221975976</v>
      </c>
      <c r="F257" s="54">
        <v>17.480149026893255</v>
      </c>
      <c r="G257" s="48">
        <v>256</v>
      </c>
      <c r="H257" s="49"/>
      <c r="I257" s="21">
        <f t="shared" si="34"/>
        <v>4979.0288751881544</v>
      </c>
      <c r="J257" s="50">
        <v>16.210176929999999</v>
      </c>
      <c r="K257" s="50">
        <v>5597.896179450001</v>
      </c>
      <c r="L257">
        <f t="shared" si="36"/>
        <v>4979.0288751881544</v>
      </c>
      <c r="M257" t="e">
        <f t="shared" si="28"/>
        <v>#N/A</v>
      </c>
      <c r="N257" t="str">
        <f t="shared" si="30"/>
        <v>NA</v>
      </c>
      <c r="O257" s="22">
        <f t="shared" si="35"/>
        <v>5249.0768356294693</v>
      </c>
      <c r="P257">
        <f t="shared" si="31"/>
        <v>4979.0288751881544</v>
      </c>
      <c r="Q257">
        <f t="shared" si="32"/>
        <v>1</v>
      </c>
      <c r="V257" s="51">
        <f t="shared" si="29"/>
        <v>1.3197567920144365E-3</v>
      </c>
      <c r="W257" s="51">
        <f t="shared" si="33"/>
        <v>0.39853645469536314</v>
      </c>
    </row>
    <row r="258" spans="2:23" x14ac:dyDescent="0.25">
      <c r="B258" s="45" t="s">
        <v>261</v>
      </c>
      <c r="C258" s="46" t="s">
        <v>580</v>
      </c>
      <c r="D258" s="47">
        <v>14.037180699999999</v>
      </c>
      <c r="E258" s="47">
        <v>2905.5063891660006</v>
      </c>
      <c r="F258" s="47">
        <v>17.383178683155361</v>
      </c>
      <c r="G258" s="48">
        <v>257</v>
      </c>
      <c r="H258" s="49"/>
      <c r="I258" s="21">
        <f t="shared" si="34"/>
        <v>4961.6456965049993</v>
      </c>
      <c r="J258" s="50">
        <v>14.037180699999999</v>
      </c>
      <c r="K258" s="50">
        <v>5611.9333601500011</v>
      </c>
      <c r="L258">
        <f t="shared" si="36"/>
        <v>4961.6456965049993</v>
      </c>
      <c r="M258" t="e">
        <f t="shared" ref="M258:M321" si="37">IF(N258=C258,L258,NA())</f>
        <v>#N/A</v>
      </c>
      <c r="N258" t="str">
        <f t="shared" si="30"/>
        <v>NA</v>
      </c>
      <c r="O258" s="22">
        <f t="shared" si="35"/>
        <v>5263.1140163294695</v>
      </c>
      <c r="P258">
        <f t="shared" si="31"/>
        <v>4961.6456965049993</v>
      </c>
      <c r="Q258">
        <f t="shared" si="32"/>
        <v>1</v>
      </c>
      <c r="V258" s="51">
        <f t="shared" ref="V258:V321" si="38">L258/SUM($L$2:$L$3075)</f>
        <v>1.3151491529127196E-3</v>
      </c>
      <c r="W258" s="51">
        <f t="shared" si="33"/>
        <v>0.39722130554245044</v>
      </c>
    </row>
    <row r="259" spans="2:23" x14ac:dyDescent="0.25">
      <c r="B259" s="52" t="s">
        <v>282</v>
      </c>
      <c r="C259" s="53" t="s">
        <v>581</v>
      </c>
      <c r="D259" s="54">
        <v>4.4312646999999998</v>
      </c>
      <c r="E259" s="54">
        <v>271.95901780701894</v>
      </c>
      <c r="F259" s="54">
        <v>17.376298220825117</v>
      </c>
      <c r="G259" s="48">
        <v>258</v>
      </c>
      <c r="H259" s="49"/>
      <c r="I259" s="21">
        <f t="shared" si="34"/>
        <v>4944.2693982841738</v>
      </c>
      <c r="J259" s="50">
        <v>4.6157101799999998</v>
      </c>
      <c r="K259" s="50">
        <v>5616.5490703300011</v>
      </c>
      <c r="L259">
        <f t="shared" si="36"/>
        <v>4944.2693982841738</v>
      </c>
      <c r="M259" t="e">
        <f t="shared" si="37"/>
        <v>#N/A</v>
      </c>
      <c r="N259" t="str">
        <f t="shared" ref="N259:N322" si="39">IFERROR(VLOOKUP(C259,$Y$2:$Y$481,1,FALSE),"NA")</f>
        <v>NA</v>
      </c>
      <c r="O259" s="22">
        <f t="shared" si="35"/>
        <v>5267.5452810294692</v>
      </c>
      <c r="P259">
        <f t="shared" ref="P259:P322" si="40">IF(H259=0,I259,#N/A)</f>
        <v>4944.2693982841738</v>
      </c>
      <c r="Q259">
        <f t="shared" ref="Q259:Q322" si="41">IF(G259&lt;$T$3,$S$3,IF(G259&lt;$T$4,$S$4,IF(G259&lt;$T$5,$S$5,IF(G259&lt;$T$6,$S$6,$S$7))))</f>
        <v>1</v>
      </c>
      <c r="V259" s="51">
        <f t="shared" si="38"/>
        <v>1.3105433375676266E-3</v>
      </c>
      <c r="W259" s="51">
        <f t="shared" ref="W259:W322" si="42">W258-V259</f>
        <v>0.3959107622048828</v>
      </c>
    </row>
    <row r="260" spans="2:23" x14ac:dyDescent="0.25">
      <c r="B260" s="45" t="s">
        <v>582</v>
      </c>
      <c r="C260" s="46" t="s">
        <v>583</v>
      </c>
      <c r="D260" s="47">
        <v>2.8040421199999996</v>
      </c>
      <c r="E260" s="47">
        <v>387.6001263921496</v>
      </c>
      <c r="F260" s="47">
        <v>17.369697721267897</v>
      </c>
      <c r="G260" s="48">
        <v>259</v>
      </c>
      <c r="H260" s="49"/>
      <c r="I260" s="21">
        <f t="shared" ref="I260:I323" si="43">I259-F260</f>
        <v>4926.8997005629062</v>
      </c>
      <c r="J260" s="50">
        <v>2.93079657</v>
      </c>
      <c r="K260" s="50">
        <v>5619.4798669000011</v>
      </c>
      <c r="L260">
        <f t="shared" si="36"/>
        <v>4926.8997005629062</v>
      </c>
      <c r="M260" t="e">
        <f t="shared" si="37"/>
        <v>#N/A</v>
      </c>
      <c r="N260" t="str">
        <f t="shared" si="39"/>
        <v>NA</v>
      </c>
      <c r="O260" s="22">
        <f t="shared" ref="O260:O323" si="44">D260+O259</f>
        <v>5270.3493231494695</v>
      </c>
      <c r="P260">
        <f t="shared" si="40"/>
        <v>4926.8997005629062</v>
      </c>
      <c r="Q260">
        <f t="shared" si="41"/>
        <v>1</v>
      </c>
      <c r="V260" s="51">
        <f t="shared" si="38"/>
        <v>1.3059392717713594E-3</v>
      </c>
      <c r="W260" s="51">
        <f t="shared" si="42"/>
        <v>0.39460482293311144</v>
      </c>
    </row>
    <row r="261" spans="2:23" x14ac:dyDescent="0.25">
      <c r="B261" s="52" t="s">
        <v>334</v>
      </c>
      <c r="C261" s="53" t="s">
        <v>584</v>
      </c>
      <c r="D261" s="54">
        <v>19.12518262</v>
      </c>
      <c r="E261" s="54">
        <v>2598.692061966</v>
      </c>
      <c r="F261" s="54">
        <v>17.368556676354089</v>
      </c>
      <c r="G261" s="48">
        <v>260</v>
      </c>
      <c r="H261" s="49"/>
      <c r="I261" s="21">
        <f t="shared" si="43"/>
        <v>4909.5311438865519</v>
      </c>
      <c r="J261" s="50">
        <v>19.12518262</v>
      </c>
      <c r="K261" s="50">
        <v>5638.6050495200006</v>
      </c>
      <c r="L261">
        <f t="shared" si="36"/>
        <v>4909.5311438865519</v>
      </c>
      <c r="M261" t="e">
        <f t="shared" si="37"/>
        <v>#N/A</v>
      </c>
      <c r="N261" t="str">
        <f t="shared" si="39"/>
        <v>NA</v>
      </c>
      <c r="O261" s="22">
        <f t="shared" si="44"/>
        <v>5289.474505769469</v>
      </c>
      <c r="P261">
        <f t="shared" si="40"/>
        <v>4909.5311438865519</v>
      </c>
      <c r="Q261">
        <f t="shared" si="41"/>
        <v>1</v>
      </c>
      <c r="V261" s="51">
        <f t="shared" si="38"/>
        <v>1.3013355084239857E-3</v>
      </c>
      <c r="W261" s="51">
        <f t="shared" si="42"/>
        <v>0.39330348742468746</v>
      </c>
    </row>
    <row r="262" spans="2:23" x14ac:dyDescent="0.25">
      <c r="B262" s="45" t="s">
        <v>296</v>
      </c>
      <c r="C262" s="46" t="s">
        <v>585</v>
      </c>
      <c r="D262" s="47">
        <v>4.9674419499999996</v>
      </c>
      <c r="E262" s="47">
        <v>162.28803968999998</v>
      </c>
      <c r="F262" s="47">
        <v>17.2947620418322</v>
      </c>
      <c r="G262" s="48">
        <v>261</v>
      </c>
      <c r="H262" s="49"/>
      <c r="I262" s="21">
        <f t="shared" si="43"/>
        <v>4892.2363818447193</v>
      </c>
      <c r="J262" s="50">
        <v>4.9674419499999996</v>
      </c>
      <c r="K262" s="50">
        <v>5643.5724914700004</v>
      </c>
      <c r="L262">
        <f t="shared" si="36"/>
        <v>4892.2363818447193</v>
      </c>
      <c r="M262" t="e">
        <f t="shared" si="37"/>
        <v>#N/A</v>
      </c>
      <c r="N262" t="str">
        <f t="shared" si="39"/>
        <v>NA</v>
      </c>
      <c r="O262" s="22">
        <f t="shared" si="44"/>
        <v>5294.4419477194688</v>
      </c>
      <c r="P262">
        <f t="shared" si="40"/>
        <v>4892.2363818447193</v>
      </c>
      <c r="Q262">
        <f t="shared" si="41"/>
        <v>1</v>
      </c>
      <c r="V262" s="51">
        <f t="shared" si="38"/>
        <v>1.2967513053106588E-3</v>
      </c>
      <c r="W262" s="51">
        <f t="shared" si="42"/>
        <v>0.39200673611937681</v>
      </c>
    </row>
    <row r="263" spans="2:23" x14ac:dyDescent="0.25">
      <c r="B263" s="52" t="s">
        <v>213</v>
      </c>
      <c r="C263" s="53" t="s">
        <v>586</v>
      </c>
      <c r="D263" s="54">
        <v>11.372471769906426</v>
      </c>
      <c r="E263" s="54">
        <v>1490.8959323407094</v>
      </c>
      <c r="F263" s="54">
        <v>17.24557253331017</v>
      </c>
      <c r="G263" s="48">
        <v>262</v>
      </c>
      <c r="H263" s="49"/>
      <c r="I263" s="21">
        <f t="shared" si="43"/>
        <v>4874.9908093114091</v>
      </c>
      <c r="J263" s="50">
        <v>24.908642849999996</v>
      </c>
      <c r="K263" s="50">
        <v>5668.4811343200008</v>
      </c>
      <c r="L263">
        <f t="shared" si="36"/>
        <v>4874.9908093114091</v>
      </c>
      <c r="M263" t="e">
        <f t="shared" si="37"/>
        <v>#N/A</v>
      </c>
      <c r="N263" t="str">
        <f t="shared" si="39"/>
        <v>NA</v>
      </c>
      <c r="O263" s="22">
        <f t="shared" si="44"/>
        <v>5305.8144194893748</v>
      </c>
      <c r="P263">
        <f t="shared" si="40"/>
        <v>4874.9908093114091</v>
      </c>
      <c r="Q263">
        <f t="shared" si="41"/>
        <v>1</v>
      </c>
      <c r="V263" s="51">
        <f t="shared" si="38"/>
        <v>1.2921801405205865E-3</v>
      </c>
      <c r="W263" s="51">
        <f t="shared" si="42"/>
        <v>0.39071455597885624</v>
      </c>
    </row>
    <row r="264" spans="2:23" x14ac:dyDescent="0.25">
      <c r="B264" s="45" t="s">
        <v>261</v>
      </c>
      <c r="C264" s="46" t="s">
        <v>587</v>
      </c>
      <c r="D264" s="47">
        <v>17.337915580000004</v>
      </c>
      <c r="E264" s="47">
        <v>1064.8013142389998</v>
      </c>
      <c r="F264" s="47">
        <v>17.237857113154291</v>
      </c>
      <c r="G264" s="48">
        <v>263</v>
      </c>
      <c r="H264" s="49"/>
      <c r="I264" s="21">
        <f t="shared" si="43"/>
        <v>4857.7529521982551</v>
      </c>
      <c r="J264" s="50">
        <v>17.337915580000001</v>
      </c>
      <c r="K264" s="50">
        <v>5685.8190499000011</v>
      </c>
      <c r="L264">
        <f t="shared" si="36"/>
        <v>4857.7529521982551</v>
      </c>
      <c r="M264" t="e">
        <f t="shared" si="37"/>
        <v>#N/A</v>
      </c>
      <c r="N264" t="str">
        <f t="shared" si="39"/>
        <v>NA</v>
      </c>
      <c r="O264" s="22">
        <f t="shared" si="44"/>
        <v>5323.1523350693751</v>
      </c>
      <c r="P264">
        <f t="shared" si="40"/>
        <v>4857.7529521982551</v>
      </c>
      <c r="Q264">
        <f t="shared" si="41"/>
        <v>1</v>
      </c>
      <c r="V264" s="51">
        <f t="shared" si="38"/>
        <v>1.2876110208036417E-3</v>
      </c>
      <c r="W264" s="51">
        <f t="shared" si="42"/>
        <v>0.38942694495805258</v>
      </c>
    </row>
    <row r="265" spans="2:23" x14ac:dyDescent="0.25">
      <c r="B265" s="52" t="s">
        <v>286</v>
      </c>
      <c r="C265" s="53" t="s">
        <v>588</v>
      </c>
      <c r="D265" s="54">
        <v>23.837656720000009</v>
      </c>
      <c r="E265" s="54">
        <v>1973.5603786409997</v>
      </c>
      <c r="F265" s="54">
        <v>17.135118665481215</v>
      </c>
      <c r="G265" s="48">
        <v>264</v>
      </c>
      <c r="H265" s="49"/>
      <c r="I265" s="21">
        <f t="shared" si="43"/>
        <v>4840.6178335327741</v>
      </c>
      <c r="J265" s="50">
        <v>23.837656720000009</v>
      </c>
      <c r="K265" s="50">
        <v>5709.6567066200014</v>
      </c>
      <c r="L265">
        <f t="shared" si="36"/>
        <v>4840.6178335327741</v>
      </c>
      <c r="M265" t="e">
        <f t="shared" si="37"/>
        <v>#N/A</v>
      </c>
      <c r="N265" t="str">
        <f t="shared" si="39"/>
        <v>NA</v>
      </c>
      <c r="O265" s="22">
        <f t="shared" si="44"/>
        <v>5346.9899917893754</v>
      </c>
      <c r="P265">
        <f t="shared" si="40"/>
        <v>4840.6178335327741</v>
      </c>
      <c r="Q265">
        <f t="shared" si="41"/>
        <v>1</v>
      </c>
      <c r="V265" s="51">
        <f t="shared" si="38"/>
        <v>1.2830691332573704E-3</v>
      </c>
      <c r="W265" s="51">
        <f t="shared" si="42"/>
        <v>0.3881438758247952</v>
      </c>
    </row>
    <row r="266" spans="2:23" x14ac:dyDescent="0.25">
      <c r="B266" s="45" t="s">
        <v>286</v>
      </c>
      <c r="C266" s="46" t="s">
        <v>589</v>
      </c>
      <c r="D266" s="47">
        <v>11.58523563</v>
      </c>
      <c r="E266" s="47">
        <v>1697.4447772770002</v>
      </c>
      <c r="F266" s="47">
        <v>17.038357247612392</v>
      </c>
      <c r="G266" s="48">
        <v>265</v>
      </c>
      <c r="H266" s="49"/>
      <c r="I266" s="21">
        <f t="shared" si="43"/>
        <v>4823.5794762851619</v>
      </c>
      <c r="J266" s="50">
        <v>11.58523563</v>
      </c>
      <c r="K266" s="50">
        <v>5721.2419422500016</v>
      </c>
      <c r="L266">
        <f t="shared" si="36"/>
        <v>4823.5794762851619</v>
      </c>
      <c r="M266" t="e">
        <f t="shared" si="37"/>
        <v>#N/A</v>
      </c>
      <c r="N266" t="str">
        <f t="shared" si="39"/>
        <v>NA</v>
      </c>
      <c r="O266" s="22">
        <f t="shared" si="44"/>
        <v>5358.5752274193756</v>
      </c>
      <c r="P266">
        <f t="shared" si="40"/>
        <v>4823.5794762851619</v>
      </c>
      <c r="Q266">
        <f t="shared" si="41"/>
        <v>1</v>
      </c>
      <c r="V266" s="51">
        <f t="shared" si="38"/>
        <v>1.2785528935917681E-3</v>
      </c>
      <c r="W266" s="51">
        <f t="shared" si="42"/>
        <v>0.38686532293120346</v>
      </c>
    </row>
    <row r="267" spans="2:23" x14ac:dyDescent="0.25">
      <c r="B267" s="52" t="s">
        <v>396</v>
      </c>
      <c r="C267" s="53" t="s">
        <v>590</v>
      </c>
      <c r="D267" s="54">
        <v>22.665119979999993</v>
      </c>
      <c r="E267" s="54">
        <v>2319.7421259439998</v>
      </c>
      <c r="F267" s="54">
        <v>16.958808390631322</v>
      </c>
      <c r="G267" s="48">
        <v>266</v>
      </c>
      <c r="H267" s="49"/>
      <c r="I267" s="21">
        <f t="shared" si="43"/>
        <v>4806.6206678945309</v>
      </c>
      <c r="J267" s="50">
        <v>22.665119979999989</v>
      </c>
      <c r="K267" s="50">
        <v>5743.9070622300014</v>
      </c>
      <c r="L267">
        <f t="shared" si="36"/>
        <v>4806.6206678945309</v>
      </c>
      <c r="M267" t="e">
        <f t="shared" si="37"/>
        <v>#N/A</v>
      </c>
      <c r="N267" t="str">
        <f t="shared" si="39"/>
        <v>NA</v>
      </c>
      <c r="O267" s="22">
        <f t="shared" si="44"/>
        <v>5381.2403473993754</v>
      </c>
      <c r="P267">
        <f t="shared" si="40"/>
        <v>4806.6206678945309</v>
      </c>
      <c r="Q267">
        <f t="shared" si="41"/>
        <v>1</v>
      </c>
      <c r="V267" s="51">
        <f t="shared" si="38"/>
        <v>1.2740577393922134E-3</v>
      </c>
      <c r="W267" s="51">
        <f t="shared" si="42"/>
        <v>0.38559126519181125</v>
      </c>
    </row>
    <row r="268" spans="2:23" x14ac:dyDescent="0.25">
      <c r="B268" s="45" t="s">
        <v>265</v>
      </c>
      <c r="C268" s="46" t="s">
        <v>591</v>
      </c>
      <c r="D268" s="47">
        <v>21.31213434</v>
      </c>
      <c r="E268" s="47">
        <v>902.70517588599989</v>
      </c>
      <c r="F268" s="47">
        <v>16.952964516554008</v>
      </c>
      <c r="G268" s="48">
        <v>267</v>
      </c>
      <c r="H268" s="49"/>
      <c r="I268" s="21">
        <f t="shared" si="43"/>
        <v>4789.667703377977</v>
      </c>
      <c r="J268" s="50">
        <v>21.312134339999997</v>
      </c>
      <c r="K268" s="50">
        <v>5765.2191965700013</v>
      </c>
      <c r="L268">
        <f t="shared" si="36"/>
        <v>4789.667703377977</v>
      </c>
      <c r="M268" t="e">
        <f t="shared" si="37"/>
        <v>#N/A</v>
      </c>
      <c r="N268" t="str">
        <f t="shared" si="39"/>
        <v>NA</v>
      </c>
      <c r="O268" s="22">
        <f t="shared" si="44"/>
        <v>5402.5524817393753</v>
      </c>
      <c r="P268">
        <f t="shared" si="40"/>
        <v>4789.667703377977</v>
      </c>
      <c r="Q268">
        <f t="shared" si="41"/>
        <v>1</v>
      </c>
      <c r="V268" s="51">
        <f t="shared" si="38"/>
        <v>1.2695641341879944E-3</v>
      </c>
      <c r="W268" s="51">
        <f t="shared" si="42"/>
        <v>0.38432170105762326</v>
      </c>
    </row>
    <row r="269" spans="2:23" x14ac:dyDescent="0.25">
      <c r="B269" s="52" t="s">
        <v>502</v>
      </c>
      <c r="C269" s="53" t="s">
        <v>592</v>
      </c>
      <c r="D269" s="54">
        <v>6.48305284</v>
      </c>
      <c r="E269" s="54">
        <v>1581.5280394629999</v>
      </c>
      <c r="F269" s="54">
        <v>16.897810875040985</v>
      </c>
      <c r="G269" s="48">
        <v>268</v>
      </c>
      <c r="H269" s="49"/>
      <c r="I269" s="21">
        <f t="shared" si="43"/>
        <v>4772.7698925029363</v>
      </c>
      <c r="J269" s="50">
        <v>6.48305284</v>
      </c>
      <c r="K269" s="50">
        <v>5771.7022494100011</v>
      </c>
      <c r="L269">
        <f t="shared" si="36"/>
        <v>4772.7698925029363</v>
      </c>
      <c r="M269" t="e">
        <f t="shared" si="37"/>
        <v>#N/A</v>
      </c>
      <c r="N269" t="str">
        <f t="shared" si="39"/>
        <v>NA</v>
      </c>
      <c r="O269" s="22">
        <f t="shared" si="44"/>
        <v>5409.0355345793751</v>
      </c>
      <c r="P269">
        <f t="shared" si="40"/>
        <v>4772.7698925029363</v>
      </c>
      <c r="Q269">
        <f t="shared" si="41"/>
        <v>1</v>
      </c>
      <c r="V269" s="51">
        <f t="shared" si="38"/>
        <v>1.2650851481785653E-3</v>
      </c>
      <c r="W269" s="51">
        <f t="shared" si="42"/>
        <v>0.38305661590944468</v>
      </c>
    </row>
    <row r="270" spans="2:23" x14ac:dyDescent="0.25">
      <c r="B270" s="45" t="s">
        <v>381</v>
      </c>
      <c r="C270" s="46" t="s">
        <v>593</v>
      </c>
      <c r="D270" s="47">
        <v>13.223992690000003</v>
      </c>
      <c r="E270" s="47">
        <v>1897.0439478749995</v>
      </c>
      <c r="F270" s="47">
        <v>16.772185738397322</v>
      </c>
      <c r="G270" s="48">
        <v>269</v>
      </c>
      <c r="H270" s="49"/>
      <c r="I270" s="21">
        <f t="shared" si="43"/>
        <v>4755.9977067645386</v>
      </c>
      <c r="J270" s="50">
        <v>13.223992689999996</v>
      </c>
      <c r="K270" s="50">
        <v>5784.9262421000012</v>
      </c>
      <c r="L270">
        <f t="shared" si="36"/>
        <v>4755.9977067645386</v>
      </c>
      <c r="M270" t="e">
        <f t="shared" si="37"/>
        <v>#N/A</v>
      </c>
      <c r="N270" t="str">
        <f t="shared" si="39"/>
        <v>NA</v>
      </c>
      <c r="O270" s="22">
        <f t="shared" si="44"/>
        <v>5422.2595272693752</v>
      </c>
      <c r="P270">
        <f t="shared" si="40"/>
        <v>4755.9977067645386</v>
      </c>
      <c r="Q270">
        <f t="shared" si="41"/>
        <v>1</v>
      </c>
      <c r="V270" s="51">
        <f t="shared" si="38"/>
        <v>1.2606394607563689E-3</v>
      </c>
      <c r="W270" s="51">
        <f t="shared" si="42"/>
        <v>0.38179597644868829</v>
      </c>
    </row>
    <row r="271" spans="2:23" x14ac:dyDescent="0.25">
      <c r="B271" s="52" t="s">
        <v>500</v>
      </c>
      <c r="C271" s="53" t="s">
        <v>594</v>
      </c>
      <c r="D271" s="54">
        <v>13.125363350000004</v>
      </c>
      <c r="E271" s="54">
        <v>794.30973121299985</v>
      </c>
      <c r="F271" s="54">
        <v>16.649447639292301</v>
      </c>
      <c r="G271" s="48">
        <v>270</v>
      </c>
      <c r="H271" s="49"/>
      <c r="I271" s="21">
        <f t="shared" si="43"/>
        <v>4739.3482591252459</v>
      </c>
      <c r="J271" s="50">
        <v>13.125363350000002</v>
      </c>
      <c r="K271" s="50">
        <v>5798.0516054500013</v>
      </c>
      <c r="L271">
        <f t="shared" si="36"/>
        <v>4739.3482591252459</v>
      </c>
      <c r="M271" t="e">
        <f t="shared" si="37"/>
        <v>#N/A</v>
      </c>
      <c r="N271" t="str">
        <f t="shared" si="39"/>
        <v>NA</v>
      </c>
      <c r="O271" s="22">
        <f t="shared" si="44"/>
        <v>5435.3848906193753</v>
      </c>
      <c r="P271">
        <f t="shared" si="40"/>
        <v>4739.3482591252459</v>
      </c>
      <c r="Q271">
        <f t="shared" si="41"/>
        <v>1</v>
      </c>
      <c r="V271" s="51">
        <f t="shared" si="38"/>
        <v>1.256226306674306E-3</v>
      </c>
      <c r="W271" s="51">
        <f t="shared" si="42"/>
        <v>0.38053975014201397</v>
      </c>
    </row>
    <row r="272" spans="2:23" x14ac:dyDescent="0.25">
      <c r="B272" s="45" t="s">
        <v>595</v>
      </c>
      <c r="C272" s="46" t="s">
        <v>596</v>
      </c>
      <c r="D272" s="47">
        <v>20.299247799999996</v>
      </c>
      <c r="E272" s="47">
        <v>948.85002579699994</v>
      </c>
      <c r="F272" s="47">
        <v>16.641281308777288</v>
      </c>
      <c r="G272" s="48">
        <v>271</v>
      </c>
      <c r="H272" s="49"/>
      <c r="I272" s="21">
        <f t="shared" si="43"/>
        <v>4722.7069778164687</v>
      </c>
      <c r="J272" s="50">
        <v>20.2992478</v>
      </c>
      <c r="K272" s="50">
        <v>5818.3508532500009</v>
      </c>
      <c r="L272">
        <f t="shared" si="36"/>
        <v>4722.7069778164687</v>
      </c>
      <c r="M272" t="e">
        <f t="shared" si="37"/>
        <v>#N/A</v>
      </c>
      <c r="N272" t="str">
        <f t="shared" si="39"/>
        <v>NA</v>
      </c>
      <c r="O272" s="22">
        <f t="shared" si="44"/>
        <v>5455.6841384193749</v>
      </c>
      <c r="P272">
        <f t="shared" si="40"/>
        <v>4722.7069778164687</v>
      </c>
      <c r="Q272">
        <f t="shared" si="41"/>
        <v>1</v>
      </c>
      <c r="V272" s="51">
        <f t="shared" si="38"/>
        <v>1.251815317185065E-3</v>
      </c>
      <c r="W272" s="51">
        <f t="shared" si="42"/>
        <v>0.37928793482482892</v>
      </c>
    </row>
    <row r="273" spans="2:23" x14ac:dyDescent="0.25">
      <c r="B273" s="52" t="s">
        <v>303</v>
      </c>
      <c r="C273" s="53" t="s">
        <v>597</v>
      </c>
      <c r="D273" s="54">
        <v>18.75496313</v>
      </c>
      <c r="E273" s="54">
        <v>775.30243255500011</v>
      </c>
      <c r="F273" s="54">
        <v>16.628831399934043</v>
      </c>
      <c r="G273" s="48">
        <v>272</v>
      </c>
      <c r="H273" s="49"/>
      <c r="I273" s="21">
        <f t="shared" si="43"/>
        <v>4706.0781464165348</v>
      </c>
      <c r="J273" s="50">
        <v>18.754963129999997</v>
      </c>
      <c r="K273" s="50">
        <v>5837.1058163800008</v>
      </c>
      <c r="L273">
        <f t="shared" si="36"/>
        <v>4706.0781464165348</v>
      </c>
      <c r="M273" t="e">
        <f t="shared" si="37"/>
        <v>#N/A</v>
      </c>
      <c r="N273" t="str">
        <f t="shared" si="39"/>
        <v>NA</v>
      </c>
      <c r="O273" s="22">
        <f t="shared" si="44"/>
        <v>5474.4391015493748</v>
      </c>
      <c r="P273">
        <f t="shared" si="40"/>
        <v>4706.0781464165348</v>
      </c>
      <c r="Q273">
        <f t="shared" si="41"/>
        <v>1</v>
      </c>
      <c r="V273" s="51">
        <f t="shared" si="38"/>
        <v>1.2474076277071654E-3</v>
      </c>
      <c r="W273" s="51">
        <f t="shared" si="42"/>
        <v>0.37804052719712178</v>
      </c>
    </row>
    <row r="274" spans="2:23" x14ac:dyDescent="0.25">
      <c r="B274" s="45" t="s">
        <v>278</v>
      </c>
      <c r="C274" s="46" t="s">
        <v>598</v>
      </c>
      <c r="D274" s="47">
        <v>14.87934063</v>
      </c>
      <c r="E274" s="47">
        <v>224.843114179</v>
      </c>
      <c r="F274" s="47">
        <v>16.522623384007698</v>
      </c>
      <c r="G274" s="48">
        <v>273</v>
      </c>
      <c r="H274" s="49"/>
      <c r="I274" s="21">
        <f t="shared" si="43"/>
        <v>4689.5555230325272</v>
      </c>
      <c r="J274" s="50">
        <v>14.879340629999996</v>
      </c>
      <c r="K274" s="50">
        <v>5851.9851570100009</v>
      </c>
      <c r="L274">
        <f t="shared" si="36"/>
        <v>4689.5555230325272</v>
      </c>
      <c r="M274" t="e">
        <f t="shared" si="37"/>
        <v>#N/A</v>
      </c>
      <c r="N274" t="str">
        <f t="shared" si="39"/>
        <v>NA</v>
      </c>
      <c r="O274" s="22">
        <f t="shared" si="44"/>
        <v>5489.3184421793749</v>
      </c>
      <c r="P274">
        <f t="shared" si="40"/>
        <v>4689.5555230325272</v>
      </c>
      <c r="Q274">
        <f t="shared" si="41"/>
        <v>1</v>
      </c>
      <c r="V274" s="51">
        <f t="shared" si="38"/>
        <v>1.2430280900544305E-3</v>
      </c>
      <c r="W274" s="51">
        <f t="shared" si="42"/>
        <v>0.37679749910706734</v>
      </c>
    </row>
    <row r="275" spans="2:23" x14ac:dyDescent="0.25">
      <c r="B275" s="52" t="s">
        <v>344</v>
      </c>
      <c r="C275" s="53" t="s">
        <v>599</v>
      </c>
      <c r="D275" s="54">
        <v>11.78143792</v>
      </c>
      <c r="E275" s="54">
        <v>132.552119172</v>
      </c>
      <c r="F275" s="54">
        <v>16.519444910701726</v>
      </c>
      <c r="G275" s="48">
        <v>274</v>
      </c>
      <c r="H275" s="49"/>
      <c r="I275" s="21">
        <f t="shared" si="43"/>
        <v>4673.0360781218251</v>
      </c>
      <c r="J275" s="50">
        <v>11.78143792</v>
      </c>
      <c r="K275" s="50">
        <v>5863.7665949300008</v>
      </c>
      <c r="L275">
        <f t="shared" si="36"/>
        <v>4673.0360781218251</v>
      </c>
      <c r="M275" t="e">
        <f t="shared" si="37"/>
        <v>#N/A</v>
      </c>
      <c r="N275" t="str">
        <f t="shared" si="39"/>
        <v>NA</v>
      </c>
      <c r="O275" s="22">
        <f t="shared" si="44"/>
        <v>5501.0998800993748</v>
      </c>
      <c r="P275">
        <f t="shared" si="40"/>
        <v>4673.0360781218251</v>
      </c>
      <c r="Q275">
        <f t="shared" si="41"/>
        <v>1</v>
      </c>
      <c r="V275" s="51">
        <f t="shared" si="38"/>
        <v>1.2386493948976598E-3</v>
      </c>
      <c r="W275" s="51">
        <f t="shared" si="42"/>
        <v>0.37555884971216968</v>
      </c>
    </row>
    <row r="276" spans="2:23" x14ac:dyDescent="0.25">
      <c r="B276" s="45" t="s">
        <v>260</v>
      </c>
      <c r="C276" s="46" t="s">
        <v>600</v>
      </c>
      <c r="D276" s="47">
        <v>9.3597963899999996</v>
      </c>
      <c r="E276" s="47">
        <v>212.64579250899999</v>
      </c>
      <c r="F276" s="47">
        <v>16.361048697716413</v>
      </c>
      <c r="G276" s="48">
        <v>275</v>
      </c>
      <c r="H276" s="49"/>
      <c r="I276" s="21">
        <f t="shared" si="43"/>
        <v>4656.6750294241083</v>
      </c>
      <c r="J276" s="50">
        <v>9.3597963899999996</v>
      </c>
      <c r="K276" s="50">
        <v>5873.1263913200009</v>
      </c>
      <c r="L276">
        <f t="shared" si="36"/>
        <v>4656.6750294241083</v>
      </c>
      <c r="M276" t="e">
        <f t="shared" si="37"/>
        <v>#N/A</v>
      </c>
      <c r="N276" t="str">
        <f t="shared" si="39"/>
        <v>NA</v>
      </c>
      <c r="O276" s="22">
        <f t="shared" si="44"/>
        <v>5510.4596764893749</v>
      </c>
      <c r="P276">
        <f t="shared" si="40"/>
        <v>4656.6750294241083</v>
      </c>
      <c r="Q276">
        <f t="shared" si="41"/>
        <v>1</v>
      </c>
      <c r="V276" s="51">
        <f t="shared" si="38"/>
        <v>1.2343126847309659E-3</v>
      </c>
      <c r="W276" s="51">
        <f t="shared" si="42"/>
        <v>0.37432453702743873</v>
      </c>
    </row>
    <row r="277" spans="2:23" x14ac:dyDescent="0.25">
      <c r="B277" s="52" t="s">
        <v>289</v>
      </c>
      <c r="C277" s="53" t="s">
        <v>601</v>
      </c>
      <c r="D277" s="54">
        <v>4.9839660399999994</v>
      </c>
      <c r="E277" s="54">
        <v>1433.7068820439999</v>
      </c>
      <c r="F277" s="54">
        <v>16.360272674432654</v>
      </c>
      <c r="G277" s="48">
        <v>276</v>
      </c>
      <c r="H277" s="49"/>
      <c r="I277" s="21">
        <f t="shared" si="43"/>
        <v>4640.3147567496753</v>
      </c>
      <c r="J277" s="50">
        <v>4.9839660399999994</v>
      </c>
      <c r="K277" s="50">
        <v>5878.1103573600012</v>
      </c>
      <c r="L277">
        <f t="shared" si="36"/>
        <v>4640.3147567496753</v>
      </c>
      <c r="M277" t="e">
        <f t="shared" si="37"/>
        <v>#N/A</v>
      </c>
      <c r="N277" t="str">
        <f t="shared" si="39"/>
        <v>NA</v>
      </c>
      <c r="O277" s="22">
        <f t="shared" si="44"/>
        <v>5515.4436425293752</v>
      </c>
      <c r="P277">
        <f t="shared" si="40"/>
        <v>4640.3147567496753</v>
      </c>
      <c r="Q277">
        <f t="shared" si="41"/>
        <v>1</v>
      </c>
      <c r="V277" s="51">
        <f t="shared" si="38"/>
        <v>1.2299761802594038E-3</v>
      </c>
      <c r="W277" s="51">
        <f t="shared" si="42"/>
        <v>0.37309456084717935</v>
      </c>
    </row>
    <row r="278" spans="2:23" x14ac:dyDescent="0.25">
      <c r="B278" s="45" t="s">
        <v>296</v>
      </c>
      <c r="C278" s="46" t="s">
        <v>602</v>
      </c>
      <c r="D278" s="47">
        <v>3.9042521300000006</v>
      </c>
      <c r="E278" s="47">
        <v>146.387008237</v>
      </c>
      <c r="F278" s="47">
        <v>16.263885539168857</v>
      </c>
      <c r="G278" s="48">
        <v>277</v>
      </c>
      <c r="H278" s="49"/>
      <c r="I278" s="21">
        <f t="shared" si="43"/>
        <v>4624.0508712105066</v>
      </c>
      <c r="J278" s="50">
        <v>3.9042521300000006</v>
      </c>
      <c r="K278" s="50">
        <v>5882.014609490001</v>
      </c>
      <c r="L278">
        <f t="shared" si="36"/>
        <v>4624.0508712105066</v>
      </c>
      <c r="M278" t="e">
        <f t="shared" si="37"/>
        <v>#N/A</v>
      </c>
      <c r="N278" t="str">
        <f t="shared" si="39"/>
        <v>NA</v>
      </c>
      <c r="O278" s="22">
        <f t="shared" si="44"/>
        <v>5519.347894659375</v>
      </c>
      <c r="P278">
        <f t="shared" si="40"/>
        <v>4624.0508712105066</v>
      </c>
      <c r="Q278">
        <f t="shared" si="41"/>
        <v>1</v>
      </c>
      <c r="V278" s="51">
        <f t="shared" si="38"/>
        <v>1.2256652244600056E-3</v>
      </c>
      <c r="W278" s="51">
        <f t="shared" si="42"/>
        <v>0.37186889562271935</v>
      </c>
    </row>
    <row r="279" spans="2:23" x14ac:dyDescent="0.25">
      <c r="B279" s="52" t="s">
        <v>291</v>
      </c>
      <c r="C279" s="53" t="s">
        <v>603</v>
      </c>
      <c r="D279" s="54">
        <v>11.325226988673711</v>
      </c>
      <c r="E279" s="54">
        <v>1214.0792550748574</v>
      </c>
      <c r="F279" s="54">
        <v>16.230719491715565</v>
      </c>
      <c r="G279" s="48">
        <v>278</v>
      </c>
      <c r="H279" s="49"/>
      <c r="I279" s="21">
        <f t="shared" si="43"/>
        <v>4607.8201517187908</v>
      </c>
      <c r="J279" s="50">
        <v>29.716004819999998</v>
      </c>
      <c r="K279" s="50">
        <v>5911.7306143100013</v>
      </c>
      <c r="L279">
        <f t="shared" si="36"/>
        <v>4607.8201517187908</v>
      </c>
      <c r="M279" t="e">
        <f t="shared" si="37"/>
        <v>#N/A</v>
      </c>
      <c r="N279" t="str">
        <f t="shared" si="39"/>
        <v>NA</v>
      </c>
      <c r="O279" s="22">
        <f t="shared" si="44"/>
        <v>5530.6731216480484</v>
      </c>
      <c r="P279">
        <f t="shared" si="40"/>
        <v>4607.8201517187908</v>
      </c>
      <c r="Q279">
        <f t="shared" si="41"/>
        <v>1</v>
      </c>
      <c r="V279" s="51">
        <f t="shared" si="38"/>
        <v>1.221363059755716E-3</v>
      </c>
      <c r="W279" s="51">
        <f t="shared" si="42"/>
        <v>0.37064753256296362</v>
      </c>
    </row>
    <row r="280" spans="2:23" x14ac:dyDescent="0.25">
      <c r="B280" s="45" t="s">
        <v>250</v>
      </c>
      <c r="C280" s="46" t="s">
        <v>604</v>
      </c>
      <c r="D280" s="47">
        <v>10.046752939999998</v>
      </c>
      <c r="E280" s="47">
        <v>1983.5674626570005</v>
      </c>
      <c r="F280" s="47">
        <v>15.913878301106699</v>
      </c>
      <c r="G280" s="48">
        <v>279</v>
      </c>
      <c r="H280" s="49"/>
      <c r="I280" s="21">
        <f t="shared" si="43"/>
        <v>4591.9062734176841</v>
      </c>
      <c r="J280" s="50">
        <v>10.046752939999998</v>
      </c>
      <c r="K280" s="50">
        <v>5921.7773672500016</v>
      </c>
      <c r="L280">
        <f t="shared" si="36"/>
        <v>4591.9062734176841</v>
      </c>
      <c r="M280" t="e">
        <f t="shared" si="37"/>
        <v>#N/A</v>
      </c>
      <c r="N280" t="str">
        <f t="shared" si="39"/>
        <v>NA</v>
      </c>
      <c r="O280" s="22">
        <f t="shared" si="44"/>
        <v>5540.7198745880487</v>
      </c>
      <c r="P280">
        <f t="shared" si="40"/>
        <v>4591.9062734176841</v>
      </c>
      <c r="Q280">
        <f t="shared" si="41"/>
        <v>1</v>
      </c>
      <c r="V280" s="51">
        <f t="shared" si="38"/>
        <v>1.2171448779572859E-3</v>
      </c>
      <c r="W280" s="51">
        <f t="shared" si="42"/>
        <v>0.36943038768500636</v>
      </c>
    </row>
    <row r="281" spans="2:23" x14ac:dyDescent="0.25">
      <c r="B281" s="52" t="s">
        <v>375</v>
      </c>
      <c r="C281" s="53" t="s">
        <v>605</v>
      </c>
      <c r="D281" s="54">
        <v>8.8407266395476523</v>
      </c>
      <c r="E281" s="54">
        <v>675.14308929308254</v>
      </c>
      <c r="F281" s="54">
        <v>15.859285219382929</v>
      </c>
      <c r="G281" s="48">
        <v>280</v>
      </c>
      <c r="H281" s="49"/>
      <c r="I281" s="21">
        <f t="shared" si="43"/>
        <v>4576.0469881983008</v>
      </c>
      <c r="J281" s="50">
        <v>23.615944539999997</v>
      </c>
      <c r="K281" s="50">
        <v>5945.3933117900015</v>
      </c>
      <c r="L281">
        <f t="shared" si="36"/>
        <v>4576.0469881983008</v>
      </c>
      <c r="M281" t="e">
        <f t="shared" si="37"/>
        <v>#N/A</v>
      </c>
      <c r="N281" t="str">
        <f t="shared" si="39"/>
        <v>NA</v>
      </c>
      <c r="O281" s="22">
        <f t="shared" si="44"/>
        <v>5549.5606012275966</v>
      </c>
      <c r="P281">
        <f t="shared" si="40"/>
        <v>4576.0469881983008</v>
      </c>
      <c r="Q281">
        <f t="shared" si="41"/>
        <v>1</v>
      </c>
      <c r="V281" s="51">
        <f t="shared" si="38"/>
        <v>1.2129411667699344E-3</v>
      </c>
      <c r="W281" s="51">
        <f t="shared" si="42"/>
        <v>0.3682174465182364</v>
      </c>
    </row>
    <row r="282" spans="2:23" x14ac:dyDescent="0.25">
      <c r="B282" s="45" t="s">
        <v>606</v>
      </c>
      <c r="C282" s="46" t="s">
        <v>607</v>
      </c>
      <c r="D282" s="47">
        <v>34.645162159999998</v>
      </c>
      <c r="E282" s="47">
        <v>529.40632071199991</v>
      </c>
      <c r="F282" s="47">
        <v>15.834855878690826</v>
      </c>
      <c r="G282" s="48">
        <v>281</v>
      </c>
      <c r="H282" s="49"/>
      <c r="I282" s="21">
        <f t="shared" si="43"/>
        <v>4560.2121323196097</v>
      </c>
      <c r="J282" s="50">
        <v>34.645162159999998</v>
      </c>
      <c r="K282" s="50">
        <v>5980.0384739500014</v>
      </c>
      <c r="L282">
        <f t="shared" si="36"/>
        <v>4560.2121323196097</v>
      </c>
      <c r="M282" t="e">
        <f t="shared" si="37"/>
        <v>#N/A</v>
      </c>
      <c r="N282" t="str">
        <f t="shared" si="39"/>
        <v>NA</v>
      </c>
      <c r="O282" s="22">
        <f t="shared" si="44"/>
        <v>5584.2057633875966</v>
      </c>
      <c r="P282">
        <f t="shared" si="40"/>
        <v>4560.2121323196097</v>
      </c>
      <c r="Q282">
        <f t="shared" si="41"/>
        <v>1</v>
      </c>
      <c r="V282" s="51">
        <f t="shared" si="38"/>
        <v>1.2087439308991778E-3</v>
      </c>
      <c r="W282" s="51">
        <f t="shared" si="42"/>
        <v>0.3670087025873372</v>
      </c>
    </row>
    <row r="283" spans="2:23" x14ac:dyDescent="0.25">
      <c r="B283" s="52" t="s">
        <v>458</v>
      </c>
      <c r="C283" s="53" t="s">
        <v>608</v>
      </c>
      <c r="D283" s="54">
        <v>7.93298243</v>
      </c>
      <c r="E283" s="54">
        <v>272.88670087108756</v>
      </c>
      <c r="F283" s="54">
        <v>15.485390494867012</v>
      </c>
      <c r="G283" s="48">
        <v>282</v>
      </c>
      <c r="H283" s="49"/>
      <c r="I283" s="21">
        <f t="shared" si="43"/>
        <v>4544.7267418247429</v>
      </c>
      <c r="J283" s="50">
        <v>9.0010083099999978</v>
      </c>
      <c r="K283" s="50">
        <v>5989.039482260001</v>
      </c>
      <c r="L283">
        <f t="shared" si="36"/>
        <v>4544.7267418247429</v>
      </c>
      <c r="M283" t="e">
        <f t="shared" si="37"/>
        <v>#N/A</v>
      </c>
      <c r="N283" t="str">
        <f t="shared" si="39"/>
        <v>NA</v>
      </c>
      <c r="O283" s="22">
        <f t="shared" si="44"/>
        <v>5592.1387458175968</v>
      </c>
      <c r="P283">
        <f t="shared" si="40"/>
        <v>4544.7267418247429</v>
      </c>
      <c r="Q283">
        <f t="shared" si="41"/>
        <v>1</v>
      </c>
      <c r="V283" s="51">
        <f t="shared" si="38"/>
        <v>1.2046393254038293E-3</v>
      </c>
      <c r="W283" s="51">
        <f t="shared" si="42"/>
        <v>0.36580406326193338</v>
      </c>
    </row>
    <row r="284" spans="2:23" x14ac:dyDescent="0.25">
      <c r="B284" s="45" t="s">
        <v>314</v>
      </c>
      <c r="C284" s="46" t="s">
        <v>609</v>
      </c>
      <c r="D284" s="47">
        <v>14.675918210000001</v>
      </c>
      <c r="E284" s="47">
        <v>2208.0945802330002</v>
      </c>
      <c r="F284" s="47">
        <v>15.423358916743553</v>
      </c>
      <c r="G284" s="48">
        <v>283</v>
      </c>
      <c r="H284" s="49"/>
      <c r="I284" s="21">
        <f t="shared" si="43"/>
        <v>4529.3033829079995</v>
      </c>
      <c r="J284" s="50">
        <v>14.675918209999999</v>
      </c>
      <c r="K284" s="50">
        <v>6003.7154004700014</v>
      </c>
      <c r="L284">
        <f t="shared" si="36"/>
        <v>4529.3033829079995</v>
      </c>
      <c r="M284" t="e">
        <f t="shared" si="37"/>
        <v>#N/A</v>
      </c>
      <c r="N284" t="str">
        <f t="shared" si="39"/>
        <v>NA</v>
      </c>
      <c r="O284" s="22">
        <f t="shared" si="44"/>
        <v>5606.8146640275972</v>
      </c>
      <c r="P284">
        <f t="shared" si="40"/>
        <v>4529.3033829079995</v>
      </c>
      <c r="Q284">
        <f t="shared" si="41"/>
        <v>1</v>
      </c>
      <c r="V284" s="51">
        <f t="shared" si="38"/>
        <v>1.2005511621904195E-3</v>
      </c>
      <c r="W284" s="51">
        <f t="shared" si="42"/>
        <v>0.36460351209974295</v>
      </c>
    </row>
    <row r="285" spans="2:23" x14ac:dyDescent="0.25">
      <c r="B285" s="52" t="s">
        <v>610</v>
      </c>
      <c r="C285" s="53" t="s">
        <v>611</v>
      </c>
      <c r="D285" s="54">
        <v>25.080135970000008</v>
      </c>
      <c r="E285" s="54">
        <v>971.77596932700033</v>
      </c>
      <c r="F285" s="54">
        <v>15.304477681616426</v>
      </c>
      <c r="G285" s="48">
        <v>284</v>
      </c>
      <c r="H285" s="49"/>
      <c r="I285" s="21">
        <f t="shared" si="43"/>
        <v>4513.9989052263827</v>
      </c>
      <c r="J285" s="50">
        <v>25.080135970000008</v>
      </c>
      <c r="K285" s="50">
        <v>6028.7955364400013</v>
      </c>
      <c r="L285">
        <f t="shared" si="36"/>
        <v>4513.9989052263827</v>
      </c>
      <c r="M285" t="e">
        <f t="shared" si="37"/>
        <v>#N/A</v>
      </c>
      <c r="N285" t="str">
        <f t="shared" si="39"/>
        <v>NA</v>
      </c>
      <c r="O285" s="22">
        <f t="shared" si="44"/>
        <v>5631.8947999975971</v>
      </c>
      <c r="P285">
        <f t="shared" si="40"/>
        <v>4513.9989052263827</v>
      </c>
      <c r="Q285">
        <f t="shared" si="41"/>
        <v>1</v>
      </c>
      <c r="V285" s="51">
        <f t="shared" si="38"/>
        <v>1.1964945100048498E-3</v>
      </c>
      <c r="W285" s="51">
        <f t="shared" si="42"/>
        <v>0.36340701758973809</v>
      </c>
    </row>
    <row r="286" spans="2:23" x14ac:dyDescent="0.25">
      <c r="B286" s="45" t="s">
        <v>346</v>
      </c>
      <c r="C286" s="46" t="s">
        <v>612</v>
      </c>
      <c r="D286" s="47">
        <v>4.4065818989282937</v>
      </c>
      <c r="E286" s="47">
        <v>502.49156071530035</v>
      </c>
      <c r="F286" s="47">
        <v>15.223034492985587</v>
      </c>
      <c r="G286" s="48">
        <v>285</v>
      </c>
      <c r="H286" s="49"/>
      <c r="I286" s="21">
        <f t="shared" si="43"/>
        <v>4498.7758707333969</v>
      </c>
      <c r="J286" s="50">
        <v>8.0483629000000008</v>
      </c>
      <c r="K286" s="50">
        <v>6036.8438993400014</v>
      </c>
      <c r="L286">
        <f t="shared" si="36"/>
        <v>4498.7758707333969</v>
      </c>
      <c r="M286" t="e">
        <f t="shared" si="37"/>
        <v>#N/A</v>
      </c>
      <c r="N286" t="str">
        <f t="shared" si="39"/>
        <v>NA</v>
      </c>
      <c r="O286" s="22">
        <f t="shared" si="44"/>
        <v>5636.3013818965255</v>
      </c>
      <c r="P286">
        <f t="shared" si="40"/>
        <v>4498.7758707333969</v>
      </c>
      <c r="Q286">
        <f t="shared" si="41"/>
        <v>1</v>
      </c>
      <c r="V286" s="51">
        <f t="shared" si="38"/>
        <v>1.1924594454027332E-3</v>
      </c>
      <c r="W286" s="51">
        <f t="shared" si="42"/>
        <v>0.36221455814433534</v>
      </c>
    </row>
    <row r="287" spans="2:23" x14ac:dyDescent="0.25">
      <c r="B287" s="52" t="s">
        <v>265</v>
      </c>
      <c r="C287" s="53" t="s">
        <v>613</v>
      </c>
      <c r="D287" s="54">
        <v>6.5298694699999995</v>
      </c>
      <c r="E287" s="54">
        <v>155.297678241</v>
      </c>
      <c r="F287" s="54">
        <v>15.15929139116273</v>
      </c>
      <c r="G287" s="48">
        <v>286</v>
      </c>
      <c r="H287" s="49"/>
      <c r="I287" s="21">
        <f t="shared" si="43"/>
        <v>4483.6165793422342</v>
      </c>
      <c r="J287" s="50">
        <v>6.5298694699999995</v>
      </c>
      <c r="K287" s="50">
        <v>6043.3737688100018</v>
      </c>
      <c r="L287">
        <f t="shared" si="36"/>
        <v>4483.6165793422342</v>
      </c>
      <c r="M287" t="e">
        <f t="shared" si="37"/>
        <v>#N/A</v>
      </c>
      <c r="N287" t="str">
        <f t="shared" si="39"/>
        <v>NA</v>
      </c>
      <c r="O287" s="22">
        <f t="shared" si="44"/>
        <v>5642.831251366526</v>
      </c>
      <c r="P287">
        <f t="shared" si="40"/>
        <v>4483.6165793422342</v>
      </c>
      <c r="Q287">
        <f t="shared" si="41"/>
        <v>1</v>
      </c>
      <c r="V287" s="51">
        <f t="shared" si="38"/>
        <v>1.1884412767443205E-3</v>
      </c>
      <c r="W287" s="51">
        <f t="shared" si="42"/>
        <v>0.36102611686759101</v>
      </c>
    </row>
    <row r="288" spans="2:23" x14ac:dyDescent="0.25">
      <c r="B288" s="45" t="s">
        <v>514</v>
      </c>
      <c r="C288" s="46" t="s">
        <v>614</v>
      </c>
      <c r="D288" s="47">
        <v>9.9444937100000015</v>
      </c>
      <c r="E288" s="47">
        <v>691.52560760175379</v>
      </c>
      <c r="F288" s="47">
        <v>15.148477599424155</v>
      </c>
      <c r="G288" s="48">
        <v>287</v>
      </c>
      <c r="H288" s="49"/>
      <c r="I288" s="21">
        <f t="shared" si="43"/>
        <v>4468.4681017428102</v>
      </c>
      <c r="J288" s="50">
        <v>19.797982309999995</v>
      </c>
      <c r="K288" s="50">
        <v>6063.1717511200022</v>
      </c>
      <c r="L288">
        <f t="shared" si="36"/>
        <v>4468.4681017428102</v>
      </c>
      <c r="M288" t="e">
        <f t="shared" si="37"/>
        <v>#N/A</v>
      </c>
      <c r="N288" t="str">
        <f t="shared" si="39"/>
        <v>NA</v>
      </c>
      <c r="O288" s="22">
        <f t="shared" si="44"/>
        <v>5652.7757450765257</v>
      </c>
      <c r="P288">
        <f t="shared" si="40"/>
        <v>4468.4681017428102</v>
      </c>
      <c r="Q288">
        <f t="shared" si="41"/>
        <v>1</v>
      </c>
      <c r="V288" s="51">
        <f t="shared" si="38"/>
        <v>1.1844259744229891E-3</v>
      </c>
      <c r="W288" s="51">
        <f t="shared" si="42"/>
        <v>0.35984169089316803</v>
      </c>
    </row>
    <row r="289" spans="2:23" x14ac:dyDescent="0.25">
      <c r="B289" s="52" t="s">
        <v>615</v>
      </c>
      <c r="C289" s="53" t="s">
        <v>616</v>
      </c>
      <c r="D289" s="54">
        <v>6.6594010495520131</v>
      </c>
      <c r="E289" s="54">
        <v>896</v>
      </c>
      <c r="F289" s="54">
        <v>15.0795530368</v>
      </c>
      <c r="G289" s="48">
        <v>288</v>
      </c>
      <c r="H289" s="49"/>
      <c r="I289" s="21">
        <f t="shared" si="43"/>
        <v>4453.3885487060106</v>
      </c>
      <c r="J289" s="50">
        <v>18.850109049999997</v>
      </c>
      <c r="K289" s="50">
        <v>6082.0218601700026</v>
      </c>
      <c r="L289">
        <f t="shared" si="36"/>
        <v>4453.3885487060106</v>
      </c>
      <c r="M289" t="e">
        <f t="shared" si="37"/>
        <v>#N/A</v>
      </c>
      <c r="N289" t="str">
        <f t="shared" si="39"/>
        <v>NA</v>
      </c>
      <c r="O289" s="22">
        <f t="shared" si="44"/>
        <v>5659.4351461260776</v>
      </c>
      <c r="P289">
        <f t="shared" si="40"/>
        <v>4453.3885487060106</v>
      </c>
      <c r="Q289">
        <f t="shared" si="41"/>
        <v>1</v>
      </c>
      <c r="V289" s="51">
        <f t="shared" si="38"/>
        <v>1.1804289414593862E-3</v>
      </c>
      <c r="W289" s="51">
        <f t="shared" si="42"/>
        <v>0.35866126195170867</v>
      </c>
    </row>
    <row r="290" spans="2:23" x14ac:dyDescent="0.25">
      <c r="B290" s="45" t="s">
        <v>617</v>
      </c>
      <c r="C290" s="46" t="s">
        <v>618</v>
      </c>
      <c r="D290" s="47">
        <v>17.170714950000004</v>
      </c>
      <c r="E290" s="47">
        <v>3613.4434017459994</v>
      </c>
      <c r="F290" s="47">
        <v>15.064418441053556</v>
      </c>
      <c r="G290" s="48">
        <v>289</v>
      </c>
      <c r="H290" s="49"/>
      <c r="I290" s="21">
        <f t="shared" si="43"/>
        <v>4438.3241302649567</v>
      </c>
      <c r="J290" s="50">
        <v>17.170714950000004</v>
      </c>
      <c r="K290" s="50">
        <v>6099.1925751200024</v>
      </c>
      <c r="L290">
        <f t="shared" si="36"/>
        <v>4438.3241302649567</v>
      </c>
      <c r="M290" t="e">
        <f t="shared" si="37"/>
        <v>#N/A</v>
      </c>
      <c r="N290" t="str">
        <f t="shared" si="39"/>
        <v>NA</v>
      </c>
      <c r="O290" s="22">
        <f t="shared" si="44"/>
        <v>5676.6058610760774</v>
      </c>
      <c r="P290">
        <f t="shared" si="40"/>
        <v>4438.3241302649567</v>
      </c>
      <c r="Q290">
        <f t="shared" si="41"/>
        <v>1</v>
      </c>
      <c r="V290" s="51">
        <f t="shared" si="38"/>
        <v>1.1764359201185375E-3</v>
      </c>
      <c r="W290" s="51">
        <f t="shared" si="42"/>
        <v>0.35748482603159015</v>
      </c>
    </row>
    <row r="291" spans="2:23" x14ac:dyDescent="0.25">
      <c r="B291" s="52" t="s">
        <v>452</v>
      </c>
      <c r="C291" s="53" t="s">
        <v>619</v>
      </c>
      <c r="D291" s="54">
        <v>22.576649312191492</v>
      </c>
      <c r="E291" s="54">
        <v>1068.7569180405424</v>
      </c>
      <c r="F291" s="54">
        <v>14.871476133995142</v>
      </c>
      <c r="G291" s="48">
        <v>290</v>
      </c>
      <c r="H291" s="49"/>
      <c r="I291" s="21">
        <f t="shared" si="43"/>
        <v>4423.4526541309615</v>
      </c>
      <c r="J291" s="50">
        <v>23.14763593</v>
      </c>
      <c r="K291" s="50">
        <v>6122.3402110500028</v>
      </c>
      <c r="L291">
        <f t="shared" si="36"/>
        <v>4423.4526541309615</v>
      </c>
      <c r="M291" t="e">
        <f t="shared" si="37"/>
        <v>#N/A</v>
      </c>
      <c r="N291" t="str">
        <f t="shared" si="39"/>
        <v>NA</v>
      </c>
      <c r="O291" s="22">
        <f t="shared" si="44"/>
        <v>5699.1825103882693</v>
      </c>
      <c r="P291">
        <f t="shared" si="40"/>
        <v>4423.4526541309615</v>
      </c>
      <c r="Q291">
        <f t="shared" si="41"/>
        <v>1</v>
      </c>
      <c r="V291" s="51">
        <f t="shared" si="38"/>
        <v>1.1724940406622993E-3</v>
      </c>
      <c r="W291" s="51">
        <f t="shared" si="42"/>
        <v>0.35631233199092788</v>
      </c>
    </row>
    <row r="292" spans="2:23" x14ac:dyDescent="0.25">
      <c r="B292" s="45" t="s">
        <v>429</v>
      </c>
      <c r="C292" s="46" t="s">
        <v>620</v>
      </c>
      <c r="D292" s="47">
        <v>6.5327083700000008</v>
      </c>
      <c r="E292" s="47">
        <v>223.79276767100004</v>
      </c>
      <c r="F292" s="47">
        <v>14.775126646595382</v>
      </c>
      <c r="G292" s="48">
        <v>291</v>
      </c>
      <c r="H292" s="49"/>
      <c r="I292" s="21">
        <f t="shared" si="43"/>
        <v>4408.6775274843658</v>
      </c>
      <c r="J292" s="50">
        <v>6.5327083700000008</v>
      </c>
      <c r="K292" s="50">
        <v>6128.8729194200032</v>
      </c>
      <c r="L292">
        <f t="shared" si="36"/>
        <v>4408.6775274843658</v>
      </c>
      <c r="M292" t="e">
        <f t="shared" si="37"/>
        <v>#N/A</v>
      </c>
      <c r="N292" t="str">
        <f t="shared" si="39"/>
        <v>NA</v>
      </c>
      <c r="O292" s="22">
        <f t="shared" si="44"/>
        <v>5705.7152187582697</v>
      </c>
      <c r="P292">
        <f t="shared" si="40"/>
        <v>4408.6775274843658</v>
      </c>
      <c r="Q292">
        <f t="shared" si="41"/>
        <v>1</v>
      </c>
      <c r="V292" s="51">
        <f t="shared" si="38"/>
        <v>1.1685776998991658E-3</v>
      </c>
      <c r="W292" s="51">
        <f t="shared" si="42"/>
        <v>0.35514375429102873</v>
      </c>
    </row>
    <row r="293" spans="2:23" x14ac:dyDescent="0.25">
      <c r="B293" s="52" t="s">
        <v>231</v>
      </c>
      <c r="C293" s="53" t="s">
        <v>621</v>
      </c>
      <c r="D293" s="54">
        <v>24.070088219259489</v>
      </c>
      <c r="E293" s="54">
        <v>544.71024820607613</v>
      </c>
      <c r="F293" s="54">
        <v>14.662633838082376</v>
      </c>
      <c r="G293" s="48">
        <v>292</v>
      </c>
      <c r="H293" s="49"/>
      <c r="I293" s="21">
        <f t="shared" si="43"/>
        <v>4394.0148936462838</v>
      </c>
      <c r="J293" s="50">
        <v>24.513698000000002</v>
      </c>
      <c r="K293" s="50">
        <v>6153.3866174200029</v>
      </c>
      <c r="L293">
        <f t="shared" si="36"/>
        <v>4394.0148936462838</v>
      </c>
      <c r="M293" t="e">
        <f t="shared" si="37"/>
        <v>#N/A</v>
      </c>
      <c r="N293" t="str">
        <f t="shared" si="39"/>
        <v>NA</v>
      </c>
      <c r="O293" s="22">
        <f t="shared" si="44"/>
        <v>5729.7853069775292</v>
      </c>
      <c r="P293">
        <f t="shared" si="40"/>
        <v>4394.0148936462838</v>
      </c>
      <c r="Q293">
        <f t="shared" si="41"/>
        <v>1</v>
      </c>
      <c r="V293" s="51">
        <f t="shared" si="38"/>
        <v>1.1646911768277571E-3</v>
      </c>
      <c r="W293" s="51">
        <f t="shared" si="42"/>
        <v>0.35397906311420096</v>
      </c>
    </row>
    <row r="294" spans="2:23" x14ac:dyDescent="0.25">
      <c r="B294" s="45" t="s">
        <v>375</v>
      </c>
      <c r="C294" s="46" t="s">
        <v>622</v>
      </c>
      <c r="D294" s="47">
        <v>8.425592290825092</v>
      </c>
      <c r="E294" s="47">
        <v>342.63443050087221</v>
      </c>
      <c r="F294" s="47">
        <v>14.641168658521346</v>
      </c>
      <c r="G294" s="48">
        <v>293</v>
      </c>
      <c r="H294" s="49"/>
      <c r="I294" s="21">
        <f t="shared" si="43"/>
        <v>4379.3737249877622</v>
      </c>
      <c r="J294" s="50">
        <v>25.580051020000003</v>
      </c>
      <c r="K294" s="50">
        <v>6178.9666684400026</v>
      </c>
      <c r="L294">
        <f t="shared" ref="L294:L357" si="45">P294</f>
        <v>4379.3737249877622</v>
      </c>
      <c r="M294" t="e">
        <f t="shared" si="37"/>
        <v>#N/A</v>
      </c>
      <c r="N294" t="str">
        <f t="shared" si="39"/>
        <v>NA</v>
      </c>
      <c r="O294" s="22">
        <f t="shared" si="44"/>
        <v>5738.2108992683543</v>
      </c>
      <c r="P294">
        <f t="shared" si="40"/>
        <v>4379.3737249877622</v>
      </c>
      <c r="Q294">
        <f t="shared" si="41"/>
        <v>1</v>
      </c>
      <c r="V294" s="51">
        <f t="shared" si="38"/>
        <v>1.1608103433832266E-3</v>
      </c>
      <c r="W294" s="51">
        <f t="shared" si="42"/>
        <v>0.35281825277081774</v>
      </c>
    </row>
    <row r="295" spans="2:23" x14ac:dyDescent="0.25">
      <c r="B295" s="52" t="s">
        <v>623</v>
      </c>
      <c r="C295" s="53" t="s">
        <v>624</v>
      </c>
      <c r="D295" s="54">
        <v>5.1071310699999994</v>
      </c>
      <c r="E295" s="54">
        <v>195.96563883200002</v>
      </c>
      <c r="F295" s="54">
        <v>14.640991236089338</v>
      </c>
      <c r="G295" s="48">
        <v>294</v>
      </c>
      <c r="H295" s="49"/>
      <c r="I295" s="21">
        <f t="shared" si="43"/>
        <v>4364.7327337516726</v>
      </c>
      <c r="J295" s="50">
        <v>5.1071310699999994</v>
      </c>
      <c r="K295" s="50">
        <v>6184.0737995100026</v>
      </c>
      <c r="L295">
        <f t="shared" si="45"/>
        <v>4364.7327337516726</v>
      </c>
      <c r="M295" t="e">
        <f t="shared" si="37"/>
        <v>#N/A</v>
      </c>
      <c r="N295" t="str">
        <f t="shared" si="39"/>
        <v>NA</v>
      </c>
      <c r="O295" s="22">
        <f t="shared" si="44"/>
        <v>5743.3180303383542</v>
      </c>
      <c r="P295">
        <f t="shared" si="40"/>
        <v>4364.7327337516726</v>
      </c>
      <c r="Q295">
        <f t="shared" si="41"/>
        <v>1</v>
      </c>
      <c r="V295" s="51">
        <f t="shared" si="38"/>
        <v>1.1569295569668347E-3</v>
      </c>
      <c r="W295" s="51">
        <f t="shared" si="42"/>
        <v>0.35166132321385091</v>
      </c>
    </row>
    <row r="296" spans="2:23" x14ac:dyDescent="0.25">
      <c r="B296" s="45" t="s">
        <v>452</v>
      </c>
      <c r="C296" s="46" t="s">
        <v>625</v>
      </c>
      <c r="D296" s="47">
        <v>10.058271957571046</v>
      </c>
      <c r="E296" s="47">
        <v>748.87861212714165</v>
      </c>
      <c r="F296" s="47">
        <v>14.542155944813977</v>
      </c>
      <c r="G296" s="48">
        <v>295</v>
      </c>
      <c r="H296" s="49"/>
      <c r="I296" s="21">
        <f t="shared" si="43"/>
        <v>4350.1905778068585</v>
      </c>
      <c r="J296" s="50">
        <v>10.71491194</v>
      </c>
      <c r="K296" s="50">
        <v>6194.7887114500027</v>
      </c>
      <c r="L296">
        <f t="shared" si="45"/>
        <v>4350.1905778068585</v>
      </c>
      <c r="M296" t="e">
        <f t="shared" si="37"/>
        <v>#N/A</v>
      </c>
      <c r="N296" t="str">
        <f t="shared" si="39"/>
        <v>NA</v>
      </c>
      <c r="O296" s="22">
        <f t="shared" si="44"/>
        <v>5753.3763022959256</v>
      </c>
      <c r="P296">
        <f t="shared" si="40"/>
        <v>4350.1905778068585</v>
      </c>
      <c r="Q296">
        <f t="shared" si="41"/>
        <v>1</v>
      </c>
      <c r="V296" s="51">
        <f t="shared" si="38"/>
        <v>1.1530749681384106E-3</v>
      </c>
      <c r="W296" s="51">
        <f t="shared" si="42"/>
        <v>0.35050824824571247</v>
      </c>
    </row>
    <row r="297" spans="2:23" x14ac:dyDescent="0.25">
      <c r="B297" s="52" t="s">
        <v>205</v>
      </c>
      <c r="C297" s="53" t="s">
        <v>626</v>
      </c>
      <c r="D297" s="54">
        <v>38.004508060000006</v>
      </c>
      <c r="E297" s="54">
        <v>4061.2111515558545</v>
      </c>
      <c r="F297" s="54">
        <v>14.539096122700673</v>
      </c>
      <c r="G297" s="48">
        <v>296</v>
      </c>
      <c r="H297" s="49"/>
      <c r="I297" s="21">
        <f t="shared" si="43"/>
        <v>4335.6514816841582</v>
      </c>
      <c r="J297" s="50">
        <v>38.004508059999992</v>
      </c>
      <c r="K297" s="50">
        <v>6232.7932195100029</v>
      </c>
      <c r="L297">
        <f t="shared" si="45"/>
        <v>4335.6514816841582</v>
      </c>
      <c r="M297" t="e">
        <f t="shared" si="37"/>
        <v>#N/A</v>
      </c>
      <c r="N297" t="str">
        <f t="shared" si="39"/>
        <v>NA</v>
      </c>
      <c r="O297" s="22">
        <f t="shared" si="44"/>
        <v>5791.3808103559259</v>
      </c>
      <c r="P297">
        <f t="shared" si="40"/>
        <v>4335.6514816841582</v>
      </c>
      <c r="Q297">
        <f t="shared" si="41"/>
        <v>1</v>
      </c>
      <c r="V297" s="51">
        <f t="shared" si="38"/>
        <v>1.1492211903558988E-3</v>
      </c>
      <c r="W297" s="51">
        <f t="shared" si="42"/>
        <v>0.3493590270553566</v>
      </c>
    </row>
    <row r="298" spans="2:23" x14ac:dyDescent="0.25">
      <c r="B298" s="45" t="s">
        <v>493</v>
      </c>
      <c r="C298" s="46" t="s">
        <v>627</v>
      </c>
      <c r="D298" s="47">
        <v>30.785677069999998</v>
      </c>
      <c r="E298" s="47">
        <v>330.36896530299998</v>
      </c>
      <c r="F298" s="47">
        <v>14.533427658602784</v>
      </c>
      <c r="G298" s="48">
        <v>297</v>
      </c>
      <c r="H298" s="49"/>
      <c r="I298" s="21">
        <f t="shared" si="43"/>
        <v>4321.1180540255555</v>
      </c>
      <c r="J298" s="50">
        <v>30.785677069999998</v>
      </c>
      <c r="K298" s="50">
        <v>6263.5788965800029</v>
      </c>
      <c r="L298">
        <f t="shared" si="45"/>
        <v>4321.1180540255555</v>
      </c>
      <c r="M298" t="e">
        <f t="shared" si="37"/>
        <v>#N/A</v>
      </c>
      <c r="N298" t="str">
        <f t="shared" si="39"/>
        <v>NA</v>
      </c>
      <c r="O298" s="22">
        <f t="shared" si="44"/>
        <v>5822.1664874259259</v>
      </c>
      <c r="P298">
        <f t="shared" si="40"/>
        <v>4321.1180540255555</v>
      </c>
      <c r="Q298">
        <f t="shared" si="41"/>
        <v>1</v>
      </c>
      <c r="V298" s="51">
        <f t="shared" si="38"/>
        <v>1.1453689150740115E-3</v>
      </c>
      <c r="W298" s="51">
        <f t="shared" si="42"/>
        <v>0.3482136581402826</v>
      </c>
    </row>
    <row r="299" spans="2:23" x14ac:dyDescent="0.25">
      <c r="B299" s="52" t="s">
        <v>628</v>
      </c>
      <c r="C299" s="53" t="s">
        <v>629</v>
      </c>
      <c r="D299" s="54">
        <v>5.6122768051350231</v>
      </c>
      <c r="E299" s="54">
        <v>275</v>
      </c>
      <c r="F299" s="54">
        <v>14.330488727500001</v>
      </c>
      <c r="G299" s="48">
        <v>298</v>
      </c>
      <c r="H299" s="49"/>
      <c r="I299" s="21">
        <f t="shared" si="43"/>
        <v>4306.7875652980556</v>
      </c>
      <c r="J299" s="50">
        <v>16.617015550000001</v>
      </c>
      <c r="K299" s="50">
        <v>6280.1959121300033</v>
      </c>
      <c r="L299">
        <f t="shared" si="45"/>
        <v>4306.7875652980556</v>
      </c>
      <c r="M299" t="e">
        <f t="shared" si="37"/>
        <v>#N/A</v>
      </c>
      <c r="N299" t="str">
        <f t="shared" si="39"/>
        <v>NA</v>
      </c>
      <c r="O299" s="22">
        <f t="shared" si="44"/>
        <v>5827.7787642310604</v>
      </c>
      <c r="P299">
        <f t="shared" si="40"/>
        <v>4306.7875652980556</v>
      </c>
      <c r="Q299">
        <f t="shared" si="41"/>
        <v>1</v>
      </c>
      <c r="V299" s="51">
        <f t="shared" si="38"/>
        <v>1.1415704314128197E-3</v>
      </c>
      <c r="W299" s="51">
        <f t="shared" si="42"/>
        <v>0.34707208770886977</v>
      </c>
    </row>
    <row r="300" spans="2:23" x14ac:dyDescent="0.25">
      <c r="B300" s="45" t="s">
        <v>278</v>
      </c>
      <c r="C300" s="46" t="s">
        <v>630</v>
      </c>
      <c r="D300" s="47">
        <v>8.9200342999999993</v>
      </c>
      <c r="E300" s="47">
        <v>123.91267345200001</v>
      </c>
      <c r="F300" s="47">
        <v>14.313762127099547</v>
      </c>
      <c r="G300" s="48">
        <v>299</v>
      </c>
      <c r="H300" s="49"/>
      <c r="I300" s="21">
        <f t="shared" si="43"/>
        <v>4292.4738031709558</v>
      </c>
      <c r="J300" s="50">
        <v>8.9200343000000011</v>
      </c>
      <c r="K300" s="50">
        <v>6289.1159464300035</v>
      </c>
      <c r="L300">
        <f t="shared" si="45"/>
        <v>4292.4738031709558</v>
      </c>
      <c r="M300" t="e">
        <f t="shared" si="37"/>
        <v>#N/A</v>
      </c>
      <c r="N300" t="str">
        <f t="shared" si="39"/>
        <v>NA</v>
      </c>
      <c r="O300" s="22">
        <f t="shared" si="44"/>
        <v>5836.6987985310607</v>
      </c>
      <c r="P300">
        <f t="shared" si="40"/>
        <v>4292.4738031709558</v>
      </c>
      <c r="Q300">
        <f t="shared" si="41"/>
        <v>1</v>
      </c>
      <c r="V300" s="51">
        <f t="shared" si="38"/>
        <v>1.1377763813560592E-3</v>
      </c>
      <c r="W300" s="51">
        <f t="shared" si="42"/>
        <v>0.34593431132751373</v>
      </c>
    </row>
    <row r="301" spans="2:23" x14ac:dyDescent="0.25">
      <c r="B301" s="52" t="s">
        <v>631</v>
      </c>
      <c r="C301" s="53" t="s">
        <v>632</v>
      </c>
      <c r="D301" s="54">
        <v>6.0951123700000007</v>
      </c>
      <c r="E301" s="54">
        <v>218</v>
      </c>
      <c r="F301" s="54">
        <v>14.297586963400001</v>
      </c>
      <c r="G301" s="48">
        <v>300</v>
      </c>
      <c r="H301" s="49"/>
      <c r="I301" s="21">
        <f t="shared" si="43"/>
        <v>4278.1762162075556</v>
      </c>
      <c r="J301" s="50">
        <v>11.360035459999999</v>
      </c>
      <c r="K301" s="50">
        <v>6300.4759818900038</v>
      </c>
      <c r="L301">
        <f t="shared" si="45"/>
        <v>4278.1762162075556</v>
      </c>
      <c r="M301" t="e">
        <f t="shared" si="37"/>
        <v>#N/A</v>
      </c>
      <c r="N301" t="str">
        <f t="shared" si="39"/>
        <v>NA</v>
      </c>
      <c r="O301" s="22">
        <f t="shared" si="44"/>
        <v>5842.7939109010604</v>
      </c>
      <c r="P301">
        <f t="shared" si="40"/>
        <v>4278.1762162075556</v>
      </c>
      <c r="Q301">
        <f t="shared" si="41"/>
        <v>1</v>
      </c>
      <c r="V301" s="51">
        <f t="shared" si="38"/>
        <v>1.1339866187382132E-3</v>
      </c>
      <c r="W301" s="51">
        <f t="shared" si="42"/>
        <v>0.34480032470877553</v>
      </c>
    </row>
    <row r="302" spans="2:23" x14ac:dyDescent="0.25">
      <c r="B302" s="45" t="s">
        <v>633</v>
      </c>
      <c r="C302" s="46" t="s">
        <v>634</v>
      </c>
      <c r="D302" s="47">
        <v>6.1232871300000005</v>
      </c>
      <c r="E302" s="47">
        <v>110.14845758231104</v>
      </c>
      <c r="F302" s="47">
        <v>14.272689361790739</v>
      </c>
      <c r="G302" s="48">
        <v>301</v>
      </c>
      <c r="H302" s="49"/>
      <c r="I302" s="21">
        <f t="shared" si="43"/>
        <v>4263.9035268457646</v>
      </c>
      <c r="J302" s="50">
        <v>36.192779169999987</v>
      </c>
      <c r="K302" s="50">
        <v>6336.6687610600038</v>
      </c>
      <c r="L302">
        <f t="shared" si="45"/>
        <v>4263.9035268457646</v>
      </c>
      <c r="M302" t="e">
        <f t="shared" si="37"/>
        <v>#N/A</v>
      </c>
      <c r="N302" t="str">
        <f t="shared" si="39"/>
        <v>NA</v>
      </c>
      <c r="O302" s="22">
        <f t="shared" si="44"/>
        <v>5848.9171980310603</v>
      </c>
      <c r="P302">
        <f t="shared" si="40"/>
        <v>4263.9035268457646</v>
      </c>
      <c r="Q302">
        <f t="shared" si="41"/>
        <v>1</v>
      </c>
      <c r="V302" s="51">
        <f t="shared" si="38"/>
        <v>1.130203455555649E-3</v>
      </c>
      <c r="W302" s="51">
        <f t="shared" si="42"/>
        <v>0.34367012125321988</v>
      </c>
    </row>
    <row r="303" spans="2:23" x14ac:dyDescent="0.25">
      <c r="B303" s="52" t="s">
        <v>635</v>
      </c>
      <c r="C303" s="53" t="s">
        <v>636</v>
      </c>
      <c r="D303" s="54">
        <v>10.183206992394451</v>
      </c>
      <c r="E303" s="54">
        <v>1042.3174861244361</v>
      </c>
      <c r="F303" s="54">
        <v>14.140253083784284</v>
      </c>
      <c r="G303" s="48">
        <v>302</v>
      </c>
      <c r="H303" s="49"/>
      <c r="I303" s="21">
        <f t="shared" si="43"/>
        <v>4249.7632737619806</v>
      </c>
      <c r="J303" s="50">
        <v>10.347490630000001</v>
      </c>
      <c r="K303" s="50">
        <v>6347.0162516900036</v>
      </c>
      <c r="L303">
        <f t="shared" si="45"/>
        <v>4249.7632737619806</v>
      </c>
      <c r="M303" t="e">
        <f t="shared" si="37"/>
        <v>#N/A</v>
      </c>
      <c r="N303" t="str">
        <f t="shared" si="39"/>
        <v>NA</v>
      </c>
      <c r="O303" s="22">
        <f t="shared" si="44"/>
        <v>5859.1004050234551</v>
      </c>
      <c r="P303">
        <f t="shared" si="40"/>
        <v>4249.7632737619806</v>
      </c>
      <c r="Q303">
        <f t="shared" si="41"/>
        <v>1</v>
      </c>
      <c r="V303" s="51">
        <f t="shared" si="38"/>
        <v>1.1264553963425113E-3</v>
      </c>
      <c r="W303" s="51">
        <f t="shared" si="42"/>
        <v>0.3425436658568774</v>
      </c>
    </row>
    <row r="304" spans="2:23" x14ac:dyDescent="0.25">
      <c r="B304" s="45" t="s">
        <v>220</v>
      </c>
      <c r="C304" s="46" t="s">
        <v>637</v>
      </c>
      <c r="D304" s="47">
        <v>12.88593783</v>
      </c>
      <c r="E304" s="47">
        <v>600.692975929</v>
      </c>
      <c r="F304" s="47">
        <v>14.099944703792387</v>
      </c>
      <c r="G304" s="48">
        <v>303</v>
      </c>
      <c r="H304" s="49"/>
      <c r="I304" s="21">
        <f t="shared" si="43"/>
        <v>4235.6633290581885</v>
      </c>
      <c r="J304" s="50">
        <v>12.88593783</v>
      </c>
      <c r="K304" s="50">
        <v>6359.902189520004</v>
      </c>
      <c r="L304">
        <f t="shared" si="45"/>
        <v>4235.6633290581885</v>
      </c>
      <c r="M304" t="e">
        <f t="shared" si="37"/>
        <v>#N/A</v>
      </c>
      <c r="N304" t="str">
        <f t="shared" si="39"/>
        <v>NA</v>
      </c>
      <c r="O304" s="22">
        <f t="shared" si="44"/>
        <v>5871.9863428534554</v>
      </c>
      <c r="P304">
        <f t="shared" si="40"/>
        <v>4235.6633290581885</v>
      </c>
      <c r="Q304">
        <f t="shared" si="41"/>
        <v>1</v>
      </c>
      <c r="V304" s="51">
        <f t="shared" si="38"/>
        <v>1.122718021393234E-3</v>
      </c>
      <c r="W304" s="51">
        <f t="shared" si="42"/>
        <v>0.34142094783548416</v>
      </c>
    </row>
    <row r="305" spans="2:23" x14ac:dyDescent="0.25">
      <c r="B305" s="52" t="s">
        <v>357</v>
      </c>
      <c r="C305" s="53" t="s">
        <v>638</v>
      </c>
      <c r="D305" s="54">
        <v>24.564490840000008</v>
      </c>
      <c r="E305" s="54">
        <v>363.63972801900002</v>
      </c>
      <c r="F305" s="54">
        <v>13.984724877117268</v>
      </c>
      <c r="G305" s="48">
        <v>304</v>
      </c>
      <c r="H305" s="49"/>
      <c r="I305" s="21">
        <f t="shared" si="43"/>
        <v>4221.678604181071</v>
      </c>
      <c r="J305" s="50">
        <v>24.564490840000008</v>
      </c>
      <c r="K305" s="50">
        <v>6384.4666803600039</v>
      </c>
      <c r="L305">
        <f t="shared" si="45"/>
        <v>4221.678604181071</v>
      </c>
      <c r="M305" t="e">
        <f t="shared" si="37"/>
        <v>#N/A</v>
      </c>
      <c r="N305" t="str">
        <f t="shared" si="39"/>
        <v>NA</v>
      </c>
      <c r="O305" s="22">
        <f t="shared" si="44"/>
        <v>5896.5508336934554</v>
      </c>
      <c r="P305">
        <f t="shared" si="40"/>
        <v>4221.678604181071</v>
      </c>
      <c r="Q305">
        <f t="shared" si="41"/>
        <v>1</v>
      </c>
      <c r="V305" s="51">
        <f t="shared" si="38"/>
        <v>1.1190111869675485E-3</v>
      </c>
      <c r="W305" s="51">
        <f t="shared" si="42"/>
        <v>0.3403019366485166</v>
      </c>
    </row>
    <row r="306" spans="2:23" x14ac:dyDescent="0.25">
      <c r="B306" s="45" t="s">
        <v>450</v>
      </c>
      <c r="C306" s="46" t="s">
        <v>639</v>
      </c>
      <c r="D306" s="47">
        <v>12.744580000000003</v>
      </c>
      <c r="E306" s="47">
        <v>1439.6490669398472</v>
      </c>
      <c r="F306" s="47">
        <v>13.906429088240413</v>
      </c>
      <c r="G306" s="48">
        <v>305</v>
      </c>
      <c r="H306" s="49"/>
      <c r="I306" s="21">
        <f t="shared" si="43"/>
        <v>4207.7721750928304</v>
      </c>
      <c r="J306" s="50">
        <v>15.261899369999998</v>
      </c>
      <c r="K306" s="50">
        <v>6399.7285797300037</v>
      </c>
      <c r="L306">
        <f t="shared" si="45"/>
        <v>4207.7721750928304</v>
      </c>
      <c r="M306" t="e">
        <f t="shared" si="37"/>
        <v>#N/A</v>
      </c>
      <c r="N306" t="str">
        <f t="shared" si="39"/>
        <v>NA</v>
      </c>
      <c r="O306" s="22">
        <f t="shared" si="44"/>
        <v>5909.295413693455</v>
      </c>
      <c r="P306">
        <f t="shared" si="40"/>
        <v>4207.7721750928304</v>
      </c>
      <c r="Q306">
        <f t="shared" si="41"/>
        <v>1</v>
      </c>
      <c r="V306" s="51">
        <f t="shared" si="38"/>
        <v>1.1153251058658037E-3</v>
      </c>
      <c r="W306" s="51">
        <f t="shared" si="42"/>
        <v>0.33918661154265078</v>
      </c>
    </row>
    <row r="307" spans="2:23" x14ac:dyDescent="0.25">
      <c r="B307" s="52" t="s">
        <v>633</v>
      </c>
      <c r="C307" s="53" t="s">
        <v>640</v>
      </c>
      <c r="D307" s="54">
        <v>4.9651829600000008</v>
      </c>
      <c r="E307" s="54">
        <v>69.895683078832235</v>
      </c>
      <c r="F307" s="54">
        <v>13.886718537593511</v>
      </c>
      <c r="G307" s="48">
        <v>306</v>
      </c>
      <c r="H307" s="49"/>
      <c r="I307" s="21">
        <f t="shared" si="43"/>
        <v>4193.8854565552365</v>
      </c>
      <c r="J307" s="50">
        <v>21.134458970000001</v>
      </c>
      <c r="K307" s="50">
        <v>6420.8630387000039</v>
      </c>
      <c r="L307">
        <f t="shared" si="45"/>
        <v>4193.8854565552365</v>
      </c>
      <c r="M307" t="e">
        <f t="shared" si="37"/>
        <v>#N/A</v>
      </c>
      <c r="N307" t="str">
        <f t="shared" si="39"/>
        <v>NA</v>
      </c>
      <c r="O307" s="22">
        <f t="shared" si="44"/>
        <v>5914.2605966534547</v>
      </c>
      <c r="P307">
        <f t="shared" si="40"/>
        <v>4193.8854565552365</v>
      </c>
      <c r="Q307">
        <f t="shared" si="41"/>
        <v>1</v>
      </c>
      <c r="V307" s="51">
        <f t="shared" si="38"/>
        <v>1.111644249303571E-3</v>
      </c>
      <c r="W307" s="51">
        <f t="shared" si="42"/>
        <v>0.33807496729334724</v>
      </c>
    </row>
    <row r="308" spans="2:23" x14ac:dyDescent="0.25">
      <c r="B308" s="45" t="s">
        <v>641</v>
      </c>
      <c r="C308" s="46" t="s">
        <v>642</v>
      </c>
      <c r="D308" s="47">
        <v>4.40270472</v>
      </c>
      <c r="E308" s="47">
        <v>150.972196943</v>
      </c>
      <c r="F308" s="47">
        <v>13.781794579239151</v>
      </c>
      <c r="G308" s="48">
        <v>307</v>
      </c>
      <c r="H308" s="49"/>
      <c r="I308" s="21">
        <f t="shared" si="43"/>
        <v>4180.1036619759971</v>
      </c>
      <c r="J308" s="50">
        <v>4.40270472</v>
      </c>
      <c r="K308" s="50">
        <v>6425.2657434200037</v>
      </c>
      <c r="L308">
        <f t="shared" si="45"/>
        <v>4180.1036619759971</v>
      </c>
      <c r="M308" t="e">
        <f t="shared" si="37"/>
        <v>#N/A</v>
      </c>
      <c r="N308" t="str">
        <f t="shared" si="39"/>
        <v>NA</v>
      </c>
      <c r="O308" s="22">
        <f t="shared" si="44"/>
        <v>5918.6633013734545</v>
      </c>
      <c r="P308">
        <f t="shared" si="40"/>
        <v>4180.1036619759971</v>
      </c>
      <c r="Q308">
        <f t="shared" si="41"/>
        <v>1</v>
      </c>
      <c r="V308" s="51">
        <f t="shared" si="38"/>
        <v>1.1079912042102321E-3</v>
      </c>
      <c r="W308" s="51">
        <f t="shared" si="42"/>
        <v>0.336966976089137</v>
      </c>
    </row>
    <row r="309" spans="2:23" x14ac:dyDescent="0.25">
      <c r="B309" s="52" t="s">
        <v>396</v>
      </c>
      <c r="C309" s="53" t="s">
        <v>643</v>
      </c>
      <c r="D309" s="54">
        <v>28.205470809999994</v>
      </c>
      <c r="E309" s="54">
        <v>2085.1183797140002</v>
      </c>
      <c r="F309" s="54">
        <v>13.753163511849044</v>
      </c>
      <c r="G309" s="48">
        <v>308</v>
      </c>
      <c r="H309" s="49"/>
      <c r="I309" s="21">
        <f t="shared" si="43"/>
        <v>4166.3504984641477</v>
      </c>
      <c r="J309" s="50">
        <v>28.205470809999994</v>
      </c>
      <c r="K309" s="50">
        <v>6453.4712142300041</v>
      </c>
      <c r="L309">
        <f t="shared" si="45"/>
        <v>4166.3504984641477</v>
      </c>
      <c r="M309" t="e">
        <f t="shared" si="37"/>
        <v>#N/A</v>
      </c>
      <c r="N309" t="str">
        <f t="shared" si="39"/>
        <v>NA</v>
      </c>
      <c r="O309" s="22">
        <f t="shared" si="44"/>
        <v>5946.8687721834549</v>
      </c>
      <c r="P309">
        <f t="shared" si="40"/>
        <v>4166.3504984641477</v>
      </c>
      <c r="Q309">
        <f t="shared" si="41"/>
        <v>1</v>
      </c>
      <c r="V309" s="51">
        <f t="shared" si="38"/>
        <v>1.1043457481561612E-3</v>
      </c>
      <c r="W309" s="51">
        <f t="shared" si="42"/>
        <v>0.33586263034098085</v>
      </c>
    </row>
    <row r="310" spans="2:23" x14ac:dyDescent="0.25">
      <c r="B310" s="45" t="s">
        <v>644</v>
      </c>
      <c r="C310" s="46" t="s">
        <v>645</v>
      </c>
      <c r="D310" s="47">
        <v>34.059310529999998</v>
      </c>
      <c r="E310" s="47">
        <v>1609.6033588339999</v>
      </c>
      <c r="F310" s="47">
        <v>13.714051112466665</v>
      </c>
      <c r="G310" s="48">
        <v>309</v>
      </c>
      <c r="H310" s="49"/>
      <c r="I310" s="21">
        <f t="shared" si="43"/>
        <v>4152.6364473516815</v>
      </c>
      <c r="J310" s="50">
        <v>34.059310529999998</v>
      </c>
      <c r="K310" s="50">
        <v>6487.5305247600045</v>
      </c>
      <c r="L310">
        <f t="shared" si="45"/>
        <v>4152.6364473516815</v>
      </c>
      <c r="M310" t="e">
        <f t="shared" si="37"/>
        <v>#N/A</v>
      </c>
      <c r="N310" t="str">
        <f t="shared" si="39"/>
        <v>NA</v>
      </c>
      <c r="O310" s="22">
        <f t="shared" si="44"/>
        <v>5980.9280827134553</v>
      </c>
      <c r="P310">
        <f t="shared" si="40"/>
        <v>4152.6364473516815</v>
      </c>
      <c r="Q310">
        <f t="shared" si="41"/>
        <v>1</v>
      </c>
      <c r="V310" s="51">
        <f t="shared" si="38"/>
        <v>1.1007106593556315E-3</v>
      </c>
      <c r="W310" s="51">
        <f t="shared" si="42"/>
        <v>0.33476191968162522</v>
      </c>
    </row>
    <row r="311" spans="2:23" x14ac:dyDescent="0.25">
      <c r="B311" s="52" t="s">
        <v>646</v>
      </c>
      <c r="C311" s="53" t="s">
        <v>647</v>
      </c>
      <c r="D311" s="54">
        <v>10.71456731</v>
      </c>
      <c r="E311" s="54">
        <v>2271.5989397160001</v>
      </c>
      <c r="F311" s="54">
        <v>13.670141452210038</v>
      </c>
      <c r="G311" s="48">
        <v>310</v>
      </c>
      <c r="H311" s="49"/>
      <c r="I311" s="21">
        <f t="shared" si="43"/>
        <v>4138.9663058994711</v>
      </c>
      <c r="J311" s="50">
        <v>10.71456731</v>
      </c>
      <c r="K311" s="50">
        <v>6498.2450920700048</v>
      </c>
      <c r="L311">
        <f t="shared" si="45"/>
        <v>4138.9663058994711</v>
      </c>
      <c r="M311" t="e">
        <f t="shared" si="37"/>
        <v>#N/A</v>
      </c>
      <c r="N311" t="str">
        <f t="shared" si="39"/>
        <v>NA</v>
      </c>
      <c r="O311" s="22">
        <f t="shared" si="44"/>
        <v>5991.6426500234556</v>
      </c>
      <c r="P311">
        <f t="shared" si="40"/>
        <v>4138.9663058994711</v>
      </c>
      <c r="Q311">
        <f t="shared" si="41"/>
        <v>1</v>
      </c>
      <c r="V311" s="51">
        <f t="shared" si="38"/>
        <v>1.0970872093854461E-3</v>
      </c>
      <c r="W311" s="51">
        <f t="shared" si="42"/>
        <v>0.33366483247223977</v>
      </c>
    </row>
    <row r="312" spans="2:23" x14ac:dyDescent="0.25">
      <c r="B312" s="45" t="s">
        <v>434</v>
      </c>
      <c r="C312" s="46" t="s">
        <v>648</v>
      </c>
      <c r="D312" s="47">
        <v>19.026590790000004</v>
      </c>
      <c r="E312" s="47">
        <v>715.96620366099989</v>
      </c>
      <c r="F312" s="47">
        <v>13.564128577731385</v>
      </c>
      <c r="G312" s="48">
        <v>311</v>
      </c>
      <c r="H312" s="49"/>
      <c r="I312" s="21">
        <f t="shared" si="43"/>
        <v>4125.4021773217401</v>
      </c>
      <c r="J312" s="50">
        <v>19.02659079</v>
      </c>
      <c r="K312" s="50">
        <v>6517.2716828600051</v>
      </c>
      <c r="L312">
        <f t="shared" si="45"/>
        <v>4125.4021773217401</v>
      </c>
      <c r="M312" t="e">
        <f t="shared" si="37"/>
        <v>#N/A</v>
      </c>
      <c r="N312" t="str">
        <f t="shared" si="39"/>
        <v>NA</v>
      </c>
      <c r="O312" s="22">
        <f t="shared" si="44"/>
        <v>6010.6692408134559</v>
      </c>
      <c r="P312">
        <f t="shared" si="40"/>
        <v>4125.4021773217401</v>
      </c>
      <c r="Q312">
        <f t="shared" si="41"/>
        <v>1</v>
      </c>
      <c r="V312" s="51">
        <f t="shared" si="38"/>
        <v>1.0934918595156301E-3</v>
      </c>
      <c r="W312" s="51">
        <f t="shared" si="42"/>
        <v>0.33257134061272414</v>
      </c>
    </row>
    <row r="313" spans="2:23" x14ac:dyDescent="0.25">
      <c r="B313" s="52" t="s">
        <v>649</v>
      </c>
      <c r="C313" s="53" t="s">
        <v>650</v>
      </c>
      <c r="D313" s="54">
        <v>1.9960316230097541</v>
      </c>
      <c r="E313" s="54">
        <v>69</v>
      </c>
      <c r="F313" s="54">
        <v>13.531361058</v>
      </c>
      <c r="G313" s="48">
        <v>312</v>
      </c>
      <c r="H313" s="49"/>
      <c r="I313" s="21">
        <f t="shared" si="43"/>
        <v>4111.8708162637404</v>
      </c>
      <c r="J313" s="50">
        <v>8.0055547600000008</v>
      </c>
      <c r="K313" s="50">
        <v>6525.2772376200055</v>
      </c>
      <c r="L313">
        <f t="shared" si="45"/>
        <v>4111.8708162637404</v>
      </c>
      <c r="M313" t="e">
        <f t="shared" si="37"/>
        <v>#N/A</v>
      </c>
      <c r="N313" t="str">
        <f t="shared" si="39"/>
        <v>NA</v>
      </c>
      <c r="O313" s="22">
        <f t="shared" si="44"/>
        <v>6012.6652724364658</v>
      </c>
      <c r="P313">
        <f t="shared" si="40"/>
        <v>4111.8708162637404</v>
      </c>
      <c r="Q313">
        <f t="shared" si="41"/>
        <v>1</v>
      </c>
      <c r="V313" s="51">
        <f t="shared" si="38"/>
        <v>1.0899051951059324E-3</v>
      </c>
      <c r="W313" s="51">
        <f t="shared" si="42"/>
        <v>0.33148143541761821</v>
      </c>
    </row>
    <row r="314" spans="2:23" x14ac:dyDescent="0.25">
      <c r="B314" s="45" t="s">
        <v>651</v>
      </c>
      <c r="C314" s="46" t="s">
        <v>652</v>
      </c>
      <c r="D314" s="47">
        <v>18.246511460000004</v>
      </c>
      <c r="E314" s="47">
        <v>2725.9881235199337</v>
      </c>
      <c r="F314" s="47">
        <v>13.527274725490471</v>
      </c>
      <c r="G314" s="48">
        <v>313</v>
      </c>
      <c r="H314" s="49"/>
      <c r="I314" s="21">
        <f t="shared" si="43"/>
        <v>4098.3435415382501</v>
      </c>
      <c r="J314" s="50">
        <v>20.881580990000003</v>
      </c>
      <c r="K314" s="50">
        <v>6546.1588186100053</v>
      </c>
      <c r="L314">
        <f t="shared" si="45"/>
        <v>4098.3435415382501</v>
      </c>
      <c r="M314" t="e">
        <f t="shared" si="37"/>
        <v>#N/A</v>
      </c>
      <c r="N314" t="str">
        <f t="shared" si="39"/>
        <v>NA</v>
      </c>
      <c r="O314" s="22">
        <f t="shared" si="44"/>
        <v>6030.9117838964657</v>
      </c>
      <c r="P314">
        <f t="shared" si="40"/>
        <v>4098.3435415382501</v>
      </c>
      <c r="Q314">
        <f t="shared" si="41"/>
        <v>1</v>
      </c>
      <c r="V314" s="51">
        <f t="shared" si="38"/>
        <v>1.086319613832167E-3</v>
      </c>
      <c r="W314" s="51">
        <f t="shared" si="42"/>
        <v>0.33039511580378605</v>
      </c>
    </row>
    <row r="315" spans="2:23" x14ac:dyDescent="0.25">
      <c r="B315" s="52" t="s">
        <v>653</v>
      </c>
      <c r="C315" s="53" t="s">
        <v>165</v>
      </c>
      <c r="D315" s="54">
        <v>18.43803385</v>
      </c>
      <c r="E315" s="54">
        <v>842.84953217599991</v>
      </c>
      <c r="F315" s="54">
        <v>13.408917987164228</v>
      </c>
      <c r="G315" s="48">
        <v>314</v>
      </c>
      <c r="H315" s="49"/>
      <c r="I315" s="21">
        <f t="shared" si="43"/>
        <v>4084.9346235510857</v>
      </c>
      <c r="J315" s="50">
        <v>18.43803385</v>
      </c>
      <c r="K315" s="50">
        <v>6564.5968524600048</v>
      </c>
      <c r="L315">
        <f t="shared" si="45"/>
        <v>4084.9346235510857</v>
      </c>
      <c r="M315">
        <f t="shared" si="37"/>
        <v>4084.9346235510857</v>
      </c>
      <c r="N315" t="str">
        <f t="shared" si="39"/>
        <v>GIRVAN 11021028</v>
      </c>
      <c r="O315" s="22">
        <f t="shared" si="44"/>
        <v>6049.3498177464653</v>
      </c>
      <c r="P315">
        <f t="shared" si="40"/>
        <v>4084.9346235510857</v>
      </c>
      <c r="Q315">
        <f t="shared" si="41"/>
        <v>1</v>
      </c>
      <c r="V315" s="51">
        <f t="shared" si="38"/>
        <v>1.0827654045614977E-3</v>
      </c>
      <c r="W315" s="51">
        <f t="shared" si="42"/>
        <v>0.32931235039922457</v>
      </c>
    </row>
    <row r="316" spans="2:23" x14ac:dyDescent="0.25">
      <c r="B316" s="45" t="s">
        <v>357</v>
      </c>
      <c r="C316" s="46" t="s">
        <v>654</v>
      </c>
      <c r="D316" s="47">
        <v>19.676299329999999</v>
      </c>
      <c r="E316" s="47">
        <v>266.0637450289999</v>
      </c>
      <c r="F316" s="47">
        <v>13.358350513770603</v>
      </c>
      <c r="G316" s="48">
        <v>315</v>
      </c>
      <c r="H316" s="49"/>
      <c r="I316" s="21">
        <f t="shared" si="43"/>
        <v>4071.5762730373149</v>
      </c>
      <c r="J316" s="50">
        <v>19.676299330000003</v>
      </c>
      <c r="K316" s="50">
        <v>6584.2731517900047</v>
      </c>
      <c r="L316">
        <f t="shared" si="45"/>
        <v>4071.5762730373149</v>
      </c>
      <c r="M316" t="e">
        <f t="shared" si="37"/>
        <v>#N/A</v>
      </c>
      <c r="N316" t="str">
        <f t="shared" si="39"/>
        <v>NA</v>
      </c>
      <c r="O316" s="22">
        <f t="shared" si="44"/>
        <v>6069.0261170764652</v>
      </c>
      <c r="P316">
        <f t="shared" si="40"/>
        <v>4071.5762730373149</v>
      </c>
      <c r="Q316">
        <f t="shared" si="41"/>
        <v>1</v>
      </c>
      <c r="V316" s="51">
        <f t="shared" si="38"/>
        <v>1.079224598861713E-3</v>
      </c>
      <c r="W316" s="51">
        <f t="shared" si="42"/>
        <v>0.32823312580036285</v>
      </c>
    </row>
    <row r="317" spans="2:23" x14ac:dyDescent="0.25">
      <c r="B317" s="52" t="s">
        <v>500</v>
      </c>
      <c r="C317" s="53" t="s">
        <v>655</v>
      </c>
      <c r="D317" s="54">
        <v>7.1378350900000012</v>
      </c>
      <c r="E317" s="54">
        <v>353.03649660999992</v>
      </c>
      <c r="F317" s="54">
        <v>13.336893513204021</v>
      </c>
      <c r="G317" s="48">
        <v>316</v>
      </c>
      <c r="H317" s="49"/>
      <c r="I317" s="21">
        <f t="shared" si="43"/>
        <v>4058.239379524111</v>
      </c>
      <c r="J317" s="50">
        <v>7.1378350900000012</v>
      </c>
      <c r="K317" s="50">
        <v>6591.4109868800051</v>
      </c>
      <c r="L317">
        <f t="shared" si="45"/>
        <v>4058.239379524111</v>
      </c>
      <c r="M317" t="e">
        <f t="shared" si="37"/>
        <v>#N/A</v>
      </c>
      <c r="N317" t="str">
        <f t="shared" si="39"/>
        <v>NA</v>
      </c>
      <c r="O317" s="22">
        <f t="shared" si="44"/>
        <v>6076.1639521664656</v>
      </c>
      <c r="P317">
        <f t="shared" si="40"/>
        <v>4058.239379524111</v>
      </c>
      <c r="Q317">
        <f t="shared" si="41"/>
        <v>1</v>
      </c>
      <c r="V317" s="51">
        <f t="shared" si="38"/>
        <v>1.0756894806208575E-3</v>
      </c>
      <c r="W317" s="51">
        <f t="shared" si="42"/>
        <v>0.32715743631974198</v>
      </c>
    </row>
    <row r="318" spans="2:23" x14ac:dyDescent="0.25">
      <c r="B318" s="45" t="s">
        <v>256</v>
      </c>
      <c r="C318" s="46" t="s">
        <v>656</v>
      </c>
      <c r="D318" s="47">
        <v>6.8398480899999994</v>
      </c>
      <c r="E318" s="47">
        <v>627.74098254399996</v>
      </c>
      <c r="F318" s="47">
        <v>13.30238339275331</v>
      </c>
      <c r="G318" s="48">
        <v>317</v>
      </c>
      <c r="H318" s="49"/>
      <c r="I318" s="21">
        <f t="shared" si="43"/>
        <v>4044.9369961313578</v>
      </c>
      <c r="J318" s="50">
        <v>6.8398480899999994</v>
      </c>
      <c r="K318" s="50">
        <v>6598.2508349700047</v>
      </c>
      <c r="L318">
        <f t="shared" si="45"/>
        <v>4044.9369961313578</v>
      </c>
      <c r="M318" t="e">
        <f t="shared" si="37"/>
        <v>#N/A</v>
      </c>
      <c r="N318" t="str">
        <f t="shared" si="39"/>
        <v>NA</v>
      </c>
      <c r="O318" s="22">
        <f t="shared" si="44"/>
        <v>6083.0038002564652</v>
      </c>
      <c r="P318">
        <f t="shared" si="40"/>
        <v>4044.9369961313578</v>
      </c>
      <c r="Q318">
        <f t="shared" si="41"/>
        <v>1</v>
      </c>
      <c r="V318" s="51">
        <f t="shared" si="38"/>
        <v>1.0721635097392561E-3</v>
      </c>
      <c r="W318" s="51">
        <f t="shared" si="42"/>
        <v>0.32608527281000271</v>
      </c>
    </row>
    <row r="319" spans="2:23" x14ac:dyDescent="0.25">
      <c r="B319" s="52" t="s">
        <v>235</v>
      </c>
      <c r="C319" s="53" t="s">
        <v>657</v>
      </c>
      <c r="D319" s="54">
        <v>28.010327580193135</v>
      </c>
      <c r="E319" s="54">
        <v>1134.9659062129972</v>
      </c>
      <c r="F319" s="54">
        <v>13.289166661327908</v>
      </c>
      <c r="G319" s="48">
        <v>318</v>
      </c>
      <c r="H319" s="49"/>
      <c r="I319" s="21">
        <f t="shared" si="43"/>
        <v>4031.64782947003</v>
      </c>
      <c r="J319" s="50">
        <v>33.032257729999998</v>
      </c>
      <c r="K319" s="50">
        <v>6631.283092700005</v>
      </c>
      <c r="L319">
        <f t="shared" si="45"/>
        <v>4031.64782947003</v>
      </c>
      <c r="M319" t="e">
        <f t="shared" si="37"/>
        <v>#N/A</v>
      </c>
      <c r="N319" t="str">
        <f t="shared" si="39"/>
        <v>NA</v>
      </c>
      <c r="O319" s="22">
        <f t="shared" si="44"/>
        <v>6111.0141278366582</v>
      </c>
      <c r="P319">
        <f t="shared" si="40"/>
        <v>4031.64782947003</v>
      </c>
      <c r="Q319">
        <f t="shared" si="41"/>
        <v>1</v>
      </c>
      <c r="V319" s="51">
        <f t="shared" si="38"/>
        <v>1.0686410421253609E-3</v>
      </c>
      <c r="W319" s="51">
        <f t="shared" si="42"/>
        <v>0.32501663176787737</v>
      </c>
    </row>
    <row r="320" spans="2:23" x14ac:dyDescent="0.25">
      <c r="B320" s="45" t="s">
        <v>253</v>
      </c>
      <c r="C320" s="46" t="s">
        <v>658</v>
      </c>
      <c r="D320" s="47">
        <v>9.018647518621389</v>
      </c>
      <c r="E320" s="47">
        <v>1621.1346995149543</v>
      </c>
      <c r="F320" s="47">
        <v>13.282375656445845</v>
      </c>
      <c r="G320" s="48">
        <v>319</v>
      </c>
      <c r="H320" s="49"/>
      <c r="I320" s="21">
        <f t="shared" si="43"/>
        <v>4018.3654538135843</v>
      </c>
      <c r="J320" s="50">
        <v>9.0461127100000009</v>
      </c>
      <c r="K320" s="50">
        <v>6640.3292054100048</v>
      </c>
      <c r="L320">
        <f t="shared" si="45"/>
        <v>4018.3654538135843</v>
      </c>
      <c r="M320" t="e">
        <f t="shared" si="37"/>
        <v>#N/A</v>
      </c>
      <c r="N320" t="str">
        <f t="shared" si="39"/>
        <v>NA</v>
      </c>
      <c r="O320" s="22">
        <f t="shared" si="44"/>
        <v>6120.0327753552792</v>
      </c>
      <c r="P320">
        <f t="shared" si="40"/>
        <v>4018.3654538135843</v>
      </c>
      <c r="Q320">
        <f t="shared" si="41"/>
        <v>1</v>
      </c>
      <c r="V320" s="51">
        <f t="shared" si="38"/>
        <v>1.0651203745562219E-3</v>
      </c>
      <c r="W320" s="51">
        <f t="shared" si="42"/>
        <v>0.32395151139332118</v>
      </c>
    </row>
    <row r="321" spans="2:23" x14ac:dyDescent="0.25">
      <c r="B321" s="52" t="s">
        <v>256</v>
      </c>
      <c r="C321" s="53" t="s">
        <v>659</v>
      </c>
      <c r="D321" s="54">
        <v>8.4702927600000013</v>
      </c>
      <c r="E321" s="54">
        <v>1493.359107541</v>
      </c>
      <c r="F321" s="54">
        <v>13.161154959218578</v>
      </c>
      <c r="G321" s="48">
        <v>320</v>
      </c>
      <c r="H321" s="49"/>
      <c r="I321" s="21">
        <f t="shared" si="43"/>
        <v>4005.2042988543658</v>
      </c>
      <c r="J321" s="50">
        <v>8.4702927600000013</v>
      </c>
      <c r="K321" s="50">
        <v>6648.7994981700049</v>
      </c>
      <c r="L321">
        <f t="shared" si="45"/>
        <v>4005.2042988543658</v>
      </c>
      <c r="M321" t="e">
        <f t="shared" si="37"/>
        <v>#N/A</v>
      </c>
      <c r="N321" t="str">
        <f t="shared" si="39"/>
        <v>NA</v>
      </c>
      <c r="O321" s="22">
        <f t="shared" si="44"/>
        <v>6128.5030681152793</v>
      </c>
      <c r="P321">
        <f t="shared" si="40"/>
        <v>4005.2042988543658</v>
      </c>
      <c r="Q321">
        <f t="shared" si="41"/>
        <v>1</v>
      </c>
      <c r="V321" s="51">
        <f t="shared" si="38"/>
        <v>1.0616318381199822E-3</v>
      </c>
      <c r="W321" s="51">
        <f t="shared" si="42"/>
        <v>0.32288987955520121</v>
      </c>
    </row>
    <row r="322" spans="2:23" x14ac:dyDescent="0.25">
      <c r="B322" s="45" t="s">
        <v>233</v>
      </c>
      <c r="C322" s="46" t="s">
        <v>660</v>
      </c>
      <c r="D322" s="47">
        <v>4.8836951000000015</v>
      </c>
      <c r="E322" s="47">
        <v>280.08031374000001</v>
      </c>
      <c r="F322" s="47">
        <v>13.090899304562484</v>
      </c>
      <c r="G322" s="48">
        <v>321</v>
      </c>
      <c r="H322" s="49"/>
      <c r="I322" s="21">
        <f t="shared" si="43"/>
        <v>3992.1133995498035</v>
      </c>
      <c r="J322" s="50">
        <v>4.8836951000000015</v>
      </c>
      <c r="K322" s="50">
        <v>6653.6831932700052</v>
      </c>
      <c r="L322">
        <f t="shared" si="45"/>
        <v>3992.1133995498035</v>
      </c>
      <c r="M322" t="e">
        <f t="shared" ref="M322:M385" si="46">IF(N322=C322,L322,NA())</f>
        <v>#N/A</v>
      </c>
      <c r="N322" t="str">
        <f t="shared" si="39"/>
        <v>NA</v>
      </c>
      <c r="O322" s="22">
        <f t="shared" si="44"/>
        <v>6133.3867632152796</v>
      </c>
      <c r="P322">
        <f t="shared" si="40"/>
        <v>3992.1133995498035</v>
      </c>
      <c r="Q322">
        <f t="shared" si="41"/>
        <v>1</v>
      </c>
      <c r="V322" s="51">
        <f t="shared" ref="V322:V385" si="47">L322/SUM($L$2:$L$3075)</f>
        <v>1.0581619238648416E-3</v>
      </c>
      <c r="W322" s="51">
        <f t="shared" si="42"/>
        <v>0.32183171763133639</v>
      </c>
    </row>
    <row r="323" spans="2:23" x14ac:dyDescent="0.25">
      <c r="B323" s="52" t="s">
        <v>332</v>
      </c>
      <c r="C323" s="53" t="s">
        <v>661</v>
      </c>
      <c r="D323" s="54">
        <v>31.228503080000003</v>
      </c>
      <c r="E323" s="54">
        <v>4849.1195784782039</v>
      </c>
      <c r="F323" s="54">
        <v>13.070349885843283</v>
      </c>
      <c r="G323" s="48">
        <v>322</v>
      </c>
      <c r="H323" s="49"/>
      <c r="I323" s="21">
        <f t="shared" si="43"/>
        <v>3979.0430496639601</v>
      </c>
      <c r="J323" s="50">
        <v>31.228503080000003</v>
      </c>
      <c r="K323" s="50">
        <v>6684.9116963500055</v>
      </c>
      <c r="L323">
        <f t="shared" si="45"/>
        <v>3979.0430496639601</v>
      </c>
      <c r="M323" t="e">
        <f t="shared" si="46"/>
        <v>#N/A</v>
      </c>
      <c r="N323" t="str">
        <f t="shared" ref="N323:N386" si="48">IFERROR(VLOOKUP(C323,$Y$2:$Y$481,1,FALSE),"NA")</f>
        <v>NA</v>
      </c>
      <c r="O323" s="22">
        <f t="shared" si="44"/>
        <v>6164.61526629528</v>
      </c>
      <c r="P323">
        <f t="shared" ref="P323:P386" si="49">IF(H323=0,I323,#N/A)</f>
        <v>3979.0430496639601</v>
      </c>
      <c r="Q323">
        <f t="shared" ref="Q323:Q386" si="50">IF(G323&lt;$T$3,$S$3,IF(G323&lt;$T$4,$S$4,IF(G323&lt;$T$5,$S$5,IF(G323&lt;$T$6,$S$6,$S$7))))</f>
        <v>1</v>
      </c>
      <c r="V323" s="51">
        <f t="shared" si="47"/>
        <v>1.0546974565021783E-3</v>
      </c>
      <c r="W323" s="51">
        <f t="shared" ref="W323:W386" si="51">W322-V323</f>
        <v>0.32077702017483423</v>
      </c>
    </row>
    <row r="324" spans="2:23" x14ac:dyDescent="0.25">
      <c r="B324" s="45" t="s">
        <v>662</v>
      </c>
      <c r="C324" s="46" t="s">
        <v>663</v>
      </c>
      <c r="D324" s="47">
        <v>2.2401647599999999</v>
      </c>
      <c r="E324" s="47">
        <v>92.373363971792742</v>
      </c>
      <c r="F324" s="47">
        <v>13.064464990019857</v>
      </c>
      <c r="G324" s="48">
        <v>323</v>
      </c>
      <c r="H324" s="49"/>
      <c r="I324" s="21">
        <f t="shared" ref="I324:I387" si="52">I323-F324</f>
        <v>3965.9785846739401</v>
      </c>
      <c r="J324" s="50">
        <v>10.61090156</v>
      </c>
      <c r="K324" s="50">
        <v>6695.5225979100051</v>
      </c>
      <c r="L324">
        <f t="shared" si="45"/>
        <v>3965.9785846739401</v>
      </c>
      <c r="M324" t="e">
        <f t="shared" si="46"/>
        <v>#N/A</v>
      </c>
      <c r="N324" t="str">
        <f t="shared" si="48"/>
        <v>NA</v>
      </c>
      <c r="O324" s="22">
        <f t="shared" ref="O324:O387" si="53">D324+O323</f>
        <v>6166.85543105528</v>
      </c>
      <c r="P324">
        <f t="shared" si="49"/>
        <v>3965.9785846739401</v>
      </c>
      <c r="Q324">
        <f t="shared" si="50"/>
        <v>1</v>
      </c>
      <c r="V324" s="51">
        <f t="shared" si="47"/>
        <v>1.051234549008202E-3</v>
      </c>
      <c r="W324" s="51">
        <f t="shared" si="51"/>
        <v>0.31972578562582604</v>
      </c>
    </row>
    <row r="325" spans="2:23" x14ac:dyDescent="0.25">
      <c r="B325" s="52" t="s">
        <v>664</v>
      </c>
      <c r="C325" s="53" t="s">
        <v>665</v>
      </c>
      <c r="D325" s="54">
        <v>25.850062729999994</v>
      </c>
      <c r="E325" s="54">
        <v>495.97820728699998</v>
      </c>
      <c r="F325" s="54">
        <v>13.028694996499983</v>
      </c>
      <c r="G325" s="48">
        <v>324</v>
      </c>
      <c r="H325" s="49"/>
      <c r="I325" s="21">
        <f t="shared" si="52"/>
        <v>3952.9498896774403</v>
      </c>
      <c r="J325" s="50">
        <v>25.850062729999998</v>
      </c>
      <c r="K325" s="50">
        <v>6721.3726606400051</v>
      </c>
      <c r="L325">
        <f t="shared" si="45"/>
        <v>3952.9498896774403</v>
      </c>
      <c r="M325" t="e">
        <f t="shared" si="46"/>
        <v>#N/A</v>
      </c>
      <c r="N325" t="str">
        <f t="shared" si="48"/>
        <v>NA</v>
      </c>
      <c r="O325" s="22">
        <f t="shared" si="53"/>
        <v>6192.7054937852799</v>
      </c>
      <c r="P325">
        <f t="shared" si="49"/>
        <v>3952.9498896774403</v>
      </c>
      <c r="Q325">
        <f t="shared" si="50"/>
        <v>1</v>
      </c>
      <c r="V325" s="51">
        <f t="shared" si="47"/>
        <v>1.0477811228193318E-3</v>
      </c>
      <c r="W325" s="51">
        <f t="shared" si="51"/>
        <v>0.31867800450300671</v>
      </c>
    </row>
    <row r="326" spans="2:23" x14ac:dyDescent="0.25">
      <c r="B326" s="45" t="s">
        <v>502</v>
      </c>
      <c r="C326" s="46" t="s">
        <v>666</v>
      </c>
      <c r="D326" s="47">
        <v>14.102618780000002</v>
      </c>
      <c r="E326" s="47">
        <v>1962.990402675</v>
      </c>
      <c r="F326" s="47">
        <v>13.017905741501959</v>
      </c>
      <c r="G326" s="48">
        <v>325</v>
      </c>
      <c r="H326" s="49"/>
      <c r="I326" s="21">
        <f t="shared" si="52"/>
        <v>3939.9319839359382</v>
      </c>
      <c r="J326" s="50">
        <v>14.102618780000002</v>
      </c>
      <c r="K326" s="50">
        <v>6735.4752794200049</v>
      </c>
      <c r="L326">
        <f t="shared" si="45"/>
        <v>3939.9319839359382</v>
      </c>
      <c r="M326" t="e">
        <f t="shared" si="46"/>
        <v>#N/A</v>
      </c>
      <c r="N326" t="str">
        <f t="shared" si="48"/>
        <v>NA</v>
      </c>
      <c r="O326" s="22">
        <f t="shared" si="53"/>
        <v>6206.8081125652798</v>
      </c>
      <c r="P326">
        <f t="shared" si="49"/>
        <v>3939.9319839359382</v>
      </c>
      <c r="Q326">
        <f t="shared" si="50"/>
        <v>1</v>
      </c>
      <c r="V326" s="51">
        <f t="shared" si="47"/>
        <v>1.0443305564637588E-3</v>
      </c>
      <c r="W326" s="51">
        <f t="shared" si="51"/>
        <v>0.31763367394654296</v>
      </c>
    </row>
    <row r="327" spans="2:23" x14ac:dyDescent="0.25">
      <c r="B327" s="52" t="s">
        <v>369</v>
      </c>
      <c r="C327" s="53" t="s">
        <v>667</v>
      </c>
      <c r="D327" s="54">
        <v>15.95526845</v>
      </c>
      <c r="E327" s="54">
        <v>295.71012090900001</v>
      </c>
      <c r="F327" s="54">
        <v>12.998666521156823</v>
      </c>
      <c r="G327" s="48">
        <v>326</v>
      </c>
      <c r="H327" s="49"/>
      <c r="I327" s="21">
        <f t="shared" si="52"/>
        <v>3926.9333174147814</v>
      </c>
      <c r="J327" s="50">
        <v>15.955268450000002</v>
      </c>
      <c r="K327" s="50">
        <v>6751.4305478700053</v>
      </c>
      <c r="L327">
        <f t="shared" si="45"/>
        <v>3926.9333174147814</v>
      </c>
      <c r="M327" t="e">
        <f t="shared" si="46"/>
        <v>#N/A</v>
      </c>
      <c r="N327" t="str">
        <f t="shared" si="48"/>
        <v>NA</v>
      </c>
      <c r="O327" s="22">
        <f t="shared" si="53"/>
        <v>6222.7633810152802</v>
      </c>
      <c r="P327">
        <f t="shared" si="49"/>
        <v>3926.9333174147814</v>
      </c>
      <c r="Q327">
        <f t="shared" si="50"/>
        <v>1</v>
      </c>
      <c r="V327" s="51">
        <f t="shared" si="47"/>
        <v>1.0408850897154305E-3</v>
      </c>
      <c r="W327" s="51">
        <f t="shared" si="51"/>
        <v>0.31659278885682751</v>
      </c>
    </row>
    <row r="328" spans="2:23" x14ac:dyDescent="0.25">
      <c r="B328" s="45" t="s">
        <v>386</v>
      </c>
      <c r="C328" s="46" t="s">
        <v>668</v>
      </c>
      <c r="D328" s="47">
        <v>33.578673229361506</v>
      </c>
      <c r="E328" s="47">
        <v>7658.3543868122688</v>
      </c>
      <c r="F328" s="47">
        <v>12.900801235418985</v>
      </c>
      <c r="G328" s="48">
        <v>327</v>
      </c>
      <c r="H328" s="49"/>
      <c r="I328" s="21">
        <f t="shared" si="52"/>
        <v>3914.0325161793626</v>
      </c>
      <c r="J328" s="50">
        <v>39.078162339999999</v>
      </c>
      <c r="K328" s="50">
        <v>6790.5087102100051</v>
      </c>
      <c r="L328">
        <f t="shared" si="45"/>
        <v>3914.0325161793626</v>
      </c>
      <c r="M328" t="e">
        <f t="shared" si="46"/>
        <v>#N/A</v>
      </c>
      <c r="N328" t="str">
        <f t="shared" si="48"/>
        <v>NA</v>
      </c>
      <c r="O328" s="22">
        <f t="shared" si="53"/>
        <v>6256.342054244642</v>
      </c>
      <c r="P328">
        <f t="shared" si="49"/>
        <v>3914.0325161793626</v>
      </c>
      <c r="Q328">
        <f t="shared" si="50"/>
        <v>1</v>
      </c>
      <c r="V328" s="51">
        <f t="shared" si="47"/>
        <v>1.0374655634424021E-3</v>
      </c>
      <c r="W328" s="51">
        <f t="shared" si="51"/>
        <v>0.31555532329338509</v>
      </c>
    </row>
    <row r="329" spans="2:23" x14ac:dyDescent="0.25">
      <c r="B329" s="52" t="s">
        <v>669</v>
      </c>
      <c r="C329" s="53" t="s">
        <v>670</v>
      </c>
      <c r="D329" s="54">
        <v>11.363138420000002</v>
      </c>
      <c r="E329" s="54">
        <v>170.14836318599998</v>
      </c>
      <c r="F329" s="54">
        <v>12.891185431965313</v>
      </c>
      <c r="G329" s="48">
        <v>328</v>
      </c>
      <c r="H329" s="49"/>
      <c r="I329" s="21">
        <f t="shared" si="52"/>
        <v>3901.1413307473972</v>
      </c>
      <c r="J329" s="50">
        <v>11.363138420000002</v>
      </c>
      <c r="K329" s="50">
        <v>6801.8718486300049</v>
      </c>
      <c r="L329">
        <f t="shared" si="45"/>
        <v>3901.1413307473972</v>
      </c>
      <c r="M329" t="e">
        <f t="shared" si="46"/>
        <v>#N/A</v>
      </c>
      <c r="N329" t="str">
        <f t="shared" si="48"/>
        <v>NA</v>
      </c>
      <c r="O329" s="22">
        <f t="shared" si="53"/>
        <v>6267.7051926646418</v>
      </c>
      <c r="P329">
        <f t="shared" si="49"/>
        <v>3901.1413307473972</v>
      </c>
      <c r="Q329">
        <f t="shared" si="50"/>
        <v>1</v>
      </c>
      <c r="V329" s="51">
        <f t="shared" si="47"/>
        <v>1.0340485859639756E-3</v>
      </c>
      <c r="W329" s="51">
        <f t="shared" si="51"/>
        <v>0.31452127470742114</v>
      </c>
    </row>
    <row r="330" spans="2:23" x14ac:dyDescent="0.25">
      <c r="B330" s="45" t="s">
        <v>500</v>
      </c>
      <c r="C330" s="46" t="s">
        <v>671</v>
      </c>
      <c r="D330" s="47">
        <v>2.56364715</v>
      </c>
      <c r="E330" s="47">
        <v>173.31091958600001</v>
      </c>
      <c r="F330" s="47">
        <v>12.831495111746289</v>
      </c>
      <c r="G330" s="48">
        <v>329</v>
      </c>
      <c r="H330" s="49"/>
      <c r="I330" s="21">
        <f t="shared" si="52"/>
        <v>3888.3098356356509</v>
      </c>
      <c r="J330" s="50">
        <v>2.56364715</v>
      </c>
      <c r="K330" s="50">
        <v>6804.4354957800051</v>
      </c>
      <c r="L330">
        <f t="shared" si="45"/>
        <v>3888.3098356356509</v>
      </c>
      <c r="M330" t="e">
        <f t="shared" si="46"/>
        <v>#N/A</v>
      </c>
      <c r="N330" t="str">
        <f t="shared" si="48"/>
        <v>NA</v>
      </c>
      <c r="O330" s="22">
        <f t="shared" si="53"/>
        <v>6270.268839814642</v>
      </c>
      <c r="P330">
        <f t="shared" si="49"/>
        <v>3888.3098356356509</v>
      </c>
      <c r="Q330">
        <f t="shared" si="50"/>
        <v>1</v>
      </c>
      <c r="V330" s="51">
        <f t="shared" si="47"/>
        <v>1.030647430186427E-3</v>
      </c>
      <c r="W330" s="51">
        <f t="shared" si="51"/>
        <v>0.3134906272772347</v>
      </c>
    </row>
    <row r="331" spans="2:23" x14ac:dyDescent="0.25">
      <c r="B331" s="52" t="s">
        <v>460</v>
      </c>
      <c r="C331" s="53" t="s">
        <v>672</v>
      </c>
      <c r="D331" s="54">
        <v>11.730895090000001</v>
      </c>
      <c r="E331" s="54">
        <v>112.562280077</v>
      </c>
      <c r="F331" s="54">
        <v>12.802683015064957</v>
      </c>
      <c r="G331" s="48">
        <v>330</v>
      </c>
      <c r="H331" s="49"/>
      <c r="I331" s="21">
        <f t="shared" si="52"/>
        <v>3875.5071526205861</v>
      </c>
      <c r="J331" s="50">
        <v>11.730895090000001</v>
      </c>
      <c r="K331" s="50">
        <v>6816.1663908700048</v>
      </c>
      <c r="L331">
        <f t="shared" si="45"/>
        <v>3875.5071526205861</v>
      </c>
      <c r="M331" t="e">
        <f t="shared" si="46"/>
        <v>#N/A</v>
      </c>
      <c r="N331" t="str">
        <f t="shared" si="48"/>
        <v>NA</v>
      </c>
      <c r="O331" s="22">
        <f t="shared" si="53"/>
        <v>6281.9997349046416</v>
      </c>
      <c r="P331">
        <f t="shared" si="49"/>
        <v>3875.5071526205861</v>
      </c>
      <c r="Q331">
        <f t="shared" si="50"/>
        <v>1</v>
      </c>
      <c r="V331" s="51">
        <f t="shared" si="47"/>
        <v>1.0272539114323303E-3</v>
      </c>
      <c r="W331" s="51">
        <f t="shared" si="51"/>
        <v>0.31246337336580238</v>
      </c>
    </row>
    <row r="332" spans="2:23" x14ac:dyDescent="0.25">
      <c r="B332" s="45" t="s">
        <v>275</v>
      </c>
      <c r="C332" s="46" t="s">
        <v>673</v>
      </c>
      <c r="D332" s="47">
        <v>8.2450258200000004</v>
      </c>
      <c r="E332" s="47">
        <v>1027.8383586160001</v>
      </c>
      <c r="F332" s="47">
        <v>12.712079928329825</v>
      </c>
      <c r="G332" s="48">
        <v>331</v>
      </c>
      <c r="H332" s="49"/>
      <c r="I332" s="21">
        <f t="shared" si="52"/>
        <v>3862.7950726922563</v>
      </c>
      <c r="J332" s="50">
        <v>8.2450258200000004</v>
      </c>
      <c r="K332" s="50">
        <v>6824.4114166900044</v>
      </c>
      <c r="L332">
        <f t="shared" si="45"/>
        <v>3862.7950726922563</v>
      </c>
      <c r="M332" t="e">
        <f t="shared" si="46"/>
        <v>#N/A</v>
      </c>
      <c r="N332" t="str">
        <f t="shared" si="48"/>
        <v>NA</v>
      </c>
      <c r="O332" s="22">
        <f t="shared" si="53"/>
        <v>6290.2447607246413</v>
      </c>
      <c r="P332">
        <f t="shared" si="49"/>
        <v>3862.7950726922563</v>
      </c>
      <c r="Q332">
        <f t="shared" si="50"/>
        <v>1</v>
      </c>
      <c r="V332" s="51">
        <f t="shared" si="47"/>
        <v>1.0238844082126068E-3</v>
      </c>
      <c r="W332" s="51">
        <f t="shared" si="51"/>
        <v>0.31143948895758977</v>
      </c>
    </row>
    <row r="333" spans="2:23" x14ac:dyDescent="0.25">
      <c r="B333" s="52" t="s">
        <v>674</v>
      </c>
      <c r="C333" s="53" t="s">
        <v>675</v>
      </c>
      <c r="D333" s="54">
        <v>15.182159749999999</v>
      </c>
      <c r="E333" s="54">
        <v>271.85792613699999</v>
      </c>
      <c r="F333" s="54">
        <v>12.649340190037826</v>
      </c>
      <c r="G333" s="48">
        <v>332</v>
      </c>
      <c r="H333" s="49"/>
      <c r="I333" s="21">
        <f t="shared" si="52"/>
        <v>3850.1457325022184</v>
      </c>
      <c r="J333" s="50">
        <v>15.18215975</v>
      </c>
      <c r="K333" s="50">
        <v>6839.5935764400047</v>
      </c>
      <c r="L333">
        <f t="shared" si="45"/>
        <v>3850.1457325022184</v>
      </c>
      <c r="M333" t="e">
        <f t="shared" si="46"/>
        <v>#N/A</v>
      </c>
      <c r="N333" t="str">
        <f t="shared" si="48"/>
        <v>NA</v>
      </c>
      <c r="O333" s="22">
        <f t="shared" si="53"/>
        <v>6305.4269204746415</v>
      </c>
      <c r="P333">
        <f t="shared" si="49"/>
        <v>3850.1457325022184</v>
      </c>
      <c r="Q333">
        <f t="shared" si="50"/>
        <v>1</v>
      </c>
      <c r="V333" s="51">
        <f t="shared" si="47"/>
        <v>1.0205315349819462E-3</v>
      </c>
      <c r="W333" s="51">
        <f t="shared" si="51"/>
        <v>0.31041895742260783</v>
      </c>
    </row>
    <row r="334" spans="2:23" x14ac:dyDescent="0.25">
      <c r="B334" s="45" t="s">
        <v>676</v>
      </c>
      <c r="C334" s="46" t="s">
        <v>677</v>
      </c>
      <c r="D334" s="47">
        <v>6.0758667500000003</v>
      </c>
      <c r="E334" s="47">
        <v>227.13570853200002</v>
      </c>
      <c r="F334" s="47">
        <v>12.505908449838001</v>
      </c>
      <c r="G334" s="48">
        <v>333</v>
      </c>
      <c r="H334" s="49"/>
      <c r="I334" s="21">
        <f t="shared" si="52"/>
        <v>3837.6398240523804</v>
      </c>
      <c r="J334" s="50">
        <v>6.0758667500000003</v>
      </c>
      <c r="K334" s="50">
        <v>6845.669443190005</v>
      </c>
      <c r="L334">
        <f t="shared" si="45"/>
        <v>3837.6398240523804</v>
      </c>
      <c r="M334" t="e">
        <f t="shared" si="46"/>
        <v>#N/A</v>
      </c>
      <c r="N334" t="str">
        <f t="shared" si="48"/>
        <v>NA</v>
      </c>
      <c r="O334" s="22">
        <f t="shared" si="53"/>
        <v>6311.5027872246419</v>
      </c>
      <c r="P334">
        <f t="shared" si="49"/>
        <v>3837.6398240523804</v>
      </c>
      <c r="Q334">
        <f t="shared" si="50"/>
        <v>1</v>
      </c>
      <c r="V334" s="51">
        <f t="shared" si="47"/>
        <v>1.0172166802119263E-3</v>
      </c>
      <c r="W334" s="51">
        <f t="shared" si="51"/>
        <v>0.3094017407423959</v>
      </c>
    </row>
    <row r="335" spans="2:23" x14ac:dyDescent="0.25">
      <c r="B335" s="52" t="s">
        <v>256</v>
      </c>
      <c r="C335" s="53" t="s">
        <v>678</v>
      </c>
      <c r="D335" s="54">
        <v>13.032695840000001</v>
      </c>
      <c r="E335" s="54">
        <v>1630.9032518449999</v>
      </c>
      <c r="F335" s="54">
        <v>12.475949146445602</v>
      </c>
      <c r="G335" s="48">
        <v>334</v>
      </c>
      <c r="H335" s="49"/>
      <c r="I335" s="21">
        <f t="shared" si="52"/>
        <v>3825.1638749059348</v>
      </c>
      <c r="J335" s="50">
        <v>13.032695840000001</v>
      </c>
      <c r="K335" s="50">
        <v>6858.7021390300051</v>
      </c>
      <c r="L335">
        <f t="shared" si="45"/>
        <v>3825.1638749059348</v>
      </c>
      <c r="M335" t="e">
        <f t="shared" si="46"/>
        <v>#N/A</v>
      </c>
      <c r="N335" t="str">
        <f t="shared" si="48"/>
        <v>NA</v>
      </c>
      <c r="O335" s="22">
        <f t="shared" si="53"/>
        <v>6324.535483064642</v>
      </c>
      <c r="P335">
        <f t="shared" si="49"/>
        <v>3825.1638749059348</v>
      </c>
      <c r="Q335">
        <f t="shared" si="50"/>
        <v>1</v>
      </c>
      <c r="V335" s="51">
        <f t="shared" si="47"/>
        <v>1.013909766547517E-3</v>
      </c>
      <c r="W335" s="51">
        <f t="shared" si="51"/>
        <v>0.30838783097584838</v>
      </c>
    </row>
    <row r="336" spans="2:23" x14ac:dyDescent="0.25">
      <c r="B336" s="45" t="s">
        <v>679</v>
      </c>
      <c r="C336" s="46" t="s">
        <v>680</v>
      </c>
      <c r="D336" s="47">
        <v>24.138876119999999</v>
      </c>
      <c r="E336" s="47">
        <v>743.90591088999997</v>
      </c>
      <c r="F336" s="47">
        <v>12.324847527100752</v>
      </c>
      <c r="G336" s="48">
        <v>335</v>
      </c>
      <c r="H336" s="49"/>
      <c r="I336" s="21">
        <f t="shared" si="52"/>
        <v>3812.8390273788341</v>
      </c>
      <c r="J336" s="50">
        <v>24.138876119999999</v>
      </c>
      <c r="K336" s="50">
        <v>6882.8410151500048</v>
      </c>
      <c r="L336">
        <f t="shared" si="45"/>
        <v>3812.8390273788341</v>
      </c>
      <c r="M336" t="e">
        <f t="shared" si="46"/>
        <v>#N/A</v>
      </c>
      <c r="N336" t="str">
        <f t="shared" si="48"/>
        <v>NA</v>
      </c>
      <c r="O336" s="22">
        <f t="shared" si="53"/>
        <v>6348.6743591846416</v>
      </c>
      <c r="P336">
        <f t="shared" si="49"/>
        <v>3812.8390273788341</v>
      </c>
      <c r="Q336">
        <f t="shared" si="50"/>
        <v>1</v>
      </c>
      <c r="V336" s="51">
        <f t="shared" si="47"/>
        <v>1.0106429043456346E-3</v>
      </c>
      <c r="W336" s="51">
        <f t="shared" si="51"/>
        <v>0.30737718807150272</v>
      </c>
    </row>
    <row r="337" spans="2:23" x14ac:dyDescent="0.25">
      <c r="B337" s="52" t="s">
        <v>318</v>
      </c>
      <c r="C337" s="53" t="s">
        <v>681</v>
      </c>
      <c r="D337" s="54">
        <v>10.336703040000002</v>
      </c>
      <c r="E337" s="54">
        <v>1342.8385193429999</v>
      </c>
      <c r="F337" s="54">
        <v>12.216191165066176</v>
      </c>
      <c r="G337" s="48">
        <v>336</v>
      </c>
      <c r="H337" s="49"/>
      <c r="I337" s="21">
        <f t="shared" si="52"/>
        <v>3800.6228362137681</v>
      </c>
      <c r="J337" s="50">
        <v>10.33670304</v>
      </c>
      <c r="K337" s="50">
        <v>6893.1777181900052</v>
      </c>
      <c r="L337">
        <f t="shared" si="45"/>
        <v>3800.6228362137681</v>
      </c>
      <c r="M337" t="e">
        <f t="shared" si="46"/>
        <v>#N/A</v>
      </c>
      <c r="N337" t="str">
        <f t="shared" si="48"/>
        <v>NA</v>
      </c>
      <c r="O337" s="22">
        <f t="shared" si="53"/>
        <v>6359.011062224642</v>
      </c>
      <c r="P337">
        <f t="shared" si="49"/>
        <v>3800.6228362137681</v>
      </c>
      <c r="Q337">
        <f t="shared" si="50"/>
        <v>1</v>
      </c>
      <c r="V337" s="51">
        <f t="shared" si="47"/>
        <v>1.0074048429351084E-3</v>
      </c>
      <c r="W337" s="51">
        <f t="shared" si="51"/>
        <v>0.30636978322856762</v>
      </c>
    </row>
    <row r="338" spans="2:23" x14ac:dyDescent="0.25">
      <c r="B338" s="45" t="s">
        <v>314</v>
      </c>
      <c r="C338" s="46" t="s">
        <v>682</v>
      </c>
      <c r="D338" s="47">
        <v>23.93108302000001</v>
      </c>
      <c r="E338" s="47">
        <v>4151.2537897069997</v>
      </c>
      <c r="F338" s="47">
        <v>12.215850108555239</v>
      </c>
      <c r="G338" s="48">
        <v>337</v>
      </c>
      <c r="H338" s="49"/>
      <c r="I338" s="21">
        <f t="shared" si="52"/>
        <v>3788.406986105213</v>
      </c>
      <c r="J338" s="50">
        <v>23.93108302000001</v>
      </c>
      <c r="K338" s="50">
        <v>6917.1088012100054</v>
      </c>
      <c r="L338">
        <f t="shared" si="45"/>
        <v>3788.406986105213</v>
      </c>
      <c r="M338" t="e">
        <f t="shared" si="46"/>
        <v>#N/A</v>
      </c>
      <c r="N338" t="str">
        <f t="shared" si="48"/>
        <v>NA</v>
      </c>
      <c r="O338" s="22">
        <f t="shared" si="53"/>
        <v>6382.9421452446422</v>
      </c>
      <c r="P338">
        <f t="shared" si="49"/>
        <v>3788.406986105213</v>
      </c>
      <c r="Q338">
        <f t="shared" si="50"/>
        <v>1</v>
      </c>
      <c r="V338" s="51">
        <f t="shared" si="47"/>
        <v>1.0041668719260757E-3</v>
      </c>
      <c r="W338" s="51">
        <f t="shared" si="51"/>
        <v>0.30536561635664156</v>
      </c>
    </row>
    <row r="339" spans="2:23" x14ac:dyDescent="0.25">
      <c r="B339" s="52" t="s">
        <v>364</v>
      </c>
      <c r="C339" s="53" t="s">
        <v>683</v>
      </c>
      <c r="D339" s="54">
        <v>15.475018519999997</v>
      </c>
      <c r="E339" s="54">
        <v>171.67258976627897</v>
      </c>
      <c r="F339" s="54">
        <v>12.205632894104218</v>
      </c>
      <c r="G339" s="48">
        <v>338</v>
      </c>
      <c r="H339" s="49"/>
      <c r="I339" s="21">
        <f t="shared" si="52"/>
        <v>3776.2013532111087</v>
      </c>
      <c r="J339" s="50">
        <v>27.837803590000004</v>
      </c>
      <c r="K339" s="50">
        <v>6944.9466048000049</v>
      </c>
      <c r="L339">
        <f t="shared" si="45"/>
        <v>3776.2013532111087</v>
      </c>
      <c r="M339" t="e">
        <f t="shared" si="46"/>
        <v>#N/A</v>
      </c>
      <c r="N339" t="str">
        <f t="shared" si="48"/>
        <v>NA</v>
      </c>
      <c r="O339" s="22">
        <f t="shared" si="53"/>
        <v>6398.4171637646423</v>
      </c>
      <c r="P339">
        <f t="shared" si="49"/>
        <v>3776.2013532111087</v>
      </c>
      <c r="Q339">
        <f t="shared" si="50"/>
        <v>1</v>
      </c>
      <c r="V339" s="51">
        <f t="shared" si="47"/>
        <v>1.0009316091235034E-3</v>
      </c>
      <c r="W339" s="51">
        <f t="shared" si="51"/>
        <v>0.30436468474751804</v>
      </c>
    </row>
    <row r="340" spans="2:23" x14ac:dyDescent="0.25">
      <c r="B340" s="45" t="s">
        <v>684</v>
      </c>
      <c r="C340" s="46" t="s">
        <v>685</v>
      </c>
      <c r="D340" s="47">
        <v>24.545963329999996</v>
      </c>
      <c r="E340" s="47">
        <v>2564.3499224380002</v>
      </c>
      <c r="F340" s="47">
        <v>12.113933387203796</v>
      </c>
      <c r="G340" s="48">
        <v>339</v>
      </c>
      <c r="H340" s="49"/>
      <c r="I340" s="21">
        <f t="shared" si="52"/>
        <v>3764.0874198239048</v>
      </c>
      <c r="J340" s="50">
        <v>24.545963329999996</v>
      </c>
      <c r="K340" s="50">
        <v>6969.4925681300047</v>
      </c>
      <c r="L340">
        <f t="shared" si="45"/>
        <v>3764.0874198239048</v>
      </c>
      <c r="M340" t="e">
        <f t="shared" si="46"/>
        <v>#N/A</v>
      </c>
      <c r="N340" t="str">
        <f t="shared" si="48"/>
        <v>NA</v>
      </c>
      <c r="O340" s="22">
        <f t="shared" si="53"/>
        <v>6422.963127094642</v>
      </c>
      <c r="P340">
        <f t="shared" si="49"/>
        <v>3764.0874198239048</v>
      </c>
      <c r="Q340">
        <f t="shared" si="50"/>
        <v>1</v>
      </c>
      <c r="V340" s="51">
        <f t="shared" si="47"/>
        <v>9.9772065247582414E-4</v>
      </c>
      <c r="W340" s="51">
        <f t="shared" si="51"/>
        <v>0.30336696409504221</v>
      </c>
    </row>
    <row r="341" spans="2:23" x14ac:dyDescent="0.25">
      <c r="B341" s="52" t="s">
        <v>205</v>
      </c>
      <c r="C341" s="53" t="s">
        <v>686</v>
      </c>
      <c r="D341" s="54">
        <v>9.7144282000000022</v>
      </c>
      <c r="E341" s="54">
        <v>1818.3880908510002</v>
      </c>
      <c r="F341" s="54">
        <v>12.043759481859311</v>
      </c>
      <c r="G341" s="48">
        <v>340</v>
      </c>
      <c r="H341" s="49"/>
      <c r="I341" s="21">
        <f t="shared" si="52"/>
        <v>3752.0436603420453</v>
      </c>
      <c r="J341" s="50">
        <v>9.7144282000000004</v>
      </c>
      <c r="K341" s="50">
        <v>6979.2069963300046</v>
      </c>
      <c r="L341">
        <f t="shared" si="45"/>
        <v>3752.0436603420453</v>
      </c>
      <c r="M341" t="e">
        <f t="shared" si="46"/>
        <v>#N/A</v>
      </c>
      <c r="N341" t="str">
        <f t="shared" si="48"/>
        <v>NA</v>
      </c>
      <c r="O341" s="22">
        <f t="shared" si="53"/>
        <v>6432.6775552946419</v>
      </c>
      <c r="P341">
        <f t="shared" si="49"/>
        <v>3752.0436603420453</v>
      </c>
      <c r="Q341">
        <f t="shared" si="50"/>
        <v>1</v>
      </c>
      <c r="V341" s="51">
        <f t="shared" si="47"/>
        <v>9.9452829634051826E-4</v>
      </c>
      <c r="W341" s="51">
        <f t="shared" si="51"/>
        <v>0.30237243579870171</v>
      </c>
    </row>
    <row r="342" spans="2:23" x14ac:dyDescent="0.25">
      <c r="B342" s="45" t="s">
        <v>460</v>
      </c>
      <c r="C342" s="46" t="s">
        <v>687</v>
      </c>
      <c r="D342" s="47">
        <v>15.016700330000001</v>
      </c>
      <c r="E342" s="47">
        <v>195.41167338799997</v>
      </c>
      <c r="F342" s="47">
        <v>12.035646453712891</v>
      </c>
      <c r="G342" s="48">
        <v>341</v>
      </c>
      <c r="H342" s="49"/>
      <c r="I342" s="21">
        <f t="shared" si="52"/>
        <v>3740.0080138883322</v>
      </c>
      <c r="J342" s="50">
        <v>15.016700329999999</v>
      </c>
      <c r="K342" s="50">
        <v>6994.2236966600049</v>
      </c>
      <c r="L342">
        <f t="shared" si="45"/>
        <v>3740.0080138883322</v>
      </c>
      <c r="M342" t="e">
        <f t="shared" si="46"/>
        <v>#N/A</v>
      </c>
      <c r="N342" t="str">
        <f t="shared" si="48"/>
        <v>NA</v>
      </c>
      <c r="O342" s="22">
        <f t="shared" si="53"/>
        <v>6447.6942556246422</v>
      </c>
      <c r="P342">
        <f t="shared" si="49"/>
        <v>3740.0080138883322</v>
      </c>
      <c r="Q342">
        <f t="shared" si="50"/>
        <v>1</v>
      </c>
      <c r="V342" s="51">
        <f t="shared" si="47"/>
        <v>9.9133809066954352E-4</v>
      </c>
      <c r="W342" s="51">
        <f t="shared" si="51"/>
        <v>0.30138109770803218</v>
      </c>
    </row>
    <row r="343" spans="2:23" x14ac:dyDescent="0.25">
      <c r="B343" s="52" t="s">
        <v>688</v>
      </c>
      <c r="C343" s="53" t="s">
        <v>689</v>
      </c>
      <c r="D343" s="54">
        <v>13.545478409999998</v>
      </c>
      <c r="E343" s="54">
        <v>1115.6119709879999</v>
      </c>
      <c r="F343" s="54">
        <v>12.013331404923818</v>
      </c>
      <c r="G343" s="48">
        <v>342</v>
      </c>
      <c r="H343" s="49"/>
      <c r="I343" s="21">
        <f t="shared" si="52"/>
        <v>3727.9946824834083</v>
      </c>
      <c r="J343" s="50">
        <v>13.545478410000001</v>
      </c>
      <c r="K343" s="50">
        <v>7007.7691750700051</v>
      </c>
      <c r="L343">
        <f t="shared" si="45"/>
        <v>3727.9946824834083</v>
      </c>
      <c r="M343" t="e">
        <f t="shared" si="46"/>
        <v>#N/A</v>
      </c>
      <c r="N343" t="str">
        <f t="shared" si="48"/>
        <v>NA</v>
      </c>
      <c r="O343" s="22">
        <f t="shared" si="53"/>
        <v>6461.2397340346424</v>
      </c>
      <c r="P343">
        <f t="shared" si="49"/>
        <v>3727.9946824834083</v>
      </c>
      <c r="Q343">
        <f t="shared" si="50"/>
        <v>1</v>
      </c>
      <c r="V343" s="51">
        <f t="shared" si="47"/>
        <v>9.8815379989441315E-4</v>
      </c>
      <c r="W343" s="51">
        <f t="shared" si="51"/>
        <v>0.30039294390813776</v>
      </c>
    </row>
    <row r="344" spans="2:23" x14ac:dyDescent="0.25">
      <c r="B344" s="45" t="s">
        <v>362</v>
      </c>
      <c r="C344" s="46" t="s">
        <v>690</v>
      </c>
      <c r="D344" s="47">
        <v>23.108104520000001</v>
      </c>
      <c r="E344" s="47">
        <v>534.54547486200011</v>
      </c>
      <c r="F344" s="47">
        <v>11.997457894898172</v>
      </c>
      <c r="G344" s="48">
        <v>343</v>
      </c>
      <c r="H344" s="49"/>
      <c r="I344" s="21">
        <f t="shared" si="52"/>
        <v>3715.9972245885101</v>
      </c>
      <c r="J344" s="50">
        <v>23.108104520000001</v>
      </c>
      <c r="K344" s="50">
        <v>7030.8772795900049</v>
      </c>
      <c r="L344">
        <f t="shared" si="45"/>
        <v>3715.9972245885101</v>
      </c>
      <c r="M344" t="e">
        <f t="shared" si="46"/>
        <v>#N/A</v>
      </c>
      <c r="N344" t="str">
        <f t="shared" si="48"/>
        <v>NA</v>
      </c>
      <c r="O344" s="22">
        <f t="shared" si="53"/>
        <v>6484.3478385546423</v>
      </c>
      <c r="P344">
        <f t="shared" si="49"/>
        <v>3715.9972245885101</v>
      </c>
      <c r="Q344">
        <f t="shared" si="50"/>
        <v>1</v>
      </c>
      <c r="V344" s="51">
        <f t="shared" si="47"/>
        <v>9.8497371660094145E-4</v>
      </c>
      <c r="W344" s="51">
        <f t="shared" si="51"/>
        <v>0.29940797019153681</v>
      </c>
    </row>
    <row r="345" spans="2:23" x14ac:dyDescent="0.25">
      <c r="B345" s="52" t="s">
        <v>394</v>
      </c>
      <c r="C345" s="53" t="s">
        <v>691</v>
      </c>
      <c r="D345" s="54">
        <v>21.797298290000001</v>
      </c>
      <c r="E345" s="54">
        <v>4090.6753129680001</v>
      </c>
      <c r="F345" s="54">
        <v>11.995270482470088</v>
      </c>
      <c r="G345" s="48">
        <v>344</v>
      </c>
      <c r="H345" s="49"/>
      <c r="I345" s="21">
        <f t="shared" si="52"/>
        <v>3704.0019541060401</v>
      </c>
      <c r="J345" s="50">
        <v>21.797298290000001</v>
      </c>
      <c r="K345" s="50">
        <v>7052.674577880005</v>
      </c>
      <c r="L345">
        <f t="shared" si="45"/>
        <v>3704.0019541060401</v>
      </c>
      <c r="M345" t="e">
        <f t="shared" si="46"/>
        <v>#N/A</v>
      </c>
      <c r="N345" t="str">
        <f t="shared" si="48"/>
        <v>NA</v>
      </c>
      <c r="O345" s="22">
        <f t="shared" si="53"/>
        <v>6506.1451368446424</v>
      </c>
      <c r="P345">
        <f t="shared" si="49"/>
        <v>3704.0019541060401</v>
      </c>
      <c r="Q345">
        <f t="shared" si="50"/>
        <v>1</v>
      </c>
      <c r="V345" s="51">
        <f t="shared" si="47"/>
        <v>9.8179421310977291E-4</v>
      </c>
      <c r="W345" s="51">
        <f t="shared" si="51"/>
        <v>0.29842617597842702</v>
      </c>
    </row>
    <row r="346" spans="2:23" x14ac:dyDescent="0.25">
      <c r="B346" s="45" t="s">
        <v>692</v>
      </c>
      <c r="C346" s="46" t="s">
        <v>693</v>
      </c>
      <c r="D346" s="47">
        <v>17.13759585</v>
      </c>
      <c r="E346" s="47">
        <v>163.91409020899999</v>
      </c>
      <c r="F346" s="47">
        <v>11.951673115935668</v>
      </c>
      <c r="G346" s="48">
        <v>345</v>
      </c>
      <c r="H346" s="49"/>
      <c r="I346" s="21">
        <f t="shared" si="52"/>
        <v>3692.0502809901045</v>
      </c>
      <c r="J346" s="50">
        <v>17.137595850000004</v>
      </c>
      <c r="K346" s="50">
        <v>7069.8121737300053</v>
      </c>
      <c r="L346">
        <f t="shared" si="45"/>
        <v>3692.0502809901045</v>
      </c>
      <c r="M346" t="e">
        <f t="shared" si="46"/>
        <v>#N/A</v>
      </c>
      <c r="N346" t="str">
        <f t="shared" si="48"/>
        <v>NA</v>
      </c>
      <c r="O346" s="22">
        <f t="shared" si="53"/>
        <v>6523.2827326946426</v>
      </c>
      <c r="P346">
        <f t="shared" si="49"/>
        <v>3692.0502809901045</v>
      </c>
      <c r="Q346">
        <f t="shared" si="50"/>
        <v>1</v>
      </c>
      <c r="V346" s="51">
        <f t="shared" si="47"/>
        <v>9.7862626567140894E-4</v>
      </c>
      <c r="W346" s="51">
        <f t="shared" si="51"/>
        <v>0.29744754971275561</v>
      </c>
    </row>
    <row r="347" spans="2:23" x14ac:dyDescent="0.25">
      <c r="B347" s="52" t="s">
        <v>284</v>
      </c>
      <c r="C347" s="53" t="s">
        <v>694</v>
      </c>
      <c r="D347" s="54">
        <v>3.4313997800000005</v>
      </c>
      <c r="E347" s="54">
        <v>107.34309965201209</v>
      </c>
      <c r="F347" s="54">
        <v>11.841338986945871</v>
      </c>
      <c r="G347" s="48">
        <v>346</v>
      </c>
      <c r="H347" s="49"/>
      <c r="I347" s="21">
        <f t="shared" si="52"/>
        <v>3680.2089420031584</v>
      </c>
      <c r="J347" s="50">
        <v>3.4342413000000001</v>
      </c>
      <c r="K347" s="50">
        <v>7073.2464150300057</v>
      </c>
      <c r="L347">
        <f t="shared" si="45"/>
        <v>3680.2089420031584</v>
      </c>
      <c r="M347" t="e">
        <f t="shared" si="46"/>
        <v>#N/A</v>
      </c>
      <c r="N347" t="str">
        <f t="shared" si="48"/>
        <v>NA</v>
      </c>
      <c r="O347" s="22">
        <f t="shared" si="53"/>
        <v>6526.7141324746426</v>
      </c>
      <c r="P347">
        <f t="shared" si="49"/>
        <v>3680.2089420031584</v>
      </c>
      <c r="Q347">
        <f t="shared" si="50"/>
        <v>1</v>
      </c>
      <c r="V347" s="51">
        <f t="shared" si="47"/>
        <v>9.7548756373849906E-4</v>
      </c>
      <c r="W347" s="51">
        <f t="shared" si="51"/>
        <v>0.29647206214901711</v>
      </c>
    </row>
    <row r="348" spans="2:23" x14ac:dyDescent="0.25">
      <c r="B348" s="45" t="s">
        <v>695</v>
      </c>
      <c r="C348" s="46" t="s">
        <v>696</v>
      </c>
      <c r="D348" s="47">
        <v>16.425220550000002</v>
      </c>
      <c r="E348" s="47">
        <v>226.38156938452229</v>
      </c>
      <c r="F348" s="47">
        <v>11.821158357484283</v>
      </c>
      <c r="G348" s="48">
        <v>347</v>
      </c>
      <c r="H348" s="49"/>
      <c r="I348" s="21">
        <f t="shared" si="52"/>
        <v>3668.3877836456741</v>
      </c>
      <c r="J348" s="50">
        <v>16.425220549999999</v>
      </c>
      <c r="K348" s="50">
        <v>7089.6716355800054</v>
      </c>
      <c r="L348">
        <f t="shared" si="45"/>
        <v>3668.3877836456741</v>
      </c>
      <c r="M348" t="e">
        <f t="shared" si="46"/>
        <v>#N/A</v>
      </c>
      <c r="N348" t="str">
        <f t="shared" si="48"/>
        <v>NA</v>
      </c>
      <c r="O348" s="22">
        <f t="shared" si="53"/>
        <v>6543.1393530246423</v>
      </c>
      <c r="P348">
        <f t="shared" si="49"/>
        <v>3668.3877836456741</v>
      </c>
      <c r="Q348">
        <f t="shared" si="50"/>
        <v>1</v>
      </c>
      <c r="V348" s="51">
        <f t="shared" si="47"/>
        <v>9.7235421094564564E-4</v>
      </c>
      <c r="W348" s="51">
        <f t="shared" si="51"/>
        <v>0.29549970793807145</v>
      </c>
    </row>
    <row r="349" spans="2:23" x14ac:dyDescent="0.25">
      <c r="B349" s="52" t="s">
        <v>697</v>
      </c>
      <c r="C349" s="53" t="s">
        <v>698</v>
      </c>
      <c r="D349" s="54">
        <v>11.078407763611658</v>
      </c>
      <c r="E349" s="54">
        <v>489.55382081008202</v>
      </c>
      <c r="F349" s="54">
        <v>11.789425223761215</v>
      </c>
      <c r="G349" s="48">
        <v>348</v>
      </c>
      <c r="H349" s="49"/>
      <c r="I349" s="21">
        <f t="shared" si="52"/>
        <v>3656.598358421913</v>
      </c>
      <c r="J349" s="50">
        <v>11.526067400000001</v>
      </c>
      <c r="K349" s="50">
        <v>7101.1977029800055</v>
      </c>
      <c r="L349">
        <f t="shared" si="45"/>
        <v>3656.598358421913</v>
      </c>
      <c r="M349" t="e">
        <f t="shared" si="46"/>
        <v>#N/A</v>
      </c>
      <c r="N349" t="str">
        <f t="shared" si="48"/>
        <v>NA</v>
      </c>
      <c r="O349" s="22">
        <f t="shared" si="53"/>
        <v>6554.2177607882541</v>
      </c>
      <c r="P349">
        <f t="shared" si="49"/>
        <v>3656.598358421913</v>
      </c>
      <c r="Q349">
        <f t="shared" si="50"/>
        <v>1</v>
      </c>
      <c r="V349" s="51">
        <f t="shared" si="47"/>
        <v>9.6922926943535624E-4</v>
      </c>
      <c r="W349" s="51">
        <f t="shared" si="51"/>
        <v>0.29453047866863608</v>
      </c>
    </row>
    <row r="350" spans="2:23" x14ac:dyDescent="0.25">
      <c r="B350" s="45" t="s">
        <v>381</v>
      </c>
      <c r="C350" s="46" t="s">
        <v>699</v>
      </c>
      <c r="D350" s="47">
        <v>18.2913149</v>
      </c>
      <c r="E350" s="47">
        <v>2103.7188419459999</v>
      </c>
      <c r="F350" s="47">
        <v>11.657408534944111</v>
      </c>
      <c r="G350" s="48">
        <v>349</v>
      </c>
      <c r="H350" s="49"/>
      <c r="I350" s="21">
        <f t="shared" si="52"/>
        <v>3644.9409498869691</v>
      </c>
      <c r="J350" s="50">
        <v>18.291314899999996</v>
      </c>
      <c r="K350" s="50">
        <v>7119.4890178800051</v>
      </c>
      <c r="L350">
        <f t="shared" si="45"/>
        <v>3644.9409498869691</v>
      </c>
      <c r="M350" t="e">
        <f t="shared" si="46"/>
        <v>#N/A</v>
      </c>
      <c r="N350" t="str">
        <f t="shared" si="48"/>
        <v>NA</v>
      </c>
      <c r="O350" s="22">
        <f t="shared" si="53"/>
        <v>6572.5090756882537</v>
      </c>
      <c r="P350">
        <f t="shared" si="49"/>
        <v>3644.9409498869691</v>
      </c>
      <c r="Q350">
        <f t="shared" si="50"/>
        <v>1</v>
      </c>
      <c r="V350" s="51">
        <f t="shared" si="47"/>
        <v>9.6613932067688519E-4</v>
      </c>
      <c r="W350" s="51">
        <f t="shared" si="51"/>
        <v>0.29356433934795917</v>
      </c>
    </row>
    <row r="351" spans="2:23" x14ac:dyDescent="0.25">
      <c r="B351" s="52" t="s">
        <v>362</v>
      </c>
      <c r="C351" s="53" t="s">
        <v>700</v>
      </c>
      <c r="D351" s="54">
        <v>21.66041469</v>
      </c>
      <c r="E351" s="54">
        <v>2425.7208809980002</v>
      </c>
      <c r="F351" s="54">
        <v>11.631895119346066</v>
      </c>
      <c r="G351" s="48">
        <v>350</v>
      </c>
      <c r="H351" s="49"/>
      <c r="I351" s="21">
        <f t="shared" si="52"/>
        <v>3633.3090547676229</v>
      </c>
      <c r="J351" s="50">
        <v>21.66041469</v>
      </c>
      <c r="K351" s="50">
        <v>7141.149432570005</v>
      </c>
      <c r="L351">
        <f t="shared" si="45"/>
        <v>3633.3090547676229</v>
      </c>
      <c r="M351" t="e">
        <f t="shared" si="46"/>
        <v>#N/A</v>
      </c>
      <c r="N351" t="str">
        <f t="shared" si="48"/>
        <v>NA</v>
      </c>
      <c r="O351" s="22">
        <f t="shared" si="53"/>
        <v>6594.1694903782536</v>
      </c>
      <c r="P351">
        <f t="shared" si="49"/>
        <v>3633.3090547676229</v>
      </c>
      <c r="Q351">
        <f t="shared" si="50"/>
        <v>1</v>
      </c>
      <c r="V351" s="51">
        <f t="shared" si="47"/>
        <v>9.6305613458325633E-4</v>
      </c>
      <c r="W351" s="51">
        <f t="shared" si="51"/>
        <v>0.29260128321337592</v>
      </c>
    </row>
    <row r="352" spans="2:23" x14ac:dyDescent="0.25">
      <c r="B352" s="45" t="s">
        <v>237</v>
      </c>
      <c r="C352" s="46" t="s">
        <v>701</v>
      </c>
      <c r="D352" s="47">
        <v>16.590577570000001</v>
      </c>
      <c r="E352" s="47">
        <v>900.42313527143108</v>
      </c>
      <c r="F352" s="47">
        <v>11.595076376869143</v>
      </c>
      <c r="G352" s="48">
        <v>351</v>
      </c>
      <c r="H352" s="49"/>
      <c r="I352" s="21">
        <f t="shared" si="52"/>
        <v>3621.7139783907537</v>
      </c>
      <c r="J352" s="50">
        <v>16.617997389999999</v>
      </c>
      <c r="K352" s="50">
        <v>7157.7674299600048</v>
      </c>
      <c r="L352">
        <f t="shared" si="45"/>
        <v>3621.7139783907537</v>
      </c>
      <c r="M352" t="e">
        <f t="shared" si="46"/>
        <v>#N/A</v>
      </c>
      <c r="N352" t="str">
        <f t="shared" si="48"/>
        <v>NA</v>
      </c>
      <c r="O352" s="22">
        <f t="shared" si="53"/>
        <v>6610.7600679482539</v>
      </c>
      <c r="P352">
        <f t="shared" si="49"/>
        <v>3621.7139783907537</v>
      </c>
      <c r="Q352">
        <f t="shared" si="50"/>
        <v>1</v>
      </c>
      <c r="V352" s="51">
        <f t="shared" si="47"/>
        <v>9.5998270777937565E-4</v>
      </c>
      <c r="W352" s="51">
        <f t="shared" si="51"/>
        <v>0.29164130050559656</v>
      </c>
    </row>
    <row r="353" spans="2:23" x14ac:dyDescent="0.25">
      <c r="B353" s="52" t="s">
        <v>649</v>
      </c>
      <c r="C353" s="53" t="s">
        <v>702</v>
      </c>
      <c r="D353" s="54">
        <v>2.059974088916892</v>
      </c>
      <c r="E353" s="54">
        <v>92</v>
      </c>
      <c r="F353" s="54">
        <v>11.568933668</v>
      </c>
      <c r="G353" s="48">
        <v>352</v>
      </c>
      <c r="H353" s="49"/>
      <c r="I353" s="21">
        <f t="shared" si="52"/>
        <v>3610.1450447227535</v>
      </c>
      <c r="J353" s="50">
        <v>10.657991710000001</v>
      </c>
      <c r="K353" s="50">
        <v>7168.4254216700047</v>
      </c>
      <c r="L353">
        <f t="shared" si="45"/>
        <v>3610.1450447227535</v>
      </c>
      <c r="M353" t="e">
        <f t="shared" si="46"/>
        <v>#N/A</v>
      </c>
      <c r="N353" t="str">
        <f t="shared" si="48"/>
        <v>NA</v>
      </c>
      <c r="O353" s="22">
        <f t="shared" si="53"/>
        <v>6612.8200420371704</v>
      </c>
      <c r="P353">
        <f t="shared" si="49"/>
        <v>3610.1450447227535</v>
      </c>
      <c r="Q353">
        <f t="shared" si="50"/>
        <v>1</v>
      </c>
      <c r="V353" s="51">
        <f t="shared" si="47"/>
        <v>9.5691621044275777E-4</v>
      </c>
      <c r="W353" s="51">
        <f t="shared" si="51"/>
        <v>0.29068438429515381</v>
      </c>
    </row>
    <row r="354" spans="2:23" x14ac:dyDescent="0.25">
      <c r="B354" s="45" t="s">
        <v>703</v>
      </c>
      <c r="C354" s="46" t="s">
        <v>704</v>
      </c>
      <c r="D354" s="47">
        <v>5.9716125351564564</v>
      </c>
      <c r="E354" s="47">
        <v>712.39395100358092</v>
      </c>
      <c r="F354" s="47">
        <v>11.556384929812287</v>
      </c>
      <c r="G354" s="48">
        <v>353</v>
      </c>
      <c r="H354" s="49"/>
      <c r="I354" s="21">
        <f t="shared" si="52"/>
        <v>3598.5886597929411</v>
      </c>
      <c r="J354" s="50">
        <v>12.459725300000001</v>
      </c>
      <c r="K354" s="50">
        <v>7180.8851469700048</v>
      </c>
      <c r="L354">
        <f t="shared" si="45"/>
        <v>3598.5886597929411</v>
      </c>
      <c r="M354" t="e">
        <f t="shared" si="46"/>
        <v>#N/A</v>
      </c>
      <c r="N354" t="str">
        <f t="shared" si="48"/>
        <v>NA</v>
      </c>
      <c r="O354" s="22">
        <f t="shared" si="53"/>
        <v>6618.7916545723265</v>
      </c>
      <c r="P354">
        <f t="shared" si="49"/>
        <v>3598.5886597929411</v>
      </c>
      <c r="Q354">
        <f t="shared" si="50"/>
        <v>1</v>
      </c>
      <c r="V354" s="51">
        <f t="shared" si="47"/>
        <v>9.5385303931349284E-4</v>
      </c>
      <c r="W354" s="51">
        <f t="shared" si="51"/>
        <v>0.28973053125584031</v>
      </c>
    </row>
    <row r="355" spans="2:23" x14ac:dyDescent="0.25">
      <c r="B355" s="52" t="s">
        <v>705</v>
      </c>
      <c r="C355" s="53" t="s">
        <v>706</v>
      </c>
      <c r="D355" s="54">
        <v>17.967868260000003</v>
      </c>
      <c r="E355" s="54">
        <v>3478.7675558059991</v>
      </c>
      <c r="F355" s="54">
        <v>11.550501821289854</v>
      </c>
      <c r="G355" s="48">
        <v>354</v>
      </c>
      <c r="H355" s="49"/>
      <c r="I355" s="21">
        <f t="shared" si="52"/>
        <v>3587.0381579716513</v>
      </c>
      <c r="J355" s="50">
        <v>17.967868259999999</v>
      </c>
      <c r="K355" s="50">
        <v>7198.8530152300045</v>
      </c>
      <c r="L355">
        <f t="shared" si="45"/>
        <v>3587.0381579716513</v>
      </c>
      <c r="M355" t="e">
        <f t="shared" si="46"/>
        <v>#N/A</v>
      </c>
      <c r="N355" t="str">
        <f t="shared" si="48"/>
        <v>NA</v>
      </c>
      <c r="O355" s="22">
        <f t="shared" si="53"/>
        <v>6636.7595228323262</v>
      </c>
      <c r="P355">
        <f t="shared" si="49"/>
        <v>3587.0381579716513</v>
      </c>
      <c r="Q355">
        <f t="shared" si="50"/>
        <v>1</v>
      </c>
      <c r="V355" s="51">
        <f t="shared" si="47"/>
        <v>9.5079142757916715E-4</v>
      </c>
      <c r="W355" s="51">
        <f t="shared" si="51"/>
        <v>0.28877973982826116</v>
      </c>
    </row>
    <row r="356" spans="2:23" x14ac:dyDescent="0.25">
      <c r="B356" s="45" t="s">
        <v>707</v>
      </c>
      <c r="C356" s="46" t="s">
        <v>708</v>
      </c>
      <c r="D356" s="47">
        <v>22.192308423963578</v>
      </c>
      <c r="E356" s="47">
        <v>756.77002071291463</v>
      </c>
      <c r="F356" s="47">
        <v>11.503735399673049</v>
      </c>
      <c r="G356" s="48">
        <v>355</v>
      </c>
      <c r="H356" s="49"/>
      <c r="I356" s="21">
        <f t="shared" si="52"/>
        <v>3575.5344225719782</v>
      </c>
      <c r="J356" s="50">
        <v>25.459860070000001</v>
      </c>
      <c r="K356" s="50">
        <v>7224.3128753000046</v>
      </c>
      <c r="L356">
        <f t="shared" si="45"/>
        <v>3575.5344225719782</v>
      </c>
      <c r="M356" t="e">
        <f t="shared" si="46"/>
        <v>#N/A</v>
      </c>
      <c r="N356" t="str">
        <f t="shared" si="48"/>
        <v>NA</v>
      </c>
      <c r="O356" s="22">
        <f t="shared" si="53"/>
        <v>6658.9518312562896</v>
      </c>
      <c r="P356">
        <f t="shared" si="49"/>
        <v>3575.5344225719782</v>
      </c>
      <c r="Q356">
        <f t="shared" si="50"/>
        <v>1</v>
      </c>
      <c r="V356" s="51">
        <f t="shared" si="47"/>
        <v>9.4774221189718698E-4</v>
      </c>
      <c r="W356" s="51">
        <f t="shared" si="51"/>
        <v>0.28783199761636397</v>
      </c>
    </row>
    <row r="357" spans="2:23" x14ac:dyDescent="0.25">
      <c r="B357" s="52" t="s">
        <v>233</v>
      </c>
      <c r="C357" s="53" t="s">
        <v>709</v>
      </c>
      <c r="D357" s="54">
        <v>7.1711695400000002</v>
      </c>
      <c r="E357" s="54">
        <v>221.85817459314077</v>
      </c>
      <c r="F357" s="54">
        <v>11.50138805491885</v>
      </c>
      <c r="G357" s="48">
        <v>356</v>
      </c>
      <c r="H357" s="49"/>
      <c r="I357" s="21">
        <f t="shared" si="52"/>
        <v>3564.0330345170591</v>
      </c>
      <c r="J357" s="50">
        <v>7.171169540000002</v>
      </c>
      <c r="K357" s="50">
        <v>7231.4840448400046</v>
      </c>
      <c r="L357">
        <f t="shared" si="45"/>
        <v>3564.0330345170591</v>
      </c>
      <c r="M357" t="e">
        <f t="shared" si="46"/>
        <v>#N/A</v>
      </c>
      <c r="N357" t="str">
        <f t="shared" si="48"/>
        <v>NA</v>
      </c>
      <c r="O357" s="22">
        <f t="shared" si="53"/>
        <v>6666.1230007962895</v>
      </c>
      <c r="P357">
        <f t="shared" si="49"/>
        <v>3564.0330345170591</v>
      </c>
      <c r="Q357">
        <f t="shared" si="50"/>
        <v>1</v>
      </c>
      <c r="V357" s="51">
        <f t="shared" si="47"/>
        <v>9.4469361840966693E-4</v>
      </c>
      <c r="W357" s="51">
        <f t="shared" si="51"/>
        <v>0.28688730399795431</v>
      </c>
    </row>
    <row r="358" spans="2:23" x14ac:dyDescent="0.25">
      <c r="B358" s="45" t="s">
        <v>286</v>
      </c>
      <c r="C358" s="46" t="s">
        <v>710</v>
      </c>
      <c r="D358" s="47">
        <v>2.85179429</v>
      </c>
      <c r="E358" s="47">
        <v>163.15800173700001</v>
      </c>
      <c r="F358" s="47">
        <v>11.405009534748123</v>
      </c>
      <c r="G358" s="48">
        <v>357</v>
      </c>
      <c r="H358" s="49"/>
      <c r="I358" s="21">
        <f t="shared" si="52"/>
        <v>3552.6280249823112</v>
      </c>
      <c r="J358" s="50">
        <v>2.85179429</v>
      </c>
      <c r="K358" s="50">
        <v>7234.3358391300044</v>
      </c>
      <c r="L358">
        <f t="shared" ref="L358:L421" si="54">P358</f>
        <v>3552.6280249823112</v>
      </c>
      <c r="M358" t="e">
        <f t="shared" si="46"/>
        <v>#N/A</v>
      </c>
      <c r="N358" t="str">
        <f t="shared" si="48"/>
        <v>NA</v>
      </c>
      <c r="O358" s="22">
        <f t="shared" si="53"/>
        <v>6668.9747950862893</v>
      </c>
      <c r="P358">
        <f t="shared" si="49"/>
        <v>3552.6280249823112</v>
      </c>
      <c r="Q358">
        <f t="shared" si="50"/>
        <v>1</v>
      </c>
      <c r="V358" s="51">
        <f t="shared" si="47"/>
        <v>9.4167057131076771E-4</v>
      </c>
      <c r="W358" s="51">
        <f t="shared" si="51"/>
        <v>0.28594563342664353</v>
      </c>
    </row>
    <row r="359" spans="2:23" x14ac:dyDescent="0.25">
      <c r="B359" s="52" t="s">
        <v>284</v>
      </c>
      <c r="C359" s="53" t="s">
        <v>711</v>
      </c>
      <c r="D359" s="54">
        <v>4.5653727600000007</v>
      </c>
      <c r="E359" s="54">
        <v>169.38075783799999</v>
      </c>
      <c r="F359" s="54">
        <v>11.369088148954631</v>
      </c>
      <c r="G359" s="48">
        <v>358</v>
      </c>
      <c r="H359" s="49"/>
      <c r="I359" s="21">
        <f t="shared" si="52"/>
        <v>3541.2589368333565</v>
      </c>
      <c r="J359" s="50">
        <v>4.5653727600000007</v>
      </c>
      <c r="K359" s="50">
        <v>7238.9012118900046</v>
      </c>
      <c r="L359">
        <f t="shared" si="54"/>
        <v>3541.2589368333565</v>
      </c>
      <c r="M359" t="e">
        <f t="shared" si="46"/>
        <v>#N/A</v>
      </c>
      <c r="N359" t="str">
        <f t="shared" si="48"/>
        <v>NA</v>
      </c>
      <c r="O359" s="22">
        <f t="shared" si="53"/>
        <v>6673.5401678462895</v>
      </c>
      <c r="P359">
        <f t="shared" si="49"/>
        <v>3541.2589368333565</v>
      </c>
      <c r="Q359">
        <f t="shared" si="50"/>
        <v>1</v>
      </c>
      <c r="V359" s="51">
        <f t="shared" si="47"/>
        <v>9.386570456454789E-4</v>
      </c>
      <c r="W359" s="51">
        <f t="shared" si="51"/>
        <v>0.28500697638099803</v>
      </c>
    </row>
    <row r="360" spans="2:23" x14ac:dyDescent="0.25">
      <c r="B360" s="45" t="s">
        <v>357</v>
      </c>
      <c r="C360" s="46" t="s">
        <v>712</v>
      </c>
      <c r="D360" s="47">
        <v>5.6410303300000004</v>
      </c>
      <c r="E360" s="47">
        <v>51.791902000999997</v>
      </c>
      <c r="F360" s="47">
        <v>11.294511172036541</v>
      </c>
      <c r="G360" s="48">
        <v>359</v>
      </c>
      <c r="H360" s="49"/>
      <c r="I360" s="21">
        <f t="shared" si="52"/>
        <v>3529.9644256613201</v>
      </c>
      <c r="J360" s="50">
        <v>5.6410303300000004</v>
      </c>
      <c r="K360" s="50">
        <v>7244.5422422200045</v>
      </c>
      <c r="L360">
        <f t="shared" si="54"/>
        <v>3529.9644256613201</v>
      </c>
      <c r="M360" t="e">
        <f t="shared" si="46"/>
        <v>#N/A</v>
      </c>
      <c r="N360" t="str">
        <f t="shared" si="48"/>
        <v>NA</v>
      </c>
      <c r="O360" s="22">
        <f t="shared" si="53"/>
        <v>6679.1811981762894</v>
      </c>
      <c r="P360">
        <f t="shared" si="49"/>
        <v>3529.9644256613201</v>
      </c>
      <c r="Q360">
        <f t="shared" si="50"/>
        <v>1</v>
      </c>
      <c r="V360" s="51">
        <f t="shared" si="47"/>
        <v>9.3566328758433188E-4</v>
      </c>
      <c r="W360" s="51">
        <f t="shared" si="51"/>
        <v>0.28407131309341371</v>
      </c>
    </row>
    <row r="361" spans="2:23" x14ac:dyDescent="0.25">
      <c r="B361" s="52" t="s">
        <v>228</v>
      </c>
      <c r="C361" s="53" t="s">
        <v>713</v>
      </c>
      <c r="D361" s="54">
        <v>3.7963078500000007</v>
      </c>
      <c r="E361" s="54">
        <v>100.79438926724265</v>
      </c>
      <c r="F361" s="54">
        <v>11.267567183650675</v>
      </c>
      <c r="G361" s="48">
        <v>360</v>
      </c>
      <c r="H361" s="49"/>
      <c r="I361" s="21">
        <f t="shared" si="52"/>
        <v>3518.6968584776696</v>
      </c>
      <c r="J361" s="50">
        <v>14.697875850000001</v>
      </c>
      <c r="K361" s="50">
        <v>7259.2401180700044</v>
      </c>
      <c r="L361">
        <f t="shared" si="54"/>
        <v>3518.6968584776696</v>
      </c>
      <c r="M361" t="e">
        <f t="shared" si="46"/>
        <v>#N/A</v>
      </c>
      <c r="N361" t="str">
        <f t="shared" si="48"/>
        <v>NA</v>
      </c>
      <c r="O361" s="22">
        <f t="shared" si="53"/>
        <v>6682.9775060262891</v>
      </c>
      <c r="P361">
        <f t="shared" si="49"/>
        <v>3518.6968584776696</v>
      </c>
      <c r="Q361">
        <f t="shared" si="50"/>
        <v>1</v>
      </c>
      <c r="V361" s="51">
        <f t="shared" si="47"/>
        <v>9.3267667138007459E-4</v>
      </c>
      <c r="W361" s="51">
        <f t="shared" si="51"/>
        <v>0.28313863642203363</v>
      </c>
    </row>
    <row r="362" spans="2:23" x14ac:dyDescent="0.25">
      <c r="B362" s="45" t="s">
        <v>452</v>
      </c>
      <c r="C362" s="46" t="s">
        <v>714</v>
      </c>
      <c r="D362" s="47">
        <v>2.2111790621470853</v>
      </c>
      <c r="E362" s="47">
        <v>104.40685056838919</v>
      </c>
      <c r="F362" s="47">
        <v>11.26072708373232</v>
      </c>
      <c r="G362" s="48">
        <v>361</v>
      </c>
      <c r="H362" s="49"/>
      <c r="I362" s="21">
        <f t="shared" si="52"/>
        <v>3507.4361313939371</v>
      </c>
      <c r="J362" s="50">
        <v>3.7740420699999992</v>
      </c>
      <c r="K362" s="50">
        <v>7263.0141601400046</v>
      </c>
      <c r="L362">
        <f t="shared" si="54"/>
        <v>3507.4361313939371</v>
      </c>
      <c r="M362" t="e">
        <f t="shared" si="46"/>
        <v>#N/A</v>
      </c>
      <c r="N362" t="str">
        <f t="shared" si="48"/>
        <v>NA</v>
      </c>
      <c r="O362" s="22">
        <f t="shared" si="53"/>
        <v>6685.1886850884366</v>
      </c>
      <c r="P362">
        <f t="shared" si="49"/>
        <v>3507.4361313939371</v>
      </c>
      <c r="Q362">
        <f t="shared" si="50"/>
        <v>1</v>
      </c>
      <c r="V362" s="51">
        <f t="shared" si="47"/>
        <v>9.2969186823385565E-4</v>
      </c>
      <c r="W362" s="51">
        <f t="shared" si="51"/>
        <v>0.2822089445537998</v>
      </c>
    </row>
    <row r="363" spans="2:23" x14ac:dyDescent="0.25">
      <c r="B363" s="52" t="s">
        <v>344</v>
      </c>
      <c r="C363" s="53" t="s">
        <v>715</v>
      </c>
      <c r="D363" s="54">
        <v>15.91434211</v>
      </c>
      <c r="E363" s="54">
        <v>184.60372858100001</v>
      </c>
      <c r="F363" s="54">
        <v>11.242068492512294</v>
      </c>
      <c r="G363" s="48">
        <v>362</v>
      </c>
      <c r="H363" s="49"/>
      <c r="I363" s="21">
        <f t="shared" si="52"/>
        <v>3496.1940629014248</v>
      </c>
      <c r="J363" s="50">
        <v>15.91434211</v>
      </c>
      <c r="K363" s="50">
        <v>7278.9285022500044</v>
      </c>
      <c r="L363">
        <f t="shared" si="54"/>
        <v>3496.1940629014248</v>
      </c>
      <c r="M363" t="e">
        <f t="shared" si="46"/>
        <v>#N/A</v>
      </c>
      <c r="N363" t="str">
        <f t="shared" si="48"/>
        <v>NA</v>
      </c>
      <c r="O363" s="22">
        <f t="shared" si="53"/>
        <v>6701.1030271984364</v>
      </c>
      <c r="P363">
        <f t="shared" si="49"/>
        <v>3496.1940629014248</v>
      </c>
      <c r="Q363">
        <f t="shared" si="50"/>
        <v>1</v>
      </c>
      <c r="V363" s="51">
        <f t="shared" si="47"/>
        <v>9.2671201079152978E-4</v>
      </c>
      <c r="W363" s="51">
        <f t="shared" si="51"/>
        <v>0.28128223254300827</v>
      </c>
    </row>
    <row r="364" spans="2:23" x14ac:dyDescent="0.25">
      <c r="B364" s="45" t="s">
        <v>716</v>
      </c>
      <c r="C364" s="46" t="s">
        <v>717</v>
      </c>
      <c r="D364" s="47">
        <v>28.041352899999996</v>
      </c>
      <c r="E364" s="47">
        <v>915.39887861999989</v>
      </c>
      <c r="F364" s="47">
        <v>11.235039570435564</v>
      </c>
      <c r="G364" s="48">
        <v>363</v>
      </c>
      <c r="H364" s="49"/>
      <c r="I364" s="21">
        <f t="shared" si="52"/>
        <v>3484.9590233309891</v>
      </c>
      <c r="J364" s="50">
        <v>28.0413529</v>
      </c>
      <c r="K364" s="50">
        <v>7306.9698551500042</v>
      </c>
      <c r="L364">
        <f t="shared" si="54"/>
        <v>3484.9590233309891</v>
      </c>
      <c r="M364" t="e">
        <f t="shared" si="46"/>
        <v>#N/A</v>
      </c>
      <c r="N364" t="str">
        <f t="shared" si="48"/>
        <v>NA</v>
      </c>
      <c r="O364" s="22">
        <f t="shared" si="53"/>
        <v>6729.1443800984362</v>
      </c>
      <c r="P364">
        <f t="shared" si="49"/>
        <v>3484.9590233309891</v>
      </c>
      <c r="Q364">
        <f t="shared" si="50"/>
        <v>1</v>
      </c>
      <c r="V364" s="51">
        <f t="shared" si="47"/>
        <v>9.2373401645702753E-4</v>
      </c>
      <c r="W364" s="51">
        <f t="shared" si="51"/>
        <v>0.28035849852655126</v>
      </c>
    </row>
    <row r="365" spans="2:23" x14ac:dyDescent="0.25">
      <c r="B365" s="52" t="s">
        <v>718</v>
      </c>
      <c r="C365" s="53" t="s">
        <v>719</v>
      </c>
      <c r="D365" s="54">
        <v>17.369205959999999</v>
      </c>
      <c r="E365" s="54">
        <v>159.19328936100001</v>
      </c>
      <c r="F365" s="54">
        <v>11.208482550068892</v>
      </c>
      <c r="G365" s="48">
        <v>364</v>
      </c>
      <c r="H365" s="49"/>
      <c r="I365" s="21">
        <f t="shared" si="52"/>
        <v>3473.7505407809203</v>
      </c>
      <c r="J365" s="50">
        <v>17.369205959999995</v>
      </c>
      <c r="K365" s="50">
        <v>7324.339061110004</v>
      </c>
      <c r="L365">
        <f t="shared" si="54"/>
        <v>3473.7505407809203</v>
      </c>
      <c r="M365" t="e">
        <f t="shared" si="46"/>
        <v>#N/A</v>
      </c>
      <c r="N365" t="str">
        <f t="shared" si="48"/>
        <v>NA</v>
      </c>
      <c r="O365" s="22">
        <f t="shared" si="53"/>
        <v>6746.513586058436</v>
      </c>
      <c r="P365">
        <f t="shared" si="49"/>
        <v>3473.7505407809203</v>
      </c>
      <c r="Q365">
        <f t="shared" si="50"/>
        <v>1</v>
      </c>
      <c r="V365" s="51">
        <f t="shared" si="47"/>
        <v>9.207630614084751E-4</v>
      </c>
      <c r="W365" s="51">
        <f t="shared" si="51"/>
        <v>0.27943773546514278</v>
      </c>
    </row>
    <row r="366" spans="2:23" x14ac:dyDescent="0.25">
      <c r="B366" s="45" t="s">
        <v>720</v>
      </c>
      <c r="C366" s="46" t="s">
        <v>721</v>
      </c>
      <c r="D366" s="47">
        <v>25.15358938</v>
      </c>
      <c r="E366" s="47">
        <v>551.71178791199998</v>
      </c>
      <c r="F366" s="47">
        <v>11.158976965919221</v>
      </c>
      <c r="G366" s="48">
        <v>365</v>
      </c>
      <c r="H366" s="49"/>
      <c r="I366" s="21">
        <f t="shared" si="52"/>
        <v>3462.5915638150013</v>
      </c>
      <c r="J366" s="50">
        <v>25.153589380000003</v>
      </c>
      <c r="K366" s="50">
        <v>7349.4926504900041</v>
      </c>
      <c r="L366">
        <f t="shared" si="54"/>
        <v>3462.5915638150013</v>
      </c>
      <c r="M366" t="e">
        <f t="shared" si="46"/>
        <v>#N/A</v>
      </c>
      <c r="N366" t="str">
        <f t="shared" si="48"/>
        <v>NA</v>
      </c>
      <c r="O366" s="22">
        <f t="shared" si="53"/>
        <v>6771.6671754384361</v>
      </c>
      <c r="P366">
        <f t="shared" si="49"/>
        <v>3462.5915638150013</v>
      </c>
      <c r="Q366">
        <f t="shared" si="50"/>
        <v>1</v>
      </c>
      <c r="V366" s="51">
        <f t="shared" si="47"/>
        <v>9.1780522846316055E-4</v>
      </c>
      <c r="W366" s="51">
        <f t="shared" si="51"/>
        <v>0.27851993023667959</v>
      </c>
    </row>
    <row r="367" spans="2:23" x14ac:dyDescent="0.25">
      <c r="B367" s="52" t="s">
        <v>263</v>
      </c>
      <c r="C367" s="53" t="s">
        <v>722</v>
      </c>
      <c r="D367" s="54">
        <v>9.2928085899999999</v>
      </c>
      <c r="E367" s="54">
        <v>285.01554839318095</v>
      </c>
      <c r="F367" s="54">
        <v>11.125963339334678</v>
      </c>
      <c r="G367" s="48">
        <v>366</v>
      </c>
      <c r="H367" s="49"/>
      <c r="I367" s="21">
        <f t="shared" si="52"/>
        <v>3451.4656004756666</v>
      </c>
      <c r="J367" s="50">
        <v>9.2928085899999999</v>
      </c>
      <c r="K367" s="50">
        <v>7358.7854590800043</v>
      </c>
      <c r="L367">
        <f t="shared" si="54"/>
        <v>3451.4656004756666</v>
      </c>
      <c r="M367" t="e">
        <f t="shared" si="46"/>
        <v>#N/A</v>
      </c>
      <c r="N367" t="str">
        <f t="shared" si="48"/>
        <v>NA</v>
      </c>
      <c r="O367" s="22">
        <f t="shared" si="53"/>
        <v>6780.9599840284363</v>
      </c>
      <c r="P367">
        <f t="shared" si="49"/>
        <v>3451.4656004756666</v>
      </c>
      <c r="Q367">
        <f t="shared" si="50"/>
        <v>1</v>
      </c>
      <c r="V367" s="51">
        <f t="shared" si="47"/>
        <v>9.1485614621180766E-4</v>
      </c>
      <c r="W367" s="51">
        <f t="shared" si="51"/>
        <v>0.27760507409046781</v>
      </c>
    </row>
    <row r="368" spans="2:23" x14ac:dyDescent="0.25">
      <c r="B368" s="45" t="s">
        <v>631</v>
      </c>
      <c r="C368" s="46" t="s">
        <v>723</v>
      </c>
      <c r="D368" s="47">
        <v>7.7178789800000009</v>
      </c>
      <c r="E368" s="47">
        <v>474.94387123251141</v>
      </c>
      <c r="F368" s="47">
        <v>11.125847714641225</v>
      </c>
      <c r="G368" s="48">
        <v>367</v>
      </c>
      <c r="H368" s="49"/>
      <c r="I368" s="21">
        <f t="shared" si="52"/>
        <v>3440.3397527610255</v>
      </c>
      <c r="J368" s="50">
        <v>12.990501519999999</v>
      </c>
      <c r="K368" s="50">
        <v>7371.7759606000045</v>
      </c>
      <c r="L368">
        <f t="shared" si="54"/>
        <v>3440.3397527610255</v>
      </c>
      <c r="M368" t="e">
        <f t="shared" si="46"/>
        <v>#N/A</v>
      </c>
      <c r="N368" t="str">
        <f t="shared" si="48"/>
        <v>NA</v>
      </c>
      <c r="O368" s="22">
        <f t="shared" si="53"/>
        <v>6788.6778630084364</v>
      </c>
      <c r="P368">
        <f t="shared" si="49"/>
        <v>3440.3397527610255</v>
      </c>
      <c r="Q368">
        <f t="shared" si="50"/>
        <v>1</v>
      </c>
      <c r="V368" s="51">
        <f t="shared" si="47"/>
        <v>9.1190709460829374E-4</v>
      </c>
      <c r="W368" s="51">
        <f t="shared" si="51"/>
        <v>0.2766931669958595</v>
      </c>
    </row>
    <row r="369" spans="2:23" x14ac:dyDescent="0.25">
      <c r="B369" s="52" t="s">
        <v>265</v>
      </c>
      <c r="C369" s="53" t="s">
        <v>724</v>
      </c>
      <c r="D369" s="54">
        <v>18.436900669999993</v>
      </c>
      <c r="E369" s="54">
        <v>644.30855783100003</v>
      </c>
      <c r="F369" s="54">
        <v>11.116193050328134</v>
      </c>
      <c r="G369" s="48">
        <v>368</v>
      </c>
      <c r="H369" s="49"/>
      <c r="I369" s="21">
        <f t="shared" si="52"/>
        <v>3429.2235597106974</v>
      </c>
      <c r="J369" s="50">
        <v>18.436900669999993</v>
      </c>
      <c r="K369" s="50">
        <v>7390.2128612700044</v>
      </c>
      <c r="L369">
        <f t="shared" si="54"/>
        <v>3429.2235597106974</v>
      </c>
      <c r="M369" t="e">
        <f t="shared" si="46"/>
        <v>#N/A</v>
      </c>
      <c r="N369" t="str">
        <f t="shared" si="48"/>
        <v>NA</v>
      </c>
      <c r="O369" s="22">
        <f t="shared" si="53"/>
        <v>6807.1147636784362</v>
      </c>
      <c r="P369">
        <f t="shared" si="49"/>
        <v>3429.2235597106974</v>
      </c>
      <c r="Q369">
        <f t="shared" si="50"/>
        <v>1</v>
      </c>
      <c r="V369" s="51">
        <f t="shared" si="47"/>
        <v>9.0896060209996103E-4</v>
      </c>
      <c r="W369" s="51">
        <f t="shared" si="51"/>
        <v>0.27578420639375956</v>
      </c>
    </row>
    <row r="370" spans="2:23" x14ac:dyDescent="0.25">
      <c r="B370" s="45" t="s">
        <v>357</v>
      </c>
      <c r="C370" s="46" t="s">
        <v>725</v>
      </c>
      <c r="D370" s="47">
        <v>8.9666572299999991</v>
      </c>
      <c r="E370" s="47">
        <v>110.73281134499999</v>
      </c>
      <c r="F370" s="47">
        <v>11.090445384655343</v>
      </c>
      <c r="G370" s="48">
        <v>369</v>
      </c>
      <c r="H370" s="49"/>
      <c r="I370" s="21">
        <f t="shared" si="52"/>
        <v>3418.1331143260422</v>
      </c>
      <c r="J370" s="50">
        <v>8.9666572300000027</v>
      </c>
      <c r="K370" s="50">
        <v>7399.1795185000046</v>
      </c>
      <c r="L370">
        <f t="shared" si="54"/>
        <v>3418.1331143260422</v>
      </c>
      <c r="M370" t="e">
        <f t="shared" si="46"/>
        <v>#N/A</v>
      </c>
      <c r="N370" t="str">
        <f t="shared" si="48"/>
        <v>NA</v>
      </c>
      <c r="O370" s="22">
        <f t="shared" si="53"/>
        <v>6816.0814209084365</v>
      </c>
      <c r="P370">
        <f t="shared" si="49"/>
        <v>3418.1331143260422</v>
      </c>
      <c r="Q370">
        <f t="shared" si="50"/>
        <v>1</v>
      </c>
      <c r="V370" s="51">
        <f t="shared" si="47"/>
        <v>9.0602093434751993E-4</v>
      </c>
      <c r="W370" s="51">
        <f t="shared" si="51"/>
        <v>0.27487818545941206</v>
      </c>
    </row>
    <row r="371" spans="2:23" x14ac:dyDescent="0.25">
      <c r="B371" s="52" t="s">
        <v>653</v>
      </c>
      <c r="C371" s="53" t="s">
        <v>726</v>
      </c>
      <c r="D371" s="54">
        <v>7.9400213899999983</v>
      </c>
      <c r="E371" s="54">
        <v>246.13149031399999</v>
      </c>
      <c r="F371" s="54">
        <v>11.072213080558562</v>
      </c>
      <c r="G371" s="48">
        <v>370</v>
      </c>
      <c r="H371" s="49"/>
      <c r="I371" s="21">
        <f t="shared" si="52"/>
        <v>3407.0609012454838</v>
      </c>
      <c r="J371" s="50">
        <v>7.9400213899999983</v>
      </c>
      <c r="K371" s="50">
        <v>7407.1195398900045</v>
      </c>
      <c r="L371">
        <f t="shared" si="54"/>
        <v>3407.0609012454838</v>
      </c>
      <c r="M371" t="e">
        <f t="shared" si="46"/>
        <v>#N/A</v>
      </c>
      <c r="N371" t="str">
        <f t="shared" si="48"/>
        <v>NA</v>
      </c>
      <c r="O371" s="22">
        <f t="shared" si="53"/>
        <v>6824.0214422984363</v>
      </c>
      <c r="P371">
        <f t="shared" si="49"/>
        <v>3407.0609012454838</v>
      </c>
      <c r="Q371">
        <f t="shared" si="50"/>
        <v>1</v>
      </c>
      <c r="V371" s="51">
        <f t="shared" si="47"/>
        <v>9.0308609930598866E-4</v>
      </c>
      <c r="W371" s="51">
        <f t="shared" si="51"/>
        <v>0.27397509936010606</v>
      </c>
    </row>
    <row r="372" spans="2:23" x14ac:dyDescent="0.25">
      <c r="B372" s="45" t="s">
        <v>653</v>
      </c>
      <c r="C372" s="46" t="s">
        <v>727</v>
      </c>
      <c r="D372" s="47">
        <v>6.2680964099999992</v>
      </c>
      <c r="E372" s="47">
        <v>185.93681624899997</v>
      </c>
      <c r="F372" s="47">
        <v>11.060273442882842</v>
      </c>
      <c r="G372" s="48">
        <v>371</v>
      </c>
      <c r="H372" s="49"/>
      <c r="I372" s="21">
        <f t="shared" si="52"/>
        <v>3396.0006278026008</v>
      </c>
      <c r="J372" s="50">
        <v>6.2680964100000001</v>
      </c>
      <c r="K372" s="50">
        <v>7413.3876363000045</v>
      </c>
      <c r="L372">
        <f t="shared" si="54"/>
        <v>3396.0006278026008</v>
      </c>
      <c r="M372" t="e">
        <f t="shared" si="46"/>
        <v>#N/A</v>
      </c>
      <c r="N372" t="str">
        <f t="shared" si="48"/>
        <v>NA</v>
      </c>
      <c r="O372" s="22">
        <f t="shared" si="53"/>
        <v>6830.2895387084363</v>
      </c>
      <c r="P372">
        <f t="shared" si="49"/>
        <v>3396.0006278026008</v>
      </c>
      <c r="Q372">
        <f t="shared" si="50"/>
        <v>1</v>
      </c>
      <c r="V372" s="51">
        <f t="shared" si="47"/>
        <v>9.0015442902174469E-4</v>
      </c>
      <c r="W372" s="51">
        <f t="shared" si="51"/>
        <v>0.27307494493108431</v>
      </c>
    </row>
    <row r="373" spans="2:23" x14ac:dyDescent="0.25">
      <c r="B373" s="52" t="s">
        <v>222</v>
      </c>
      <c r="C373" s="53" t="s">
        <v>728</v>
      </c>
      <c r="D373" s="54">
        <v>5.4006681700000012</v>
      </c>
      <c r="E373" s="54">
        <v>230.38588673583973</v>
      </c>
      <c r="F373" s="54">
        <v>11.028625110335533</v>
      </c>
      <c r="G373" s="48">
        <v>372</v>
      </c>
      <c r="H373" s="49"/>
      <c r="I373" s="21">
        <f t="shared" si="52"/>
        <v>3384.9720026922651</v>
      </c>
      <c r="J373" s="50">
        <v>5.4415002600000015</v>
      </c>
      <c r="K373" s="50">
        <v>7418.8291365600044</v>
      </c>
      <c r="L373">
        <f t="shared" si="54"/>
        <v>3384.9720026922651</v>
      </c>
      <c r="M373" t="e">
        <f t="shared" si="46"/>
        <v>#N/A</v>
      </c>
      <c r="N373" t="str">
        <f t="shared" si="48"/>
        <v>NA</v>
      </c>
      <c r="O373" s="22">
        <f t="shared" si="53"/>
        <v>6835.6902068784366</v>
      </c>
      <c r="P373">
        <f t="shared" si="49"/>
        <v>3384.9720026922651</v>
      </c>
      <c r="Q373">
        <f t="shared" si="50"/>
        <v>1</v>
      </c>
      <c r="V373" s="51">
        <f t="shared" si="47"/>
        <v>8.9723114754240274E-4</v>
      </c>
      <c r="W373" s="51">
        <f t="shared" si="51"/>
        <v>0.27217771378354189</v>
      </c>
    </row>
    <row r="374" spans="2:23" x14ac:dyDescent="0.25">
      <c r="B374" s="45" t="s">
        <v>286</v>
      </c>
      <c r="C374" s="46" t="s">
        <v>729</v>
      </c>
      <c r="D374" s="47">
        <v>7.0735859700000008</v>
      </c>
      <c r="E374" s="47">
        <v>360.17398707699999</v>
      </c>
      <c r="F374" s="47">
        <v>10.938277067572916</v>
      </c>
      <c r="G374" s="48">
        <v>373</v>
      </c>
      <c r="H374" s="49"/>
      <c r="I374" s="21">
        <f t="shared" si="52"/>
        <v>3374.0337256246921</v>
      </c>
      <c r="J374" s="50">
        <v>7.0735859700000008</v>
      </c>
      <c r="K374" s="50">
        <v>7425.9027225300042</v>
      </c>
      <c r="L374">
        <f t="shared" si="54"/>
        <v>3374.0337256246921</v>
      </c>
      <c r="M374" t="e">
        <f t="shared" si="46"/>
        <v>#N/A</v>
      </c>
      <c r="N374" t="str">
        <f t="shared" si="48"/>
        <v>NA</v>
      </c>
      <c r="O374" s="22">
        <f t="shared" si="53"/>
        <v>6842.7637928484364</v>
      </c>
      <c r="P374">
        <f t="shared" si="49"/>
        <v>3374.0337256246921</v>
      </c>
      <c r="Q374">
        <f t="shared" si="50"/>
        <v>1</v>
      </c>
      <c r="V374" s="51">
        <f t="shared" si="47"/>
        <v>8.9433181399468963E-4</v>
      </c>
      <c r="W374" s="51">
        <f t="shared" si="51"/>
        <v>0.27128338196954721</v>
      </c>
    </row>
    <row r="375" spans="2:23" x14ac:dyDescent="0.25">
      <c r="B375" s="52" t="s">
        <v>730</v>
      </c>
      <c r="C375" s="53" t="s">
        <v>731</v>
      </c>
      <c r="D375" s="54">
        <v>9.8192506799999997</v>
      </c>
      <c r="E375" s="54">
        <v>252.1354647395724</v>
      </c>
      <c r="F375" s="54">
        <v>10.899283302814082</v>
      </c>
      <c r="G375" s="48">
        <v>374</v>
      </c>
      <c r="H375" s="49"/>
      <c r="I375" s="21">
        <f t="shared" si="52"/>
        <v>3363.1344423218779</v>
      </c>
      <c r="J375" s="50">
        <v>30.334477400000008</v>
      </c>
      <c r="K375" s="50">
        <v>7456.237199930004</v>
      </c>
      <c r="L375">
        <f t="shared" si="54"/>
        <v>3363.1344423218779</v>
      </c>
      <c r="M375" t="e">
        <f t="shared" si="46"/>
        <v>#N/A</v>
      </c>
      <c r="N375" t="str">
        <f t="shared" si="48"/>
        <v>NA</v>
      </c>
      <c r="O375" s="22">
        <f t="shared" si="53"/>
        <v>6852.5830435284361</v>
      </c>
      <c r="P375">
        <f t="shared" si="49"/>
        <v>3363.1344423218779</v>
      </c>
      <c r="Q375">
        <f t="shared" si="50"/>
        <v>1</v>
      </c>
      <c r="V375" s="51">
        <f t="shared" si="47"/>
        <v>8.9144281625485732E-4</v>
      </c>
      <c r="W375" s="51">
        <f t="shared" si="51"/>
        <v>0.27039193915329235</v>
      </c>
    </row>
    <row r="376" spans="2:23" x14ac:dyDescent="0.25">
      <c r="B376" s="45" t="s">
        <v>431</v>
      </c>
      <c r="C376" s="46" t="s">
        <v>732</v>
      </c>
      <c r="D376" s="47">
        <v>10.517596109999998</v>
      </c>
      <c r="E376" s="47">
        <v>241.591073927</v>
      </c>
      <c r="F376" s="47">
        <v>10.89400773491389</v>
      </c>
      <c r="G376" s="48">
        <v>375</v>
      </c>
      <c r="H376" s="49"/>
      <c r="I376" s="21">
        <f t="shared" si="52"/>
        <v>3352.2404345869641</v>
      </c>
      <c r="J376" s="50">
        <v>10.517596109999999</v>
      </c>
      <c r="K376" s="50">
        <v>7466.7547960400043</v>
      </c>
      <c r="L376">
        <f t="shared" si="54"/>
        <v>3352.2404345869641</v>
      </c>
      <c r="M376" t="e">
        <f t="shared" si="46"/>
        <v>#N/A</v>
      </c>
      <c r="N376" t="str">
        <f t="shared" si="48"/>
        <v>NA</v>
      </c>
      <c r="O376" s="22">
        <f t="shared" si="53"/>
        <v>6863.1006396384364</v>
      </c>
      <c r="P376">
        <f t="shared" si="49"/>
        <v>3352.2404345869641</v>
      </c>
      <c r="Q376">
        <f t="shared" si="50"/>
        <v>1</v>
      </c>
      <c r="V376" s="51">
        <f t="shared" si="47"/>
        <v>8.8855521687336797E-4</v>
      </c>
      <c r="W376" s="51">
        <f t="shared" si="51"/>
        <v>0.26950338393641898</v>
      </c>
    </row>
    <row r="377" spans="2:23" x14ac:dyDescent="0.25">
      <c r="B377" s="52" t="s">
        <v>205</v>
      </c>
      <c r="C377" s="53" t="s">
        <v>733</v>
      </c>
      <c r="D377" s="54">
        <v>23.821638960000005</v>
      </c>
      <c r="E377" s="54">
        <v>3954.6327904014406</v>
      </c>
      <c r="F377" s="54">
        <v>10.834620953823912</v>
      </c>
      <c r="G377" s="48">
        <v>376</v>
      </c>
      <c r="H377" s="49"/>
      <c r="I377" s="21">
        <f t="shared" si="52"/>
        <v>3341.40581363314</v>
      </c>
      <c r="J377" s="50">
        <v>23.821638960000001</v>
      </c>
      <c r="K377" s="50">
        <v>7490.5764350000045</v>
      </c>
      <c r="L377">
        <f t="shared" si="54"/>
        <v>3341.40581363314</v>
      </c>
      <c r="M377" t="e">
        <f t="shared" si="46"/>
        <v>#N/A</v>
      </c>
      <c r="N377" t="str">
        <f t="shared" si="48"/>
        <v>NA</v>
      </c>
      <c r="O377" s="22">
        <f t="shared" si="53"/>
        <v>6886.9222785984366</v>
      </c>
      <c r="P377">
        <f t="shared" si="49"/>
        <v>3341.40581363314</v>
      </c>
      <c r="Q377">
        <f t="shared" si="50"/>
        <v>1</v>
      </c>
      <c r="V377" s="51">
        <f t="shared" si="47"/>
        <v>8.856833587357366E-4</v>
      </c>
      <c r="W377" s="51">
        <f t="shared" si="51"/>
        <v>0.26861770057768325</v>
      </c>
    </row>
    <row r="378" spans="2:23" x14ac:dyDescent="0.25">
      <c r="B378" s="45" t="s">
        <v>554</v>
      </c>
      <c r="C378" s="46" t="s">
        <v>120</v>
      </c>
      <c r="D378" s="47">
        <v>28.189904632938468</v>
      </c>
      <c r="E378" s="47">
        <v>3943.6396348955568</v>
      </c>
      <c r="F378" s="47">
        <v>10.822738868580563</v>
      </c>
      <c r="G378" s="48">
        <v>377</v>
      </c>
      <c r="H378" s="49"/>
      <c r="I378" s="21">
        <f t="shared" si="52"/>
        <v>3330.5830747645596</v>
      </c>
      <c r="J378" s="50">
        <v>28.67438804</v>
      </c>
      <c r="K378" s="50">
        <v>7519.2508230400044</v>
      </c>
      <c r="L378">
        <f t="shared" si="54"/>
        <v>3330.5830747645596</v>
      </c>
      <c r="M378" t="e">
        <f t="shared" si="46"/>
        <v>#N/A</v>
      </c>
      <c r="N378" t="str">
        <f t="shared" si="48"/>
        <v>NA</v>
      </c>
      <c r="O378" s="22">
        <f t="shared" si="53"/>
        <v>6915.1121832313747</v>
      </c>
      <c r="P378">
        <f t="shared" si="49"/>
        <v>3330.5830747645596</v>
      </c>
      <c r="Q378">
        <f t="shared" si="50"/>
        <v>1</v>
      </c>
      <c r="V378" s="51">
        <f t="shared" si="47"/>
        <v>8.8281465010036676E-4</v>
      </c>
      <c r="W378" s="51">
        <f t="shared" si="51"/>
        <v>0.26773488592758288</v>
      </c>
    </row>
    <row r="379" spans="2:23" x14ac:dyDescent="0.25">
      <c r="B379" s="52" t="s">
        <v>450</v>
      </c>
      <c r="C379" s="53" t="s">
        <v>734</v>
      </c>
      <c r="D379" s="54">
        <v>15.145343161297383</v>
      </c>
      <c r="E379" s="54">
        <v>1633.1382833805114</v>
      </c>
      <c r="F379" s="54">
        <v>10.820253339001271</v>
      </c>
      <c r="G379" s="48">
        <v>378</v>
      </c>
      <c r="H379" s="49"/>
      <c r="I379" s="21">
        <f t="shared" si="52"/>
        <v>3319.7628214255583</v>
      </c>
      <c r="J379" s="50">
        <v>17.034321599999998</v>
      </c>
      <c r="K379" s="50">
        <v>7536.2851446400045</v>
      </c>
      <c r="L379">
        <f t="shared" si="54"/>
        <v>3319.7628214255583</v>
      </c>
      <c r="M379" t="e">
        <f t="shared" si="46"/>
        <v>#N/A</v>
      </c>
      <c r="N379" t="str">
        <f t="shared" si="48"/>
        <v>NA</v>
      </c>
      <c r="O379" s="22">
        <f t="shared" si="53"/>
        <v>6930.2575263926719</v>
      </c>
      <c r="P379">
        <f t="shared" si="49"/>
        <v>3319.7628214255583</v>
      </c>
      <c r="Q379">
        <f t="shared" si="50"/>
        <v>1</v>
      </c>
      <c r="V379" s="51">
        <f t="shared" si="47"/>
        <v>8.7994660028715413E-4</v>
      </c>
      <c r="W379" s="51">
        <f t="shared" si="51"/>
        <v>0.2668549393272957</v>
      </c>
    </row>
    <row r="380" spans="2:23" x14ac:dyDescent="0.25">
      <c r="B380" s="45" t="s">
        <v>651</v>
      </c>
      <c r="C380" s="46" t="s">
        <v>735</v>
      </c>
      <c r="D380" s="47">
        <v>5.5142937687834852</v>
      </c>
      <c r="E380" s="47">
        <v>827.26200154317644</v>
      </c>
      <c r="F380" s="47">
        <v>10.750218419809482</v>
      </c>
      <c r="G380" s="48">
        <v>379</v>
      </c>
      <c r="H380" s="49"/>
      <c r="I380" s="21">
        <f t="shared" si="52"/>
        <v>3309.0126030057486</v>
      </c>
      <c r="J380" s="50">
        <v>8.849102760000001</v>
      </c>
      <c r="K380" s="50">
        <v>7545.1342474000048</v>
      </c>
      <c r="L380">
        <f t="shared" si="54"/>
        <v>3309.0126030057486</v>
      </c>
      <c r="M380" t="e">
        <f t="shared" si="46"/>
        <v>#N/A</v>
      </c>
      <c r="N380" t="str">
        <f t="shared" si="48"/>
        <v>NA</v>
      </c>
      <c r="O380" s="22">
        <f t="shared" si="53"/>
        <v>6935.7718201614553</v>
      </c>
      <c r="P380">
        <f t="shared" si="49"/>
        <v>3309.0126030057486</v>
      </c>
      <c r="Q380">
        <f t="shared" si="50"/>
        <v>1</v>
      </c>
      <c r="V380" s="51">
        <f t="shared" si="47"/>
        <v>8.7709711414621534E-4</v>
      </c>
      <c r="W380" s="51">
        <f t="shared" si="51"/>
        <v>0.26597784221314946</v>
      </c>
    </row>
    <row r="381" spans="2:23" x14ac:dyDescent="0.25">
      <c r="B381" s="52" t="s">
        <v>263</v>
      </c>
      <c r="C381" s="53" t="s">
        <v>736</v>
      </c>
      <c r="D381" s="54">
        <v>14.880952360104349</v>
      </c>
      <c r="E381" s="54">
        <v>943.644640323766</v>
      </c>
      <c r="F381" s="54">
        <v>10.695684311987018</v>
      </c>
      <c r="G381" s="48">
        <v>380</v>
      </c>
      <c r="H381" s="49"/>
      <c r="I381" s="21">
        <f t="shared" si="52"/>
        <v>3298.3169186937616</v>
      </c>
      <c r="J381" s="50">
        <v>15.33901169</v>
      </c>
      <c r="K381" s="50">
        <v>7560.4732590900048</v>
      </c>
      <c r="L381">
        <f t="shared" si="54"/>
        <v>3298.3169186937616</v>
      </c>
      <c r="M381" t="e">
        <f t="shared" si="46"/>
        <v>#N/A</v>
      </c>
      <c r="N381" t="str">
        <f t="shared" si="48"/>
        <v>NA</v>
      </c>
      <c r="O381" s="22">
        <f t="shared" si="53"/>
        <v>6950.6527725215592</v>
      </c>
      <c r="P381">
        <f t="shared" si="49"/>
        <v>3298.3169186937616</v>
      </c>
      <c r="Q381">
        <f t="shared" si="50"/>
        <v>1</v>
      </c>
      <c r="V381" s="51">
        <f t="shared" si="47"/>
        <v>8.7426208298455055E-4</v>
      </c>
      <c r="W381" s="51">
        <f t="shared" si="51"/>
        <v>0.26510358013016488</v>
      </c>
    </row>
    <row r="382" spans="2:23" x14ac:dyDescent="0.25">
      <c r="B382" s="45" t="s">
        <v>737</v>
      </c>
      <c r="C382" s="46" t="s">
        <v>738</v>
      </c>
      <c r="D382" s="47">
        <v>11.70611113</v>
      </c>
      <c r="E382" s="47">
        <v>2316.1855451789997</v>
      </c>
      <c r="F382" s="47">
        <v>10.680614591937641</v>
      </c>
      <c r="G382" s="48">
        <v>381</v>
      </c>
      <c r="H382" s="49"/>
      <c r="I382" s="21">
        <f t="shared" si="52"/>
        <v>3287.636304101824</v>
      </c>
      <c r="J382" s="50">
        <v>11.70611113</v>
      </c>
      <c r="K382" s="50">
        <v>7572.1793702200048</v>
      </c>
      <c r="L382">
        <f t="shared" si="54"/>
        <v>3287.636304101824</v>
      </c>
      <c r="M382" t="e">
        <f t="shared" si="46"/>
        <v>#N/A</v>
      </c>
      <c r="N382" t="str">
        <f t="shared" si="48"/>
        <v>NA</v>
      </c>
      <c r="O382" s="22">
        <f t="shared" si="53"/>
        <v>6962.3588836515592</v>
      </c>
      <c r="P382">
        <f t="shared" si="49"/>
        <v>3287.636304101824</v>
      </c>
      <c r="Q382">
        <f t="shared" si="50"/>
        <v>1</v>
      </c>
      <c r="V382" s="51">
        <f t="shared" si="47"/>
        <v>8.7143104624948741E-4</v>
      </c>
      <c r="W382" s="51">
        <f t="shared" si="51"/>
        <v>0.2642321490839154</v>
      </c>
    </row>
    <row r="383" spans="2:23" x14ac:dyDescent="0.25">
      <c r="B383" s="52" t="s">
        <v>256</v>
      </c>
      <c r="C383" s="53" t="s">
        <v>739</v>
      </c>
      <c r="D383" s="54">
        <v>15.781699739999999</v>
      </c>
      <c r="E383" s="54">
        <v>1626.6225428659998</v>
      </c>
      <c r="F383" s="54">
        <v>10.62862708228295</v>
      </c>
      <c r="G383" s="48">
        <v>382</v>
      </c>
      <c r="H383" s="49"/>
      <c r="I383" s="21">
        <f t="shared" si="52"/>
        <v>3277.007677019541</v>
      </c>
      <c r="J383" s="50">
        <v>15.781699739999999</v>
      </c>
      <c r="K383" s="50">
        <v>7587.9610699600044</v>
      </c>
      <c r="L383">
        <f t="shared" si="54"/>
        <v>3277.007677019541</v>
      </c>
      <c r="M383" t="e">
        <f t="shared" si="46"/>
        <v>#N/A</v>
      </c>
      <c r="N383" t="str">
        <f t="shared" si="48"/>
        <v>NA</v>
      </c>
      <c r="O383" s="22">
        <f t="shared" si="53"/>
        <v>6978.1405833915587</v>
      </c>
      <c r="P383">
        <f t="shared" si="49"/>
        <v>3277.007677019541</v>
      </c>
      <c r="Q383">
        <f t="shared" si="50"/>
        <v>1</v>
      </c>
      <c r="V383" s="51">
        <f t="shared" si="47"/>
        <v>8.6861378948451201E-4</v>
      </c>
      <c r="W383" s="51">
        <f t="shared" si="51"/>
        <v>0.26336353529443091</v>
      </c>
    </row>
    <row r="384" spans="2:23" x14ac:dyDescent="0.25">
      <c r="B384" s="45" t="s">
        <v>740</v>
      </c>
      <c r="C384" s="46" t="s">
        <v>741</v>
      </c>
      <c r="D384" s="47">
        <v>9.6456004799999988</v>
      </c>
      <c r="E384" s="47">
        <v>234.72480774399997</v>
      </c>
      <c r="F384" s="47">
        <v>10.609135448810108</v>
      </c>
      <c r="G384" s="48">
        <v>383</v>
      </c>
      <c r="H384" s="49"/>
      <c r="I384" s="21">
        <f t="shared" si="52"/>
        <v>3266.3985415707307</v>
      </c>
      <c r="J384" s="50">
        <v>9.6456004799999988</v>
      </c>
      <c r="K384" s="50">
        <v>7597.6066704400046</v>
      </c>
      <c r="L384">
        <f t="shared" si="54"/>
        <v>3266.3985415707307</v>
      </c>
      <c r="M384" t="e">
        <f t="shared" si="46"/>
        <v>#N/A</v>
      </c>
      <c r="N384" t="str">
        <f t="shared" si="48"/>
        <v>NA</v>
      </c>
      <c r="O384" s="22">
        <f t="shared" si="53"/>
        <v>6987.7861838715589</v>
      </c>
      <c r="P384">
        <f t="shared" si="49"/>
        <v>3266.3985415707307</v>
      </c>
      <c r="Q384">
        <f t="shared" si="50"/>
        <v>1</v>
      </c>
      <c r="V384" s="51">
        <f t="shared" si="47"/>
        <v>8.6580169923218553E-4</v>
      </c>
      <c r="W384" s="51">
        <f t="shared" si="51"/>
        <v>0.26249773359519873</v>
      </c>
    </row>
    <row r="385" spans="1:23" x14ac:dyDescent="0.25">
      <c r="B385" s="52" t="s">
        <v>742</v>
      </c>
      <c r="C385" s="53" t="s">
        <v>743</v>
      </c>
      <c r="D385" s="54">
        <v>14.63479459</v>
      </c>
      <c r="E385" s="54">
        <v>1195.9538348570002</v>
      </c>
      <c r="F385" s="54">
        <v>10.508768968675344</v>
      </c>
      <c r="G385" s="48">
        <v>384</v>
      </c>
      <c r="H385" s="49"/>
      <c r="I385" s="21">
        <f t="shared" si="52"/>
        <v>3255.8897726020555</v>
      </c>
      <c r="J385" s="50">
        <v>14.634794589999998</v>
      </c>
      <c r="K385" s="50">
        <v>7612.2414650300043</v>
      </c>
      <c r="L385">
        <f t="shared" si="54"/>
        <v>3255.8897726020555</v>
      </c>
      <c r="M385" t="e">
        <f t="shared" si="46"/>
        <v>#N/A</v>
      </c>
      <c r="N385" t="str">
        <f t="shared" si="48"/>
        <v>NA</v>
      </c>
      <c r="O385" s="22">
        <f t="shared" si="53"/>
        <v>7002.4209784615587</v>
      </c>
      <c r="P385">
        <f t="shared" si="49"/>
        <v>3255.8897726020555</v>
      </c>
      <c r="Q385">
        <f t="shared" si="50"/>
        <v>1</v>
      </c>
      <c r="V385" s="51">
        <f t="shared" si="47"/>
        <v>8.6301621242948132E-4</v>
      </c>
      <c r="W385" s="51">
        <f t="shared" si="51"/>
        <v>0.26163471738276928</v>
      </c>
    </row>
    <row r="386" spans="1:23" x14ac:dyDescent="0.25">
      <c r="B386" s="45" t="s">
        <v>707</v>
      </c>
      <c r="C386" s="46" t="s">
        <v>744</v>
      </c>
      <c r="D386" s="47">
        <v>11.129883168194505</v>
      </c>
      <c r="E386" s="47">
        <v>435.93994472510155</v>
      </c>
      <c r="F386" s="47">
        <v>10.500320358136454</v>
      </c>
      <c r="G386" s="48">
        <v>385</v>
      </c>
      <c r="H386" s="49"/>
      <c r="I386" s="21">
        <f t="shared" si="52"/>
        <v>3245.3894522439191</v>
      </c>
      <c r="J386" s="50">
        <v>15.037932139999999</v>
      </c>
      <c r="K386" s="50">
        <v>7627.2793971700039</v>
      </c>
      <c r="L386">
        <f t="shared" si="54"/>
        <v>3245.3894522439191</v>
      </c>
      <c r="M386" t="e">
        <f t="shared" ref="M386:M449" si="55">IF(N386=C386,L386,NA())</f>
        <v>#N/A</v>
      </c>
      <c r="N386" t="str">
        <f t="shared" si="48"/>
        <v>NA</v>
      </c>
      <c r="O386" s="22">
        <f t="shared" si="53"/>
        <v>7013.5508616297529</v>
      </c>
      <c r="P386">
        <f t="shared" si="49"/>
        <v>3245.3894522439191</v>
      </c>
      <c r="Q386">
        <f t="shared" si="50"/>
        <v>1</v>
      </c>
      <c r="V386" s="51">
        <f t="shared" ref="V386:V449" si="56">L386/SUM($L$2:$L$3075)</f>
        <v>8.6023296504161514E-4</v>
      </c>
      <c r="W386" s="51">
        <f t="shared" si="51"/>
        <v>0.26077448441772766</v>
      </c>
    </row>
    <row r="387" spans="1:23" x14ac:dyDescent="0.25">
      <c r="B387" s="52" t="s">
        <v>745</v>
      </c>
      <c r="C387" s="53" t="s">
        <v>746</v>
      </c>
      <c r="D387" s="54">
        <v>14.120307422354838</v>
      </c>
      <c r="E387" s="54">
        <v>296.80019669550711</v>
      </c>
      <c r="F387" s="54">
        <v>10.492638777764427</v>
      </c>
      <c r="G387" s="48">
        <v>386</v>
      </c>
      <c r="H387" s="49"/>
      <c r="I387" s="21">
        <f t="shared" si="52"/>
        <v>3234.8968134661545</v>
      </c>
      <c r="J387" s="50">
        <v>21.726161430000008</v>
      </c>
      <c r="K387" s="50">
        <v>7649.0055586000035</v>
      </c>
      <c r="L387">
        <f t="shared" si="54"/>
        <v>3234.8968134661545</v>
      </c>
      <c r="M387" t="e">
        <f t="shared" si="55"/>
        <v>#N/A</v>
      </c>
      <c r="N387" t="str">
        <f t="shared" ref="N387:N450" si="57">IFERROR(VLOOKUP(C387,$Y$2:$Y$481,1,FALSE),"NA")</f>
        <v>NA</v>
      </c>
      <c r="O387" s="22">
        <f t="shared" si="53"/>
        <v>7027.6711690521079</v>
      </c>
      <c r="P387">
        <f t="shared" ref="P387:P450" si="58">IF(H387=0,I387,#N/A)</f>
        <v>3234.8968134661545</v>
      </c>
      <c r="Q387">
        <f t="shared" ref="Q387:Q450" si="59">IF(G387&lt;$T$3,$S$3,IF(G387&lt;$T$4,$S$4,IF(G387&lt;$T$5,$S$5,IF(G387&lt;$T$6,$S$6,$S$7))))</f>
        <v>1</v>
      </c>
      <c r="V387" s="51">
        <f t="shared" si="56"/>
        <v>8.5745175375719865E-4</v>
      </c>
      <c r="W387" s="51">
        <f t="shared" ref="W387:W450" si="60">W386-V387</f>
        <v>0.25991703266397048</v>
      </c>
    </row>
    <row r="388" spans="1:23" x14ac:dyDescent="0.25">
      <c r="B388" s="45" t="s">
        <v>567</v>
      </c>
      <c r="C388" s="46" t="s">
        <v>747</v>
      </c>
      <c r="D388" s="47">
        <v>7.0209856800000008</v>
      </c>
      <c r="E388" s="47">
        <v>872.08907163000003</v>
      </c>
      <c r="F388" s="47">
        <v>10.476588632942791</v>
      </c>
      <c r="G388" s="48">
        <v>387</v>
      </c>
      <c r="H388" s="49"/>
      <c r="I388" s="21">
        <f t="shared" ref="I388:I451" si="61">I387-F388</f>
        <v>3224.4202248332117</v>
      </c>
      <c r="J388" s="50">
        <v>7.0209856800000008</v>
      </c>
      <c r="K388" s="50">
        <v>7656.0265442800037</v>
      </c>
      <c r="L388">
        <f t="shared" si="54"/>
        <v>3224.4202248332117</v>
      </c>
      <c r="M388" t="e">
        <f t="shared" si="55"/>
        <v>#N/A</v>
      </c>
      <c r="N388" t="str">
        <f t="shared" si="57"/>
        <v>NA</v>
      </c>
      <c r="O388" s="22">
        <f t="shared" ref="O388:O451" si="62">D388+O387</f>
        <v>7034.6921547321081</v>
      </c>
      <c r="P388">
        <f t="shared" si="58"/>
        <v>3224.4202248332117</v>
      </c>
      <c r="Q388">
        <f t="shared" si="59"/>
        <v>1</v>
      </c>
      <c r="V388" s="51">
        <f t="shared" si="56"/>
        <v>8.5467479677380593E-4</v>
      </c>
      <c r="W388" s="51">
        <f t="shared" si="60"/>
        <v>0.25906235786719667</v>
      </c>
    </row>
    <row r="389" spans="1:23" x14ac:dyDescent="0.25">
      <c r="B389" s="52" t="s">
        <v>748</v>
      </c>
      <c r="C389" s="53" t="s">
        <v>749</v>
      </c>
      <c r="D389" s="54">
        <v>2.8504567600000001</v>
      </c>
      <c r="E389" s="54">
        <v>102.43239598</v>
      </c>
      <c r="F389" s="54">
        <v>10.4680659543428</v>
      </c>
      <c r="G389" s="48">
        <v>388</v>
      </c>
      <c r="H389" s="49"/>
      <c r="I389" s="21">
        <f t="shared" si="61"/>
        <v>3213.9521588788689</v>
      </c>
      <c r="J389" s="50">
        <v>2.8504567600000001</v>
      </c>
      <c r="K389" s="50">
        <v>7658.877001040004</v>
      </c>
      <c r="L389">
        <f t="shared" si="54"/>
        <v>3213.9521588788689</v>
      </c>
      <c r="M389" t="e">
        <f t="shared" si="55"/>
        <v>#N/A</v>
      </c>
      <c r="N389" t="str">
        <f t="shared" si="57"/>
        <v>NA</v>
      </c>
      <c r="O389" s="22">
        <f t="shared" si="62"/>
        <v>7037.5426114921083</v>
      </c>
      <c r="P389">
        <f t="shared" si="58"/>
        <v>3213.9521588788689</v>
      </c>
      <c r="Q389">
        <f t="shared" si="59"/>
        <v>1</v>
      </c>
      <c r="V389" s="51">
        <f t="shared" si="56"/>
        <v>8.5190009883796066E-4</v>
      </c>
      <c r="W389" s="51">
        <f t="shared" si="60"/>
        <v>0.25821045776835871</v>
      </c>
    </row>
    <row r="390" spans="1:23" x14ac:dyDescent="0.25">
      <c r="B390" s="45" t="s">
        <v>500</v>
      </c>
      <c r="C390" s="46" t="s">
        <v>750</v>
      </c>
      <c r="D390" s="47">
        <v>9.6841196600000004</v>
      </c>
      <c r="E390" s="47">
        <v>474.41990205299999</v>
      </c>
      <c r="F390" s="47">
        <v>10.436399782409023</v>
      </c>
      <c r="G390" s="48">
        <v>389</v>
      </c>
      <c r="H390" s="49"/>
      <c r="I390" s="21">
        <f t="shared" si="61"/>
        <v>3203.51575909646</v>
      </c>
      <c r="J390" s="50">
        <v>9.6841196600000004</v>
      </c>
      <c r="K390" s="50">
        <v>7668.5611207000038</v>
      </c>
      <c r="L390">
        <f t="shared" si="54"/>
        <v>3203.51575909646</v>
      </c>
      <c r="M390" t="e">
        <f t="shared" si="55"/>
        <v>#N/A</v>
      </c>
      <c r="N390" t="str">
        <f t="shared" si="57"/>
        <v>NA</v>
      </c>
      <c r="O390" s="22">
        <f t="shared" si="62"/>
        <v>7047.2267311521082</v>
      </c>
      <c r="P390">
        <f t="shared" si="58"/>
        <v>3203.51575909646</v>
      </c>
      <c r="Q390">
        <f t="shared" si="59"/>
        <v>1</v>
      </c>
      <c r="V390" s="51">
        <f t="shared" si="56"/>
        <v>8.4913379443558022E-4</v>
      </c>
      <c r="W390" s="51">
        <f t="shared" si="60"/>
        <v>0.25736132397392314</v>
      </c>
    </row>
    <row r="391" spans="1:23" x14ac:dyDescent="0.25">
      <c r="B391" s="52" t="s">
        <v>452</v>
      </c>
      <c r="C391" s="53" t="s">
        <v>751</v>
      </c>
      <c r="D391" s="54">
        <v>3.333867779498731</v>
      </c>
      <c r="E391" s="54">
        <v>313.47093538631594</v>
      </c>
      <c r="F391" s="54">
        <v>10.400532481979447</v>
      </c>
      <c r="G391" s="48">
        <v>390</v>
      </c>
      <c r="H391" s="49"/>
      <c r="I391" s="21">
        <f t="shared" si="61"/>
        <v>3193.1152266144804</v>
      </c>
      <c r="J391" s="50">
        <v>3.3993037299999997</v>
      </c>
      <c r="K391" s="50">
        <v>7671.9604244300035</v>
      </c>
      <c r="L391">
        <f t="shared" si="54"/>
        <v>3193.1152266144804</v>
      </c>
      <c r="M391" t="e">
        <f t="shared" si="55"/>
        <v>#N/A</v>
      </c>
      <c r="N391" t="str">
        <f t="shared" si="57"/>
        <v>NA</v>
      </c>
      <c r="O391" s="22">
        <f t="shared" si="62"/>
        <v>7050.5605989316073</v>
      </c>
      <c r="P391">
        <f t="shared" si="58"/>
        <v>3193.1152266144804</v>
      </c>
      <c r="Q391">
        <f t="shared" si="59"/>
        <v>1</v>
      </c>
      <c r="V391" s="51">
        <f t="shared" si="56"/>
        <v>8.4637699713077631E-4</v>
      </c>
      <c r="W391" s="51">
        <f t="shared" si="60"/>
        <v>0.25651494697679239</v>
      </c>
    </row>
    <row r="392" spans="1:23" x14ac:dyDescent="0.25">
      <c r="B392" s="45" t="s">
        <v>554</v>
      </c>
      <c r="C392" s="46" t="s">
        <v>752</v>
      </c>
      <c r="D392" s="47">
        <v>18.162695790000001</v>
      </c>
      <c r="E392" s="47">
        <v>3233.972219577312</v>
      </c>
      <c r="F392" s="47">
        <v>10.341021040106465</v>
      </c>
      <c r="G392" s="48">
        <v>391</v>
      </c>
      <c r="H392" s="49"/>
      <c r="I392" s="21">
        <f t="shared" si="61"/>
        <v>3182.7742055743738</v>
      </c>
      <c r="J392" s="50">
        <v>18.162695790000001</v>
      </c>
      <c r="K392" s="50">
        <v>7690.1231202200033</v>
      </c>
      <c r="L392">
        <f t="shared" si="54"/>
        <v>3182.7742055743738</v>
      </c>
      <c r="M392" t="e">
        <f t="shared" si="55"/>
        <v>#N/A</v>
      </c>
      <c r="N392" t="str">
        <f t="shared" si="57"/>
        <v>NA</v>
      </c>
      <c r="O392" s="22">
        <f t="shared" si="62"/>
        <v>7068.7232947216071</v>
      </c>
      <c r="P392">
        <f t="shared" si="58"/>
        <v>3182.7742055743738</v>
      </c>
      <c r="Q392">
        <f t="shared" si="59"/>
        <v>1</v>
      </c>
      <c r="V392" s="51">
        <f t="shared" si="56"/>
        <v>8.4363597411280292E-4</v>
      </c>
      <c r="W392" s="51">
        <f t="shared" si="60"/>
        <v>0.25567131100267959</v>
      </c>
    </row>
    <row r="393" spans="1:23" x14ac:dyDescent="0.25">
      <c r="B393" s="52" t="s">
        <v>753</v>
      </c>
      <c r="C393" s="53" t="s">
        <v>754</v>
      </c>
      <c r="D393" s="54">
        <v>13.41086507</v>
      </c>
      <c r="E393" s="54">
        <v>283.18528575999994</v>
      </c>
      <c r="F393" s="54">
        <v>10.320127853894721</v>
      </c>
      <c r="G393" s="48">
        <v>392</v>
      </c>
      <c r="H393" s="49"/>
      <c r="I393" s="21">
        <f t="shared" si="61"/>
        <v>3172.4540777204793</v>
      </c>
      <c r="J393" s="50">
        <v>13.41086507</v>
      </c>
      <c r="K393" s="50">
        <v>7703.5339852900033</v>
      </c>
      <c r="L393">
        <f t="shared" si="54"/>
        <v>3172.4540777204793</v>
      </c>
      <c r="M393" t="e">
        <f t="shared" si="55"/>
        <v>#N/A</v>
      </c>
      <c r="N393" t="str">
        <f t="shared" si="57"/>
        <v>NA</v>
      </c>
      <c r="O393" s="22">
        <f t="shared" si="62"/>
        <v>7082.1341597916071</v>
      </c>
      <c r="P393">
        <f t="shared" si="58"/>
        <v>3172.4540777204793</v>
      </c>
      <c r="Q393">
        <f t="shared" si="59"/>
        <v>1</v>
      </c>
      <c r="V393" s="51">
        <f t="shared" si="56"/>
        <v>8.4090048910738209E-4</v>
      </c>
      <c r="W393" s="51">
        <f t="shared" si="60"/>
        <v>0.25483041051357219</v>
      </c>
    </row>
    <row r="394" spans="1:23" x14ac:dyDescent="0.25">
      <c r="B394" s="45" t="s">
        <v>450</v>
      </c>
      <c r="C394" s="46" t="s">
        <v>755</v>
      </c>
      <c r="D394" s="47">
        <v>11.325838209999999</v>
      </c>
      <c r="E394" s="47">
        <v>1119.167348830324</v>
      </c>
      <c r="F394" s="47">
        <v>10.317685599999958</v>
      </c>
      <c r="G394" s="48">
        <v>393</v>
      </c>
      <c r="H394" s="49"/>
      <c r="I394" s="21">
        <f t="shared" si="61"/>
        <v>3162.1363921204793</v>
      </c>
      <c r="J394" s="50">
        <v>12.61657145</v>
      </c>
      <c r="K394" s="50">
        <v>7716.1505567400036</v>
      </c>
      <c r="L394">
        <f t="shared" si="54"/>
        <v>3162.1363921204793</v>
      </c>
      <c r="M394" t="e">
        <f t="shared" si="55"/>
        <v>#N/A</v>
      </c>
      <c r="N394" t="str">
        <f t="shared" si="57"/>
        <v>NA</v>
      </c>
      <c r="O394" s="22">
        <f t="shared" si="62"/>
        <v>7093.4599980016073</v>
      </c>
      <c r="P394">
        <f t="shared" si="58"/>
        <v>3162.1363921204793</v>
      </c>
      <c r="Q394">
        <f t="shared" si="59"/>
        <v>1</v>
      </c>
      <c r="V394" s="51">
        <f t="shared" si="56"/>
        <v>8.3816565145333158E-4</v>
      </c>
      <c r="W394" s="51">
        <f t="shared" si="60"/>
        <v>0.25399224486211885</v>
      </c>
    </row>
    <row r="395" spans="1:23" x14ac:dyDescent="0.25">
      <c r="B395" s="52" t="s">
        <v>344</v>
      </c>
      <c r="C395" s="53" t="s">
        <v>756</v>
      </c>
      <c r="D395" s="54">
        <v>4.0699655100000012</v>
      </c>
      <c r="E395" s="54">
        <v>98.174720753000003</v>
      </c>
      <c r="F395" s="54">
        <v>10.309887179260375</v>
      </c>
      <c r="G395" s="48">
        <v>394</v>
      </c>
      <c r="H395" s="49"/>
      <c r="I395" s="21">
        <f t="shared" si="61"/>
        <v>3151.8265049412189</v>
      </c>
      <c r="J395" s="50">
        <v>4.0699655100000012</v>
      </c>
      <c r="K395" s="50">
        <v>7720.2205222500033</v>
      </c>
      <c r="L395">
        <f t="shared" si="54"/>
        <v>3151.8265049412189</v>
      </c>
      <c r="M395" t="e">
        <f t="shared" si="55"/>
        <v>#N/A</v>
      </c>
      <c r="N395" t="str">
        <f t="shared" si="57"/>
        <v>NA</v>
      </c>
      <c r="O395" s="22">
        <f t="shared" si="62"/>
        <v>7097.5299635116071</v>
      </c>
      <c r="P395">
        <f t="shared" si="58"/>
        <v>3151.8265049412189</v>
      </c>
      <c r="Q395">
        <f t="shared" si="59"/>
        <v>1</v>
      </c>
      <c r="V395" s="51">
        <f t="shared" si="56"/>
        <v>8.3543288087279993E-4</v>
      </c>
      <c r="W395" s="51">
        <f t="shared" si="60"/>
        <v>0.25315681198124607</v>
      </c>
    </row>
    <row r="396" spans="1:23" x14ac:dyDescent="0.25">
      <c r="B396" s="45" t="s">
        <v>218</v>
      </c>
      <c r="C396" s="46" t="s">
        <v>757</v>
      </c>
      <c r="D396" s="47">
        <v>4.2889389099999997</v>
      </c>
      <c r="E396" s="47">
        <v>134.856230401</v>
      </c>
      <c r="F396" s="47">
        <v>10.303277893435839</v>
      </c>
      <c r="G396" s="48">
        <v>395</v>
      </c>
      <c r="H396" s="49"/>
      <c r="I396" s="21">
        <f t="shared" si="61"/>
        <v>3141.5232270477832</v>
      </c>
      <c r="J396" s="50">
        <v>4.2889389099999997</v>
      </c>
      <c r="K396" s="50">
        <v>7724.5094611600034</v>
      </c>
      <c r="L396">
        <f t="shared" si="54"/>
        <v>3141.5232270477832</v>
      </c>
      <c r="M396" t="e">
        <f t="shared" si="55"/>
        <v>#N/A</v>
      </c>
      <c r="N396" t="str">
        <f t="shared" si="57"/>
        <v>NA</v>
      </c>
      <c r="O396" s="22">
        <f t="shared" si="62"/>
        <v>7101.8189024216072</v>
      </c>
      <c r="P396">
        <f t="shared" si="58"/>
        <v>3141.5232270477832</v>
      </c>
      <c r="Q396">
        <f t="shared" si="59"/>
        <v>1</v>
      </c>
      <c r="V396" s="51">
        <f t="shared" si="56"/>
        <v>8.3270186217000925E-4</v>
      </c>
      <c r="W396" s="51">
        <f t="shared" si="60"/>
        <v>0.25232411011907607</v>
      </c>
    </row>
    <row r="397" spans="1:23" x14ac:dyDescent="0.25">
      <c r="B397" s="52" t="s">
        <v>758</v>
      </c>
      <c r="C397" s="53" t="s">
        <v>759</v>
      </c>
      <c r="D397" s="54">
        <v>10.148493620000002</v>
      </c>
      <c r="E397" s="54">
        <v>1553.9399277935252</v>
      </c>
      <c r="F397" s="54">
        <v>10.273680677873866</v>
      </c>
      <c r="G397" s="48">
        <v>396</v>
      </c>
      <c r="H397" s="49"/>
      <c r="I397" s="21">
        <f t="shared" si="61"/>
        <v>3131.2495463699092</v>
      </c>
      <c r="J397" s="50">
        <v>10.148493619999996</v>
      </c>
      <c r="K397" s="50">
        <v>7734.6579547800038</v>
      </c>
      <c r="L397">
        <f t="shared" si="54"/>
        <v>3131.2495463699092</v>
      </c>
      <c r="M397" t="e">
        <f t="shared" si="55"/>
        <v>#N/A</v>
      </c>
      <c r="N397" t="str">
        <f t="shared" si="57"/>
        <v>NA</v>
      </c>
      <c r="O397" s="22">
        <f t="shared" si="62"/>
        <v>7111.9673960416076</v>
      </c>
      <c r="P397">
        <f t="shared" si="58"/>
        <v>3131.2495463699092</v>
      </c>
      <c r="Q397">
        <f t="shared" si="59"/>
        <v>1</v>
      </c>
      <c r="V397" s="51">
        <f t="shared" si="56"/>
        <v>8.2997868859670894E-4</v>
      </c>
      <c r="W397" s="51">
        <f t="shared" si="60"/>
        <v>0.25149413143047938</v>
      </c>
    </row>
    <row r="398" spans="1:23" x14ac:dyDescent="0.25">
      <c r="B398" s="45" t="s">
        <v>760</v>
      </c>
      <c r="C398" s="46" t="s">
        <v>761</v>
      </c>
      <c r="D398" s="47">
        <v>6.6138795300000002</v>
      </c>
      <c r="E398" s="47">
        <v>244.73154012361601</v>
      </c>
      <c r="F398" s="47">
        <v>10.234035629146524</v>
      </c>
      <c r="G398" s="48">
        <v>397</v>
      </c>
      <c r="H398" s="49"/>
      <c r="I398" s="21">
        <f t="shared" si="61"/>
        <v>3121.0155107407627</v>
      </c>
      <c r="J398" s="50">
        <v>22.784858930000002</v>
      </c>
      <c r="K398" s="50">
        <v>7757.442813710004</v>
      </c>
      <c r="L398">
        <f t="shared" si="54"/>
        <v>3121.0155107407627</v>
      </c>
      <c r="M398" t="e">
        <f t="shared" si="55"/>
        <v>#N/A</v>
      </c>
      <c r="N398" t="str">
        <f t="shared" si="57"/>
        <v>NA</v>
      </c>
      <c r="O398" s="22">
        <f t="shared" si="62"/>
        <v>7118.5812755716079</v>
      </c>
      <c r="P398">
        <f t="shared" si="58"/>
        <v>3121.0155107407627</v>
      </c>
      <c r="Q398">
        <f t="shared" si="59"/>
        <v>1</v>
      </c>
      <c r="V398" s="51">
        <f t="shared" si="56"/>
        <v>8.2726602346263223E-4</v>
      </c>
      <c r="W398" s="51">
        <f t="shared" si="60"/>
        <v>0.25066686540701677</v>
      </c>
    </row>
    <row r="399" spans="1:23" x14ac:dyDescent="0.25">
      <c r="A399" s="55" t="s">
        <v>762</v>
      </c>
      <c r="B399" s="64" t="s">
        <v>215</v>
      </c>
      <c r="C399" s="65" t="s">
        <v>763</v>
      </c>
      <c r="D399" s="66">
        <v>16.884169319999994</v>
      </c>
      <c r="E399" s="66">
        <v>1970.986338313</v>
      </c>
      <c r="F399" s="66">
        <v>10.144212370946031</v>
      </c>
      <c r="G399" s="67">
        <v>398</v>
      </c>
      <c r="H399" s="68"/>
      <c r="I399" s="61">
        <f t="shared" si="61"/>
        <v>3110.8712983698165</v>
      </c>
      <c r="J399" s="50">
        <v>16.884169319999994</v>
      </c>
      <c r="K399" s="50">
        <v>7774.3269830300042</v>
      </c>
      <c r="L399" s="55">
        <f t="shared" si="54"/>
        <v>3110.8712983698165</v>
      </c>
      <c r="M399" s="55" t="e">
        <f t="shared" si="55"/>
        <v>#N/A</v>
      </c>
      <c r="N399" t="str">
        <f t="shared" si="57"/>
        <v>NA</v>
      </c>
      <c r="O399" s="62">
        <f t="shared" si="62"/>
        <v>7135.4654448916081</v>
      </c>
      <c r="P399" s="55">
        <f t="shared" si="58"/>
        <v>3110.8712983698165</v>
      </c>
      <c r="Q399" s="55">
        <f t="shared" si="59"/>
        <v>1</v>
      </c>
      <c r="R399" s="55"/>
      <c r="S399" s="55"/>
      <c r="T399" s="55"/>
      <c r="U399" s="55"/>
      <c r="V399" s="63">
        <f t="shared" si="56"/>
        <v>8.2457716715916536E-4</v>
      </c>
      <c r="W399" s="63">
        <f t="shared" si="60"/>
        <v>0.2498422882398576</v>
      </c>
    </row>
    <row r="400" spans="1:23" x14ac:dyDescent="0.25">
      <c r="B400" s="45" t="s">
        <v>764</v>
      </c>
      <c r="C400" s="46" t="s">
        <v>765</v>
      </c>
      <c r="D400" s="47">
        <v>16.815303780000004</v>
      </c>
      <c r="E400" s="47">
        <v>56</v>
      </c>
      <c r="F400" s="47">
        <v>10.116916381599999</v>
      </c>
      <c r="G400" s="48">
        <v>399</v>
      </c>
      <c r="H400" s="49"/>
      <c r="I400" s="21">
        <f t="shared" si="61"/>
        <v>3100.7543819882167</v>
      </c>
      <c r="J400" s="50">
        <v>57.407684339999982</v>
      </c>
      <c r="K400" s="50">
        <v>7831.734667370004</v>
      </c>
      <c r="L400">
        <f t="shared" si="54"/>
        <v>3100.7543819882167</v>
      </c>
      <c r="M400" t="e">
        <f t="shared" si="55"/>
        <v>#N/A</v>
      </c>
      <c r="N400" t="str">
        <f t="shared" si="57"/>
        <v>NA</v>
      </c>
      <c r="O400" s="22">
        <f t="shared" si="62"/>
        <v>7152.2807486716083</v>
      </c>
      <c r="P400">
        <f t="shared" si="58"/>
        <v>3100.7543819882167</v>
      </c>
      <c r="Q400">
        <f t="shared" si="59"/>
        <v>1</v>
      </c>
      <c r="V400" s="51">
        <f t="shared" si="56"/>
        <v>8.2189554601505143E-4</v>
      </c>
      <c r="W400" s="51">
        <f t="shared" si="60"/>
        <v>0.24902039269384255</v>
      </c>
    </row>
    <row r="401" spans="2:23" x14ac:dyDescent="0.25">
      <c r="B401" s="52" t="s">
        <v>288</v>
      </c>
      <c r="C401" s="53" t="s">
        <v>766</v>
      </c>
      <c r="D401" s="54">
        <v>10.520807929999998</v>
      </c>
      <c r="E401" s="54">
        <v>548.66310508699996</v>
      </c>
      <c r="F401" s="54">
        <v>10.07536801711</v>
      </c>
      <c r="G401" s="48">
        <v>400</v>
      </c>
      <c r="H401" s="49"/>
      <c r="I401" s="21">
        <f t="shared" si="61"/>
        <v>3090.6790139711065</v>
      </c>
      <c r="J401" s="50">
        <v>10.52080793</v>
      </c>
      <c r="K401" s="50">
        <v>7842.255475300004</v>
      </c>
      <c r="L401">
        <f t="shared" si="54"/>
        <v>3090.6790139711065</v>
      </c>
      <c r="M401" t="e">
        <f t="shared" si="55"/>
        <v>#N/A</v>
      </c>
      <c r="N401" t="str">
        <f t="shared" si="57"/>
        <v>NA</v>
      </c>
      <c r="O401" s="22">
        <f t="shared" si="62"/>
        <v>7162.8015566016084</v>
      </c>
      <c r="P401">
        <f t="shared" si="58"/>
        <v>3090.6790139711065</v>
      </c>
      <c r="Q401">
        <f t="shared" si="59"/>
        <v>1</v>
      </c>
      <c r="V401" s="51">
        <f t="shared" si="56"/>
        <v>8.1922493780892331E-4</v>
      </c>
      <c r="W401" s="51">
        <f t="shared" si="60"/>
        <v>0.24820116775603362</v>
      </c>
    </row>
    <row r="402" spans="2:23" x14ac:dyDescent="0.25">
      <c r="B402" s="45" t="s">
        <v>767</v>
      </c>
      <c r="C402" s="46" t="s">
        <v>768</v>
      </c>
      <c r="D402" s="47">
        <v>29.619709042545203</v>
      </c>
      <c r="E402" s="47">
        <v>6458.4415150042987</v>
      </c>
      <c r="F402" s="47">
        <v>10.03859137988648</v>
      </c>
      <c r="G402" s="48">
        <v>401</v>
      </c>
      <c r="H402" s="49"/>
      <c r="I402" s="21">
        <f t="shared" si="61"/>
        <v>3080.6404225912202</v>
      </c>
      <c r="J402" s="50">
        <v>29.658546829999999</v>
      </c>
      <c r="K402" s="50">
        <v>7871.914022130004</v>
      </c>
      <c r="L402">
        <f t="shared" si="54"/>
        <v>3080.6404225912202</v>
      </c>
      <c r="M402" t="e">
        <f t="shared" si="55"/>
        <v>#N/A</v>
      </c>
      <c r="N402" t="str">
        <f t="shared" si="57"/>
        <v>NA</v>
      </c>
      <c r="O402" s="22">
        <f t="shared" si="62"/>
        <v>7192.4212656441532</v>
      </c>
      <c r="P402">
        <f t="shared" si="58"/>
        <v>3080.6404225912202</v>
      </c>
      <c r="Q402">
        <f t="shared" si="59"/>
        <v>1</v>
      </c>
      <c r="V402" s="51">
        <f t="shared" si="56"/>
        <v>8.1656407773199476E-4</v>
      </c>
      <c r="W402" s="51">
        <f t="shared" si="60"/>
        <v>0.24738460367830162</v>
      </c>
    </row>
    <row r="403" spans="2:23" x14ac:dyDescent="0.25">
      <c r="B403" s="52" t="s">
        <v>458</v>
      </c>
      <c r="C403" s="53" t="s">
        <v>769</v>
      </c>
      <c r="D403" s="54">
        <v>16.573189749999997</v>
      </c>
      <c r="E403" s="54">
        <v>508.02021296414006</v>
      </c>
      <c r="F403" s="54">
        <v>10.026353067291996</v>
      </c>
      <c r="G403" s="48">
        <v>402</v>
      </c>
      <c r="H403" s="49"/>
      <c r="I403" s="21">
        <f t="shared" si="61"/>
        <v>3070.6140695239283</v>
      </c>
      <c r="J403" s="50">
        <v>17.305984649999996</v>
      </c>
      <c r="K403" s="50">
        <v>7889.220006780004</v>
      </c>
      <c r="L403">
        <f t="shared" si="54"/>
        <v>3070.6140695239283</v>
      </c>
      <c r="M403" t="e">
        <f t="shared" si="55"/>
        <v>#N/A</v>
      </c>
      <c r="N403" t="str">
        <f t="shared" si="57"/>
        <v>NA</v>
      </c>
      <c r="O403" s="22">
        <f t="shared" si="62"/>
        <v>7208.9944553941532</v>
      </c>
      <c r="P403">
        <f t="shared" si="58"/>
        <v>3070.6140695239283</v>
      </c>
      <c r="Q403">
        <f t="shared" si="59"/>
        <v>1</v>
      </c>
      <c r="V403" s="51">
        <f t="shared" si="56"/>
        <v>8.1390646158005129E-4</v>
      </c>
      <c r="W403" s="51">
        <f t="shared" si="60"/>
        <v>0.24657069721672156</v>
      </c>
    </row>
    <row r="404" spans="2:23" x14ac:dyDescent="0.25">
      <c r="B404" s="45" t="s">
        <v>770</v>
      </c>
      <c r="C404" s="46" t="s">
        <v>771</v>
      </c>
      <c r="D404" s="47">
        <v>2.72320465</v>
      </c>
      <c r="E404" s="47">
        <v>146.51110350299999</v>
      </c>
      <c r="F404" s="47">
        <v>9.9877947967192746</v>
      </c>
      <c r="G404" s="48">
        <v>403</v>
      </c>
      <c r="H404" s="49"/>
      <c r="I404" s="21">
        <f t="shared" si="61"/>
        <v>3060.626274727209</v>
      </c>
      <c r="J404" s="50">
        <v>2.7232046500000004</v>
      </c>
      <c r="K404" s="50">
        <v>7891.9432114300043</v>
      </c>
      <c r="L404">
        <f t="shared" si="54"/>
        <v>3060.626274727209</v>
      </c>
      <c r="M404" t="e">
        <f t="shared" si="55"/>
        <v>#N/A</v>
      </c>
      <c r="N404" t="str">
        <f t="shared" si="57"/>
        <v>NA</v>
      </c>
      <c r="O404" s="22">
        <f t="shared" si="62"/>
        <v>7211.7176600441535</v>
      </c>
      <c r="P404">
        <f t="shared" si="58"/>
        <v>3060.626274727209</v>
      </c>
      <c r="Q404">
        <f t="shared" si="59"/>
        <v>1</v>
      </c>
      <c r="V404" s="51">
        <f t="shared" si="56"/>
        <v>8.1125906580255269E-4</v>
      </c>
      <c r="W404" s="51">
        <f t="shared" si="60"/>
        <v>0.245759438150919</v>
      </c>
    </row>
    <row r="405" spans="2:23" x14ac:dyDescent="0.25">
      <c r="B405" s="52" t="s">
        <v>231</v>
      </c>
      <c r="C405" s="53" t="s">
        <v>772</v>
      </c>
      <c r="D405" s="54">
        <v>2.3940072199999998</v>
      </c>
      <c r="E405" s="54">
        <v>101.08199147782257</v>
      </c>
      <c r="F405" s="54">
        <v>9.9280275130632472</v>
      </c>
      <c r="G405" s="48">
        <v>404</v>
      </c>
      <c r="H405" s="49"/>
      <c r="I405" s="21">
        <f t="shared" si="61"/>
        <v>3050.6982472141458</v>
      </c>
      <c r="J405" s="50">
        <v>2.3940072199999998</v>
      </c>
      <c r="K405" s="50">
        <v>7894.3372186500046</v>
      </c>
      <c r="L405">
        <f t="shared" si="54"/>
        <v>3050.6982472141458</v>
      </c>
      <c r="M405" t="e">
        <f t="shared" si="55"/>
        <v>#N/A</v>
      </c>
      <c r="N405" t="str">
        <f t="shared" si="57"/>
        <v>NA</v>
      </c>
      <c r="O405" s="22">
        <f t="shared" si="62"/>
        <v>7214.1116672641538</v>
      </c>
      <c r="P405">
        <f t="shared" si="58"/>
        <v>3050.6982472141458</v>
      </c>
      <c r="Q405">
        <f t="shared" si="59"/>
        <v>1</v>
      </c>
      <c r="V405" s="51">
        <f t="shared" si="56"/>
        <v>8.0862751212609882E-4</v>
      </c>
      <c r="W405" s="51">
        <f t="shared" si="60"/>
        <v>0.2449508106387929</v>
      </c>
    </row>
    <row r="406" spans="2:23" x14ac:dyDescent="0.25">
      <c r="B406" s="45" t="s">
        <v>554</v>
      </c>
      <c r="C406" s="46" t="s">
        <v>773</v>
      </c>
      <c r="D406" s="47">
        <v>7.3139322839868104</v>
      </c>
      <c r="E406" s="47">
        <v>1873.5333188440759</v>
      </c>
      <c r="F406" s="47">
        <v>9.8920172353518989</v>
      </c>
      <c r="G406" s="48">
        <v>405</v>
      </c>
      <c r="H406" s="49"/>
      <c r="I406" s="21">
        <f t="shared" si="61"/>
        <v>3040.8062299787939</v>
      </c>
      <c r="J406" s="50">
        <v>7.4333775899999992</v>
      </c>
      <c r="K406" s="50">
        <v>7901.770596240005</v>
      </c>
      <c r="L406">
        <f t="shared" si="54"/>
        <v>3040.8062299787939</v>
      </c>
      <c r="M406" t="e">
        <f t="shared" si="55"/>
        <v>#N/A</v>
      </c>
      <c r="N406" t="str">
        <f t="shared" si="57"/>
        <v>NA</v>
      </c>
      <c r="O406" s="22">
        <f t="shared" si="62"/>
        <v>7221.4255995481408</v>
      </c>
      <c r="P406">
        <f t="shared" si="58"/>
        <v>3040.8062299787939</v>
      </c>
      <c r="Q406">
        <f t="shared" si="59"/>
        <v>1</v>
      </c>
      <c r="V406" s="51">
        <f t="shared" si="56"/>
        <v>8.0600550344522197E-4</v>
      </c>
      <c r="W406" s="51">
        <f t="shared" si="60"/>
        <v>0.24414480513534767</v>
      </c>
    </row>
    <row r="407" spans="2:23" x14ac:dyDescent="0.25">
      <c r="B407" s="52" t="s">
        <v>452</v>
      </c>
      <c r="C407" s="53" t="s">
        <v>774</v>
      </c>
      <c r="D407" s="54">
        <v>8.8195485015931379</v>
      </c>
      <c r="E407" s="54">
        <v>688.35953088188307</v>
      </c>
      <c r="F407" s="54">
        <v>9.8248765606029718</v>
      </c>
      <c r="G407" s="48">
        <v>406</v>
      </c>
      <c r="H407" s="49"/>
      <c r="I407" s="21">
        <f t="shared" si="61"/>
        <v>3030.9813534181908</v>
      </c>
      <c r="J407" s="50">
        <v>10.14405416</v>
      </c>
      <c r="K407" s="50">
        <v>7911.9146504000055</v>
      </c>
      <c r="L407">
        <f t="shared" si="54"/>
        <v>3030.9813534181908</v>
      </c>
      <c r="M407" t="e">
        <f t="shared" si="55"/>
        <v>#N/A</v>
      </c>
      <c r="N407" t="str">
        <f t="shared" si="57"/>
        <v>NA</v>
      </c>
      <c r="O407" s="22">
        <f t="shared" si="62"/>
        <v>7230.2451480497339</v>
      </c>
      <c r="P407">
        <f t="shared" si="58"/>
        <v>3030.9813534181908</v>
      </c>
      <c r="Q407">
        <f t="shared" si="59"/>
        <v>1</v>
      </c>
      <c r="V407" s="51">
        <f t="shared" si="56"/>
        <v>8.0340129127923622E-4</v>
      </c>
      <c r="W407" s="51">
        <f t="shared" si="60"/>
        <v>0.24334140384406844</v>
      </c>
    </row>
    <row r="408" spans="2:23" x14ac:dyDescent="0.25">
      <c r="B408" s="45" t="s">
        <v>718</v>
      </c>
      <c r="C408" s="46" t="s">
        <v>775</v>
      </c>
      <c r="D408" s="47">
        <v>17.014394850000002</v>
      </c>
      <c r="E408" s="47">
        <v>427.8106313359998</v>
      </c>
      <c r="F408" s="47">
        <v>9.8029488499198347</v>
      </c>
      <c r="G408" s="48">
        <v>407</v>
      </c>
      <c r="H408" s="49"/>
      <c r="I408" s="21">
        <f t="shared" si="61"/>
        <v>3021.1784045682712</v>
      </c>
      <c r="J408" s="50">
        <v>17.014394850000002</v>
      </c>
      <c r="K408" s="50">
        <v>7928.9290452500054</v>
      </c>
      <c r="L408">
        <f t="shared" si="54"/>
        <v>3021.1784045682712</v>
      </c>
      <c r="M408" t="e">
        <f t="shared" si="55"/>
        <v>#N/A</v>
      </c>
      <c r="N408" t="str">
        <f t="shared" si="57"/>
        <v>NA</v>
      </c>
      <c r="O408" s="22">
        <f t="shared" si="62"/>
        <v>7247.2595428997338</v>
      </c>
      <c r="P408">
        <f t="shared" si="58"/>
        <v>3021.1784045682712</v>
      </c>
      <c r="Q408">
        <f t="shared" si="59"/>
        <v>1</v>
      </c>
      <c r="V408" s="51">
        <f t="shared" si="56"/>
        <v>8.0080289134005882E-4</v>
      </c>
      <c r="W408" s="51">
        <f t="shared" si="60"/>
        <v>0.24254060095272839</v>
      </c>
    </row>
    <row r="409" spans="2:23" x14ac:dyDescent="0.25">
      <c r="B409" s="52" t="s">
        <v>692</v>
      </c>
      <c r="C409" s="53" t="s">
        <v>776</v>
      </c>
      <c r="D409" s="54">
        <v>17.748734530000004</v>
      </c>
      <c r="E409" s="54">
        <v>168.567084986</v>
      </c>
      <c r="F409" s="54">
        <v>9.7738668862534759</v>
      </c>
      <c r="G409" s="48">
        <v>408</v>
      </c>
      <c r="H409" s="49"/>
      <c r="I409" s="21">
        <f t="shared" si="61"/>
        <v>3011.4045376820177</v>
      </c>
      <c r="J409" s="50">
        <v>17.74873453</v>
      </c>
      <c r="K409" s="50">
        <v>7946.677779780005</v>
      </c>
      <c r="L409">
        <f t="shared" si="54"/>
        <v>3011.4045376820177</v>
      </c>
      <c r="M409" t="e">
        <f t="shared" si="55"/>
        <v>#N/A</v>
      </c>
      <c r="N409" t="str">
        <f t="shared" si="57"/>
        <v>NA</v>
      </c>
      <c r="O409" s="22">
        <f t="shared" si="62"/>
        <v>7265.0082774297334</v>
      </c>
      <c r="P409">
        <f t="shared" si="58"/>
        <v>3011.4045376820177</v>
      </c>
      <c r="Q409">
        <f t="shared" si="59"/>
        <v>1</v>
      </c>
      <c r="V409" s="51">
        <f t="shared" si="56"/>
        <v>7.9821219995611088E-4</v>
      </c>
      <c r="W409" s="51">
        <f t="shared" si="60"/>
        <v>0.24174238875277229</v>
      </c>
    </row>
    <row r="410" spans="2:23" x14ac:dyDescent="0.25">
      <c r="B410" s="45" t="s">
        <v>286</v>
      </c>
      <c r="C410" s="46" t="s">
        <v>777</v>
      </c>
      <c r="D410" s="47">
        <v>0.66719085</v>
      </c>
      <c r="E410" s="47">
        <v>27.703033573000003</v>
      </c>
      <c r="F410" s="47">
        <v>9.6992278305261372</v>
      </c>
      <c r="G410" s="48">
        <v>409</v>
      </c>
      <c r="H410" s="49"/>
      <c r="I410" s="21">
        <f t="shared" si="61"/>
        <v>3001.7053098514916</v>
      </c>
      <c r="J410" s="50">
        <v>0.66719085</v>
      </c>
      <c r="K410" s="50">
        <v>7947.3449706300053</v>
      </c>
      <c r="L410">
        <f t="shared" si="54"/>
        <v>3001.7053098514916</v>
      </c>
      <c r="M410" t="e">
        <f t="shared" si="55"/>
        <v>#N/A</v>
      </c>
      <c r="N410" t="str">
        <f t="shared" si="57"/>
        <v>NA</v>
      </c>
      <c r="O410" s="22">
        <f t="shared" si="62"/>
        <v>7265.6754682797336</v>
      </c>
      <c r="P410">
        <f t="shared" si="58"/>
        <v>3001.7053098514916</v>
      </c>
      <c r="Q410">
        <f t="shared" si="59"/>
        <v>1</v>
      </c>
      <c r="V410" s="51">
        <f t="shared" si="56"/>
        <v>7.9564129263110601E-4</v>
      </c>
      <c r="W410" s="51">
        <f t="shared" si="60"/>
        <v>0.24094674746014119</v>
      </c>
    </row>
    <row r="411" spans="2:23" x14ac:dyDescent="0.25">
      <c r="B411" s="52" t="s">
        <v>207</v>
      </c>
      <c r="C411" s="53" t="s">
        <v>778</v>
      </c>
      <c r="D411" s="54">
        <v>7.5796870399999996</v>
      </c>
      <c r="E411" s="54">
        <v>306.06645697099998</v>
      </c>
      <c r="F411" s="54">
        <v>9.6986654133421162</v>
      </c>
      <c r="G411" s="48">
        <v>410</v>
      </c>
      <c r="H411" s="49"/>
      <c r="I411" s="21">
        <f t="shared" si="61"/>
        <v>2992.0066444381496</v>
      </c>
      <c r="J411" s="50">
        <v>7.5796870400000014</v>
      </c>
      <c r="K411" s="50">
        <v>7954.9246576700052</v>
      </c>
      <c r="L411">
        <f t="shared" si="54"/>
        <v>2992.0066444381496</v>
      </c>
      <c r="M411" t="e">
        <f t="shared" si="55"/>
        <v>#N/A</v>
      </c>
      <c r="N411" t="str">
        <f t="shared" si="57"/>
        <v>NA</v>
      </c>
      <c r="O411" s="22">
        <f t="shared" si="62"/>
        <v>7273.2551553197336</v>
      </c>
      <c r="P411">
        <f t="shared" si="58"/>
        <v>2992.0066444381496</v>
      </c>
      <c r="Q411">
        <f t="shared" si="59"/>
        <v>1</v>
      </c>
      <c r="V411" s="51">
        <f t="shared" si="56"/>
        <v>7.9307053438213923E-4</v>
      </c>
      <c r="W411" s="51">
        <f t="shared" si="60"/>
        <v>0.24015367692575906</v>
      </c>
    </row>
    <row r="412" spans="2:23" x14ac:dyDescent="0.25">
      <c r="B412" s="45" t="s">
        <v>352</v>
      </c>
      <c r="C412" s="46" t="s">
        <v>779</v>
      </c>
      <c r="D412" s="47">
        <v>10.469524560000002</v>
      </c>
      <c r="E412" s="47">
        <v>580.46646317800003</v>
      </c>
      <c r="F412" s="47">
        <v>9.6560274571239706</v>
      </c>
      <c r="G412" s="48">
        <v>411</v>
      </c>
      <c r="H412" s="49"/>
      <c r="I412" s="21">
        <f t="shared" si="61"/>
        <v>2982.3506169810257</v>
      </c>
      <c r="J412" s="50">
        <v>10.469524560000002</v>
      </c>
      <c r="K412" s="50">
        <v>7965.3941822300048</v>
      </c>
      <c r="L412">
        <f t="shared" si="54"/>
        <v>2982.3506169810257</v>
      </c>
      <c r="M412" t="e">
        <f t="shared" si="55"/>
        <v>#N/A</v>
      </c>
      <c r="N412" t="str">
        <f t="shared" si="57"/>
        <v>NA</v>
      </c>
      <c r="O412" s="22">
        <f t="shared" si="62"/>
        <v>7283.7246798797332</v>
      </c>
      <c r="P412">
        <f t="shared" si="58"/>
        <v>2982.3506169810257</v>
      </c>
      <c r="Q412">
        <f t="shared" si="59"/>
        <v>1</v>
      </c>
      <c r="V412" s="51">
        <f t="shared" si="56"/>
        <v>7.9051107788171164E-4</v>
      </c>
      <c r="W412" s="51">
        <f t="shared" si="60"/>
        <v>0.23936316584787734</v>
      </c>
    </row>
    <row r="413" spans="2:23" x14ac:dyDescent="0.25">
      <c r="B413" s="52" t="s">
        <v>519</v>
      </c>
      <c r="C413" s="53" t="s">
        <v>780</v>
      </c>
      <c r="D413" s="54">
        <v>8.594256810000001</v>
      </c>
      <c r="E413" s="54">
        <v>1965.6830562712857</v>
      </c>
      <c r="F413" s="54">
        <v>9.5770559193554057</v>
      </c>
      <c r="G413" s="48">
        <v>412</v>
      </c>
      <c r="H413" s="49"/>
      <c r="I413" s="21">
        <f t="shared" si="61"/>
        <v>2972.7735610616705</v>
      </c>
      <c r="J413" s="50">
        <v>8.5942568099999992</v>
      </c>
      <c r="K413" s="50">
        <v>7973.9884390400048</v>
      </c>
      <c r="L413">
        <f t="shared" si="54"/>
        <v>2972.7735610616705</v>
      </c>
      <c r="M413" t="e">
        <f t="shared" si="55"/>
        <v>#N/A</v>
      </c>
      <c r="N413" t="str">
        <f t="shared" si="57"/>
        <v>NA</v>
      </c>
      <c r="O413" s="22">
        <f t="shared" si="62"/>
        <v>7292.3189366897332</v>
      </c>
      <c r="P413">
        <f t="shared" si="58"/>
        <v>2972.7735610616705</v>
      </c>
      <c r="Q413">
        <f t="shared" si="59"/>
        <v>1</v>
      </c>
      <c r="V413" s="51">
        <f t="shared" si="56"/>
        <v>7.879725538213157E-4</v>
      </c>
      <c r="W413" s="51">
        <f t="shared" si="60"/>
        <v>0.23857519329405602</v>
      </c>
    </row>
    <row r="414" spans="2:23" x14ac:dyDescent="0.25">
      <c r="B414" s="45" t="s">
        <v>679</v>
      </c>
      <c r="C414" s="46" t="s">
        <v>781</v>
      </c>
      <c r="D414" s="47">
        <v>11.112221909999999</v>
      </c>
      <c r="E414" s="47">
        <v>450.82741468900002</v>
      </c>
      <c r="F414" s="47">
        <v>9.4835744784716738</v>
      </c>
      <c r="G414" s="48">
        <v>413</v>
      </c>
      <c r="H414" s="49"/>
      <c r="I414" s="21">
        <f t="shared" si="61"/>
        <v>2963.2899865831987</v>
      </c>
      <c r="J414" s="50">
        <v>11.112221909999999</v>
      </c>
      <c r="K414" s="50">
        <v>7985.1006609500046</v>
      </c>
      <c r="L414">
        <f t="shared" si="54"/>
        <v>2963.2899865831987</v>
      </c>
      <c r="M414" t="e">
        <f t="shared" si="55"/>
        <v>#N/A</v>
      </c>
      <c r="N414" t="str">
        <f t="shared" si="57"/>
        <v>NA</v>
      </c>
      <c r="O414" s="22">
        <f t="shared" si="62"/>
        <v>7303.431158599733</v>
      </c>
      <c r="P414">
        <f t="shared" si="58"/>
        <v>2963.2899865831987</v>
      </c>
      <c r="Q414">
        <f t="shared" si="59"/>
        <v>1</v>
      </c>
      <c r="V414" s="51">
        <f t="shared" si="56"/>
        <v>7.85458808240745E-4</v>
      </c>
      <c r="W414" s="51">
        <f t="shared" si="60"/>
        <v>0.23778973448581528</v>
      </c>
    </row>
    <row r="415" spans="2:23" x14ac:dyDescent="0.25">
      <c r="B415" s="52" t="s">
        <v>450</v>
      </c>
      <c r="C415" s="53" t="s">
        <v>782</v>
      </c>
      <c r="D415" s="54">
        <v>13.522658180000001</v>
      </c>
      <c r="E415" s="54">
        <v>1747.7077480090666</v>
      </c>
      <c r="F415" s="54">
        <v>9.4608880238735562</v>
      </c>
      <c r="G415" s="48">
        <v>414</v>
      </c>
      <c r="H415" s="49"/>
      <c r="I415" s="21">
        <f t="shared" si="61"/>
        <v>2953.8290985593253</v>
      </c>
      <c r="J415" s="50">
        <v>16.70785553</v>
      </c>
      <c r="K415" s="50">
        <v>8001.808516480005</v>
      </c>
      <c r="L415">
        <f t="shared" si="54"/>
        <v>2953.8290985593253</v>
      </c>
      <c r="M415" t="e">
        <f t="shared" si="55"/>
        <v>#N/A</v>
      </c>
      <c r="N415" t="str">
        <f t="shared" si="57"/>
        <v>NA</v>
      </c>
      <c r="O415" s="22">
        <f t="shared" si="62"/>
        <v>7316.9538167797327</v>
      </c>
      <c r="P415">
        <f t="shared" si="58"/>
        <v>2953.8290985593253</v>
      </c>
      <c r="Q415">
        <f t="shared" si="59"/>
        <v>1</v>
      </c>
      <c r="V415" s="51">
        <f t="shared" si="56"/>
        <v>7.8295107600199131E-4</v>
      </c>
      <c r="W415" s="51">
        <f t="shared" si="60"/>
        <v>0.23700678340981329</v>
      </c>
    </row>
    <row r="416" spans="2:23" x14ac:dyDescent="0.25">
      <c r="B416" s="45" t="s">
        <v>783</v>
      </c>
      <c r="C416" s="46" t="s">
        <v>784</v>
      </c>
      <c r="D416" s="47">
        <v>18.656867848419036</v>
      </c>
      <c r="E416" s="47">
        <v>5964.2453263372208</v>
      </c>
      <c r="F416" s="47">
        <v>9.4220451826587901</v>
      </c>
      <c r="G416" s="48">
        <v>415</v>
      </c>
      <c r="H416" s="49"/>
      <c r="I416" s="21">
        <f t="shared" si="61"/>
        <v>2944.4070533766667</v>
      </c>
      <c r="J416" s="50">
        <v>19.518235490000002</v>
      </c>
      <c r="K416" s="50">
        <v>8021.3267519700048</v>
      </c>
      <c r="L416">
        <f t="shared" si="54"/>
        <v>2944.4070533766667</v>
      </c>
      <c r="M416" t="e">
        <f t="shared" si="55"/>
        <v>#N/A</v>
      </c>
      <c r="N416" t="str">
        <f t="shared" si="57"/>
        <v>NA</v>
      </c>
      <c r="O416" s="22">
        <f t="shared" si="62"/>
        <v>7335.6106846281518</v>
      </c>
      <c r="P416">
        <f t="shared" si="58"/>
        <v>2944.4070533766667</v>
      </c>
      <c r="Q416">
        <f t="shared" si="59"/>
        <v>1</v>
      </c>
      <c r="V416" s="51">
        <f t="shared" si="56"/>
        <v>7.8045363956685701E-4</v>
      </c>
      <c r="W416" s="51">
        <f t="shared" si="60"/>
        <v>0.23622632977024643</v>
      </c>
    </row>
    <row r="417" spans="2:23" x14ac:dyDescent="0.25">
      <c r="B417" s="52" t="s">
        <v>316</v>
      </c>
      <c r="C417" s="53" t="s">
        <v>785</v>
      </c>
      <c r="D417" s="54">
        <v>4.8684753500000006</v>
      </c>
      <c r="E417" s="54">
        <v>237.62765673599998</v>
      </c>
      <c r="F417" s="54">
        <v>9.4190384826808469</v>
      </c>
      <c r="G417" s="48">
        <v>416</v>
      </c>
      <c r="H417" s="49"/>
      <c r="I417" s="21">
        <f t="shared" si="61"/>
        <v>2934.988014893986</v>
      </c>
      <c r="J417" s="50">
        <v>4.8684753500000006</v>
      </c>
      <c r="K417" s="50">
        <v>8026.195227320005</v>
      </c>
      <c r="L417">
        <f t="shared" si="54"/>
        <v>2934.988014893986</v>
      </c>
      <c r="M417" t="e">
        <f t="shared" si="55"/>
        <v>#N/A</v>
      </c>
      <c r="N417" t="str">
        <f t="shared" si="57"/>
        <v>NA</v>
      </c>
      <c r="O417" s="22">
        <f t="shared" si="62"/>
        <v>7340.479159978152</v>
      </c>
      <c r="P417">
        <f t="shared" si="58"/>
        <v>2934.988014893986</v>
      </c>
      <c r="Q417">
        <f t="shared" si="59"/>
        <v>1</v>
      </c>
      <c r="V417" s="51">
        <f t="shared" si="56"/>
        <v>7.779570000969175E-4</v>
      </c>
      <c r="W417" s="51">
        <f t="shared" si="60"/>
        <v>0.23544837277014952</v>
      </c>
    </row>
    <row r="418" spans="2:23" x14ac:dyDescent="0.25">
      <c r="B418" s="45" t="s">
        <v>493</v>
      </c>
      <c r="C418" s="46" t="s">
        <v>786</v>
      </c>
      <c r="D418" s="47">
        <v>14.382792050000004</v>
      </c>
      <c r="E418" s="47">
        <v>170.98377460500004</v>
      </c>
      <c r="F418" s="47">
        <v>9.406315106395418</v>
      </c>
      <c r="G418" s="48">
        <v>417</v>
      </c>
      <c r="H418" s="49"/>
      <c r="I418" s="21">
        <f t="shared" si="61"/>
        <v>2925.5816997875904</v>
      </c>
      <c r="J418" s="50">
        <v>14.382792050000001</v>
      </c>
      <c r="K418" s="50">
        <v>8040.5780193700048</v>
      </c>
      <c r="L418">
        <f t="shared" si="54"/>
        <v>2925.5816997875904</v>
      </c>
      <c r="M418" t="e">
        <f t="shared" si="55"/>
        <v>#N/A</v>
      </c>
      <c r="N418" t="str">
        <f t="shared" si="57"/>
        <v>NA</v>
      </c>
      <c r="O418" s="22">
        <f t="shared" si="62"/>
        <v>7354.8619520281518</v>
      </c>
      <c r="P418">
        <f t="shared" si="58"/>
        <v>2925.5816997875904</v>
      </c>
      <c r="Q418">
        <f t="shared" si="59"/>
        <v>1</v>
      </c>
      <c r="V418" s="51">
        <f t="shared" si="56"/>
        <v>7.7546373312444505E-4</v>
      </c>
      <c r="W418" s="51">
        <f t="shared" si="60"/>
        <v>0.23467290903702506</v>
      </c>
    </row>
    <row r="419" spans="2:23" x14ac:dyDescent="0.25">
      <c r="B419" s="52" t="s">
        <v>327</v>
      </c>
      <c r="C419" s="53" t="s">
        <v>787</v>
      </c>
      <c r="D419" s="54">
        <v>7.3365046987873024</v>
      </c>
      <c r="E419" s="54">
        <v>250.65238129800247</v>
      </c>
      <c r="F419" s="54">
        <v>9.3832637329232309</v>
      </c>
      <c r="G419" s="48">
        <v>418</v>
      </c>
      <c r="H419" s="49"/>
      <c r="I419" s="21">
        <f t="shared" si="61"/>
        <v>2916.1984360546671</v>
      </c>
      <c r="J419" s="50">
        <v>7.8791520000000004</v>
      </c>
      <c r="K419" s="50">
        <v>8048.4571713700052</v>
      </c>
      <c r="L419">
        <f t="shared" si="54"/>
        <v>2916.1984360546671</v>
      </c>
      <c r="M419" t="e">
        <f t="shared" si="55"/>
        <v>#N/A</v>
      </c>
      <c r="N419" t="str">
        <f t="shared" si="57"/>
        <v>NA</v>
      </c>
      <c r="O419" s="22">
        <f t="shared" si="62"/>
        <v>7362.1984567269392</v>
      </c>
      <c r="P419">
        <f t="shared" si="58"/>
        <v>2916.1984360546671</v>
      </c>
      <c r="Q419">
        <f t="shared" si="59"/>
        <v>1</v>
      </c>
      <c r="V419" s="51">
        <f t="shared" si="56"/>
        <v>7.7297657622031472E-4</v>
      </c>
      <c r="W419" s="51">
        <f t="shared" si="60"/>
        <v>0.23389993246080476</v>
      </c>
    </row>
    <row r="420" spans="2:23" x14ac:dyDescent="0.25">
      <c r="B420" s="45" t="s">
        <v>357</v>
      </c>
      <c r="C420" s="46" t="s">
        <v>788</v>
      </c>
      <c r="D420" s="47">
        <v>15.58083418</v>
      </c>
      <c r="E420" s="47">
        <v>272.24172881100003</v>
      </c>
      <c r="F420" s="47">
        <v>9.374404249988741</v>
      </c>
      <c r="G420" s="48">
        <v>419</v>
      </c>
      <c r="H420" s="49"/>
      <c r="I420" s="21">
        <f t="shared" si="61"/>
        <v>2906.8240318046783</v>
      </c>
      <c r="J420" s="50">
        <v>15.58083418</v>
      </c>
      <c r="K420" s="50">
        <v>8064.0380055500054</v>
      </c>
      <c r="L420">
        <f t="shared" si="54"/>
        <v>2906.8240318046783</v>
      </c>
      <c r="M420" t="e">
        <f t="shared" si="55"/>
        <v>#N/A</v>
      </c>
      <c r="N420" t="str">
        <f t="shared" si="57"/>
        <v>NA</v>
      </c>
      <c r="O420" s="22">
        <f t="shared" si="62"/>
        <v>7377.7792909069394</v>
      </c>
      <c r="P420">
        <f t="shared" si="58"/>
        <v>2906.8240318046783</v>
      </c>
      <c r="Q420">
        <f t="shared" si="59"/>
        <v>1</v>
      </c>
      <c r="V420" s="51">
        <f t="shared" si="56"/>
        <v>7.7049176763813025E-4</v>
      </c>
      <c r="W420" s="51">
        <f t="shared" si="60"/>
        <v>0.23312944069316663</v>
      </c>
    </row>
    <row r="421" spans="2:23" x14ac:dyDescent="0.25">
      <c r="B421" s="52" t="s">
        <v>789</v>
      </c>
      <c r="C421" s="53" t="s">
        <v>790</v>
      </c>
      <c r="D421" s="54">
        <v>2.5176388045990428</v>
      </c>
      <c r="E421" s="54">
        <v>151.73861104706316</v>
      </c>
      <c r="F421" s="54">
        <v>9.3207841126576412</v>
      </c>
      <c r="G421" s="48">
        <v>420</v>
      </c>
      <c r="H421" s="49"/>
      <c r="I421" s="21">
        <f t="shared" si="61"/>
        <v>2897.5032476920205</v>
      </c>
      <c r="J421" s="50">
        <v>15.183539679999999</v>
      </c>
      <c r="K421" s="50">
        <v>8079.2215452300052</v>
      </c>
      <c r="L421">
        <f t="shared" si="54"/>
        <v>2897.5032476920205</v>
      </c>
      <c r="M421" t="e">
        <f t="shared" si="55"/>
        <v>#N/A</v>
      </c>
      <c r="N421" t="str">
        <f t="shared" si="57"/>
        <v>NA</v>
      </c>
      <c r="O421" s="22">
        <f t="shared" si="62"/>
        <v>7380.2969297115387</v>
      </c>
      <c r="P421">
        <f t="shared" si="58"/>
        <v>2897.5032476920205</v>
      </c>
      <c r="Q421">
        <f t="shared" si="59"/>
        <v>1</v>
      </c>
      <c r="V421" s="51">
        <f t="shared" si="56"/>
        <v>7.6802117177537466E-4</v>
      </c>
      <c r="W421" s="51">
        <f t="shared" si="60"/>
        <v>0.23236141952139125</v>
      </c>
    </row>
    <row r="422" spans="2:23" x14ac:dyDescent="0.25">
      <c r="B422" s="45" t="s">
        <v>791</v>
      </c>
      <c r="C422" s="46" t="s">
        <v>792</v>
      </c>
      <c r="D422" s="47">
        <v>1.4272898900000002</v>
      </c>
      <c r="E422" s="47">
        <v>71</v>
      </c>
      <c r="F422" s="47">
        <v>9.2591988138999994</v>
      </c>
      <c r="G422" s="48">
        <v>421</v>
      </c>
      <c r="H422" s="49"/>
      <c r="I422" s="21">
        <f t="shared" si="61"/>
        <v>2888.2440488781203</v>
      </c>
      <c r="J422" s="50">
        <v>5.0958833700000001</v>
      </c>
      <c r="K422" s="50">
        <v>8084.3174286000049</v>
      </c>
      <c r="L422">
        <f t="shared" ref="L422:L485" si="63">P422</f>
        <v>2888.2440488781203</v>
      </c>
      <c r="M422" t="e">
        <f t="shared" si="55"/>
        <v>#N/A</v>
      </c>
      <c r="N422" t="str">
        <f t="shared" si="57"/>
        <v>NA</v>
      </c>
      <c r="O422" s="22">
        <f t="shared" si="62"/>
        <v>7381.7242196015386</v>
      </c>
      <c r="P422">
        <f t="shared" si="58"/>
        <v>2888.2440488781203</v>
      </c>
      <c r="Q422">
        <f t="shared" si="59"/>
        <v>1</v>
      </c>
      <c r="V422" s="51">
        <f t="shared" si="56"/>
        <v>7.6556689990236917E-4</v>
      </c>
      <c r="W422" s="51">
        <f t="shared" si="60"/>
        <v>0.23159585262148888</v>
      </c>
    </row>
    <row r="423" spans="2:23" x14ac:dyDescent="0.25">
      <c r="B423" s="52" t="s">
        <v>793</v>
      </c>
      <c r="C423" s="53" t="s">
        <v>794</v>
      </c>
      <c r="D423" s="54">
        <v>2.0220774700000002</v>
      </c>
      <c r="E423" s="54">
        <v>181</v>
      </c>
      <c r="F423" s="54">
        <v>9.2086797316000002</v>
      </c>
      <c r="G423" s="48">
        <v>422</v>
      </c>
      <c r="H423" s="49"/>
      <c r="I423" s="21">
        <f t="shared" si="61"/>
        <v>2879.0353691465202</v>
      </c>
      <c r="J423" s="50">
        <v>2.6304442100000003</v>
      </c>
      <c r="K423" s="50">
        <v>8086.9478728100048</v>
      </c>
      <c r="L423">
        <f t="shared" si="63"/>
        <v>2879.0353691465202</v>
      </c>
      <c r="M423" t="e">
        <f t="shared" si="55"/>
        <v>#N/A</v>
      </c>
      <c r="N423" t="str">
        <f t="shared" si="57"/>
        <v>NA</v>
      </c>
      <c r="O423" s="22">
        <f t="shared" si="62"/>
        <v>7383.7462970715387</v>
      </c>
      <c r="P423">
        <f t="shared" si="58"/>
        <v>2879.0353691465202</v>
      </c>
      <c r="Q423">
        <f t="shared" si="59"/>
        <v>1</v>
      </c>
      <c r="V423" s="51">
        <f t="shared" si="56"/>
        <v>7.6312601877355556E-4</v>
      </c>
      <c r="W423" s="51">
        <f t="shared" si="60"/>
        <v>0.23083272660271531</v>
      </c>
    </row>
    <row r="424" spans="2:23" x14ac:dyDescent="0.25">
      <c r="B424" s="45" t="s">
        <v>436</v>
      </c>
      <c r="C424" s="46" t="s">
        <v>795</v>
      </c>
      <c r="D424" s="47">
        <v>3.6295048200000002</v>
      </c>
      <c r="E424" s="47">
        <v>77.47356550500001</v>
      </c>
      <c r="F424" s="47">
        <v>9.1812549261026923</v>
      </c>
      <c r="G424" s="48">
        <v>423</v>
      </c>
      <c r="H424" s="49"/>
      <c r="I424" s="21">
        <f t="shared" si="61"/>
        <v>2869.8541142204176</v>
      </c>
      <c r="J424" s="50">
        <v>3.6295048200000006</v>
      </c>
      <c r="K424" s="50">
        <v>8090.5773776300048</v>
      </c>
      <c r="L424">
        <f t="shared" si="63"/>
        <v>2869.8541142204176</v>
      </c>
      <c r="M424" t="e">
        <f t="shared" si="55"/>
        <v>#N/A</v>
      </c>
      <c r="N424" t="str">
        <f t="shared" si="57"/>
        <v>NA</v>
      </c>
      <c r="O424" s="22">
        <f t="shared" si="62"/>
        <v>7387.3758018915387</v>
      </c>
      <c r="P424">
        <f t="shared" si="58"/>
        <v>2869.8541142204176</v>
      </c>
      <c r="Q424">
        <f t="shared" si="59"/>
        <v>1</v>
      </c>
      <c r="V424" s="51">
        <f t="shared" si="56"/>
        <v>7.6069240694850223E-4</v>
      </c>
      <c r="W424" s="51">
        <f t="shared" si="60"/>
        <v>0.2300720341957668</v>
      </c>
    </row>
    <row r="425" spans="2:23" x14ac:dyDescent="0.25">
      <c r="B425" s="52" t="s">
        <v>796</v>
      </c>
      <c r="C425" s="53" t="s">
        <v>797</v>
      </c>
      <c r="D425" s="54">
        <v>6.7205160399999997</v>
      </c>
      <c r="E425" s="54">
        <v>346.09090748</v>
      </c>
      <c r="F425" s="54">
        <v>9.1804460355597541</v>
      </c>
      <c r="G425" s="48">
        <v>424</v>
      </c>
      <c r="H425" s="49"/>
      <c r="I425" s="21">
        <f t="shared" si="61"/>
        <v>2860.6736681848579</v>
      </c>
      <c r="J425" s="50">
        <v>6.7205160399999997</v>
      </c>
      <c r="K425" s="50">
        <v>8097.2978936700047</v>
      </c>
      <c r="L425">
        <f t="shared" si="63"/>
        <v>2860.6736681848579</v>
      </c>
      <c r="M425" t="e">
        <f t="shared" si="55"/>
        <v>#N/A</v>
      </c>
      <c r="N425" t="str">
        <f t="shared" si="57"/>
        <v>NA</v>
      </c>
      <c r="O425" s="22">
        <f t="shared" si="62"/>
        <v>7394.0963179315386</v>
      </c>
      <c r="P425">
        <f t="shared" si="58"/>
        <v>2860.6736681848579</v>
      </c>
      <c r="Q425">
        <f t="shared" si="59"/>
        <v>1</v>
      </c>
      <c r="V425" s="51">
        <f t="shared" si="56"/>
        <v>7.582590095304777E-4</v>
      </c>
      <c r="W425" s="51">
        <f t="shared" si="60"/>
        <v>0.22931377518623633</v>
      </c>
    </row>
    <row r="426" spans="2:23" x14ac:dyDescent="0.25">
      <c r="B426" s="45" t="s">
        <v>798</v>
      </c>
      <c r="C426" s="46" t="s">
        <v>799</v>
      </c>
      <c r="D426" s="47">
        <v>21.7957523</v>
      </c>
      <c r="E426" s="47">
        <v>2625.5723515152986</v>
      </c>
      <c r="F426" s="47">
        <v>9.1217127900880666</v>
      </c>
      <c r="G426" s="48">
        <v>425</v>
      </c>
      <c r="H426" s="49"/>
      <c r="I426" s="21">
        <f t="shared" si="61"/>
        <v>2851.5519553947697</v>
      </c>
      <c r="J426" s="50">
        <v>21.7957523</v>
      </c>
      <c r="K426" s="50">
        <v>8119.0936459700042</v>
      </c>
      <c r="L426">
        <f t="shared" si="63"/>
        <v>2851.5519553947697</v>
      </c>
      <c r="M426" t="e">
        <f t="shared" si="55"/>
        <v>#N/A</v>
      </c>
      <c r="N426" t="str">
        <f t="shared" si="57"/>
        <v>NA</v>
      </c>
      <c r="O426" s="22">
        <f t="shared" si="62"/>
        <v>7415.8920702315381</v>
      </c>
      <c r="P426">
        <f t="shared" si="58"/>
        <v>2851.5519553947697</v>
      </c>
      <c r="Q426">
        <f t="shared" si="59"/>
        <v>1</v>
      </c>
      <c r="V426" s="51">
        <f t="shared" si="56"/>
        <v>7.558411801281389E-4</v>
      </c>
      <c r="W426" s="51">
        <f t="shared" si="60"/>
        <v>0.22855793400610819</v>
      </c>
    </row>
    <row r="427" spans="2:23" x14ac:dyDescent="0.25">
      <c r="B427" s="52" t="s">
        <v>228</v>
      </c>
      <c r="C427" s="53" t="s">
        <v>800</v>
      </c>
      <c r="D427" s="54">
        <v>25.21235639823124</v>
      </c>
      <c r="E427" s="54">
        <v>1268.9740067159792</v>
      </c>
      <c r="F427" s="54">
        <v>9.0912097197791564</v>
      </c>
      <c r="G427" s="48">
        <v>426</v>
      </c>
      <c r="H427" s="49"/>
      <c r="I427" s="21">
        <f t="shared" si="61"/>
        <v>2842.4607456749904</v>
      </c>
      <c r="J427" s="50">
        <v>42.895589060000006</v>
      </c>
      <c r="K427" s="50">
        <v>8161.9892350300042</v>
      </c>
      <c r="L427">
        <f t="shared" si="63"/>
        <v>2842.4607456749904</v>
      </c>
      <c r="M427" t="e">
        <f t="shared" si="55"/>
        <v>#N/A</v>
      </c>
      <c r="N427" t="str">
        <f t="shared" si="57"/>
        <v>NA</v>
      </c>
      <c r="O427" s="22">
        <f t="shared" si="62"/>
        <v>7441.1044266297695</v>
      </c>
      <c r="P427">
        <f t="shared" si="58"/>
        <v>2842.4607456749904</v>
      </c>
      <c r="Q427">
        <f t="shared" si="59"/>
        <v>1</v>
      </c>
      <c r="V427" s="51">
        <f t="shared" si="56"/>
        <v>7.5343143596395129E-4</v>
      </c>
      <c r="W427" s="51">
        <f t="shared" si="60"/>
        <v>0.22780450257014423</v>
      </c>
    </row>
    <row r="428" spans="2:23" x14ac:dyDescent="0.25">
      <c r="B428" s="45" t="s">
        <v>213</v>
      </c>
      <c r="C428" s="46" t="s">
        <v>801</v>
      </c>
      <c r="D428" s="47">
        <v>2.8142837209402303</v>
      </c>
      <c r="E428" s="47">
        <v>126.63899909619869</v>
      </c>
      <c r="F428" s="47">
        <v>9.0892581467290885</v>
      </c>
      <c r="G428" s="48">
        <v>427</v>
      </c>
      <c r="H428" s="49"/>
      <c r="I428" s="21">
        <f t="shared" si="61"/>
        <v>2833.3714875282612</v>
      </c>
      <c r="J428" s="50">
        <v>10.048110309999998</v>
      </c>
      <c r="K428" s="50">
        <v>8172.0373453400043</v>
      </c>
      <c r="L428">
        <f t="shared" si="63"/>
        <v>2833.3714875282612</v>
      </c>
      <c r="M428" t="e">
        <f t="shared" si="55"/>
        <v>#N/A</v>
      </c>
      <c r="N428" t="str">
        <f t="shared" si="57"/>
        <v>NA</v>
      </c>
      <c r="O428" s="22">
        <f t="shared" si="62"/>
        <v>7443.9187103507093</v>
      </c>
      <c r="P428">
        <f t="shared" si="58"/>
        <v>2833.3714875282612</v>
      </c>
      <c r="Q428">
        <f t="shared" si="59"/>
        <v>1</v>
      </c>
      <c r="V428" s="51">
        <f t="shared" si="56"/>
        <v>7.5102220908975187E-4</v>
      </c>
      <c r="W428" s="51">
        <f t="shared" si="60"/>
        <v>0.22705348036105447</v>
      </c>
    </row>
    <row r="429" spans="2:23" x14ac:dyDescent="0.25">
      <c r="B429" s="52" t="s">
        <v>205</v>
      </c>
      <c r="C429" s="53" t="s">
        <v>802</v>
      </c>
      <c r="D429" s="54">
        <v>9.3045998000000036</v>
      </c>
      <c r="E429" s="54">
        <v>883.65547229259596</v>
      </c>
      <c r="F429" s="54">
        <v>9.0689962300973548</v>
      </c>
      <c r="G429" s="48">
        <v>428</v>
      </c>
      <c r="H429" s="49"/>
      <c r="I429" s="21">
        <f t="shared" si="61"/>
        <v>2824.3024912981637</v>
      </c>
      <c r="J429" s="50">
        <v>9.3683303900000006</v>
      </c>
      <c r="K429" s="50">
        <v>8181.4056757300041</v>
      </c>
      <c r="L429">
        <f t="shared" si="63"/>
        <v>2824.3024912981637</v>
      </c>
      <c r="M429" t="e">
        <f t="shared" si="55"/>
        <v>#N/A</v>
      </c>
      <c r="N429" t="str">
        <f t="shared" si="57"/>
        <v>NA</v>
      </c>
      <c r="O429" s="22">
        <f t="shared" si="62"/>
        <v>7453.223310150709</v>
      </c>
      <c r="P429">
        <f t="shared" si="58"/>
        <v>2824.3024912981637</v>
      </c>
      <c r="Q429">
        <f t="shared" si="59"/>
        <v>1</v>
      </c>
      <c r="V429" s="51">
        <f t="shared" si="56"/>
        <v>7.4861835290183768E-4</v>
      </c>
      <c r="W429" s="51">
        <f t="shared" si="60"/>
        <v>0.22630486200815264</v>
      </c>
    </row>
    <row r="430" spans="2:23" x14ac:dyDescent="0.25">
      <c r="B430" s="45" t="s">
        <v>408</v>
      </c>
      <c r="C430" s="46" t="s">
        <v>803</v>
      </c>
      <c r="D430" s="47">
        <v>2.15358918</v>
      </c>
      <c r="E430" s="47">
        <v>721.895996911</v>
      </c>
      <c r="F430" s="47">
        <v>9.0080063755522541</v>
      </c>
      <c r="G430" s="48">
        <v>429</v>
      </c>
      <c r="H430" s="49"/>
      <c r="I430" s="21">
        <f t="shared" si="61"/>
        <v>2815.2944849226114</v>
      </c>
      <c r="J430" s="50">
        <v>2.15358918</v>
      </c>
      <c r="K430" s="50">
        <v>8183.5592649100045</v>
      </c>
      <c r="L430">
        <f t="shared" si="63"/>
        <v>2815.2944849226114</v>
      </c>
      <c r="M430" t="e">
        <f t="shared" si="55"/>
        <v>#N/A</v>
      </c>
      <c r="N430" t="str">
        <f t="shared" si="57"/>
        <v>NA</v>
      </c>
      <c r="O430" s="22">
        <f t="shared" si="62"/>
        <v>7455.3768993307094</v>
      </c>
      <c r="P430">
        <f t="shared" si="58"/>
        <v>2815.2944849226114</v>
      </c>
      <c r="Q430">
        <f t="shared" si="59"/>
        <v>1</v>
      </c>
      <c r="V430" s="51">
        <f t="shared" si="56"/>
        <v>7.4623066287338906E-4</v>
      </c>
      <c r="W430" s="51">
        <f t="shared" si="60"/>
        <v>0.22555863134527926</v>
      </c>
    </row>
    <row r="431" spans="2:23" x14ac:dyDescent="0.25">
      <c r="B431" s="52" t="s">
        <v>233</v>
      </c>
      <c r="C431" s="53" t="s">
        <v>804</v>
      </c>
      <c r="D431" s="54">
        <v>17.1296961</v>
      </c>
      <c r="E431" s="54">
        <v>544.54104200200004</v>
      </c>
      <c r="F431" s="54">
        <v>9.0013225614502215</v>
      </c>
      <c r="G431" s="48">
        <v>430</v>
      </c>
      <c r="H431" s="49"/>
      <c r="I431" s="21">
        <f t="shared" si="61"/>
        <v>2806.2931623611612</v>
      </c>
      <c r="J431" s="50">
        <v>17.1296961</v>
      </c>
      <c r="K431" s="50">
        <v>8200.6889610100043</v>
      </c>
      <c r="L431">
        <f t="shared" si="63"/>
        <v>2806.2931623611612</v>
      </c>
      <c r="M431" t="e">
        <f t="shared" si="55"/>
        <v>#N/A</v>
      </c>
      <c r="N431" t="str">
        <f t="shared" si="57"/>
        <v>NA</v>
      </c>
      <c r="O431" s="22">
        <f t="shared" si="62"/>
        <v>7472.5065954307092</v>
      </c>
      <c r="P431">
        <f t="shared" si="58"/>
        <v>2806.2931623611612</v>
      </c>
      <c r="Q431">
        <f t="shared" si="59"/>
        <v>1</v>
      </c>
      <c r="V431" s="51">
        <f t="shared" si="56"/>
        <v>7.4384474447737701E-4</v>
      </c>
      <c r="W431" s="51">
        <f t="shared" si="60"/>
        <v>0.22481478660080187</v>
      </c>
    </row>
    <row r="432" spans="2:23" x14ac:dyDescent="0.25">
      <c r="B432" s="45" t="s">
        <v>805</v>
      </c>
      <c r="C432" s="46" t="s">
        <v>117</v>
      </c>
      <c r="D432" s="47">
        <v>23.60475881</v>
      </c>
      <c r="E432" s="47">
        <v>197.37675426199999</v>
      </c>
      <c r="F432" s="47">
        <v>8.9865914516712113</v>
      </c>
      <c r="G432" s="48">
        <v>431</v>
      </c>
      <c r="H432" s="49"/>
      <c r="I432" s="21">
        <f t="shared" si="61"/>
        <v>2797.3065709094899</v>
      </c>
      <c r="J432" s="50">
        <v>23.60475881</v>
      </c>
      <c r="K432" s="50">
        <v>8224.2937198200034</v>
      </c>
      <c r="L432">
        <f t="shared" si="63"/>
        <v>2797.3065709094899</v>
      </c>
      <c r="M432" t="e">
        <f t="shared" si="55"/>
        <v>#N/A</v>
      </c>
      <c r="N432" t="str">
        <f t="shared" si="57"/>
        <v>NA</v>
      </c>
      <c r="O432" s="22">
        <f t="shared" si="62"/>
        <v>7496.1113542407093</v>
      </c>
      <c r="P432">
        <f t="shared" si="58"/>
        <v>2797.3065709094899</v>
      </c>
      <c r="Q432">
        <f t="shared" si="59"/>
        <v>1</v>
      </c>
      <c r="V432" s="51">
        <f t="shared" si="56"/>
        <v>7.4146273075488089E-4</v>
      </c>
      <c r="W432" s="51">
        <f t="shared" si="60"/>
        <v>0.224073323870047</v>
      </c>
    </row>
    <row r="433" spans="2:23" x14ac:dyDescent="0.25">
      <c r="B433" s="52" t="s">
        <v>789</v>
      </c>
      <c r="C433" s="53" t="s">
        <v>806</v>
      </c>
      <c r="D433" s="54">
        <v>1.4828750799999999</v>
      </c>
      <c r="E433" s="54">
        <v>142</v>
      </c>
      <c r="F433" s="54">
        <v>8.9789157704000004</v>
      </c>
      <c r="G433" s="48">
        <v>432</v>
      </c>
      <c r="H433" s="49"/>
      <c r="I433" s="21">
        <f t="shared" si="61"/>
        <v>2788.32765513909</v>
      </c>
      <c r="J433" s="50">
        <v>8.473822740000001</v>
      </c>
      <c r="K433" s="50">
        <v>8232.7675425600028</v>
      </c>
      <c r="L433">
        <f t="shared" si="63"/>
        <v>2788.32765513909</v>
      </c>
      <c r="M433" t="e">
        <f t="shared" si="55"/>
        <v>#N/A</v>
      </c>
      <c r="N433" t="str">
        <f t="shared" si="57"/>
        <v>NA</v>
      </c>
      <c r="O433" s="22">
        <f t="shared" si="62"/>
        <v>7497.594229320709</v>
      </c>
      <c r="P433">
        <f t="shared" si="58"/>
        <v>2788.32765513909</v>
      </c>
      <c r="Q433">
        <f t="shared" si="59"/>
        <v>1</v>
      </c>
      <c r="V433" s="51">
        <f t="shared" si="56"/>
        <v>7.3908275157220091E-4</v>
      </c>
      <c r="W433" s="51">
        <f t="shared" si="60"/>
        <v>0.2233342411184748</v>
      </c>
    </row>
    <row r="434" spans="2:23" x14ac:dyDescent="0.25">
      <c r="B434" s="45" t="s">
        <v>213</v>
      </c>
      <c r="C434" s="46" t="s">
        <v>807</v>
      </c>
      <c r="D434" s="47">
        <v>6.0994393326100438</v>
      </c>
      <c r="E434" s="47">
        <v>445.69799658360171</v>
      </c>
      <c r="F434" s="47">
        <v>8.9534437377819796</v>
      </c>
      <c r="G434" s="48">
        <v>433</v>
      </c>
      <c r="H434" s="49"/>
      <c r="I434" s="21">
        <f t="shared" si="61"/>
        <v>2779.374211401308</v>
      </c>
      <c r="J434" s="50">
        <v>11.32440311</v>
      </c>
      <c r="K434" s="50">
        <v>8244.091945670003</v>
      </c>
      <c r="L434">
        <f t="shared" si="63"/>
        <v>2779.374211401308</v>
      </c>
      <c r="M434" t="e">
        <f t="shared" si="55"/>
        <v>#N/A</v>
      </c>
      <c r="N434" t="str">
        <f t="shared" si="57"/>
        <v>NA</v>
      </c>
      <c r="O434" s="22">
        <f t="shared" si="62"/>
        <v>7503.693668653319</v>
      </c>
      <c r="P434">
        <f t="shared" si="58"/>
        <v>2779.374211401308</v>
      </c>
      <c r="Q434">
        <f t="shared" si="59"/>
        <v>1</v>
      </c>
      <c r="V434" s="51">
        <f t="shared" si="56"/>
        <v>7.3670952408526238E-4</v>
      </c>
      <c r="W434" s="51">
        <f t="shared" si="60"/>
        <v>0.22259753159438955</v>
      </c>
    </row>
    <row r="435" spans="2:23" x14ac:dyDescent="0.25">
      <c r="B435" s="52" t="s">
        <v>662</v>
      </c>
      <c r="C435" s="53" t="s">
        <v>808</v>
      </c>
      <c r="D435" s="54">
        <v>1.45363288</v>
      </c>
      <c r="E435" s="54">
        <v>47.029516187602326</v>
      </c>
      <c r="F435" s="54">
        <v>8.9284658064859652</v>
      </c>
      <c r="G435" s="48">
        <v>434</v>
      </c>
      <c r="H435" s="49"/>
      <c r="I435" s="21">
        <f t="shared" si="61"/>
        <v>2770.4457455948223</v>
      </c>
      <c r="J435" s="50">
        <v>6.9071454699999997</v>
      </c>
      <c r="K435" s="50">
        <v>8250.9990911400037</v>
      </c>
      <c r="L435">
        <f t="shared" si="63"/>
        <v>2770.4457455948223</v>
      </c>
      <c r="M435" t="e">
        <f t="shared" si="55"/>
        <v>#N/A</v>
      </c>
      <c r="N435" t="str">
        <f t="shared" si="57"/>
        <v>NA</v>
      </c>
      <c r="O435" s="22">
        <f t="shared" si="62"/>
        <v>7505.1473015333195</v>
      </c>
      <c r="P435">
        <f t="shared" si="58"/>
        <v>2770.4457455948223</v>
      </c>
      <c r="Q435">
        <f t="shared" si="59"/>
        <v>1</v>
      </c>
      <c r="V435" s="51">
        <f t="shared" si="56"/>
        <v>7.3434291732604111E-4</v>
      </c>
      <c r="W435" s="51">
        <f t="shared" si="60"/>
        <v>0.22186318867706351</v>
      </c>
    </row>
    <row r="436" spans="2:23" x14ac:dyDescent="0.25">
      <c r="B436" s="45" t="s">
        <v>703</v>
      </c>
      <c r="C436" s="46" t="s">
        <v>809</v>
      </c>
      <c r="D436" s="47">
        <v>6.3483713936642241</v>
      </c>
      <c r="E436" s="47">
        <v>385.46008430077359</v>
      </c>
      <c r="F436" s="47">
        <v>8.9244059230946977</v>
      </c>
      <c r="G436" s="48">
        <v>435</v>
      </c>
      <c r="H436" s="49"/>
      <c r="I436" s="21">
        <f t="shared" si="61"/>
        <v>2761.5213396717277</v>
      </c>
      <c r="J436" s="50">
        <v>10.48386784</v>
      </c>
      <c r="K436" s="50">
        <v>8261.4829589800029</v>
      </c>
      <c r="L436">
        <f t="shared" si="63"/>
        <v>2761.5213396717277</v>
      </c>
      <c r="M436" t="e">
        <f t="shared" si="55"/>
        <v>#N/A</v>
      </c>
      <c r="N436" t="str">
        <f t="shared" si="57"/>
        <v>NA</v>
      </c>
      <c r="O436" s="22">
        <f t="shared" si="62"/>
        <v>7511.4956729269834</v>
      </c>
      <c r="P436">
        <f t="shared" si="58"/>
        <v>2761.5213396717277</v>
      </c>
      <c r="Q436">
        <f t="shared" si="59"/>
        <v>1</v>
      </c>
      <c r="V436" s="51">
        <f t="shared" si="56"/>
        <v>7.3197738669206723E-4</v>
      </c>
      <c r="W436" s="51">
        <f t="shared" si="60"/>
        <v>0.22113121129037144</v>
      </c>
    </row>
    <row r="437" spans="2:23" x14ac:dyDescent="0.25">
      <c r="B437" s="52" t="s">
        <v>810</v>
      </c>
      <c r="C437" s="53" t="s">
        <v>811</v>
      </c>
      <c r="D437" s="54">
        <v>11.09831318</v>
      </c>
      <c r="E437" s="54">
        <v>311.52282806693836</v>
      </c>
      <c r="F437" s="54">
        <v>8.9184568281862457</v>
      </c>
      <c r="G437" s="48">
        <v>436</v>
      </c>
      <c r="H437" s="49"/>
      <c r="I437" s="21">
        <f t="shared" si="61"/>
        <v>2752.6028828435415</v>
      </c>
      <c r="J437" s="50">
        <v>15.35626624</v>
      </c>
      <c r="K437" s="50">
        <v>8276.8392252200028</v>
      </c>
      <c r="L437">
        <f t="shared" si="63"/>
        <v>2752.6028828435415</v>
      </c>
      <c r="M437" t="e">
        <f t="shared" si="55"/>
        <v>#N/A</v>
      </c>
      <c r="N437" t="str">
        <f t="shared" si="57"/>
        <v>NA</v>
      </c>
      <c r="O437" s="22">
        <f t="shared" si="62"/>
        <v>7522.5939861069837</v>
      </c>
      <c r="P437">
        <f t="shared" si="58"/>
        <v>2752.6028828435415</v>
      </c>
      <c r="Q437">
        <f t="shared" si="59"/>
        <v>1</v>
      </c>
      <c r="V437" s="51">
        <f t="shared" si="56"/>
        <v>7.2961343294358826E-4</v>
      </c>
      <c r="W437" s="51">
        <f t="shared" si="60"/>
        <v>0.22040159785742786</v>
      </c>
    </row>
    <row r="438" spans="2:23" x14ac:dyDescent="0.25">
      <c r="B438" s="45" t="s">
        <v>676</v>
      </c>
      <c r="C438" s="46" t="s">
        <v>812</v>
      </c>
      <c r="D438" s="47">
        <v>4.4471431700000004</v>
      </c>
      <c r="E438" s="47">
        <v>117.29459780100001</v>
      </c>
      <c r="F438" s="47">
        <v>8.9035028872640787</v>
      </c>
      <c r="G438" s="48">
        <v>437</v>
      </c>
      <c r="H438" s="49"/>
      <c r="I438" s="21">
        <f t="shared" si="61"/>
        <v>2743.6993799562774</v>
      </c>
      <c r="J438" s="50">
        <v>4.4471431700000004</v>
      </c>
      <c r="K438" s="50">
        <v>8281.2863683900032</v>
      </c>
      <c r="L438">
        <f t="shared" si="63"/>
        <v>2743.6993799562774</v>
      </c>
      <c r="M438" t="e">
        <f t="shared" si="55"/>
        <v>#N/A</v>
      </c>
      <c r="N438" t="str">
        <f t="shared" si="57"/>
        <v>NA</v>
      </c>
      <c r="O438" s="22">
        <f t="shared" si="62"/>
        <v>7527.0411292769841</v>
      </c>
      <c r="P438">
        <f t="shared" si="58"/>
        <v>2743.6993799562774</v>
      </c>
      <c r="Q438">
        <f t="shared" si="59"/>
        <v>1</v>
      </c>
      <c r="V438" s="51">
        <f t="shared" si="56"/>
        <v>7.2725344293293726E-4</v>
      </c>
      <c r="W438" s="51">
        <f t="shared" si="60"/>
        <v>0.21967434441449493</v>
      </c>
    </row>
    <row r="439" spans="2:23" x14ac:dyDescent="0.25">
      <c r="B439" s="52" t="s">
        <v>523</v>
      </c>
      <c r="C439" s="53" t="s">
        <v>813</v>
      </c>
      <c r="D439" s="54">
        <v>20.588643080000004</v>
      </c>
      <c r="E439" s="54">
        <v>1541.2208477940001</v>
      </c>
      <c r="F439" s="54">
        <v>8.895880650963619</v>
      </c>
      <c r="G439" s="48">
        <v>438</v>
      </c>
      <c r="H439" s="49"/>
      <c r="I439" s="21">
        <f t="shared" si="61"/>
        <v>2734.8034993053138</v>
      </c>
      <c r="J439" s="50">
        <v>20.588643080000004</v>
      </c>
      <c r="K439" s="50">
        <v>8301.8750114700033</v>
      </c>
      <c r="L439">
        <f t="shared" si="63"/>
        <v>2734.8034993053138</v>
      </c>
      <c r="M439" t="e">
        <f t="shared" si="55"/>
        <v>#N/A</v>
      </c>
      <c r="N439" t="str">
        <f t="shared" si="57"/>
        <v>NA</v>
      </c>
      <c r="O439" s="22">
        <f t="shared" si="62"/>
        <v>7547.6297723569842</v>
      </c>
      <c r="P439">
        <f t="shared" si="58"/>
        <v>2734.8034993053138</v>
      </c>
      <c r="Q439">
        <f t="shared" si="59"/>
        <v>1</v>
      </c>
      <c r="V439" s="51">
        <f t="shared" si="56"/>
        <v>7.2489547329581295E-4</v>
      </c>
      <c r="W439" s="51">
        <f t="shared" si="60"/>
        <v>0.21894944894119911</v>
      </c>
    </row>
    <row r="440" spans="2:23" x14ac:dyDescent="0.25">
      <c r="B440" s="45" t="s">
        <v>526</v>
      </c>
      <c r="C440" s="46" t="s">
        <v>814</v>
      </c>
      <c r="D440" s="47">
        <v>13.64223668</v>
      </c>
      <c r="E440" s="47">
        <v>715.36746589800009</v>
      </c>
      <c r="F440" s="47">
        <v>8.8948927344943325</v>
      </c>
      <c r="G440" s="48">
        <v>439</v>
      </c>
      <c r="H440" s="49"/>
      <c r="I440" s="21">
        <f t="shared" si="61"/>
        <v>2725.9086065708193</v>
      </c>
      <c r="J440" s="50">
        <v>13.642236679999998</v>
      </c>
      <c r="K440" s="50">
        <v>8315.5172481500031</v>
      </c>
      <c r="L440">
        <f t="shared" si="63"/>
        <v>2725.9086065708193</v>
      </c>
      <c r="M440" t="e">
        <f t="shared" si="55"/>
        <v>#N/A</v>
      </c>
      <c r="N440" t="str">
        <f t="shared" si="57"/>
        <v>NA</v>
      </c>
      <c r="O440" s="22">
        <f t="shared" si="62"/>
        <v>7561.2720090369839</v>
      </c>
      <c r="P440">
        <f t="shared" si="58"/>
        <v>2725.9086065708193</v>
      </c>
      <c r="Q440">
        <f t="shared" si="59"/>
        <v>1</v>
      </c>
      <c r="V440" s="51">
        <f t="shared" si="56"/>
        <v>7.2253776551888318E-4</v>
      </c>
      <c r="W440" s="51">
        <f t="shared" si="60"/>
        <v>0.21822691117568022</v>
      </c>
    </row>
    <row r="441" spans="2:23" x14ac:dyDescent="0.25">
      <c r="B441" s="52" t="s">
        <v>582</v>
      </c>
      <c r="C441" s="53" t="s">
        <v>815</v>
      </c>
      <c r="D441" s="54">
        <v>17.222536728045849</v>
      </c>
      <c r="E441" s="54">
        <v>519.08529025207667</v>
      </c>
      <c r="F441" s="54">
        <v>8.878841455887903</v>
      </c>
      <c r="G441" s="48">
        <v>440</v>
      </c>
      <c r="H441" s="49"/>
      <c r="I441" s="21">
        <f t="shared" si="61"/>
        <v>2717.0297651149313</v>
      </c>
      <c r="J441" s="50">
        <v>32.428874699999994</v>
      </c>
      <c r="K441" s="50">
        <v>8347.9461228500022</v>
      </c>
      <c r="L441">
        <f t="shared" si="63"/>
        <v>2717.0297651149313</v>
      </c>
      <c r="M441" t="e">
        <f t="shared" si="55"/>
        <v>#N/A</v>
      </c>
      <c r="N441" t="str">
        <f t="shared" si="57"/>
        <v>NA</v>
      </c>
      <c r="O441" s="22">
        <f t="shared" si="62"/>
        <v>7578.4945457650301</v>
      </c>
      <c r="P441">
        <f t="shared" si="58"/>
        <v>2717.0297651149313</v>
      </c>
      <c r="Q441">
        <f t="shared" si="59"/>
        <v>1</v>
      </c>
      <c r="V441" s="51">
        <f t="shared" si="56"/>
        <v>7.2018431234350166E-4</v>
      </c>
      <c r="W441" s="51">
        <f t="shared" si="60"/>
        <v>0.21750672686333672</v>
      </c>
    </row>
    <row r="442" spans="2:23" x14ac:dyDescent="0.25">
      <c r="B442" s="45" t="s">
        <v>649</v>
      </c>
      <c r="C442" s="46" t="s">
        <v>816</v>
      </c>
      <c r="D442" s="47">
        <v>9.7400267782688044</v>
      </c>
      <c r="E442" s="47">
        <v>293.7107144886761</v>
      </c>
      <c r="F442" s="47">
        <v>8.8663422334343753</v>
      </c>
      <c r="G442" s="48">
        <v>441</v>
      </c>
      <c r="H442" s="49"/>
      <c r="I442" s="21">
        <f t="shared" si="61"/>
        <v>2708.1634228814969</v>
      </c>
      <c r="J442" s="50">
        <v>46.497038339999996</v>
      </c>
      <c r="K442" s="50">
        <v>8394.4431611900018</v>
      </c>
      <c r="L442">
        <f t="shared" si="63"/>
        <v>2708.1634228814969</v>
      </c>
      <c r="M442" t="e">
        <f t="shared" si="55"/>
        <v>#N/A</v>
      </c>
      <c r="N442" t="str">
        <f t="shared" si="57"/>
        <v>NA</v>
      </c>
      <c r="O442" s="22">
        <f t="shared" si="62"/>
        <v>7588.2345725432988</v>
      </c>
      <c r="P442">
        <f t="shared" si="58"/>
        <v>2708.1634228814969</v>
      </c>
      <c r="Q442">
        <f t="shared" si="59"/>
        <v>1</v>
      </c>
      <c r="V442" s="51">
        <f t="shared" si="56"/>
        <v>7.1783417225067942E-4</v>
      </c>
      <c r="W442" s="51">
        <f t="shared" si="60"/>
        <v>0.21678889269108603</v>
      </c>
    </row>
    <row r="443" spans="2:23" x14ac:dyDescent="0.25">
      <c r="B443" s="52" t="s">
        <v>705</v>
      </c>
      <c r="C443" s="53" t="s">
        <v>817</v>
      </c>
      <c r="D443" s="54">
        <v>8.32374276</v>
      </c>
      <c r="E443" s="54">
        <v>1105.4475362629998</v>
      </c>
      <c r="F443" s="54">
        <v>8.7854878060810879</v>
      </c>
      <c r="G443" s="48">
        <v>442</v>
      </c>
      <c r="H443" s="49"/>
      <c r="I443" s="21">
        <f t="shared" si="61"/>
        <v>2699.3779350754157</v>
      </c>
      <c r="J443" s="50">
        <v>8.32374276</v>
      </c>
      <c r="K443" s="50">
        <v>8402.7669039500015</v>
      </c>
      <c r="L443">
        <f t="shared" si="63"/>
        <v>2699.3779350754157</v>
      </c>
      <c r="M443" t="e">
        <f t="shared" si="55"/>
        <v>#N/A</v>
      </c>
      <c r="N443" t="str">
        <f t="shared" si="57"/>
        <v>NA</v>
      </c>
      <c r="O443" s="22">
        <f t="shared" si="62"/>
        <v>7596.5583153032985</v>
      </c>
      <c r="P443">
        <f t="shared" si="58"/>
        <v>2699.3779350754157</v>
      </c>
      <c r="Q443">
        <f t="shared" si="59"/>
        <v>1</v>
      </c>
      <c r="V443" s="51">
        <f t="shared" si="56"/>
        <v>7.1550546368242521E-4</v>
      </c>
      <c r="W443" s="51">
        <f t="shared" si="60"/>
        <v>0.2160733872274036</v>
      </c>
    </row>
    <row r="444" spans="2:23" x14ac:dyDescent="0.25">
      <c r="B444" s="45" t="s">
        <v>237</v>
      </c>
      <c r="C444" s="46" t="s">
        <v>818</v>
      </c>
      <c r="D444" s="47">
        <v>3.4124098699999998</v>
      </c>
      <c r="E444" s="47">
        <v>136.03591196962634</v>
      </c>
      <c r="F444" s="47">
        <v>8.7662099012358556</v>
      </c>
      <c r="G444" s="48">
        <v>443</v>
      </c>
      <c r="H444" s="49"/>
      <c r="I444" s="21">
        <f t="shared" si="61"/>
        <v>2690.6117251741798</v>
      </c>
      <c r="J444" s="50">
        <v>15.472267910000001</v>
      </c>
      <c r="K444" s="50">
        <v>8418.2391718600011</v>
      </c>
      <c r="L444">
        <f t="shared" si="63"/>
        <v>2690.6117251741798</v>
      </c>
      <c r="M444" t="e">
        <f t="shared" si="55"/>
        <v>#N/A</v>
      </c>
      <c r="N444" t="str">
        <f t="shared" si="57"/>
        <v>NA</v>
      </c>
      <c r="O444" s="22">
        <f t="shared" si="62"/>
        <v>7599.9707251732989</v>
      </c>
      <c r="P444">
        <f t="shared" si="58"/>
        <v>2690.6117251741798</v>
      </c>
      <c r="Q444">
        <f t="shared" si="59"/>
        <v>1</v>
      </c>
      <c r="V444" s="51">
        <f t="shared" si="56"/>
        <v>7.1318186497524899E-4</v>
      </c>
      <c r="W444" s="51">
        <f t="shared" si="60"/>
        <v>0.21536020536242836</v>
      </c>
    </row>
    <row r="445" spans="2:23" x14ac:dyDescent="0.25">
      <c r="B445" s="52" t="s">
        <v>213</v>
      </c>
      <c r="C445" s="53" t="s">
        <v>819</v>
      </c>
      <c r="D445" s="54">
        <v>6.4718427647865475</v>
      </c>
      <c r="E445" s="54">
        <v>338.60233948769178</v>
      </c>
      <c r="F445" s="54">
        <v>8.759205556227478</v>
      </c>
      <c r="G445" s="48">
        <v>444</v>
      </c>
      <c r="H445" s="49"/>
      <c r="I445" s="21">
        <f t="shared" si="61"/>
        <v>2681.8525196179521</v>
      </c>
      <c r="J445" s="50">
        <v>19.154437040000008</v>
      </c>
      <c r="K445" s="50">
        <v>8437.3936089000017</v>
      </c>
      <c r="L445">
        <f t="shared" si="63"/>
        <v>2681.8525196179521</v>
      </c>
      <c r="M445" t="e">
        <f t="shared" si="55"/>
        <v>#N/A</v>
      </c>
      <c r="N445" t="str">
        <f t="shared" si="57"/>
        <v>NA</v>
      </c>
      <c r="O445" s="22">
        <f t="shared" si="62"/>
        <v>7606.4425679380856</v>
      </c>
      <c r="P445">
        <f t="shared" si="58"/>
        <v>2681.8525196179521</v>
      </c>
      <c r="Q445">
        <f t="shared" si="59"/>
        <v>1</v>
      </c>
      <c r="V445" s="51">
        <f t="shared" si="56"/>
        <v>7.1086012286142254E-4</v>
      </c>
      <c r="W445" s="51">
        <f t="shared" si="60"/>
        <v>0.21464934523956694</v>
      </c>
    </row>
    <row r="446" spans="2:23" x14ac:dyDescent="0.25">
      <c r="B446" s="45" t="s">
        <v>820</v>
      </c>
      <c r="C446" s="46" t="s">
        <v>821</v>
      </c>
      <c r="D446" s="47">
        <v>3.57065637</v>
      </c>
      <c r="E446" s="47">
        <v>112.720925971</v>
      </c>
      <c r="F446" s="47">
        <v>8.7354050192143315</v>
      </c>
      <c r="G446" s="48">
        <v>445</v>
      </c>
      <c r="H446" s="49"/>
      <c r="I446" s="21">
        <f t="shared" si="61"/>
        <v>2673.1171145987378</v>
      </c>
      <c r="J446" s="50">
        <v>3.57065637</v>
      </c>
      <c r="K446" s="50">
        <v>8440.9642652700022</v>
      </c>
      <c r="L446">
        <f t="shared" si="63"/>
        <v>2673.1171145987378</v>
      </c>
      <c r="M446" t="e">
        <f t="shared" si="55"/>
        <v>#N/A</v>
      </c>
      <c r="N446" t="str">
        <f t="shared" si="57"/>
        <v>NA</v>
      </c>
      <c r="O446" s="22">
        <f t="shared" si="62"/>
        <v>7610.0132243080852</v>
      </c>
      <c r="P446">
        <f t="shared" si="58"/>
        <v>2673.1171145987378</v>
      </c>
      <c r="Q446">
        <f t="shared" si="59"/>
        <v>1</v>
      </c>
      <c r="V446" s="51">
        <f t="shared" si="56"/>
        <v>7.085446893915435E-4</v>
      </c>
      <c r="W446" s="51">
        <f t="shared" si="60"/>
        <v>0.21394080055017539</v>
      </c>
    </row>
    <row r="447" spans="2:23" x14ac:dyDescent="0.25">
      <c r="B447" s="52" t="s">
        <v>346</v>
      </c>
      <c r="C447" s="53" t="s">
        <v>822</v>
      </c>
      <c r="D447" s="54">
        <v>5.827668751685807</v>
      </c>
      <c r="E447" s="54">
        <v>203.46487603234777</v>
      </c>
      <c r="F447" s="54">
        <v>8.7078572914382057</v>
      </c>
      <c r="G447" s="48">
        <v>446</v>
      </c>
      <c r="H447" s="49"/>
      <c r="I447" s="21">
        <f t="shared" si="61"/>
        <v>2664.4092573072994</v>
      </c>
      <c r="J447" s="50">
        <v>24.366904030000004</v>
      </c>
      <c r="K447" s="50">
        <v>8465.3311693000014</v>
      </c>
      <c r="L447">
        <f t="shared" si="63"/>
        <v>2664.4092573072994</v>
      </c>
      <c r="M447" t="e">
        <f t="shared" si="55"/>
        <v>#N/A</v>
      </c>
      <c r="N447" t="str">
        <f t="shared" si="57"/>
        <v>NA</v>
      </c>
      <c r="O447" s="22">
        <f t="shared" si="62"/>
        <v>7615.8408930597707</v>
      </c>
      <c r="P447">
        <f t="shared" si="58"/>
        <v>2664.4092573072994</v>
      </c>
      <c r="Q447">
        <f t="shared" si="59"/>
        <v>1</v>
      </c>
      <c r="V447" s="51">
        <f t="shared" si="56"/>
        <v>7.0623655780758393E-4</v>
      </c>
      <c r="W447" s="51">
        <f t="shared" si="60"/>
        <v>0.21323456399236781</v>
      </c>
    </row>
    <row r="448" spans="2:23" x14ac:dyDescent="0.25">
      <c r="B448" s="45" t="s">
        <v>823</v>
      </c>
      <c r="C448" s="46" t="s">
        <v>824</v>
      </c>
      <c r="D448" s="47">
        <v>36.849415000000015</v>
      </c>
      <c r="E448" s="47">
        <v>1819.8542002910001</v>
      </c>
      <c r="F448" s="47">
        <v>8.6939417908701468</v>
      </c>
      <c r="G448" s="48">
        <v>447</v>
      </c>
      <c r="H448" s="49"/>
      <c r="I448" s="21">
        <f t="shared" si="61"/>
        <v>2655.7153155164292</v>
      </c>
      <c r="J448" s="50">
        <v>36.849415000000008</v>
      </c>
      <c r="K448" s="50">
        <v>8502.180584300002</v>
      </c>
      <c r="L448">
        <f t="shared" si="63"/>
        <v>2655.7153155164292</v>
      </c>
      <c r="M448" t="e">
        <f t="shared" si="55"/>
        <v>#N/A</v>
      </c>
      <c r="N448" t="str">
        <f t="shared" si="57"/>
        <v>NA</v>
      </c>
      <c r="O448" s="22">
        <f t="shared" si="62"/>
        <v>7652.6903080597704</v>
      </c>
      <c r="P448">
        <f t="shared" si="58"/>
        <v>2655.7153155164292</v>
      </c>
      <c r="Q448">
        <f t="shared" si="59"/>
        <v>1</v>
      </c>
      <c r="V448" s="51">
        <f t="shared" si="56"/>
        <v>7.0393211470924069E-4</v>
      </c>
      <c r="W448" s="51">
        <f t="shared" si="60"/>
        <v>0.21253063187765858</v>
      </c>
    </row>
    <row r="449" spans="2:23" x14ac:dyDescent="0.25">
      <c r="B449" s="52" t="s">
        <v>825</v>
      </c>
      <c r="C449" s="53" t="s">
        <v>826</v>
      </c>
      <c r="D449" s="54">
        <v>34.873669130000003</v>
      </c>
      <c r="E449" s="54">
        <v>3181.9840546370006</v>
      </c>
      <c r="F449" s="54">
        <v>8.6705609854174917</v>
      </c>
      <c r="G449" s="48">
        <v>448</v>
      </c>
      <c r="H449" s="49"/>
      <c r="I449" s="21">
        <f t="shared" si="61"/>
        <v>2647.0447545310117</v>
      </c>
      <c r="J449" s="50">
        <v>34.873669129999996</v>
      </c>
      <c r="K449" s="50">
        <v>8537.0542534300021</v>
      </c>
      <c r="L449">
        <f t="shared" si="63"/>
        <v>2647.0447545310117</v>
      </c>
      <c r="M449" t="e">
        <f t="shared" si="55"/>
        <v>#N/A</v>
      </c>
      <c r="N449" t="str">
        <f t="shared" si="57"/>
        <v>NA</v>
      </c>
      <c r="O449" s="22">
        <f t="shared" si="62"/>
        <v>7687.5639771897704</v>
      </c>
      <c r="P449">
        <f t="shared" si="58"/>
        <v>2647.0447545310117</v>
      </c>
      <c r="Q449">
        <f t="shared" si="59"/>
        <v>1</v>
      </c>
      <c r="V449" s="51">
        <f t="shared" si="56"/>
        <v>7.0163386899949921E-4</v>
      </c>
      <c r="W449" s="51">
        <f t="shared" si="60"/>
        <v>0.21182899800865909</v>
      </c>
    </row>
    <row r="450" spans="2:23" x14ac:dyDescent="0.25">
      <c r="B450" s="45" t="s">
        <v>514</v>
      </c>
      <c r="C450" s="46" t="s">
        <v>827</v>
      </c>
      <c r="D450" s="47">
        <v>21.344494519999998</v>
      </c>
      <c r="E450" s="47">
        <v>1478.4286810627723</v>
      </c>
      <c r="F450" s="47">
        <v>8.6611319657025572</v>
      </c>
      <c r="G450" s="48">
        <v>449</v>
      </c>
      <c r="H450" s="49"/>
      <c r="I450" s="21">
        <f t="shared" si="61"/>
        <v>2638.383622565309</v>
      </c>
      <c r="J450" s="50">
        <v>24.585513789999997</v>
      </c>
      <c r="K450" s="50">
        <v>8561.6397672200019</v>
      </c>
      <c r="L450">
        <f t="shared" si="63"/>
        <v>2638.383622565309</v>
      </c>
      <c r="M450" t="e">
        <f t="shared" ref="M450:M513" si="64">IF(N450=C450,L450,NA())</f>
        <v>#N/A</v>
      </c>
      <c r="N450" t="str">
        <f t="shared" si="57"/>
        <v>NA</v>
      </c>
      <c r="O450" s="22">
        <f t="shared" si="62"/>
        <v>7708.9084717097703</v>
      </c>
      <c r="P450">
        <f t="shared" si="58"/>
        <v>2638.383622565309</v>
      </c>
      <c r="Q450">
        <f t="shared" si="59"/>
        <v>1</v>
      </c>
      <c r="V450" s="51">
        <f t="shared" ref="V450:V513" si="65">L450/SUM($L$2:$L$3075)</f>
        <v>6.9933812257488392E-4</v>
      </c>
      <c r="W450" s="51">
        <f t="shared" si="60"/>
        <v>0.2111296598860842</v>
      </c>
    </row>
    <row r="451" spans="2:23" x14ac:dyDescent="0.25">
      <c r="B451" s="52" t="s">
        <v>265</v>
      </c>
      <c r="C451" s="53" t="s">
        <v>828</v>
      </c>
      <c r="D451" s="54">
        <v>11.309965060000001</v>
      </c>
      <c r="E451" s="54">
        <v>2286.2129510049995</v>
      </c>
      <c r="F451" s="54">
        <v>8.6280321046648734</v>
      </c>
      <c r="G451" s="48">
        <v>450</v>
      </c>
      <c r="H451" s="49"/>
      <c r="I451" s="21">
        <f t="shared" si="61"/>
        <v>2629.7555904606443</v>
      </c>
      <c r="J451" s="50">
        <v>11.30996506</v>
      </c>
      <c r="K451" s="50">
        <v>8572.9497322800016</v>
      </c>
      <c r="L451">
        <f t="shared" si="63"/>
        <v>2629.7555904606443</v>
      </c>
      <c r="M451" t="e">
        <f t="shared" si="64"/>
        <v>#N/A</v>
      </c>
      <c r="N451" t="str">
        <f t="shared" ref="N451:N514" si="66">IFERROR(VLOOKUP(C451,$Y$2:$Y$481,1,FALSE),"NA")</f>
        <v>NA</v>
      </c>
      <c r="O451" s="22">
        <f t="shared" si="62"/>
        <v>7720.2184367697701</v>
      </c>
      <c r="P451">
        <f t="shared" ref="P451:P514" si="67">IF(H451=0,I451,#N/A)</f>
        <v>2629.7555904606443</v>
      </c>
      <c r="Q451">
        <f t="shared" ref="Q451:Q514" si="68">IF(G451&lt;$T$3,$S$3,IF(G451&lt;$T$4,$S$4,IF(G451&lt;$T$5,$S$5,IF(G451&lt;$T$6,$S$6,$S$7))))</f>
        <v>1</v>
      </c>
      <c r="V451" s="51">
        <f t="shared" si="65"/>
        <v>6.9705114970180137E-4</v>
      </c>
      <c r="W451" s="51">
        <f t="shared" ref="W451:W514" si="69">W450-V451</f>
        <v>0.21043260873638239</v>
      </c>
    </row>
    <row r="452" spans="2:23" x14ac:dyDescent="0.25">
      <c r="B452" s="45" t="s">
        <v>705</v>
      </c>
      <c r="C452" s="46" t="s">
        <v>829</v>
      </c>
      <c r="D452" s="47">
        <v>14.009461800000002</v>
      </c>
      <c r="E452" s="47">
        <v>2256.4539967349997</v>
      </c>
      <c r="F452" s="47">
        <v>8.5962058745298275</v>
      </c>
      <c r="G452" s="48">
        <v>451</v>
      </c>
      <c r="H452" s="49"/>
      <c r="I452" s="21">
        <f t="shared" ref="I452:I515" si="70">I451-F452</f>
        <v>2621.1593845861144</v>
      </c>
      <c r="J452" s="50">
        <v>14.009461799999997</v>
      </c>
      <c r="K452" s="50">
        <v>8586.9591940800019</v>
      </c>
      <c r="L452">
        <f t="shared" si="63"/>
        <v>2621.1593845861144</v>
      </c>
      <c r="M452" t="e">
        <f t="shared" si="64"/>
        <v>#N/A</v>
      </c>
      <c r="N452" t="str">
        <f t="shared" si="66"/>
        <v>NA</v>
      </c>
      <c r="O452" s="22">
        <f t="shared" ref="O452:O515" si="71">D452+O451</f>
        <v>7734.2278985697703</v>
      </c>
      <c r="P452">
        <f t="shared" si="67"/>
        <v>2621.1593845861144</v>
      </c>
      <c r="Q452">
        <f t="shared" si="68"/>
        <v>1</v>
      </c>
      <c r="V452" s="51">
        <f t="shared" si="65"/>
        <v>6.9477261278770564E-4</v>
      </c>
      <c r="W452" s="51">
        <f t="shared" si="69"/>
        <v>0.2097378361235947</v>
      </c>
    </row>
    <row r="453" spans="2:23" x14ac:dyDescent="0.25">
      <c r="B453" s="52" t="s">
        <v>830</v>
      </c>
      <c r="C453" s="53" t="s">
        <v>831</v>
      </c>
      <c r="D453" s="54">
        <v>17.041436639999997</v>
      </c>
      <c r="E453" s="54">
        <v>273.947102277</v>
      </c>
      <c r="F453" s="54">
        <v>8.5607769526716186</v>
      </c>
      <c r="G453" s="48">
        <v>452</v>
      </c>
      <c r="H453" s="49"/>
      <c r="I453" s="21">
        <f t="shared" si="70"/>
        <v>2612.598607633443</v>
      </c>
      <c r="J453" s="50">
        <v>17.041436640000001</v>
      </c>
      <c r="K453" s="50">
        <v>8604.0006307200019</v>
      </c>
      <c r="L453">
        <f t="shared" si="63"/>
        <v>2612.598607633443</v>
      </c>
      <c r="M453" t="e">
        <f t="shared" si="64"/>
        <v>#N/A</v>
      </c>
      <c r="N453" t="str">
        <f t="shared" si="66"/>
        <v>NA</v>
      </c>
      <c r="O453" s="22">
        <f t="shared" si="71"/>
        <v>7751.2693352097704</v>
      </c>
      <c r="P453">
        <f t="shared" si="67"/>
        <v>2612.598607633443</v>
      </c>
      <c r="Q453">
        <f t="shared" si="68"/>
        <v>1</v>
      </c>
      <c r="V453" s="51">
        <f t="shared" si="65"/>
        <v>6.9250346677320659E-4</v>
      </c>
      <c r="W453" s="51">
        <f t="shared" si="69"/>
        <v>0.20904533265682149</v>
      </c>
    </row>
    <row r="454" spans="2:23" x14ac:dyDescent="0.25">
      <c r="B454" s="45" t="s">
        <v>793</v>
      </c>
      <c r="C454" s="46" t="s">
        <v>832</v>
      </c>
      <c r="D454" s="47">
        <v>11.557019560000001</v>
      </c>
      <c r="E454" s="47">
        <v>409</v>
      </c>
      <c r="F454" s="47">
        <v>8.5566849917999992</v>
      </c>
      <c r="G454" s="48">
        <v>453</v>
      </c>
      <c r="H454" s="49"/>
      <c r="I454" s="21">
        <f t="shared" si="70"/>
        <v>2604.0419226416429</v>
      </c>
      <c r="J454" s="50">
        <v>30.524277379999997</v>
      </c>
      <c r="K454" s="50">
        <v>8634.524908100002</v>
      </c>
      <c r="L454">
        <f t="shared" si="63"/>
        <v>2604.0419226416429</v>
      </c>
      <c r="M454" t="e">
        <f t="shared" si="64"/>
        <v>#N/A</v>
      </c>
      <c r="N454" t="str">
        <f t="shared" si="66"/>
        <v>NA</v>
      </c>
      <c r="O454" s="22">
        <f t="shared" si="71"/>
        <v>7762.8263547697707</v>
      </c>
      <c r="P454">
        <f t="shared" si="67"/>
        <v>2604.0419226416429</v>
      </c>
      <c r="Q454">
        <f t="shared" si="68"/>
        <v>1</v>
      </c>
      <c r="V454" s="51">
        <f t="shared" si="65"/>
        <v>6.9023540538651112E-4</v>
      </c>
      <c r="W454" s="51">
        <f t="shared" si="69"/>
        <v>0.20835509725143497</v>
      </c>
    </row>
    <row r="455" spans="2:23" x14ac:dyDescent="0.25">
      <c r="B455" s="52" t="s">
        <v>833</v>
      </c>
      <c r="C455" s="53" t="s">
        <v>834</v>
      </c>
      <c r="D455" s="54">
        <v>27.887524190000004</v>
      </c>
      <c r="E455" s="54">
        <v>1639.0104706879997</v>
      </c>
      <c r="F455" s="54">
        <v>8.554796467036649</v>
      </c>
      <c r="G455" s="48">
        <v>454</v>
      </c>
      <c r="H455" s="49"/>
      <c r="I455" s="21">
        <f t="shared" si="70"/>
        <v>2595.4871261746061</v>
      </c>
      <c r="J455" s="50">
        <v>27.887524190000004</v>
      </c>
      <c r="K455" s="50">
        <v>8662.4124322900025</v>
      </c>
      <c r="L455">
        <f t="shared" si="63"/>
        <v>2595.4871261746061</v>
      </c>
      <c r="M455" t="e">
        <f t="shared" si="64"/>
        <v>#N/A</v>
      </c>
      <c r="N455" t="str">
        <f t="shared" si="66"/>
        <v>NA</v>
      </c>
      <c r="O455" s="22">
        <f t="shared" si="71"/>
        <v>7790.7138789597702</v>
      </c>
      <c r="P455">
        <f t="shared" si="67"/>
        <v>2595.4871261746061</v>
      </c>
      <c r="Q455">
        <f t="shared" si="68"/>
        <v>1</v>
      </c>
      <c r="V455" s="51">
        <f t="shared" si="65"/>
        <v>6.8796784457802985E-4</v>
      </c>
      <c r="W455" s="51">
        <f t="shared" si="69"/>
        <v>0.20766712940685694</v>
      </c>
    </row>
    <row r="456" spans="2:23" x14ac:dyDescent="0.25">
      <c r="B456" s="45" t="s">
        <v>835</v>
      </c>
      <c r="C456" s="46" t="s">
        <v>836</v>
      </c>
      <c r="D456" s="47">
        <v>27.008886639999997</v>
      </c>
      <c r="E456" s="47">
        <v>3273.1338633129994</v>
      </c>
      <c r="F456" s="47">
        <v>8.5416614501363899</v>
      </c>
      <c r="G456" s="48">
        <v>455</v>
      </c>
      <c r="H456" s="49"/>
      <c r="I456" s="21">
        <f t="shared" si="70"/>
        <v>2586.9454647244697</v>
      </c>
      <c r="J456" s="50">
        <v>27.008886639999997</v>
      </c>
      <c r="K456" s="50">
        <v>8689.4213189300026</v>
      </c>
      <c r="L456">
        <f t="shared" si="63"/>
        <v>2586.9454647244697</v>
      </c>
      <c r="M456" t="e">
        <f t="shared" si="64"/>
        <v>#N/A</v>
      </c>
      <c r="N456" t="str">
        <f t="shared" si="66"/>
        <v>NA</v>
      </c>
      <c r="O456" s="22">
        <f t="shared" si="71"/>
        <v>7817.7227655997704</v>
      </c>
      <c r="P456">
        <f t="shared" si="67"/>
        <v>2586.9454647244697</v>
      </c>
      <c r="Q456">
        <f t="shared" si="68"/>
        <v>1</v>
      </c>
      <c r="V456" s="51">
        <f t="shared" si="65"/>
        <v>6.8570376537775018E-4</v>
      </c>
      <c r="W456" s="51">
        <f t="shared" si="69"/>
        <v>0.2069814256414792</v>
      </c>
    </row>
    <row r="457" spans="2:23" x14ac:dyDescent="0.25">
      <c r="B457" s="52" t="s">
        <v>322</v>
      </c>
      <c r="C457" s="53" t="s">
        <v>837</v>
      </c>
      <c r="D457" s="54">
        <v>26.172141289999992</v>
      </c>
      <c r="E457" s="54">
        <v>1540.599076279</v>
      </c>
      <c r="F457" s="54">
        <v>8.5244036776504259</v>
      </c>
      <c r="G457" s="48">
        <v>456</v>
      </c>
      <c r="H457" s="49"/>
      <c r="I457" s="21">
        <f t="shared" si="70"/>
        <v>2578.4210610468194</v>
      </c>
      <c r="J457" s="50">
        <v>26.172141290000003</v>
      </c>
      <c r="K457" s="50">
        <v>8715.5934602200032</v>
      </c>
      <c r="L457">
        <f t="shared" si="63"/>
        <v>2578.4210610468194</v>
      </c>
      <c r="M457" t="e">
        <f t="shared" si="64"/>
        <v>#N/A</v>
      </c>
      <c r="N457" t="str">
        <f t="shared" si="66"/>
        <v>NA</v>
      </c>
      <c r="O457" s="22">
        <f t="shared" si="71"/>
        <v>7843.89490688977</v>
      </c>
      <c r="P457">
        <f t="shared" si="67"/>
        <v>2578.4210610468194</v>
      </c>
      <c r="Q457">
        <f t="shared" si="68"/>
        <v>1</v>
      </c>
      <c r="V457" s="51">
        <f t="shared" si="65"/>
        <v>6.8344426057601786E-4</v>
      </c>
      <c r="W457" s="51">
        <f t="shared" si="69"/>
        <v>0.20629798138090319</v>
      </c>
    </row>
    <row r="458" spans="2:23" x14ac:dyDescent="0.25">
      <c r="B458" s="45" t="s">
        <v>791</v>
      </c>
      <c r="C458" s="46" t="s">
        <v>838</v>
      </c>
      <c r="D458" s="47">
        <v>3.2140490900000001</v>
      </c>
      <c r="E458" s="47">
        <v>82.502790287468429</v>
      </c>
      <c r="F458" s="47">
        <v>8.4885859129101604</v>
      </c>
      <c r="G458" s="48">
        <v>457</v>
      </c>
      <c r="H458" s="49"/>
      <c r="I458" s="21">
        <f t="shared" si="70"/>
        <v>2569.9324751339091</v>
      </c>
      <c r="J458" s="50">
        <v>14.001285049999998</v>
      </c>
      <c r="K458" s="50">
        <v>8729.5947452700038</v>
      </c>
      <c r="L458">
        <f t="shared" si="63"/>
        <v>2569.9324751339091</v>
      </c>
      <c r="M458" t="e">
        <f t="shared" si="64"/>
        <v>#N/A</v>
      </c>
      <c r="N458" t="str">
        <f t="shared" si="66"/>
        <v>NA</v>
      </c>
      <c r="O458" s="22">
        <f t="shared" si="71"/>
        <v>7847.1089559797701</v>
      </c>
      <c r="P458">
        <f t="shared" si="67"/>
        <v>2569.9324751339091</v>
      </c>
      <c r="Q458">
        <f t="shared" si="68"/>
        <v>1</v>
      </c>
      <c r="V458" s="51">
        <f t="shared" si="65"/>
        <v>6.81194249741779E-4</v>
      </c>
      <c r="W458" s="51">
        <f t="shared" si="69"/>
        <v>0.20561678713116141</v>
      </c>
    </row>
    <row r="459" spans="2:23" x14ac:dyDescent="0.25">
      <c r="B459" s="52" t="s">
        <v>839</v>
      </c>
      <c r="C459" s="53" t="s">
        <v>840</v>
      </c>
      <c r="D459" s="54">
        <v>5.5090430899999996</v>
      </c>
      <c r="E459" s="54">
        <v>181.02411406399997</v>
      </c>
      <c r="F459" s="54">
        <v>8.4727994271055493</v>
      </c>
      <c r="G459" s="48">
        <v>458</v>
      </c>
      <c r="H459" s="49"/>
      <c r="I459" s="21">
        <f t="shared" si="70"/>
        <v>2561.4596757068034</v>
      </c>
      <c r="J459" s="50">
        <v>5.5090430900000005</v>
      </c>
      <c r="K459" s="50">
        <v>8735.1037883600038</v>
      </c>
      <c r="L459">
        <f t="shared" si="63"/>
        <v>2561.4596757068034</v>
      </c>
      <c r="M459" t="e">
        <f t="shared" si="64"/>
        <v>#N/A</v>
      </c>
      <c r="N459" t="str">
        <f t="shared" si="66"/>
        <v>NA</v>
      </c>
      <c r="O459" s="22">
        <f t="shared" si="71"/>
        <v>7852.6179990697701</v>
      </c>
      <c r="P459">
        <f t="shared" si="67"/>
        <v>2561.4596757068034</v>
      </c>
      <c r="Q459">
        <f t="shared" si="68"/>
        <v>1</v>
      </c>
      <c r="V459" s="51">
        <f t="shared" si="65"/>
        <v>6.789484233222894E-4</v>
      </c>
      <c r="W459" s="51">
        <f t="shared" si="69"/>
        <v>0.20493783870783913</v>
      </c>
    </row>
    <row r="460" spans="2:23" x14ac:dyDescent="0.25">
      <c r="B460" s="45" t="s">
        <v>450</v>
      </c>
      <c r="C460" s="46" t="s">
        <v>841</v>
      </c>
      <c r="D460" s="47">
        <v>28.549141939999995</v>
      </c>
      <c r="E460" s="47">
        <v>2770.9546390834985</v>
      </c>
      <c r="F460" s="47">
        <v>8.4720818624303771</v>
      </c>
      <c r="G460" s="48">
        <v>459</v>
      </c>
      <c r="H460" s="49"/>
      <c r="I460" s="21">
        <f t="shared" si="70"/>
        <v>2552.9875938443729</v>
      </c>
      <c r="J460" s="50">
        <v>34.483771750000002</v>
      </c>
      <c r="K460" s="50">
        <v>8769.5875601100033</v>
      </c>
      <c r="L460">
        <f t="shared" si="63"/>
        <v>2552.9875938443729</v>
      </c>
      <c r="M460" t="e">
        <f t="shared" si="64"/>
        <v>#N/A</v>
      </c>
      <c r="N460" t="str">
        <f t="shared" si="66"/>
        <v>NA</v>
      </c>
      <c r="O460" s="22">
        <f t="shared" si="71"/>
        <v>7881.1671410097697</v>
      </c>
      <c r="P460">
        <f t="shared" si="67"/>
        <v>2552.9875938443729</v>
      </c>
      <c r="Q460">
        <f t="shared" si="68"/>
        <v>1</v>
      </c>
      <c r="V460" s="51">
        <f t="shared" si="65"/>
        <v>6.7670278710271195E-4</v>
      </c>
      <c r="W460" s="51">
        <f t="shared" si="69"/>
        <v>0.20426113592073641</v>
      </c>
    </row>
    <row r="461" spans="2:23" x14ac:dyDescent="0.25">
      <c r="B461" s="52" t="s">
        <v>737</v>
      </c>
      <c r="C461" s="53" t="s">
        <v>842</v>
      </c>
      <c r="D461" s="54">
        <v>21.00437294</v>
      </c>
      <c r="E461" s="54">
        <v>4133.1957760429996</v>
      </c>
      <c r="F461" s="54">
        <v>8.4339719748256616</v>
      </c>
      <c r="G461" s="48">
        <v>460</v>
      </c>
      <c r="H461" s="49"/>
      <c r="I461" s="21">
        <f t="shared" si="70"/>
        <v>2544.5536218695474</v>
      </c>
      <c r="J461" s="50">
        <v>21.004372940000003</v>
      </c>
      <c r="K461" s="50">
        <v>8790.5919330500037</v>
      </c>
      <c r="L461">
        <f t="shared" si="63"/>
        <v>2544.5536218695474</v>
      </c>
      <c r="M461" t="e">
        <f t="shared" si="64"/>
        <v>#N/A</v>
      </c>
      <c r="N461" t="str">
        <f t="shared" si="66"/>
        <v>NA</v>
      </c>
      <c r="O461" s="22">
        <f t="shared" si="71"/>
        <v>7902.1715139497701</v>
      </c>
      <c r="P461">
        <f t="shared" si="67"/>
        <v>2544.5536218695474</v>
      </c>
      <c r="Q461">
        <f t="shared" si="68"/>
        <v>1</v>
      </c>
      <c r="V461" s="51">
        <f t="shared" si="65"/>
        <v>6.744672524078032E-4</v>
      </c>
      <c r="W461" s="51">
        <f t="shared" si="69"/>
        <v>0.20358666866832861</v>
      </c>
    </row>
    <row r="462" spans="2:23" x14ac:dyDescent="0.25">
      <c r="B462" s="45" t="s">
        <v>633</v>
      </c>
      <c r="C462" s="46" t="s">
        <v>843</v>
      </c>
      <c r="D462" s="47">
        <v>15.180450999999998</v>
      </c>
      <c r="E462" s="47">
        <v>334.69432923195836</v>
      </c>
      <c r="F462" s="47">
        <v>8.4284502209996983</v>
      </c>
      <c r="G462" s="48">
        <v>461</v>
      </c>
      <c r="H462" s="49"/>
      <c r="I462" s="21">
        <f t="shared" si="70"/>
        <v>2536.1251716485476</v>
      </c>
      <c r="J462" s="50">
        <v>47.707455799999998</v>
      </c>
      <c r="K462" s="50">
        <v>8838.2993888500041</v>
      </c>
      <c r="L462">
        <f t="shared" si="63"/>
        <v>2536.1251716485476</v>
      </c>
      <c r="M462" t="e">
        <f t="shared" si="64"/>
        <v>#N/A</v>
      </c>
      <c r="N462" t="str">
        <f t="shared" si="66"/>
        <v>NA</v>
      </c>
      <c r="O462" s="22">
        <f t="shared" si="71"/>
        <v>7917.3519649497703</v>
      </c>
      <c r="P462">
        <f t="shared" si="67"/>
        <v>2536.1251716485476</v>
      </c>
      <c r="Q462">
        <f t="shared" si="68"/>
        <v>1</v>
      </c>
      <c r="V462" s="51">
        <f t="shared" si="65"/>
        <v>6.7223318132604039E-4</v>
      </c>
      <c r="W462" s="51">
        <f t="shared" si="69"/>
        <v>0.20291443548700258</v>
      </c>
    </row>
    <row r="463" spans="2:23" x14ac:dyDescent="0.25">
      <c r="B463" s="52" t="s">
        <v>679</v>
      </c>
      <c r="C463" s="53" t="s">
        <v>844</v>
      </c>
      <c r="D463" s="54">
        <v>5.2130673400000003</v>
      </c>
      <c r="E463" s="54">
        <v>96.988762103000013</v>
      </c>
      <c r="F463" s="54">
        <v>8.4004865948496334</v>
      </c>
      <c r="G463" s="48">
        <v>462</v>
      </c>
      <c r="H463" s="49"/>
      <c r="I463" s="21">
        <f t="shared" si="70"/>
        <v>2527.7246850536981</v>
      </c>
      <c r="J463" s="50">
        <v>5.2130673400000003</v>
      </c>
      <c r="K463" s="50">
        <v>8843.5124561900047</v>
      </c>
      <c r="L463">
        <f t="shared" si="63"/>
        <v>2527.7246850536981</v>
      </c>
      <c r="M463" t="e">
        <f t="shared" si="64"/>
        <v>#N/A</v>
      </c>
      <c r="N463" t="str">
        <f t="shared" si="66"/>
        <v>NA</v>
      </c>
      <c r="O463" s="22">
        <f t="shared" si="71"/>
        <v>7922.56503228977</v>
      </c>
      <c r="P463">
        <f t="shared" si="67"/>
        <v>2527.7246850536981</v>
      </c>
      <c r="Q463">
        <f t="shared" si="68"/>
        <v>1</v>
      </c>
      <c r="V463" s="51">
        <f t="shared" si="65"/>
        <v>6.7000652236950638E-4</v>
      </c>
      <c r="W463" s="51">
        <f t="shared" si="69"/>
        <v>0.20224442896463307</v>
      </c>
    </row>
    <row r="464" spans="2:23" x14ac:dyDescent="0.25">
      <c r="B464" s="45" t="s">
        <v>845</v>
      </c>
      <c r="C464" s="46" t="s">
        <v>846</v>
      </c>
      <c r="D464" s="47">
        <v>64.859309519624716</v>
      </c>
      <c r="E464" s="47">
        <v>2475.6832267636028</v>
      </c>
      <c r="F464" s="47">
        <v>8.371276253251736</v>
      </c>
      <c r="G464" s="48">
        <v>463</v>
      </c>
      <c r="H464" s="49"/>
      <c r="I464" s="21">
        <f t="shared" si="70"/>
        <v>2519.3534088004462</v>
      </c>
      <c r="J464" s="50">
        <v>65.643320220000007</v>
      </c>
      <c r="K464" s="50">
        <v>8909.1557764100053</v>
      </c>
      <c r="L464">
        <f t="shared" si="63"/>
        <v>2519.3534088004462</v>
      </c>
      <c r="M464" t="e">
        <f t="shared" si="64"/>
        <v>#N/A</v>
      </c>
      <c r="N464" t="str">
        <f t="shared" si="66"/>
        <v>NA</v>
      </c>
      <c r="O464" s="22">
        <f t="shared" si="71"/>
        <v>7987.4243418093947</v>
      </c>
      <c r="P464">
        <f t="shared" si="67"/>
        <v>2519.3534088004462</v>
      </c>
      <c r="Q464">
        <f t="shared" si="68"/>
        <v>1</v>
      </c>
      <c r="V464" s="51">
        <f t="shared" si="65"/>
        <v>6.6778760599645352E-4</v>
      </c>
      <c r="W464" s="51">
        <f t="shared" si="69"/>
        <v>0.20157664135863662</v>
      </c>
    </row>
    <row r="465" spans="2:23" x14ac:dyDescent="0.25">
      <c r="B465" s="52" t="s">
        <v>489</v>
      </c>
      <c r="C465" s="53" t="s">
        <v>847</v>
      </c>
      <c r="D465" s="54">
        <v>38.764872850000003</v>
      </c>
      <c r="E465" s="54">
        <v>3782.5318718021044</v>
      </c>
      <c r="F465" s="54">
        <v>8.3581033237952429</v>
      </c>
      <c r="G465" s="48">
        <v>464</v>
      </c>
      <c r="H465" s="49"/>
      <c r="I465" s="21">
        <f t="shared" si="70"/>
        <v>2510.9953054766511</v>
      </c>
      <c r="J465" s="50">
        <v>38.764872850000003</v>
      </c>
      <c r="K465" s="50">
        <v>8947.920649260006</v>
      </c>
      <c r="L465">
        <f t="shared" si="63"/>
        <v>2510.9953054766511</v>
      </c>
      <c r="M465">
        <f t="shared" si="64"/>
        <v>2510.9953054766511</v>
      </c>
      <c r="N465" t="str">
        <f t="shared" si="66"/>
        <v>COLUMBIA HILL 1101circuit_breaker</v>
      </c>
      <c r="O465" s="22">
        <f t="shared" si="71"/>
        <v>8026.1892146593946</v>
      </c>
      <c r="P465">
        <f t="shared" si="67"/>
        <v>2510.9953054766511</v>
      </c>
      <c r="Q465">
        <f t="shared" si="68"/>
        <v>1</v>
      </c>
      <c r="V465" s="51">
        <f t="shared" si="65"/>
        <v>6.6557218128082153E-4</v>
      </c>
      <c r="W465" s="51">
        <f t="shared" si="69"/>
        <v>0.20091106917735579</v>
      </c>
    </row>
    <row r="466" spans="2:23" x14ac:dyDescent="0.25">
      <c r="B466" s="45" t="s">
        <v>471</v>
      </c>
      <c r="C466" s="46" t="s">
        <v>848</v>
      </c>
      <c r="D466" s="47">
        <v>9.2374985499999998</v>
      </c>
      <c r="E466" s="47">
        <v>478.24656035518365</v>
      </c>
      <c r="F466" s="47">
        <v>8.3578388017534309</v>
      </c>
      <c r="G466" s="48">
        <v>465</v>
      </c>
      <c r="H466" s="49"/>
      <c r="I466" s="21">
        <f t="shared" si="70"/>
        <v>2502.6374666748975</v>
      </c>
      <c r="J466" s="50">
        <v>14.863690270000001</v>
      </c>
      <c r="K466" s="50">
        <v>8962.784339530006</v>
      </c>
      <c r="L466">
        <f t="shared" si="63"/>
        <v>2502.6374666748975</v>
      </c>
      <c r="M466" t="e">
        <f t="shared" si="64"/>
        <v>#N/A</v>
      </c>
      <c r="N466" t="str">
        <f t="shared" si="66"/>
        <v>NA</v>
      </c>
      <c r="O466" s="22">
        <f t="shared" si="71"/>
        <v>8035.4267132093946</v>
      </c>
      <c r="P466">
        <f t="shared" si="67"/>
        <v>2502.6374666748975</v>
      </c>
      <c r="Q466">
        <f t="shared" si="68"/>
        <v>1</v>
      </c>
      <c r="V466" s="51">
        <f t="shared" si="65"/>
        <v>6.6335682668021998E-4</v>
      </c>
      <c r="W466" s="51">
        <f t="shared" si="69"/>
        <v>0.20024771235067557</v>
      </c>
    </row>
    <row r="467" spans="2:23" x14ac:dyDescent="0.25">
      <c r="B467" s="52" t="s">
        <v>291</v>
      </c>
      <c r="C467" s="53" t="s">
        <v>849</v>
      </c>
      <c r="D467" s="54">
        <v>6.6796406140119782</v>
      </c>
      <c r="E467" s="54">
        <v>409.1740695437627</v>
      </c>
      <c r="F467" s="54">
        <v>8.3110871117990897</v>
      </c>
      <c r="G467" s="48">
        <v>466</v>
      </c>
      <c r="H467" s="49"/>
      <c r="I467" s="21">
        <f t="shared" si="70"/>
        <v>2494.3263795630983</v>
      </c>
      <c r="J467" s="50">
        <v>20.90327353</v>
      </c>
      <c r="K467" s="50">
        <v>8983.6876130600067</v>
      </c>
      <c r="L467">
        <f t="shared" si="63"/>
        <v>2494.3263795630983</v>
      </c>
      <c r="M467" t="e">
        <f t="shared" si="64"/>
        <v>#N/A</v>
      </c>
      <c r="N467" t="str">
        <f t="shared" si="66"/>
        <v>NA</v>
      </c>
      <c r="O467" s="22">
        <f t="shared" si="71"/>
        <v>8042.1063538234066</v>
      </c>
      <c r="P467">
        <f t="shared" si="67"/>
        <v>2494.3263795630983</v>
      </c>
      <c r="Q467">
        <f t="shared" si="68"/>
        <v>1</v>
      </c>
      <c r="V467" s="51">
        <f t="shared" si="65"/>
        <v>6.6115386422714399E-4</v>
      </c>
      <c r="W467" s="51">
        <f t="shared" si="69"/>
        <v>0.19958655848644843</v>
      </c>
    </row>
    <row r="468" spans="2:23" x14ac:dyDescent="0.25">
      <c r="B468" s="45" t="s">
        <v>288</v>
      </c>
      <c r="C468" s="46" t="s">
        <v>156</v>
      </c>
      <c r="D468" s="47">
        <v>6.3661158800000006</v>
      </c>
      <c r="E468" s="47">
        <v>374.05364846100002</v>
      </c>
      <c r="F468" s="47">
        <v>8.3088664110882409</v>
      </c>
      <c r="G468" s="48">
        <v>467</v>
      </c>
      <c r="H468" s="49"/>
      <c r="I468" s="21">
        <f t="shared" si="70"/>
        <v>2486.01751315201</v>
      </c>
      <c r="J468" s="50">
        <v>6.3661158800000006</v>
      </c>
      <c r="K468" s="50">
        <v>8990.0537289400072</v>
      </c>
      <c r="L468">
        <f t="shared" si="63"/>
        <v>2486.01751315201</v>
      </c>
      <c r="M468">
        <f t="shared" si="64"/>
        <v>2486.01751315201</v>
      </c>
      <c r="N468" t="str">
        <f t="shared" si="66"/>
        <v>GEYSERVILLE 110137454</v>
      </c>
      <c r="O468" s="22">
        <f t="shared" si="71"/>
        <v>8048.4724697034062</v>
      </c>
      <c r="P468">
        <f t="shared" si="67"/>
        <v>2486.01751315201</v>
      </c>
      <c r="Q468">
        <f t="shared" si="68"/>
        <v>1</v>
      </c>
      <c r="V468" s="51">
        <f t="shared" si="65"/>
        <v>6.5895149039986629E-4</v>
      </c>
      <c r="W468" s="51">
        <f t="shared" si="69"/>
        <v>0.19892760699604856</v>
      </c>
    </row>
    <row r="469" spans="2:23" x14ac:dyDescent="0.25">
      <c r="B469" s="52" t="s">
        <v>489</v>
      </c>
      <c r="C469" s="53" t="s">
        <v>850</v>
      </c>
      <c r="D469" s="54">
        <v>14.025889930000002</v>
      </c>
      <c r="E469" s="54">
        <v>2334.7975242870002</v>
      </c>
      <c r="F469" s="54">
        <v>8.3052322513898282</v>
      </c>
      <c r="G469" s="48">
        <v>468</v>
      </c>
      <c r="H469" s="49"/>
      <c r="I469" s="21">
        <f t="shared" si="70"/>
        <v>2477.71228090062</v>
      </c>
      <c r="J469" s="50">
        <v>14.025889930000002</v>
      </c>
      <c r="K469" s="50">
        <v>9004.0796188700078</v>
      </c>
      <c r="L469">
        <f t="shared" si="63"/>
        <v>2477.71228090062</v>
      </c>
      <c r="M469" t="e">
        <f t="shared" si="64"/>
        <v>#N/A</v>
      </c>
      <c r="N469" t="str">
        <f t="shared" si="66"/>
        <v>NA</v>
      </c>
      <c r="O469" s="22">
        <f t="shared" si="71"/>
        <v>8062.4983596334059</v>
      </c>
      <c r="P469">
        <f t="shared" si="67"/>
        <v>2477.71228090062</v>
      </c>
      <c r="Q469">
        <f t="shared" si="68"/>
        <v>1</v>
      </c>
      <c r="V469" s="51">
        <f t="shared" si="65"/>
        <v>6.5675007985419736E-4</v>
      </c>
      <c r="W469" s="51">
        <f t="shared" si="69"/>
        <v>0.19827085691619437</v>
      </c>
    </row>
    <row r="470" spans="2:23" x14ac:dyDescent="0.25">
      <c r="B470" s="45" t="s">
        <v>798</v>
      </c>
      <c r="C470" s="46" t="s">
        <v>851</v>
      </c>
      <c r="D470" s="47">
        <v>12.12376252</v>
      </c>
      <c r="E470" s="47">
        <v>2262.6391715827067</v>
      </c>
      <c r="F470" s="47">
        <v>8.2302352708260962</v>
      </c>
      <c r="G470" s="48">
        <v>469</v>
      </c>
      <c r="H470" s="49"/>
      <c r="I470" s="21">
        <f t="shared" si="70"/>
        <v>2469.4820456297939</v>
      </c>
      <c r="J470" s="50">
        <v>12.12376252</v>
      </c>
      <c r="K470" s="50">
        <v>9016.2033813900071</v>
      </c>
      <c r="L470">
        <f t="shared" si="63"/>
        <v>2469.4820456297939</v>
      </c>
      <c r="M470" t="e">
        <f t="shared" si="64"/>
        <v>#N/A</v>
      </c>
      <c r="N470" t="str">
        <f t="shared" si="66"/>
        <v>NA</v>
      </c>
      <c r="O470" s="22">
        <f t="shared" si="71"/>
        <v>8074.6221221534061</v>
      </c>
      <c r="P470">
        <f t="shared" si="67"/>
        <v>2469.4820456297939</v>
      </c>
      <c r="Q470">
        <f t="shared" si="68"/>
        <v>1</v>
      </c>
      <c r="V470" s="51">
        <f t="shared" si="65"/>
        <v>6.5456854824013548E-4</v>
      </c>
      <c r="W470" s="51">
        <f t="shared" si="69"/>
        <v>0.19761628836795422</v>
      </c>
    </row>
    <row r="471" spans="2:23" x14ac:dyDescent="0.25">
      <c r="B471" s="52" t="s">
        <v>852</v>
      </c>
      <c r="C471" s="53" t="s">
        <v>853</v>
      </c>
      <c r="D471" s="54">
        <v>2.4335913700000003</v>
      </c>
      <c r="E471" s="54">
        <v>453.13152591800002</v>
      </c>
      <c r="F471" s="54">
        <v>8.1989488703986506</v>
      </c>
      <c r="G471" s="48">
        <v>470</v>
      </c>
      <c r="H471" s="49"/>
      <c r="I471" s="21">
        <f t="shared" si="70"/>
        <v>2461.2830967593954</v>
      </c>
      <c r="J471" s="50">
        <v>2.4335913700000003</v>
      </c>
      <c r="K471" s="50">
        <v>9018.6369727600068</v>
      </c>
      <c r="L471">
        <f t="shared" si="63"/>
        <v>2461.2830967593954</v>
      </c>
      <c r="M471" t="e">
        <f t="shared" si="64"/>
        <v>#N/A</v>
      </c>
      <c r="N471" t="str">
        <f t="shared" si="66"/>
        <v>NA</v>
      </c>
      <c r="O471" s="22">
        <f t="shared" si="71"/>
        <v>8077.0557135234058</v>
      </c>
      <c r="P471">
        <f t="shared" si="67"/>
        <v>2461.2830967593954</v>
      </c>
      <c r="Q471">
        <f t="shared" si="68"/>
        <v>1</v>
      </c>
      <c r="V471" s="51">
        <f t="shared" si="65"/>
        <v>6.5239530949612876E-4</v>
      </c>
      <c r="W471" s="51">
        <f t="shared" si="69"/>
        <v>0.1969638930584581</v>
      </c>
    </row>
    <row r="472" spans="2:23" x14ac:dyDescent="0.25">
      <c r="B472" s="45" t="s">
        <v>412</v>
      </c>
      <c r="C472" s="46" t="s">
        <v>854</v>
      </c>
      <c r="D472" s="47">
        <v>20.35164048</v>
      </c>
      <c r="E472" s="47">
        <v>4610.6541392300005</v>
      </c>
      <c r="F472" s="47">
        <v>8.1764524419322182</v>
      </c>
      <c r="G472" s="48">
        <v>471</v>
      </c>
      <c r="H472" s="49"/>
      <c r="I472" s="21">
        <f t="shared" si="70"/>
        <v>2453.1066443174632</v>
      </c>
      <c r="J472" s="50">
        <v>20.35164048</v>
      </c>
      <c r="K472" s="50">
        <v>9038.9886132400061</v>
      </c>
      <c r="L472">
        <f t="shared" si="63"/>
        <v>2453.1066443174632</v>
      </c>
      <c r="M472" t="e">
        <f t="shared" si="64"/>
        <v>#N/A</v>
      </c>
      <c r="N472" t="str">
        <f t="shared" si="66"/>
        <v>NA</v>
      </c>
      <c r="O472" s="22">
        <f t="shared" si="71"/>
        <v>8097.407354003406</v>
      </c>
      <c r="P472">
        <f t="shared" si="67"/>
        <v>2453.1066443174632</v>
      </c>
      <c r="Q472">
        <f t="shared" si="68"/>
        <v>1</v>
      </c>
      <c r="V472" s="51">
        <f t="shared" si="65"/>
        <v>6.502280337250246E-4</v>
      </c>
      <c r="W472" s="51">
        <f t="shared" si="69"/>
        <v>0.19631366502473308</v>
      </c>
    </row>
    <row r="473" spans="2:23" x14ac:dyDescent="0.25">
      <c r="B473" s="52" t="s">
        <v>303</v>
      </c>
      <c r="C473" s="53" t="s">
        <v>855</v>
      </c>
      <c r="D473" s="54">
        <v>20.662648340000004</v>
      </c>
      <c r="E473" s="54">
        <v>678.23434750499996</v>
      </c>
      <c r="F473" s="54">
        <v>8.1529822489886818</v>
      </c>
      <c r="G473" s="48">
        <v>472</v>
      </c>
      <c r="H473" s="49"/>
      <c r="I473" s="21">
        <f t="shared" si="70"/>
        <v>2444.9536620684744</v>
      </c>
      <c r="J473" s="50">
        <v>20.662648340000004</v>
      </c>
      <c r="K473" s="50">
        <v>9059.6512615800057</v>
      </c>
      <c r="L473">
        <f t="shared" si="63"/>
        <v>2444.9536620684744</v>
      </c>
      <c r="M473" t="e">
        <f t="shared" si="64"/>
        <v>#N/A</v>
      </c>
      <c r="N473" t="str">
        <f t="shared" si="66"/>
        <v>NA</v>
      </c>
      <c r="O473" s="22">
        <f t="shared" si="71"/>
        <v>8118.0700023434056</v>
      </c>
      <c r="P473">
        <f t="shared" si="67"/>
        <v>2444.9536620684744</v>
      </c>
      <c r="Q473">
        <f t="shared" si="68"/>
        <v>1</v>
      </c>
      <c r="V473" s="51">
        <f t="shared" si="65"/>
        <v>6.4806697903584695E-4</v>
      </c>
      <c r="W473" s="51">
        <f t="shared" si="69"/>
        <v>0.19566559804569722</v>
      </c>
    </row>
    <row r="474" spans="2:23" x14ac:dyDescent="0.25">
      <c r="B474" s="45" t="s">
        <v>610</v>
      </c>
      <c r="C474" s="46" t="s">
        <v>856</v>
      </c>
      <c r="D474" s="47">
        <v>9.6368505899999999</v>
      </c>
      <c r="E474" s="47">
        <v>426.11677474599992</v>
      </c>
      <c r="F474" s="47">
        <v>8.1045172165271442</v>
      </c>
      <c r="G474" s="48">
        <v>473</v>
      </c>
      <c r="H474" s="49"/>
      <c r="I474" s="21">
        <f t="shared" si="70"/>
        <v>2436.8491448519471</v>
      </c>
      <c r="J474" s="50">
        <v>9.6368505900000017</v>
      </c>
      <c r="K474" s="50">
        <v>9069.2881121700066</v>
      </c>
      <c r="L474">
        <f t="shared" si="63"/>
        <v>2436.8491448519471</v>
      </c>
      <c r="M474" t="e">
        <f t="shared" si="64"/>
        <v>#N/A</v>
      </c>
      <c r="N474" t="str">
        <f t="shared" si="66"/>
        <v>NA</v>
      </c>
      <c r="O474" s="22">
        <f t="shared" si="71"/>
        <v>8127.7068529334056</v>
      </c>
      <c r="P474">
        <f t="shared" si="67"/>
        <v>2436.8491448519471</v>
      </c>
      <c r="Q474">
        <f t="shared" si="68"/>
        <v>1</v>
      </c>
      <c r="V474" s="51">
        <f t="shared" si="65"/>
        <v>6.4591877063805868E-4</v>
      </c>
      <c r="W474" s="51">
        <f t="shared" si="69"/>
        <v>0.19501967927505917</v>
      </c>
    </row>
    <row r="475" spans="2:23" x14ac:dyDescent="0.25">
      <c r="B475" s="52" t="s">
        <v>857</v>
      </c>
      <c r="C475" s="53" t="s">
        <v>858</v>
      </c>
      <c r="D475" s="54">
        <v>3.8525662399999998</v>
      </c>
      <c r="E475" s="54">
        <v>384.81682094899998</v>
      </c>
      <c r="F475" s="54">
        <v>8.093930274353287</v>
      </c>
      <c r="G475" s="48">
        <v>474</v>
      </c>
      <c r="H475" s="49"/>
      <c r="I475" s="21">
        <f t="shared" si="70"/>
        <v>2428.755214577594</v>
      </c>
      <c r="J475" s="50">
        <v>3.8525662399999998</v>
      </c>
      <c r="K475" s="50">
        <v>9073.1406784100072</v>
      </c>
      <c r="L475">
        <f t="shared" si="63"/>
        <v>2428.755214577594</v>
      </c>
      <c r="M475" t="e">
        <f t="shared" si="64"/>
        <v>#N/A</v>
      </c>
      <c r="N475" t="str">
        <f t="shared" si="66"/>
        <v>NA</v>
      </c>
      <c r="O475" s="22">
        <f t="shared" si="71"/>
        <v>8131.5594191734053</v>
      </c>
      <c r="P475">
        <f t="shared" si="67"/>
        <v>2428.755214577594</v>
      </c>
      <c r="Q475">
        <f t="shared" si="68"/>
        <v>1</v>
      </c>
      <c r="V475" s="51">
        <f t="shared" si="65"/>
        <v>6.4377336844790461E-4</v>
      </c>
      <c r="W475" s="51">
        <f t="shared" si="69"/>
        <v>0.19437590590661127</v>
      </c>
    </row>
    <row r="476" spans="2:23" x14ac:dyDescent="0.25">
      <c r="B476" s="45" t="s">
        <v>767</v>
      </c>
      <c r="C476" s="46" t="s">
        <v>859</v>
      </c>
      <c r="D476" s="47">
        <v>14.410914710172964</v>
      </c>
      <c r="E476" s="47">
        <v>2417.9647402127939</v>
      </c>
      <c r="F476" s="47">
        <v>8.0703243675077641</v>
      </c>
      <c r="G476" s="48">
        <v>475</v>
      </c>
      <c r="H476" s="49"/>
      <c r="I476" s="21">
        <f t="shared" si="70"/>
        <v>2420.684890210086</v>
      </c>
      <c r="J476" s="50">
        <v>14.412484509999999</v>
      </c>
      <c r="K476" s="50">
        <v>9087.5531629200068</v>
      </c>
      <c r="L476">
        <f t="shared" si="63"/>
        <v>2420.684890210086</v>
      </c>
      <c r="M476" t="e">
        <f t="shared" si="64"/>
        <v>#N/A</v>
      </c>
      <c r="N476" t="str">
        <f t="shared" si="66"/>
        <v>NA</v>
      </c>
      <c r="O476" s="22">
        <f t="shared" si="71"/>
        <v>8145.970333883578</v>
      </c>
      <c r="P476">
        <f t="shared" si="67"/>
        <v>2420.684890210086</v>
      </c>
      <c r="Q476">
        <f t="shared" si="68"/>
        <v>1</v>
      </c>
      <c r="V476" s="51">
        <f t="shared" si="65"/>
        <v>6.4163422331242365E-4</v>
      </c>
      <c r="W476" s="51">
        <f t="shared" si="69"/>
        <v>0.19373427168329885</v>
      </c>
    </row>
    <row r="477" spans="2:23" x14ac:dyDescent="0.25">
      <c r="B477" s="52" t="s">
        <v>500</v>
      </c>
      <c r="C477" s="53" t="s">
        <v>860</v>
      </c>
      <c r="D477" s="54">
        <v>5.660373550000001</v>
      </c>
      <c r="E477" s="54">
        <v>258.65632546299997</v>
      </c>
      <c r="F477" s="54">
        <v>8.0605735968103769</v>
      </c>
      <c r="G477" s="48">
        <v>476</v>
      </c>
      <c r="H477" s="49"/>
      <c r="I477" s="21">
        <f t="shared" si="70"/>
        <v>2412.6243166132758</v>
      </c>
      <c r="J477" s="50">
        <v>5.660373550000001</v>
      </c>
      <c r="K477" s="50">
        <v>9093.2135364700061</v>
      </c>
      <c r="L477">
        <f t="shared" si="63"/>
        <v>2412.6243166132758</v>
      </c>
      <c r="M477" t="e">
        <f t="shared" si="64"/>
        <v>#N/A</v>
      </c>
      <c r="N477" t="str">
        <f t="shared" si="66"/>
        <v>NA</v>
      </c>
      <c r="O477" s="22">
        <f t="shared" si="71"/>
        <v>8151.6307074335782</v>
      </c>
      <c r="P477">
        <f t="shared" si="67"/>
        <v>2412.6243166132758</v>
      </c>
      <c r="Q477">
        <f t="shared" si="68"/>
        <v>1</v>
      </c>
      <c r="V477" s="51">
        <f t="shared" si="65"/>
        <v>6.3949766274637942E-4</v>
      </c>
      <c r="W477" s="51">
        <f t="shared" si="69"/>
        <v>0.19309477402055247</v>
      </c>
    </row>
    <row r="478" spans="2:23" x14ac:dyDescent="0.25">
      <c r="B478" s="45" t="s">
        <v>861</v>
      </c>
      <c r="C478" s="46" t="s">
        <v>862</v>
      </c>
      <c r="D478" s="47">
        <v>25.790488920000005</v>
      </c>
      <c r="E478" s="47">
        <v>1911.1409162939997</v>
      </c>
      <c r="F478" s="47">
        <v>7.9971800577354637</v>
      </c>
      <c r="G478" s="48">
        <v>477</v>
      </c>
      <c r="H478" s="49"/>
      <c r="I478" s="21">
        <f t="shared" si="70"/>
        <v>2404.6271365555403</v>
      </c>
      <c r="J478" s="50">
        <v>25.790488920000001</v>
      </c>
      <c r="K478" s="50">
        <v>9119.0040253900061</v>
      </c>
      <c r="L478">
        <f t="shared" si="63"/>
        <v>2404.6271365555403</v>
      </c>
      <c r="M478" t="e">
        <f t="shared" si="64"/>
        <v>#N/A</v>
      </c>
      <c r="N478" t="str">
        <f t="shared" si="66"/>
        <v>NA</v>
      </c>
      <c r="O478" s="22">
        <f t="shared" si="71"/>
        <v>8177.4211963535781</v>
      </c>
      <c r="P478">
        <f t="shared" si="67"/>
        <v>2404.6271365555403</v>
      </c>
      <c r="Q478">
        <f t="shared" si="68"/>
        <v>1</v>
      </c>
      <c r="V478" s="51">
        <f t="shared" si="65"/>
        <v>6.3737790546785592E-4</v>
      </c>
      <c r="W478" s="51">
        <f t="shared" si="69"/>
        <v>0.19245739611508461</v>
      </c>
    </row>
    <row r="479" spans="2:23" x14ac:dyDescent="0.25">
      <c r="B479" s="52" t="s">
        <v>798</v>
      </c>
      <c r="C479" s="53" t="s">
        <v>863</v>
      </c>
      <c r="D479" s="54">
        <v>5.2848963500000004</v>
      </c>
      <c r="E479" s="54">
        <v>1343.9003827270001</v>
      </c>
      <c r="F479" s="54">
        <v>7.9813081256325482</v>
      </c>
      <c r="G479" s="48">
        <v>478</v>
      </c>
      <c r="H479" s="49"/>
      <c r="I479" s="21">
        <f t="shared" si="70"/>
        <v>2396.6458284299079</v>
      </c>
      <c r="J479" s="50">
        <v>5.2848963500000004</v>
      </c>
      <c r="K479" s="50">
        <v>9124.2889217400061</v>
      </c>
      <c r="L479">
        <f t="shared" si="63"/>
        <v>2396.6458284299079</v>
      </c>
      <c r="M479" t="e">
        <f t="shared" si="64"/>
        <v>#N/A</v>
      </c>
      <c r="N479" t="str">
        <f t="shared" si="66"/>
        <v>NA</v>
      </c>
      <c r="O479" s="22">
        <f t="shared" si="71"/>
        <v>8182.7060927035782</v>
      </c>
      <c r="P479">
        <f t="shared" si="67"/>
        <v>2396.6458284299079</v>
      </c>
      <c r="Q479">
        <f t="shared" si="68"/>
        <v>1</v>
      </c>
      <c r="V479" s="51">
        <f t="shared" si="65"/>
        <v>6.3526235525274176E-4</v>
      </c>
      <c r="W479" s="51">
        <f t="shared" si="69"/>
        <v>0.19182213375983187</v>
      </c>
    </row>
    <row r="480" spans="2:23" x14ac:dyDescent="0.25">
      <c r="B480" s="45" t="s">
        <v>644</v>
      </c>
      <c r="C480" s="46" t="s">
        <v>864</v>
      </c>
      <c r="D480" s="47">
        <v>10.408309249999999</v>
      </c>
      <c r="E480" s="47">
        <v>593.36358412499999</v>
      </c>
      <c r="F480" s="47">
        <v>7.9739237642995393</v>
      </c>
      <c r="G480" s="48">
        <v>479</v>
      </c>
      <c r="H480" s="49"/>
      <c r="I480" s="21">
        <f t="shared" si="70"/>
        <v>2388.6719046656085</v>
      </c>
      <c r="J480" s="50">
        <v>10.408309249999999</v>
      </c>
      <c r="K480" s="50">
        <v>9134.6972309900066</v>
      </c>
      <c r="L480">
        <f t="shared" si="63"/>
        <v>2388.6719046656085</v>
      </c>
      <c r="M480" t="e">
        <f t="shared" si="64"/>
        <v>#N/A</v>
      </c>
      <c r="N480" t="str">
        <f t="shared" si="66"/>
        <v>NA</v>
      </c>
      <c r="O480" s="22">
        <f t="shared" si="71"/>
        <v>8193.1144019535786</v>
      </c>
      <c r="P480">
        <f t="shared" si="67"/>
        <v>2388.6719046656085</v>
      </c>
      <c r="Q480">
        <f t="shared" si="68"/>
        <v>1</v>
      </c>
      <c r="V480" s="51">
        <f t="shared" si="65"/>
        <v>6.3314876235927992E-4</v>
      </c>
      <c r="W480" s="51">
        <f t="shared" si="69"/>
        <v>0.19118898499747258</v>
      </c>
    </row>
    <row r="481" spans="2:23" x14ac:dyDescent="0.25">
      <c r="B481" s="52" t="s">
        <v>649</v>
      </c>
      <c r="C481" s="53" t="s">
        <v>865</v>
      </c>
      <c r="D481" s="54">
        <v>1.8694940399725106</v>
      </c>
      <c r="E481" s="54">
        <v>65</v>
      </c>
      <c r="F481" s="54">
        <v>7.9701531064999998</v>
      </c>
      <c r="G481" s="48">
        <v>480</v>
      </c>
      <c r="H481" s="49"/>
      <c r="I481" s="21">
        <f t="shared" si="70"/>
        <v>2380.7017515591083</v>
      </c>
      <c r="J481" s="50">
        <v>7.0506620199999999</v>
      </c>
      <c r="K481" s="50">
        <v>9141.747893010006</v>
      </c>
      <c r="L481">
        <f t="shared" si="63"/>
        <v>2380.7017515591083</v>
      </c>
      <c r="M481" t="e">
        <f t="shared" si="64"/>
        <v>#N/A</v>
      </c>
      <c r="N481" t="str">
        <f t="shared" si="66"/>
        <v>NA</v>
      </c>
      <c r="O481" s="22">
        <f t="shared" si="71"/>
        <v>8194.9838959935514</v>
      </c>
      <c r="P481">
        <f t="shared" si="67"/>
        <v>2380.7017515591083</v>
      </c>
      <c r="Q481">
        <f t="shared" si="68"/>
        <v>1</v>
      </c>
      <c r="V481" s="51">
        <f t="shared" si="65"/>
        <v>6.3103616892803548E-4</v>
      </c>
      <c r="W481" s="51">
        <f t="shared" si="69"/>
        <v>0.19055794882854454</v>
      </c>
    </row>
    <row r="482" spans="2:23" x14ac:dyDescent="0.25">
      <c r="B482" s="45" t="s">
        <v>866</v>
      </c>
      <c r="C482" s="46" t="s">
        <v>867</v>
      </c>
      <c r="D482" s="47">
        <v>14.526054850000001</v>
      </c>
      <c r="E482" s="47">
        <v>2780.4755631349999</v>
      </c>
      <c r="F482" s="47">
        <v>7.9094603473430354</v>
      </c>
      <c r="G482" s="48">
        <v>481</v>
      </c>
      <c r="H482" s="49"/>
      <c r="I482" s="21">
        <f t="shared" si="70"/>
        <v>2372.7922912117651</v>
      </c>
      <c r="J482" s="50">
        <v>14.526054850000001</v>
      </c>
      <c r="K482" s="50">
        <v>9156.2739478600051</v>
      </c>
      <c r="L482">
        <f t="shared" si="63"/>
        <v>2372.7922912117651</v>
      </c>
      <c r="M482" t="e">
        <f t="shared" si="64"/>
        <v>#N/A</v>
      </c>
      <c r="N482" t="str">
        <f t="shared" si="66"/>
        <v>NA</v>
      </c>
      <c r="O482" s="22">
        <f t="shared" si="71"/>
        <v>8209.5099508435505</v>
      </c>
      <c r="P482">
        <f t="shared" si="67"/>
        <v>2372.7922912117651</v>
      </c>
      <c r="Q482">
        <f t="shared" si="68"/>
        <v>1</v>
      </c>
      <c r="V482" s="51">
        <f t="shared" si="65"/>
        <v>6.2893966290723433E-4</v>
      </c>
      <c r="W482" s="51">
        <f t="shared" si="69"/>
        <v>0.18992900916563732</v>
      </c>
    </row>
    <row r="483" spans="2:23" x14ac:dyDescent="0.25">
      <c r="B483" s="52" t="s">
        <v>362</v>
      </c>
      <c r="C483" s="53" t="s">
        <v>868</v>
      </c>
      <c r="D483" s="54">
        <v>3.7318740300000002</v>
      </c>
      <c r="E483" s="54">
        <v>49.510824524</v>
      </c>
      <c r="F483" s="54">
        <v>7.8946982313788689</v>
      </c>
      <c r="G483" s="48">
        <v>482</v>
      </c>
      <c r="H483" s="49"/>
      <c r="I483" s="21">
        <f t="shared" si="70"/>
        <v>2364.8975929803864</v>
      </c>
      <c r="J483" s="50">
        <v>3.7318740300000002</v>
      </c>
      <c r="K483" s="50">
        <v>9160.0058218900049</v>
      </c>
      <c r="L483">
        <f t="shared" si="63"/>
        <v>2364.8975929803864</v>
      </c>
      <c r="M483" t="e">
        <f t="shared" si="64"/>
        <v>#N/A</v>
      </c>
      <c r="N483" t="str">
        <f t="shared" si="66"/>
        <v>NA</v>
      </c>
      <c r="O483" s="22">
        <f t="shared" si="71"/>
        <v>8213.2418248735503</v>
      </c>
      <c r="P483">
        <f t="shared" si="67"/>
        <v>2364.8975929803864</v>
      </c>
      <c r="Q483">
        <f t="shared" si="68"/>
        <v>1</v>
      </c>
      <c r="V483" s="51">
        <f t="shared" si="65"/>
        <v>6.2684706977854463E-4</v>
      </c>
      <c r="W483" s="51">
        <f t="shared" si="69"/>
        <v>0.18930216209585876</v>
      </c>
    </row>
    <row r="484" spans="2:23" x14ac:dyDescent="0.25">
      <c r="B484" s="45" t="s">
        <v>386</v>
      </c>
      <c r="C484" s="46" t="s">
        <v>869</v>
      </c>
      <c r="D484" s="47">
        <v>24.207735413760062</v>
      </c>
      <c r="E484" s="47">
        <v>4571.8182175163174</v>
      </c>
      <c r="F484" s="47">
        <v>7.8936757321816557</v>
      </c>
      <c r="G484" s="48">
        <v>483</v>
      </c>
      <c r="H484" s="49"/>
      <c r="I484" s="21">
        <f t="shared" si="70"/>
        <v>2357.0039172482047</v>
      </c>
      <c r="J484" s="50">
        <v>26.05766174</v>
      </c>
      <c r="K484" s="50">
        <v>9186.0634836300051</v>
      </c>
      <c r="L484">
        <f t="shared" si="63"/>
        <v>2357.0039172482047</v>
      </c>
      <c r="M484" t="e">
        <f t="shared" si="64"/>
        <v>#N/A</v>
      </c>
      <c r="N484" t="str">
        <f t="shared" si="66"/>
        <v>NA</v>
      </c>
      <c r="O484" s="22">
        <f t="shared" si="71"/>
        <v>8237.4495602873103</v>
      </c>
      <c r="P484">
        <f t="shared" si="67"/>
        <v>2357.0039172482047</v>
      </c>
      <c r="Q484">
        <f t="shared" si="68"/>
        <v>1</v>
      </c>
      <c r="V484" s="51">
        <f t="shared" si="65"/>
        <v>6.2475474767665425E-4</v>
      </c>
      <c r="W484" s="51">
        <f t="shared" si="69"/>
        <v>0.18867740734818211</v>
      </c>
    </row>
    <row r="485" spans="2:23" x14ac:dyDescent="0.25">
      <c r="B485" s="52" t="s">
        <v>870</v>
      </c>
      <c r="C485" s="53" t="s">
        <v>871</v>
      </c>
      <c r="D485" s="54">
        <v>8.3606015400000011</v>
      </c>
      <c r="E485" s="54">
        <v>635.94033639500003</v>
      </c>
      <c r="F485" s="54">
        <v>7.8848179955105131</v>
      </c>
      <c r="G485" s="48">
        <v>484</v>
      </c>
      <c r="H485" s="49"/>
      <c r="I485" s="21">
        <f t="shared" si="70"/>
        <v>2349.119099252694</v>
      </c>
      <c r="J485" s="50">
        <v>8.3606015400000011</v>
      </c>
      <c r="K485" s="50">
        <v>9194.4240851700051</v>
      </c>
      <c r="L485">
        <f t="shared" si="63"/>
        <v>2349.119099252694</v>
      </c>
      <c r="M485" t="e">
        <f t="shared" si="64"/>
        <v>#N/A</v>
      </c>
      <c r="N485" t="str">
        <f t="shared" si="66"/>
        <v>NA</v>
      </c>
      <c r="O485" s="22">
        <f t="shared" si="71"/>
        <v>8245.8101618273104</v>
      </c>
      <c r="P485">
        <f t="shared" si="67"/>
        <v>2349.119099252694</v>
      </c>
      <c r="Q485">
        <f t="shared" si="68"/>
        <v>1</v>
      </c>
      <c r="V485" s="51">
        <f t="shared" si="65"/>
        <v>6.2266477343383975E-4</v>
      </c>
      <c r="W485" s="51">
        <f t="shared" si="69"/>
        <v>0.18805474257474827</v>
      </c>
    </row>
    <row r="486" spans="2:23" x14ac:dyDescent="0.25">
      <c r="B486" s="45" t="s">
        <v>562</v>
      </c>
      <c r="C486" s="46" t="s">
        <v>872</v>
      </c>
      <c r="D486" s="47">
        <v>10.067812340000001</v>
      </c>
      <c r="E486" s="47">
        <v>1032.5028702689999</v>
      </c>
      <c r="F486" s="47">
        <v>7.8512170797068768</v>
      </c>
      <c r="G486" s="48">
        <v>485</v>
      </c>
      <c r="H486" s="49"/>
      <c r="I486" s="21">
        <f t="shared" si="70"/>
        <v>2341.2678821729874</v>
      </c>
      <c r="J486" s="50">
        <v>10.067812340000001</v>
      </c>
      <c r="K486" s="50">
        <v>9204.4918975100045</v>
      </c>
      <c r="L486">
        <f t="shared" ref="L486:L549" si="72">P486</f>
        <v>2341.2678821729874</v>
      </c>
      <c r="M486" t="e">
        <f t="shared" si="64"/>
        <v>#N/A</v>
      </c>
      <c r="N486" t="str">
        <f t="shared" si="66"/>
        <v>NA</v>
      </c>
      <c r="O486" s="22">
        <f t="shared" si="71"/>
        <v>8255.8779741673097</v>
      </c>
      <c r="P486">
        <f t="shared" si="67"/>
        <v>2341.2678821729874</v>
      </c>
      <c r="Q486">
        <f t="shared" si="68"/>
        <v>1</v>
      </c>
      <c r="V486" s="51">
        <f t="shared" si="65"/>
        <v>6.2058370555368391E-4</v>
      </c>
      <c r="W486" s="51">
        <f t="shared" si="69"/>
        <v>0.18743415886919459</v>
      </c>
    </row>
    <row r="487" spans="2:23" x14ac:dyDescent="0.25">
      <c r="B487" s="52" t="s">
        <v>873</v>
      </c>
      <c r="C487" s="53" t="s">
        <v>874</v>
      </c>
      <c r="D487" s="54">
        <v>13.539471650000001</v>
      </c>
      <c r="E487" s="54">
        <v>71.962125556999993</v>
      </c>
      <c r="F487" s="54">
        <v>7.8206540773907278</v>
      </c>
      <c r="G487" s="48">
        <v>486</v>
      </c>
      <c r="H487" s="49"/>
      <c r="I487" s="21">
        <f t="shared" si="70"/>
        <v>2333.4472280955965</v>
      </c>
      <c r="J487" s="50">
        <v>13.539471650000001</v>
      </c>
      <c r="K487" s="50">
        <v>9218.031369160004</v>
      </c>
      <c r="L487">
        <f t="shared" si="72"/>
        <v>2333.4472280955965</v>
      </c>
      <c r="M487" t="e">
        <f t="shared" si="64"/>
        <v>#N/A</v>
      </c>
      <c r="N487" t="str">
        <f t="shared" si="66"/>
        <v>NA</v>
      </c>
      <c r="O487" s="22">
        <f t="shared" si="71"/>
        <v>8269.4174458173093</v>
      </c>
      <c r="P487">
        <f t="shared" si="67"/>
        <v>2333.4472280955965</v>
      </c>
      <c r="Q487">
        <f t="shared" si="68"/>
        <v>1</v>
      </c>
      <c r="V487" s="51">
        <f t="shared" si="65"/>
        <v>6.1851073879744234E-4</v>
      </c>
      <c r="W487" s="51">
        <f t="shared" si="69"/>
        <v>0.18681564813039717</v>
      </c>
    </row>
    <row r="488" spans="2:23" x14ac:dyDescent="0.25">
      <c r="B488" s="45" t="s">
        <v>875</v>
      </c>
      <c r="C488" s="46" t="s">
        <v>876</v>
      </c>
      <c r="D488" s="47">
        <v>22.786636850000004</v>
      </c>
      <c r="E488" s="47">
        <v>255.187994151</v>
      </c>
      <c r="F488" s="47">
        <v>7.799779394544669</v>
      </c>
      <c r="G488" s="48">
        <v>487</v>
      </c>
      <c r="H488" s="49"/>
      <c r="I488" s="21">
        <f t="shared" si="70"/>
        <v>2325.6474487010519</v>
      </c>
      <c r="J488" s="50">
        <v>22.786636850000004</v>
      </c>
      <c r="K488" s="50">
        <v>9240.818006010004</v>
      </c>
      <c r="L488">
        <f t="shared" si="72"/>
        <v>2325.6474487010519</v>
      </c>
      <c r="M488" t="e">
        <f t="shared" si="64"/>
        <v>#N/A</v>
      </c>
      <c r="N488" t="str">
        <f t="shared" si="66"/>
        <v>NA</v>
      </c>
      <c r="O488" s="22">
        <f t="shared" si="71"/>
        <v>8292.2040826673092</v>
      </c>
      <c r="P488">
        <f t="shared" si="67"/>
        <v>2325.6474487010519</v>
      </c>
      <c r="Q488">
        <f t="shared" si="68"/>
        <v>1</v>
      </c>
      <c r="V488" s="51">
        <f t="shared" si="65"/>
        <v>6.1644330514919383E-4</v>
      </c>
      <c r="W488" s="51">
        <f t="shared" si="69"/>
        <v>0.18619920482524796</v>
      </c>
    </row>
    <row r="489" spans="2:23" x14ac:dyDescent="0.25">
      <c r="B489" s="52" t="s">
        <v>359</v>
      </c>
      <c r="C489" s="53" t="s">
        <v>877</v>
      </c>
      <c r="D489" s="54">
        <v>7.1975832100000012</v>
      </c>
      <c r="E489" s="54">
        <v>777.04235664899988</v>
      </c>
      <c r="F489" s="54">
        <v>7.7717401870591054</v>
      </c>
      <c r="G489" s="48">
        <v>488</v>
      </c>
      <c r="H489" s="49"/>
      <c r="I489" s="21">
        <f t="shared" si="70"/>
        <v>2317.8757085139928</v>
      </c>
      <c r="J489" s="50">
        <v>7.1975832100000012</v>
      </c>
      <c r="K489" s="50">
        <v>9248.0155892200037</v>
      </c>
      <c r="L489">
        <f t="shared" si="72"/>
        <v>2317.8757085139928</v>
      </c>
      <c r="M489" t="e">
        <f t="shared" si="64"/>
        <v>#N/A</v>
      </c>
      <c r="N489" t="str">
        <f t="shared" si="66"/>
        <v>NA</v>
      </c>
      <c r="O489" s="22">
        <f t="shared" si="71"/>
        <v>8299.4016658773089</v>
      </c>
      <c r="P489">
        <f t="shared" si="67"/>
        <v>2317.8757085139928</v>
      </c>
      <c r="Q489">
        <f t="shared" si="68"/>
        <v>1</v>
      </c>
      <c r="V489" s="51">
        <f t="shared" si="65"/>
        <v>6.1438330365999681E-4</v>
      </c>
      <c r="W489" s="51">
        <f t="shared" si="69"/>
        <v>0.18558482152158795</v>
      </c>
    </row>
    <row r="490" spans="2:23" x14ac:dyDescent="0.25">
      <c r="B490" s="45" t="s">
        <v>228</v>
      </c>
      <c r="C490" s="46" t="s">
        <v>878</v>
      </c>
      <c r="D490" s="47">
        <v>4.8868618299999991</v>
      </c>
      <c r="E490" s="47">
        <v>229.73088155091227</v>
      </c>
      <c r="F490" s="47">
        <v>7.7565310017387423</v>
      </c>
      <c r="G490" s="48">
        <v>489</v>
      </c>
      <c r="H490" s="49"/>
      <c r="I490" s="21">
        <f t="shared" si="70"/>
        <v>2310.1191775122538</v>
      </c>
      <c r="J490" s="50">
        <v>32.073464139999999</v>
      </c>
      <c r="K490" s="50">
        <v>9280.0890533600032</v>
      </c>
      <c r="L490">
        <f t="shared" si="72"/>
        <v>2310.1191775122538</v>
      </c>
      <c r="M490" t="e">
        <f t="shared" si="64"/>
        <v>#N/A</v>
      </c>
      <c r="N490" t="str">
        <f t="shared" si="66"/>
        <v>NA</v>
      </c>
      <c r="O490" s="22">
        <f t="shared" si="71"/>
        <v>8304.2885277073092</v>
      </c>
      <c r="P490">
        <f t="shared" si="67"/>
        <v>2310.1191775122538</v>
      </c>
      <c r="Q490">
        <f t="shared" si="68"/>
        <v>1</v>
      </c>
      <c r="V490" s="51">
        <f t="shared" si="65"/>
        <v>6.1232733356449728E-4</v>
      </c>
      <c r="W490" s="51">
        <f t="shared" si="69"/>
        <v>0.18497249418802345</v>
      </c>
    </row>
    <row r="491" spans="2:23" x14ac:dyDescent="0.25">
      <c r="B491" s="52" t="s">
        <v>318</v>
      </c>
      <c r="C491" s="53" t="s">
        <v>879</v>
      </c>
      <c r="D491" s="54">
        <v>5.8168023899999994</v>
      </c>
      <c r="E491" s="54">
        <v>645.50603335699986</v>
      </c>
      <c r="F491" s="54">
        <v>7.7486478402558863</v>
      </c>
      <c r="G491" s="48">
        <v>490</v>
      </c>
      <c r="H491" s="49"/>
      <c r="I491" s="21">
        <f t="shared" si="70"/>
        <v>2302.3705296719982</v>
      </c>
      <c r="J491" s="50">
        <v>5.8168023899999994</v>
      </c>
      <c r="K491" s="50">
        <v>9285.905855750003</v>
      </c>
      <c r="L491">
        <f t="shared" si="72"/>
        <v>2302.3705296719982</v>
      </c>
      <c r="M491" t="e">
        <f t="shared" si="64"/>
        <v>#N/A</v>
      </c>
      <c r="N491" t="str">
        <f t="shared" si="66"/>
        <v>NA</v>
      </c>
      <c r="O491" s="22">
        <f t="shared" si="71"/>
        <v>8310.105330097309</v>
      </c>
      <c r="P491">
        <f t="shared" si="67"/>
        <v>2302.3705296719982</v>
      </c>
      <c r="Q491">
        <f t="shared" si="68"/>
        <v>1</v>
      </c>
      <c r="V491" s="51">
        <f t="shared" si="65"/>
        <v>6.1027345300416027E-4</v>
      </c>
      <c r="W491" s="51">
        <f t="shared" si="69"/>
        <v>0.18436222073501929</v>
      </c>
    </row>
    <row r="492" spans="2:23" x14ac:dyDescent="0.25">
      <c r="B492" s="45" t="s">
        <v>651</v>
      </c>
      <c r="C492" s="46" t="s">
        <v>880</v>
      </c>
      <c r="D492" s="47">
        <v>55.349315732978972</v>
      </c>
      <c r="E492" s="47">
        <v>11178.48518634567</v>
      </c>
      <c r="F492" s="47">
        <v>7.6872083966124851</v>
      </c>
      <c r="G492" s="48">
        <v>491</v>
      </c>
      <c r="H492" s="49"/>
      <c r="I492" s="21">
        <f t="shared" si="70"/>
        <v>2294.6833212753859</v>
      </c>
      <c r="J492" s="50">
        <v>55.495278470000002</v>
      </c>
      <c r="K492" s="50">
        <v>9341.4011342200029</v>
      </c>
      <c r="L492">
        <f t="shared" si="72"/>
        <v>2294.6833212753859</v>
      </c>
      <c r="M492" t="e">
        <f t="shared" si="64"/>
        <v>#N/A</v>
      </c>
      <c r="N492" t="str">
        <f t="shared" si="66"/>
        <v>NA</v>
      </c>
      <c r="O492" s="22">
        <f t="shared" si="71"/>
        <v>8365.4546458302884</v>
      </c>
      <c r="P492">
        <f t="shared" si="67"/>
        <v>2294.6833212753859</v>
      </c>
      <c r="Q492">
        <f t="shared" si="68"/>
        <v>1</v>
      </c>
      <c r="V492" s="51">
        <f t="shared" si="65"/>
        <v>6.0823585777276573E-4</v>
      </c>
      <c r="W492" s="51">
        <f t="shared" si="69"/>
        <v>0.18375398487724653</v>
      </c>
    </row>
    <row r="493" spans="2:23" x14ac:dyDescent="0.25">
      <c r="B493" s="52" t="s">
        <v>881</v>
      </c>
      <c r="C493" s="53" t="s">
        <v>882</v>
      </c>
      <c r="D493" s="54">
        <v>2.885573076758527</v>
      </c>
      <c r="E493" s="54">
        <v>238</v>
      </c>
      <c r="F493" s="54">
        <v>7.6626636365999996</v>
      </c>
      <c r="G493" s="48">
        <v>492</v>
      </c>
      <c r="H493" s="49"/>
      <c r="I493" s="21">
        <f t="shared" si="70"/>
        <v>2287.0206576387859</v>
      </c>
      <c r="J493" s="50">
        <v>8.5162398199999991</v>
      </c>
      <c r="K493" s="50">
        <v>9349.917374040002</v>
      </c>
      <c r="L493">
        <f t="shared" si="72"/>
        <v>2287.0206576387859</v>
      </c>
      <c r="M493" t="e">
        <f t="shared" si="64"/>
        <v>#N/A</v>
      </c>
      <c r="N493" t="str">
        <f t="shared" si="66"/>
        <v>NA</v>
      </c>
      <c r="O493" s="22">
        <f t="shared" si="71"/>
        <v>8368.3402189070475</v>
      </c>
      <c r="P493">
        <f t="shared" si="67"/>
        <v>2287.0206576387859</v>
      </c>
      <c r="Q493">
        <f t="shared" si="68"/>
        <v>1</v>
      </c>
      <c r="V493" s="51">
        <f t="shared" si="65"/>
        <v>6.0620476845136813E-4</v>
      </c>
      <c r="W493" s="51">
        <f t="shared" si="69"/>
        <v>0.18314778010879518</v>
      </c>
    </row>
    <row r="494" spans="2:23" x14ac:dyDescent="0.25">
      <c r="B494" s="45" t="s">
        <v>286</v>
      </c>
      <c r="C494" s="46" t="s">
        <v>883</v>
      </c>
      <c r="D494" s="47">
        <v>1.0572828299999999</v>
      </c>
      <c r="E494" s="47">
        <v>35.563357068999998</v>
      </c>
      <c r="F494" s="47">
        <v>7.6443745349895282</v>
      </c>
      <c r="G494" s="48">
        <v>493</v>
      </c>
      <c r="H494" s="49"/>
      <c r="I494" s="21">
        <f t="shared" si="70"/>
        <v>2279.3762831037966</v>
      </c>
      <c r="J494" s="50">
        <v>1.0572828299999999</v>
      </c>
      <c r="K494" s="50">
        <v>9350.9746568700011</v>
      </c>
      <c r="L494">
        <f t="shared" si="72"/>
        <v>2279.3762831037966</v>
      </c>
      <c r="M494" t="e">
        <f t="shared" si="64"/>
        <v>#N/A</v>
      </c>
      <c r="N494" t="str">
        <f t="shared" si="66"/>
        <v>NA</v>
      </c>
      <c r="O494" s="22">
        <f t="shared" si="71"/>
        <v>8369.3975017370467</v>
      </c>
      <c r="P494">
        <f t="shared" si="67"/>
        <v>2279.3762831037966</v>
      </c>
      <c r="Q494">
        <f t="shared" si="68"/>
        <v>1</v>
      </c>
      <c r="V494" s="51">
        <f t="shared" si="65"/>
        <v>6.0417852689580512E-4</v>
      </c>
      <c r="W494" s="51">
        <f t="shared" si="69"/>
        <v>0.18254360158189936</v>
      </c>
    </row>
    <row r="495" spans="2:23" x14ac:dyDescent="0.25">
      <c r="B495" s="52" t="s">
        <v>362</v>
      </c>
      <c r="C495" s="53" t="s">
        <v>884</v>
      </c>
      <c r="D495" s="54">
        <v>8.5432775200000002</v>
      </c>
      <c r="E495" s="54">
        <v>141.65469051300002</v>
      </c>
      <c r="F495" s="54">
        <v>7.5876435182694326</v>
      </c>
      <c r="G495" s="48">
        <v>494</v>
      </c>
      <c r="H495" s="49"/>
      <c r="I495" s="21">
        <f t="shared" si="70"/>
        <v>2271.7886395855271</v>
      </c>
      <c r="J495" s="50">
        <v>8.5432775200000002</v>
      </c>
      <c r="K495" s="50">
        <v>9359.5179343900018</v>
      </c>
      <c r="L495">
        <f t="shared" si="72"/>
        <v>2271.7886395855271</v>
      </c>
      <c r="M495" t="e">
        <f t="shared" si="64"/>
        <v>#N/A</v>
      </c>
      <c r="N495" t="str">
        <f t="shared" si="66"/>
        <v>NA</v>
      </c>
      <c r="O495" s="22">
        <f t="shared" si="71"/>
        <v>8377.9407792570473</v>
      </c>
      <c r="P495">
        <f t="shared" si="67"/>
        <v>2271.7886395855271</v>
      </c>
      <c r="Q495">
        <f t="shared" si="68"/>
        <v>1</v>
      </c>
      <c r="V495" s="51">
        <f t="shared" si="65"/>
        <v>6.0216732263898261E-4</v>
      </c>
      <c r="W495" s="51">
        <f t="shared" si="69"/>
        <v>0.18194143425926038</v>
      </c>
    </row>
    <row r="496" spans="2:23" x14ac:dyDescent="0.25">
      <c r="B496" s="45" t="s">
        <v>885</v>
      </c>
      <c r="C496" s="46" t="s">
        <v>886</v>
      </c>
      <c r="D496" s="47">
        <v>3.5823064099999997</v>
      </c>
      <c r="E496" s="47">
        <v>209.72120494999999</v>
      </c>
      <c r="F496" s="47">
        <v>7.5292938224873813</v>
      </c>
      <c r="G496" s="48">
        <v>495</v>
      </c>
      <c r="H496" s="49"/>
      <c r="I496" s="21">
        <f t="shared" si="70"/>
        <v>2264.2593457630396</v>
      </c>
      <c r="J496" s="50">
        <v>3.5823064100000002</v>
      </c>
      <c r="K496" s="50">
        <v>9363.1002408000022</v>
      </c>
      <c r="L496">
        <f t="shared" si="72"/>
        <v>2264.2593457630396</v>
      </c>
      <c r="M496" t="e">
        <f t="shared" si="64"/>
        <v>#N/A</v>
      </c>
      <c r="N496" t="str">
        <f t="shared" si="66"/>
        <v>NA</v>
      </c>
      <c r="O496" s="22">
        <f t="shared" si="71"/>
        <v>8381.5230856670478</v>
      </c>
      <c r="P496">
        <f t="shared" si="67"/>
        <v>2264.2593457630396</v>
      </c>
      <c r="Q496">
        <f t="shared" si="68"/>
        <v>1</v>
      </c>
      <c r="V496" s="51">
        <f t="shared" si="65"/>
        <v>6.0017158473297887E-4</v>
      </c>
      <c r="W496" s="51">
        <f t="shared" si="69"/>
        <v>0.18134126267452741</v>
      </c>
    </row>
    <row r="497" spans="2:23" x14ac:dyDescent="0.25">
      <c r="B497" s="52" t="s">
        <v>887</v>
      </c>
      <c r="C497" s="53" t="s">
        <v>888</v>
      </c>
      <c r="D497" s="54">
        <v>2.2962160899999997</v>
      </c>
      <c r="E497" s="54">
        <v>76.626637209999998</v>
      </c>
      <c r="F497" s="54">
        <v>7.4880327258846489</v>
      </c>
      <c r="G497" s="48">
        <v>496</v>
      </c>
      <c r="H497" s="49"/>
      <c r="I497" s="21">
        <f t="shared" si="70"/>
        <v>2256.7713130371549</v>
      </c>
      <c r="J497" s="50">
        <v>2.2962160899999997</v>
      </c>
      <c r="K497" s="50">
        <v>9365.3964568900028</v>
      </c>
      <c r="L497">
        <f t="shared" si="72"/>
        <v>2256.7713130371549</v>
      </c>
      <c r="M497" t="e">
        <f t="shared" si="64"/>
        <v>#N/A</v>
      </c>
      <c r="N497" t="str">
        <f t="shared" si="66"/>
        <v>NA</v>
      </c>
      <c r="O497" s="22">
        <f t="shared" si="71"/>
        <v>8383.8193017570484</v>
      </c>
      <c r="P497">
        <f t="shared" si="67"/>
        <v>2256.7713130371549</v>
      </c>
      <c r="Q497">
        <f t="shared" si="68"/>
        <v>1</v>
      </c>
      <c r="V497" s="51">
        <f t="shared" si="65"/>
        <v>5.981867836208465E-4</v>
      </c>
      <c r="W497" s="51">
        <f t="shared" si="69"/>
        <v>0.18074307589090657</v>
      </c>
    </row>
    <row r="498" spans="2:23" x14ac:dyDescent="0.25">
      <c r="B498" s="45" t="s">
        <v>889</v>
      </c>
      <c r="C498" s="46" t="s">
        <v>890</v>
      </c>
      <c r="D498" s="47">
        <v>9.6763603100000015</v>
      </c>
      <c r="E498" s="47">
        <v>2070.8331770889999</v>
      </c>
      <c r="F498" s="47">
        <v>7.4723416299619316</v>
      </c>
      <c r="G498" s="48">
        <v>497</v>
      </c>
      <c r="H498" s="49"/>
      <c r="I498" s="21">
        <f t="shared" si="70"/>
        <v>2249.2989714071928</v>
      </c>
      <c r="J498" s="50">
        <v>9.6763603099999997</v>
      </c>
      <c r="K498" s="50">
        <v>9375.0728172000036</v>
      </c>
      <c r="L498">
        <f t="shared" si="72"/>
        <v>2249.2989714071928</v>
      </c>
      <c r="M498">
        <f t="shared" si="64"/>
        <v>2249.2989714071928</v>
      </c>
      <c r="N498" t="str">
        <f t="shared" si="66"/>
        <v>POINT ARENA 110147952</v>
      </c>
      <c r="O498" s="22">
        <f t="shared" si="71"/>
        <v>8393.4956620670491</v>
      </c>
      <c r="P498">
        <f t="shared" si="67"/>
        <v>2249.2989714071928</v>
      </c>
      <c r="Q498">
        <f t="shared" si="68"/>
        <v>1</v>
      </c>
      <c r="V498" s="51">
        <f t="shared" si="65"/>
        <v>5.9620614163912627E-4</v>
      </c>
      <c r="W498" s="51">
        <f t="shared" si="69"/>
        <v>0.18014686974926744</v>
      </c>
    </row>
    <row r="499" spans="2:23" x14ac:dyDescent="0.25">
      <c r="B499" s="52" t="s">
        <v>235</v>
      </c>
      <c r="C499" s="53" t="s">
        <v>891</v>
      </c>
      <c r="D499" s="54">
        <v>11.1866846</v>
      </c>
      <c r="E499" s="54">
        <v>323.62932995298127</v>
      </c>
      <c r="F499" s="54">
        <v>7.4705962478264789</v>
      </c>
      <c r="G499" s="48">
        <v>498</v>
      </c>
      <c r="H499" s="49"/>
      <c r="I499" s="21">
        <f t="shared" si="70"/>
        <v>2241.8283751593663</v>
      </c>
      <c r="J499" s="50">
        <v>12.287793510000002</v>
      </c>
      <c r="K499" s="50">
        <v>9387.360610710004</v>
      </c>
      <c r="L499">
        <f t="shared" si="72"/>
        <v>2241.8283751593663</v>
      </c>
      <c r="M499" t="e">
        <f t="shared" si="64"/>
        <v>#N/A</v>
      </c>
      <c r="N499" t="str">
        <f t="shared" si="66"/>
        <v>NA</v>
      </c>
      <c r="O499" s="22">
        <f t="shared" si="71"/>
        <v>8404.6823466670485</v>
      </c>
      <c r="P499">
        <f t="shared" si="67"/>
        <v>2241.8283751593663</v>
      </c>
      <c r="Q499">
        <f t="shared" si="68"/>
        <v>1</v>
      </c>
      <c r="V499" s="51">
        <f t="shared" si="65"/>
        <v>5.9422596229379281E-4</v>
      </c>
      <c r="W499" s="51">
        <f t="shared" si="69"/>
        <v>0.17955264378697364</v>
      </c>
    </row>
    <row r="500" spans="2:23" x14ac:dyDescent="0.25">
      <c r="B500" s="45" t="s">
        <v>892</v>
      </c>
      <c r="C500" s="46" t="s">
        <v>893</v>
      </c>
      <c r="D500" s="47">
        <v>8.2161351085345355</v>
      </c>
      <c r="E500" s="47">
        <v>2254.1776381611612</v>
      </c>
      <c r="F500" s="47">
        <v>7.4060384148756819</v>
      </c>
      <c r="G500" s="48">
        <v>499</v>
      </c>
      <c r="H500" s="49"/>
      <c r="I500" s="21">
        <f t="shared" si="70"/>
        <v>2234.4223367444906</v>
      </c>
      <c r="J500" s="50">
        <v>8.24689096</v>
      </c>
      <c r="K500" s="50">
        <v>9395.6075016700033</v>
      </c>
      <c r="L500">
        <f t="shared" si="72"/>
        <v>2234.4223367444906</v>
      </c>
      <c r="M500" t="e">
        <f t="shared" si="64"/>
        <v>#N/A</v>
      </c>
      <c r="N500" t="str">
        <f t="shared" si="66"/>
        <v>NA</v>
      </c>
      <c r="O500" s="22">
        <f t="shared" si="71"/>
        <v>8412.8984817755827</v>
      </c>
      <c r="P500">
        <f t="shared" si="67"/>
        <v>2234.4223367444906</v>
      </c>
      <c r="Q500">
        <f t="shared" si="68"/>
        <v>1</v>
      </c>
      <c r="V500" s="51">
        <f t="shared" si="65"/>
        <v>5.9226289484731558E-4</v>
      </c>
      <c r="W500" s="51">
        <f t="shared" si="69"/>
        <v>0.17896038089212632</v>
      </c>
    </row>
    <row r="501" spans="2:23" x14ac:dyDescent="0.25">
      <c r="B501" s="52" t="s">
        <v>894</v>
      </c>
      <c r="C501" s="53" t="s">
        <v>895</v>
      </c>
      <c r="D501" s="54">
        <v>12.935127599999998</v>
      </c>
      <c r="E501" s="54">
        <v>950.29837343079453</v>
      </c>
      <c r="F501" s="54">
        <v>7.3499521032741333</v>
      </c>
      <c r="G501" s="48">
        <v>500</v>
      </c>
      <c r="H501" s="49"/>
      <c r="I501" s="21">
        <f t="shared" si="70"/>
        <v>2227.0723846412166</v>
      </c>
      <c r="J501" s="50">
        <v>40.945812170000004</v>
      </c>
      <c r="K501" s="50">
        <v>9436.5533138400042</v>
      </c>
      <c r="L501">
        <f t="shared" si="72"/>
        <v>2227.0723846412166</v>
      </c>
      <c r="M501" t="e">
        <f t="shared" si="64"/>
        <v>#N/A</v>
      </c>
      <c r="N501" t="str">
        <f t="shared" si="66"/>
        <v>NA</v>
      </c>
      <c r="O501" s="22">
        <f t="shared" si="71"/>
        <v>8425.8336093755825</v>
      </c>
      <c r="P501">
        <f t="shared" si="67"/>
        <v>2227.0723846412166</v>
      </c>
      <c r="Q501">
        <f t="shared" si="68"/>
        <v>1</v>
      </c>
      <c r="V501" s="51">
        <f t="shared" si="65"/>
        <v>5.9031469381204643E-4</v>
      </c>
      <c r="W501" s="51">
        <f t="shared" si="69"/>
        <v>0.17837006619831428</v>
      </c>
    </row>
    <row r="502" spans="2:23" x14ac:dyDescent="0.25">
      <c r="B502" s="45" t="s">
        <v>228</v>
      </c>
      <c r="C502" s="46" t="s">
        <v>896</v>
      </c>
      <c r="D502" s="47">
        <v>3.6461658412436644</v>
      </c>
      <c r="E502" s="47">
        <v>141.35056784364099</v>
      </c>
      <c r="F502" s="47">
        <v>7.3222101136677313</v>
      </c>
      <c r="G502" s="48">
        <v>501</v>
      </c>
      <c r="H502" s="49"/>
      <c r="I502" s="21">
        <f t="shared" si="70"/>
        <v>2219.750174527549</v>
      </c>
      <c r="J502" s="50">
        <v>12.74717259</v>
      </c>
      <c r="K502" s="50">
        <v>9449.3004864300037</v>
      </c>
      <c r="L502">
        <f t="shared" si="72"/>
        <v>2219.750174527549</v>
      </c>
      <c r="M502" t="e">
        <f t="shared" si="64"/>
        <v>#N/A</v>
      </c>
      <c r="N502" t="str">
        <f t="shared" si="66"/>
        <v>NA</v>
      </c>
      <c r="O502" s="22">
        <f t="shared" si="71"/>
        <v>8429.479775216827</v>
      </c>
      <c r="P502">
        <f t="shared" si="67"/>
        <v>2219.750174527549</v>
      </c>
      <c r="Q502">
        <f t="shared" si="68"/>
        <v>1</v>
      </c>
      <c r="V502" s="51">
        <f t="shared" si="65"/>
        <v>5.8837384615433833E-4</v>
      </c>
      <c r="W502" s="51">
        <f t="shared" si="69"/>
        <v>0.17778169235215993</v>
      </c>
    </row>
    <row r="503" spans="2:23" x14ac:dyDescent="0.25">
      <c r="B503" s="52" t="s">
        <v>897</v>
      </c>
      <c r="C503" s="53" t="s">
        <v>898</v>
      </c>
      <c r="D503" s="54">
        <v>7.6275790100000016</v>
      </c>
      <c r="E503" s="54">
        <v>496.74710782</v>
      </c>
      <c r="F503" s="54">
        <v>7.2984574777418789</v>
      </c>
      <c r="G503" s="48">
        <v>502</v>
      </c>
      <c r="H503" s="49"/>
      <c r="I503" s="21">
        <f t="shared" si="70"/>
        <v>2212.451717049807</v>
      </c>
      <c r="J503" s="50">
        <v>7.6275790100000016</v>
      </c>
      <c r="K503" s="50">
        <v>9456.9280654400045</v>
      </c>
      <c r="L503">
        <f t="shared" si="72"/>
        <v>2212.451717049807</v>
      </c>
      <c r="M503" t="e">
        <f t="shared" si="64"/>
        <v>#N/A</v>
      </c>
      <c r="N503" t="str">
        <f t="shared" si="66"/>
        <v>NA</v>
      </c>
      <c r="O503" s="22">
        <f t="shared" si="71"/>
        <v>8437.1073542268277</v>
      </c>
      <c r="P503">
        <f t="shared" si="67"/>
        <v>2212.451717049807</v>
      </c>
      <c r="Q503">
        <f t="shared" si="68"/>
        <v>1</v>
      </c>
      <c r="V503" s="51">
        <f t="shared" si="65"/>
        <v>5.8643929444376723E-4</v>
      </c>
      <c r="W503" s="51">
        <f t="shared" si="69"/>
        <v>0.17719525305771616</v>
      </c>
    </row>
    <row r="504" spans="2:23" x14ac:dyDescent="0.25">
      <c r="B504" s="45" t="s">
        <v>899</v>
      </c>
      <c r="C504" s="46" t="s">
        <v>900</v>
      </c>
      <c r="D504" s="47">
        <v>5.8268088100000002</v>
      </c>
      <c r="E504" s="47">
        <v>856.48100302799992</v>
      </c>
      <c r="F504" s="47">
        <v>7.2832600748922118</v>
      </c>
      <c r="G504" s="48">
        <v>503</v>
      </c>
      <c r="H504" s="49"/>
      <c r="I504" s="21">
        <f t="shared" si="70"/>
        <v>2205.168456974915</v>
      </c>
      <c r="J504" s="50">
        <v>5.8268088100000002</v>
      </c>
      <c r="K504" s="50">
        <v>9462.7548742500039</v>
      </c>
      <c r="L504">
        <f t="shared" si="72"/>
        <v>2205.168456974915</v>
      </c>
      <c r="M504" t="e">
        <f t="shared" si="64"/>
        <v>#N/A</v>
      </c>
      <c r="N504" t="str">
        <f t="shared" si="66"/>
        <v>NA</v>
      </c>
      <c r="O504" s="22">
        <f t="shared" si="71"/>
        <v>8442.9341630368272</v>
      </c>
      <c r="P504">
        <f t="shared" si="67"/>
        <v>2205.168456974915</v>
      </c>
      <c r="Q504">
        <f t="shared" si="68"/>
        <v>1</v>
      </c>
      <c r="V504" s="51">
        <f t="shared" si="65"/>
        <v>5.8450877100379561E-4</v>
      </c>
      <c r="W504" s="51">
        <f t="shared" si="69"/>
        <v>0.17661074428671236</v>
      </c>
    </row>
    <row r="505" spans="2:23" x14ac:dyDescent="0.25">
      <c r="B505" s="52" t="s">
        <v>519</v>
      </c>
      <c r="C505" s="53" t="s">
        <v>901</v>
      </c>
      <c r="D505" s="54">
        <v>6.2057839692380927</v>
      </c>
      <c r="E505" s="54">
        <v>880.01055217759972</v>
      </c>
      <c r="F505" s="54">
        <v>7.2266415504212453</v>
      </c>
      <c r="G505" s="48">
        <v>504</v>
      </c>
      <c r="H505" s="49"/>
      <c r="I505" s="21">
        <f t="shared" si="70"/>
        <v>2197.9418154244936</v>
      </c>
      <c r="J505" s="50">
        <v>6.5559008200000006</v>
      </c>
      <c r="K505" s="50">
        <v>9469.3107750700037</v>
      </c>
      <c r="L505">
        <f t="shared" si="72"/>
        <v>2197.9418154244936</v>
      </c>
      <c r="M505" t="e">
        <f t="shared" si="64"/>
        <v>#N/A</v>
      </c>
      <c r="N505" t="str">
        <f t="shared" si="66"/>
        <v>NA</v>
      </c>
      <c r="O505" s="22">
        <f t="shared" si="71"/>
        <v>8449.139947006066</v>
      </c>
      <c r="P505">
        <f t="shared" si="67"/>
        <v>2197.9418154244936</v>
      </c>
      <c r="Q505">
        <f t="shared" si="68"/>
        <v>1</v>
      </c>
      <c r="V505" s="51">
        <f t="shared" si="65"/>
        <v>5.8259325504502097E-4</v>
      </c>
      <c r="W505" s="51">
        <f t="shared" si="69"/>
        <v>0.17602815103166733</v>
      </c>
    </row>
    <row r="506" spans="2:23" x14ac:dyDescent="0.25">
      <c r="B506" s="45" t="s">
        <v>902</v>
      </c>
      <c r="C506" s="46" t="s">
        <v>903</v>
      </c>
      <c r="D506" s="47">
        <v>12.365546009999999</v>
      </c>
      <c r="E506" s="47">
        <v>223.91686293699999</v>
      </c>
      <c r="F506" s="47">
        <v>7.2127892318334501</v>
      </c>
      <c r="G506" s="48">
        <v>505</v>
      </c>
      <c r="H506" s="49"/>
      <c r="I506" s="21">
        <f t="shared" si="70"/>
        <v>2190.7290261926601</v>
      </c>
      <c r="J506" s="50">
        <v>12.365546010000001</v>
      </c>
      <c r="K506" s="50">
        <v>9481.6763210800036</v>
      </c>
      <c r="L506">
        <f t="shared" si="72"/>
        <v>2190.7290261926601</v>
      </c>
      <c r="M506" t="e">
        <f t="shared" si="64"/>
        <v>#N/A</v>
      </c>
      <c r="N506" t="str">
        <f t="shared" si="66"/>
        <v>NA</v>
      </c>
      <c r="O506" s="22">
        <f t="shared" si="71"/>
        <v>8461.5054930160659</v>
      </c>
      <c r="P506">
        <f t="shared" si="67"/>
        <v>2190.7290261926601</v>
      </c>
      <c r="Q506">
        <f t="shared" si="68"/>
        <v>1</v>
      </c>
      <c r="V506" s="51">
        <f t="shared" si="65"/>
        <v>5.8068141082465153E-4</v>
      </c>
      <c r="W506" s="51">
        <f t="shared" si="69"/>
        <v>0.17544746962084268</v>
      </c>
    </row>
    <row r="507" spans="2:23" x14ac:dyDescent="0.25">
      <c r="B507" s="52" t="s">
        <v>332</v>
      </c>
      <c r="C507" s="53" t="s">
        <v>904</v>
      </c>
      <c r="D507" s="54">
        <v>22.744534669999997</v>
      </c>
      <c r="E507" s="54">
        <v>3973.721777703</v>
      </c>
      <c r="F507" s="54">
        <v>7.2119684522963734</v>
      </c>
      <c r="G507" s="48">
        <v>506</v>
      </c>
      <c r="H507" s="49"/>
      <c r="I507" s="21">
        <f t="shared" si="70"/>
        <v>2183.5170577403637</v>
      </c>
      <c r="J507" s="50">
        <v>22.74453467</v>
      </c>
      <c r="K507" s="50">
        <v>9504.4208557500042</v>
      </c>
      <c r="L507">
        <f t="shared" si="72"/>
        <v>2183.5170577403637</v>
      </c>
      <c r="M507" t="e">
        <f t="shared" si="64"/>
        <v>#N/A</v>
      </c>
      <c r="N507" t="str">
        <f t="shared" si="66"/>
        <v>NA</v>
      </c>
      <c r="O507" s="22">
        <f t="shared" si="71"/>
        <v>8484.2500276860665</v>
      </c>
      <c r="P507">
        <f t="shared" si="67"/>
        <v>2183.5170577403637</v>
      </c>
      <c r="Q507">
        <f t="shared" si="68"/>
        <v>1</v>
      </c>
      <c r="V507" s="51">
        <f t="shared" si="65"/>
        <v>5.7876978416264468E-4</v>
      </c>
      <c r="W507" s="51">
        <f t="shared" si="69"/>
        <v>0.17486869983668002</v>
      </c>
    </row>
    <row r="508" spans="2:23" x14ac:dyDescent="0.25">
      <c r="B508" s="45" t="s">
        <v>265</v>
      </c>
      <c r="C508" s="46" t="s">
        <v>905</v>
      </c>
      <c r="D508" s="47">
        <v>30.159988209999995</v>
      </c>
      <c r="E508" s="47">
        <v>1543.3020102021653</v>
      </c>
      <c r="F508" s="47">
        <v>7.191713443375801</v>
      </c>
      <c r="G508" s="48">
        <v>507</v>
      </c>
      <c r="H508" s="49"/>
      <c r="I508" s="21">
        <f t="shared" si="70"/>
        <v>2176.3253442969881</v>
      </c>
      <c r="J508" s="50">
        <v>30.159988209999995</v>
      </c>
      <c r="K508" s="50">
        <v>9534.5808439600041</v>
      </c>
      <c r="L508">
        <f t="shared" si="72"/>
        <v>2176.3253442969881</v>
      </c>
      <c r="M508" t="e">
        <f t="shared" si="64"/>
        <v>#N/A</v>
      </c>
      <c r="N508" t="str">
        <f t="shared" si="66"/>
        <v>NA</v>
      </c>
      <c r="O508" s="22">
        <f t="shared" si="71"/>
        <v>8514.4100158960664</v>
      </c>
      <c r="P508">
        <f t="shared" si="67"/>
        <v>2176.3253442969881</v>
      </c>
      <c r="Q508">
        <f t="shared" si="68"/>
        <v>1</v>
      </c>
      <c r="V508" s="51">
        <f t="shared" si="65"/>
        <v>5.768635263559438E-4</v>
      </c>
      <c r="W508" s="51">
        <f t="shared" si="69"/>
        <v>0.17429183631032408</v>
      </c>
    </row>
    <row r="509" spans="2:23" x14ac:dyDescent="0.25">
      <c r="B509" s="52" t="s">
        <v>906</v>
      </c>
      <c r="C509" s="53" t="s">
        <v>907</v>
      </c>
      <c r="D509" s="54">
        <v>7.728471840000001</v>
      </c>
      <c r="E509" s="54">
        <v>1214.6451369119998</v>
      </c>
      <c r="F509" s="54">
        <v>7.1870409422956865</v>
      </c>
      <c r="G509" s="48">
        <v>508</v>
      </c>
      <c r="H509" s="49"/>
      <c r="I509" s="21">
        <f t="shared" si="70"/>
        <v>2169.1383033546922</v>
      </c>
      <c r="J509" s="50">
        <v>7.7284718400000001</v>
      </c>
      <c r="K509" s="50">
        <v>9542.3093158000047</v>
      </c>
      <c r="L509">
        <f t="shared" si="72"/>
        <v>2169.1383033546922</v>
      </c>
      <c r="M509" t="e">
        <f t="shared" si="64"/>
        <v>#N/A</v>
      </c>
      <c r="N509" t="str">
        <f t="shared" si="66"/>
        <v>NA</v>
      </c>
      <c r="O509" s="22">
        <f t="shared" si="71"/>
        <v>8522.138487736067</v>
      </c>
      <c r="P509">
        <f t="shared" si="67"/>
        <v>2169.1383033546922</v>
      </c>
      <c r="Q509">
        <f t="shared" si="68"/>
        <v>1</v>
      </c>
      <c r="V509" s="51">
        <f t="shared" si="65"/>
        <v>5.7495850705682945E-4</v>
      </c>
      <c r="W509" s="51">
        <f t="shared" si="69"/>
        <v>0.17371687780326725</v>
      </c>
    </row>
    <row r="510" spans="2:23" x14ac:dyDescent="0.25">
      <c r="B510" s="45" t="s">
        <v>308</v>
      </c>
      <c r="C510" s="46" t="s">
        <v>908</v>
      </c>
      <c r="D510" s="47">
        <v>2.5991713000000001</v>
      </c>
      <c r="E510" s="47">
        <v>80.624605028999994</v>
      </c>
      <c r="F510" s="47">
        <v>7.1128985250738364</v>
      </c>
      <c r="G510" s="48">
        <v>509</v>
      </c>
      <c r="H510" s="49"/>
      <c r="I510" s="21">
        <f t="shared" si="70"/>
        <v>2162.0254048296183</v>
      </c>
      <c r="J510" s="50">
        <v>2.5991713000000001</v>
      </c>
      <c r="K510" s="50">
        <v>9544.908487100005</v>
      </c>
      <c r="L510">
        <f t="shared" si="72"/>
        <v>2162.0254048296183</v>
      </c>
      <c r="M510" t="e">
        <f t="shared" si="64"/>
        <v>#N/A</v>
      </c>
      <c r="N510" t="str">
        <f t="shared" si="66"/>
        <v>NA</v>
      </c>
      <c r="O510" s="22">
        <f t="shared" si="71"/>
        <v>8524.7376590360673</v>
      </c>
      <c r="P510">
        <f t="shared" si="67"/>
        <v>2162.0254048296183</v>
      </c>
      <c r="Q510">
        <f t="shared" si="68"/>
        <v>1</v>
      </c>
      <c r="V510" s="51">
        <f t="shared" si="65"/>
        <v>5.7307314017612007E-4</v>
      </c>
      <c r="W510" s="51">
        <f t="shared" si="69"/>
        <v>0.17314380466309112</v>
      </c>
    </row>
    <row r="511" spans="2:23" x14ac:dyDescent="0.25">
      <c r="B511" s="52" t="s">
        <v>662</v>
      </c>
      <c r="C511" s="53" t="s">
        <v>909</v>
      </c>
      <c r="D511" s="54">
        <v>0.36033192000000003</v>
      </c>
      <c r="E511" s="54">
        <v>22</v>
      </c>
      <c r="F511" s="54">
        <v>7.1084135583999997</v>
      </c>
      <c r="G511" s="48">
        <v>510</v>
      </c>
      <c r="H511" s="49"/>
      <c r="I511" s="21">
        <f t="shared" si="70"/>
        <v>2154.9169912712182</v>
      </c>
      <c r="J511" s="50">
        <v>0.84564595999999992</v>
      </c>
      <c r="K511" s="50">
        <v>9545.7541330600052</v>
      </c>
      <c r="L511">
        <f t="shared" si="72"/>
        <v>2154.9169912712182</v>
      </c>
      <c r="M511" t="e">
        <f t="shared" si="64"/>
        <v>#N/A</v>
      </c>
      <c r="N511" t="str">
        <f t="shared" si="66"/>
        <v>NA</v>
      </c>
      <c r="O511" s="22">
        <f t="shared" si="71"/>
        <v>8525.0979909560665</v>
      </c>
      <c r="P511">
        <f t="shared" si="67"/>
        <v>2154.9169912712182</v>
      </c>
      <c r="Q511">
        <f t="shared" si="68"/>
        <v>1</v>
      </c>
      <c r="V511" s="51">
        <f t="shared" si="65"/>
        <v>5.7118896209454751E-4</v>
      </c>
      <c r="W511" s="51">
        <f t="shared" si="69"/>
        <v>0.17257261570099658</v>
      </c>
    </row>
    <row r="512" spans="2:23" x14ac:dyDescent="0.25">
      <c r="B512" s="45" t="s">
        <v>213</v>
      </c>
      <c r="C512" s="46" t="s">
        <v>910</v>
      </c>
      <c r="D512" s="47">
        <v>2.5291553295431779</v>
      </c>
      <c r="E512" s="47">
        <v>201.69851162757675</v>
      </c>
      <c r="F512" s="47">
        <v>7.0970271836304173</v>
      </c>
      <c r="G512" s="48">
        <v>511</v>
      </c>
      <c r="H512" s="49"/>
      <c r="I512" s="21">
        <f t="shared" si="70"/>
        <v>2147.8199640875878</v>
      </c>
      <c r="J512" s="50">
        <v>3.6032839800000001</v>
      </c>
      <c r="K512" s="50">
        <v>9549.3574170400043</v>
      </c>
      <c r="L512">
        <f t="shared" si="72"/>
        <v>2147.8199640875878</v>
      </c>
      <c r="M512" t="e">
        <f t="shared" si="64"/>
        <v>#N/A</v>
      </c>
      <c r="N512" t="str">
        <f t="shared" si="66"/>
        <v>NA</v>
      </c>
      <c r="O512" s="22">
        <f t="shared" si="71"/>
        <v>8527.6271462856093</v>
      </c>
      <c r="P512">
        <f t="shared" si="67"/>
        <v>2147.8199640875878</v>
      </c>
      <c r="Q512">
        <f t="shared" si="68"/>
        <v>1</v>
      </c>
      <c r="V512" s="51">
        <f t="shared" si="65"/>
        <v>5.6930780212068554E-4</v>
      </c>
      <c r="W512" s="51">
        <f t="shared" si="69"/>
        <v>0.17200330789887588</v>
      </c>
    </row>
    <row r="513" spans="2:23" x14ac:dyDescent="0.25">
      <c r="B513" s="52" t="s">
        <v>760</v>
      </c>
      <c r="C513" s="53" t="s">
        <v>911</v>
      </c>
      <c r="D513" s="54">
        <v>8.4540959938723166</v>
      </c>
      <c r="E513" s="54">
        <v>295.20531538993373</v>
      </c>
      <c r="F513" s="54">
        <v>7.0864790799345041</v>
      </c>
      <c r="G513" s="48">
        <v>512</v>
      </c>
      <c r="H513" s="49"/>
      <c r="I513" s="21">
        <f t="shared" si="70"/>
        <v>2140.7334850076531</v>
      </c>
      <c r="J513" s="50">
        <v>22.099497459999995</v>
      </c>
      <c r="K513" s="50">
        <v>9571.4569145000041</v>
      </c>
      <c r="L513">
        <f t="shared" si="72"/>
        <v>2140.7334850076531</v>
      </c>
      <c r="M513" t="e">
        <f t="shared" si="64"/>
        <v>#N/A</v>
      </c>
      <c r="N513" t="str">
        <f t="shared" si="66"/>
        <v>NA</v>
      </c>
      <c r="O513" s="22">
        <f t="shared" si="71"/>
        <v>8536.0812422794825</v>
      </c>
      <c r="P513">
        <f t="shared" si="67"/>
        <v>2140.7334850076531</v>
      </c>
      <c r="Q513">
        <f t="shared" si="68"/>
        <v>1</v>
      </c>
      <c r="V513" s="51">
        <f t="shared" si="65"/>
        <v>5.6742943805981058E-4</v>
      </c>
      <c r="W513" s="51">
        <f t="shared" si="69"/>
        <v>0.17143587846081607</v>
      </c>
    </row>
    <row r="514" spans="2:23" x14ac:dyDescent="0.25">
      <c r="B514" s="45" t="s">
        <v>720</v>
      </c>
      <c r="C514" s="46" t="s">
        <v>912</v>
      </c>
      <c r="D514" s="47">
        <v>8.3337775000000001</v>
      </c>
      <c r="E514" s="47">
        <v>262.43935819299998</v>
      </c>
      <c r="F514" s="47">
        <v>7.0780308771519964</v>
      </c>
      <c r="G514" s="48">
        <v>513</v>
      </c>
      <c r="H514" s="49"/>
      <c r="I514" s="21">
        <f t="shared" si="70"/>
        <v>2133.6554541305013</v>
      </c>
      <c r="J514" s="50">
        <v>8.3337775000000001</v>
      </c>
      <c r="K514" s="50">
        <v>9579.7906920000041</v>
      </c>
      <c r="L514">
        <f t="shared" si="72"/>
        <v>2133.6554541305013</v>
      </c>
      <c r="M514" t="e">
        <f t="shared" ref="M514:M528" si="73">IF(N514=C514,L514,NA())</f>
        <v>#N/A</v>
      </c>
      <c r="N514" t="str">
        <f t="shared" si="66"/>
        <v>NA</v>
      </c>
      <c r="O514" s="22">
        <f t="shared" si="71"/>
        <v>8544.4150197794825</v>
      </c>
      <c r="P514">
        <f t="shared" si="67"/>
        <v>2133.6554541305013</v>
      </c>
      <c r="Q514">
        <f t="shared" si="68"/>
        <v>1</v>
      </c>
      <c r="V514" s="51">
        <f t="shared" ref="V514:V577" si="74">L514/SUM($L$2:$L$3075)</f>
        <v>5.6555331330569248E-4</v>
      </c>
      <c r="W514" s="51">
        <f t="shared" si="69"/>
        <v>0.17087032514751038</v>
      </c>
    </row>
    <row r="515" spans="2:23" x14ac:dyDescent="0.25">
      <c r="B515" s="52" t="s">
        <v>646</v>
      </c>
      <c r="C515" s="53" t="s">
        <v>913</v>
      </c>
      <c r="D515" s="54">
        <v>19.361219760000004</v>
      </c>
      <c r="E515" s="54">
        <v>2645.9916185319998</v>
      </c>
      <c r="F515" s="54">
        <v>7.044779636489598</v>
      </c>
      <c r="G515" s="48">
        <v>514</v>
      </c>
      <c r="H515" s="49"/>
      <c r="I515" s="21">
        <f t="shared" si="70"/>
        <v>2126.6106744940116</v>
      </c>
      <c r="J515" s="50">
        <v>19.361219759999997</v>
      </c>
      <c r="K515" s="50">
        <v>9599.1519117600037</v>
      </c>
      <c r="L515">
        <f t="shared" si="72"/>
        <v>2126.6106744940116</v>
      </c>
      <c r="M515" t="e">
        <f t="shared" si="73"/>
        <v>#N/A</v>
      </c>
      <c r="N515" t="str">
        <f t="shared" ref="N515:N578" si="75">IFERROR(VLOOKUP(C515,$Y$2:$Y$481,1,FALSE),"NA")</f>
        <v>NA</v>
      </c>
      <c r="O515" s="22">
        <f t="shared" si="71"/>
        <v>8563.776239539482</v>
      </c>
      <c r="P515">
        <f t="shared" ref="P515:P578" si="76">IF(H515=0,I515,#N/A)</f>
        <v>2126.6106744940116</v>
      </c>
      <c r="Q515">
        <f t="shared" ref="Q515:Q578" si="77">IF(G515&lt;$T$3,$S$3,IF(G515&lt;$T$4,$S$4,IF(G515&lt;$T$5,$S$5,IF(G515&lt;$T$6,$S$6,$S$7))))</f>
        <v>1</v>
      </c>
      <c r="V515" s="51">
        <f t="shared" si="74"/>
        <v>5.6368600222825858E-4</v>
      </c>
      <c r="W515" s="51">
        <f t="shared" ref="W515:W578" si="78">W514-V515</f>
        <v>0.17030663914528213</v>
      </c>
    </row>
    <row r="516" spans="2:23" x14ac:dyDescent="0.25">
      <c r="B516" s="45" t="s">
        <v>265</v>
      </c>
      <c r="C516" s="46" t="s">
        <v>914</v>
      </c>
      <c r="D516" s="47">
        <v>13.664566410000001</v>
      </c>
      <c r="E516" s="47">
        <v>2022.237086931</v>
      </c>
      <c r="F516" s="47">
        <v>7.0289209891925299</v>
      </c>
      <c r="G516" s="48">
        <v>515</v>
      </c>
      <c r="H516" s="49"/>
      <c r="I516" s="21">
        <f t="shared" ref="I516:I579" si="79">I515-F516</f>
        <v>2119.5817535048191</v>
      </c>
      <c r="J516" s="50">
        <v>13.664566409999999</v>
      </c>
      <c r="K516" s="50">
        <v>9612.8164781700034</v>
      </c>
      <c r="L516">
        <f t="shared" si="72"/>
        <v>2119.5817535048191</v>
      </c>
      <c r="M516" t="e">
        <f t="shared" si="73"/>
        <v>#N/A</v>
      </c>
      <c r="N516" t="str">
        <f t="shared" si="75"/>
        <v>NA</v>
      </c>
      <c r="O516" s="22">
        <f t="shared" ref="O516:O579" si="80">D516+O515</f>
        <v>8577.4408059494817</v>
      </c>
      <c r="P516">
        <f t="shared" si="76"/>
        <v>2119.5817535048191</v>
      </c>
      <c r="Q516">
        <f t="shared" si="77"/>
        <v>1</v>
      </c>
      <c r="V516" s="51">
        <f t="shared" si="74"/>
        <v>5.618228946929223E-4</v>
      </c>
      <c r="W516" s="51">
        <f t="shared" si="78"/>
        <v>0.16974481625058921</v>
      </c>
    </row>
    <row r="517" spans="2:23" x14ac:dyDescent="0.25">
      <c r="B517" s="52" t="s">
        <v>578</v>
      </c>
      <c r="C517" s="53" t="s">
        <v>915</v>
      </c>
      <c r="D517" s="54">
        <v>7.3697015500000003</v>
      </c>
      <c r="E517" s="54">
        <v>168.38688685678315</v>
      </c>
      <c r="F517" s="54">
        <v>6.9892594171850639</v>
      </c>
      <c r="G517" s="48">
        <v>516</v>
      </c>
      <c r="H517" s="49"/>
      <c r="I517" s="21">
        <f t="shared" si="79"/>
        <v>2112.5924940876339</v>
      </c>
      <c r="J517" s="50">
        <v>7.6744092199999994</v>
      </c>
      <c r="K517" s="50">
        <v>9620.490887390004</v>
      </c>
      <c r="L517">
        <f t="shared" si="72"/>
        <v>2112.5924940876339</v>
      </c>
      <c r="M517" t="e">
        <f t="shared" si="73"/>
        <v>#N/A</v>
      </c>
      <c r="N517" t="str">
        <f t="shared" si="75"/>
        <v>NA</v>
      </c>
      <c r="O517" s="22">
        <f t="shared" si="80"/>
        <v>8584.8105074994819</v>
      </c>
      <c r="P517">
        <f t="shared" si="76"/>
        <v>2112.5924940876339</v>
      </c>
      <c r="Q517">
        <f t="shared" si="77"/>
        <v>1</v>
      </c>
      <c r="V517" s="51">
        <f t="shared" si="74"/>
        <v>5.5997029997652151E-4</v>
      </c>
      <c r="W517" s="51">
        <f t="shared" si="78"/>
        <v>0.1691848459506127</v>
      </c>
    </row>
    <row r="518" spans="2:23" x14ac:dyDescent="0.25">
      <c r="B518" s="45" t="s">
        <v>258</v>
      </c>
      <c r="C518" s="46" t="s">
        <v>916</v>
      </c>
      <c r="D518" s="47">
        <v>9.8469750400000002</v>
      </c>
      <c r="E518" s="47">
        <v>426.58749667567582</v>
      </c>
      <c r="F518" s="47">
        <v>6.9492223853821349</v>
      </c>
      <c r="G518" s="48">
        <v>517</v>
      </c>
      <c r="H518" s="49"/>
      <c r="I518" s="21">
        <f t="shared" si="79"/>
        <v>2105.6432717022517</v>
      </c>
      <c r="J518" s="50">
        <v>9.8469750400000002</v>
      </c>
      <c r="K518" s="50">
        <v>9630.337862430004</v>
      </c>
      <c r="L518">
        <f t="shared" si="72"/>
        <v>2105.6432717022517</v>
      </c>
      <c r="M518" t="e">
        <f t="shared" si="73"/>
        <v>#N/A</v>
      </c>
      <c r="N518" t="str">
        <f t="shared" si="75"/>
        <v>NA</v>
      </c>
      <c r="O518" s="22">
        <f t="shared" si="80"/>
        <v>8594.6574825394819</v>
      </c>
      <c r="P518">
        <f t="shared" si="76"/>
        <v>2105.6432717022517</v>
      </c>
      <c r="Q518">
        <f t="shared" si="77"/>
        <v>1</v>
      </c>
      <c r="V518" s="51">
        <f t="shared" si="74"/>
        <v>5.5812831759959047E-4</v>
      </c>
      <c r="W518" s="51">
        <f t="shared" si="78"/>
        <v>0.16862671763301312</v>
      </c>
    </row>
    <row r="519" spans="2:23" x14ac:dyDescent="0.25">
      <c r="B519" s="52" t="s">
        <v>533</v>
      </c>
      <c r="C519" s="53" t="s">
        <v>917</v>
      </c>
      <c r="D519" s="54">
        <v>12.799719644044956</v>
      </c>
      <c r="E519" s="54">
        <v>3790.9611146985335</v>
      </c>
      <c r="F519" s="54">
        <v>6.8944700990498582</v>
      </c>
      <c r="G519" s="48">
        <v>518</v>
      </c>
      <c r="H519" s="49"/>
      <c r="I519" s="21">
        <f t="shared" si="79"/>
        <v>2098.7488016032016</v>
      </c>
      <c r="J519" s="50">
        <v>13.772593089999999</v>
      </c>
      <c r="K519" s="50">
        <v>9644.1104555200036</v>
      </c>
      <c r="L519">
        <f t="shared" si="72"/>
        <v>2098.7488016032016</v>
      </c>
      <c r="M519" t="e">
        <f t="shared" si="73"/>
        <v>#N/A</v>
      </c>
      <c r="N519" t="str">
        <f t="shared" si="75"/>
        <v>NA</v>
      </c>
      <c r="O519" s="22">
        <f t="shared" si="80"/>
        <v>8607.4572021835265</v>
      </c>
      <c r="P519">
        <f t="shared" si="76"/>
        <v>2098.7488016032016</v>
      </c>
      <c r="Q519">
        <f t="shared" si="77"/>
        <v>1</v>
      </c>
      <c r="V519" s="51">
        <f t="shared" si="74"/>
        <v>5.5630084803300398E-4</v>
      </c>
      <c r="W519" s="51">
        <f t="shared" si="78"/>
        <v>0.16807041678498011</v>
      </c>
    </row>
    <row r="520" spans="2:23" x14ac:dyDescent="0.25">
      <c r="B520" s="45" t="s">
        <v>450</v>
      </c>
      <c r="C520" s="46" t="s">
        <v>918</v>
      </c>
      <c r="D520" s="47">
        <v>22.216799363270621</v>
      </c>
      <c r="E520" s="47">
        <v>2661.2379056309137</v>
      </c>
      <c r="F520" s="47">
        <v>6.8939950756470152</v>
      </c>
      <c r="G520" s="48">
        <v>519</v>
      </c>
      <c r="H520" s="49"/>
      <c r="I520" s="21">
        <f t="shared" si="79"/>
        <v>2091.8548065275545</v>
      </c>
      <c r="J520" s="50">
        <v>23.606373530000003</v>
      </c>
      <c r="K520" s="50">
        <v>9667.7168290500031</v>
      </c>
      <c r="L520">
        <f t="shared" si="72"/>
        <v>2091.8548065275545</v>
      </c>
      <c r="M520" t="e">
        <f t="shared" si="73"/>
        <v>#N/A</v>
      </c>
      <c r="N520" t="str">
        <f t="shared" si="75"/>
        <v>NA</v>
      </c>
      <c r="O520" s="22">
        <f t="shared" si="80"/>
        <v>8629.6740015467967</v>
      </c>
      <c r="P520">
        <f t="shared" si="76"/>
        <v>2091.8548065275545</v>
      </c>
      <c r="Q520">
        <f t="shared" si="77"/>
        <v>1</v>
      </c>
      <c r="V520" s="51">
        <f t="shared" si="74"/>
        <v>5.5447350437758981E-4</v>
      </c>
      <c r="W520" s="51">
        <f t="shared" si="78"/>
        <v>0.16751594328060251</v>
      </c>
    </row>
    <row r="521" spans="2:23" x14ac:dyDescent="0.25">
      <c r="B521" s="52" t="s">
        <v>720</v>
      </c>
      <c r="C521" s="53" t="s">
        <v>919</v>
      </c>
      <c r="D521" s="54">
        <v>13.316420690000001</v>
      </c>
      <c r="E521" s="54">
        <v>158.67387454500002</v>
      </c>
      <c r="F521" s="54">
        <v>6.8690018668332717</v>
      </c>
      <c r="G521" s="48">
        <v>520</v>
      </c>
      <c r="H521" s="49"/>
      <c r="I521" s="21">
        <f t="shared" si="79"/>
        <v>2084.9858046607214</v>
      </c>
      <c r="J521" s="50">
        <v>13.316420689999999</v>
      </c>
      <c r="K521" s="50">
        <v>9681.0332497400032</v>
      </c>
      <c r="L521">
        <f t="shared" si="72"/>
        <v>2084.9858046607214</v>
      </c>
      <c r="M521" t="e">
        <f t="shared" si="73"/>
        <v>#N/A</v>
      </c>
      <c r="N521" t="str">
        <f t="shared" si="75"/>
        <v>NA</v>
      </c>
      <c r="O521" s="22">
        <f t="shared" si="80"/>
        <v>8642.9904222367968</v>
      </c>
      <c r="P521">
        <f t="shared" si="76"/>
        <v>2084.9858046607214</v>
      </c>
      <c r="Q521">
        <f t="shared" si="77"/>
        <v>1</v>
      </c>
      <c r="V521" s="51">
        <f t="shared" si="74"/>
        <v>5.5265278549939886E-4</v>
      </c>
      <c r="W521" s="51">
        <f t="shared" si="78"/>
        <v>0.16696329049510311</v>
      </c>
    </row>
    <row r="522" spans="2:23" x14ac:dyDescent="0.25">
      <c r="B522" s="45" t="s">
        <v>767</v>
      </c>
      <c r="C522" s="46" t="s">
        <v>920</v>
      </c>
      <c r="D522" s="47">
        <v>24.807377214351767</v>
      </c>
      <c r="E522" s="47">
        <v>3669.1522698444078</v>
      </c>
      <c r="F522" s="47">
        <v>6.8403745256898132</v>
      </c>
      <c r="G522" s="48">
        <v>521</v>
      </c>
      <c r="H522" s="49"/>
      <c r="I522" s="21">
        <f t="shared" si="79"/>
        <v>2078.1454301350318</v>
      </c>
      <c r="J522" s="50">
        <v>24.904496990000002</v>
      </c>
      <c r="K522" s="50">
        <v>9705.9377467300037</v>
      </c>
      <c r="L522">
        <f t="shared" si="72"/>
        <v>2078.1454301350318</v>
      </c>
      <c r="M522" t="e">
        <f t="shared" si="73"/>
        <v>#N/A</v>
      </c>
      <c r="N522" t="str">
        <f t="shared" si="75"/>
        <v>NA</v>
      </c>
      <c r="O522" s="22">
        <f t="shared" si="80"/>
        <v>8667.7977994511493</v>
      </c>
      <c r="P522">
        <f t="shared" si="76"/>
        <v>2078.1454301350318</v>
      </c>
      <c r="Q522">
        <f t="shared" si="77"/>
        <v>1</v>
      </c>
      <c r="V522" s="51">
        <f t="shared" si="74"/>
        <v>5.5083965467278551E-4</v>
      </c>
      <c r="W522" s="51">
        <f t="shared" si="78"/>
        <v>0.16641245084043033</v>
      </c>
    </row>
    <row r="523" spans="2:23" x14ac:dyDescent="0.25">
      <c r="B523" s="52" t="s">
        <v>921</v>
      </c>
      <c r="C523" s="53" t="s">
        <v>922</v>
      </c>
      <c r="D523" s="54">
        <v>9.8229738300000005</v>
      </c>
      <c r="E523" s="54">
        <v>343.78679625100006</v>
      </c>
      <c r="F523" s="54">
        <v>6.8230968034399515</v>
      </c>
      <c r="G523" s="48">
        <v>522</v>
      </c>
      <c r="H523" s="49"/>
      <c r="I523" s="21">
        <f t="shared" si="79"/>
        <v>2071.3223333315918</v>
      </c>
      <c r="J523" s="50">
        <v>9.8229738300000022</v>
      </c>
      <c r="K523" s="50">
        <v>9715.7607205600034</v>
      </c>
      <c r="L523">
        <f t="shared" si="72"/>
        <v>2071.3223333315918</v>
      </c>
      <c r="M523" t="e">
        <f t="shared" si="73"/>
        <v>#N/A</v>
      </c>
      <c r="N523" t="str">
        <f t="shared" si="75"/>
        <v>NA</v>
      </c>
      <c r="O523" s="22">
        <f t="shared" si="80"/>
        <v>8677.620773281149</v>
      </c>
      <c r="P523">
        <f t="shared" si="76"/>
        <v>2071.3223333315918</v>
      </c>
      <c r="Q523">
        <f t="shared" si="77"/>
        <v>1</v>
      </c>
      <c r="V523" s="51">
        <f t="shared" si="74"/>
        <v>5.4903110353266558E-4</v>
      </c>
      <c r="W523" s="51">
        <f t="shared" si="78"/>
        <v>0.16586341973689767</v>
      </c>
    </row>
    <row r="524" spans="2:23" x14ac:dyDescent="0.25">
      <c r="B524" s="45" t="s">
        <v>664</v>
      </c>
      <c r="C524" s="46" t="s">
        <v>923</v>
      </c>
      <c r="D524" s="47">
        <v>24.237852920000005</v>
      </c>
      <c r="E524" s="47">
        <v>577.96915542700003</v>
      </c>
      <c r="F524" s="47">
        <v>6.8015559904660616</v>
      </c>
      <c r="G524" s="48">
        <v>523</v>
      </c>
      <c r="H524" s="49"/>
      <c r="I524" s="21">
        <f t="shared" si="79"/>
        <v>2064.5207773411257</v>
      </c>
      <c r="J524" s="50">
        <v>24.237852920000005</v>
      </c>
      <c r="K524" s="50">
        <v>9739.998573480003</v>
      </c>
      <c r="L524">
        <f t="shared" si="72"/>
        <v>2064.5207773411257</v>
      </c>
      <c r="M524" t="e">
        <f t="shared" si="73"/>
        <v>#N/A</v>
      </c>
      <c r="N524" t="str">
        <f t="shared" si="75"/>
        <v>NA</v>
      </c>
      <c r="O524" s="22">
        <f t="shared" si="80"/>
        <v>8701.8586262011486</v>
      </c>
      <c r="P524">
        <f t="shared" si="76"/>
        <v>2064.5207773411257</v>
      </c>
      <c r="Q524">
        <f t="shared" si="77"/>
        <v>1</v>
      </c>
      <c r="V524" s="51">
        <f t="shared" si="74"/>
        <v>5.4722826206705043E-4</v>
      </c>
      <c r="W524" s="51">
        <f t="shared" si="78"/>
        <v>0.16531619147483062</v>
      </c>
    </row>
    <row r="525" spans="2:23" x14ac:dyDescent="0.25">
      <c r="B525" s="52" t="s">
        <v>767</v>
      </c>
      <c r="C525" s="53" t="s">
        <v>924</v>
      </c>
      <c r="D525" s="54">
        <v>13.911828020000003</v>
      </c>
      <c r="E525" s="54">
        <v>1776.2208051245454</v>
      </c>
      <c r="F525" s="54">
        <v>6.7311422064970277</v>
      </c>
      <c r="G525" s="48">
        <v>524</v>
      </c>
      <c r="H525" s="49"/>
      <c r="I525" s="21">
        <f t="shared" si="79"/>
        <v>2057.7896351346285</v>
      </c>
      <c r="J525" s="50">
        <v>13.911828020000002</v>
      </c>
      <c r="K525" s="50">
        <v>9753.910401500003</v>
      </c>
      <c r="L525">
        <f t="shared" si="72"/>
        <v>2057.7896351346285</v>
      </c>
      <c r="M525" t="e">
        <f t="shared" si="73"/>
        <v>#N/A</v>
      </c>
      <c r="N525" t="str">
        <f t="shared" si="75"/>
        <v>NA</v>
      </c>
      <c r="O525" s="22">
        <f t="shared" si="80"/>
        <v>8715.7704542211486</v>
      </c>
      <c r="P525">
        <f t="shared" si="76"/>
        <v>2057.7896351346285</v>
      </c>
      <c r="Q525">
        <f t="shared" si="77"/>
        <v>1</v>
      </c>
      <c r="V525" s="51">
        <f t="shared" si="74"/>
        <v>5.4544408469677885E-4</v>
      </c>
      <c r="W525" s="51">
        <f t="shared" si="78"/>
        <v>0.16477074739013384</v>
      </c>
    </row>
    <row r="526" spans="2:23" x14ac:dyDescent="0.25">
      <c r="B526" s="45" t="s">
        <v>265</v>
      </c>
      <c r="C526" s="46" t="s">
        <v>925</v>
      </c>
      <c r="D526" s="47">
        <v>13.173108879999999</v>
      </c>
      <c r="E526" s="47">
        <v>1518.126036679</v>
      </c>
      <c r="F526" s="47">
        <v>6.7196452965651892</v>
      </c>
      <c r="G526" s="48">
        <v>525</v>
      </c>
      <c r="H526" s="49"/>
      <c r="I526" s="21">
        <f t="shared" si="79"/>
        <v>2051.0699898380635</v>
      </c>
      <c r="J526" s="50">
        <v>13.173108879999997</v>
      </c>
      <c r="K526" s="50">
        <v>9767.0835103800036</v>
      </c>
      <c r="L526">
        <f t="shared" si="72"/>
        <v>2051.0699898380635</v>
      </c>
      <c r="M526" t="e">
        <f t="shared" si="73"/>
        <v>#N/A</v>
      </c>
      <c r="N526" t="str">
        <f t="shared" si="75"/>
        <v>NA</v>
      </c>
      <c r="O526" s="22">
        <f t="shared" si="80"/>
        <v>8728.9435631011493</v>
      </c>
      <c r="P526">
        <f t="shared" si="76"/>
        <v>2051.0699898380635</v>
      </c>
      <c r="Q526">
        <f t="shared" si="77"/>
        <v>1</v>
      </c>
      <c r="V526" s="51">
        <f t="shared" si="74"/>
        <v>5.4366295473300965E-4</v>
      </c>
      <c r="W526" s="51">
        <f t="shared" si="78"/>
        <v>0.16422708443540082</v>
      </c>
    </row>
    <row r="527" spans="2:23" x14ac:dyDescent="0.25">
      <c r="B527" s="52" t="s">
        <v>289</v>
      </c>
      <c r="C527" s="53" t="s">
        <v>926</v>
      </c>
      <c r="D527" s="54">
        <v>5.9856611099999997</v>
      </c>
      <c r="E527" s="54">
        <v>1508.7637579300001</v>
      </c>
      <c r="F527" s="54">
        <v>6.6927310379803426</v>
      </c>
      <c r="G527" s="48">
        <v>526</v>
      </c>
      <c r="H527" s="49"/>
      <c r="I527" s="21">
        <f t="shared" si="79"/>
        <v>2044.3772588000832</v>
      </c>
      <c r="J527" s="50">
        <v>5.9856611099999997</v>
      </c>
      <c r="K527" s="50">
        <v>9773.069171490004</v>
      </c>
      <c r="L527">
        <f t="shared" si="72"/>
        <v>2044.3772588000832</v>
      </c>
      <c r="M527" t="e">
        <f t="shared" si="73"/>
        <v>#N/A</v>
      </c>
      <c r="N527" t="str">
        <f t="shared" si="75"/>
        <v>NA</v>
      </c>
      <c r="O527" s="22">
        <f t="shared" si="80"/>
        <v>8734.9292242111496</v>
      </c>
      <c r="P527">
        <f t="shared" si="76"/>
        <v>2044.3772588000832</v>
      </c>
      <c r="Q527">
        <f t="shared" si="77"/>
        <v>1</v>
      </c>
      <c r="V527" s="51">
        <f t="shared" si="74"/>
        <v>5.4188895874585715E-4</v>
      </c>
      <c r="W527" s="51">
        <f t="shared" si="78"/>
        <v>0.16368519547665497</v>
      </c>
    </row>
    <row r="528" spans="2:23" x14ac:dyDescent="0.25">
      <c r="B528" s="45" t="s">
        <v>554</v>
      </c>
      <c r="C528" s="46" t="s">
        <v>927</v>
      </c>
      <c r="D528" s="47">
        <v>8.2035340100000003</v>
      </c>
      <c r="E528" s="47">
        <v>1309.3782622296437</v>
      </c>
      <c r="F528" s="47">
        <v>6.6709381414527211</v>
      </c>
      <c r="G528" s="48">
        <v>527</v>
      </c>
      <c r="H528" s="49"/>
      <c r="I528" s="21">
        <f t="shared" si="79"/>
        <v>2037.7063206586304</v>
      </c>
      <c r="J528" s="50">
        <v>8.2035340099999985</v>
      </c>
      <c r="K528" s="50">
        <v>9781.2727055000032</v>
      </c>
      <c r="L528">
        <f t="shared" si="72"/>
        <v>2037.7063206586304</v>
      </c>
      <c r="M528" t="e">
        <f t="shared" si="73"/>
        <v>#N/A</v>
      </c>
      <c r="N528" t="str">
        <f t="shared" si="75"/>
        <v>NA</v>
      </c>
      <c r="O528" s="22">
        <f t="shared" si="80"/>
        <v>8743.1327582211488</v>
      </c>
      <c r="P528">
        <f t="shared" si="76"/>
        <v>2037.7063206586304</v>
      </c>
      <c r="Q528">
        <f t="shared" si="77"/>
        <v>1</v>
      </c>
      <c r="V528" s="51">
        <f t="shared" si="74"/>
        <v>5.4012073925125586E-4</v>
      </c>
      <c r="W528" s="51">
        <f t="shared" si="78"/>
        <v>0.16314507473740372</v>
      </c>
    </row>
    <row r="529" spans="2:23" x14ac:dyDescent="0.25">
      <c r="B529" s="52" t="s">
        <v>928</v>
      </c>
      <c r="C529" s="53" t="s">
        <v>142</v>
      </c>
      <c r="D529" s="54">
        <v>26.79044931</v>
      </c>
      <c r="E529" s="54">
        <v>4858.7404887270013</v>
      </c>
      <c r="F529" s="54">
        <v>6.6564283115213483</v>
      </c>
      <c r="G529" s="48">
        <v>528</v>
      </c>
      <c r="H529" s="49"/>
      <c r="I529" s="21">
        <f t="shared" si="79"/>
        <v>2031.0498923471091</v>
      </c>
      <c r="J529" s="50">
        <v>26.790449309999996</v>
      </c>
      <c r="K529" s="50">
        <v>9808.0631548100027</v>
      </c>
      <c r="L529">
        <f t="shared" si="72"/>
        <v>2031.0498923471091</v>
      </c>
      <c r="M529">
        <f>IF(N529=C529,L529,NA())</f>
        <v>2031.0498923471091</v>
      </c>
      <c r="N529" t="str">
        <f t="shared" si="75"/>
        <v>BRUNSWICK 110350070</v>
      </c>
      <c r="O529" s="22">
        <f t="shared" si="80"/>
        <v>8769.9232075311484</v>
      </c>
      <c r="P529">
        <f t="shared" si="76"/>
        <v>2031.0498923471091</v>
      </c>
      <c r="Q529">
        <f t="shared" si="77"/>
        <v>1</v>
      </c>
      <c r="V529" s="51">
        <f t="shared" si="74"/>
        <v>5.3835636577704985E-4</v>
      </c>
      <c r="W529" s="51">
        <f t="shared" si="78"/>
        <v>0.16260671837162669</v>
      </c>
    </row>
    <row r="530" spans="2:23" x14ac:dyDescent="0.25">
      <c r="B530" s="45" t="s">
        <v>359</v>
      </c>
      <c r="C530" s="46" t="s">
        <v>929</v>
      </c>
      <c r="D530" s="47">
        <v>16.000704650000003</v>
      </c>
      <c r="E530" s="47">
        <v>1231.5402256780003</v>
      </c>
      <c r="F530" s="47">
        <v>6.6227686490449651</v>
      </c>
      <c r="G530" s="48">
        <v>529</v>
      </c>
      <c r="H530" s="49"/>
      <c r="I530" s="21">
        <f t="shared" si="79"/>
        <v>2024.4271236980642</v>
      </c>
      <c r="J530" s="50">
        <v>16.000704650000003</v>
      </c>
      <c r="K530" s="50">
        <v>9824.0638594600023</v>
      </c>
      <c r="L530">
        <f t="shared" si="72"/>
        <v>2024.4271236980642</v>
      </c>
      <c r="M530" t="e">
        <f>IF(N530=C530,L530,NA())</f>
        <v>#N/A</v>
      </c>
      <c r="N530" t="str">
        <f t="shared" si="75"/>
        <v>NA</v>
      </c>
      <c r="O530" s="22">
        <f t="shared" si="80"/>
        <v>8785.9239121811479</v>
      </c>
      <c r="P530">
        <f t="shared" si="76"/>
        <v>2024.4271236980642</v>
      </c>
      <c r="Q530">
        <f t="shared" si="77"/>
        <v>1</v>
      </c>
      <c r="V530" s="51">
        <f t="shared" si="74"/>
        <v>5.3660091423707724E-4</v>
      </c>
      <c r="W530" s="51">
        <f t="shared" si="78"/>
        <v>0.16207011745738961</v>
      </c>
    </row>
    <row r="531" spans="2:23" x14ac:dyDescent="0.25">
      <c r="B531" s="52" t="s">
        <v>444</v>
      </c>
      <c r="C531" s="53" t="s">
        <v>930</v>
      </c>
      <c r="D531" s="54">
        <v>23.556674340000001</v>
      </c>
      <c r="E531" s="54">
        <v>660.85309936600004</v>
      </c>
      <c r="F531" s="54">
        <v>6.6183912523290909</v>
      </c>
      <c r="G531" s="48">
        <v>530</v>
      </c>
      <c r="H531" s="49"/>
      <c r="I531" s="21">
        <f t="shared" si="79"/>
        <v>2017.8087324457351</v>
      </c>
      <c r="J531" s="50">
        <v>23.556674340000001</v>
      </c>
      <c r="K531" s="50">
        <v>9847.6205338000018</v>
      </c>
      <c r="L531">
        <f t="shared" si="72"/>
        <v>2017.8087324457351</v>
      </c>
      <c r="M531" t="e">
        <f t="shared" ref="M531:M594" si="81">IF(N531=C531,L531,NA())</f>
        <v>#N/A</v>
      </c>
      <c r="N531" t="str">
        <f t="shared" si="75"/>
        <v>NA</v>
      </c>
      <c r="O531" s="22">
        <f t="shared" si="80"/>
        <v>8809.4805865211474</v>
      </c>
      <c r="P531">
        <f t="shared" si="76"/>
        <v>2017.8087324457351</v>
      </c>
      <c r="Q531">
        <f t="shared" si="77"/>
        <v>1</v>
      </c>
      <c r="V531" s="51">
        <f t="shared" si="74"/>
        <v>5.3484662298341579E-4</v>
      </c>
      <c r="W531" s="51">
        <f t="shared" si="78"/>
        <v>0.16153527083440619</v>
      </c>
    </row>
    <row r="532" spans="2:23" x14ac:dyDescent="0.25">
      <c r="B532" s="45" t="s">
        <v>362</v>
      </c>
      <c r="C532" s="46" t="s">
        <v>931</v>
      </c>
      <c r="D532" s="47">
        <v>25.489311250000007</v>
      </c>
      <c r="E532" s="47">
        <v>693.89741011700005</v>
      </c>
      <c r="F532" s="47">
        <v>6.5644588643100414</v>
      </c>
      <c r="G532" s="48">
        <v>531</v>
      </c>
      <c r="H532" s="49"/>
      <c r="I532" s="21">
        <f t="shared" si="79"/>
        <v>2011.244273581425</v>
      </c>
      <c r="J532" s="50">
        <v>25.489311250000007</v>
      </c>
      <c r="K532" s="50">
        <v>9873.1098450500012</v>
      </c>
      <c r="L532">
        <f t="shared" si="72"/>
        <v>2011.244273581425</v>
      </c>
      <c r="M532" t="e">
        <f t="shared" si="81"/>
        <v>#N/A</v>
      </c>
      <c r="N532" t="str">
        <f t="shared" si="75"/>
        <v>NA</v>
      </c>
      <c r="O532" s="22">
        <f t="shared" si="80"/>
        <v>8834.9698977711469</v>
      </c>
      <c r="P532">
        <f t="shared" si="76"/>
        <v>2011.244273581425</v>
      </c>
      <c r="Q532">
        <f t="shared" si="77"/>
        <v>1</v>
      </c>
      <c r="V532" s="51">
        <f t="shared" si="74"/>
        <v>5.3310662721531635E-4</v>
      </c>
      <c r="W532" s="51">
        <f t="shared" si="78"/>
        <v>0.16100216420719088</v>
      </c>
    </row>
    <row r="533" spans="2:23" x14ac:dyDescent="0.25">
      <c r="B533" s="52" t="s">
        <v>688</v>
      </c>
      <c r="C533" s="53" t="s">
        <v>932</v>
      </c>
      <c r="D533" s="54">
        <v>11.71381899</v>
      </c>
      <c r="E533" s="54">
        <v>1611.4110889989997</v>
      </c>
      <c r="F533" s="54">
        <v>6.5328320089418144</v>
      </c>
      <c r="G533" s="48">
        <v>532</v>
      </c>
      <c r="H533" s="49"/>
      <c r="I533" s="21">
        <f t="shared" si="79"/>
        <v>2004.7114415724832</v>
      </c>
      <c r="J533" s="50">
        <v>11.713818990000002</v>
      </c>
      <c r="K533" s="50">
        <v>9884.8236640400009</v>
      </c>
      <c r="L533">
        <f t="shared" si="72"/>
        <v>2004.7114415724832</v>
      </c>
      <c r="M533" t="e">
        <f t="shared" si="81"/>
        <v>#N/A</v>
      </c>
      <c r="N533" t="str">
        <f t="shared" si="75"/>
        <v>NA</v>
      </c>
      <c r="O533" s="22">
        <f t="shared" si="80"/>
        <v>8846.6837167611466</v>
      </c>
      <c r="P533">
        <f t="shared" si="76"/>
        <v>2004.7114415724832</v>
      </c>
      <c r="Q533">
        <f t="shared" si="77"/>
        <v>1</v>
      </c>
      <c r="V533" s="51">
        <f t="shared" si="74"/>
        <v>5.3137501455931128E-4</v>
      </c>
      <c r="W533" s="51">
        <f t="shared" si="78"/>
        <v>0.16047078919263158</v>
      </c>
    </row>
    <row r="534" spans="2:23" x14ac:dyDescent="0.25">
      <c r="B534" s="45" t="s">
        <v>933</v>
      </c>
      <c r="C534" s="46" t="s">
        <v>934</v>
      </c>
      <c r="D534" s="47">
        <v>35.82373505999999</v>
      </c>
      <c r="E534" s="47">
        <v>910.44010893100017</v>
      </c>
      <c r="F534" s="47">
        <v>6.4643018540112882</v>
      </c>
      <c r="G534" s="48">
        <v>533</v>
      </c>
      <c r="H534" s="49"/>
      <c r="I534" s="21">
        <f t="shared" si="79"/>
        <v>1998.247139718472</v>
      </c>
      <c r="J534" s="50">
        <v>35.823735059999997</v>
      </c>
      <c r="K534" s="50">
        <v>9920.6473991000003</v>
      </c>
      <c r="L534">
        <f t="shared" si="72"/>
        <v>1998.247139718472</v>
      </c>
      <c r="M534" t="e">
        <f t="shared" si="81"/>
        <v>#N/A</v>
      </c>
      <c r="N534" t="str">
        <f t="shared" si="75"/>
        <v>NA</v>
      </c>
      <c r="O534" s="22">
        <f t="shared" si="80"/>
        <v>8882.5074518211459</v>
      </c>
      <c r="P534">
        <f t="shared" si="76"/>
        <v>1998.247139718472</v>
      </c>
      <c r="Q534">
        <f t="shared" si="77"/>
        <v>1</v>
      </c>
      <c r="V534" s="51">
        <f t="shared" si="74"/>
        <v>5.2966156671811141E-4</v>
      </c>
      <c r="W534" s="51">
        <f t="shared" si="78"/>
        <v>0.15994112762591348</v>
      </c>
    </row>
    <row r="535" spans="2:23" x14ac:dyDescent="0.25">
      <c r="B535" s="52" t="s">
        <v>935</v>
      </c>
      <c r="C535" s="53" t="s">
        <v>936</v>
      </c>
      <c r="D535" s="54">
        <v>2.5916396900000001</v>
      </c>
      <c r="E535" s="54">
        <v>105.90946396944368</v>
      </c>
      <c r="F535" s="54">
        <v>6.4498799799893884</v>
      </c>
      <c r="G535" s="48">
        <v>534</v>
      </c>
      <c r="H535" s="49"/>
      <c r="I535" s="21">
        <f t="shared" si="79"/>
        <v>1991.7972597384826</v>
      </c>
      <c r="J535" s="50">
        <v>6.07928377</v>
      </c>
      <c r="K535" s="50">
        <v>9926.7266828699994</v>
      </c>
      <c r="L535">
        <f t="shared" si="72"/>
        <v>1991.7972597384826</v>
      </c>
      <c r="M535" t="e">
        <f t="shared" si="81"/>
        <v>#N/A</v>
      </c>
      <c r="N535" t="str">
        <f t="shared" si="75"/>
        <v>NA</v>
      </c>
      <c r="O535" s="22">
        <f t="shared" si="80"/>
        <v>8885.0990915111452</v>
      </c>
      <c r="P535">
        <f t="shared" si="76"/>
        <v>1991.7972597384826</v>
      </c>
      <c r="Q535">
        <f t="shared" si="77"/>
        <v>1</v>
      </c>
      <c r="V535" s="51">
        <f t="shared" si="74"/>
        <v>5.2795194158344156E-4</v>
      </c>
      <c r="W535" s="51">
        <f t="shared" si="78"/>
        <v>0.15941317568433003</v>
      </c>
    </row>
    <row r="536" spans="2:23" x14ac:dyDescent="0.25">
      <c r="B536" s="45" t="s">
        <v>529</v>
      </c>
      <c r="C536" s="46" t="s">
        <v>937</v>
      </c>
      <c r="D536" s="47">
        <v>15.64484728</v>
      </c>
      <c r="E536" s="47">
        <v>1489.485234988</v>
      </c>
      <c r="F536" s="47">
        <v>6.4447348023478259</v>
      </c>
      <c r="G536" s="48">
        <v>535</v>
      </c>
      <c r="H536" s="49"/>
      <c r="I536" s="21">
        <f t="shared" si="79"/>
        <v>1985.3525249361348</v>
      </c>
      <c r="J536" s="50">
        <v>15.64484728</v>
      </c>
      <c r="K536" s="50">
        <v>9942.3715301499997</v>
      </c>
      <c r="L536">
        <f t="shared" si="72"/>
        <v>1985.3525249361348</v>
      </c>
      <c r="M536" t="e">
        <f t="shared" si="81"/>
        <v>#N/A</v>
      </c>
      <c r="N536" t="str">
        <f t="shared" si="75"/>
        <v>NA</v>
      </c>
      <c r="O536" s="22">
        <f t="shared" si="80"/>
        <v>8900.7439387911454</v>
      </c>
      <c r="P536">
        <f t="shared" si="76"/>
        <v>1985.3525249361348</v>
      </c>
      <c r="Q536">
        <f t="shared" si="77"/>
        <v>1</v>
      </c>
      <c r="V536" s="51">
        <f t="shared" si="74"/>
        <v>5.2624368024546957E-4</v>
      </c>
      <c r="W536" s="51">
        <f t="shared" si="78"/>
        <v>0.15888693200408455</v>
      </c>
    </row>
    <row r="537" spans="2:23" x14ac:dyDescent="0.25">
      <c r="B537" s="52" t="s">
        <v>938</v>
      </c>
      <c r="C537" s="53" t="s">
        <v>939</v>
      </c>
      <c r="D537" s="54">
        <v>18.755611949999999</v>
      </c>
      <c r="E537" s="54">
        <v>367.22063772100006</v>
      </c>
      <c r="F537" s="54">
        <v>6.3854773114139816</v>
      </c>
      <c r="G537" s="48">
        <v>536</v>
      </c>
      <c r="H537" s="49"/>
      <c r="I537" s="21">
        <f t="shared" si="79"/>
        <v>1978.9670476247209</v>
      </c>
      <c r="J537" s="50">
        <v>18.755611949999999</v>
      </c>
      <c r="K537" s="50">
        <v>9961.1271421000001</v>
      </c>
      <c r="L537">
        <f t="shared" si="72"/>
        <v>1978.9670476247209</v>
      </c>
      <c r="M537" t="e">
        <f t="shared" si="81"/>
        <v>#N/A</v>
      </c>
      <c r="N537" t="str">
        <f t="shared" si="75"/>
        <v>NA</v>
      </c>
      <c r="O537" s="22">
        <f t="shared" si="80"/>
        <v>8919.4995507411459</v>
      </c>
      <c r="P537">
        <f t="shared" si="76"/>
        <v>1978.9670476247209</v>
      </c>
      <c r="Q537">
        <f t="shared" si="77"/>
        <v>1</v>
      </c>
      <c r="V537" s="51">
        <f t="shared" si="74"/>
        <v>5.2455112588130663E-4</v>
      </c>
      <c r="W537" s="51">
        <f t="shared" si="78"/>
        <v>0.15836238087820323</v>
      </c>
    </row>
    <row r="538" spans="2:23" x14ac:dyDescent="0.25">
      <c r="B538" s="45" t="s">
        <v>940</v>
      </c>
      <c r="C538" s="46" t="s">
        <v>941</v>
      </c>
      <c r="D538" s="47">
        <v>11.763788340000003</v>
      </c>
      <c r="E538" s="47">
        <v>1886.6797620680002</v>
      </c>
      <c r="F538" s="47">
        <v>6.3830376111856033</v>
      </c>
      <c r="G538" s="48">
        <v>537</v>
      </c>
      <c r="H538" s="49"/>
      <c r="I538" s="21">
        <f t="shared" si="79"/>
        <v>1972.5840100135354</v>
      </c>
      <c r="J538" s="50">
        <v>11.763788340000003</v>
      </c>
      <c r="K538" s="50">
        <v>9972.8909304400004</v>
      </c>
      <c r="L538">
        <f t="shared" si="72"/>
        <v>1972.5840100135354</v>
      </c>
      <c r="M538" t="e">
        <f t="shared" si="81"/>
        <v>#N/A</v>
      </c>
      <c r="N538" t="str">
        <f t="shared" si="75"/>
        <v>NA</v>
      </c>
      <c r="O538" s="22">
        <f t="shared" si="80"/>
        <v>8931.2633390811461</v>
      </c>
      <c r="P538">
        <f t="shared" si="76"/>
        <v>1972.5840100135354</v>
      </c>
      <c r="Q538">
        <f t="shared" si="77"/>
        <v>1</v>
      </c>
      <c r="V538" s="51">
        <f t="shared" si="74"/>
        <v>5.228592181916314E-4</v>
      </c>
      <c r="W538" s="51">
        <f t="shared" si="78"/>
        <v>0.15783952166001161</v>
      </c>
    </row>
    <row r="539" spans="2:23" x14ac:dyDescent="0.25">
      <c r="B539" s="52" t="s">
        <v>942</v>
      </c>
      <c r="C539" s="53" t="s">
        <v>943</v>
      </c>
      <c r="D539" s="54">
        <v>9.7419326799999997</v>
      </c>
      <c r="E539" s="54">
        <v>59.324712018000007</v>
      </c>
      <c r="F539" s="54">
        <v>6.3798644478085036</v>
      </c>
      <c r="G539" s="48">
        <v>538</v>
      </c>
      <c r="H539" s="49"/>
      <c r="I539" s="21">
        <f t="shared" si="79"/>
        <v>1966.2041455657268</v>
      </c>
      <c r="J539" s="50">
        <v>9.7419326799999997</v>
      </c>
      <c r="K539" s="50">
        <v>9982.6328631200013</v>
      </c>
      <c r="L539">
        <f t="shared" si="72"/>
        <v>1966.2041455657268</v>
      </c>
      <c r="M539" t="e">
        <f t="shared" si="81"/>
        <v>#N/A</v>
      </c>
      <c r="N539" t="str">
        <f t="shared" si="75"/>
        <v>NA</v>
      </c>
      <c r="O539" s="22">
        <f t="shared" si="80"/>
        <v>8941.005271761147</v>
      </c>
      <c r="P539">
        <f t="shared" si="76"/>
        <v>1966.2041455657268</v>
      </c>
      <c r="Q539">
        <f t="shared" si="77"/>
        <v>1</v>
      </c>
      <c r="V539" s="51">
        <f t="shared" si="74"/>
        <v>5.211681515904544E-4</v>
      </c>
      <c r="W539" s="51">
        <f t="shared" si="78"/>
        <v>0.15731835350842116</v>
      </c>
    </row>
    <row r="540" spans="2:23" x14ac:dyDescent="0.25">
      <c r="B540" s="45" t="s">
        <v>357</v>
      </c>
      <c r="C540" s="46" t="s">
        <v>944</v>
      </c>
      <c r="D540" s="47">
        <v>3.2820965899999996</v>
      </c>
      <c r="E540" s="47">
        <v>79.766159857999995</v>
      </c>
      <c r="F540" s="47">
        <v>6.3718857101562341</v>
      </c>
      <c r="G540" s="48">
        <v>539</v>
      </c>
      <c r="H540" s="49"/>
      <c r="I540" s="21">
        <f t="shared" si="79"/>
        <v>1959.8322598555706</v>
      </c>
      <c r="J540" s="50">
        <v>3.2820965899999996</v>
      </c>
      <c r="K540" s="50">
        <v>9985.9149597100004</v>
      </c>
      <c r="L540">
        <f t="shared" si="72"/>
        <v>1959.8322598555706</v>
      </c>
      <c r="M540" t="e">
        <f t="shared" si="81"/>
        <v>#N/A</v>
      </c>
      <c r="N540" t="str">
        <f t="shared" si="75"/>
        <v>NA</v>
      </c>
      <c r="O540" s="22">
        <f t="shared" si="80"/>
        <v>8944.2873683511461</v>
      </c>
      <c r="P540">
        <f t="shared" si="76"/>
        <v>1959.8322598555706</v>
      </c>
      <c r="Q540">
        <f t="shared" si="77"/>
        <v>1</v>
      </c>
      <c r="V540" s="51">
        <f t="shared" si="74"/>
        <v>5.1947919985815486E-4</v>
      </c>
      <c r="W540" s="51">
        <f t="shared" si="78"/>
        <v>0.15679887430856301</v>
      </c>
    </row>
    <row r="541" spans="2:23" x14ac:dyDescent="0.25">
      <c r="B541" s="52" t="s">
        <v>633</v>
      </c>
      <c r="C541" s="53" t="s">
        <v>945</v>
      </c>
      <c r="D541" s="54">
        <v>1.8802218858826425</v>
      </c>
      <c r="E541" s="54">
        <v>46</v>
      </c>
      <c r="F541" s="54">
        <v>6.3515684178000003</v>
      </c>
      <c r="G541" s="48">
        <v>540</v>
      </c>
      <c r="H541" s="49"/>
      <c r="I541" s="21">
        <f t="shared" si="79"/>
        <v>1953.4806914377705</v>
      </c>
      <c r="J541" s="50">
        <v>44.04760315</v>
      </c>
      <c r="K541" s="50">
        <v>10029.962562860001</v>
      </c>
      <c r="L541">
        <f t="shared" si="72"/>
        <v>1953.4806914377705</v>
      </c>
      <c r="M541" t="e">
        <f t="shared" si="81"/>
        <v>#N/A</v>
      </c>
      <c r="N541" t="str">
        <f t="shared" si="75"/>
        <v>NA</v>
      </c>
      <c r="O541" s="22">
        <f t="shared" si="80"/>
        <v>8946.167590237028</v>
      </c>
      <c r="P541">
        <f t="shared" si="76"/>
        <v>1953.4806914377705</v>
      </c>
      <c r="Q541">
        <f t="shared" si="77"/>
        <v>1</v>
      </c>
      <c r="V541" s="51">
        <f t="shared" si="74"/>
        <v>5.1779563349020142E-4</v>
      </c>
      <c r="W541" s="51">
        <f t="shared" si="78"/>
        <v>0.15628107867507282</v>
      </c>
    </row>
    <row r="542" spans="2:23" x14ac:dyDescent="0.25">
      <c r="B542" s="45" t="s">
        <v>394</v>
      </c>
      <c r="C542" s="46" t="s">
        <v>946</v>
      </c>
      <c r="D542" s="47">
        <v>7.5435994200000014</v>
      </c>
      <c r="E542" s="47">
        <v>1740.1801754409996</v>
      </c>
      <c r="F542" s="47">
        <v>6.3402511073456678</v>
      </c>
      <c r="G542" s="48">
        <v>541</v>
      </c>
      <c r="H542" s="49"/>
      <c r="I542" s="21">
        <f t="shared" si="79"/>
        <v>1947.1404403304248</v>
      </c>
      <c r="J542" s="50">
        <v>7.5435994200000014</v>
      </c>
      <c r="K542" s="50">
        <v>10037.50616228</v>
      </c>
      <c r="L542">
        <f t="shared" si="72"/>
        <v>1947.1404403304248</v>
      </c>
      <c r="M542" t="e">
        <f t="shared" si="81"/>
        <v>#N/A</v>
      </c>
      <c r="N542" t="str">
        <f t="shared" si="75"/>
        <v>NA</v>
      </c>
      <c r="O542" s="22">
        <f t="shared" si="80"/>
        <v>8953.7111896570277</v>
      </c>
      <c r="P542">
        <f t="shared" si="76"/>
        <v>1947.1404403304248</v>
      </c>
      <c r="Q542">
        <f t="shared" si="77"/>
        <v>1</v>
      </c>
      <c r="V542" s="51">
        <f t="shared" si="74"/>
        <v>5.1611506692355734E-4</v>
      </c>
      <c r="W542" s="51">
        <f t="shared" si="78"/>
        <v>0.15576496360814926</v>
      </c>
    </row>
    <row r="543" spans="2:23" x14ac:dyDescent="0.25">
      <c r="B543" s="52" t="s">
        <v>286</v>
      </c>
      <c r="C543" s="53" t="s">
        <v>947</v>
      </c>
      <c r="D543" s="54">
        <v>5.6584729000000005</v>
      </c>
      <c r="E543" s="54">
        <v>639.28327725600002</v>
      </c>
      <c r="F543" s="54">
        <v>6.3386882918228364</v>
      </c>
      <c r="G543" s="48">
        <v>542</v>
      </c>
      <c r="H543" s="49"/>
      <c r="I543" s="21">
        <f t="shared" si="79"/>
        <v>1940.801752038602</v>
      </c>
      <c r="J543" s="50">
        <v>5.6584728999999996</v>
      </c>
      <c r="K543" s="50">
        <v>10043.164635180001</v>
      </c>
      <c r="L543">
        <f t="shared" si="72"/>
        <v>1940.801752038602</v>
      </c>
      <c r="M543" t="e">
        <f t="shared" si="81"/>
        <v>#N/A</v>
      </c>
      <c r="N543" t="str">
        <f t="shared" si="75"/>
        <v>NA</v>
      </c>
      <c r="O543" s="22">
        <f t="shared" si="80"/>
        <v>8959.3696625570283</v>
      </c>
      <c r="P543">
        <f t="shared" si="76"/>
        <v>1940.801752038602</v>
      </c>
      <c r="Q543">
        <f t="shared" si="77"/>
        <v>1</v>
      </c>
      <c r="V543" s="51">
        <f t="shared" si="74"/>
        <v>5.1443491460162905E-4</v>
      </c>
      <c r="W543" s="51">
        <f t="shared" si="78"/>
        <v>0.15525052869354763</v>
      </c>
    </row>
    <row r="544" spans="2:23" x14ac:dyDescent="0.25">
      <c r="B544" s="45" t="s">
        <v>948</v>
      </c>
      <c r="C544" s="46" t="s">
        <v>949</v>
      </c>
      <c r="D544" s="47">
        <v>12.433202850000001</v>
      </c>
      <c r="E544" s="47">
        <v>477.61571389599999</v>
      </c>
      <c r="F544" s="47">
        <v>6.303660121052336</v>
      </c>
      <c r="G544" s="48">
        <v>543</v>
      </c>
      <c r="H544" s="49"/>
      <c r="I544" s="21">
        <f t="shared" si="79"/>
        <v>1934.4980919175496</v>
      </c>
      <c r="J544" s="50">
        <v>12.433202850000001</v>
      </c>
      <c r="K544" s="50">
        <v>10055.59783803</v>
      </c>
      <c r="L544">
        <f t="shared" si="72"/>
        <v>1934.4980919175496</v>
      </c>
      <c r="M544" t="e">
        <f t="shared" si="81"/>
        <v>#N/A</v>
      </c>
      <c r="N544" t="str">
        <f t="shared" si="75"/>
        <v>NA</v>
      </c>
      <c r="O544" s="22">
        <f t="shared" si="80"/>
        <v>8971.8028654070276</v>
      </c>
      <c r="P544">
        <f t="shared" si="76"/>
        <v>1934.4980919175496</v>
      </c>
      <c r="Q544">
        <f t="shared" si="77"/>
        <v>1</v>
      </c>
      <c r="V544" s="51">
        <f t="shared" si="74"/>
        <v>5.1276404695497471E-4</v>
      </c>
      <c r="W544" s="51">
        <f t="shared" si="78"/>
        <v>0.15473776464659267</v>
      </c>
    </row>
    <row r="545" spans="2:23" x14ac:dyDescent="0.25">
      <c r="B545" s="52" t="s">
        <v>783</v>
      </c>
      <c r="C545" s="53" t="s">
        <v>950</v>
      </c>
      <c r="D545" s="54">
        <v>21.551332513478425</v>
      </c>
      <c r="E545" s="54">
        <v>5763.5682522890665</v>
      </c>
      <c r="F545" s="54">
        <v>6.2571250796487634</v>
      </c>
      <c r="G545" s="48">
        <v>544</v>
      </c>
      <c r="H545" s="49"/>
      <c r="I545" s="21">
        <f t="shared" si="79"/>
        <v>1928.2409668379007</v>
      </c>
      <c r="J545" s="50">
        <v>21.692993489999999</v>
      </c>
      <c r="K545" s="50">
        <v>10077.29083152</v>
      </c>
      <c r="L545">
        <f t="shared" si="72"/>
        <v>1928.2409668379007</v>
      </c>
      <c r="M545" t="e">
        <f t="shared" si="81"/>
        <v>#N/A</v>
      </c>
      <c r="N545" t="str">
        <f t="shared" si="75"/>
        <v>NA</v>
      </c>
      <c r="O545" s="22">
        <f t="shared" si="80"/>
        <v>8993.3541979205056</v>
      </c>
      <c r="P545">
        <f t="shared" si="76"/>
        <v>1928.2409668379007</v>
      </c>
      <c r="Q545">
        <f t="shared" si="77"/>
        <v>1</v>
      </c>
      <c r="V545" s="51">
        <f t="shared" si="74"/>
        <v>5.1110551403031113E-4</v>
      </c>
      <c r="W545" s="51">
        <f t="shared" si="78"/>
        <v>0.15422665913256237</v>
      </c>
    </row>
    <row r="546" spans="2:23" x14ac:dyDescent="0.25">
      <c r="B546" s="45" t="s">
        <v>261</v>
      </c>
      <c r="C546" s="46" t="s">
        <v>951</v>
      </c>
      <c r="D546" s="47">
        <v>4.1756258700000002</v>
      </c>
      <c r="E546" s="47">
        <v>458.04422810300002</v>
      </c>
      <c r="F546" s="47">
        <v>6.2401551897616656</v>
      </c>
      <c r="G546" s="48">
        <v>545</v>
      </c>
      <c r="H546" s="49"/>
      <c r="I546" s="21">
        <f t="shared" si="79"/>
        <v>1922.000811648139</v>
      </c>
      <c r="J546" s="50">
        <v>4.1756258700000002</v>
      </c>
      <c r="K546" s="50">
        <v>10081.466457390001</v>
      </c>
      <c r="L546">
        <f t="shared" si="72"/>
        <v>1922.000811648139</v>
      </c>
      <c r="M546" t="e">
        <f t="shared" si="81"/>
        <v>#N/A</v>
      </c>
      <c r="N546" t="str">
        <f t="shared" si="75"/>
        <v>NA</v>
      </c>
      <c r="O546" s="22">
        <f t="shared" si="80"/>
        <v>8997.5298237905063</v>
      </c>
      <c r="P546">
        <f t="shared" si="76"/>
        <v>1922.000811648139</v>
      </c>
      <c r="Q546">
        <f t="shared" si="77"/>
        <v>1</v>
      </c>
      <c r="V546" s="51">
        <f t="shared" si="74"/>
        <v>5.0945147919714275E-4</v>
      </c>
      <c r="W546" s="51">
        <f t="shared" si="78"/>
        <v>0.15371720765336522</v>
      </c>
    </row>
    <row r="547" spans="2:23" x14ac:dyDescent="0.25">
      <c r="B547" s="52" t="s">
        <v>505</v>
      </c>
      <c r="C547" s="53" t="s">
        <v>952</v>
      </c>
      <c r="D547" s="54">
        <v>5.217608300974466</v>
      </c>
      <c r="E547" s="54">
        <v>419</v>
      </c>
      <c r="F547" s="54">
        <v>6.2269849248</v>
      </c>
      <c r="G547" s="48">
        <v>546</v>
      </c>
      <c r="H547" s="49"/>
      <c r="I547" s="21">
        <f t="shared" si="79"/>
        <v>1915.773826723339</v>
      </c>
      <c r="J547" s="50">
        <v>23.068155399999998</v>
      </c>
      <c r="K547" s="50">
        <v>10104.534612790001</v>
      </c>
      <c r="L547">
        <f t="shared" si="72"/>
        <v>1915.773826723339</v>
      </c>
      <c r="M547" t="e">
        <f t="shared" si="81"/>
        <v>#N/A</v>
      </c>
      <c r="N547" t="str">
        <f t="shared" si="75"/>
        <v>NA</v>
      </c>
      <c r="O547" s="22">
        <f t="shared" si="80"/>
        <v>9002.7474320914807</v>
      </c>
      <c r="P547">
        <f t="shared" si="76"/>
        <v>1915.773826723339</v>
      </c>
      <c r="Q547">
        <f t="shared" si="77"/>
        <v>1</v>
      </c>
      <c r="V547" s="51">
        <f t="shared" si="74"/>
        <v>5.0780093531513609E-4</v>
      </c>
      <c r="W547" s="51">
        <f t="shared" si="78"/>
        <v>0.15320940671805008</v>
      </c>
    </row>
    <row r="548" spans="2:23" x14ac:dyDescent="0.25">
      <c r="B548" s="45" t="s">
        <v>953</v>
      </c>
      <c r="C548" s="46" t="s">
        <v>954</v>
      </c>
      <c r="D548" s="47">
        <v>18.314078359999996</v>
      </c>
      <c r="E548" s="47">
        <v>2618.5137417389992</v>
      </c>
      <c r="F548" s="47">
        <v>6.1498772474864758</v>
      </c>
      <c r="G548" s="48">
        <v>547</v>
      </c>
      <c r="H548" s="49"/>
      <c r="I548" s="21">
        <f t="shared" si="79"/>
        <v>1909.6239494758524</v>
      </c>
      <c r="J548" s="50">
        <v>18.314078359999996</v>
      </c>
      <c r="K548" s="50">
        <v>10122.84869115</v>
      </c>
      <c r="L548">
        <f t="shared" si="72"/>
        <v>1909.6239494758524</v>
      </c>
      <c r="M548" t="e">
        <f t="shared" si="81"/>
        <v>#N/A</v>
      </c>
      <c r="N548" t="str">
        <f t="shared" si="75"/>
        <v>NA</v>
      </c>
      <c r="O548" s="22">
        <f t="shared" si="80"/>
        <v>9021.06151045148</v>
      </c>
      <c r="P548">
        <f t="shared" si="76"/>
        <v>1909.6239494758524</v>
      </c>
      <c r="Q548">
        <f t="shared" si="77"/>
        <v>1</v>
      </c>
      <c r="V548" s="51">
        <f t="shared" si="74"/>
        <v>5.061708298325446E-4</v>
      </c>
      <c r="W548" s="51">
        <f t="shared" si="78"/>
        <v>0.15270323588821755</v>
      </c>
    </row>
    <row r="549" spans="2:23" x14ac:dyDescent="0.25">
      <c r="B549" s="52" t="s">
        <v>218</v>
      </c>
      <c r="C549" s="53" t="s">
        <v>955</v>
      </c>
      <c r="D549" s="54">
        <v>20.443507500000003</v>
      </c>
      <c r="E549" s="54">
        <v>584.72284321999996</v>
      </c>
      <c r="F549" s="54">
        <v>6.1475955866179461</v>
      </c>
      <c r="G549" s="48">
        <v>548</v>
      </c>
      <c r="H549" s="49"/>
      <c r="I549" s="21">
        <f t="shared" si="79"/>
        <v>1903.4763538892346</v>
      </c>
      <c r="J549" s="50">
        <v>20.443507500000003</v>
      </c>
      <c r="K549" s="50">
        <v>10143.292198650001</v>
      </c>
      <c r="L549">
        <f t="shared" si="72"/>
        <v>1903.4763538892346</v>
      </c>
      <c r="M549" t="e">
        <f t="shared" si="81"/>
        <v>#N/A</v>
      </c>
      <c r="N549" t="str">
        <f t="shared" si="75"/>
        <v>NA</v>
      </c>
      <c r="O549" s="22">
        <f t="shared" si="80"/>
        <v>9041.5050179514801</v>
      </c>
      <c r="P549">
        <f t="shared" si="76"/>
        <v>1903.4763538892346</v>
      </c>
      <c r="Q549">
        <f t="shared" si="77"/>
        <v>1</v>
      </c>
      <c r="V549" s="51">
        <f t="shared" si="74"/>
        <v>5.0454132913403942E-4</v>
      </c>
      <c r="W549" s="51">
        <f t="shared" si="78"/>
        <v>0.1521986945590835</v>
      </c>
    </row>
    <row r="550" spans="2:23" x14ac:dyDescent="0.25">
      <c r="B550" s="45" t="s">
        <v>265</v>
      </c>
      <c r="C550" s="46" t="s">
        <v>956</v>
      </c>
      <c r="D550" s="47">
        <v>20.561280829999998</v>
      </c>
      <c r="E550" s="47">
        <v>2360.0045452940003</v>
      </c>
      <c r="F550" s="47">
        <v>6.1159003310303142</v>
      </c>
      <c r="G550" s="48">
        <v>549</v>
      </c>
      <c r="H550" s="49"/>
      <c r="I550" s="21">
        <f t="shared" si="79"/>
        <v>1897.3604535582042</v>
      </c>
      <c r="J550" s="50">
        <v>20.561280829999998</v>
      </c>
      <c r="K550" s="50">
        <v>10163.85347948</v>
      </c>
      <c r="L550">
        <f t="shared" ref="L550:L613" si="82">P550</f>
        <v>1897.3604535582042</v>
      </c>
      <c r="M550" t="e">
        <f t="shared" si="81"/>
        <v>#N/A</v>
      </c>
      <c r="N550" t="str">
        <f t="shared" si="75"/>
        <v>NA</v>
      </c>
      <c r="O550" s="22">
        <f t="shared" si="80"/>
        <v>9062.0662987814794</v>
      </c>
      <c r="P550">
        <f t="shared" si="76"/>
        <v>1897.3604535582042</v>
      </c>
      <c r="Q550">
        <f t="shared" si="77"/>
        <v>1</v>
      </c>
      <c r="V550" s="51">
        <f t="shared" si="74"/>
        <v>5.0292022967800222E-4</v>
      </c>
      <c r="W550" s="51">
        <f t="shared" si="78"/>
        <v>0.15169577432940551</v>
      </c>
    </row>
    <row r="551" spans="2:23" x14ac:dyDescent="0.25">
      <c r="B551" s="52" t="s">
        <v>526</v>
      </c>
      <c r="C551" s="53" t="s">
        <v>957</v>
      </c>
      <c r="D551" s="54">
        <v>18.900554469999996</v>
      </c>
      <c r="E551" s="54">
        <v>420.18698149599993</v>
      </c>
      <c r="F551" s="54">
        <v>6.0898614395460964</v>
      </c>
      <c r="G551" s="48">
        <v>550</v>
      </c>
      <c r="H551" s="49"/>
      <c r="I551" s="21">
        <f t="shared" si="79"/>
        <v>1891.2705921186582</v>
      </c>
      <c r="J551" s="50">
        <v>18.900554470000003</v>
      </c>
      <c r="K551" s="50">
        <v>10182.754033949999</v>
      </c>
      <c r="L551">
        <f t="shared" si="82"/>
        <v>1891.2705921186582</v>
      </c>
      <c r="M551" t="e">
        <f t="shared" si="81"/>
        <v>#N/A</v>
      </c>
      <c r="N551" t="str">
        <f t="shared" si="75"/>
        <v>NA</v>
      </c>
      <c r="O551" s="22">
        <f t="shared" si="80"/>
        <v>9080.9668532514788</v>
      </c>
      <c r="P551">
        <f t="shared" si="76"/>
        <v>1891.2705921186582</v>
      </c>
      <c r="Q551">
        <f t="shared" si="77"/>
        <v>1</v>
      </c>
      <c r="V551" s="51">
        <f t="shared" si="74"/>
        <v>5.0130603217107101E-4</v>
      </c>
      <c r="W551" s="51">
        <f t="shared" si="78"/>
        <v>0.15119446829723443</v>
      </c>
    </row>
    <row r="552" spans="2:23" x14ac:dyDescent="0.25">
      <c r="B552" s="45" t="s">
        <v>958</v>
      </c>
      <c r="C552" s="46" t="s">
        <v>959</v>
      </c>
      <c r="D552" s="47">
        <v>7.41267853</v>
      </c>
      <c r="E552" s="47">
        <v>274.76077512899997</v>
      </c>
      <c r="F552" s="47">
        <v>6.0677646434972505</v>
      </c>
      <c r="G552" s="48">
        <v>551</v>
      </c>
      <c r="H552" s="49"/>
      <c r="I552" s="21">
        <f t="shared" si="79"/>
        <v>1885.202827475161</v>
      </c>
      <c r="J552" s="50">
        <v>7.4126785300000009</v>
      </c>
      <c r="K552" s="50">
        <v>10190.166712479999</v>
      </c>
      <c r="L552">
        <f t="shared" si="82"/>
        <v>1885.202827475161</v>
      </c>
      <c r="M552" t="e">
        <f t="shared" si="81"/>
        <v>#N/A</v>
      </c>
      <c r="N552" t="str">
        <f t="shared" si="75"/>
        <v>NA</v>
      </c>
      <c r="O552" s="22">
        <f t="shared" si="80"/>
        <v>9088.3795317814784</v>
      </c>
      <c r="P552">
        <f t="shared" si="76"/>
        <v>1885.202827475161</v>
      </c>
      <c r="Q552">
        <f t="shared" si="77"/>
        <v>1</v>
      </c>
      <c r="V552" s="51">
        <f t="shared" si="74"/>
        <v>4.9969769170923786E-4</v>
      </c>
      <c r="W552" s="51">
        <f t="shared" si="78"/>
        <v>0.15069477060552519</v>
      </c>
    </row>
    <row r="553" spans="2:23" x14ac:dyDescent="0.25">
      <c r="B553" s="52" t="s">
        <v>512</v>
      </c>
      <c r="C553" s="53" t="s">
        <v>960</v>
      </c>
      <c r="D553" s="54">
        <v>7.0153367318285458</v>
      </c>
      <c r="E553" s="54">
        <v>589.03113124246102</v>
      </c>
      <c r="F553" s="54">
        <v>6.0456398819892838</v>
      </c>
      <c r="G553" s="48">
        <v>552</v>
      </c>
      <c r="H553" s="49"/>
      <c r="I553" s="21">
        <f t="shared" si="79"/>
        <v>1879.1571875931718</v>
      </c>
      <c r="J553" s="50">
        <v>9.7177907200000018</v>
      </c>
      <c r="K553" s="50">
        <v>10199.884503199999</v>
      </c>
      <c r="L553">
        <f t="shared" si="82"/>
        <v>1879.1571875931718</v>
      </c>
      <c r="M553" t="e">
        <f t="shared" si="81"/>
        <v>#N/A</v>
      </c>
      <c r="N553" t="str">
        <f t="shared" si="75"/>
        <v>NA</v>
      </c>
      <c r="O553" s="22">
        <f t="shared" si="80"/>
        <v>9095.3948685133073</v>
      </c>
      <c r="P553">
        <f t="shared" si="76"/>
        <v>1879.1571875931718</v>
      </c>
      <c r="Q553">
        <f t="shared" si="77"/>
        <v>1</v>
      </c>
      <c r="V553" s="51">
        <f t="shared" si="74"/>
        <v>4.9809521570511408E-4</v>
      </c>
      <c r="W553" s="51">
        <f t="shared" si="78"/>
        <v>0.15019667538982007</v>
      </c>
    </row>
    <row r="554" spans="2:23" x14ac:dyDescent="0.25">
      <c r="B554" s="45" t="s">
        <v>334</v>
      </c>
      <c r="C554" s="46" t="s">
        <v>961</v>
      </c>
      <c r="D554" s="47">
        <v>21.030041860000001</v>
      </c>
      <c r="E554" s="47">
        <v>1979.7051069799998</v>
      </c>
      <c r="F554" s="47">
        <v>6.0387206199285055</v>
      </c>
      <c r="G554" s="48">
        <v>553</v>
      </c>
      <c r="H554" s="49"/>
      <c r="I554" s="21">
        <f t="shared" si="79"/>
        <v>1873.1184669732434</v>
      </c>
      <c r="J554" s="50">
        <v>21.030041860000004</v>
      </c>
      <c r="K554" s="50">
        <v>10220.914545059999</v>
      </c>
      <c r="L554">
        <f t="shared" si="82"/>
        <v>1873.1184669732434</v>
      </c>
      <c r="M554" t="e">
        <f t="shared" si="81"/>
        <v>#N/A</v>
      </c>
      <c r="N554" t="str">
        <f t="shared" si="75"/>
        <v>NA</v>
      </c>
      <c r="O554" s="22">
        <f t="shared" si="80"/>
        <v>9116.4249103733073</v>
      </c>
      <c r="P554">
        <f t="shared" si="76"/>
        <v>1873.1184669732434</v>
      </c>
      <c r="Q554">
        <f t="shared" si="77"/>
        <v>1</v>
      </c>
      <c r="V554" s="51">
        <f t="shared" si="74"/>
        <v>4.9649457374199087E-4</v>
      </c>
      <c r="W554" s="51">
        <f t="shared" si="78"/>
        <v>0.14970018081607808</v>
      </c>
    </row>
    <row r="555" spans="2:23" x14ac:dyDescent="0.25">
      <c r="B555" s="52" t="s">
        <v>962</v>
      </c>
      <c r="C555" s="53" t="s">
        <v>963</v>
      </c>
      <c r="D555" s="54">
        <v>16.154100860000003</v>
      </c>
      <c r="E555" s="54">
        <v>794.03850692899994</v>
      </c>
      <c r="F555" s="54">
        <v>6.0309628949856524</v>
      </c>
      <c r="G555" s="48">
        <v>554</v>
      </c>
      <c r="H555" s="49"/>
      <c r="I555" s="21">
        <f t="shared" si="79"/>
        <v>1867.0875040782578</v>
      </c>
      <c r="J555" s="50">
        <v>16.154100860000003</v>
      </c>
      <c r="K555" s="50">
        <v>10237.068645919999</v>
      </c>
      <c r="L555">
        <f t="shared" si="82"/>
        <v>1867.0875040782578</v>
      </c>
      <c r="M555" t="e">
        <f t="shared" si="81"/>
        <v>#N/A</v>
      </c>
      <c r="N555" t="str">
        <f t="shared" si="75"/>
        <v>NA</v>
      </c>
      <c r="O555" s="22">
        <f t="shared" si="80"/>
        <v>9132.579011233307</v>
      </c>
      <c r="P555">
        <f t="shared" si="76"/>
        <v>1867.0875040782578</v>
      </c>
      <c r="Q555">
        <f t="shared" si="77"/>
        <v>1</v>
      </c>
      <c r="V555" s="51">
        <f t="shared" si="74"/>
        <v>4.9489598806543294E-4</v>
      </c>
      <c r="W555" s="51">
        <f t="shared" si="78"/>
        <v>0.14920528482801265</v>
      </c>
    </row>
    <row r="556" spans="2:23" x14ac:dyDescent="0.25">
      <c r="B556" s="45" t="s">
        <v>793</v>
      </c>
      <c r="C556" s="46" t="s">
        <v>964</v>
      </c>
      <c r="D556" s="47">
        <v>1.3032430999999998</v>
      </c>
      <c r="E556" s="47">
        <v>44.001167135667821</v>
      </c>
      <c r="F556" s="47">
        <v>6.0168079572750592</v>
      </c>
      <c r="G556" s="48">
        <v>555</v>
      </c>
      <c r="H556" s="49"/>
      <c r="I556" s="21">
        <f t="shared" si="79"/>
        <v>1861.0706961209828</v>
      </c>
      <c r="J556" s="50">
        <v>2.1592562600000003</v>
      </c>
      <c r="K556" s="50">
        <v>10239.227902179999</v>
      </c>
      <c r="L556">
        <f t="shared" si="82"/>
        <v>1861.0706961209828</v>
      </c>
      <c r="M556" t="e">
        <f t="shared" si="81"/>
        <v>#N/A</v>
      </c>
      <c r="N556" t="str">
        <f t="shared" si="75"/>
        <v>NA</v>
      </c>
      <c r="O556" s="22">
        <f t="shared" si="80"/>
        <v>9133.8822543333063</v>
      </c>
      <c r="P556">
        <f t="shared" si="76"/>
        <v>1861.0706961209828</v>
      </c>
      <c r="Q556">
        <f t="shared" si="77"/>
        <v>1</v>
      </c>
      <c r="V556" s="51">
        <f t="shared" si="74"/>
        <v>4.9330115434044063E-4</v>
      </c>
      <c r="W556" s="51">
        <f t="shared" si="78"/>
        <v>0.14871198367367222</v>
      </c>
    </row>
    <row r="557" spans="2:23" x14ac:dyDescent="0.25">
      <c r="B557" s="52" t="s">
        <v>519</v>
      </c>
      <c r="C557" s="53" t="s">
        <v>965</v>
      </c>
      <c r="D557" s="54">
        <v>14.743862440799461</v>
      </c>
      <c r="E557" s="54">
        <v>4183.7411675858166</v>
      </c>
      <c r="F557" s="54">
        <v>6.011955729990401</v>
      </c>
      <c r="G557" s="48">
        <v>556</v>
      </c>
      <c r="H557" s="49"/>
      <c r="I557" s="21">
        <f t="shared" si="79"/>
        <v>1855.0587403909924</v>
      </c>
      <c r="J557" s="50">
        <v>14.802974460000001</v>
      </c>
      <c r="K557" s="50">
        <v>10254.030876639999</v>
      </c>
      <c r="L557">
        <f t="shared" si="82"/>
        <v>1855.0587403909924</v>
      </c>
      <c r="M557" t="e">
        <f t="shared" si="81"/>
        <v>#N/A</v>
      </c>
      <c r="N557" t="str">
        <f t="shared" si="75"/>
        <v>NA</v>
      </c>
      <c r="O557" s="22">
        <f t="shared" si="80"/>
        <v>9148.626116774105</v>
      </c>
      <c r="P557">
        <f t="shared" si="76"/>
        <v>1855.0587403909924</v>
      </c>
      <c r="Q557">
        <f t="shared" si="77"/>
        <v>1</v>
      </c>
      <c r="V557" s="51">
        <f t="shared" si="74"/>
        <v>4.9170760676181871E-4</v>
      </c>
      <c r="W557" s="51">
        <f t="shared" si="78"/>
        <v>0.14822027606691041</v>
      </c>
    </row>
    <row r="558" spans="2:23" x14ac:dyDescent="0.25">
      <c r="B558" s="45" t="s">
        <v>798</v>
      </c>
      <c r="C558" s="46" t="s">
        <v>966</v>
      </c>
      <c r="D558" s="47">
        <v>4.9468434200000013</v>
      </c>
      <c r="E558" s="47">
        <v>882.87317470575999</v>
      </c>
      <c r="F558" s="47">
        <v>5.9946527938055159</v>
      </c>
      <c r="G558" s="48">
        <v>557</v>
      </c>
      <c r="H558" s="49"/>
      <c r="I558" s="21">
        <f t="shared" si="79"/>
        <v>1849.0640875971869</v>
      </c>
      <c r="J558" s="50">
        <v>4.9468434200000013</v>
      </c>
      <c r="K558" s="50">
        <v>10258.97772006</v>
      </c>
      <c r="L558">
        <f t="shared" si="82"/>
        <v>1849.0640875971869</v>
      </c>
      <c r="M558" t="e">
        <f t="shared" si="81"/>
        <v>#N/A</v>
      </c>
      <c r="N558" t="str">
        <f t="shared" si="75"/>
        <v>NA</v>
      </c>
      <c r="O558" s="22">
        <f t="shared" si="80"/>
        <v>9153.5729601941057</v>
      </c>
      <c r="P558">
        <f t="shared" si="76"/>
        <v>1849.0640875971869</v>
      </c>
      <c r="Q558">
        <f t="shared" si="77"/>
        <v>1</v>
      </c>
      <c r="V558" s="51">
        <f t="shared" si="74"/>
        <v>4.9011864555297371E-4</v>
      </c>
      <c r="W558" s="51">
        <f t="shared" si="78"/>
        <v>0.14773015742135742</v>
      </c>
    </row>
    <row r="559" spans="2:23" x14ac:dyDescent="0.25">
      <c r="B559" s="52" t="s">
        <v>967</v>
      </c>
      <c r="C559" s="53" t="s">
        <v>968</v>
      </c>
      <c r="D559" s="54">
        <v>25.179421189999999</v>
      </c>
      <c r="E559" s="54">
        <v>933.86372871000015</v>
      </c>
      <c r="F559" s="54">
        <v>5.98699382771371</v>
      </c>
      <c r="G559" s="48">
        <v>558</v>
      </c>
      <c r="H559" s="49"/>
      <c r="I559" s="21">
        <f t="shared" si="79"/>
        <v>1843.0770937694733</v>
      </c>
      <c r="J559" s="50">
        <v>25.179421189999999</v>
      </c>
      <c r="K559" s="50">
        <v>10284.15714125</v>
      </c>
      <c r="L559">
        <f t="shared" si="82"/>
        <v>1843.0770937694733</v>
      </c>
      <c r="M559" t="e">
        <f t="shared" si="81"/>
        <v>#N/A</v>
      </c>
      <c r="N559" t="str">
        <f t="shared" si="75"/>
        <v>NA</v>
      </c>
      <c r="O559" s="22">
        <f t="shared" si="80"/>
        <v>9178.7523813841053</v>
      </c>
      <c r="P559">
        <f t="shared" si="76"/>
        <v>1843.0770937694733</v>
      </c>
      <c r="Q559">
        <f t="shared" si="77"/>
        <v>1</v>
      </c>
      <c r="V559" s="51">
        <f t="shared" si="74"/>
        <v>4.8853171445336751E-4</v>
      </c>
      <c r="W559" s="51">
        <f t="shared" si="78"/>
        <v>0.14724162570690405</v>
      </c>
    </row>
    <row r="560" spans="2:23" x14ac:dyDescent="0.25">
      <c r="B560" s="45" t="s">
        <v>953</v>
      </c>
      <c r="C560" s="46" t="s">
        <v>969</v>
      </c>
      <c r="D560" s="47">
        <v>27.121130519999991</v>
      </c>
      <c r="E560" s="47">
        <v>4807.0713868070015</v>
      </c>
      <c r="F560" s="47">
        <v>5.9732371014037824</v>
      </c>
      <c r="G560" s="48">
        <v>559</v>
      </c>
      <c r="H560" s="49"/>
      <c r="I560" s="21">
        <f t="shared" si="79"/>
        <v>1837.1038566680695</v>
      </c>
      <c r="J560" s="50">
        <v>27.121130519999991</v>
      </c>
      <c r="K560" s="50">
        <v>10311.278271769999</v>
      </c>
      <c r="L560">
        <f t="shared" si="82"/>
        <v>1837.1038566680695</v>
      </c>
      <c r="M560" t="e">
        <f t="shared" si="81"/>
        <v>#N/A</v>
      </c>
      <c r="N560" t="str">
        <f t="shared" si="75"/>
        <v>NA</v>
      </c>
      <c r="O560" s="22">
        <f t="shared" si="80"/>
        <v>9205.8735119041048</v>
      </c>
      <c r="P560">
        <f t="shared" si="76"/>
        <v>1837.1038566680695</v>
      </c>
      <c r="Q560">
        <f t="shared" si="77"/>
        <v>1</v>
      </c>
      <c r="V560" s="51">
        <f t="shared" si="74"/>
        <v>4.8694842975418153E-4</v>
      </c>
      <c r="W560" s="51">
        <f t="shared" si="78"/>
        <v>0.14675467727714986</v>
      </c>
    </row>
    <row r="561" spans="2:23" x14ac:dyDescent="0.25">
      <c r="B561" s="52" t="s">
        <v>970</v>
      </c>
      <c r="C561" s="53" t="s">
        <v>971</v>
      </c>
      <c r="D561" s="54">
        <v>11.646850619999999</v>
      </c>
      <c r="E561" s="54">
        <v>565.05029591300001</v>
      </c>
      <c r="F561" s="54">
        <v>5.9426133942862496</v>
      </c>
      <c r="G561" s="48">
        <v>560</v>
      </c>
      <c r="H561" s="49"/>
      <c r="I561" s="21">
        <f t="shared" si="79"/>
        <v>1831.1612432737832</v>
      </c>
      <c r="J561" s="50">
        <v>11.64685062</v>
      </c>
      <c r="K561" s="50">
        <v>10322.925122389999</v>
      </c>
      <c r="L561">
        <f t="shared" si="82"/>
        <v>1831.1612432737832</v>
      </c>
      <c r="M561" t="e">
        <f t="shared" si="81"/>
        <v>#N/A</v>
      </c>
      <c r="N561" t="str">
        <f t="shared" si="75"/>
        <v>NA</v>
      </c>
      <c r="O561" s="22">
        <f t="shared" si="80"/>
        <v>9217.5203625241047</v>
      </c>
      <c r="P561">
        <f t="shared" si="76"/>
        <v>1831.1612432737832</v>
      </c>
      <c r="Q561">
        <f t="shared" si="77"/>
        <v>1</v>
      </c>
      <c r="V561" s="51">
        <f t="shared" si="74"/>
        <v>4.8537326226951236E-4</v>
      </c>
      <c r="W561" s="51">
        <f t="shared" si="78"/>
        <v>0.14626930401488034</v>
      </c>
    </row>
    <row r="562" spans="2:23" x14ac:dyDescent="0.25">
      <c r="B562" s="45" t="s">
        <v>972</v>
      </c>
      <c r="C562" s="46" t="s">
        <v>973</v>
      </c>
      <c r="D562" s="47">
        <v>8.8237375700000023</v>
      </c>
      <c r="E562" s="47">
        <v>155.80557618099999</v>
      </c>
      <c r="F562" s="47">
        <v>5.9393838025324577</v>
      </c>
      <c r="G562" s="48">
        <v>561</v>
      </c>
      <c r="H562" s="49"/>
      <c r="I562" s="21">
        <f t="shared" si="79"/>
        <v>1825.2218594712508</v>
      </c>
      <c r="J562" s="50">
        <v>8.8237375700000023</v>
      </c>
      <c r="K562" s="50">
        <v>10331.748859959998</v>
      </c>
      <c r="L562">
        <f t="shared" si="82"/>
        <v>1825.2218594712508</v>
      </c>
      <c r="M562" t="e">
        <f t="shared" si="81"/>
        <v>#N/A</v>
      </c>
      <c r="N562" t="str">
        <f t="shared" si="75"/>
        <v>NA</v>
      </c>
      <c r="O562" s="22">
        <f t="shared" si="80"/>
        <v>9226.3441000941039</v>
      </c>
      <c r="P562">
        <f t="shared" si="76"/>
        <v>1825.2218594712508</v>
      </c>
      <c r="Q562">
        <f t="shared" si="77"/>
        <v>1</v>
      </c>
      <c r="V562" s="51">
        <f t="shared" si="74"/>
        <v>4.8379895083042147E-4</v>
      </c>
      <c r="W562" s="51">
        <f t="shared" si="78"/>
        <v>0.14578550506404991</v>
      </c>
    </row>
    <row r="563" spans="2:23" x14ac:dyDescent="0.25">
      <c r="B563" s="52" t="s">
        <v>974</v>
      </c>
      <c r="C563" s="53" t="s">
        <v>975</v>
      </c>
      <c r="D563" s="54">
        <v>25.336141040000001</v>
      </c>
      <c r="E563" s="54">
        <v>4962.1092384721705</v>
      </c>
      <c r="F563" s="54">
        <v>5.9182337532981046</v>
      </c>
      <c r="G563" s="48">
        <v>562</v>
      </c>
      <c r="H563" s="49"/>
      <c r="I563" s="21">
        <f t="shared" si="79"/>
        <v>1819.3036257179526</v>
      </c>
      <c r="J563" s="50">
        <v>25.336141040000001</v>
      </c>
      <c r="K563" s="50">
        <v>10357.085000999998</v>
      </c>
      <c r="L563">
        <f t="shared" si="82"/>
        <v>1819.3036257179526</v>
      </c>
      <c r="M563" t="e">
        <f t="shared" si="81"/>
        <v>#N/A</v>
      </c>
      <c r="N563" t="str">
        <f t="shared" si="75"/>
        <v>NA</v>
      </c>
      <c r="O563" s="22">
        <f t="shared" si="80"/>
        <v>9251.6802411341032</v>
      </c>
      <c r="P563">
        <f t="shared" si="76"/>
        <v>1819.3036257179526</v>
      </c>
      <c r="Q563">
        <f t="shared" si="77"/>
        <v>1</v>
      </c>
      <c r="V563" s="51">
        <f t="shared" si="74"/>
        <v>4.822302454887901E-4</v>
      </c>
      <c r="W563" s="51">
        <f t="shared" si="78"/>
        <v>0.14530327481856112</v>
      </c>
    </row>
    <row r="564" spans="2:23" x14ac:dyDescent="0.25">
      <c r="B564" s="45" t="s">
        <v>976</v>
      </c>
      <c r="C564" s="46" t="s">
        <v>977</v>
      </c>
      <c r="D564" s="47">
        <v>1.78098724</v>
      </c>
      <c r="E564" s="47">
        <v>499.51434466999996</v>
      </c>
      <c r="F564" s="47">
        <v>5.8677483521986975</v>
      </c>
      <c r="G564" s="48">
        <v>563</v>
      </c>
      <c r="H564" s="49"/>
      <c r="I564" s="21">
        <f t="shared" si="79"/>
        <v>1813.4358773657539</v>
      </c>
      <c r="J564" s="50">
        <v>1.78098724</v>
      </c>
      <c r="K564" s="50">
        <v>10358.865988239997</v>
      </c>
      <c r="L564">
        <f t="shared" si="82"/>
        <v>1813.4358773657539</v>
      </c>
      <c r="M564" t="e">
        <f t="shared" si="81"/>
        <v>#N/A</v>
      </c>
      <c r="N564" t="str">
        <f t="shared" si="75"/>
        <v>NA</v>
      </c>
      <c r="O564" s="22">
        <f t="shared" si="80"/>
        <v>9253.4612283741026</v>
      </c>
      <c r="P564">
        <f t="shared" si="76"/>
        <v>1813.4358773657539</v>
      </c>
      <c r="Q564">
        <f t="shared" si="77"/>
        <v>1</v>
      </c>
      <c r="V564" s="51">
        <f t="shared" si="74"/>
        <v>4.8067492196370747E-4</v>
      </c>
      <c r="W564" s="51">
        <f t="shared" si="78"/>
        <v>0.1448225998965974</v>
      </c>
    </row>
    <row r="565" spans="2:23" x14ac:dyDescent="0.25">
      <c r="B565" s="52" t="s">
        <v>454</v>
      </c>
      <c r="C565" s="53" t="s">
        <v>978</v>
      </c>
      <c r="D565" s="54">
        <v>4.2801772800000002</v>
      </c>
      <c r="E565" s="54">
        <v>139.83673865700001</v>
      </c>
      <c r="F565" s="54">
        <v>5.844363993513066</v>
      </c>
      <c r="G565" s="48">
        <v>564</v>
      </c>
      <c r="H565" s="49"/>
      <c r="I565" s="21">
        <f t="shared" si="79"/>
        <v>1807.5915133722408</v>
      </c>
      <c r="J565" s="50">
        <v>4.2801772800000002</v>
      </c>
      <c r="K565" s="50">
        <v>10363.146165519996</v>
      </c>
      <c r="L565">
        <f t="shared" si="82"/>
        <v>1807.5915133722408</v>
      </c>
      <c r="M565" t="e">
        <f t="shared" si="81"/>
        <v>#N/A</v>
      </c>
      <c r="N565" t="str">
        <f t="shared" si="75"/>
        <v>NA</v>
      </c>
      <c r="O565" s="22">
        <f t="shared" si="80"/>
        <v>9257.741405654102</v>
      </c>
      <c r="P565">
        <f t="shared" si="76"/>
        <v>1807.5915133722408</v>
      </c>
      <c r="Q565">
        <f t="shared" si="77"/>
        <v>1</v>
      </c>
      <c r="V565" s="51">
        <f t="shared" si="74"/>
        <v>4.7912579676905758E-4</v>
      </c>
      <c r="W565" s="51">
        <f t="shared" si="78"/>
        <v>0.14434347409982834</v>
      </c>
    </row>
    <row r="566" spans="2:23" x14ac:dyDescent="0.25">
      <c r="B566" s="45" t="s">
        <v>322</v>
      </c>
      <c r="C566" s="46" t="s">
        <v>979</v>
      </c>
      <c r="D566" s="47">
        <v>11.69658819</v>
      </c>
      <c r="E566" s="47">
        <v>378.24351761700001</v>
      </c>
      <c r="F566" s="47">
        <v>5.8375181443103639</v>
      </c>
      <c r="G566" s="48">
        <v>565</v>
      </c>
      <c r="H566" s="49"/>
      <c r="I566" s="21">
        <f t="shared" si="79"/>
        <v>1801.7539952279305</v>
      </c>
      <c r="J566" s="50">
        <v>11.69658819</v>
      </c>
      <c r="K566" s="50">
        <v>10374.842753709996</v>
      </c>
      <c r="L566">
        <f t="shared" si="82"/>
        <v>1801.7539952279305</v>
      </c>
      <c r="M566" t="e">
        <f t="shared" si="81"/>
        <v>#N/A</v>
      </c>
      <c r="N566" t="str">
        <f t="shared" si="75"/>
        <v>NA</v>
      </c>
      <c r="O566" s="22">
        <f t="shared" si="80"/>
        <v>9269.4379938441016</v>
      </c>
      <c r="P566">
        <f t="shared" si="76"/>
        <v>1801.7539952279305</v>
      </c>
      <c r="Q566">
        <f t="shared" si="77"/>
        <v>1</v>
      </c>
      <c r="V566" s="51">
        <f t="shared" si="74"/>
        <v>4.7757848615636911E-4</v>
      </c>
      <c r="W566" s="51">
        <f t="shared" si="78"/>
        <v>0.14386589561367197</v>
      </c>
    </row>
    <row r="567" spans="2:23" x14ac:dyDescent="0.25">
      <c r="B567" s="52" t="s">
        <v>980</v>
      </c>
      <c r="C567" s="53" t="s">
        <v>981</v>
      </c>
      <c r="D567" s="54">
        <v>11.930136679999999</v>
      </c>
      <c r="E567" s="54">
        <v>879.51952494800003</v>
      </c>
      <c r="F567" s="54">
        <v>5.8346775585347226</v>
      </c>
      <c r="G567" s="48">
        <v>566</v>
      </c>
      <c r="H567" s="49"/>
      <c r="I567" s="21">
        <f t="shared" si="79"/>
        <v>1795.9193176693959</v>
      </c>
      <c r="J567" s="50">
        <v>11.930136679999999</v>
      </c>
      <c r="K567" s="50">
        <v>10386.772890389995</v>
      </c>
      <c r="L567">
        <f t="shared" si="82"/>
        <v>1795.9193176693959</v>
      </c>
      <c r="M567" t="e">
        <f t="shared" si="81"/>
        <v>#N/A</v>
      </c>
      <c r="N567" t="str">
        <f t="shared" si="75"/>
        <v>NA</v>
      </c>
      <c r="O567" s="22">
        <f t="shared" si="80"/>
        <v>9281.3681305241007</v>
      </c>
      <c r="P567">
        <f t="shared" si="76"/>
        <v>1795.9193176693959</v>
      </c>
      <c r="Q567">
        <f t="shared" si="77"/>
        <v>1</v>
      </c>
      <c r="V567" s="51">
        <f t="shared" si="74"/>
        <v>4.7603192847813121E-4</v>
      </c>
      <c r="W567" s="51">
        <f t="shared" si="78"/>
        <v>0.14338986368519382</v>
      </c>
    </row>
    <row r="568" spans="2:23" x14ac:dyDescent="0.25">
      <c r="B568" s="45" t="s">
        <v>718</v>
      </c>
      <c r="C568" s="46" t="s">
        <v>982</v>
      </c>
      <c r="D568" s="47">
        <v>16.098812930000001</v>
      </c>
      <c r="E568" s="47">
        <v>164.03818547499998</v>
      </c>
      <c r="F568" s="47">
        <v>5.8279394018021389</v>
      </c>
      <c r="G568" s="48">
        <v>567</v>
      </c>
      <c r="H568" s="49"/>
      <c r="I568" s="21">
        <f t="shared" si="79"/>
        <v>1790.0913782675939</v>
      </c>
      <c r="J568" s="50">
        <v>16.098812930000001</v>
      </c>
      <c r="K568" s="50">
        <v>10402.871703319996</v>
      </c>
      <c r="L568">
        <f t="shared" si="82"/>
        <v>1790.0913782675939</v>
      </c>
      <c r="M568" t="e">
        <f t="shared" si="81"/>
        <v>#N/A</v>
      </c>
      <c r="N568" t="str">
        <f t="shared" si="75"/>
        <v>NA</v>
      </c>
      <c r="O568" s="22">
        <f t="shared" si="80"/>
        <v>9297.4669434541011</v>
      </c>
      <c r="P568">
        <f t="shared" si="76"/>
        <v>1790.0913782675939</v>
      </c>
      <c r="Q568">
        <f t="shared" si="77"/>
        <v>1</v>
      </c>
      <c r="V568" s="51">
        <f t="shared" si="74"/>
        <v>4.7448715683655562E-4</v>
      </c>
      <c r="W568" s="51">
        <f t="shared" si="78"/>
        <v>0.14291537652835726</v>
      </c>
    </row>
    <row r="569" spans="2:23" x14ac:dyDescent="0.25">
      <c r="B569" s="52" t="s">
        <v>983</v>
      </c>
      <c r="C569" s="53" t="s">
        <v>984</v>
      </c>
      <c r="D569" s="54">
        <v>7.7054858900000003</v>
      </c>
      <c r="E569" s="54">
        <v>433.57026181599997</v>
      </c>
      <c r="F569" s="54">
        <v>5.8155086185125437</v>
      </c>
      <c r="G569" s="48">
        <v>568</v>
      </c>
      <c r="H569" s="49"/>
      <c r="I569" s="21">
        <f t="shared" si="79"/>
        <v>1784.2758696490814</v>
      </c>
      <c r="J569" s="50">
        <v>7.7054858900000003</v>
      </c>
      <c r="K569" s="50">
        <v>10410.577189209995</v>
      </c>
      <c r="L569">
        <f t="shared" si="82"/>
        <v>1784.2758696490814</v>
      </c>
      <c r="M569" t="e">
        <f t="shared" si="81"/>
        <v>#N/A</v>
      </c>
      <c r="N569" t="str">
        <f t="shared" si="75"/>
        <v>NA</v>
      </c>
      <c r="O569" s="22">
        <f t="shared" si="80"/>
        <v>9305.1724293441002</v>
      </c>
      <c r="P569">
        <f t="shared" si="76"/>
        <v>1784.2758696490814</v>
      </c>
      <c r="Q569">
        <f t="shared" si="77"/>
        <v>1</v>
      </c>
      <c r="V569" s="51">
        <f t="shared" si="74"/>
        <v>4.7294568013684268E-4</v>
      </c>
      <c r="W569" s="51">
        <f t="shared" si="78"/>
        <v>0.14244243084822042</v>
      </c>
    </row>
    <row r="570" spans="2:23" x14ac:dyDescent="0.25">
      <c r="B570" s="45" t="s">
        <v>970</v>
      </c>
      <c r="C570" s="46" t="s">
        <v>985</v>
      </c>
      <c r="D570" s="47">
        <v>4.3825462799999997</v>
      </c>
      <c r="E570" s="47">
        <v>166.026300101</v>
      </c>
      <c r="F570" s="47">
        <v>5.8005529746225637</v>
      </c>
      <c r="G570" s="48">
        <v>569</v>
      </c>
      <c r="H570" s="49"/>
      <c r="I570" s="21">
        <f t="shared" si="79"/>
        <v>1778.4753166744588</v>
      </c>
      <c r="J570" s="50">
        <v>4.3825462799999997</v>
      </c>
      <c r="K570" s="50">
        <v>10414.959735489994</v>
      </c>
      <c r="L570">
        <f t="shared" si="82"/>
        <v>1778.4753166744588</v>
      </c>
      <c r="M570" t="e">
        <f t="shared" si="81"/>
        <v>#N/A</v>
      </c>
      <c r="N570" t="str">
        <f t="shared" si="75"/>
        <v>NA</v>
      </c>
      <c r="O570" s="22">
        <f t="shared" si="80"/>
        <v>9309.5549756240998</v>
      </c>
      <c r="P570">
        <f t="shared" si="76"/>
        <v>1778.4753166744588</v>
      </c>
      <c r="Q570">
        <f t="shared" si="77"/>
        <v>1</v>
      </c>
      <c r="V570" s="51">
        <f t="shared" si="74"/>
        <v>4.7140816762635169E-4</v>
      </c>
      <c r="W570" s="51">
        <f t="shared" si="78"/>
        <v>0.14197102268059406</v>
      </c>
    </row>
    <row r="571" spans="2:23" x14ac:dyDescent="0.25">
      <c r="B571" s="52" t="s">
        <v>770</v>
      </c>
      <c r="C571" s="53" t="s">
        <v>986</v>
      </c>
      <c r="D571" s="54">
        <v>1.22539026</v>
      </c>
      <c r="E571" s="54">
        <v>70.539493250999996</v>
      </c>
      <c r="F571" s="54">
        <v>5.7244456592356885</v>
      </c>
      <c r="G571" s="48">
        <v>570</v>
      </c>
      <c r="H571" s="49"/>
      <c r="I571" s="21">
        <f t="shared" si="79"/>
        <v>1772.7508710152231</v>
      </c>
      <c r="J571" s="50">
        <v>1.22539026</v>
      </c>
      <c r="K571" s="50">
        <v>10416.185125749995</v>
      </c>
      <c r="L571">
        <f t="shared" si="82"/>
        <v>1772.7508710152231</v>
      </c>
      <c r="M571" t="e">
        <f t="shared" si="81"/>
        <v>#N/A</v>
      </c>
      <c r="N571" t="str">
        <f t="shared" si="75"/>
        <v>NA</v>
      </c>
      <c r="O571" s="22">
        <f t="shared" si="80"/>
        <v>9310.7803658841003</v>
      </c>
      <c r="P571">
        <f t="shared" si="76"/>
        <v>1772.7508710152231</v>
      </c>
      <c r="Q571">
        <f t="shared" si="77"/>
        <v>1</v>
      </c>
      <c r="V571" s="51">
        <f t="shared" si="74"/>
        <v>4.6989082835624985E-4</v>
      </c>
      <c r="W571" s="51">
        <f t="shared" si="78"/>
        <v>0.14150113185223781</v>
      </c>
    </row>
    <row r="572" spans="2:23" x14ac:dyDescent="0.25">
      <c r="B572" s="45" t="s">
        <v>436</v>
      </c>
      <c r="C572" s="46" t="s">
        <v>987</v>
      </c>
      <c r="D572" s="47">
        <v>11.37390572</v>
      </c>
      <c r="E572" s="47">
        <v>233.222852491</v>
      </c>
      <c r="F572" s="47">
        <v>5.7218401830254626</v>
      </c>
      <c r="G572" s="48">
        <v>571</v>
      </c>
      <c r="H572" s="49"/>
      <c r="I572" s="21">
        <f t="shared" si="79"/>
        <v>1767.0290308321976</v>
      </c>
      <c r="J572" s="50">
        <v>11.37390572</v>
      </c>
      <c r="K572" s="50">
        <v>10427.559031469995</v>
      </c>
      <c r="L572">
        <f t="shared" si="82"/>
        <v>1767.0290308321976</v>
      </c>
      <c r="M572" t="e">
        <f t="shared" si="81"/>
        <v>#N/A</v>
      </c>
      <c r="N572" t="str">
        <f t="shared" si="75"/>
        <v>NA</v>
      </c>
      <c r="O572" s="22">
        <f t="shared" si="80"/>
        <v>9322.1542716041004</v>
      </c>
      <c r="P572">
        <f t="shared" si="76"/>
        <v>1767.0290308321976</v>
      </c>
      <c r="Q572">
        <f t="shared" si="77"/>
        <v>1</v>
      </c>
      <c r="V572" s="51">
        <f t="shared" si="74"/>
        <v>4.6837417970173014E-4</v>
      </c>
      <c r="W572" s="51">
        <f t="shared" si="78"/>
        <v>0.14103275767253609</v>
      </c>
    </row>
    <row r="573" spans="2:23" x14ac:dyDescent="0.25">
      <c r="B573" s="52" t="s">
        <v>988</v>
      </c>
      <c r="C573" s="53" t="s">
        <v>989</v>
      </c>
      <c r="D573" s="54">
        <v>4.7101652200000004</v>
      </c>
      <c r="E573" s="54">
        <v>67.851579348000001</v>
      </c>
      <c r="F573" s="54">
        <v>5.7162438578502508</v>
      </c>
      <c r="G573" s="48">
        <v>572</v>
      </c>
      <c r="H573" s="49"/>
      <c r="I573" s="21">
        <f t="shared" si="79"/>
        <v>1761.3127869743473</v>
      </c>
      <c r="J573" s="50">
        <v>4.7101652200000004</v>
      </c>
      <c r="K573" s="50">
        <v>10432.269196689995</v>
      </c>
      <c r="L573">
        <f t="shared" si="82"/>
        <v>1761.3127869743473</v>
      </c>
      <c r="M573" t="e">
        <f t="shared" si="81"/>
        <v>#N/A</v>
      </c>
      <c r="N573" t="str">
        <f t="shared" si="75"/>
        <v>NA</v>
      </c>
      <c r="O573" s="22">
        <f t="shared" si="80"/>
        <v>9326.8644368241003</v>
      </c>
      <c r="P573">
        <f t="shared" si="76"/>
        <v>1761.3127869743473</v>
      </c>
      <c r="Q573">
        <f t="shared" si="77"/>
        <v>1</v>
      </c>
      <c r="V573" s="51">
        <f t="shared" si="74"/>
        <v>4.6685901442646878E-4</v>
      </c>
      <c r="W573" s="51">
        <f t="shared" si="78"/>
        <v>0.14056589865810962</v>
      </c>
    </row>
    <row r="574" spans="2:23" x14ac:dyDescent="0.25">
      <c r="B574" s="45" t="s">
        <v>990</v>
      </c>
      <c r="C574" s="46" t="s">
        <v>991</v>
      </c>
      <c r="D574" s="47">
        <v>10.629614580000002</v>
      </c>
      <c r="E574" s="47">
        <v>851.6476237899999</v>
      </c>
      <c r="F574" s="47">
        <v>5.7162389223240826</v>
      </c>
      <c r="G574" s="48">
        <v>573</v>
      </c>
      <c r="H574" s="49"/>
      <c r="I574" s="21">
        <f t="shared" si="79"/>
        <v>1755.5965480520233</v>
      </c>
      <c r="J574" s="50">
        <v>10.629614580000002</v>
      </c>
      <c r="K574" s="50">
        <v>10442.898811269995</v>
      </c>
      <c r="L574">
        <f t="shared" si="82"/>
        <v>1755.5965480520233</v>
      </c>
      <c r="M574" t="e">
        <f t="shared" si="81"/>
        <v>#N/A</v>
      </c>
      <c r="N574" t="str">
        <f t="shared" si="75"/>
        <v>NA</v>
      </c>
      <c r="O574" s="22">
        <f t="shared" si="80"/>
        <v>9337.4940514041009</v>
      </c>
      <c r="P574">
        <f t="shared" si="76"/>
        <v>1755.5965480520233</v>
      </c>
      <c r="Q574">
        <f t="shared" si="77"/>
        <v>1</v>
      </c>
      <c r="V574" s="51">
        <f t="shared" si="74"/>
        <v>4.653438504594333E-4</v>
      </c>
      <c r="W574" s="51">
        <f t="shared" si="78"/>
        <v>0.14010055480765018</v>
      </c>
    </row>
    <row r="575" spans="2:23" x14ac:dyDescent="0.25">
      <c r="B575" s="52" t="s">
        <v>505</v>
      </c>
      <c r="C575" s="53" t="s">
        <v>992</v>
      </c>
      <c r="D575" s="54">
        <v>1.5906794501174049</v>
      </c>
      <c r="E575" s="54">
        <v>55</v>
      </c>
      <c r="F575" s="54">
        <v>5.6860416469999997</v>
      </c>
      <c r="G575" s="48">
        <v>574</v>
      </c>
      <c r="H575" s="49"/>
      <c r="I575" s="21">
        <f t="shared" si="79"/>
        <v>1749.9105064050234</v>
      </c>
      <c r="J575" s="50">
        <v>3.7542521400000002</v>
      </c>
      <c r="K575" s="50">
        <v>10446.653063409995</v>
      </c>
      <c r="L575">
        <f t="shared" si="82"/>
        <v>1749.9105064050234</v>
      </c>
      <c r="M575" t="e">
        <f t="shared" si="81"/>
        <v>#N/A</v>
      </c>
      <c r="N575" t="str">
        <f t="shared" si="75"/>
        <v>NA</v>
      </c>
      <c r="O575" s="22">
        <f t="shared" si="80"/>
        <v>9339.0847308542179</v>
      </c>
      <c r="P575">
        <f t="shared" si="76"/>
        <v>1749.9105064050234</v>
      </c>
      <c r="Q575">
        <f t="shared" si="77"/>
        <v>1</v>
      </c>
      <c r="V575" s="51">
        <f t="shared" si="74"/>
        <v>4.6383669067558456E-4</v>
      </c>
      <c r="W575" s="51">
        <f t="shared" si="78"/>
        <v>0.13963671811697459</v>
      </c>
    </row>
    <row r="576" spans="2:23" x14ac:dyDescent="0.25">
      <c r="B576" s="45" t="s">
        <v>316</v>
      </c>
      <c r="C576" s="46" t="s">
        <v>993</v>
      </c>
      <c r="D576" s="47">
        <v>4.0702614499999994</v>
      </c>
      <c r="E576" s="47">
        <v>144.09441388400001</v>
      </c>
      <c r="F576" s="47">
        <v>5.6664654477450149</v>
      </c>
      <c r="G576" s="48">
        <v>575</v>
      </c>
      <c r="H576" s="49"/>
      <c r="I576" s="21">
        <f t="shared" si="79"/>
        <v>1744.2440409572785</v>
      </c>
      <c r="J576" s="50">
        <v>4.0702614499999994</v>
      </c>
      <c r="K576" s="50">
        <v>10450.723324859995</v>
      </c>
      <c r="L576">
        <f t="shared" si="82"/>
        <v>1744.2440409572785</v>
      </c>
      <c r="M576" t="e">
        <f t="shared" si="81"/>
        <v>#N/A</v>
      </c>
      <c r="N576" t="str">
        <f t="shared" si="75"/>
        <v>NA</v>
      </c>
      <c r="O576" s="22">
        <f t="shared" si="80"/>
        <v>9343.1549923042185</v>
      </c>
      <c r="P576">
        <f t="shared" si="76"/>
        <v>1744.2440409572785</v>
      </c>
      <c r="Q576">
        <f t="shared" si="77"/>
        <v>1</v>
      </c>
      <c r="V576" s="51">
        <f t="shared" si="74"/>
        <v>4.6233471981965257E-4</v>
      </c>
      <c r="W576" s="51">
        <f t="shared" si="78"/>
        <v>0.13917438339715493</v>
      </c>
    </row>
    <row r="577" spans="2:23" x14ac:dyDescent="0.25">
      <c r="B577" s="52" t="s">
        <v>218</v>
      </c>
      <c r="C577" s="53" t="s">
        <v>994</v>
      </c>
      <c r="D577" s="54">
        <v>18.135413739999997</v>
      </c>
      <c r="E577" s="54">
        <v>590.25731691999999</v>
      </c>
      <c r="F577" s="54">
        <v>5.666152211789643</v>
      </c>
      <c r="G577" s="48">
        <v>576</v>
      </c>
      <c r="H577" s="49"/>
      <c r="I577" s="21">
        <f t="shared" si="79"/>
        <v>1738.5778887454887</v>
      </c>
      <c r="J577" s="50">
        <v>18.135413739999997</v>
      </c>
      <c r="K577" s="50">
        <v>10468.858738599994</v>
      </c>
      <c r="L577">
        <f t="shared" si="82"/>
        <v>1738.5778887454887</v>
      </c>
      <c r="M577" t="e">
        <f t="shared" si="81"/>
        <v>#N/A</v>
      </c>
      <c r="N577" t="str">
        <f t="shared" si="75"/>
        <v>NA</v>
      </c>
      <c r="O577" s="22">
        <f t="shared" si="80"/>
        <v>9361.2904060442179</v>
      </c>
      <c r="P577">
        <f t="shared" si="76"/>
        <v>1738.5778887454887</v>
      </c>
      <c r="Q577">
        <f t="shared" si="77"/>
        <v>1</v>
      </c>
      <c r="V577" s="51">
        <f t="shared" si="74"/>
        <v>4.6083283199101156E-4</v>
      </c>
      <c r="W577" s="51">
        <f t="shared" si="78"/>
        <v>0.13871355056516393</v>
      </c>
    </row>
    <row r="578" spans="2:23" x14ac:dyDescent="0.25">
      <c r="B578" s="45" t="s">
        <v>995</v>
      </c>
      <c r="C578" s="46" t="s">
        <v>996</v>
      </c>
      <c r="D578" s="47">
        <v>3.4455513199999999</v>
      </c>
      <c r="E578" s="47">
        <v>104</v>
      </c>
      <c r="F578" s="47">
        <v>5.6405722984000004</v>
      </c>
      <c r="G578" s="48">
        <v>577</v>
      </c>
      <c r="H578" s="49"/>
      <c r="I578" s="21">
        <f t="shared" si="79"/>
        <v>1732.9373164470887</v>
      </c>
      <c r="J578" s="50">
        <v>17.555084789999999</v>
      </c>
      <c r="K578" s="50">
        <v>10486.413823389994</v>
      </c>
      <c r="L578">
        <f t="shared" si="82"/>
        <v>1732.9373164470887</v>
      </c>
      <c r="M578" t="e">
        <f t="shared" si="81"/>
        <v>#N/A</v>
      </c>
      <c r="N578" t="str">
        <f t="shared" si="75"/>
        <v>NA</v>
      </c>
      <c r="O578" s="22">
        <f t="shared" si="80"/>
        <v>9364.735957364217</v>
      </c>
      <c r="P578">
        <f t="shared" si="76"/>
        <v>1732.9373164470887</v>
      </c>
      <c r="Q578">
        <f t="shared" si="77"/>
        <v>1</v>
      </c>
      <c r="V578" s="51">
        <f t="shared" ref="V578:V641" si="83">L578/SUM($L$2:$L$3075)</f>
        <v>4.5933772445332321E-4</v>
      </c>
      <c r="W578" s="51">
        <f t="shared" si="78"/>
        <v>0.1382542128407106</v>
      </c>
    </row>
    <row r="579" spans="2:23" x14ac:dyDescent="0.25">
      <c r="B579" s="52" t="s">
        <v>997</v>
      </c>
      <c r="C579" s="53" t="s">
        <v>998</v>
      </c>
      <c r="D579" s="54">
        <v>29.012966500000001</v>
      </c>
      <c r="E579" s="54">
        <v>3978.8921551149992</v>
      </c>
      <c r="F579" s="54">
        <v>5.6276817998093884</v>
      </c>
      <c r="G579" s="48">
        <v>578</v>
      </c>
      <c r="H579" s="49"/>
      <c r="I579" s="21">
        <f t="shared" si="79"/>
        <v>1727.3096346472794</v>
      </c>
      <c r="J579" s="50">
        <v>29.012966499999997</v>
      </c>
      <c r="K579" s="50">
        <v>10515.426789889994</v>
      </c>
      <c r="L579">
        <f t="shared" si="82"/>
        <v>1727.3096346472794</v>
      </c>
      <c r="M579" t="e">
        <f t="shared" si="81"/>
        <v>#N/A</v>
      </c>
      <c r="N579" t="str">
        <f t="shared" ref="N579:N642" si="84">IFERROR(VLOOKUP(C579,$Y$2:$Y$481,1,FALSE),"NA")</f>
        <v>NA</v>
      </c>
      <c r="O579" s="22">
        <f t="shared" si="80"/>
        <v>9393.7489238642174</v>
      </c>
      <c r="P579">
        <f t="shared" ref="P579:P642" si="85">IF(H579=0,I579,#N/A)</f>
        <v>1727.3096346472794</v>
      </c>
      <c r="Q579">
        <f t="shared" ref="Q579:Q642" si="86">IF(G579&lt;$T$3,$S$3,IF(G579&lt;$T$4,$S$4,IF(G579&lt;$T$5,$S$5,IF(G579&lt;$T$6,$S$6,$S$7))))</f>
        <v>1</v>
      </c>
      <c r="V579" s="51">
        <f t="shared" si="83"/>
        <v>4.5784603371105698E-4</v>
      </c>
      <c r="W579" s="51">
        <f t="shared" ref="W579:W642" si="87">W578-V579</f>
        <v>0.13779636680699955</v>
      </c>
    </row>
    <row r="580" spans="2:23" x14ac:dyDescent="0.25">
      <c r="B580" s="45" t="s">
        <v>633</v>
      </c>
      <c r="C580" s="46" t="s">
        <v>999</v>
      </c>
      <c r="D580" s="47">
        <v>1.9614707600000001</v>
      </c>
      <c r="E580" s="47">
        <v>24.99421592753032</v>
      </c>
      <c r="F580" s="47">
        <v>5.6260057072879928</v>
      </c>
      <c r="G580" s="48">
        <v>579</v>
      </c>
      <c r="H580" s="49"/>
      <c r="I580" s="21">
        <f t="shared" ref="I580:I643" si="88">I579-F580</f>
        <v>1721.6836289399914</v>
      </c>
      <c r="J580" s="50">
        <v>10.796177100000001</v>
      </c>
      <c r="K580" s="50">
        <v>10526.222966989993</v>
      </c>
      <c r="L580">
        <f t="shared" si="82"/>
        <v>1721.6836289399914</v>
      </c>
      <c r="M580" t="e">
        <f t="shared" si="81"/>
        <v>#N/A</v>
      </c>
      <c r="N580" t="str">
        <f t="shared" si="84"/>
        <v>NA</v>
      </c>
      <c r="O580" s="22">
        <f t="shared" ref="O580:O643" si="89">D580+O579</f>
        <v>9395.7103946242169</v>
      </c>
      <c r="P580">
        <f t="shared" si="85"/>
        <v>1721.6836289399914</v>
      </c>
      <c r="Q580">
        <f t="shared" si="86"/>
        <v>1</v>
      </c>
      <c r="V580" s="51">
        <f t="shared" si="83"/>
        <v>4.5635478723905803E-4</v>
      </c>
      <c r="W580" s="51">
        <f t="shared" si="87"/>
        <v>0.13734001201976048</v>
      </c>
    </row>
    <row r="581" spans="2:23" x14ac:dyDescent="0.25">
      <c r="B581" s="52" t="s">
        <v>452</v>
      </c>
      <c r="C581" s="53" t="s">
        <v>1000</v>
      </c>
      <c r="D581" s="54">
        <v>6.7584752900000007</v>
      </c>
      <c r="E581" s="54">
        <v>965.36379788500165</v>
      </c>
      <c r="F581" s="54">
        <v>5.6191229846269639</v>
      </c>
      <c r="G581" s="48">
        <v>580</v>
      </c>
      <c r="H581" s="49"/>
      <c r="I581" s="21">
        <f t="shared" si="88"/>
        <v>1716.0645059553644</v>
      </c>
      <c r="J581" s="50">
        <v>6.7584752899999998</v>
      </c>
      <c r="K581" s="50">
        <v>10532.981442279994</v>
      </c>
      <c r="L581">
        <f t="shared" si="82"/>
        <v>1716.0645059553644</v>
      </c>
      <c r="M581" t="e">
        <f t="shared" si="81"/>
        <v>#N/A</v>
      </c>
      <c r="N581" t="str">
        <f t="shared" si="84"/>
        <v>NA</v>
      </c>
      <c r="O581" s="22">
        <f t="shared" si="89"/>
        <v>9402.4688699142171</v>
      </c>
      <c r="P581">
        <f t="shared" si="85"/>
        <v>1716.0645059553644</v>
      </c>
      <c r="Q581">
        <f t="shared" si="86"/>
        <v>1</v>
      </c>
      <c r="V581" s="51">
        <f t="shared" si="83"/>
        <v>4.5486536512281338E-4</v>
      </c>
      <c r="W581" s="51">
        <f t="shared" si="87"/>
        <v>0.13688514665463766</v>
      </c>
    </row>
    <row r="582" spans="2:23" x14ac:dyDescent="0.25">
      <c r="B582" s="45" t="s">
        <v>308</v>
      </c>
      <c r="C582" s="46" t="s">
        <v>1001</v>
      </c>
      <c r="D582" s="47">
        <v>6.1436845799999986</v>
      </c>
      <c r="E582" s="47">
        <v>153.37736968600001</v>
      </c>
      <c r="F582" s="47">
        <v>5.5880351031727677</v>
      </c>
      <c r="G582" s="48">
        <v>581</v>
      </c>
      <c r="H582" s="49"/>
      <c r="I582" s="21">
        <f t="shared" si="88"/>
        <v>1710.4764708521916</v>
      </c>
      <c r="J582" s="50">
        <v>6.1436845799999986</v>
      </c>
      <c r="K582" s="50">
        <v>10539.125126859994</v>
      </c>
      <c r="L582">
        <f t="shared" si="82"/>
        <v>1710.4764708521916</v>
      </c>
      <c r="M582" t="e">
        <f t="shared" si="81"/>
        <v>#N/A</v>
      </c>
      <c r="N582" t="str">
        <f t="shared" si="84"/>
        <v>NA</v>
      </c>
      <c r="O582" s="22">
        <f t="shared" si="89"/>
        <v>9408.612554494217</v>
      </c>
      <c r="P582">
        <f t="shared" si="85"/>
        <v>1710.4764708521916</v>
      </c>
      <c r="Q582">
        <f t="shared" si="86"/>
        <v>1</v>
      </c>
      <c r="V582" s="51">
        <f t="shared" si="83"/>
        <v>4.5338418325657071E-4</v>
      </c>
      <c r="W582" s="51">
        <f t="shared" si="87"/>
        <v>0.13643176247138109</v>
      </c>
    </row>
    <row r="583" spans="2:23" x14ac:dyDescent="0.25">
      <c r="B583" s="52" t="s">
        <v>633</v>
      </c>
      <c r="C583" s="53" t="s">
        <v>1002</v>
      </c>
      <c r="D583" s="54">
        <v>3.8324301499999995</v>
      </c>
      <c r="E583" s="54">
        <v>37.6824164844395</v>
      </c>
      <c r="F583" s="54">
        <v>5.5706842409696851</v>
      </c>
      <c r="G583" s="48">
        <v>582</v>
      </c>
      <c r="H583" s="49"/>
      <c r="I583" s="21">
        <f t="shared" si="88"/>
        <v>1704.9057866112219</v>
      </c>
      <c r="J583" s="50">
        <v>18.317587560000003</v>
      </c>
      <c r="K583" s="50">
        <v>10557.442714419994</v>
      </c>
      <c r="L583">
        <f t="shared" si="82"/>
        <v>1704.9057866112219</v>
      </c>
      <c r="M583" t="e">
        <f t="shared" si="81"/>
        <v>#N/A</v>
      </c>
      <c r="N583" t="str">
        <f t="shared" si="84"/>
        <v>NA</v>
      </c>
      <c r="O583" s="22">
        <f t="shared" si="89"/>
        <v>9412.4449846442167</v>
      </c>
      <c r="P583">
        <f t="shared" si="85"/>
        <v>1704.9057866112219</v>
      </c>
      <c r="Q583">
        <f t="shared" si="86"/>
        <v>1</v>
      </c>
      <c r="V583" s="51">
        <f t="shared" si="83"/>
        <v>4.5190760046352356E-4</v>
      </c>
      <c r="W583" s="51">
        <f t="shared" si="87"/>
        <v>0.13597985487091757</v>
      </c>
    </row>
    <row r="584" spans="2:23" x14ac:dyDescent="0.25">
      <c r="B584" s="45" t="s">
        <v>635</v>
      </c>
      <c r="C584" s="46" t="s">
        <v>1003</v>
      </c>
      <c r="D584" s="47">
        <v>11.32064530741491</v>
      </c>
      <c r="E584" s="47">
        <v>1385.9609922950622</v>
      </c>
      <c r="F584" s="47">
        <v>5.5373292595359649</v>
      </c>
      <c r="G584" s="48">
        <v>583</v>
      </c>
      <c r="H584" s="49"/>
      <c r="I584" s="21">
        <f t="shared" si="88"/>
        <v>1699.3684573516859</v>
      </c>
      <c r="J584" s="50">
        <v>11.52984919</v>
      </c>
      <c r="K584" s="50">
        <v>10568.972563609994</v>
      </c>
      <c r="L584">
        <f t="shared" si="82"/>
        <v>1699.3684573516859</v>
      </c>
      <c r="M584" t="e">
        <f t="shared" si="81"/>
        <v>#N/A</v>
      </c>
      <c r="N584" t="str">
        <f t="shared" si="84"/>
        <v>NA</v>
      </c>
      <c r="O584" s="22">
        <f t="shared" si="89"/>
        <v>9423.7656299516311</v>
      </c>
      <c r="P584">
        <f t="shared" si="85"/>
        <v>1699.3684573516859</v>
      </c>
      <c r="Q584">
        <f t="shared" si="86"/>
        <v>1</v>
      </c>
      <c r="V584" s="51">
        <f t="shared" si="83"/>
        <v>4.5043985884501032E-4</v>
      </c>
      <c r="W584" s="51">
        <f t="shared" si="87"/>
        <v>0.13552941501207255</v>
      </c>
    </row>
    <row r="585" spans="2:23" x14ac:dyDescent="0.25">
      <c r="B585" s="52" t="s">
        <v>1004</v>
      </c>
      <c r="C585" s="53" t="s">
        <v>1005</v>
      </c>
      <c r="D585" s="54">
        <v>2.4783597200000003</v>
      </c>
      <c r="E585" s="54">
        <v>357.960715671</v>
      </c>
      <c r="F585" s="54">
        <v>5.5087974518969176</v>
      </c>
      <c r="G585" s="48">
        <v>584</v>
      </c>
      <c r="H585" s="49"/>
      <c r="I585" s="21">
        <f t="shared" si="88"/>
        <v>1693.859659899789</v>
      </c>
      <c r="J585" s="50">
        <v>2.4783597200000003</v>
      </c>
      <c r="K585" s="50">
        <v>10571.450923329994</v>
      </c>
      <c r="L585">
        <f t="shared" si="82"/>
        <v>1693.859659899789</v>
      </c>
      <c r="M585" t="e">
        <f t="shared" si="81"/>
        <v>#N/A</v>
      </c>
      <c r="N585" t="str">
        <f t="shared" si="84"/>
        <v>NA</v>
      </c>
      <c r="O585" s="22">
        <f t="shared" si="89"/>
        <v>9426.2439896716314</v>
      </c>
      <c r="P585">
        <f t="shared" si="85"/>
        <v>1693.859659899789</v>
      </c>
      <c r="Q585">
        <f t="shared" si="86"/>
        <v>1</v>
      </c>
      <c r="V585" s="51">
        <f t="shared" si="83"/>
        <v>4.4897967995566855E-4</v>
      </c>
      <c r="W585" s="51">
        <f t="shared" si="87"/>
        <v>0.13508043533211689</v>
      </c>
    </row>
    <row r="586" spans="2:23" x14ac:dyDescent="0.25">
      <c r="B586" s="45" t="s">
        <v>631</v>
      </c>
      <c r="C586" s="46" t="s">
        <v>1006</v>
      </c>
      <c r="D586" s="47">
        <v>5.6047648599999995</v>
      </c>
      <c r="E586" s="47">
        <v>389</v>
      </c>
      <c r="F586" s="47">
        <v>5.4986737120000004</v>
      </c>
      <c r="G586" s="48">
        <v>585</v>
      </c>
      <c r="H586" s="49"/>
      <c r="I586" s="21">
        <f t="shared" si="88"/>
        <v>1688.360986187789</v>
      </c>
      <c r="J586" s="50">
        <v>9.657532999999999</v>
      </c>
      <c r="K586" s="50">
        <v>10581.108456329994</v>
      </c>
      <c r="L586">
        <f t="shared" si="82"/>
        <v>1688.360986187789</v>
      </c>
      <c r="M586" t="e">
        <f t="shared" si="81"/>
        <v>#N/A</v>
      </c>
      <c r="N586" t="str">
        <f t="shared" si="84"/>
        <v>NA</v>
      </c>
      <c r="O586" s="22">
        <f t="shared" si="89"/>
        <v>9431.8487545316311</v>
      </c>
      <c r="P586">
        <f t="shared" si="85"/>
        <v>1688.360986187789</v>
      </c>
      <c r="Q586">
        <f t="shared" si="86"/>
        <v>1</v>
      </c>
      <c r="V586" s="51">
        <f t="shared" si="83"/>
        <v>4.47522184496133E-4</v>
      </c>
      <c r="W586" s="51">
        <f t="shared" si="87"/>
        <v>0.13463291314762074</v>
      </c>
    </row>
    <row r="587" spans="2:23" x14ac:dyDescent="0.25">
      <c r="B587" s="52" t="s">
        <v>758</v>
      </c>
      <c r="C587" s="53" t="s">
        <v>1007</v>
      </c>
      <c r="D587" s="54">
        <v>13.927266599999999</v>
      </c>
      <c r="E587" s="54">
        <v>1896.2465359104674</v>
      </c>
      <c r="F587" s="54">
        <v>5.4912430658958309</v>
      </c>
      <c r="G587" s="48">
        <v>586</v>
      </c>
      <c r="H587" s="49"/>
      <c r="I587" s="21">
        <f t="shared" si="88"/>
        <v>1682.8697431218932</v>
      </c>
      <c r="J587" s="50">
        <v>13.927266599999999</v>
      </c>
      <c r="K587" s="50">
        <v>10595.035722929993</v>
      </c>
      <c r="L587">
        <f t="shared" si="82"/>
        <v>1682.8697431218932</v>
      </c>
      <c r="M587" t="e">
        <f t="shared" si="81"/>
        <v>#N/A</v>
      </c>
      <c r="N587" t="str">
        <f t="shared" si="84"/>
        <v>NA</v>
      </c>
      <c r="O587" s="22">
        <f t="shared" si="89"/>
        <v>9445.7760211316308</v>
      </c>
      <c r="P587">
        <f t="shared" si="85"/>
        <v>1682.8697431218932</v>
      </c>
      <c r="Q587">
        <f t="shared" si="86"/>
        <v>1</v>
      </c>
      <c r="V587" s="51">
        <f t="shared" si="83"/>
        <v>4.4606665862663414E-4</v>
      </c>
      <c r="W587" s="51">
        <f t="shared" si="87"/>
        <v>0.13418684648899412</v>
      </c>
    </row>
    <row r="588" spans="2:23" x14ac:dyDescent="0.25">
      <c r="B588" s="45" t="s">
        <v>631</v>
      </c>
      <c r="C588" s="46" t="s">
        <v>1008</v>
      </c>
      <c r="D588" s="47">
        <v>3.2258778299999999</v>
      </c>
      <c r="E588" s="47">
        <v>106</v>
      </c>
      <c r="F588" s="47">
        <v>5.4619139400000005</v>
      </c>
      <c r="G588" s="48">
        <v>587</v>
      </c>
      <c r="H588" s="49"/>
      <c r="I588" s="21">
        <f t="shared" si="88"/>
        <v>1677.4078291818932</v>
      </c>
      <c r="J588" s="50">
        <v>6.3845258199999986</v>
      </c>
      <c r="K588" s="50">
        <v>10601.420248749993</v>
      </c>
      <c r="L588">
        <f t="shared" si="82"/>
        <v>1677.4078291818932</v>
      </c>
      <c r="M588" t="e">
        <f t="shared" si="81"/>
        <v>#N/A</v>
      </c>
      <c r="N588" t="str">
        <f t="shared" si="84"/>
        <v>NA</v>
      </c>
      <c r="O588" s="22">
        <f t="shared" si="89"/>
        <v>9449.001898961631</v>
      </c>
      <c r="P588">
        <f t="shared" si="85"/>
        <v>1677.4078291818932</v>
      </c>
      <c r="Q588">
        <f t="shared" si="86"/>
        <v>1</v>
      </c>
      <c r="V588" s="51">
        <f t="shared" si="83"/>
        <v>4.4461890682594976E-4</v>
      </c>
      <c r="W588" s="51">
        <f t="shared" si="87"/>
        <v>0.13374222758216817</v>
      </c>
    </row>
    <row r="589" spans="2:23" x14ac:dyDescent="0.25">
      <c r="B589" s="52" t="s">
        <v>798</v>
      </c>
      <c r="C589" s="53" t="s">
        <v>1009</v>
      </c>
      <c r="D589" s="54">
        <v>11.156062319999998</v>
      </c>
      <c r="E589" s="54">
        <v>2132.4620003359996</v>
      </c>
      <c r="F589" s="54">
        <v>5.4318622247754673</v>
      </c>
      <c r="G589" s="48">
        <v>588</v>
      </c>
      <c r="H589" s="49"/>
      <c r="I589" s="21">
        <f t="shared" si="88"/>
        <v>1671.9759669571179</v>
      </c>
      <c r="J589" s="50">
        <v>11.156062320000002</v>
      </c>
      <c r="K589" s="50">
        <v>10612.576311069994</v>
      </c>
      <c r="L589">
        <f t="shared" si="82"/>
        <v>1671.9759669571179</v>
      </c>
      <c r="M589" t="e">
        <f t="shared" si="81"/>
        <v>#N/A</v>
      </c>
      <c r="N589" t="str">
        <f t="shared" si="84"/>
        <v>NA</v>
      </c>
      <c r="O589" s="22">
        <f t="shared" si="89"/>
        <v>9460.1579612816313</v>
      </c>
      <c r="P589">
        <f t="shared" si="85"/>
        <v>1671.9759669571179</v>
      </c>
      <c r="Q589">
        <f t="shared" si="86"/>
        <v>1</v>
      </c>
      <c r="V589" s="51">
        <f t="shared" si="83"/>
        <v>4.4317912062584198E-4</v>
      </c>
      <c r="W589" s="51">
        <f t="shared" si="87"/>
        <v>0.13329904846154234</v>
      </c>
    </row>
    <row r="590" spans="2:23" x14ac:dyDescent="0.25">
      <c r="B590" s="45" t="s">
        <v>273</v>
      </c>
      <c r="C590" s="46" t="s">
        <v>136</v>
      </c>
      <c r="D590" s="47">
        <v>5.1109043000000005</v>
      </c>
      <c r="E590" s="47">
        <v>68.303188093000003</v>
      </c>
      <c r="F590" s="47">
        <v>5.4309986964495165</v>
      </c>
      <c r="G590" s="48">
        <v>589</v>
      </c>
      <c r="H590" s="49"/>
      <c r="I590" s="21">
        <f t="shared" si="88"/>
        <v>1666.5449682606684</v>
      </c>
      <c r="J590" s="50">
        <v>5.1109043000000005</v>
      </c>
      <c r="K590" s="50">
        <v>10617.687215369993</v>
      </c>
      <c r="L590">
        <f t="shared" si="82"/>
        <v>1666.5449682606684</v>
      </c>
      <c r="M590" t="e">
        <f t="shared" si="81"/>
        <v>#N/A</v>
      </c>
      <c r="N590" t="str">
        <f t="shared" si="84"/>
        <v>NA</v>
      </c>
      <c r="O590" s="22">
        <f t="shared" si="89"/>
        <v>9465.268865581631</v>
      </c>
      <c r="P590">
        <f t="shared" si="85"/>
        <v>1666.5449682606684</v>
      </c>
      <c r="Q590">
        <f t="shared" si="86"/>
        <v>1</v>
      </c>
      <c r="V590" s="51">
        <f t="shared" si="83"/>
        <v>4.4173956331522288E-4</v>
      </c>
      <c r="W590" s="51">
        <f t="shared" si="87"/>
        <v>0.13285730889822711</v>
      </c>
    </row>
    <row r="591" spans="2:23" x14ac:dyDescent="0.25">
      <c r="B591" s="52" t="s">
        <v>745</v>
      </c>
      <c r="C591" s="53" t="s">
        <v>1010</v>
      </c>
      <c r="D591" s="54">
        <v>13.236235412561175</v>
      </c>
      <c r="E591" s="54">
        <v>421.02531737486549</v>
      </c>
      <c r="F591" s="54">
        <v>5.4267706726893286</v>
      </c>
      <c r="G591" s="48">
        <v>590</v>
      </c>
      <c r="H591" s="49"/>
      <c r="I591" s="21">
        <f t="shared" si="88"/>
        <v>1661.118197587979</v>
      </c>
      <c r="J591" s="50">
        <v>17.162390810000002</v>
      </c>
      <c r="K591" s="50">
        <v>10634.849606179992</v>
      </c>
      <c r="L591">
        <f t="shared" si="82"/>
        <v>1661.118197587979</v>
      </c>
      <c r="M591" t="e">
        <f t="shared" si="81"/>
        <v>#N/A</v>
      </c>
      <c r="N591" t="str">
        <f t="shared" si="84"/>
        <v>NA</v>
      </c>
      <c r="O591" s="22">
        <f t="shared" si="89"/>
        <v>9478.5051009941926</v>
      </c>
      <c r="P591">
        <f t="shared" si="85"/>
        <v>1661.118197587979</v>
      </c>
      <c r="Q591">
        <f t="shared" si="86"/>
        <v>1</v>
      </c>
      <c r="V591" s="51">
        <f t="shared" si="83"/>
        <v>4.403011266976574E-4</v>
      </c>
      <c r="W591" s="51">
        <f t="shared" si="87"/>
        <v>0.13241700777152945</v>
      </c>
    </row>
    <row r="592" spans="2:23" x14ac:dyDescent="0.25">
      <c r="B592" s="45" t="s">
        <v>1011</v>
      </c>
      <c r="C592" s="46" t="s">
        <v>1012</v>
      </c>
      <c r="D592" s="47">
        <v>12.98601216</v>
      </c>
      <c r="E592" s="47">
        <v>2957.468453937</v>
      </c>
      <c r="F592" s="47">
        <v>5.3890987210171559</v>
      </c>
      <c r="G592" s="48">
        <v>591</v>
      </c>
      <c r="H592" s="49"/>
      <c r="I592" s="21">
        <f t="shared" si="88"/>
        <v>1655.7290988669617</v>
      </c>
      <c r="J592" s="50">
        <v>12.98601216</v>
      </c>
      <c r="K592" s="50">
        <v>10647.835618339992</v>
      </c>
      <c r="L592">
        <f t="shared" si="82"/>
        <v>1655.7290988669617</v>
      </c>
      <c r="M592" t="e">
        <f t="shared" si="81"/>
        <v>#N/A</v>
      </c>
      <c r="N592" t="str">
        <f t="shared" si="84"/>
        <v>NA</v>
      </c>
      <c r="O592" s="22">
        <f t="shared" si="89"/>
        <v>9491.4911131541921</v>
      </c>
      <c r="P592">
        <f t="shared" si="85"/>
        <v>1655.7290988669617</v>
      </c>
      <c r="Q592">
        <f t="shared" si="86"/>
        <v>1</v>
      </c>
      <c r="V592" s="51">
        <f t="shared" si="83"/>
        <v>4.3887267552410799E-4</v>
      </c>
      <c r="W592" s="51">
        <f t="shared" si="87"/>
        <v>0.13197813509600534</v>
      </c>
    </row>
    <row r="593" spans="2:23" x14ac:dyDescent="0.25">
      <c r="B593" s="52" t="s">
        <v>332</v>
      </c>
      <c r="C593" s="53" t="s">
        <v>1013</v>
      </c>
      <c r="D593" s="54">
        <v>24.447010780000006</v>
      </c>
      <c r="E593" s="54">
        <v>2360.61088153951</v>
      </c>
      <c r="F593" s="54">
        <v>5.3287934311587772</v>
      </c>
      <c r="G593" s="48">
        <v>592</v>
      </c>
      <c r="H593" s="49"/>
      <c r="I593" s="21">
        <f t="shared" si="88"/>
        <v>1650.4003054358029</v>
      </c>
      <c r="J593" s="50">
        <v>24.447010780000006</v>
      </c>
      <c r="K593" s="50">
        <v>10672.282629119993</v>
      </c>
      <c r="L593">
        <f t="shared" si="82"/>
        <v>1650.4003054358029</v>
      </c>
      <c r="M593" t="e">
        <f t="shared" si="81"/>
        <v>#N/A</v>
      </c>
      <c r="N593" t="str">
        <f t="shared" si="84"/>
        <v>NA</v>
      </c>
      <c r="O593" s="22">
        <f t="shared" si="89"/>
        <v>9515.9381239341928</v>
      </c>
      <c r="P593">
        <f t="shared" si="85"/>
        <v>1650.4003054358029</v>
      </c>
      <c r="Q593">
        <f t="shared" si="86"/>
        <v>1</v>
      </c>
      <c r="V593" s="51">
        <f t="shared" si="83"/>
        <v>4.3746020905719118E-4</v>
      </c>
      <c r="W593" s="51">
        <f t="shared" si="87"/>
        <v>0.13154067488694815</v>
      </c>
    </row>
    <row r="594" spans="2:23" x14ac:dyDescent="0.25">
      <c r="B594" s="45" t="s">
        <v>1014</v>
      </c>
      <c r="C594" s="46" t="s">
        <v>1015</v>
      </c>
      <c r="D594" s="47">
        <v>18.921212499999999</v>
      </c>
      <c r="E594" s="47">
        <v>736.13642721699989</v>
      </c>
      <c r="F594" s="47">
        <v>5.3192074274692516</v>
      </c>
      <c r="G594" s="48">
        <v>593</v>
      </c>
      <c r="H594" s="49"/>
      <c r="I594" s="21">
        <f t="shared" si="88"/>
        <v>1645.0810980083336</v>
      </c>
      <c r="J594" s="50">
        <v>18.921212500000003</v>
      </c>
      <c r="K594" s="50">
        <v>10691.203841619992</v>
      </c>
      <c r="L594">
        <f t="shared" si="82"/>
        <v>1645.0810980083336</v>
      </c>
      <c r="M594" t="e">
        <f t="shared" si="81"/>
        <v>#N/A</v>
      </c>
      <c r="N594" t="str">
        <f t="shared" si="84"/>
        <v>NA</v>
      </c>
      <c r="O594" s="22">
        <f t="shared" si="89"/>
        <v>9534.8593364341923</v>
      </c>
      <c r="P594">
        <f t="shared" si="85"/>
        <v>1645.0810980083336</v>
      </c>
      <c r="Q594">
        <f t="shared" si="86"/>
        <v>1</v>
      </c>
      <c r="V594" s="51">
        <f t="shared" si="83"/>
        <v>4.3605028348605836E-4</v>
      </c>
      <c r="W594" s="51">
        <f t="shared" si="87"/>
        <v>0.13110462460346209</v>
      </c>
    </row>
    <row r="595" spans="2:23" x14ac:dyDescent="0.25">
      <c r="B595" s="52" t="s">
        <v>679</v>
      </c>
      <c r="C595" s="53" t="s">
        <v>1016</v>
      </c>
      <c r="D595" s="54">
        <v>7.4479710399999997</v>
      </c>
      <c r="E595" s="54">
        <v>205.19230543900002</v>
      </c>
      <c r="F595" s="54">
        <v>5.3175755443361146</v>
      </c>
      <c r="G595" s="48">
        <v>594</v>
      </c>
      <c r="H595" s="49"/>
      <c r="I595" s="21">
        <f t="shared" si="88"/>
        <v>1639.7635224639976</v>
      </c>
      <c r="J595" s="50">
        <v>7.4479710399999997</v>
      </c>
      <c r="K595" s="50">
        <v>10698.651812659991</v>
      </c>
      <c r="L595">
        <f t="shared" si="82"/>
        <v>1639.7635224639976</v>
      </c>
      <c r="M595" t="e">
        <f t="shared" ref="M595:M658" si="90">IF(N595=C595,L595,NA())</f>
        <v>#N/A</v>
      </c>
      <c r="N595" t="str">
        <f t="shared" si="84"/>
        <v>NA</v>
      </c>
      <c r="O595" s="22">
        <f t="shared" si="89"/>
        <v>9542.3073074741915</v>
      </c>
      <c r="P595">
        <f t="shared" si="85"/>
        <v>1639.7635224639976</v>
      </c>
      <c r="Q595">
        <f t="shared" si="86"/>
        <v>1</v>
      </c>
      <c r="V595" s="51">
        <f t="shared" si="83"/>
        <v>4.3464079046691575E-4</v>
      </c>
      <c r="W595" s="51">
        <f t="shared" si="87"/>
        <v>0.13066998381299516</v>
      </c>
    </row>
    <row r="596" spans="2:23" x14ac:dyDescent="0.25">
      <c r="B596" s="45" t="s">
        <v>1017</v>
      </c>
      <c r="C596" s="46" t="s">
        <v>1018</v>
      </c>
      <c r="D596" s="47">
        <v>15.331179267746807</v>
      </c>
      <c r="E596" s="47">
        <v>1454.2933663219978</v>
      </c>
      <c r="F596" s="47">
        <v>5.3077900530719893</v>
      </c>
      <c r="G596" s="48">
        <v>595</v>
      </c>
      <c r="H596" s="49"/>
      <c r="I596" s="21">
        <f t="shared" si="88"/>
        <v>1634.4557324109255</v>
      </c>
      <c r="J596" s="50">
        <v>18.080048200000004</v>
      </c>
      <c r="K596" s="50">
        <v>10716.731860859991</v>
      </c>
      <c r="L596">
        <f t="shared" si="82"/>
        <v>1634.4557324109255</v>
      </c>
      <c r="M596" t="e">
        <f t="shared" si="90"/>
        <v>#N/A</v>
      </c>
      <c r="N596" t="str">
        <f t="shared" si="84"/>
        <v>NA</v>
      </c>
      <c r="O596" s="22">
        <f t="shared" si="89"/>
        <v>9557.6384867419383</v>
      </c>
      <c r="P596">
        <f t="shared" si="85"/>
        <v>1634.4557324109255</v>
      </c>
      <c r="Q596">
        <f t="shared" si="86"/>
        <v>1</v>
      </c>
      <c r="V596" s="51">
        <f t="shared" si="83"/>
        <v>4.3323389122035055E-4</v>
      </c>
      <c r="W596" s="51">
        <f t="shared" si="87"/>
        <v>0.13023674992177481</v>
      </c>
    </row>
    <row r="597" spans="2:23" x14ac:dyDescent="0.25">
      <c r="B597" s="52" t="s">
        <v>394</v>
      </c>
      <c r="C597" s="53" t="s">
        <v>1019</v>
      </c>
      <c r="D597" s="54">
        <v>9.1252955500000006</v>
      </c>
      <c r="E597" s="54">
        <v>2220.2586464599999</v>
      </c>
      <c r="F597" s="54">
        <v>5.3034669972465256</v>
      </c>
      <c r="G597" s="48">
        <v>596</v>
      </c>
      <c r="H597" s="49"/>
      <c r="I597" s="21">
        <f t="shared" si="88"/>
        <v>1629.1522654136791</v>
      </c>
      <c r="J597" s="50">
        <v>9.1252955500000006</v>
      </c>
      <c r="K597" s="50">
        <v>10725.857156409991</v>
      </c>
      <c r="L597">
        <f t="shared" si="82"/>
        <v>1629.1522654136791</v>
      </c>
      <c r="M597" t="e">
        <f t="shared" si="90"/>
        <v>#N/A</v>
      </c>
      <c r="N597" t="str">
        <f t="shared" si="84"/>
        <v>NA</v>
      </c>
      <c r="O597" s="22">
        <f t="shared" si="89"/>
        <v>9566.7637822919387</v>
      </c>
      <c r="P597">
        <f t="shared" si="85"/>
        <v>1629.1522654136791</v>
      </c>
      <c r="Q597">
        <f t="shared" si="86"/>
        <v>1</v>
      </c>
      <c r="V597" s="51">
        <f t="shared" si="83"/>
        <v>4.3182813785633218E-4</v>
      </c>
      <c r="W597" s="51">
        <f t="shared" si="87"/>
        <v>0.12980492178391848</v>
      </c>
    </row>
    <row r="598" spans="2:23" x14ac:dyDescent="0.25">
      <c r="B598" s="45" t="s">
        <v>688</v>
      </c>
      <c r="C598" s="46" t="s">
        <v>1020</v>
      </c>
      <c r="D598" s="47">
        <v>10.155960840000002</v>
      </c>
      <c r="E598" s="47">
        <v>1092.6860274580001</v>
      </c>
      <c r="F598" s="47">
        <v>5.301203085731613</v>
      </c>
      <c r="G598" s="48">
        <v>597</v>
      </c>
      <c r="H598" s="49"/>
      <c r="I598" s="21">
        <f t="shared" si="88"/>
        <v>1623.8510623279474</v>
      </c>
      <c r="J598" s="50">
        <v>10.155960840000002</v>
      </c>
      <c r="K598" s="50">
        <v>10736.013117249991</v>
      </c>
      <c r="L598">
        <f t="shared" si="82"/>
        <v>1623.8510623279474</v>
      </c>
      <c r="M598" t="e">
        <f t="shared" si="90"/>
        <v>#N/A</v>
      </c>
      <c r="N598" t="str">
        <f t="shared" si="84"/>
        <v>NA</v>
      </c>
      <c r="O598" s="22">
        <f t="shared" si="89"/>
        <v>9576.919743131939</v>
      </c>
      <c r="P598">
        <f t="shared" si="85"/>
        <v>1623.8510623279474</v>
      </c>
      <c r="Q598">
        <f t="shared" si="86"/>
        <v>1</v>
      </c>
      <c r="V598" s="51">
        <f t="shared" si="83"/>
        <v>4.3042298457170137E-4</v>
      </c>
      <c r="W598" s="51">
        <f t="shared" si="87"/>
        <v>0.12937449879934679</v>
      </c>
    </row>
    <row r="599" spans="2:23" x14ac:dyDescent="0.25">
      <c r="B599" s="52" t="s">
        <v>1021</v>
      </c>
      <c r="C599" s="53" t="s">
        <v>1022</v>
      </c>
      <c r="D599" s="54">
        <v>2.0647420365876501</v>
      </c>
      <c r="E599" s="54">
        <v>40</v>
      </c>
      <c r="F599" s="54">
        <v>5.227947308000001</v>
      </c>
      <c r="G599" s="48">
        <v>598</v>
      </c>
      <c r="H599" s="49"/>
      <c r="I599" s="21">
        <f t="shared" si="88"/>
        <v>1618.6231150199474</v>
      </c>
      <c r="J599" s="50">
        <v>28.281564080000003</v>
      </c>
      <c r="K599" s="50">
        <v>10764.294681329991</v>
      </c>
      <c r="L599">
        <f t="shared" si="82"/>
        <v>1618.6231150199474</v>
      </c>
      <c r="M599" t="e">
        <f t="shared" si="90"/>
        <v>#N/A</v>
      </c>
      <c r="N599" t="str">
        <f t="shared" si="84"/>
        <v>NA</v>
      </c>
      <c r="O599" s="22">
        <f t="shared" si="89"/>
        <v>9578.9844851685266</v>
      </c>
      <c r="P599">
        <f t="shared" si="85"/>
        <v>1618.6231150199474</v>
      </c>
      <c r="Q599">
        <f t="shared" si="86"/>
        <v>1</v>
      </c>
      <c r="V599" s="51">
        <f t="shared" si="83"/>
        <v>4.2903724869007006E-4</v>
      </c>
      <c r="W599" s="51">
        <f t="shared" si="87"/>
        <v>0.12894546155065673</v>
      </c>
    </row>
    <row r="600" spans="2:23" x14ac:dyDescent="0.25">
      <c r="B600" s="45" t="s">
        <v>1023</v>
      </c>
      <c r="C600" s="46" t="s">
        <v>1024</v>
      </c>
      <c r="D600" s="47">
        <v>10.504486030000002</v>
      </c>
      <c r="E600" s="47">
        <v>1465.1136253999998</v>
      </c>
      <c r="F600" s="47">
        <v>5.19054228473804</v>
      </c>
      <c r="G600" s="48">
        <v>599</v>
      </c>
      <c r="H600" s="49"/>
      <c r="I600" s="21">
        <f t="shared" si="88"/>
        <v>1613.4325727352093</v>
      </c>
      <c r="J600" s="50">
        <v>10.504486030000002</v>
      </c>
      <c r="K600" s="50">
        <v>10774.799167359992</v>
      </c>
      <c r="L600">
        <f t="shared" si="82"/>
        <v>1613.4325727352093</v>
      </c>
      <c r="M600" t="e">
        <f t="shared" si="90"/>
        <v>#N/A</v>
      </c>
      <c r="N600" t="str">
        <f t="shared" si="84"/>
        <v>NA</v>
      </c>
      <c r="O600" s="22">
        <f t="shared" si="89"/>
        <v>9589.488971198527</v>
      </c>
      <c r="P600">
        <f t="shared" si="85"/>
        <v>1613.4325727352093</v>
      </c>
      <c r="Q600">
        <f t="shared" si="86"/>
        <v>1</v>
      </c>
      <c r="V600" s="51">
        <f t="shared" si="83"/>
        <v>4.2766142749958491E-4</v>
      </c>
      <c r="W600" s="51">
        <f t="shared" si="87"/>
        <v>0.12851780012315714</v>
      </c>
    </row>
    <row r="601" spans="2:23" x14ac:dyDescent="0.25">
      <c r="B601" s="52" t="s">
        <v>628</v>
      </c>
      <c r="C601" s="53" t="s">
        <v>1025</v>
      </c>
      <c r="D601" s="54">
        <v>1.3763348383859271</v>
      </c>
      <c r="E601" s="54">
        <v>53.000163705395664</v>
      </c>
      <c r="F601" s="54">
        <v>5.1901145208778638</v>
      </c>
      <c r="G601" s="48">
        <v>600</v>
      </c>
      <c r="H601" s="49"/>
      <c r="I601" s="21">
        <f t="shared" si="88"/>
        <v>1608.2424582143315</v>
      </c>
      <c r="J601" s="50">
        <v>14.693468110000001</v>
      </c>
      <c r="K601" s="50">
        <v>10789.492635469991</v>
      </c>
      <c r="L601">
        <f t="shared" si="82"/>
        <v>1608.2424582143315</v>
      </c>
      <c r="M601" t="e">
        <f t="shared" si="90"/>
        <v>#N/A</v>
      </c>
      <c r="N601" t="str">
        <f t="shared" si="84"/>
        <v>NA</v>
      </c>
      <c r="O601" s="22">
        <f t="shared" si="89"/>
        <v>9590.8653060369124</v>
      </c>
      <c r="P601">
        <f t="shared" si="85"/>
        <v>1608.2424582143315</v>
      </c>
      <c r="Q601">
        <f t="shared" si="86"/>
        <v>1</v>
      </c>
      <c r="V601" s="51">
        <f t="shared" si="83"/>
        <v>4.2628571969351153E-4</v>
      </c>
      <c r="W601" s="51">
        <f t="shared" si="87"/>
        <v>0.12809151440346364</v>
      </c>
    </row>
    <row r="602" spans="2:23" x14ac:dyDescent="0.25">
      <c r="B602" s="45" t="s">
        <v>753</v>
      </c>
      <c r="C602" s="46" t="s">
        <v>1026</v>
      </c>
      <c r="D602" s="47">
        <v>12.262062799999999</v>
      </c>
      <c r="E602" s="47">
        <v>218.269810847</v>
      </c>
      <c r="F602" s="47">
        <v>5.1808234404763418</v>
      </c>
      <c r="G602" s="48">
        <v>601</v>
      </c>
      <c r="H602" s="49"/>
      <c r="I602" s="21">
        <f t="shared" si="88"/>
        <v>1603.0616347738551</v>
      </c>
      <c r="J602" s="50">
        <v>12.262062799999999</v>
      </c>
      <c r="K602" s="50">
        <v>10801.754698269991</v>
      </c>
      <c r="L602">
        <f t="shared" si="82"/>
        <v>1603.0616347738551</v>
      </c>
      <c r="M602" t="e">
        <f t="shared" si="90"/>
        <v>#N/A</v>
      </c>
      <c r="N602" t="str">
        <f t="shared" si="84"/>
        <v>NA</v>
      </c>
      <c r="O602" s="22">
        <f t="shared" si="89"/>
        <v>9603.1273688369129</v>
      </c>
      <c r="P602">
        <f t="shared" si="85"/>
        <v>1603.0616347738551</v>
      </c>
      <c r="Q602">
        <f t="shared" si="86"/>
        <v>1</v>
      </c>
      <c r="V602" s="51">
        <f t="shared" si="83"/>
        <v>4.2491247460994331E-4</v>
      </c>
      <c r="W602" s="51">
        <f t="shared" si="87"/>
        <v>0.12766660192885371</v>
      </c>
    </row>
    <row r="603" spans="2:23" x14ac:dyDescent="0.25">
      <c r="B603" s="52" t="s">
        <v>631</v>
      </c>
      <c r="C603" s="53" t="s">
        <v>1027</v>
      </c>
      <c r="D603" s="54">
        <v>2.58137426</v>
      </c>
      <c r="E603" s="54">
        <v>108</v>
      </c>
      <c r="F603" s="54">
        <v>5.1523882703999995</v>
      </c>
      <c r="G603" s="48">
        <v>602</v>
      </c>
      <c r="H603" s="49"/>
      <c r="I603" s="21">
        <f t="shared" si="88"/>
        <v>1597.9092465034551</v>
      </c>
      <c r="J603" s="50">
        <v>5.0531778000000003</v>
      </c>
      <c r="K603" s="50">
        <v>10806.807876069992</v>
      </c>
      <c r="L603">
        <f t="shared" si="82"/>
        <v>1597.9092465034551</v>
      </c>
      <c r="M603" t="e">
        <f t="shared" si="90"/>
        <v>#N/A</v>
      </c>
      <c r="N603" t="str">
        <f t="shared" si="84"/>
        <v>NA</v>
      </c>
      <c r="O603" s="22">
        <f t="shared" si="89"/>
        <v>9605.7087430969132</v>
      </c>
      <c r="P603">
        <f t="shared" si="85"/>
        <v>1597.9092465034551</v>
      </c>
      <c r="Q603">
        <f t="shared" si="86"/>
        <v>1</v>
      </c>
      <c r="V603" s="51">
        <f t="shared" si="83"/>
        <v>4.2354676664049535E-4</v>
      </c>
      <c r="W603" s="51">
        <f t="shared" si="87"/>
        <v>0.12724305516221321</v>
      </c>
    </row>
    <row r="604" spans="2:23" x14ac:dyDescent="0.25">
      <c r="B604" s="45" t="s">
        <v>796</v>
      </c>
      <c r="C604" s="46" t="s">
        <v>1028</v>
      </c>
      <c r="D604" s="47">
        <v>1.2999851200000001</v>
      </c>
      <c r="E604" s="47">
        <v>43.096167086000001</v>
      </c>
      <c r="F604" s="47">
        <v>5.1256026736072879</v>
      </c>
      <c r="G604" s="48">
        <v>603</v>
      </c>
      <c r="H604" s="49"/>
      <c r="I604" s="21">
        <f t="shared" si="88"/>
        <v>1592.7836438298477</v>
      </c>
      <c r="J604" s="50">
        <v>1.2999851200000001</v>
      </c>
      <c r="K604" s="50">
        <v>10808.107861189992</v>
      </c>
      <c r="L604">
        <f t="shared" si="82"/>
        <v>1592.7836438298477</v>
      </c>
      <c r="M604" t="e">
        <f t="shared" si="90"/>
        <v>#N/A</v>
      </c>
      <c r="N604" t="str">
        <f t="shared" si="84"/>
        <v>NA</v>
      </c>
      <c r="O604" s="22">
        <f t="shared" si="89"/>
        <v>9607.0087282169134</v>
      </c>
      <c r="P604">
        <f t="shared" si="85"/>
        <v>1592.7836438298477</v>
      </c>
      <c r="Q604">
        <f t="shared" si="86"/>
        <v>1</v>
      </c>
      <c r="V604" s="51">
        <f t="shared" si="83"/>
        <v>4.2218815854417154E-4</v>
      </c>
      <c r="W604" s="51">
        <f t="shared" si="87"/>
        <v>0.12682086700366904</v>
      </c>
    </row>
    <row r="605" spans="2:23" x14ac:dyDescent="0.25">
      <c r="B605" s="52" t="s">
        <v>889</v>
      </c>
      <c r="C605" s="53" t="s">
        <v>1029</v>
      </c>
      <c r="D605" s="54">
        <v>11.658846089999999</v>
      </c>
      <c r="E605" s="54">
        <v>2043.8299427930001</v>
      </c>
      <c r="F605" s="54">
        <v>5.1240991300879646</v>
      </c>
      <c r="G605" s="48">
        <v>604</v>
      </c>
      <c r="H605" s="49"/>
      <c r="I605" s="21">
        <f t="shared" si="88"/>
        <v>1587.6595446997599</v>
      </c>
      <c r="J605" s="50">
        <v>11.658846089999999</v>
      </c>
      <c r="K605" s="50">
        <v>10819.766707279992</v>
      </c>
      <c r="L605">
        <f t="shared" si="82"/>
        <v>1587.6595446997599</v>
      </c>
      <c r="M605" t="e">
        <f t="shared" si="90"/>
        <v>#N/A</v>
      </c>
      <c r="N605" t="str">
        <f t="shared" si="84"/>
        <v>NA</v>
      </c>
      <c r="O605" s="22">
        <f t="shared" si="89"/>
        <v>9618.6675743069136</v>
      </c>
      <c r="P605">
        <f t="shared" si="85"/>
        <v>1587.6595446997599</v>
      </c>
      <c r="Q605">
        <f t="shared" si="86"/>
        <v>1</v>
      </c>
      <c r="V605" s="51">
        <f t="shared" si="83"/>
        <v>4.2082994898174291E-4</v>
      </c>
      <c r="W605" s="51">
        <f t="shared" si="87"/>
        <v>0.1264000370546873</v>
      </c>
    </row>
    <row r="606" spans="2:23" x14ac:dyDescent="0.25">
      <c r="B606" s="45" t="s">
        <v>1030</v>
      </c>
      <c r="C606" s="46" t="s">
        <v>1031</v>
      </c>
      <c r="D606" s="47">
        <v>9.9311432936410498</v>
      </c>
      <c r="E606" s="47">
        <v>3715.6814428548032</v>
      </c>
      <c r="F606" s="47">
        <v>5.0973352932917049</v>
      </c>
      <c r="G606" s="48">
        <v>605</v>
      </c>
      <c r="H606" s="49"/>
      <c r="I606" s="21">
        <f t="shared" si="88"/>
        <v>1582.5622094064681</v>
      </c>
      <c r="J606" s="50">
        <v>9.9934576200000009</v>
      </c>
      <c r="K606" s="50">
        <v>10829.760164899992</v>
      </c>
      <c r="L606">
        <f t="shared" si="82"/>
        <v>1582.5622094064681</v>
      </c>
      <c r="M606" t="e">
        <f t="shared" si="90"/>
        <v>#N/A</v>
      </c>
      <c r="N606" t="str">
        <f t="shared" si="84"/>
        <v>NA</v>
      </c>
      <c r="O606" s="22">
        <f t="shared" si="89"/>
        <v>9628.5987176005547</v>
      </c>
      <c r="P606">
        <f t="shared" si="85"/>
        <v>1582.5622094064681</v>
      </c>
      <c r="Q606">
        <f t="shared" si="86"/>
        <v>1</v>
      </c>
      <c r="V606" s="51">
        <f t="shared" si="83"/>
        <v>4.1947883352466648E-4</v>
      </c>
      <c r="W606" s="51">
        <f t="shared" si="87"/>
        <v>0.12598055822116264</v>
      </c>
    </row>
    <row r="607" spans="2:23" x14ac:dyDescent="0.25">
      <c r="B607" s="52" t="s">
        <v>1032</v>
      </c>
      <c r="C607" s="53" t="s">
        <v>1033</v>
      </c>
      <c r="D607" s="54">
        <v>7.8663367299999987</v>
      </c>
      <c r="E607" s="54">
        <v>2305.8191510063034</v>
      </c>
      <c r="F607" s="54">
        <v>5.0157243461136876</v>
      </c>
      <c r="G607" s="48">
        <v>606</v>
      </c>
      <c r="H607" s="49"/>
      <c r="I607" s="21">
        <f t="shared" si="88"/>
        <v>1577.5464850603544</v>
      </c>
      <c r="J607" s="50">
        <v>7.8663367299999987</v>
      </c>
      <c r="K607" s="50">
        <v>10837.626501629991</v>
      </c>
      <c r="L607">
        <f t="shared" si="82"/>
        <v>1577.5464850603544</v>
      </c>
      <c r="M607" t="e">
        <f t="shared" si="90"/>
        <v>#N/A</v>
      </c>
      <c r="N607" t="str">
        <f t="shared" si="84"/>
        <v>NA</v>
      </c>
      <c r="O607" s="22">
        <f t="shared" si="89"/>
        <v>9636.4650543305543</v>
      </c>
      <c r="P607">
        <f t="shared" si="85"/>
        <v>1577.5464850603544</v>
      </c>
      <c r="Q607">
        <f t="shared" si="86"/>
        <v>1</v>
      </c>
      <c r="V607" s="51">
        <f t="shared" si="83"/>
        <v>4.1814935011764254E-4</v>
      </c>
      <c r="W607" s="51">
        <f t="shared" si="87"/>
        <v>0.125562408871045</v>
      </c>
    </row>
    <row r="608" spans="2:23" x14ac:dyDescent="0.25">
      <c r="B608" s="45" t="s">
        <v>1034</v>
      </c>
      <c r="C608" s="46" t="s">
        <v>1035</v>
      </c>
      <c r="D608" s="47">
        <v>2.0915069800000001</v>
      </c>
      <c r="E608" s="47">
        <v>38.433822690817863</v>
      </c>
      <c r="F608" s="47">
        <v>5.0108746095360202</v>
      </c>
      <c r="G608" s="48">
        <v>607</v>
      </c>
      <c r="H608" s="49"/>
      <c r="I608" s="21">
        <f t="shared" si="88"/>
        <v>1572.5356104508182</v>
      </c>
      <c r="J608" s="50">
        <v>5.3592001300000005</v>
      </c>
      <c r="K608" s="50">
        <v>10842.985701759992</v>
      </c>
      <c r="L608">
        <f t="shared" si="82"/>
        <v>1572.5356104508182</v>
      </c>
      <c r="M608" t="e">
        <f t="shared" si="90"/>
        <v>#N/A</v>
      </c>
      <c r="N608" t="str">
        <f t="shared" si="84"/>
        <v>NA</v>
      </c>
      <c r="O608" s="22">
        <f t="shared" si="89"/>
        <v>9638.5565613105537</v>
      </c>
      <c r="P608">
        <f t="shared" si="85"/>
        <v>1572.5356104508182</v>
      </c>
      <c r="Q608">
        <f t="shared" si="86"/>
        <v>1</v>
      </c>
      <c r="V608" s="51">
        <f t="shared" si="83"/>
        <v>4.1682115219679434E-4</v>
      </c>
      <c r="W608" s="51">
        <f t="shared" si="87"/>
        <v>0.12514558771884821</v>
      </c>
    </row>
    <row r="609" spans="2:23" x14ac:dyDescent="0.25">
      <c r="B609" s="52" t="s">
        <v>1036</v>
      </c>
      <c r="C609" s="53" t="s">
        <v>1037</v>
      </c>
      <c r="D609" s="54">
        <v>12.704077012059063</v>
      </c>
      <c r="E609" s="54">
        <v>456.96637631736985</v>
      </c>
      <c r="F609" s="54">
        <v>4.9849672811529979</v>
      </c>
      <c r="G609" s="48">
        <v>608</v>
      </c>
      <c r="H609" s="49"/>
      <c r="I609" s="21">
        <f t="shared" si="88"/>
        <v>1567.5506431696651</v>
      </c>
      <c r="J609" s="50">
        <v>12.856102609999997</v>
      </c>
      <c r="K609" s="50">
        <v>10855.841804369991</v>
      </c>
      <c r="L609">
        <f t="shared" si="82"/>
        <v>1567.5506431696651</v>
      </c>
      <c r="M609" t="e">
        <f t="shared" si="90"/>
        <v>#N/A</v>
      </c>
      <c r="N609" t="str">
        <f t="shared" si="84"/>
        <v>NA</v>
      </c>
      <c r="O609" s="22">
        <f t="shared" si="89"/>
        <v>9651.2606383226121</v>
      </c>
      <c r="P609">
        <f t="shared" si="85"/>
        <v>1567.5506431696651</v>
      </c>
      <c r="Q609">
        <f t="shared" si="86"/>
        <v>1</v>
      </c>
      <c r="V609" s="51">
        <f t="shared" si="83"/>
        <v>4.1549982135252945E-4</v>
      </c>
      <c r="W609" s="51">
        <f t="shared" si="87"/>
        <v>0.12473008789749568</v>
      </c>
    </row>
    <row r="610" spans="2:23" x14ac:dyDescent="0.25">
      <c r="B610" s="45" t="s">
        <v>745</v>
      </c>
      <c r="C610" s="46" t="s">
        <v>1038</v>
      </c>
      <c r="D610" s="47">
        <v>6.3618123005434137</v>
      </c>
      <c r="E610" s="47">
        <v>391.10369595694851</v>
      </c>
      <c r="F610" s="47">
        <v>4.9452326192299232</v>
      </c>
      <c r="G610" s="48">
        <v>609</v>
      </c>
      <c r="H610" s="49"/>
      <c r="I610" s="21">
        <f t="shared" si="88"/>
        <v>1562.6054105504352</v>
      </c>
      <c r="J610" s="50">
        <v>16.480948749999996</v>
      </c>
      <c r="K610" s="50">
        <v>10872.322753119992</v>
      </c>
      <c r="L610">
        <f t="shared" si="82"/>
        <v>1562.6054105504352</v>
      </c>
      <c r="M610" t="e">
        <f t="shared" si="90"/>
        <v>#N/A</v>
      </c>
      <c r="N610" t="str">
        <f t="shared" si="84"/>
        <v>NA</v>
      </c>
      <c r="O610" s="22">
        <f t="shared" si="89"/>
        <v>9657.6224506231556</v>
      </c>
      <c r="P610">
        <f t="shared" si="85"/>
        <v>1562.6054105504352</v>
      </c>
      <c r="Q610">
        <f t="shared" si="86"/>
        <v>1</v>
      </c>
      <c r="V610" s="51">
        <f t="shared" si="83"/>
        <v>4.1418902270063909E-4</v>
      </c>
      <c r="W610" s="51">
        <f t="shared" si="87"/>
        <v>0.12431589887479504</v>
      </c>
    </row>
    <row r="611" spans="2:23" x14ac:dyDescent="0.25">
      <c r="B611" s="52" t="s">
        <v>623</v>
      </c>
      <c r="C611" s="53" t="s">
        <v>1039</v>
      </c>
      <c r="D611" s="54">
        <v>5.8927466199999996</v>
      </c>
      <c r="E611" s="54">
        <v>344.27295562400002</v>
      </c>
      <c r="F611" s="54">
        <v>4.9122839025286913</v>
      </c>
      <c r="G611" s="48">
        <v>610</v>
      </c>
      <c r="H611" s="49"/>
      <c r="I611" s="21">
        <f t="shared" si="88"/>
        <v>1557.6931266479064</v>
      </c>
      <c r="J611" s="50">
        <v>5.8927466199999996</v>
      </c>
      <c r="K611" s="50">
        <v>10878.215499739992</v>
      </c>
      <c r="L611">
        <f t="shared" si="82"/>
        <v>1557.6931266479064</v>
      </c>
      <c r="M611" t="e">
        <f t="shared" si="90"/>
        <v>#N/A</v>
      </c>
      <c r="N611" t="str">
        <f t="shared" si="84"/>
        <v>NA</v>
      </c>
      <c r="O611" s="22">
        <f t="shared" si="89"/>
        <v>9663.5151972431559</v>
      </c>
      <c r="P611">
        <f t="shared" si="85"/>
        <v>1557.6931266479064</v>
      </c>
      <c r="Q611">
        <f t="shared" si="86"/>
        <v>1</v>
      </c>
      <c r="V611" s="51">
        <f t="shared" si="83"/>
        <v>4.1288695753749607E-4</v>
      </c>
      <c r="W611" s="51">
        <f t="shared" si="87"/>
        <v>0.12390301191725754</v>
      </c>
    </row>
    <row r="612" spans="2:23" x14ac:dyDescent="0.25">
      <c r="B612" s="45" t="s">
        <v>1040</v>
      </c>
      <c r="C612" s="46" t="s">
        <v>149</v>
      </c>
      <c r="D612" s="47">
        <v>3.45676199</v>
      </c>
      <c r="E612" s="47">
        <v>74.003053376464663</v>
      </c>
      <c r="F612" s="47">
        <v>4.8994378931014628</v>
      </c>
      <c r="G612" s="48">
        <v>611</v>
      </c>
      <c r="H612" s="49"/>
      <c r="I612" s="21">
        <f t="shared" si="88"/>
        <v>1552.7936887548049</v>
      </c>
      <c r="J612" s="50">
        <v>19.785235339999996</v>
      </c>
      <c r="K612" s="50">
        <v>10898.000735079992</v>
      </c>
      <c r="L612">
        <f t="shared" si="82"/>
        <v>1552.7936887548049</v>
      </c>
      <c r="M612" t="e">
        <f t="shared" si="90"/>
        <v>#N/A</v>
      </c>
      <c r="N612" t="str">
        <f t="shared" si="84"/>
        <v>NA</v>
      </c>
      <c r="O612" s="22">
        <f t="shared" si="89"/>
        <v>9666.9719592331567</v>
      </c>
      <c r="P612">
        <f t="shared" si="85"/>
        <v>1552.7936887548049</v>
      </c>
      <c r="Q612">
        <f t="shared" si="86"/>
        <v>1</v>
      </c>
      <c r="V612" s="51">
        <f t="shared" si="83"/>
        <v>4.1158829737733999E-4</v>
      </c>
      <c r="W612" s="51">
        <f t="shared" si="87"/>
        <v>0.12349142361988021</v>
      </c>
    </row>
    <row r="613" spans="2:23" x14ac:dyDescent="0.25">
      <c r="B613" s="52" t="s">
        <v>861</v>
      </c>
      <c r="C613" s="53" t="s">
        <v>1041</v>
      </c>
      <c r="D613" s="54">
        <v>14.124414859999998</v>
      </c>
      <c r="E613" s="54">
        <v>315.62063705700001</v>
      </c>
      <c r="F613" s="54">
        <v>4.8860091116673754</v>
      </c>
      <c r="G613" s="48">
        <v>612</v>
      </c>
      <c r="H613" s="49"/>
      <c r="I613" s="21">
        <f t="shared" si="88"/>
        <v>1547.9076796431375</v>
      </c>
      <c r="J613" s="50">
        <v>14.124414860000002</v>
      </c>
      <c r="K613" s="50">
        <v>10912.125149939991</v>
      </c>
      <c r="L613">
        <f t="shared" si="82"/>
        <v>1547.9076796431375</v>
      </c>
      <c r="M613" t="e">
        <f t="shared" si="90"/>
        <v>#N/A</v>
      </c>
      <c r="N613" t="str">
        <f t="shared" si="84"/>
        <v>NA</v>
      </c>
      <c r="O613" s="22">
        <f t="shared" si="89"/>
        <v>9681.0963740931566</v>
      </c>
      <c r="P613">
        <f t="shared" si="85"/>
        <v>1547.9076796431375</v>
      </c>
      <c r="Q613">
        <f t="shared" si="86"/>
        <v>1</v>
      </c>
      <c r="V613" s="51">
        <f t="shared" si="83"/>
        <v>4.1029319669152125E-4</v>
      </c>
      <c r="W613" s="51">
        <f t="shared" si="87"/>
        <v>0.12308113042318869</v>
      </c>
    </row>
    <row r="614" spans="2:23" x14ac:dyDescent="0.25">
      <c r="B614" s="45" t="s">
        <v>452</v>
      </c>
      <c r="C614" s="46" t="s">
        <v>1042</v>
      </c>
      <c r="D614" s="47">
        <v>18.930980906756322</v>
      </c>
      <c r="E614" s="47">
        <v>922.61945919012533</v>
      </c>
      <c r="F614" s="47">
        <v>4.8351067551058167</v>
      </c>
      <c r="G614" s="48">
        <v>613</v>
      </c>
      <c r="H614" s="49"/>
      <c r="I614" s="21">
        <f t="shared" si="88"/>
        <v>1543.0725728880316</v>
      </c>
      <c r="J614" s="50">
        <v>19.763757870000003</v>
      </c>
      <c r="K614" s="50">
        <v>10931.888907809991</v>
      </c>
      <c r="L614">
        <f t="shared" ref="L614:L677" si="91">P614</f>
        <v>1543.0725728880316</v>
      </c>
      <c r="M614">
        <f t="shared" si="90"/>
        <v>1543.0725728880316</v>
      </c>
      <c r="N614" t="str">
        <f t="shared" si="84"/>
        <v>MOLINO 1102318</v>
      </c>
      <c r="O614" s="22">
        <f t="shared" si="89"/>
        <v>9700.0273549999129</v>
      </c>
      <c r="P614">
        <f t="shared" si="85"/>
        <v>1543.0725728880316</v>
      </c>
      <c r="Q614">
        <f t="shared" si="86"/>
        <v>1</v>
      </c>
      <c r="V614" s="51">
        <f t="shared" si="83"/>
        <v>4.090115883417555E-4</v>
      </c>
      <c r="W614" s="51">
        <f t="shared" si="87"/>
        <v>0.12267211883484694</v>
      </c>
    </row>
    <row r="615" spans="2:23" x14ac:dyDescent="0.25">
      <c r="B615" s="52" t="s">
        <v>357</v>
      </c>
      <c r="C615" s="53" t="s">
        <v>1043</v>
      </c>
      <c r="D615" s="54">
        <v>8.57321724</v>
      </c>
      <c r="E615" s="54">
        <v>176.68711589000003</v>
      </c>
      <c r="F615" s="54">
        <v>4.8302835231578332</v>
      </c>
      <c r="G615" s="48">
        <v>614</v>
      </c>
      <c r="H615" s="49"/>
      <c r="I615" s="21">
        <f t="shared" si="88"/>
        <v>1538.2422893648738</v>
      </c>
      <c r="J615" s="50">
        <v>8.57321724</v>
      </c>
      <c r="K615" s="50">
        <v>10940.462125049991</v>
      </c>
      <c r="L615">
        <f t="shared" si="91"/>
        <v>1538.2422893648738</v>
      </c>
      <c r="M615" t="e">
        <f t="shared" si="90"/>
        <v>#N/A</v>
      </c>
      <c r="N615" t="str">
        <f t="shared" si="84"/>
        <v>NA</v>
      </c>
      <c r="O615" s="22">
        <f t="shared" si="89"/>
        <v>9708.6005722399132</v>
      </c>
      <c r="P615">
        <f t="shared" si="85"/>
        <v>1538.2422893648738</v>
      </c>
      <c r="Q615">
        <f t="shared" si="86"/>
        <v>1</v>
      </c>
      <c r="V615" s="51">
        <f t="shared" si="83"/>
        <v>4.0773125845276645E-4</v>
      </c>
      <c r="W615" s="51">
        <f t="shared" si="87"/>
        <v>0.12226438757639417</v>
      </c>
    </row>
    <row r="616" spans="2:23" s="83" customFormat="1" x14ac:dyDescent="0.25">
      <c r="B616" s="76" t="s">
        <v>976</v>
      </c>
      <c r="C616" s="77" t="s">
        <v>1044</v>
      </c>
      <c r="D616" s="78">
        <v>1.5372272300000007</v>
      </c>
      <c r="E616" s="78">
        <v>333.66842902999997</v>
      </c>
      <c r="F616" s="78">
        <v>4.8025613710073456</v>
      </c>
      <c r="G616" s="79">
        <v>615</v>
      </c>
      <c r="H616" s="80"/>
      <c r="I616" s="81">
        <f t="shared" si="88"/>
        <v>1533.4397279938664</v>
      </c>
      <c r="J616" s="50">
        <v>1.5372272300000007</v>
      </c>
      <c r="K616" s="50">
        <v>10941.99935227999</v>
      </c>
      <c r="L616">
        <f t="shared" si="91"/>
        <v>1533.4397279938664</v>
      </c>
      <c r="M616" t="e">
        <f t="shared" si="90"/>
        <v>#N/A</v>
      </c>
      <c r="N616" t="str">
        <f t="shared" si="84"/>
        <v>NA</v>
      </c>
      <c r="O616" s="82">
        <f t="shared" si="89"/>
        <v>9710.1377994699124</v>
      </c>
      <c r="P616" s="83">
        <f t="shared" si="85"/>
        <v>1533.4397279938664</v>
      </c>
      <c r="Q616" s="83">
        <f t="shared" si="86"/>
        <v>2</v>
      </c>
      <c r="R616" s="83">
        <f>1-I616/I2</f>
        <v>0.90549373765577745</v>
      </c>
      <c r="V616" s="51">
        <f t="shared" si="83"/>
        <v>4.0645827668316109E-4</v>
      </c>
      <c r="W616" s="51">
        <f t="shared" si="87"/>
        <v>0.12185792929971101</v>
      </c>
    </row>
    <row r="617" spans="2:23" x14ac:dyDescent="0.25">
      <c r="B617" s="52" t="s">
        <v>240</v>
      </c>
      <c r="C617" s="53" t="s">
        <v>1045</v>
      </c>
      <c r="D617" s="54">
        <v>3.2657297400000003</v>
      </c>
      <c r="E617" s="54">
        <v>129.604497861</v>
      </c>
      <c r="F617" s="54">
        <v>4.7897540795234264</v>
      </c>
      <c r="G617" s="48">
        <v>616</v>
      </c>
      <c r="H617" s="49"/>
      <c r="I617" s="21">
        <f t="shared" si="88"/>
        <v>1528.649973914343</v>
      </c>
      <c r="J617" s="50">
        <v>3.2657297400000003</v>
      </c>
      <c r="K617" s="50">
        <v>10945.265082019991</v>
      </c>
      <c r="L617">
        <f t="shared" si="91"/>
        <v>1528.649973914343</v>
      </c>
      <c r="M617" t="e">
        <f t="shared" si="90"/>
        <v>#N/A</v>
      </c>
      <c r="N617" t="str">
        <f t="shared" si="84"/>
        <v>NA</v>
      </c>
      <c r="O617" s="22">
        <f t="shared" si="89"/>
        <v>9713.4035292099124</v>
      </c>
      <c r="P617">
        <f t="shared" si="85"/>
        <v>1528.649973914343</v>
      </c>
      <c r="Q617">
        <f t="shared" si="86"/>
        <v>2</v>
      </c>
      <c r="V617" s="51">
        <f t="shared" si="83"/>
        <v>4.0518868965384489E-4</v>
      </c>
      <c r="W617" s="51">
        <f t="shared" si="87"/>
        <v>0.12145274061005716</v>
      </c>
    </row>
    <row r="618" spans="2:23" x14ac:dyDescent="0.25">
      <c r="B618" s="45" t="s">
        <v>478</v>
      </c>
      <c r="C618" s="46" t="s">
        <v>1046</v>
      </c>
      <c r="D618" s="47">
        <v>4.7818148699999998</v>
      </c>
      <c r="E618" s="47">
        <v>489.48552208699999</v>
      </c>
      <c r="F618" s="47">
        <v>4.7775766435142524</v>
      </c>
      <c r="G618" s="48">
        <v>617</v>
      </c>
      <c r="H618" s="49"/>
      <c r="I618" s="21">
        <f t="shared" si="88"/>
        <v>1523.8723972708287</v>
      </c>
      <c r="J618" s="50">
        <v>4.7818148699999998</v>
      </c>
      <c r="K618" s="50">
        <v>10950.046896889991</v>
      </c>
      <c r="L618">
        <f t="shared" si="91"/>
        <v>1523.8723972708287</v>
      </c>
      <c r="M618" t="e">
        <f t="shared" si="90"/>
        <v>#N/A</v>
      </c>
      <c r="N618" t="str">
        <f t="shared" si="84"/>
        <v>NA</v>
      </c>
      <c r="O618" s="22">
        <f t="shared" si="89"/>
        <v>9718.1853440799132</v>
      </c>
      <c r="P618">
        <f t="shared" si="85"/>
        <v>1523.8723972708287</v>
      </c>
      <c r="Q618">
        <f t="shared" si="86"/>
        <v>2</v>
      </c>
      <c r="V618" s="51">
        <f t="shared" si="83"/>
        <v>4.0392233041337767E-4</v>
      </c>
      <c r="W618" s="51">
        <f t="shared" si="87"/>
        <v>0.12104881827964378</v>
      </c>
    </row>
    <row r="619" spans="2:23" x14ac:dyDescent="0.25">
      <c r="B619" s="52" t="s">
        <v>1047</v>
      </c>
      <c r="C619" s="53" t="s">
        <v>1048</v>
      </c>
      <c r="D619" s="54">
        <v>8.5939489200000008</v>
      </c>
      <c r="E619" s="54">
        <v>226.12028115000001</v>
      </c>
      <c r="F619" s="54">
        <v>4.774841624186041</v>
      </c>
      <c r="G619" s="48">
        <v>618</v>
      </c>
      <c r="H619" s="49"/>
      <c r="I619" s="21">
        <f t="shared" si="88"/>
        <v>1519.0975556466426</v>
      </c>
      <c r="J619" s="50">
        <v>8.5939489200000008</v>
      </c>
      <c r="K619" s="50">
        <v>10958.64084580999</v>
      </c>
      <c r="L619">
        <f t="shared" si="91"/>
        <v>1519.0975556466426</v>
      </c>
      <c r="M619" t="e">
        <f t="shared" si="90"/>
        <v>#N/A</v>
      </c>
      <c r="N619" t="str">
        <f t="shared" si="84"/>
        <v>NA</v>
      </c>
      <c r="O619" s="22">
        <f t="shared" si="89"/>
        <v>9726.7792929999123</v>
      </c>
      <c r="P619">
        <f t="shared" si="85"/>
        <v>1519.0975556466426</v>
      </c>
      <c r="Q619">
        <f t="shared" si="86"/>
        <v>2</v>
      </c>
      <c r="V619" s="51">
        <f t="shared" si="83"/>
        <v>4.0265669612559205E-4</v>
      </c>
      <c r="W619" s="51">
        <f t="shared" si="87"/>
        <v>0.12064616158351819</v>
      </c>
    </row>
    <row r="620" spans="2:23" x14ac:dyDescent="0.25">
      <c r="B620" s="45" t="s">
        <v>707</v>
      </c>
      <c r="C620" s="46" t="s">
        <v>1049</v>
      </c>
      <c r="D620" s="47">
        <v>2.4600003499999996</v>
      </c>
      <c r="E620" s="47">
        <v>314.16169816214972</v>
      </c>
      <c r="F620" s="47">
        <v>4.7303822639434587</v>
      </c>
      <c r="G620" s="48">
        <v>619</v>
      </c>
      <c r="H620" s="49"/>
      <c r="I620" s="21">
        <f t="shared" si="88"/>
        <v>1514.3671733826991</v>
      </c>
      <c r="J620" s="50">
        <v>2.5523211399999997</v>
      </c>
      <c r="K620" s="50">
        <v>10961.19316694999</v>
      </c>
      <c r="L620">
        <f t="shared" si="91"/>
        <v>1514.3671733826991</v>
      </c>
      <c r="M620" t="e">
        <f t="shared" si="90"/>
        <v>#N/A</v>
      </c>
      <c r="N620" t="str">
        <f t="shared" si="84"/>
        <v>NA</v>
      </c>
      <c r="O620" s="22">
        <f t="shared" si="89"/>
        <v>9729.2392933499123</v>
      </c>
      <c r="P620">
        <f t="shared" si="85"/>
        <v>1514.3671733826991</v>
      </c>
      <c r="Q620">
        <f t="shared" si="86"/>
        <v>2</v>
      </c>
      <c r="V620" s="51">
        <f t="shared" si="83"/>
        <v>4.014028463733292E-4</v>
      </c>
      <c r="W620" s="51">
        <f t="shared" si="87"/>
        <v>0.12024475873714487</v>
      </c>
    </row>
    <row r="621" spans="2:23" x14ac:dyDescent="0.25">
      <c r="B621" s="52" t="s">
        <v>707</v>
      </c>
      <c r="C621" s="53" t="s">
        <v>1050</v>
      </c>
      <c r="D621" s="54">
        <v>4.7130833500000007</v>
      </c>
      <c r="E621" s="54">
        <v>279.71013210805529</v>
      </c>
      <c r="F621" s="54">
        <v>4.7262815700550043</v>
      </c>
      <c r="G621" s="48">
        <v>620</v>
      </c>
      <c r="H621" s="49"/>
      <c r="I621" s="21">
        <f t="shared" si="88"/>
        <v>1509.640891812644</v>
      </c>
      <c r="J621" s="50">
        <v>4.7130833500000007</v>
      </c>
      <c r="K621" s="50">
        <v>10965.90625029999</v>
      </c>
      <c r="L621">
        <f t="shared" si="91"/>
        <v>1509.640891812644</v>
      </c>
      <c r="M621" t="e">
        <f t="shared" si="90"/>
        <v>#N/A</v>
      </c>
      <c r="N621" t="str">
        <f t="shared" si="84"/>
        <v>NA</v>
      </c>
      <c r="O621" s="22">
        <f t="shared" si="89"/>
        <v>9733.9523766999118</v>
      </c>
      <c r="P621">
        <f t="shared" si="85"/>
        <v>1509.640891812644</v>
      </c>
      <c r="Q621">
        <f t="shared" si="86"/>
        <v>2</v>
      </c>
      <c r="V621" s="51">
        <f t="shared" si="83"/>
        <v>4.0015008356367046E-4</v>
      </c>
      <c r="W621" s="51">
        <f t="shared" si="87"/>
        <v>0.11984460865358119</v>
      </c>
    </row>
    <row r="622" spans="2:23" x14ac:dyDescent="0.25">
      <c r="B622" s="45" t="s">
        <v>857</v>
      </c>
      <c r="C622" s="46" t="s">
        <v>1051</v>
      </c>
      <c r="D622" s="47">
        <v>12.08436494</v>
      </c>
      <c r="E622" s="47">
        <v>509.44081055400005</v>
      </c>
      <c r="F622" s="47">
        <v>4.7252845642560493</v>
      </c>
      <c r="G622" s="48">
        <v>621</v>
      </c>
      <c r="H622" s="49"/>
      <c r="I622" s="21">
        <f t="shared" si="88"/>
        <v>1504.9156072483879</v>
      </c>
      <c r="J622" s="50">
        <v>12.08436494</v>
      </c>
      <c r="K622" s="50">
        <v>10977.990615239989</v>
      </c>
      <c r="L622">
        <f t="shared" si="91"/>
        <v>1504.9156072483879</v>
      </c>
      <c r="M622" t="e">
        <f t="shared" si="90"/>
        <v>#N/A</v>
      </c>
      <c r="N622" t="str">
        <f t="shared" si="84"/>
        <v>NA</v>
      </c>
      <c r="O622" s="22">
        <f t="shared" si="89"/>
        <v>9746.0367416399113</v>
      </c>
      <c r="P622">
        <f t="shared" si="85"/>
        <v>1504.9156072483879</v>
      </c>
      <c r="Q622">
        <f t="shared" si="86"/>
        <v>2</v>
      </c>
      <c r="V622" s="51">
        <f t="shared" si="83"/>
        <v>3.9889758502345215E-4</v>
      </c>
      <c r="W622" s="51">
        <f t="shared" si="87"/>
        <v>0.11944571106855774</v>
      </c>
    </row>
    <row r="623" spans="2:23" x14ac:dyDescent="0.25">
      <c r="B623" s="52" t="s">
        <v>386</v>
      </c>
      <c r="C623" s="53" t="s">
        <v>1052</v>
      </c>
      <c r="D623" s="54">
        <v>10.071393539999999</v>
      </c>
      <c r="E623" s="54">
        <v>1792.358541651882</v>
      </c>
      <c r="F623" s="54">
        <v>4.7240726276739284</v>
      </c>
      <c r="G623" s="48">
        <v>622</v>
      </c>
      <c r="H623" s="49"/>
      <c r="I623" s="21">
        <f t="shared" si="88"/>
        <v>1500.191534620714</v>
      </c>
      <c r="J623" s="50">
        <v>10.082207850000001</v>
      </c>
      <c r="K623" s="50">
        <v>10988.072823089989</v>
      </c>
      <c r="L623">
        <f t="shared" si="91"/>
        <v>1500.191534620714</v>
      </c>
      <c r="M623" t="e">
        <f t="shared" si="90"/>
        <v>#N/A</v>
      </c>
      <c r="N623" t="str">
        <f t="shared" si="84"/>
        <v>NA</v>
      </c>
      <c r="O623" s="22">
        <f t="shared" si="89"/>
        <v>9756.1081351799112</v>
      </c>
      <c r="P623">
        <f t="shared" si="85"/>
        <v>1500.191534620714</v>
      </c>
      <c r="Q623">
        <f t="shared" si="86"/>
        <v>2</v>
      </c>
      <c r="V623" s="51">
        <f t="shared" si="83"/>
        <v>3.9764540772289241E-4</v>
      </c>
      <c r="W623" s="51">
        <f t="shared" si="87"/>
        <v>0.11904806566083484</v>
      </c>
    </row>
    <row r="624" spans="2:23" x14ac:dyDescent="0.25">
      <c r="B624" s="45" t="s">
        <v>796</v>
      </c>
      <c r="C624" s="46" t="s">
        <v>1053</v>
      </c>
      <c r="D624" s="47">
        <v>8.114196119999999</v>
      </c>
      <c r="E624" s="47">
        <v>121.15695347799999</v>
      </c>
      <c r="F624" s="47">
        <v>4.7234847550184584</v>
      </c>
      <c r="G624" s="48">
        <v>623</v>
      </c>
      <c r="H624" s="49"/>
      <c r="I624" s="21">
        <f t="shared" si="88"/>
        <v>1495.4680498656955</v>
      </c>
      <c r="J624" s="50">
        <v>8.1141961200000008</v>
      </c>
      <c r="K624" s="50">
        <v>10996.187019209989</v>
      </c>
      <c r="L624">
        <f t="shared" si="91"/>
        <v>1495.4680498656955</v>
      </c>
      <c r="M624" t="e">
        <f t="shared" si="90"/>
        <v>#N/A</v>
      </c>
      <c r="N624" t="str">
        <f t="shared" si="84"/>
        <v>NA</v>
      </c>
      <c r="O624" s="22">
        <f t="shared" si="89"/>
        <v>9764.2223312999104</v>
      </c>
      <c r="P624">
        <f t="shared" si="85"/>
        <v>1495.4680498656955</v>
      </c>
      <c r="Q624">
        <f t="shared" si="86"/>
        <v>2</v>
      </c>
      <c r="V624" s="51">
        <f t="shared" si="83"/>
        <v>3.9639338624567681E-4</v>
      </c>
      <c r="W624" s="51">
        <f t="shared" si="87"/>
        <v>0.11865167227458916</v>
      </c>
    </row>
    <row r="625" spans="2:23" x14ac:dyDescent="0.25">
      <c r="B625" s="52" t="s">
        <v>997</v>
      </c>
      <c r="C625" s="53" t="s">
        <v>1054</v>
      </c>
      <c r="D625" s="54">
        <v>17.62440084</v>
      </c>
      <c r="E625" s="54">
        <v>1763.7496290529998</v>
      </c>
      <c r="F625" s="54">
        <v>4.7224230525428936</v>
      </c>
      <c r="G625" s="48">
        <v>624</v>
      </c>
      <c r="H625" s="49"/>
      <c r="I625" s="21">
        <f t="shared" si="88"/>
        <v>1490.7456268131527</v>
      </c>
      <c r="J625" s="50">
        <v>17.62440084</v>
      </c>
      <c r="K625" s="50">
        <v>11013.811420049989</v>
      </c>
      <c r="L625">
        <f t="shared" si="91"/>
        <v>1490.7456268131527</v>
      </c>
      <c r="M625" t="e">
        <f t="shared" si="90"/>
        <v>#N/A</v>
      </c>
      <c r="N625" t="str">
        <f t="shared" si="84"/>
        <v>NA</v>
      </c>
      <c r="O625" s="22">
        <f t="shared" si="89"/>
        <v>9781.8467321399112</v>
      </c>
      <c r="P625">
        <f t="shared" si="85"/>
        <v>1490.7456268131527</v>
      </c>
      <c r="Q625">
        <f t="shared" si="86"/>
        <v>2</v>
      </c>
      <c r="V625" s="51">
        <f t="shared" si="83"/>
        <v>3.9514164618660282E-4</v>
      </c>
      <c r="W625" s="51">
        <f t="shared" si="87"/>
        <v>0.11825653062840255</v>
      </c>
    </row>
    <row r="626" spans="2:23" x14ac:dyDescent="0.25">
      <c r="B626" s="45" t="s">
        <v>1055</v>
      </c>
      <c r="C626" s="46" t="s">
        <v>1056</v>
      </c>
      <c r="D626" s="47">
        <v>20.456994670000004</v>
      </c>
      <c r="E626" s="47">
        <v>988.77341479199993</v>
      </c>
      <c r="F626" s="47">
        <v>4.7070363622810438</v>
      </c>
      <c r="G626" s="48">
        <v>625</v>
      </c>
      <c r="H626" s="49"/>
      <c r="I626" s="21">
        <f t="shared" si="88"/>
        <v>1486.0385904508717</v>
      </c>
      <c r="J626" s="50">
        <v>20.456994670000004</v>
      </c>
      <c r="K626" s="50">
        <v>11034.268414719989</v>
      </c>
      <c r="L626">
        <f t="shared" si="91"/>
        <v>1486.0385904508717</v>
      </c>
      <c r="M626" t="e">
        <f t="shared" si="90"/>
        <v>#N/A</v>
      </c>
      <c r="N626" t="str">
        <f t="shared" si="84"/>
        <v>NA</v>
      </c>
      <c r="O626" s="22">
        <f t="shared" si="89"/>
        <v>9802.3037268099106</v>
      </c>
      <c r="P626">
        <f t="shared" si="85"/>
        <v>1486.0385904508717</v>
      </c>
      <c r="Q626">
        <f t="shared" si="86"/>
        <v>2</v>
      </c>
      <c r="V626" s="51">
        <f t="shared" si="83"/>
        <v>3.9389398457123517E-4</v>
      </c>
      <c r="W626" s="51">
        <f t="shared" si="87"/>
        <v>0.11786263664383131</v>
      </c>
    </row>
    <row r="627" spans="2:23" x14ac:dyDescent="0.25">
      <c r="B627" s="52" t="s">
        <v>595</v>
      </c>
      <c r="C627" s="53" t="s">
        <v>1057</v>
      </c>
      <c r="D627" s="54">
        <v>7.7768194400000006</v>
      </c>
      <c r="E627" s="54">
        <v>305.99865090000003</v>
      </c>
      <c r="F627" s="54">
        <v>4.7060099843409775</v>
      </c>
      <c r="G627" s="48">
        <v>626</v>
      </c>
      <c r="H627" s="49"/>
      <c r="I627" s="21">
        <f t="shared" si="88"/>
        <v>1481.3325804665308</v>
      </c>
      <c r="J627" s="50">
        <v>7.7768194400000006</v>
      </c>
      <c r="K627" s="50">
        <v>11042.045234159988</v>
      </c>
      <c r="L627">
        <f t="shared" si="91"/>
        <v>1481.3325804665308</v>
      </c>
      <c r="M627" t="e">
        <f t="shared" si="90"/>
        <v>#N/A</v>
      </c>
      <c r="N627" t="str">
        <f t="shared" si="84"/>
        <v>NA</v>
      </c>
      <c r="O627" s="22">
        <f t="shared" si="89"/>
        <v>9810.0805462499102</v>
      </c>
      <c r="P627">
        <f t="shared" si="85"/>
        <v>1481.3325804665308</v>
      </c>
      <c r="Q627">
        <f t="shared" si="86"/>
        <v>2</v>
      </c>
      <c r="V627" s="51">
        <f t="shared" si="83"/>
        <v>3.9264659501077863E-4</v>
      </c>
      <c r="W627" s="51">
        <f t="shared" si="87"/>
        <v>0.11746999004882054</v>
      </c>
    </row>
    <row r="628" spans="2:23" x14ac:dyDescent="0.25">
      <c r="B628" s="45" t="s">
        <v>651</v>
      </c>
      <c r="C628" s="46" t="s">
        <v>1058</v>
      </c>
      <c r="D628" s="47">
        <v>6.1979044600000002</v>
      </c>
      <c r="E628" s="47">
        <v>818.99377405755445</v>
      </c>
      <c r="F628" s="47">
        <v>4.7054572306912039</v>
      </c>
      <c r="G628" s="48">
        <v>627</v>
      </c>
      <c r="H628" s="49"/>
      <c r="I628" s="21">
        <f t="shared" si="88"/>
        <v>1476.6271232358395</v>
      </c>
      <c r="J628" s="50">
        <v>6.6279968100000008</v>
      </c>
      <c r="K628" s="50">
        <v>11048.673230969989</v>
      </c>
      <c r="L628">
        <f t="shared" si="91"/>
        <v>1476.6271232358395</v>
      </c>
      <c r="M628" t="e">
        <f t="shared" si="90"/>
        <v>#N/A</v>
      </c>
      <c r="N628" t="str">
        <f t="shared" si="84"/>
        <v>NA</v>
      </c>
      <c r="O628" s="22">
        <f t="shared" si="89"/>
        <v>9816.2784507099095</v>
      </c>
      <c r="P628">
        <f t="shared" si="85"/>
        <v>1476.6271232358395</v>
      </c>
      <c r="Q628">
        <f t="shared" si="86"/>
        <v>2</v>
      </c>
      <c r="V628" s="51">
        <f t="shared" si="83"/>
        <v>3.9139935196491382E-4</v>
      </c>
      <c r="W628" s="51">
        <f t="shared" si="87"/>
        <v>0.11707859069685563</v>
      </c>
    </row>
    <row r="629" spans="2:23" x14ac:dyDescent="0.25">
      <c r="B629" s="52" t="s">
        <v>359</v>
      </c>
      <c r="C629" s="53" t="s">
        <v>1059</v>
      </c>
      <c r="D629" s="54">
        <v>4.8611078000000001</v>
      </c>
      <c r="E629" s="54">
        <v>342.62387135299997</v>
      </c>
      <c r="F629" s="54">
        <v>4.6984281466247513</v>
      </c>
      <c r="G629" s="48">
        <v>628</v>
      </c>
      <c r="H629" s="49"/>
      <c r="I629" s="21">
        <f t="shared" si="88"/>
        <v>1471.9286950892147</v>
      </c>
      <c r="J629" s="50">
        <v>4.8611078000000001</v>
      </c>
      <c r="K629" s="50">
        <v>11053.534338769989</v>
      </c>
      <c r="L629">
        <f t="shared" si="91"/>
        <v>1471.9286950892147</v>
      </c>
      <c r="M629" t="e">
        <f t="shared" si="90"/>
        <v>#N/A</v>
      </c>
      <c r="N629" t="str">
        <f t="shared" si="84"/>
        <v>NA</v>
      </c>
      <c r="O629" s="22">
        <f t="shared" si="89"/>
        <v>9821.139558509909</v>
      </c>
      <c r="P629">
        <f t="shared" si="85"/>
        <v>1471.9286950892147</v>
      </c>
      <c r="Q629">
        <f t="shared" si="86"/>
        <v>2</v>
      </c>
      <c r="V629" s="51">
        <f t="shared" si="83"/>
        <v>3.9015397206981019E-4</v>
      </c>
      <c r="W629" s="51">
        <f t="shared" si="87"/>
        <v>0.11668843672478582</v>
      </c>
    </row>
    <row r="630" spans="2:23" x14ac:dyDescent="0.25">
      <c r="B630" s="45" t="s">
        <v>830</v>
      </c>
      <c r="C630" s="46" t="s">
        <v>1060</v>
      </c>
      <c r="D630" s="47">
        <v>7.9158709899999984</v>
      </c>
      <c r="E630" s="47">
        <v>126.453458337</v>
      </c>
      <c r="F630" s="47">
        <v>4.6912396559451572</v>
      </c>
      <c r="G630" s="48">
        <v>629</v>
      </c>
      <c r="H630" s="49"/>
      <c r="I630" s="21">
        <f t="shared" si="88"/>
        <v>1467.2374554332696</v>
      </c>
      <c r="J630" s="50">
        <v>7.9158709899999984</v>
      </c>
      <c r="K630" s="50">
        <v>11061.450209759989</v>
      </c>
      <c r="L630">
        <f t="shared" si="91"/>
        <v>1467.2374554332696</v>
      </c>
      <c r="M630" t="e">
        <f t="shared" si="90"/>
        <v>#N/A</v>
      </c>
      <c r="N630" t="str">
        <f t="shared" si="84"/>
        <v>NA</v>
      </c>
      <c r="O630" s="22">
        <f t="shared" si="89"/>
        <v>9829.0554294999092</v>
      </c>
      <c r="P630">
        <f t="shared" si="85"/>
        <v>1467.2374554332696</v>
      </c>
      <c r="Q630">
        <f t="shared" si="86"/>
        <v>2</v>
      </c>
      <c r="V630" s="51">
        <f t="shared" si="83"/>
        <v>3.8891049757827753E-4</v>
      </c>
      <c r="W630" s="51">
        <f t="shared" si="87"/>
        <v>0.11629952622720754</v>
      </c>
    </row>
    <row r="631" spans="2:23" x14ac:dyDescent="0.25">
      <c r="B631" s="52" t="s">
        <v>760</v>
      </c>
      <c r="C631" s="53" t="s">
        <v>1061</v>
      </c>
      <c r="D631" s="54">
        <v>8.9485279399999982</v>
      </c>
      <c r="E631" s="54">
        <v>318.64022701269232</v>
      </c>
      <c r="F631" s="54">
        <v>4.6830163829777298</v>
      </c>
      <c r="G631" s="48">
        <v>630</v>
      </c>
      <c r="H631" s="49"/>
      <c r="I631" s="21">
        <f t="shared" si="88"/>
        <v>1462.5544390502919</v>
      </c>
      <c r="J631" s="50">
        <v>17.008393429999998</v>
      </c>
      <c r="K631" s="50">
        <v>11078.458603189989</v>
      </c>
      <c r="L631">
        <f t="shared" si="91"/>
        <v>1462.5544390502919</v>
      </c>
      <c r="M631" t="e">
        <f t="shared" si="90"/>
        <v>#N/A</v>
      </c>
      <c r="N631" t="str">
        <f t="shared" si="84"/>
        <v>NA</v>
      </c>
      <c r="O631" s="22">
        <f t="shared" si="89"/>
        <v>9838.0039574399088</v>
      </c>
      <c r="P631">
        <f t="shared" si="85"/>
        <v>1462.5544390502919</v>
      </c>
      <c r="Q631">
        <f t="shared" si="86"/>
        <v>2</v>
      </c>
      <c r="V631" s="51">
        <f t="shared" si="83"/>
        <v>3.8766920277290924E-4</v>
      </c>
      <c r="W631" s="51">
        <f t="shared" si="87"/>
        <v>0.11591185702443464</v>
      </c>
    </row>
    <row r="632" spans="2:23" x14ac:dyDescent="0.25">
      <c r="B632" s="45" t="s">
        <v>310</v>
      </c>
      <c r="C632" s="46" t="s">
        <v>1062</v>
      </c>
      <c r="D632" s="47">
        <v>8.7891550699999996</v>
      </c>
      <c r="E632" s="47">
        <v>756.79281014599997</v>
      </c>
      <c r="F632" s="47">
        <v>4.6811030280076409</v>
      </c>
      <c r="G632" s="48">
        <v>631</v>
      </c>
      <c r="H632" s="49"/>
      <c r="I632" s="21">
        <f t="shared" si="88"/>
        <v>1457.8733360222843</v>
      </c>
      <c r="J632" s="50">
        <v>8.7891550699999996</v>
      </c>
      <c r="K632" s="50">
        <v>11087.247758259989</v>
      </c>
      <c r="L632">
        <f t="shared" si="91"/>
        <v>1457.8733360222843</v>
      </c>
      <c r="M632" t="e">
        <f t="shared" si="90"/>
        <v>#N/A</v>
      </c>
      <c r="N632" t="str">
        <f t="shared" si="84"/>
        <v>NA</v>
      </c>
      <c r="O632" s="22">
        <f t="shared" si="89"/>
        <v>9846.7931125099094</v>
      </c>
      <c r="P632">
        <f t="shared" si="85"/>
        <v>1457.8733360222843</v>
      </c>
      <c r="Q632">
        <f t="shared" si="86"/>
        <v>2</v>
      </c>
      <c r="V632" s="51">
        <f t="shared" si="83"/>
        <v>3.8642841512732669E-4</v>
      </c>
      <c r="W632" s="51">
        <f t="shared" si="87"/>
        <v>0.11552542860930731</v>
      </c>
    </row>
    <row r="633" spans="2:23" x14ac:dyDescent="0.25">
      <c r="B633" s="52" t="s">
        <v>1063</v>
      </c>
      <c r="C633" s="53" t="s">
        <v>1064</v>
      </c>
      <c r="D633" s="54">
        <v>15.075570959999999</v>
      </c>
      <c r="E633" s="54">
        <v>445.31376016634385</v>
      </c>
      <c r="F633" s="54">
        <v>4.680897955563621</v>
      </c>
      <c r="G633" s="48">
        <v>632</v>
      </c>
      <c r="H633" s="49"/>
      <c r="I633" s="21">
        <f t="shared" si="88"/>
        <v>1453.1924380667208</v>
      </c>
      <c r="J633" s="50">
        <v>44.097897630000013</v>
      </c>
      <c r="K633" s="50">
        <v>11131.345655889989</v>
      </c>
      <c r="L633">
        <f t="shared" si="91"/>
        <v>1453.1924380667208</v>
      </c>
      <c r="M633" t="e">
        <f t="shared" si="90"/>
        <v>#N/A</v>
      </c>
      <c r="N633" t="str">
        <f t="shared" si="84"/>
        <v>NA</v>
      </c>
      <c r="O633" s="22">
        <f t="shared" si="89"/>
        <v>9861.8686834699092</v>
      </c>
      <c r="P633">
        <f t="shared" si="85"/>
        <v>1453.1924380667208</v>
      </c>
      <c r="Q633">
        <f t="shared" si="86"/>
        <v>2</v>
      </c>
      <c r="V633" s="51">
        <f t="shared" si="83"/>
        <v>3.8518768183888033E-4</v>
      </c>
      <c r="W633" s="51">
        <f t="shared" si="87"/>
        <v>0.11514024092746843</v>
      </c>
    </row>
    <row r="634" spans="2:23" x14ac:dyDescent="0.25">
      <c r="B634" s="45" t="s">
        <v>308</v>
      </c>
      <c r="C634" s="46" t="s">
        <v>1065</v>
      </c>
      <c r="D634" s="47">
        <v>6.1272008099999997</v>
      </c>
      <c r="E634" s="47">
        <v>216.92650148799999</v>
      </c>
      <c r="F634" s="47">
        <v>4.6628773633817495</v>
      </c>
      <c r="G634" s="48">
        <v>633</v>
      </c>
      <c r="H634" s="49"/>
      <c r="I634" s="21">
        <f t="shared" si="88"/>
        <v>1448.529560703339</v>
      </c>
      <c r="J634" s="50">
        <v>6.1272008099999997</v>
      </c>
      <c r="K634" s="50">
        <v>11137.472856699989</v>
      </c>
      <c r="L634">
        <f t="shared" si="91"/>
        <v>1448.529560703339</v>
      </c>
      <c r="M634" t="e">
        <f t="shared" si="90"/>
        <v>#N/A</v>
      </c>
      <c r="N634" t="str">
        <f t="shared" si="84"/>
        <v>NA</v>
      </c>
      <c r="O634" s="22">
        <f t="shared" si="89"/>
        <v>9867.9958842799097</v>
      </c>
      <c r="P634">
        <f t="shared" si="85"/>
        <v>1448.529560703339</v>
      </c>
      <c r="Q634">
        <f t="shared" si="86"/>
        <v>2</v>
      </c>
      <c r="V634" s="51">
        <f t="shared" si="83"/>
        <v>3.8395172514432897E-4</v>
      </c>
      <c r="W634" s="51">
        <f t="shared" si="87"/>
        <v>0.1147562892023241</v>
      </c>
    </row>
    <row r="635" spans="2:23" x14ac:dyDescent="0.25">
      <c r="B635" s="52" t="s">
        <v>1066</v>
      </c>
      <c r="C635" s="53" t="s">
        <v>1067</v>
      </c>
      <c r="D635" s="54">
        <v>33.792054826931604</v>
      </c>
      <c r="E635" s="54">
        <v>913.57372743067185</v>
      </c>
      <c r="F635" s="54">
        <v>4.6508544770451161</v>
      </c>
      <c r="G635" s="48">
        <v>634</v>
      </c>
      <c r="H635" s="49"/>
      <c r="I635" s="21">
        <f t="shared" si="88"/>
        <v>1443.8787062262938</v>
      </c>
      <c r="J635" s="50">
        <v>34.610975089999997</v>
      </c>
      <c r="K635" s="50">
        <v>11172.083831789989</v>
      </c>
      <c r="L635">
        <f t="shared" si="91"/>
        <v>1443.8787062262938</v>
      </c>
      <c r="M635" t="e">
        <f t="shared" si="90"/>
        <v>#N/A</v>
      </c>
      <c r="N635" t="str">
        <f t="shared" si="84"/>
        <v>NA</v>
      </c>
      <c r="O635" s="22">
        <f t="shared" si="89"/>
        <v>9901.7879391068418</v>
      </c>
      <c r="P635">
        <f t="shared" si="85"/>
        <v>1443.8787062262938</v>
      </c>
      <c r="Q635">
        <f t="shared" si="86"/>
        <v>2</v>
      </c>
      <c r="V635" s="51">
        <f t="shared" si="83"/>
        <v>3.8271895527321247E-4</v>
      </c>
      <c r="W635" s="51">
        <f t="shared" si="87"/>
        <v>0.11437357024705089</v>
      </c>
    </row>
    <row r="636" spans="2:23" x14ac:dyDescent="0.25">
      <c r="B636" s="45" t="s">
        <v>760</v>
      </c>
      <c r="C636" s="46" t="s">
        <v>141</v>
      </c>
      <c r="D636" s="47">
        <v>2.8193955800000006</v>
      </c>
      <c r="E636" s="47">
        <v>111.13990828978365</v>
      </c>
      <c r="F636" s="47">
        <v>4.6443024956173744</v>
      </c>
      <c r="G636" s="48">
        <v>635</v>
      </c>
      <c r="H636" s="49"/>
      <c r="I636" s="21">
        <f t="shared" si="88"/>
        <v>1439.2344037306764</v>
      </c>
      <c r="J636" s="50">
        <v>8.0528563900000005</v>
      </c>
      <c r="K636" s="50">
        <v>11180.13668817999</v>
      </c>
      <c r="L636">
        <f t="shared" si="91"/>
        <v>1439.2344037306764</v>
      </c>
      <c r="M636">
        <f t="shared" si="90"/>
        <v>1439.2344037306764</v>
      </c>
      <c r="N636" t="str">
        <f t="shared" si="84"/>
        <v>WYANDOTTE 110737472</v>
      </c>
      <c r="O636" s="22">
        <f t="shared" si="89"/>
        <v>9904.6073346868416</v>
      </c>
      <c r="P636">
        <f t="shared" si="85"/>
        <v>1439.2344037306764</v>
      </c>
      <c r="Q636">
        <f t="shared" si="86"/>
        <v>2</v>
      </c>
      <c r="V636" s="51">
        <f t="shared" si="83"/>
        <v>3.8148792209055611E-4</v>
      </c>
      <c r="W636" s="51">
        <f t="shared" si="87"/>
        <v>0.11399208232496033</v>
      </c>
    </row>
    <row r="637" spans="2:23" x14ac:dyDescent="0.25">
      <c r="B637" s="52" t="s">
        <v>291</v>
      </c>
      <c r="C637" s="53" t="s">
        <v>1068</v>
      </c>
      <c r="D637" s="54">
        <v>5.1913146056488024</v>
      </c>
      <c r="E637" s="54">
        <v>221.06600023710507</v>
      </c>
      <c r="F637" s="54">
        <v>4.6062958308972979</v>
      </c>
      <c r="G637" s="48">
        <v>636</v>
      </c>
      <c r="H637" s="49"/>
      <c r="I637" s="21">
        <f t="shared" si="88"/>
        <v>1434.628107899779</v>
      </c>
      <c r="J637" s="50">
        <v>26.754299949999996</v>
      </c>
      <c r="K637" s="50">
        <v>11206.89098812999</v>
      </c>
      <c r="L637">
        <f t="shared" si="91"/>
        <v>1434.628107899779</v>
      </c>
      <c r="M637" t="e">
        <f t="shared" si="90"/>
        <v>#N/A</v>
      </c>
      <c r="N637" t="str">
        <f t="shared" si="84"/>
        <v>NA</v>
      </c>
      <c r="O637" s="22">
        <f t="shared" si="89"/>
        <v>9909.7986492924902</v>
      </c>
      <c r="P637">
        <f t="shared" si="85"/>
        <v>1434.628107899779</v>
      </c>
      <c r="Q637">
        <f t="shared" si="86"/>
        <v>2</v>
      </c>
      <c r="V637" s="51">
        <f t="shared" si="83"/>
        <v>3.8026696307199149E-4</v>
      </c>
      <c r="W637" s="51">
        <f t="shared" si="87"/>
        <v>0.11361181536188834</v>
      </c>
    </row>
    <row r="638" spans="2:23" x14ac:dyDescent="0.25">
      <c r="B638" s="45" t="s">
        <v>375</v>
      </c>
      <c r="C638" s="46" t="s">
        <v>1069</v>
      </c>
      <c r="D638" s="47">
        <v>4.9677099122721549</v>
      </c>
      <c r="E638" s="47">
        <v>213</v>
      </c>
      <c r="F638" s="47">
        <v>4.5758498616000001</v>
      </c>
      <c r="G638" s="48">
        <v>637</v>
      </c>
      <c r="H638" s="49"/>
      <c r="I638" s="21">
        <f t="shared" si="88"/>
        <v>1430.0522580381789</v>
      </c>
      <c r="J638" s="50">
        <v>12.706607709999998</v>
      </c>
      <c r="K638" s="50">
        <v>11219.59759583999</v>
      </c>
      <c r="L638">
        <f t="shared" si="91"/>
        <v>1430.0522580381789</v>
      </c>
      <c r="M638" t="e">
        <f t="shared" si="90"/>
        <v>#N/A</v>
      </c>
      <c r="N638" t="str">
        <f t="shared" si="84"/>
        <v>NA</v>
      </c>
      <c r="O638" s="22">
        <f t="shared" si="89"/>
        <v>9914.7663592047629</v>
      </c>
      <c r="P638">
        <f t="shared" si="85"/>
        <v>1430.0522580381789</v>
      </c>
      <c r="Q638">
        <f t="shared" si="86"/>
        <v>2</v>
      </c>
      <c r="V638" s="51">
        <f t="shared" si="83"/>
        <v>3.790540741562073E-4</v>
      </c>
      <c r="W638" s="51">
        <f t="shared" si="87"/>
        <v>0.11323276128773213</v>
      </c>
    </row>
    <row r="639" spans="2:23" x14ac:dyDescent="0.25">
      <c r="B639" s="52" t="s">
        <v>1070</v>
      </c>
      <c r="C639" s="53" t="s">
        <v>1071</v>
      </c>
      <c r="D639" s="54">
        <v>9.6956658299999994</v>
      </c>
      <c r="E639" s="54">
        <v>272.90827264499995</v>
      </c>
      <c r="F639" s="54">
        <v>4.5635590628634297</v>
      </c>
      <c r="G639" s="48">
        <v>638</v>
      </c>
      <c r="H639" s="49"/>
      <c r="I639" s="21">
        <f t="shared" si="88"/>
        <v>1425.4886989753154</v>
      </c>
      <c r="J639" s="50">
        <v>9.6956658299999994</v>
      </c>
      <c r="K639" s="50">
        <v>11229.293261669991</v>
      </c>
      <c r="L639">
        <f t="shared" si="91"/>
        <v>1425.4886989753154</v>
      </c>
      <c r="M639" t="e">
        <f t="shared" si="90"/>
        <v>#N/A</v>
      </c>
      <c r="N639" t="str">
        <f t="shared" si="84"/>
        <v>NA</v>
      </c>
      <c r="O639" s="22">
        <f t="shared" si="89"/>
        <v>9924.4620250347634</v>
      </c>
      <c r="P639">
        <f t="shared" si="85"/>
        <v>1425.4886989753154</v>
      </c>
      <c r="Q639">
        <f t="shared" si="86"/>
        <v>2</v>
      </c>
      <c r="V639" s="51">
        <f t="shared" si="83"/>
        <v>3.7784444307754732E-4</v>
      </c>
      <c r="W639" s="51">
        <f t="shared" si="87"/>
        <v>0.11285491684465458</v>
      </c>
    </row>
    <row r="640" spans="2:23" x14ac:dyDescent="0.25">
      <c r="B640" s="45" t="s">
        <v>988</v>
      </c>
      <c r="C640" s="46" t="s">
        <v>1072</v>
      </c>
      <c r="D640" s="47">
        <v>10.554202589999999</v>
      </c>
      <c r="E640" s="47">
        <v>146.48806975099998</v>
      </c>
      <c r="F640" s="47">
        <v>4.5346633146025788</v>
      </c>
      <c r="G640" s="48">
        <v>639</v>
      </c>
      <c r="H640" s="49"/>
      <c r="I640" s="21">
        <f t="shared" si="88"/>
        <v>1420.9540356607129</v>
      </c>
      <c r="J640" s="50">
        <v>10.554202589999999</v>
      </c>
      <c r="K640" s="50">
        <v>11239.84746425999</v>
      </c>
      <c r="L640">
        <f t="shared" si="91"/>
        <v>1420.9540356607129</v>
      </c>
      <c r="M640" t="e">
        <f t="shared" si="90"/>
        <v>#N/A</v>
      </c>
      <c r="N640" t="str">
        <f t="shared" si="84"/>
        <v>NA</v>
      </c>
      <c r="O640" s="22">
        <f t="shared" si="89"/>
        <v>9935.0162276247629</v>
      </c>
      <c r="P640">
        <f t="shared" si="85"/>
        <v>1420.9540356607129</v>
      </c>
      <c r="Q640">
        <f t="shared" si="86"/>
        <v>2</v>
      </c>
      <c r="V640" s="51">
        <f t="shared" si="83"/>
        <v>3.7664247119528559E-4</v>
      </c>
      <c r="W640" s="51">
        <f t="shared" si="87"/>
        <v>0.11247827437345929</v>
      </c>
    </row>
    <row r="641" spans="2:23" x14ac:dyDescent="0.25">
      <c r="B641" s="52" t="s">
        <v>396</v>
      </c>
      <c r="C641" s="53" t="s">
        <v>1073</v>
      </c>
      <c r="D641" s="54">
        <v>6.2602235799999999</v>
      </c>
      <c r="E641" s="54">
        <v>919.96232875900012</v>
      </c>
      <c r="F641" s="54">
        <v>4.5287316744257646</v>
      </c>
      <c r="G641" s="48">
        <v>640</v>
      </c>
      <c r="H641" s="49"/>
      <c r="I641" s="21">
        <f t="shared" si="88"/>
        <v>1416.4253039862872</v>
      </c>
      <c r="J641" s="50">
        <v>6.2602235799999999</v>
      </c>
      <c r="K641" s="50">
        <v>11246.107687839991</v>
      </c>
      <c r="L641">
        <f t="shared" si="91"/>
        <v>1416.4253039862872</v>
      </c>
      <c r="M641" t="e">
        <f t="shared" si="90"/>
        <v>#N/A</v>
      </c>
      <c r="N641" t="str">
        <f t="shared" si="84"/>
        <v>NA</v>
      </c>
      <c r="O641" s="22">
        <f t="shared" si="89"/>
        <v>9941.2764512047634</v>
      </c>
      <c r="P641">
        <f t="shared" si="85"/>
        <v>1416.4253039862872</v>
      </c>
      <c r="Q641">
        <f t="shared" si="86"/>
        <v>2</v>
      </c>
      <c r="V641" s="51">
        <f t="shared" si="83"/>
        <v>3.7544207157191357E-4</v>
      </c>
      <c r="W641" s="51">
        <f t="shared" si="87"/>
        <v>0.11210283230188738</v>
      </c>
    </row>
    <row r="642" spans="2:23" x14ac:dyDescent="0.25">
      <c r="B642" s="45" t="s">
        <v>692</v>
      </c>
      <c r="C642" s="46" t="s">
        <v>1074</v>
      </c>
      <c r="D642" s="47">
        <v>11.419066519999999</v>
      </c>
      <c r="E642" s="47">
        <v>98.750424764000002</v>
      </c>
      <c r="F642" s="47">
        <v>4.5272245499793007</v>
      </c>
      <c r="G642" s="48">
        <v>641</v>
      </c>
      <c r="H642" s="49"/>
      <c r="I642" s="21">
        <f t="shared" si="88"/>
        <v>1411.8980794363079</v>
      </c>
      <c r="J642" s="50">
        <v>11.419066520000001</v>
      </c>
      <c r="K642" s="50">
        <v>11257.526754359991</v>
      </c>
      <c r="L642">
        <f t="shared" si="91"/>
        <v>1411.8980794363079</v>
      </c>
      <c r="M642" t="e">
        <f t="shared" si="90"/>
        <v>#N/A</v>
      </c>
      <c r="N642" t="str">
        <f t="shared" si="84"/>
        <v>NA</v>
      </c>
      <c r="O642" s="22">
        <f t="shared" si="89"/>
        <v>9952.6955177247637</v>
      </c>
      <c r="P642">
        <f t="shared" si="85"/>
        <v>1411.8980794363079</v>
      </c>
      <c r="Q642">
        <f t="shared" si="86"/>
        <v>2</v>
      </c>
      <c r="V642" s="51">
        <f t="shared" ref="V642:V705" si="92">L642/SUM($L$2:$L$3075)</f>
        <v>3.7424207143160829E-4</v>
      </c>
      <c r="W642" s="51">
        <f t="shared" si="87"/>
        <v>0.11172859023045577</v>
      </c>
    </row>
    <row r="643" spans="2:23" x14ac:dyDescent="0.25">
      <c r="B643" s="52" t="s">
        <v>1075</v>
      </c>
      <c r="C643" s="53" t="s">
        <v>1076</v>
      </c>
      <c r="D643" s="54">
        <v>38.230945890000008</v>
      </c>
      <c r="E643" s="54">
        <v>2212.1936095659999</v>
      </c>
      <c r="F643" s="54">
        <v>4.5239049608519357</v>
      </c>
      <c r="G643" s="48">
        <v>642</v>
      </c>
      <c r="H643" s="49"/>
      <c r="I643" s="21">
        <f t="shared" si="88"/>
        <v>1407.3741744754559</v>
      </c>
      <c r="J643" s="50">
        <v>38.230945890000001</v>
      </c>
      <c r="K643" s="50">
        <v>11295.757700249991</v>
      </c>
      <c r="L643">
        <f t="shared" si="91"/>
        <v>1407.3741744754559</v>
      </c>
      <c r="M643" t="e">
        <f t="shared" si="90"/>
        <v>#N/A</v>
      </c>
      <c r="N643" t="str">
        <f t="shared" ref="N643:N706" si="93">IFERROR(VLOOKUP(C643,$Y$2:$Y$481,1,FALSE),"NA")</f>
        <v>NA</v>
      </c>
      <c r="O643" s="22">
        <f t="shared" si="89"/>
        <v>9990.9264636147636</v>
      </c>
      <c r="P643">
        <f t="shared" ref="P643:P706" si="94">IF(H643=0,I643,#N/A)</f>
        <v>1407.3741744754559</v>
      </c>
      <c r="Q643">
        <f t="shared" ref="Q643:Q706" si="95">IF(G643&lt;$T$3,$S$3,IF(G643&lt;$T$4,$S$4,IF(G643&lt;$T$5,$S$5,IF(G643&lt;$T$6,$S$6,$S$7))))</f>
        <v>2</v>
      </c>
      <c r="V643" s="51">
        <f t="shared" si="92"/>
        <v>3.7304295119186347E-4</v>
      </c>
      <c r="W643" s="51">
        <f t="shared" ref="W643:W706" si="96">W642-V643</f>
        <v>0.1113555472792639</v>
      </c>
    </row>
    <row r="644" spans="2:23" x14ac:dyDescent="0.25">
      <c r="B644" s="45" t="s">
        <v>1077</v>
      </c>
      <c r="C644" s="46" t="s">
        <v>174</v>
      </c>
      <c r="D644" s="47">
        <v>9.57405741</v>
      </c>
      <c r="E644" s="47">
        <v>1670.340481467</v>
      </c>
      <c r="F644" s="47">
        <v>4.509308122378731</v>
      </c>
      <c r="G644" s="48">
        <v>643</v>
      </c>
      <c r="H644" s="49"/>
      <c r="I644" s="21">
        <f t="shared" ref="I644:I707" si="97">I643-F644</f>
        <v>1402.8648663530771</v>
      </c>
      <c r="J644" s="50">
        <v>9.5740574100000035</v>
      </c>
      <c r="K644" s="50">
        <v>11305.331757659991</v>
      </c>
      <c r="L644">
        <f t="shared" si="91"/>
        <v>1402.8648663530771</v>
      </c>
      <c r="M644">
        <f t="shared" si="90"/>
        <v>1402.8648663530771</v>
      </c>
      <c r="N644" t="str">
        <f t="shared" si="93"/>
        <v>STELLING 111060094</v>
      </c>
      <c r="O644" s="22">
        <f t="shared" ref="O644:O707" si="98">D644+O643</f>
        <v>10000.500521024764</v>
      </c>
      <c r="P644">
        <f t="shared" si="94"/>
        <v>1402.8648663530771</v>
      </c>
      <c r="Q644">
        <f t="shared" si="95"/>
        <v>2</v>
      </c>
      <c r="V644" s="51">
        <f t="shared" si="92"/>
        <v>3.7184770003526713E-4</v>
      </c>
      <c r="W644" s="51">
        <f t="shared" si="96"/>
        <v>0.11098369957922864</v>
      </c>
    </row>
    <row r="645" spans="2:23" x14ac:dyDescent="0.25">
      <c r="B645" s="52" t="s">
        <v>512</v>
      </c>
      <c r="C645" s="53" t="s">
        <v>1078</v>
      </c>
      <c r="D645" s="54">
        <v>2.0983131289438206</v>
      </c>
      <c r="E645" s="54">
        <v>151.35254310760865</v>
      </c>
      <c r="F645" s="54">
        <v>4.5091836568521382</v>
      </c>
      <c r="G645" s="48">
        <v>644</v>
      </c>
      <c r="H645" s="49"/>
      <c r="I645" s="21">
        <f t="shared" si="97"/>
        <v>1398.3556826962249</v>
      </c>
      <c r="J645" s="50">
        <v>3.3261096500000003</v>
      </c>
      <c r="K645" s="50">
        <v>11308.65786730999</v>
      </c>
      <c r="L645">
        <f t="shared" si="91"/>
        <v>1398.3556826962249</v>
      </c>
      <c r="M645" t="e">
        <f t="shared" si="90"/>
        <v>#N/A</v>
      </c>
      <c r="N645" t="str">
        <f t="shared" si="93"/>
        <v>NA</v>
      </c>
      <c r="O645" s="22">
        <f t="shared" si="98"/>
        <v>10002.598834153707</v>
      </c>
      <c r="P645">
        <f t="shared" si="94"/>
        <v>1398.3556826962249</v>
      </c>
      <c r="Q645">
        <f t="shared" si="95"/>
        <v>2</v>
      </c>
      <c r="V645" s="51">
        <f t="shared" si="92"/>
        <v>3.7065248186988819E-4</v>
      </c>
      <c r="W645" s="51">
        <f t="shared" si="96"/>
        <v>0.11061304709735875</v>
      </c>
    </row>
    <row r="646" spans="2:23" x14ac:dyDescent="0.25">
      <c r="B646" s="45" t="s">
        <v>1079</v>
      </c>
      <c r="C646" s="46" t="s">
        <v>1080</v>
      </c>
      <c r="D646" s="47">
        <v>29.371391979999999</v>
      </c>
      <c r="E646" s="47">
        <v>518.01318719900007</v>
      </c>
      <c r="F646" s="47">
        <v>4.5078540986365452</v>
      </c>
      <c r="G646" s="48">
        <v>645</v>
      </c>
      <c r="H646" s="49"/>
      <c r="I646" s="21">
        <f t="shared" si="97"/>
        <v>1393.8478285975884</v>
      </c>
      <c r="J646" s="50">
        <v>29.371391980000006</v>
      </c>
      <c r="K646" s="50">
        <v>11338.02925928999</v>
      </c>
      <c r="L646">
        <f t="shared" si="91"/>
        <v>1393.8478285975884</v>
      </c>
      <c r="M646" t="e">
        <f t="shared" si="90"/>
        <v>#N/A</v>
      </c>
      <c r="N646" t="str">
        <f t="shared" si="93"/>
        <v>NA</v>
      </c>
      <c r="O646" s="22">
        <f t="shared" si="98"/>
        <v>10031.970226133706</v>
      </c>
      <c r="P646">
        <f t="shared" si="94"/>
        <v>1393.8478285975884</v>
      </c>
      <c r="Q646">
        <f t="shared" si="95"/>
        <v>2</v>
      </c>
      <c r="V646" s="51">
        <f t="shared" si="92"/>
        <v>3.6945761612132172E-4</v>
      </c>
      <c r="W646" s="51">
        <f t="shared" si="96"/>
        <v>0.11024358948123743</v>
      </c>
    </row>
    <row r="647" spans="2:23" x14ac:dyDescent="0.25">
      <c r="B647" s="52" t="s">
        <v>1081</v>
      </c>
      <c r="C647" s="53" t="s">
        <v>135</v>
      </c>
      <c r="D647" s="54">
        <v>15.520208789999998</v>
      </c>
      <c r="E647" s="54">
        <v>654.60367602286692</v>
      </c>
      <c r="F647" s="54">
        <v>4.4911748775906517</v>
      </c>
      <c r="G647" s="48">
        <v>646</v>
      </c>
      <c r="H647" s="49"/>
      <c r="I647" s="21">
        <f t="shared" si="97"/>
        <v>1389.3566537199977</v>
      </c>
      <c r="J647" s="50">
        <v>15.596795099999998</v>
      </c>
      <c r="K647" s="50">
        <v>11353.62605438999</v>
      </c>
      <c r="L647">
        <f t="shared" si="91"/>
        <v>1389.3566537199977</v>
      </c>
      <c r="M647" t="e">
        <f t="shared" si="90"/>
        <v>#N/A</v>
      </c>
      <c r="N647" t="str">
        <f t="shared" si="93"/>
        <v>NA</v>
      </c>
      <c r="O647" s="22">
        <f t="shared" si="98"/>
        <v>10047.490434923706</v>
      </c>
      <c r="P647">
        <f t="shared" si="94"/>
        <v>1389.3566537199977</v>
      </c>
      <c r="Q647">
        <f t="shared" si="95"/>
        <v>2</v>
      </c>
      <c r="V647" s="51">
        <f t="shared" si="92"/>
        <v>3.6826717141866852E-4</v>
      </c>
      <c r="W647" s="51">
        <f t="shared" si="96"/>
        <v>0.10987532230981877</v>
      </c>
    </row>
    <row r="648" spans="2:23" x14ac:dyDescent="0.25">
      <c r="B648" s="45" t="s">
        <v>1082</v>
      </c>
      <c r="C648" s="46" t="s">
        <v>1083</v>
      </c>
      <c r="D648" s="47">
        <v>13.785932859999997</v>
      </c>
      <c r="E648" s="47">
        <v>689.2891753444303</v>
      </c>
      <c r="F648" s="47">
        <v>4.4676583255053925</v>
      </c>
      <c r="G648" s="48">
        <v>647</v>
      </c>
      <c r="H648" s="49"/>
      <c r="I648" s="21">
        <f t="shared" si="97"/>
        <v>1384.8889953944922</v>
      </c>
      <c r="J648" s="50">
        <v>14.101296809999999</v>
      </c>
      <c r="K648" s="50">
        <v>11367.72735119999</v>
      </c>
      <c r="L648">
        <f t="shared" si="91"/>
        <v>1384.8889953944922</v>
      </c>
      <c r="M648" t="e">
        <f t="shared" si="90"/>
        <v>#N/A</v>
      </c>
      <c r="N648" t="str">
        <f t="shared" si="93"/>
        <v>NA</v>
      </c>
      <c r="O648" s="22">
        <f t="shared" si="98"/>
        <v>10061.276367783707</v>
      </c>
      <c r="P648">
        <f t="shared" si="94"/>
        <v>1384.8889953944922</v>
      </c>
      <c r="Q648">
        <f t="shared" si="95"/>
        <v>2</v>
      </c>
      <c r="V648" s="51">
        <f t="shared" si="92"/>
        <v>3.6708296008603939E-4</v>
      </c>
      <c r="W648" s="51">
        <f t="shared" si="96"/>
        <v>0.10950823934973272</v>
      </c>
    </row>
    <row r="649" spans="2:23" x14ac:dyDescent="0.25">
      <c r="B649" s="52" t="s">
        <v>1084</v>
      </c>
      <c r="C649" s="53" t="s">
        <v>1085</v>
      </c>
      <c r="D649" s="54">
        <v>3.1126576275626707</v>
      </c>
      <c r="E649" s="54">
        <v>46.632561894633</v>
      </c>
      <c r="F649" s="54">
        <v>4.4622992262114254</v>
      </c>
      <c r="G649" s="48">
        <v>648</v>
      </c>
      <c r="H649" s="49"/>
      <c r="I649" s="21">
        <f t="shared" si="97"/>
        <v>1380.4266961682808</v>
      </c>
      <c r="J649" s="50">
        <v>43.536104089999988</v>
      </c>
      <c r="K649" s="50">
        <v>11411.263455289991</v>
      </c>
      <c r="L649">
        <f t="shared" si="91"/>
        <v>1380.4266961682808</v>
      </c>
      <c r="M649" t="e">
        <f t="shared" si="90"/>
        <v>#N/A</v>
      </c>
      <c r="N649" t="str">
        <f t="shared" si="93"/>
        <v>NA</v>
      </c>
      <c r="O649" s="22">
        <f t="shared" si="98"/>
        <v>10064.389025411268</v>
      </c>
      <c r="P649">
        <f t="shared" si="94"/>
        <v>1380.4266961682808</v>
      </c>
      <c r="Q649">
        <f t="shared" si="95"/>
        <v>2</v>
      </c>
      <c r="V649" s="51">
        <f t="shared" si="92"/>
        <v>3.6590016925284286E-4</v>
      </c>
      <c r="W649" s="51">
        <f t="shared" si="96"/>
        <v>0.10914233918047989</v>
      </c>
    </row>
    <row r="650" spans="2:23" x14ac:dyDescent="0.25">
      <c r="B650" s="45" t="s">
        <v>745</v>
      </c>
      <c r="C650" s="46" t="s">
        <v>1086</v>
      </c>
      <c r="D650" s="47">
        <v>4.4934219657268786</v>
      </c>
      <c r="E650" s="47">
        <v>50.209231568913452</v>
      </c>
      <c r="F650" s="47">
        <v>4.4587876998311335</v>
      </c>
      <c r="G650" s="48">
        <v>649</v>
      </c>
      <c r="H650" s="49"/>
      <c r="I650" s="21">
        <f t="shared" si="97"/>
        <v>1375.9679084684497</v>
      </c>
      <c r="J650" s="50">
        <v>5.4839182500000003</v>
      </c>
      <c r="K650" s="50">
        <v>11416.747373539991</v>
      </c>
      <c r="L650">
        <f t="shared" si="91"/>
        <v>1375.9679084684497</v>
      </c>
      <c r="M650" t="e">
        <f t="shared" si="90"/>
        <v>#N/A</v>
      </c>
      <c r="N650" t="str">
        <f t="shared" si="93"/>
        <v>NA</v>
      </c>
      <c r="O650" s="22">
        <f t="shared" si="98"/>
        <v>10068.882447376995</v>
      </c>
      <c r="P650">
        <f t="shared" si="94"/>
        <v>1375.9679084684497</v>
      </c>
      <c r="Q650">
        <f t="shared" si="95"/>
        <v>2</v>
      </c>
      <c r="V650" s="51">
        <f t="shared" si="92"/>
        <v>3.6471830919568862E-4</v>
      </c>
      <c r="W650" s="51">
        <f t="shared" si="96"/>
        <v>0.1087776208712842</v>
      </c>
    </row>
    <row r="651" spans="2:23" x14ac:dyDescent="0.25">
      <c r="B651" s="52" t="s">
        <v>570</v>
      </c>
      <c r="C651" s="53" t="s">
        <v>1087</v>
      </c>
      <c r="D651" s="54">
        <v>13.9916521</v>
      </c>
      <c r="E651" s="54">
        <v>2016.929065196</v>
      </c>
      <c r="F651" s="54">
        <v>4.4587619545490567</v>
      </c>
      <c r="G651" s="48">
        <v>650</v>
      </c>
      <c r="H651" s="49"/>
      <c r="I651" s="21">
        <f t="shared" si="97"/>
        <v>1371.5091465139005</v>
      </c>
      <c r="J651" s="50">
        <v>13.991652099999998</v>
      </c>
      <c r="K651" s="50">
        <v>11430.73902563999</v>
      </c>
      <c r="L651">
        <f t="shared" si="91"/>
        <v>1371.5091465139005</v>
      </c>
      <c r="M651" t="e">
        <f t="shared" si="90"/>
        <v>#N/A</v>
      </c>
      <c r="N651" t="str">
        <f t="shared" si="93"/>
        <v>NA</v>
      </c>
      <c r="O651" s="22">
        <f t="shared" si="98"/>
        <v>10082.874099476994</v>
      </c>
      <c r="P651">
        <f t="shared" si="94"/>
        <v>1371.5091465139005</v>
      </c>
      <c r="Q651">
        <f t="shared" si="95"/>
        <v>2</v>
      </c>
      <c r="V651" s="51">
        <f t="shared" si="92"/>
        <v>3.6353645596265839E-4</v>
      </c>
      <c r="W651" s="51">
        <f t="shared" si="96"/>
        <v>0.10841408441532155</v>
      </c>
    </row>
    <row r="652" spans="2:23" x14ac:dyDescent="0.25">
      <c r="B652" s="45" t="s">
        <v>1088</v>
      </c>
      <c r="C652" s="46" t="s">
        <v>1089</v>
      </c>
      <c r="D652" s="47">
        <v>2.7685097000000001</v>
      </c>
      <c r="E652" s="47">
        <v>98.682430812339476</v>
      </c>
      <c r="F652" s="47">
        <v>4.4433222703535957</v>
      </c>
      <c r="G652" s="48">
        <v>651</v>
      </c>
      <c r="H652" s="49"/>
      <c r="I652" s="21">
        <f t="shared" si="97"/>
        <v>1367.065824243547</v>
      </c>
      <c r="J652" s="50">
        <v>13.72527434</v>
      </c>
      <c r="K652" s="50">
        <v>11444.464299979991</v>
      </c>
      <c r="L652">
        <f t="shared" si="91"/>
        <v>1367.065824243547</v>
      </c>
      <c r="M652" t="e">
        <f t="shared" si="90"/>
        <v>#N/A</v>
      </c>
      <c r="N652" t="str">
        <f t="shared" si="93"/>
        <v>NA</v>
      </c>
      <c r="O652" s="22">
        <f t="shared" si="98"/>
        <v>10085.642609176994</v>
      </c>
      <c r="P652">
        <f t="shared" si="94"/>
        <v>1367.065824243547</v>
      </c>
      <c r="Q652">
        <f t="shared" si="95"/>
        <v>2</v>
      </c>
      <c r="V652" s="51">
        <f t="shared" si="92"/>
        <v>3.6235869522007055E-4</v>
      </c>
      <c r="W652" s="51">
        <f t="shared" si="96"/>
        <v>0.10805172572010148</v>
      </c>
    </row>
    <row r="653" spans="2:23" x14ac:dyDescent="0.25">
      <c r="B653" s="52" t="s">
        <v>684</v>
      </c>
      <c r="C653" s="53" t="s">
        <v>1090</v>
      </c>
      <c r="D653" s="54">
        <v>2.3937735900000003</v>
      </c>
      <c r="E653" s="54">
        <v>423.00028585000001</v>
      </c>
      <c r="F653" s="54">
        <v>4.4364525472120659</v>
      </c>
      <c r="G653" s="48">
        <v>652</v>
      </c>
      <c r="H653" s="49"/>
      <c r="I653" s="21">
        <f t="shared" si="97"/>
        <v>1362.6293716963351</v>
      </c>
      <c r="J653" s="50">
        <v>2.3937735900000003</v>
      </c>
      <c r="K653" s="50">
        <v>11446.858073569991</v>
      </c>
      <c r="L653">
        <f t="shared" si="91"/>
        <v>1362.6293716963351</v>
      </c>
      <c r="M653" t="e">
        <f t="shared" si="90"/>
        <v>#N/A</v>
      </c>
      <c r="N653" t="str">
        <f t="shared" si="93"/>
        <v>NA</v>
      </c>
      <c r="O653" s="22">
        <f t="shared" si="98"/>
        <v>10088.036382766993</v>
      </c>
      <c r="P653">
        <f t="shared" si="94"/>
        <v>1362.6293716963351</v>
      </c>
      <c r="Q653">
        <f t="shared" si="95"/>
        <v>2</v>
      </c>
      <c r="V653" s="51">
        <f t="shared" si="92"/>
        <v>3.6118275538754417E-4</v>
      </c>
      <c r="W653" s="51">
        <f t="shared" si="96"/>
        <v>0.10769054296471393</v>
      </c>
    </row>
    <row r="654" spans="2:23" x14ac:dyDescent="0.25">
      <c r="B654" s="45" t="s">
        <v>892</v>
      </c>
      <c r="C654" s="46" t="s">
        <v>1091</v>
      </c>
      <c r="D654" s="47">
        <v>12.168820216853261</v>
      </c>
      <c r="E654" s="47">
        <v>2737.5994247234084</v>
      </c>
      <c r="F654" s="47">
        <v>4.389749437862144</v>
      </c>
      <c r="G654" s="48">
        <v>653</v>
      </c>
      <c r="H654" s="49"/>
      <c r="I654" s="21">
        <f t="shared" si="97"/>
        <v>1358.239622258473</v>
      </c>
      <c r="J654" s="50">
        <v>12.188551739999998</v>
      </c>
      <c r="K654" s="50">
        <v>11459.046625309991</v>
      </c>
      <c r="L654">
        <f t="shared" si="91"/>
        <v>1358.239622258473</v>
      </c>
      <c r="M654" t="e">
        <f t="shared" si="90"/>
        <v>#N/A</v>
      </c>
      <c r="N654" t="str">
        <f t="shared" si="93"/>
        <v>NA</v>
      </c>
      <c r="O654" s="22">
        <f t="shared" si="98"/>
        <v>10100.205202983847</v>
      </c>
      <c r="P654">
        <f t="shared" si="94"/>
        <v>1358.239622258473</v>
      </c>
      <c r="Q654">
        <f t="shared" si="95"/>
        <v>2</v>
      </c>
      <c r="V654" s="51">
        <f t="shared" si="92"/>
        <v>3.6001919482561809E-4</v>
      </c>
      <c r="W654" s="51">
        <f t="shared" si="96"/>
        <v>0.10733052376988832</v>
      </c>
    </row>
    <row r="655" spans="2:23" x14ac:dyDescent="0.25">
      <c r="B655" s="52" t="s">
        <v>793</v>
      </c>
      <c r="C655" s="53" t="s">
        <v>1092</v>
      </c>
      <c r="D655" s="54">
        <v>7.9485066899999994</v>
      </c>
      <c r="E655" s="54">
        <v>1035.7733349955315</v>
      </c>
      <c r="F655" s="54">
        <v>4.3676105718184282</v>
      </c>
      <c r="G655" s="48">
        <v>654</v>
      </c>
      <c r="H655" s="49"/>
      <c r="I655" s="21">
        <f t="shared" si="97"/>
        <v>1353.8720116866546</v>
      </c>
      <c r="J655" s="50">
        <v>14.554305379999997</v>
      </c>
      <c r="K655" s="50">
        <v>11473.60093068999</v>
      </c>
      <c r="L655">
        <f t="shared" si="91"/>
        <v>1353.8720116866546</v>
      </c>
      <c r="M655" t="e">
        <f t="shared" si="90"/>
        <v>#N/A</v>
      </c>
      <c r="N655" t="str">
        <f t="shared" si="93"/>
        <v>NA</v>
      </c>
      <c r="O655" s="22">
        <f t="shared" si="98"/>
        <v>10108.153709673847</v>
      </c>
      <c r="P655">
        <f t="shared" si="94"/>
        <v>1353.8720116866546</v>
      </c>
      <c r="Q655">
        <f t="shared" si="95"/>
        <v>2</v>
      </c>
      <c r="V655" s="51">
        <f t="shared" si="92"/>
        <v>3.5886150245999319E-4</v>
      </c>
      <c r="W655" s="51">
        <f t="shared" si="96"/>
        <v>0.10697166226742832</v>
      </c>
    </row>
    <row r="656" spans="2:23" x14ac:dyDescent="0.25">
      <c r="B656" s="45" t="s">
        <v>610</v>
      </c>
      <c r="C656" s="46" t="s">
        <v>1093</v>
      </c>
      <c r="D656" s="47">
        <v>6.8349658099999999</v>
      </c>
      <c r="E656" s="47">
        <v>274.76077512900002</v>
      </c>
      <c r="F656" s="47">
        <v>4.363195174215778</v>
      </c>
      <c r="G656" s="48">
        <v>655</v>
      </c>
      <c r="H656" s="49"/>
      <c r="I656" s="21">
        <f t="shared" si="97"/>
        <v>1349.5088165124387</v>
      </c>
      <c r="J656" s="50">
        <v>6.8349658099999999</v>
      </c>
      <c r="K656" s="50">
        <v>11480.43589649999</v>
      </c>
      <c r="L656">
        <f t="shared" si="91"/>
        <v>1349.5088165124387</v>
      </c>
      <c r="M656" t="e">
        <f t="shared" si="90"/>
        <v>#N/A</v>
      </c>
      <c r="N656" t="str">
        <f t="shared" si="93"/>
        <v>NA</v>
      </c>
      <c r="O656" s="22">
        <f t="shared" si="98"/>
        <v>10114.988675483846</v>
      </c>
      <c r="P656">
        <f t="shared" si="94"/>
        <v>1349.5088165124387</v>
      </c>
      <c r="Q656">
        <f t="shared" si="95"/>
        <v>2</v>
      </c>
      <c r="V656" s="51">
        <f t="shared" si="92"/>
        <v>3.5770498045331199E-4</v>
      </c>
      <c r="W656" s="51">
        <f t="shared" si="96"/>
        <v>0.10661395728697501</v>
      </c>
    </row>
    <row r="657" spans="2:23" x14ac:dyDescent="0.25">
      <c r="B657" s="52" t="s">
        <v>1094</v>
      </c>
      <c r="C657" s="53" t="s">
        <v>1095</v>
      </c>
      <c r="D657" s="54">
        <v>4.8980176599999998</v>
      </c>
      <c r="E657" s="54">
        <v>64.440832416000006</v>
      </c>
      <c r="F657" s="54">
        <v>4.3594719839360261</v>
      </c>
      <c r="G657" s="48">
        <v>656</v>
      </c>
      <c r="H657" s="49"/>
      <c r="I657" s="21">
        <f t="shared" si="97"/>
        <v>1345.1493445285028</v>
      </c>
      <c r="J657" s="50">
        <v>4.8980176600000007</v>
      </c>
      <c r="K657" s="50">
        <v>11485.33391415999</v>
      </c>
      <c r="L657">
        <f t="shared" si="91"/>
        <v>1345.1493445285028</v>
      </c>
      <c r="M657" t="e">
        <f t="shared" si="90"/>
        <v>#N/A</v>
      </c>
      <c r="N657" t="str">
        <f t="shared" si="93"/>
        <v>NA</v>
      </c>
      <c r="O657" s="22">
        <f t="shared" si="98"/>
        <v>10119.886693143846</v>
      </c>
      <c r="P657">
        <f t="shared" si="94"/>
        <v>1345.1493445285028</v>
      </c>
      <c r="Q657">
        <f t="shared" si="95"/>
        <v>2</v>
      </c>
      <c r="V657" s="51">
        <f t="shared" si="92"/>
        <v>3.5654944532696097E-4</v>
      </c>
      <c r="W657" s="51">
        <f t="shared" si="96"/>
        <v>0.10625740784164804</v>
      </c>
    </row>
    <row r="658" spans="2:23" x14ac:dyDescent="0.25">
      <c r="B658" s="45" t="s">
        <v>429</v>
      </c>
      <c r="C658" s="46" t="s">
        <v>1096</v>
      </c>
      <c r="D658" s="47">
        <v>1.9315698500000003</v>
      </c>
      <c r="E658" s="47">
        <v>75.779708915000001</v>
      </c>
      <c r="F658" s="47">
        <v>4.3588400208767402</v>
      </c>
      <c r="G658" s="48">
        <v>657</v>
      </c>
      <c r="H658" s="49"/>
      <c r="I658" s="21">
        <f t="shared" si="97"/>
        <v>1340.7905045076261</v>
      </c>
      <c r="J658" s="50">
        <v>1.9315698500000003</v>
      </c>
      <c r="K658" s="50">
        <v>11487.265484009989</v>
      </c>
      <c r="L658">
        <f t="shared" si="91"/>
        <v>1340.7905045076261</v>
      </c>
      <c r="M658" t="e">
        <f t="shared" si="90"/>
        <v>#N/A</v>
      </c>
      <c r="N658" t="str">
        <f t="shared" si="93"/>
        <v>NA</v>
      </c>
      <c r="O658" s="22">
        <f t="shared" si="98"/>
        <v>10121.818262993846</v>
      </c>
      <c r="P658">
        <f t="shared" si="94"/>
        <v>1340.7905045076261</v>
      </c>
      <c r="Q658">
        <f t="shared" si="95"/>
        <v>2</v>
      </c>
      <c r="V658" s="51">
        <f t="shared" si="92"/>
        <v>3.5539407771069284E-4</v>
      </c>
      <c r="W658" s="51">
        <f t="shared" si="96"/>
        <v>0.10590201376393735</v>
      </c>
    </row>
    <row r="659" spans="2:23" x14ac:dyDescent="0.25">
      <c r="B659" s="52" t="s">
        <v>805</v>
      </c>
      <c r="C659" s="53" t="s">
        <v>132</v>
      </c>
      <c r="D659" s="54">
        <v>13.474474269999998</v>
      </c>
      <c r="E659" s="54">
        <v>106.73484352600002</v>
      </c>
      <c r="F659" s="54">
        <v>4.3353963268447657</v>
      </c>
      <c r="G659" s="48">
        <v>658</v>
      </c>
      <c r="H659" s="49"/>
      <c r="I659" s="21">
        <f t="shared" si="97"/>
        <v>1336.4551081807813</v>
      </c>
      <c r="J659" s="50">
        <v>13.474474269999998</v>
      </c>
      <c r="K659" s="50">
        <v>11500.73995827999</v>
      </c>
      <c r="L659">
        <f t="shared" si="91"/>
        <v>1336.4551081807813</v>
      </c>
      <c r="M659" t="e">
        <f t="shared" ref="M659:M722" si="99">IF(N659=C659,L659,NA())</f>
        <v>#N/A</v>
      </c>
      <c r="N659" t="str">
        <f t="shared" si="93"/>
        <v>NA</v>
      </c>
      <c r="O659" s="22">
        <f t="shared" si="98"/>
        <v>10135.292737263846</v>
      </c>
      <c r="P659">
        <f t="shared" si="94"/>
        <v>1336.4551081807813</v>
      </c>
      <c r="Q659">
        <f t="shared" si="95"/>
        <v>2</v>
      </c>
      <c r="V659" s="51">
        <f t="shared" si="92"/>
        <v>3.5424492415246775E-4</v>
      </c>
      <c r="W659" s="51">
        <f t="shared" si="96"/>
        <v>0.10554776883978488</v>
      </c>
    </row>
    <row r="660" spans="2:23" x14ac:dyDescent="0.25">
      <c r="B660" s="45" t="s">
        <v>1097</v>
      </c>
      <c r="C660" s="46" t="s">
        <v>1098</v>
      </c>
      <c r="D660" s="47">
        <v>55.264840010000015</v>
      </c>
      <c r="E660" s="47">
        <v>853.97088321600006</v>
      </c>
      <c r="F660" s="47">
        <v>4.3243869471520542</v>
      </c>
      <c r="G660" s="48">
        <v>659</v>
      </c>
      <c r="H660" s="49"/>
      <c r="I660" s="21">
        <f t="shared" si="97"/>
        <v>1332.1307212336292</v>
      </c>
      <c r="J660" s="50">
        <v>55.264840010000007</v>
      </c>
      <c r="K660" s="50">
        <v>11556.004798289991</v>
      </c>
      <c r="L660">
        <f t="shared" si="91"/>
        <v>1332.1307212336292</v>
      </c>
      <c r="M660" t="e">
        <f t="shared" si="99"/>
        <v>#N/A</v>
      </c>
      <c r="N660" t="str">
        <f t="shared" si="93"/>
        <v>NA</v>
      </c>
      <c r="O660" s="22">
        <f t="shared" si="98"/>
        <v>10190.557577273847</v>
      </c>
      <c r="P660">
        <f t="shared" si="94"/>
        <v>1332.1307212336292</v>
      </c>
      <c r="Q660">
        <f t="shared" si="95"/>
        <v>2</v>
      </c>
      <c r="V660" s="51">
        <f t="shared" si="92"/>
        <v>3.5309868877447212E-4</v>
      </c>
      <c r="W660" s="51">
        <f t="shared" si="96"/>
        <v>0.1051946701510104</v>
      </c>
    </row>
    <row r="661" spans="2:23" x14ac:dyDescent="0.25">
      <c r="B661" s="52" t="s">
        <v>857</v>
      </c>
      <c r="C661" s="53" t="s">
        <v>1099</v>
      </c>
      <c r="D661" s="54">
        <v>13.630080050000002</v>
      </c>
      <c r="E661" s="54">
        <v>713.57787086539349</v>
      </c>
      <c r="F661" s="54">
        <v>4.3085415826953746</v>
      </c>
      <c r="G661" s="48">
        <v>660</v>
      </c>
      <c r="H661" s="49"/>
      <c r="I661" s="21">
        <f t="shared" si="97"/>
        <v>1327.8221796509338</v>
      </c>
      <c r="J661" s="50">
        <v>13.928534520000001</v>
      </c>
      <c r="K661" s="50">
        <v>11569.933332809991</v>
      </c>
      <c r="L661">
        <f t="shared" si="91"/>
        <v>1327.8221796509338</v>
      </c>
      <c r="M661" t="e">
        <f t="shared" si="99"/>
        <v>#N/A</v>
      </c>
      <c r="N661" t="str">
        <f t="shared" si="93"/>
        <v>NA</v>
      </c>
      <c r="O661" s="22">
        <f t="shared" si="98"/>
        <v>10204.187657323846</v>
      </c>
      <c r="P661">
        <f t="shared" si="94"/>
        <v>1327.8221796509338</v>
      </c>
      <c r="Q661">
        <f t="shared" si="95"/>
        <v>2</v>
      </c>
      <c r="V661" s="51">
        <f t="shared" si="92"/>
        <v>3.5195665341778337E-4</v>
      </c>
      <c r="W661" s="51">
        <f t="shared" si="96"/>
        <v>0.10484271349759262</v>
      </c>
    </row>
    <row r="662" spans="2:23" x14ac:dyDescent="0.25">
      <c r="B662" s="45" t="s">
        <v>651</v>
      </c>
      <c r="C662" s="46" t="s">
        <v>1100</v>
      </c>
      <c r="D662" s="47">
        <v>24.352033758777747</v>
      </c>
      <c r="E662" s="47">
        <v>3677.6276306387904</v>
      </c>
      <c r="F662" s="47">
        <v>4.2779286276017761</v>
      </c>
      <c r="G662" s="48">
        <v>661</v>
      </c>
      <c r="H662" s="49"/>
      <c r="I662" s="21">
        <f t="shared" si="97"/>
        <v>1323.544251023332</v>
      </c>
      <c r="J662" s="50">
        <v>24.748541690000007</v>
      </c>
      <c r="K662" s="50">
        <v>11594.681874499991</v>
      </c>
      <c r="L662">
        <f t="shared" si="91"/>
        <v>1323.544251023332</v>
      </c>
      <c r="M662" t="e">
        <f t="shared" si="99"/>
        <v>#N/A</v>
      </c>
      <c r="N662" t="str">
        <f t="shared" si="93"/>
        <v>NA</v>
      </c>
      <c r="O662" s="22">
        <f t="shared" si="98"/>
        <v>10228.539691082624</v>
      </c>
      <c r="P662">
        <f t="shared" si="94"/>
        <v>1323.544251023332</v>
      </c>
      <c r="Q662">
        <f t="shared" si="95"/>
        <v>2</v>
      </c>
      <c r="V662" s="51">
        <f t="shared" si="92"/>
        <v>3.5082273242564675E-4</v>
      </c>
      <c r="W662" s="51">
        <f t="shared" si="96"/>
        <v>0.10449189076516698</v>
      </c>
    </row>
    <row r="663" spans="2:23" x14ac:dyDescent="0.25">
      <c r="B663" s="52" t="s">
        <v>1101</v>
      </c>
      <c r="C663" s="53" t="s">
        <v>1102</v>
      </c>
      <c r="D663" s="54">
        <v>20.332914420000002</v>
      </c>
      <c r="E663" s="54">
        <v>378.27677306000004</v>
      </c>
      <c r="F663" s="54">
        <v>4.2761814751128506</v>
      </c>
      <c r="G663" s="48">
        <v>662</v>
      </c>
      <c r="H663" s="49"/>
      <c r="I663" s="21">
        <f t="shared" si="97"/>
        <v>1319.268069548219</v>
      </c>
      <c r="J663" s="50">
        <v>20.332914420000002</v>
      </c>
      <c r="K663" s="50">
        <v>11615.014788919991</v>
      </c>
      <c r="L663">
        <f t="shared" si="91"/>
        <v>1319.268069548219</v>
      </c>
      <c r="M663" t="e">
        <f t="shared" si="99"/>
        <v>#N/A</v>
      </c>
      <c r="N663" t="str">
        <f t="shared" si="93"/>
        <v>NA</v>
      </c>
      <c r="O663" s="22">
        <f t="shared" si="98"/>
        <v>10248.872605502624</v>
      </c>
      <c r="P663">
        <f t="shared" si="94"/>
        <v>1319.268069548219</v>
      </c>
      <c r="Q663">
        <f t="shared" si="95"/>
        <v>2</v>
      </c>
      <c r="V663" s="51">
        <f t="shared" si="92"/>
        <v>3.4968927453915208E-4</v>
      </c>
      <c r="W663" s="51">
        <f t="shared" si="96"/>
        <v>0.10414220149062782</v>
      </c>
    </row>
    <row r="664" spans="2:23" x14ac:dyDescent="0.25">
      <c r="B664" s="45" t="s">
        <v>519</v>
      </c>
      <c r="C664" s="46" t="s">
        <v>1103</v>
      </c>
      <c r="D664" s="47">
        <v>16.020771761686269</v>
      </c>
      <c r="E664" s="47">
        <v>3531.8246416087459</v>
      </c>
      <c r="F664" s="47">
        <v>4.2282898654600665</v>
      </c>
      <c r="G664" s="48">
        <v>663</v>
      </c>
      <c r="H664" s="49"/>
      <c r="I664" s="21">
        <f t="shared" si="97"/>
        <v>1315.039779682759</v>
      </c>
      <c r="J664" s="50">
        <v>16.131242700000005</v>
      </c>
      <c r="K664" s="50">
        <v>11631.14603161999</v>
      </c>
      <c r="L664">
        <f t="shared" si="91"/>
        <v>1315.039779682759</v>
      </c>
      <c r="M664" t="e">
        <f t="shared" si="99"/>
        <v>#N/A</v>
      </c>
      <c r="N664" t="str">
        <f t="shared" si="93"/>
        <v>NA</v>
      </c>
      <c r="O664" s="22">
        <f t="shared" si="98"/>
        <v>10264.89337726431</v>
      </c>
      <c r="P664">
        <f t="shared" si="94"/>
        <v>1315.039779682759</v>
      </c>
      <c r="Q664">
        <f t="shared" si="95"/>
        <v>2</v>
      </c>
      <c r="V664" s="51">
        <f t="shared" si="92"/>
        <v>3.4856851095082364E-4</v>
      </c>
      <c r="W664" s="51">
        <f t="shared" si="96"/>
        <v>0.103793632979677</v>
      </c>
    </row>
    <row r="665" spans="2:23" x14ac:dyDescent="0.25">
      <c r="B665" s="52" t="s">
        <v>1104</v>
      </c>
      <c r="C665" s="53" t="s">
        <v>1105</v>
      </c>
      <c r="D665" s="54">
        <v>20.084190809999999</v>
      </c>
      <c r="E665" s="54">
        <v>1443.0925630429999</v>
      </c>
      <c r="F665" s="54">
        <v>4.2170150450629391</v>
      </c>
      <c r="G665" s="48">
        <v>664</v>
      </c>
      <c r="H665" s="49"/>
      <c r="I665" s="21">
        <f t="shared" si="97"/>
        <v>1310.8227646376961</v>
      </c>
      <c r="J665" s="50">
        <v>20.084190809999999</v>
      </c>
      <c r="K665" s="50">
        <v>11651.230222429989</v>
      </c>
      <c r="L665">
        <f t="shared" si="91"/>
        <v>1310.8227646376961</v>
      </c>
      <c r="M665" t="e">
        <f t="shared" si="99"/>
        <v>#N/A</v>
      </c>
      <c r="N665" t="str">
        <f t="shared" si="93"/>
        <v>NA</v>
      </c>
      <c r="O665" s="22">
        <f t="shared" si="98"/>
        <v>10284.97756807431</v>
      </c>
      <c r="P665">
        <f t="shared" si="94"/>
        <v>1310.8227646376961</v>
      </c>
      <c r="Q665">
        <f t="shared" si="95"/>
        <v>2</v>
      </c>
      <c r="V665" s="51">
        <f t="shared" si="92"/>
        <v>3.4745073590125867E-4</v>
      </c>
      <c r="W665" s="51">
        <f t="shared" si="96"/>
        <v>0.10344618224377575</v>
      </c>
    </row>
    <row r="666" spans="2:23" x14ac:dyDescent="0.25">
      <c r="B666" s="45" t="s">
        <v>1106</v>
      </c>
      <c r="C666" s="46" t="s">
        <v>1107</v>
      </c>
      <c r="D666" s="47">
        <v>0.60476052000000002</v>
      </c>
      <c r="E666" s="47">
        <v>39.098199266999998</v>
      </c>
      <c r="F666" s="47">
        <v>4.2003378530307067</v>
      </c>
      <c r="G666" s="48">
        <v>665</v>
      </c>
      <c r="H666" s="49"/>
      <c r="I666" s="21">
        <f t="shared" si="97"/>
        <v>1306.6224267846653</v>
      </c>
      <c r="J666" s="50">
        <v>0.60476052000000002</v>
      </c>
      <c r="K666" s="50">
        <v>11651.834982949989</v>
      </c>
      <c r="L666">
        <f t="shared" si="91"/>
        <v>1306.6224267846653</v>
      </c>
      <c r="M666" t="e">
        <f t="shared" si="99"/>
        <v>#N/A</v>
      </c>
      <c r="N666" t="str">
        <f t="shared" si="93"/>
        <v>NA</v>
      </c>
      <c r="O666" s="22">
        <f t="shared" si="98"/>
        <v>10285.58232859431</v>
      </c>
      <c r="P666">
        <f t="shared" si="94"/>
        <v>1306.6224267846653</v>
      </c>
      <c r="Q666">
        <f t="shared" si="95"/>
        <v>2</v>
      </c>
      <c r="V666" s="51">
        <f t="shared" si="92"/>
        <v>3.4633738135979037E-4</v>
      </c>
      <c r="W666" s="51">
        <f t="shared" si="96"/>
        <v>0.10309984486241595</v>
      </c>
    </row>
    <row r="667" spans="2:23" x14ac:dyDescent="0.25">
      <c r="B667" s="52" t="s">
        <v>707</v>
      </c>
      <c r="C667" s="53" t="s">
        <v>1108</v>
      </c>
      <c r="D667" s="54">
        <v>3.4613263300000003</v>
      </c>
      <c r="E667" s="54">
        <v>199.50048103</v>
      </c>
      <c r="F667" s="54">
        <v>4.2003363343839109</v>
      </c>
      <c r="G667" s="48">
        <v>666</v>
      </c>
      <c r="H667" s="49"/>
      <c r="I667" s="21">
        <f t="shared" si="97"/>
        <v>1302.4220904502813</v>
      </c>
      <c r="J667" s="50">
        <v>3.4613263300000003</v>
      </c>
      <c r="K667" s="50">
        <v>11655.296309279989</v>
      </c>
      <c r="L667">
        <f t="shared" si="91"/>
        <v>1302.4220904502813</v>
      </c>
      <c r="M667" t="e">
        <f t="shared" si="99"/>
        <v>#N/A</v>
      </c>
      <c r="N667" t="str">
        <f t="shared" si="93"/>
        <v>NA</v>
      </c>
      <c r="O667" s="22">
        <f t="shared" si="98"/>
        <v>10289.04365492431</v>
      </c>
      <c r="P667">
        <f t="shared" si="94"/>
        <v>1302.4220904502813</v>
      </c>
      <c r="Q667">
        <f t="shared" si="95"/>
        <v>2</v>
      </c>
      <c r="V667" s="51">
        <f t="shared" si="92"/>
        <v>3.4522402722085923E-4</v>
      </c>
      <c r="W667" s="51">
        <f t="shared" si="96"/>
        <v>0.1027546208351951</v>
      </c>
    </row>
    <row r="668" spans="2:23" x14ac:dyDescent="0.25">
      <c r="B668" s="45" t="s">
        <v>988</v>
      </c>
      <c r="C668" s="46" t="s">
        <v>1109</v>
      </c>
      <c r="D668" s="47">
        <v>1.44467379</v>
      </c>
      <c r="E668" s="47">
        <v>58.681201935999994</v>
      </c>
      <c r="F668" s="47">
        <v>4.199199594198701</v>
      </c>
      <c r="G668" s="48">
        <v>667</v>
      </c>
      <c r="H668" s="49"/>
      <c r="I668" s="21">
        <f t="shared" si="97"/>
        <v>1298.2228908560826</v>
      </c>
      <c r="J668" s="50">
        <v>1.44467379</v>
      </c>
      <c r="K668" s="50">
        <v>11656.740983069989</v>
      </c>
      <c r="L668">
        <f t="shared" si="91"/>
        <v>1298.2228908560826</v>
      </c>
      <c r="M668" t="e">
        <f t="shared" si="99"/>
        <v>#N/A</v>
      </c>
      <c r="N668" t="str">
        <f t="shared" si="93"/>
        <v>NA</v>
      </c>
      <c r="O668" s="22">
        <f t="shared" si="98"/>
        <v>10290.488328714309</v>
      </c>
      <c r="P668">
        <f t="shared" si="94"/>
        <v>1298.2228908560826</v>
      </c>
      <c r="Q668">
        <f t="shared" si="95"/>
        <v>2</v>
      </c>
      <c r="V668" s="51">
        <f t="shared" si="92"/>
        <v>3.4411097438979716E-4</v>
      </c>
      <c r="W668" s="51">
        <f t="shared" si="96"/>
        <v>0.1024105098608053</v>
      </c>
    </row>
    <row r="669" spans="2:23" x14ac:dyDescent="0.25">
      <c r="B669" s="52" t="s">
        <v>554</v>
      </c>
      <c r="C669" s="53" t="s">
        <v>1110</v>
      </c>
      <c r="D669" s="54">
        <v>32.508604189999993</v>
      </c>
      <c r="E669" s="54">
        <v>3322.2045959679995</v>
      </c>
      <c r="F669" s="54">
        <v>4.1846313013969336</v>
      </c>
      <c r="G669" s="48">
        <v>668</v>
      </c>
      <c r="H669" s="49"/>
      <c r="I669" s="21">
        <f t="shared" si="97"/>
        <v>1294.0382595546857</v>
      </c>
      <c r="J669" s="50">
        <v>32.508604190000007</v>
      </c>
      <c r="K669" s="50">
        <v>11689.249587259988</v>
      </c>
      <c r="L669">
        <f t="shared" si="91"/>
        <v>1294.0382595546857</v>
      </c>
      <c r="M669" t="e">
        <f t="shared" si="99"/>
        <v>#N/A</v>
      </c>
      <c r="N669" t="str">
        <f t="shared" si="93"/>
        <v>NA</v>
      </c>
      <c r="O669" s="22">
        <f t="shared" si="98"/>
        <v>10322.996932904309</v>
      </c>
      <c r="P669">
        <f t="shared" si="94"/>
        <v>1294.0382595546857</v>
      </c>
      <c r="Q669">
        <f t="shared" si="95"/>
        <v>2</v>
      </c>
      <c r="V669" s="51">
        <f t="shared" si="92"/>
        <v>3.4300178307547963E-4</v>
      </c>
      <c r="W669" s="51">
        <f t="shared" si="96"/>
        <v>0.10206750807772982</v>
      </c>
    </row>
    <row r="670" spans="2:23" x14ac:dyDescent="0.25">
      <c r="B670" s="45" t="s">
        <v>562</v>
      </c>
      <c r="C670" s="46" t="s">
        <v>1111</v>
      </c>
      <c r="D670" s="47">
        <v>4.1770022500000001</v>
      </c>
      <c r="E670" s="47">
        <v>374.33638962099997</v>
      </c>
      <c r="F670" s="47">
        <v>4.1337296695036825</v>
      </c>
      <c r="G670" s="48">
        <v>669</v>
      </c>
      <c r="H670" s="49"/>
      <c r="I670" s="21">
        <f t="shared" si="97"/>
        <v>1289.904529885182</v>
      </c>
      <c r="J670" s="50">
        <v>4.1770022500000001</v>
      </c>
      <c r="K670" s="50">
        <v>11693.426589509989</v>
      </c>
      <c r="L670">
        <f t="shared" si="91"/>
        <v>1289.904529885182</v>
      </c>
      <c r="M670" t="e">
        <f t="shared" si="99"/>
        <v>#N/A</v>
      </c>
      <c r="N670" t="str">
        <f t="shared" si="93"/>
        <v>NA</v>
      </c>
      <c r="O670" s="22">
        <f t="shared" si="98"/>
        <v>10327.173935154309</v>
      </c>
      <c r="P670">
        <f t="shared" si="94"/>
        <v>1289.904529885182</v>
      </c>
      <c r="Q670">
        <f t="shared" si="95"/>
        <v>2</v>
      </c>
      <c r="V670" s="51">
        <f t="shared" si="92"/>
        <v>3.419060839051323E-4</v>
      </c>
      <c r="W670" s="51">
        <f t="shared" si="96"/>
        <v>0.10172560199382469</v>
      </c>
    </row>
    <row r="671" spans="2:23" x14ac:dyDescent="0.25">
      <c r="B671" s="52" t="s">
        <v>1112</v>
      </c>
      <c r="C671" s="53" t="s">
        <v>1113</v>
      </c>
      <c r="D671" s="54">
        <v>8.9231103399999991</v>
      </c>
      <c r="E671" s="54">
        <v>94</v>
      </c>
      <c r="F671" s="54">
        <v>4.1172961902000003</v>
      </c>
      <c r="G671" s="48">
        <v>670</v>
      </c>
      <c r="H671" s="49"/>
      <c r="I671" s="21">
        <f t="shared" si="97"/>
        <v>1285.787233694982</v>
      </c>
      <c r="J671" s="50">
        <v>33.090920229999995</v>
      </c>
      <c r="K671" s="50">
        <v>11726.51750973999</v>
      </c>
      <c r="L671">
        <f t="shared" si="91"/>
        <v>1285.787233694982</v>
      </c>
      <c r="M671" t="e">
        <f t="shared" si="99"/>
        <v>#N/A</v>
      </c>
      <c r="N671" t="str">
        <f t="shared" si="93"/>
        <v>NA</v>
      </c>
      <c r="O671" s="22">
        <f t="shared" si="98"/>
        <v>10336.097045494309</v>
      </c>
      <c r="P671">
        <f t="shared" si="94"/>
        <v>1285.787233694982</v>
      </c>
      <c r="Q671">
        <f t="shared" si="95"/>
        <v>2</v>
      </c>
      <c r="V671" s="51">
        <f t="shared" si="92"/>
        <v>3.4081474064363208E-4</v>
      </c>
      <c r="W671" s="51">
        <f t="shared" si="96"/>
        <v>0.10138478725318105</v>
      </c>
    </row>
    <row r="672" spans="2:23" x14ac:dyDescent="0.25">
      <c r="B672" s="45" t="s">
        <v>1114</v>
      </c>
      <c r="C672" s="46" t="s">
        <v>1115</v>
      </c>
      <c r="D672" s="47">
        <v>25.292745879999995</v>
      </c>
      <c r="E672" s="47">
        <v>251.92437623699999</v>
      </c>
      <c r="F672" s="47">
        <v>4.1119288655777835</v>
      </c>
      <c r="G672" s="48">
        <v>671</v>
      </c>
      <c r="H672" s="49"/>
      <c r="I672" s="21">
        <f t="shared" si="97"/>
        <v>1281.6753048294042</v>
      </c>
      <c r="J672" s="50">
        <v>25.292745880000002</v>
      </c>
      <c r="K672" s="50">
        <v>11751.81025561999</v>
      </c>
      <c r="L672">
        <f t="shared" si="91"/>
        <v>1281.6753048294042</v>
      </c>
      <c r="M672" t="e">
        <f t="shared" si="99"/>
        <v>#N/A</v>
      </c>
      <c r="N672" t="str">
        <f t="shared" si="93"/>
        <v>NA</v>
      </c>
      <c r="O672" s="22">
        <f t="shared" si="98"/>
        <v>10361.389791374309</v>
      </c>
      <c r="P672">
        <f t="shared" si="94"/>
        <v>1281.6753048294042</v>
      </c>
      <c r="Q672">
        <f t="shared" si="95"/>
        <v>2</v>
      </c>
      <c r="V672" s="51">
        <f t="shared" si="92"/>
        <v>3.3972482006179545E-4</v>
      </c>
      <c r="W672" s="51">
        <f t="shared" si="96"/>
        <v>0.10104506243311925</v>
      </c>
    </row>
    <row r="673" spans="2:23" x14ac:dyDescent="0.25">
      <c r="B673" s="52" t="s">
        <v>1094</v>
      </c>
      <c r="C673" s="53" t="s">
        <v>1116</v>
      </c>
      <c r="D673" s="54">
        <v>3.6461984300000005</v>
      </c>
      <c r="E673" s="54">
        <v>136.94540654099998</v>
      </c>
      <c r="F673" s="54">
        <v>4.1085386777754085</v>
      </c>
      <c r="G673" s="48">
        <v>672</v>
      </c>
      <c r="H673" s="49"/>
      <c r="I673" s="21">
        <f t="shared" si="97"/>
        <v>1277.5667661516288</v>
      </c>
      <c r="J673" s="50">
        <v>3.6461984300000005</v>
      </c>
      <c r="K673" s="50">
        <v>11755.45645404999</v>
      </c>
      <c r="L673">
        <f t="shared" si="91"/>
        <v>1277.5667661516288</v>
      </c>
      <c r="M673" t="e">
        <f t="shared" si="99"/>
        <v>#N/A</v>
      </c>
      <c r="N673" t="str">
        <f t="shared" si="93"/>
        <v>NA</v>
      </c>
      <c r="O673" s="22">
        <f t="shared" si="98"/>
        <v>10365.03598980431</v>
      </c>
      <c r="P673">
        <f t="shared" si="94"/>
        <v>1277.5667661516288</v>
      </c>
      <c r="Q673">
        <f t="shared" si="95"/>
        <v>2</v>
      </c>
      <c r="V673" s="51">
        <f t="shared" si="92"/>
        <v>3.3863579809362233E-4</v>
      </c>
      <c r="W673" s="51">
        <f t="shared" si="96"/>
        <v>0.10070642663502563</v>
      </c>
    </row>
    <row r="674" spans="2:23" x14ac:dyDescent="0.25">
      <c r="B674" s="45" t="s">
        <v>1117</v>
      </c>
      <c r="C674" s="46" t="s">
        <v>1118</v>
      </c>
      <c r="D674" s="47">
        <v>14.912185049999998</v>
      </c>
      <c r="E674" s="47">
        <v>3859.1693508189996</v>
      </c>
      <c r="F674" s="47">
        <v>4.0892360471696847</v>
      </c>
      <c r="G674" s="48">
        <v>673</v>
      </c>
      <c r="H674" s="49"/>
      <c r="I674" s="21">
        <f t="shared" si="97"/>
        <v>1273.4775301044592</v>
      </c>
      <c r="J674" s="50">
        <v>14.912185049999998</v>
      </c>
      <c r="K674" s="50">
        <v>11770.36863909999</v>
      </c>
      <c r="L674">
        <f t="shared" si="91"/>
        <v>1273.4775301044592</v>
      </c>
      <c r="M674" t="e">
        <f t="shared" si="99"/>
        <v>#N/A</v>
      </c>
      <c r="N674" t="str">
        <f t="shared" si="93"/>
        <v>NA</v>
      </c>
      <c r="O674" s="22">
        <f t="shared" si="98"/>
        <v>10379.948174854309</v>
      </c>
      <c r="P674">
        <f t="shared" si="94"/>
        <v>1273.4775301044592</v>
      </c>
      <c r="Q674">
        <f t="shared" si="95"/>
        <v>2</v>
      </c>
      <c r="V674" s="51">
        <f t="shared" si="92"/>
        <v>3.3755189254041376E-4</v>
      </c>
      <c r="W674" s="51">
        <f t="shared" si="96"/>
        <v>0.10036887474248522</v>
      </c>
    </row>
    <row r="675" spans="2:23" x14ac:dyDescent="0.25">
      <c r="B675" s="52" t="s">
        <v>1119</v>
      </c>
      <c r="C675" s="53" t="s">
        <v>1120</v>
      </c>
      <c r="D675" s="54">
        <v>30.727902379999996</v>
      </c>
      <c r="E675" s="54">
        <v>1503.7256652939998</v>
      </c>
      <c r="F675" s="54">
        <v>4.0765865947084787</v>
      </c>
      <c r="G675" s="48">
        <v>674</v>
      </c>
      <c r="H675" s="49"/>
      <c r="I675" s="21">
        <f t="shared" si="97"/>
        <v>1269.4009435097507</v>
      </c>
      <c r="J675" s="50">
        <v>30.727902379999996</v>
      </c>
      <c r="K675" s="50">
        <v>11801.09654147999</v>
      </c>
      <c r="L675">
        <f t="shared" si="91"/>
        <v>1269.4009435097507</v>
      </c>
      <c r="M675" t="e">
        <f t="shared" si="99"/>
        <v>#N/A</v>
      </c>
      <c r="N675" t="str">
        <f t="shared" si="93"/>
        <v>NA</v>
      </c>
      <c r="O675" s="22">
        <f t="shared" si="98"/>
        <v>10410.67607723431</v>
      </c>
      <c r="P675">
        <f t="shared" si="94"/>
        <v>1269.4009435097507</v>
      </c>
      <c r="Q675">
        <f t="shared" si="95"/>
        <v>2</v>
      </c>
      <c r="V675" s="51">
        <f t="shared" si="92"/>
        <v>3.3647133989019474E-4</v>
      </c>
      <c r="W675" s="51">
        <f t="shared" si="96"/>
        <v>0.10003240340259503</v>
      </c>
    </row>
    <row r="676" spans="2:23" x14ac:dyDescent="0.25">
      <c r="B676" s="45" t="s">
        <v>830</v>
      </c>
      <c r="C676" s="46" t="s">
        <v>163</v>
      </c>
      <c r="D676" s="47">
        <v>35.860690419999997</v>
      </c>
      <c r="E676" s="47">
        <v>3699.7930866269999</v>
      </c>
      <c r="F676" s="47">
        <v>4.0740463962633715</v>
      </c>
      <c r="G676" s="48">
        <v>675</v>
      </c>
      <c r="H676" s="49"/>
      <c r="I676" s="21">
        <f t="shared" si="97"/>
        <v>1265.3268971134873</v>
      </c>
      <c r="J676" s="50">
        <v>35.860690419999997</v>
      </c>
      <c r="K676" s="50">
        <v>11836.957231899991</v>
      </c>
      <c r="L676">
        <f t="shared" si="91"/>
        <v>1265.3268971134873</v>
      </c>
      <c r="M676">
        <f t="shared" si="99"/>
        <v>1265.3268971134873</v>
      </c>
      <c r="N676" t="str">
        <f t="shared" si="93"/>
        <v>BEAR VALLEY 21059560</v>
      </c>
      <c r="O676" s="22">
        <f t="shared" si="98"/>
        <v>10446.53676765431</v>
      </c>
      <c r="P676">
        <f t="shared" si="94"/>
        <v>1265.3268971134873</v>
      </c>
      <c r="Q676">
        <f t="shared" si="95"/>
        <v>2</v>
      </c>
      <c r="V676" s="51">
        <f t="shared" si="92"/>
        <v>3.3539146055283154E-4</v>
      </c>
      <c r="W676" s="51">
        <f t="shared" si="96"/>
        <v>9.9697011942042196E-2</v>
      </c>
    </row>
    <row r="677" spans="2:23" x14ac:dyDescent="0.25">
      <c r="B677" s="52" t="s">
        <v>1121</v>
      </c>
      <c r="C677" s="53" t="s">
        <v>1122</v>
      </c>
      <c r="D677" s="54">
        <v>10.905997995659289</v>
      </c>
      <c r="E677" s="54">
        <v>536.7767960371159</v>
      </c>
      <c r="F677" s="54">
        <v>4.0735653418652022</v>
      </c>
      <c r="G677" s="48">
        <v>676</v>
      </c>
      <c r="H677" s="49"/>
      <c r="I677" s="21">
        <f t="shared" si="97"/>
        <v>1261.2533317716222</v>
      </c>
      <c r="J677" s="50">
        <v>16.272411290000001</v>
      </c>
      <c r="K677" s="50">
        <v>11853.22964318999</v>
      </c>
      <c r="L677">
        <f t="shared" si="91"/>
        <v>1261.2533317716222</v>
      </c>
      <c r="M677" t="e">
        <f t="shared" si="99"/>
        <v>#N/A</v>
      </c>
      <c r="N677" t="str">
        <f t="shared" si="93"/>
        <v>NA</v>
      </c>
      <c r="O677" s="22">
        <f t="shared" si="98"/>
        <v>10457.44276564997</v>
      </c>
      <c r="P677">
        <f t="shared" si="94"/>
        <v>1261.2533317716222</v>
      </c>
      <c r="Q677">
        <f t="shared" si="95"/>
        <v>2</v>
      </c>
      <c r="V677" s="51">
        <f t="shared" si="92"/>
        <v>3.3431170872523486E-4</v>
      </c>
      <c r="W677" s="51">
        <f t="shared" si="96"/>
        <v>9.9362700233316961E-2</v>
      </c>
    </row>
    <row r="678" spans="2:23" x14ac:dyDescent="0.25">
      <c r="B678" s="45" t="s">
        <v>369</v>
      </c>
      <c r="C678" s="46" t="s">
        <v>1123</v>
      </c>
      <c r="D678" s="47">
        <v>11.984403439999999</v>
      </c>
      <c r="E678" s="47">
        <v>879.6781708420001</v>
      </c>
      <c r="F678" s="47">
        <v>4.0663194701103293</v>
      </c>
      <c r="G678" s="48">
        <v>677</v>
      </c>
      <c r="H678" s="49"/>
      <c r="I678" s="21">
        <f t="shared" si="97"/>
        <v>1257.1870123015119</v>
      </c>
      <c r="J678" s="50">
        <v>11.984403439999999</v>
      </c>
      <c r="K678" s="50">
        <v>11865.21404662999</v>
      </c>
      <c r="L678">
        <f t="shared" ref="L678:L741" si="100">P678</f>
        <v>1257.1870123015119</v>
      </c>
      <c r="M678" t="e">
        <f t="shared" si="99"/>
        <v>#N/A</v>
      </c>
      <c r="N678" t="str">
        <f t="shared" si="93"/>
        <v>NA</v>
      </c>
      <c r="O678" s="22">
        <f t="shared" si="98"/>
        <v>10469.42716908997</v>
      </c>
      <c r="P678">
        <f t="shared" si="94"/>
        <v>1257.1870123015119</v>
      </c>
      <c r="Q678">
        <f t="shared" si="95"/>
        <v>2</v>
      </c>
      <c r="V678" s="51">
        <f t="shared" si="92"/>
        <v>3.3323387751081439E-4</v>
      </c>
      <c r="W678" s="51">
        <f t="shared" si="96"/>
        <v>9.9029466355806145E-2</v>
      </c>
    </row>
    <row r="679" spans="2:23" x14ac:dyDescent="0.25">
      <c r="B679" s="52" t="s">
        <v>213</v>
      </c>
      <c r="C679" s="53" t="s">
        <v>1124</v>
      </c>
      <c r="D679" s="54">
        <v>4.1840158770733886</v>
      </c>
      <c r="E679" s="54">
        <v>315.54259804128333</v>
      </c>
      <c r="F679" s="54">
        <v>4.0551929850612094</v>
      </c>
      <c r="G679" s="48">
        <v>678</v>
      </c>
      <c r="H679" s="49"/>
      <c r="I679" s="21">
        <f t="shared" si="97"/>
        <v>1253.1318193164507</v>
      </c>
      <c r="J679" s="50">
        <v>8.4235823899999982</v>
      </c>
      <c r="K679" s="50">
        <v>11873.63762901999</v>
      </c>
      <c r="L679">
        <f t="shared" si="100"/>
        <v>1253.1318193164507</v>
      </c>
      <c r="M679" t="e">
        <f t="shared" si="99"/>
        <v>#N/A</v>
      </c>
      <c r="N679" t="str">
        <f t="shared" si="93"/>
        <v>NA</v>
      </c>
      <c r="O679" s="22">
        <f t="shared" si="98"/>
        <v>10473.611184967043</v>
      </c>
      <c r="P679">
        <f t="shared" si="94"/>
        <v>1253.1318193164507</v>
      </c>
      <c r="Q679">
        <f t="shared" si="95"/>
        <v>2</v>
      </c>
      <c r="V679" s="51">
        <f t="shared" si="92"/>
        <v>3.3215899551693125E-4</v>
      </c>
      <c r="W679" s="51">
        <f t="shared" si="96"/>
        <v>9.8697307360289213E-2</v>
      </c>
    </row>
    <row r="680" spans="2:23" x14ac:dyDescent="0.25">
      <c r="B680" s="45" t="s">
        <v>861</v>
      </c>
      <c r="C680" s="46" t="s">
        <v>1125</v>
      </c>
      <c r="D680" s="47">
        <v>6.6785043000000002</v>
      </c>
      <c r="E680" s="47">
        <v>696.33842867299995</v>
      </c>
      <c r="F680" s="47">
        <v>4.042865294522084</v>
      </c>
      <c r="G680" s="48">
        <v>679</v>
      </c>
      <c r="H680" s="49"/>
      <c r="I680" s="21">
        <f t="shared" si="97"/>
        <v>1249.0889540219287</v>
      </c>
      <c r="J680" s="50">
        <v>6.6785043000000011</v>
      </c>
      <c r="K680" s="50">
        <v>11880.31613331999</v>
      </c>
      <c r="L680">
        <f t="shared" si="100"/>
        <v>1249.0889540219287</v>
      </c>
      <c r="M680" t="e">
        <f t="shared" si="99"/>
        <v>#N/A</v>
      </c>
      <c r="N680" t="str">
        <f t="shared" si="93"/>
        <v>NA</v>
      </c>
      <c r="O680" s="22">
        <f t="shared" si="98"/>
        <v>10480.289689267043</v>
      </c>
      <c r="P680">
        <f t="shared" si="94"/>
        <v>1249.0889540219287</v>
      </c>
      <c r="Q680">
        <f t="shared" si="95"/>
        <v>2</v>
      </c>
      <c r="V680" s="51">
        <f t="shared" si="92"/>
        <v>3.3108738113882762E-4</v>
      </c>
      <c r="W680" s="51">
        <f t="shared" si="96"/>
        <v>9.8366219979150391E-2</v>
      </c>
    </row>
    <row r="681" spans="2:23" x14ac:dyDescent="0.25">
      <c r="B681" s="52" t="s">
        <v>1126</v>
      </c>
      <c r="C681" s="53" t="s">
        <v>1127</v>
      </c>
      <c r="D681" s="54">
        <v>4.2738791100000002</v>
      </c>
      <c r="E681" s="54">
        <v>73.351502420000003</v>
      </c>
      <c r="F681" s="54">
        <v>3.9934141576385249</v>
      </c>
      <c r="G681" s="48">
        <v>680</v>
      </c>
      <c r="H681" s="49"/>
      <c r="I681" s="21">
        <f t="shared" si="97"/>
        <v>1245.0955398642902</v>
      </c>
      <c r="J681" s="50">
        <v>4.2738791100000002</v>
      </c>
      <c r="K681" s="50">
        <v>11884.59001242999</v>
      </c>
      <c r="L681">
        <f t="shared" si="100"/>
        <v>1245.0955398642902</v>
      </c>
      <c r="M681" t="e">
        <f t="shared" si="99"/>
        <v>#N/A</v>
      </c>
      <c r="N681" t="str">
        <f t="shared" si="93"/>
        <v>NA</v>
      </c>
      <c r="O681" s="22">
        <f t="shared" si="98"/>
        <v>10484.563568377043</v>
      </c>
      <c r="P681">
        <f t="shared" si="94"/>
        <v>1245.0955398642902</v>
      </c>
      <c r="Q681">
        <f t="shared" si="95"/>
        <v>2</v>
      </c>
      <c r="V681" s="51">
        <f t="shared" si="92"/>
        <v>3.3002887443200099E-4</v>
      </c>
      <c r="W681" s="51">
        <f t="shared" si="96"/>
        <v>9.8036191104718395E-2</v>
      </c>
    </row>
    <row r="682" spans="2:23" x14ac:dyDescent="0.25">
      <c r="B682" s="45" t="s">
        <v>1128</v>
      </c>
      <c r="C682" s="46" t="s">
        <v>1129</v>
      </c>
      <c r="D682" s="47">
        <v>21.575365839999996</v>
      </c>
      <c r="E682" s="47">
        <v>1048.6520922540001</v>
      </c>
      <c r="F682" s="47">
        <v>3.9893738366803211</v>
      </c>
      <c r="G682" s="48">
        <v>681</v>
      </c>
      <c r="H682" s="49"/>
      <c r="I682" s="21">
        <f t="shared" si="97"/>
        <v>1241.10616602761</v>
      </c>
      <c r="J682" s="50">
        <v>21.575365839999996</v>
      </c>
      <c r="K682" s="50">
        <v>11906.16537826999</v>
      </c>
      <c r="L682">
        <f t="shared" si="100"/>
        <v>1241.10616602761</v>
      </c>
      <c r="M682" t="e">
        <f t="shared" si="99"/>
        <v>#N/A</v>
      </c>
      <c r="N682" t="str">
        <f t="shared" si="93"/>
        <v>NA</v>
      </c>
      <c r="O682" s="22">
        <f t="shared" si="98"/>
        <v>10506.138934217044</v>
      </c>
      <c r="P682">
        <f t="shared" si="94"/>
        <v>1241.10616602761</v>
      </c>
      <c r="Q682">
        <f t="shared" si="95"/>
        <v>2</v>
      </c>
      <c r="V682" s="51">
        <f t="shared" si="92"/>
        <v>3.2897143866514284E-4</v>
      </c>
      <c r="W682" s="51">
        <f t="shared" si="96"/>
        <v>9.7707219666053252E-2</v>
      </c>
    </row>
    <row r="683" spans="2:23" x14ac:dyDescent="0.25">
      <c r="B683" s="52" t="s">
        <v>291</v>
      </c>
      <c r="C683" s="53" t="s">
        <v>1130</v>
      </c>
      <c r="D683" s="54">
        <v>1.7324631674968387</v>
      </c>
      <c r="E683" s="54">
        <v>193</v>
      </c>
      <c r="F683" s="54">
        <v>3.9789969870999999</v>
      </c>
      <c r="G683" s="48">
        <v>682</v>
      </c>
      <c r="H683" s="49"/>
      <c r="I683" s="21">
        <f t="shared" si="97"/>
        <v>1237.1271690405101</v>
      </c>
      <c r="J683" s="50">
        <v>5.9235079399999986</v>
      </c>
      <c r="K683" s="50">
        <v>11912.088886209991</v>
      </c>
      <c r="L683">
        <f t="shared" si="100"/>
        <v>1237.1271690405101</v>
      </c>
      <c r="M683" t="e">
        <f t="shared" si="99"/>
        <v>#N/A</v>
      </c>
      <c r="N683" t="str">
        <f t="shared" si="93"/>
        <v>NA</v>
      </c>
      <c r="O683" s="22">
        <f t="shared" si="98"/>
        <v>10507.871397384541</v>
      </c>
      <c r="P683">
        <f t="shared" si="94"/>
        <v>1237.1271690405101</v>
      </c>
      <c r="Q683">
        <f t="shared" si="95"/>
        <v>2</v>
      </c>
      <c r="V683" s="51">
        <f t="shared" si="92"/>
        <v>3.2791675341812637E-4</v>
      </c>
      <c r="W683" s="51">
        <f t="shared" si="96"/>
        <v>9.7379302912635121E-2</v>
      </c>
    </row>
    <row r="684" spans="2:23" x14ac:dyDescent="0.25">
      <c r="B684" s="45" t="s">
        <v>1131</v>
      </c>
      <c r="C684" s="46" t="s">
        <v>1132</v>
      </c>
      <c r="D684" s="47">
        <v>5.7991570100000009</v>
      </c>
      <c r="E684" s="47">
        <v>192.02396020799998</v>
      </c>
      <c r="F684" s="47">
        <v>3.9757407665161386</v>
      </c>
      <c r="G684" s="48">
        <v>683</v>
      </c>
      <c r="H684" s="49"/>
      <c r="I684" s="21">
        <f t="shared" si="97"/>
        <v>1233.151428273994</v>
      </c>
      <c r="J684" s="50">
        <v>5.7991570100000009</v>
      </c>
      <c r="K684" s="50">
        <v>11917.888043219991</v>
      </c>
      <c r="L684">
        <f t="shared" si="100"/>
        <v>1233.151428273994</v>
      </c>
      <c r="M684" t="e">
        <f t="shared" si="99"/>
        <v>#N/A</v>
      </c>
      <c r="N684" t="str">
        <f t="shared" si="93"/>
        <v>NA</v>
      </c>
      <c r="O684" s="22">
        <f t="shared" si="98"/>
        <v>10513.670554394541</v>
      </c>
      <c r="P684">
        <f t="shared" si="94"/>
        <v>1233.151428273994</v>
      </c>
      <c r="Q684">
        <f t="shared" si="95"/>
        <v>2</v>
      </c>
      <c r="V684" s="51">
        <f t="shared" si="92"/>
        <v>3.2686293127500815E-4</v>
      </c>
      <c r="W684" s="51">
        <f t="shared" si="96"/>
        <v>9.7052439981360109E-2</v>
      </c>
    </row>
    <row r="685" spans="2:23" x14ac:dyDescent="0.25">
      <c r="B685" s="52" t="s">
        <v>529</v>
      </c>
      <c r="C685" s="53" t="s">
        <v>1133</v>
      </c>
      <c r="D685" s="54">
        <v>29.18942333</v>
      </c>
      <c r="E685" s="54">
        <v>2994.9060520569997</v>
      </c>
      <c r="F685" s="54">
        <v>3.9372876827563328</v>
      </c>
      <c r="G685" s="48">
        <v>684</v>
      </c>
      <c r="H685" s="49"/>
      <c r="I685" s="21">
        <f t="shared" si="97"/>
        <v>1229.2141405912378</v>
      </c>
      <c r="J685" s="50">
        <v>29.18942333</v>
      </c>
      <c r="K685" s="50">
        <v>11947.077466549992</v>
      </c>
      <c r="L685">
        <f t="shared" si="100"/>
        <v>1229.2141405912378</v>
      </c>
      <c r="M685" t="e">
        <f t="shared" si="99"/>
        <v>#N/A</v>
      </c>
      <c r="N685" t="str">
        <f t="shared" si="93"/>
        <v>NA</v>
      </c>
      <c r="O685" s="22">
        <f t="shared" si="98"/>
        <v>10542.859977724542</v>
      </c>
      <c r="P685">
        <f t="shared" si="94"/>
        <v>1229.2141405912378</v>
      </c>
      <c r="Q685">
        <f t="shared" si="95"/>
        <v>2</v>
      </c>
      <c r="V685" s="51">
        <f t="shared" si="92"/>
        <v>3.2581930162519295E-4</v>
      </c>
      <c r="W685" s="51">
        <f t="shared" si="96"/>
        <v>9.672662067973492E-2</v>
      </c>
    </row>
    <row r="686" spans="2:23" x14ac:dyDescent="0.25">
      <c r="B686" s="45" t="s">
        <v>1134</v>
      </c>
      <c r="C686" s="46" t="s">
        <v>148</v>
      </c>
      <c r="D686" s="47">
        <v>6.7621072299999998</v>
      </c>
      <c r="E686" s="47">
        <v>148.00928492287122</v>
      </c>
      <c r="F686" s="47">
        <v>3.9253539494208978</v>
      </c>
      <c r="G686" s="48">
        <v>685</v>
      </c>
      <c r="H686" s="49"/>
      <c r="I686" s="21">
        <f t="shared" si="97"/>
        <v>1225.2887866418168</v>
      </c>
      <c r="J686" s="50">
        <v>6.9633018999999994</v>
      </c>
      <c r="K686" s="50">
        <v>11954.040768449991</v>
      </c>
      <c r="L686">
        <f t="shared" si="100"/>
        <v>1225.2887866418168</v>
      </c>
      <c r="M686" t="e">
        <f t="shared" si="99"/>
        <v>#N/A</v>
      </c>
      <c r="N686" t="str">
        <f t="shared" si="93"/>
        <v>NA</v>
      </c>
      <c r="O686" s="22">
        <f t="shared" si="98"/>
        <v>10549.622084954543</v>
      </c>
      <c r="P686">
        <f t="shared" si="94"/>
        <v>1225.2887866418168</v>
      </c>
      <c r="Q686">
        <f t="shared" si="95"/>
        <v>2</v>
      </c>
      <c r="V686" s="51">
        <f t="shared" si="92"/>
        <v>3.2477883516764241E-4</v>
      </c>
      <c r="W686" s="51">
        <f t="shared" si="96"/>
        <v>9.6401841844567279E-2</v>
      </c>
    </row>
    <row r="687" spans="2:23" x14ac:dyDescent="0.25">
      <c r="B687" s="52" t="s">
        <v>533</v>
      </c>
      <c r="C687" s="53" t="s">
        <v>1135</v>
      </c>
      <c r="D687" s="54">
        <v>22.395711307022424</v>
      </c>
      <c r="E687" s="54">
        <v>5567.3790258652643</v>
      </c>
      <c r="F687" s="54">
        <v>3.9215882964163509</v>
      </c>
      <c r="G687" s="48">
        <v>686</v>
      </c>
      <c r="H687" s="49"/>
      <c r="I687" s="21">
        <f t="shared" si="97"/>
        <v>1221.3671983454005</v>
      </c>
      <c r="J687" s="50">
        <v>23.698196830000001</v>
      </c>
      <c r="K687" s="50">
        <v>11977.738965279992</v>
      </c>
      <c r="L687">
        <f t="shared" si="100"/>
        <v>1221.3671983454005</v>
      </c>
      <c r="M687" t="e">
        <f t="shared" si="99"/>
        <v>#N/A</v>
      </c>
      <c r="N687" t="str">
        <f t="shared" si="93"/>
        <v>NA</v>
      </c>
      <c r="O687" s="22">
        <f t="shared" si="98"/>
        <v>10572.017796261565</v>
      </c>
      <c r="P687">
        <f t="shared" si="94"/>
        <v>1221.3671983454005</v>
      </c>
      <c r="Q687">
        <f t="shared" si="95"/>
        <v>2</v>
      </c>
      <c r="V687" s="51">
        <f t="shared" si="92"/>
        <v>3.2373936684572304E-4</v>
      </c>
      <c r="W687" s="51">
        <f t="shared" si="96"/>
        <v>9.6078102477721555E-2</v>
      </c>
    </row>
    <row r="688" spans="2:23" x14ac:dyDescent="0.25">
      <c r="B688" s="45" t="s">
        <v>906</v>
      </c>
      <c r="C688" s="46" t="s">
        <v>1136</v>
      </c>
      <c r="D688" s="47">
        <v>4.8760873299999998</v>
      </c>
      <c r="E688" s="47">
        <v>345.36807445099993</v>
      </c>
      <c r="F688" s="47">
        <v>3.905052400294593</v>
      </c>
      <c r="G688" s="48">
        <v>687</v>
      </c>
      <c r="H688" s="49"/>
      <c r="I688" s="21">
        <f t="shared" si="97"/>
        <v>1217.4621459451059</v>
      </c>
      <c r="J688" s="50">
        <v>4.8760873299999998</v>
      </c>
      <c r="K688" s="50">
        <v>11982.615052609992</v>
      </c>
      <c r="L688">
        <f t="shared" si="100"/>
        <v>1217.4621459451059</v>
      </c>
      <c r="M688" t="e">
        <f t="shared" si="99"/>
        <v>#N/A</v>
      </c>
      <c r="N688" t="str">
        <f t="shared" si="93"/>
        <v>NA</v>
      </c>
      <c r="O688" s="22">
        <f t="shared" si="98"/>
        <v>10576.893883591565</v>
      </c>
      <c r="P688">
        <f t="shared" si="94"/>
        <v>1217.4621459451059</v>
      </c>
      <c r="Q688">
        <f t="shared" si="95"/>
        <v>2</v>
      </c>
      <c r="V688" s="51">
        <f t="shared" si="92"/>
        <v>3.2270428157956939E-4</v>
      </c>
      <c r="W688" s="51">
        <f t="shared" si="96"/>
        <v>9.5755398196141983E-2</v>
      </c>
    </row>
    <row r="689" spans="2:23" x14ac:dyDescent="0.25">
      <c r="B689" s="52" t="s">
        <v>976</v>
      </c>
      <c r="C689" s="53" t="s">
        <v>1137</v>
      </c>
      <c r="D689" s="54">
        <v>7.0558606600000005</v>
      </c>
      <c r="E689" s="54">
        <v>1662.656050232338</v>
      </c>
      <c r="F689" s="54">
        <v>3.8905474874424266</v>
      </c>
      <c r="G689" s="48">
        <v>688</v>
      </c>
      <c r="H689" s="49"/>
      <c r="I689" s="21">
        <f t="shared" si="97"/>
        <v>1213.5715984576634</v>
      </c>
      <c r="J689" s="50">
        <v>7.0626001100000009</v>
      </c>
      <c r="K689" s="50">
        <v>11989.677652719993</v>
      </c>
      <c r="L689">
        <f t="shared" si="100"/>
        <v>1213.5715984576634</v>
      </c>
      <c r="M689" t="e">
        <f t="shared" si="99"/>
        <v>#N/A</v>
      </c>
      <c r="N689" t="str">
        <f t="shared" si="93"/>
        <v>NA</v>
      </c>
      <c r="O689" s="22">
        <f t="shared" si="98"/>
        <v>10583.949744251566</v>
      </c>
      <c r="P689">
        <f t="shared" si="94"/>
        <v>1213.5715984576634</v>
      </c>
      <c r="Q689">
        <f t="shared" si="95"/>
        <v>2</v>
      </c>
      <c r="V689" s="51">
        <f t="shared" si="92"/>
        <v>3.2167304103047478E-4</v>
      </c>
      <c r="W689" s="51">
        <f t="shared" si="96"/>
        <v>9.5433725155111504E-2</v>
      </c>
    </row>
    <row r="690" spans="2:23" x14ac:dyDescent="0.25">
      <c r="B690" s="45" t="s">
        <v>1138</v>
      </c>
      <c r="C690" s="46" t="s">
        <v>1139</v>
      </c>
      <c r="D690" s="47">
        <v>9.1782424900000006</v>
      </c>
      <c r="E690" s="47">
        <v>93.047083479000008</v>
      </c>
      <c r="F690" s="47">
        <v>3.8842608838853718</v>
      </c>
      <c r="G690" s="48">
        <v>689</v>
      </c>
      <c r="H690" s="49"/>
      <c r="I690" s="21">
        <f t="shared" si="97"/>
        <v>1209.687337573778</v>
      </c>
      <c r="J690" s="50">
        <v>9.1782424900000024</v>
      </c>
      <c r="K690" s="50">
        <v>11998.855895209992</v>
      </c>
      <c r="L690">
        <f t="shared" si="100"/>
        <v>1209.687337573778</v>
      </c>
      <c r="M690" t="e">
        <f t="shared" si="99"/>
        <v>#N/A</v>
      </c>
      <c r="N690" t="str">
        <f t="shared" si="93"/>
        <v>NA</v>
      </c>
      <c r="O690" s="22">
        <f t="shared" si="98"/>
        <v>10593.127986741565</v>
      </c>
      <c r="P690">
        <f t="shared" si="94"/>
        <v>1209.687337573778</v>
      </c>
      <c r="Q690">
        <f t="shared" si="95"/>
        <v>2</v>
      </c>
      <c r="V690" s="51">
        <f t="shared" si="92"/>
        <v>3.2064346682796123E-4</v>
      </c>
      <c r="W690" s="51">
        <f t="shared" si="96"/>
        <v>9.5113081688283543E-2</v>
      </c>
    </row>
    <row r="691" spans="2:23" x14ac:dyDescent="0.25">
      <c r="B691" s="52" t="s">
        <v>870</v>
      </c>
      <c r="C691" s="53" t="s">
        <v>1140</v>
      </c>
      <c r="D691" s="54">
        <v>9.1713326200000012</v>
      </c>
      <c r="E691" s="54">
        <v>279.66196043799999</v>
      </c>
      <c r="F691" s="54">
        <v>3.8826121579975359</v>
      </c>
      <c r="G691" s="48">
        <v>690</v>
      </c>
      <c r="H691" s="49"/>
      <c r="I691" s="21">
        <f t="shared" si="97"/>
        <v>1205.8047254157805</v>
      </c>
      <c r="J691" s="50">
        <v>9.1713326200000012</v>
      </c>
      <c r="K691" s="50">
        <v>12008.027227829993</v>
      </c>
      <c r="L691">
        <f t="shared" si="100"/>
        <v>1205.8047254157805</v>
      </c>
      <c r="M691" t="e">
        <f t="shared" si="99"/>
        <v>#N/A</v>
      </c>
      <c r="N691" t="str">
        <f t="shared" si="93"/>
        <v>NA</v>
      </c>
      <c r="O691" s="22">
        <f t="shared" si="98"/>
        <v>10602.299319361566</v>
      </c>
      <c r="P691">
        <f t="shared" si="94"/>
        <v>1205.8047254157805</v>
      </c>
      <c r="Q691">
        <f t="shared" si="95"/>
        <v>2</v>
      </c>
      <c r="V691" s="51">
        <f t="shared" si="92"/>
        <v>3.196143296418304E-4</v>
      </c>
      <c r="W691" s="51">
        <f t="shared" si="96"/>
        <v>9.479346735864172E-2</v>
      </c>
    </row>
    <row r="692" spans="2:23" x14ac:dyDescent="0.25">
      <c r="B692" s="45" t="s">
        <v>1141</v>
      </c>
      <c r="C692" s="46" t="s">
        <v>1142</v>
      </c>
      <c r="D692" s="47">
        <v>6.7393121573383494</v>
      </c>
      <c r="E692" s="47">
        <v>363.09513558616686</v>
      </c>
      <c r="F692" s="47">
        <v>3.8744393954534235</v>
      </c>
      <c r="G692" s="48">
        <v>691</v>
      </c>
      <c r="H692" s="49"/>
      <c r="I692" s="21">
        <f t="shared" si="97"/>
        <v>1201.930286020327</v>
      </c>
      <c r="J692" s="50">
        <v>6.865710739999999</v>
      </c>
      <c r="K692" s="50">
        <v>12014.892938569992</v>
      </c>
      <c r="L692">
        <f t="shared" si="100"/>
        <v>1201.930286020327</v>
      </c>
      <c r="M692">
        <f t="shared" si="99"/>
        <v>1201.930286020327</v>
      </c>
      <c r="N692" t="str">
        <f t="shared" si="93"/>
        <v>DUNBAR 110179086</v>
      </c>
      <c r="O692" s="22">
        <f t="shared" si="98"/>
        <v>10609.038631518904</v>
      </c>
      <c r="P692">
        <f t="shared" si="94"/>
        <v>1201.930286020327</v>
      </c>
      <c r="Q692">
        <f t="shared" si="95"/>
        <v>2</v>
      </c>
      <c r="V692" s="51">
        <f t="shared" si="92"/>
        <v>3.18587358753415E-4</v>
      </c>
      <c r="W692" s="51">
        <f t="shared" si="96"/>
        <v>9.4474879999888309E-2</v>
      </c>
    </row>
    <row r="693" spans="2:23" x14ac:dyDescent="0.25">
      <c r="B693" s="52" t="s">
        <v>1143</v>
      </c>
      <c r="C693" s="53" t="s">
        <v>1144</v>
      </c>
      <c r="D693" s="54">
        <v>2.6653655699999996</v>
      </c>
      <c r="E693" s="54">
        <v>237.42423852299999</v>
      </c>
      <c r="F693" s="54">
        <v>3.8707633304126055</v>
      </c>
      <c r="G693" s="48">
        <v>692</v>
      </c>
      <c r="H693" s="49"/>
      <c r="I693" s="21">
        <f t="shared" si="97"/>
        <v>1198.0595226899145</v>
      </c>
      <c r="J693" s="50">
        <v>2.6653655699999996</v>
      </c>
      <c r="K693" s="50">
        <v>12017.558304139991</v>
      </c>
      <c r="L693">
        <f t="shared" si="100"/>
        <v>1198.0595226899145</v>
      </c>
      <c r="M693" t="e">
        <f t="shared" si="99"/>
        <v>#N/A</v>
      </c>
      <c r="N693" t="str">
        <f t="shared" si="93"/>
        <v>NA</v>
      </c>
      <c r="O693" s="22">
        <f t="shared" si="98"/>
        <v>10611.703997088904</v>
      </c>
      <c r="P693">
        <f t="shared" si="94"/>
        <v>1198.0595226899145</v>
      </c>
      <c r="Q693">
        <f t="shared" si="95"/>
        <v>2</v>
      </c>
      <c r="V693" s="51">
        <f t="shared" si="92"/>
        <v>3.1756136225416807E-4</v>
      </c>
      <c r="W693" s="51">
        <f t="shared" si="96"/>
        <v>9.4157318637634144E-2</v>
      </c>
    </row>
    <row r="694" spans="2:23" x14ac:dyDescent="0.25">
      <c r="B694" s="45" t="s">
        <v>320</v>
      </c>
      <c r="C694" s="46" t="s">
        <v>1145</v>
      </c>
      <c r="D694" s="47">
        <v>0.42358132999999998</v>
      </c>
      <c r="E694" s="47">
        <v>26.980200544000002</v>
      </c>
      <c r="F694" s="47">
        <v>3.8646689851328255</v>
      </c>
      <c r="G694" s="48">
        <v>693</v>
      </c>
      <c r="H694" s="49"/>
      <c r="I694" s="21">
        <f t="shared" si="97"/>
        <v>1194.1948537047817</v>
      </c>
      <c r="J694" s="50">
        <v>0.42358132999999998</v>
      </c>
      <c r="K694" s="50">
        <v>12017.981885469992</v>
      </c>
      <c r="L694">
        <f t="shared" si="100"/>
        <v>1194.1948537047817</v>
      </c>
      <c r="M694" t="e">
        <f t="shared" si="99"/>
        <v>#N/A</v>
      </c>
      <c r="N694" t="str">
        <f t="shared" si="93"/>
        <v>NA</v>
      </c>
      <c r="O694" s="22">
        <f t="shared" si="98"/>
        <v>10612.127578418904</v>
      </c>
      <c r="P694">
        <f t="shared" si="94"/>
        <v>1194.1948537047817</v>
      </c>
      <c r="Q694">
        <f t="shared" si="95"/>
        <v>2</v>
      </c>
      <c r="V694" s="51">
        <f t="shared" si="92"/>
        <v>3.1653698114092867E-4</v>
      </c>
      <c r="W694" s="51">
        <f t="shared" si="96"/>
        <v>9.3840781656493219E-2</v>
      </c>
    </row>
    <row r="695" spans="2:23" x14ac:dyDescent="0.25">
      <c r="B695" s="52" t="s">
        <v>980</v>
      </c>
      <c r="C695" s="53" t="s">
        <v>1146</v>
      </c>
      <c r="D695" s="54">
        <v>6.6455246200000007</v>
      </c>
      <c r="E695" s="54">
        <v>340.003763521</v>
      </c>
      <c r="F695" s="54">
        <v>3.8510953659936811</v>
      </c>
      <c r="G695" s="48">
        <v>694</v>
      </c>
      <c r="H695" s="49"/>
      <c r="I695" s="21">
        <f t="shared" si="97"/>
        <v>1190.3437583387881</v>
      </c>
      <c r="J695" s="50">
        <v>6.6455246200000015</v>
      </c>
      <c r="K695" s="50">
        <v>12024.627410089992</v>
      </c>
      <c r="L695">
        <f t="shared" si="100"/>
        <v>1190.3437583387881</v>
      </c>
      <c r="M695" t="e">
        <f t="shared" si="99"/>
        <v>#N/A</v>
      </c>
      <c r="N695" t="str">
        <f t="shared" si="93"/>
        <v>NA</v>
      </c>
      <c r="O695" s="22">
        <f t="shared" si="98"/>
        <v>10618.773103038904</v>
      </c>
      <c r="P695">
        <f t="shared" si="94"/>
        <v>1190.3437583387881</v>
      </c>
      <c r="Q695">
        <f t="shared" si="95"/>
        <v>2</v>
      </c>
      <c r="V695" s="51">
        <f t="shared" si="92"/>
        <v>3.1551619789315662E-4</v>
      </c>
      <c r="W695" s="51">
        <f t="shared" si="96"/>
        <v>9.3525265458600057E-2</v>
      </c>
    </row>
    <row r="696" spans="2:23" x14ac:dyDescent="0.25">
      <c r="B696" s="45" t="s">
        <v>519</v>
      </c>
      <c r="C696" s="46" t="s">
        <v>1147</v>
      </c>
      <c r="D696" s="47">
        <v>15.920084950000003</v>
      </c>
      <c r="E696" s="47">
        <v>2538.9263327418307</v>
      </c>
      <c r="F696" s="47">
        <v>3.8355966336944078</v>
      </c>
      <c r="G696" s="48">
        <v>695</v>
      </c>
      <c r="H696" s="49"/>
      <c r="I696" s="21">
        <f t="shared" si="97"/>
        <v>1186.5081617050937</v>
      </c>
      <c r="J696" s="50">
        <v>15.920084950000003</v>
      </c>
      <c r="K696" s="50">
        <v>12040.547495039991</v>
      </c>
      <c r="L696">
        <f t="shared" si="100"/>
        <v>1186.5081617050937</v>
      </c>
      <c r="M696" t="e">
        <f t="shared" si="99"/>
        <v>#N/A</v>
      </c>
      <c r="N696" t="str">
        <f t="shared" si="93"/>
        <v>NA</v>
      </c>
      <c r="O696" s="22">
        <f t="shared" si="98"/>
        <v>10634.693187988903</v>
      </c>
      <c r="P696">
        <f t="shared" si="94"/>
        <v>1186.5081617050937</v>
      </c>
      <c r="Q696">
        <f t="shared" si="95"/>
        <v>2</v>
      </c>
      <c r="V696" s="51">
        <f t="shared" si="92"/>
        <v>3.1449952278729982E-4</v>
      </c>
      <c r="W696" s="51">
        <f t="shared" si="96"/>
        <v>9.3210765935812762E-2</v>
      </c>
    </row>
    <row r="697" spans="2:23" x14ac:dyDescent="0.25">
      <c r="B697" s="52" t="s">
        <v>1119</v>
      </c>
      <c r="C697" s="53" t="s">
        <v>1148</v>
      </c>
      <c r="D697" s="54">
        <v>4.4244146899999999</v>
      </c>
      <c r="E697" s="54">
        <v>161.12511479200003</v>
      </c>
      <c r="F697" s="54">
        <v>3.8100275609665855</v>
      </c>
      <c r="G697" s="48">
        <v>696</v>
      </c>
      <c r="H697" s="49"/>
      <c r="I697" s="21">
        <f t="shared" si="97"/>
        <v>1182.6981341441272</v>
      </c>
      <c r="J697" s="50">
        <v>4.4244146899999999</v>
      </c>
      <c r="K697" s="50">
        <v>12044.971909729991</v>
      </c>
      <c r="L697">
        <f t="shared" si="100"/>
        <v>1182.6981341441272</v>
      </c>
      <c r="M697" t="e">
        <f t="shared" si="99"/>
        <v>#N/A</v>
      </c>
      <c r="N697" t="str">
        <f t="shared" si="93"/>
        <v>NA</v>
      </c>
      <c r="O697" s="22">
        <f t="shared" si="98"/>
        <v>10639.117602678903</v>
      </c>
      <c r="P697">
        <f t="shared" si="94"/>
        <v>1182.6981341441272</v>
      </c>
      <c r="Q697">
        <f t="shared" si="95"/>
        <v>2</v>
      </c>
      <c r="V697" s="51">
        <f t="shared" si="92"/>
        <v>3.1348962509893628E-4</v>
      </c>
      <c r="W697" s="51">
        <f t="shared" si="96"/>
        <v>9.2897276310713831E-2</v>
      </c>
    </row>
    <row r="698" spans="2:23" x14ac:dyDescent="0.25">
      <c r="B698" s="45" t="s">
        <v>764</v>
      </c>
      <c r="C698" s="46" t="s">
        <v>1149</v>
      </c>
      <c r="D698" s="47">
        <v>10.803934</v>
      </c>
      <c r="E698" s="47">
        <v>279.12538251320393</v>
      </c>
      <c r="F698" s="47">
        <v>3.8014772772039604</v>
      </c>
      <c r="G698" s="48">
        <v>697</v>
      </c>
      <c r="H698" s="49"/>
      <c r="I698" s="21">
        <f t="shared" si="97"/>
        <v>1178.8966568669232</v>
      </c>
      <c r="J698" s="50">
        <v>25.681646610000005</v>
      </c>
      <c r="K698" s="50">
        <v>12070.653556339992</v>
      </c>
      <c r="L698">
        <f t="shared" si="100"/>
        <v>1178.8966568669232</v>
      </c>
      <c r="M698" t="e">
        <f t="shared" si="99"/>
        <v>#N/A</v>
      </c>
      <c r="N698" t="str">
        <f t="shared" si="93"/>
        <v>NA</v>
      </c>
      <c r="O698" s="22">
        <f t="shared" si="98"/>
        <v>10649.921536678903</v>
      </c>
      <c r="P698">
        <f t="shared" si="94"/>
        <v>1178.8966568669232</v>
      </c>
      <c r="Q698">
        <f t="shared" si="95"/>
        <v>2</v>
      </c>
      <c r="V698" s="51">
        <f t="shared" si="92"/>
        <v>3.1248199377522984E-4</v>
      </c>
      <c r="W698" s="51">
        <f t="shared" si="96"/>
        <v>9.2584794316938598E-2</v>
      </c>
    </row>
    <row r="699" spans="2:23" x14ac:dyDescent="0.25">
      <c r="B699" s="52" t="s">
        <v>265</v>
      </c>
      <c r="C699" s="53" t="s">
        <v>1150</v>
      </c>
      <c r="D699" s="54">
        <v>8.4944844699999997</v>
      </c>
      <c r="E699" s="54">
        <v>1024.5069346310001</v>
      </c>
      <c r="F699" s="54">
        <v>3.7994701281122665</v>
      </c>
      <c r="G699" s="48">
        <v>698</v>
      </c>
      <c r="H699" s="49"/>
      <c r="I699" s="21">
        <f t="shared" si="97"/>
        <v>1175.0971867388109</v>
      </c>
      <c r="J699" s="50">
        <v>8.4944844699999997</v>
      </c>
      <c r="K699" s="50">
        <v>12079.148040809992</v>
      </c>
      <c r="L699">
        <f t="shared" si="100"/>
        <v>1175.0971867388109</v>
      </c>
      <c r="M699" t="e">
        <f t="shared" si="99"/>
        <v>#N/A</v>
      </c>
      <c r="N699" t="str">
        <f t="shared" si="93"/>
        <v>NA</v>
      </c>
      <c r="O699" s="22">
        <f t="shared" si="98"/>
        <v>10658.416021148903</v>
      </c>
      <c r="P699">
        <f t="shared" si="94"/>
        <v>1175.0971867388109</v>
      </c>
      <c r="Q699">
        <f t="shared" si="95"/>
        <v>2</v>
      </c>
      <c r="V699" s="51">
        <f t="shared" si="92"/>
        <v>3.1147489447266901E-4</v>
      </c>
      <c r="W699" s="51">
        <f t="shared" si="96"/>
        <v>9.227331942246593E-2</v>
      </c>
    </row>
    <row r="700" spans="2:23" x14ac:dyDescent="0.25">
      <c r="B700" s="45" t="s">
        <v>976</v>
      </c>
      <c r="C700" s="46" t="s">
        <v>1151</v>
      </c>
      <c r="D700" s="47">
        <v>2.1356936800000015</v>
      </c>
      <c r="E700" s="47">
        <v>390.32826089700001</v>
      </c>
      <c r="F700" s="47">
        <v>3.7883744187040973</v>
      </c>
      <c r="G700" s="48">
        <v>699</v>
      </c>
      <c r="H700" s="49"/>
      <c r="I700" s="21">
        <f t="shared" si="97"/>
        <v>1171.3088123201069</v>
      </c>
      <c r="J700" s="50">
        <v>2.1356936800000015</v>
      </c>
      <c r="K700" s="50">
        <v>12081.283734489993</v>
      </c>
      <c r="L700">
        <f t="shared" si="100"/>
        <v>1171.3088123201069</v>
      </c>
      <c r="M700" t="e">
        <f t="shared" si="99"/>
        <v>#N/A</v>
      </c>
      <c r="N700" t="str">
        <f t="shared" si="93"/>
        <v>NA</v>
      </c>
      <c r="O700" s="22">
        <f t="shared" si="98"/>
        <v>10660.551714828904</v>
      </c>
      <c r="P700">
        <f t="shared" si="94"/>
        <v>1171.3088123201069</v>
      </c>
      <c r="Q700">
        <f t="shared" si="95"/>
        <v>2</v>
      </c>
      <c r="V700" s="51">
        <f t="shared" si="92"/>
        <v>3.1047073623315905E-4</v>
      </c>
      <c r="W700" s="51">
        <f t="shared" si="96"/>
        <v>9.1962848686232765E-2</v>
      </c>
    </row>
    <row r="701" spans="2:23" x14ac:dyDescent="0.25">
      <c r="B701" s="52" t="s">
        <v>1152</v>
      </c>
      <c r="C701" s="53" t="s">
        <v>1153</v>
      </c>
      <c r="D701" s="54">
        <v>11.845043780000001</v>
      </c>
      <c r="E701" s="54">
        <v>172.29382852099999</v>
      </c>
      <c r="F701" s="54">
        <v>3.7816031386317817</v>
      </c>
      <c r="G701" s="48">
        <v>700</v>
      </c>
      <c r="H701" s="49"/>
      <c r="I701" s="21">
        <f t="shared" si="97"/>
        <v>1167.5272091814752</v>
      </c>
      <c r="J701" s="50">
        <v>11.845043780000001</v>
      </c>
      <c r="K701" s="50">
        <v>12093.128778269993</v>
      </c>
      <c r="L701">
        <f t="shared" si="100"/>
        <v>1167.5272091814752</v>
      </c>
      <c r="M701" t="e">
        <f t="shared" si="99"/>
        <v>#N/A</v>
      </c>
      <c r="N701" t="str">
        <f t="shared" si="93"/>
        <v>NA</v>
      </c>
      <c r="O701" s="22">
        <f t="shared" si="98"/>
        <v>10672.396758608904</v>
      </c>
      <c r="P701">
        <f t="shared" si="94"/>
        <v>1167.5272091814752</v>
      </c>
      <c r="Q701">
        <f t="shared" si="95"/>
        <v>2</v>
      </c>
      <c r="V701" s="51">
        <f t="shared" si="92"/>
        <v>3.0946837281008616E-4</v>
      </c>
      <c r="W701" s="51">
        <f t="shared" si="96"/>
        <v>9.1653380313422683E-2</v>
      </c>
    </row>
    <row r="702" spans="2:23" x14ac:dyDescent="0.25">
      <c r="B702" s="45" t="s">
        <v>316</v>
      </c>
      <c r="C702" s="46" t="s">
        <v>1154</v>
      </c>
      <c r="D702" s="47">
        <v>8.0251184299999991</v>
      </c>
      <c r="E702" s="47">
        <v>308.04305472100003</v>
      </c>
      <c r="F702" s="47">
        <v>3.7748557635928184</v>
      </c>
      <c r="G702" s="48">
        <v>701</v>
      </c>
      <c r="H702" s="49"/>
      <c r="I702" s="21">
        <f t="shared" si="97"/>
        <v>1163.7523534178824</v>
      </c>
      <c r="J702" s="50">
        <v>8.0251184299999991</v>
      </c>
      <c r="K702" s="50">
        <v>12101.153896699992</v>
      </c>
      <c r="L702">
        <f t="shared" si="100"/>
        <v>1163.7523534178824</v>
      </c>
      <c r="M702" t="e">
        <f t="shared" si="99"/>
        <v>#N/A</v>
      </c>
      <c r="N702" t="str">
        <f t="shared" si="93"/>
        <v>NA</v>
      </c>
      <c r="O702" s="22">
        <f t="shared" si="98"/>
        <v>10680.421877038903</v>
      </c>
      <c r="P702">
        <f t="shared" si="94"/>
        <v>1163.7523534178824</v>
      </c>
      <c r="Q702">
        <f t="shared" si="95"/>
        <v>2</v>
      </c>
      <c r="V702" s="51">
        <f t="shared" si="92"/>
        <v>3.0846779786710831E-4</v>
      </c>
      <c r="W702" s="51">
        <f t="shared" si="96"/>
        <v>9.1344912515555571E-2</v>
      </c>
    </row>
    <row r="703" spans="2:23" x14ac:dyDescent="0.25">
      <c r="B703" s="52" t="s">
        <v>995</v>
      </c>
      <c r="C703" s="53" t="s">
        <v>1155</v>
      </c>
      <c r="D703" s="54">
        <v>2.8380543999999999</v>
      </c>
      <c r="E703" s="54">
        <v>58</v>
      </c>
      <c r="F703" s="54">
        <v>3.7729890995999997</v>
      </c>
      <c r="G703" s="48">
        <v>702</v>
      </c>
      <c r="H703" s="49"/>
      <c r="I703" s="21">
        <f t="shared" si="97"/>
        <v>1159.9793643182825</v>
      </c>
      <c r="J703" s="50">
        <v>9.3738953000000009</v>
      </c>
      <c r="K703" s="50">
        <v>12110.527791999992</v>
      </c>
      <c r="L703">
        <f t="shared" si="100"/>
        <v>1159.9793643182825</v>
      </c>
      <c r="M703" t="e">
        <f t="shared" si="99"/>
        <v>#N/A</v>
      </c>
      <c r="N703" t="str">
        <f t="shared" si="93"/>
        <v>NA</v>
      </c>
      <c r="O703" s="22">
        <f t="shared" si="98"/>
        <v>10683.259931438903</v>
      </c>
      <c r="P703">
        <f t="shared" si="94"/>
        <v>1159.9793643182825</v>
      </c>
      <c r="Q703">
        <f t="shared" si="95"/>
        <v>2</v>
      </c>
      <c r="V703" s="51">
        <f t="shared" si="92"/>
        <v>3.0746771770786131E-4</v>
      </c>
      <c r="W703" s="51">
        <f t="shared" si="96"/>
        <v>9.1037444797847714E-2</v>
      </c>
    </row>
    <row r="704" spans="2:23" x14ac:dyDescent="0.25">
      <c r="B704" s="45" t="s">
        <v>1156</v>
      </c>
      <c r="C704" s="46" t="s">
        <v>1157</v>
      </c>
      <c r="D704" s="47">
        <v>14.192055879999998</v>
      </c>
      <c r="E704" s="47">
        <v>2039.8434918499997</v>
      </c>
      <c r="F704" s="47">
        <v>3.7725308184311626</v>
      </c>
      <c r="G704" s="48">
        <v>703</v>
      </c>
      <c r="H704" s="49"/>
      <c r="I704" s="21">
        <f t="shared" si="97"/>
        <v>1156.2068334998514</v>
      </c>
      <c r="J704" s="50">
        <v>14.192055879999998</v>
      </c>
      <c r="K704" s="50">
        <v>12124.719847879991</v>
      </c>
      <c r="L704">
        <f t="shared" si="100"/>
        <v>1156.2068334998514</v>
      </c>
      <c r="M704" t="e">
        <f t="shared" si="99"/>
        <v>#N/A</v>
      </c>
      <c r="N704" t="str">
        <f t="shared" si="93"/>
        <v>NA</v>
      </c>
      <c r="O704" s="22">
        <f t="shared" si="98"/>
        <v>10697.451987318902</v>
      </c>
      <c r="P704">
        <f t="shared" si="94"/>
        <v>1156.2068334998514</v>
      </c>
      <c r="Q704">
        <f t="shared" si="95"/>
        <v>2</v>
      </c>
      <c r="V704" s="51">
        <f t="shared" si="92"/>
        <v>3.064677590220383E-4</v>
      </c>
      <c r="W704" s="51">
        <f t="shared" si="96"/>
        <v>9.0730977038825669E-2</v>
      </c>
    </row>
    <row r="705" spans="2:23" x14ac:dyDescent="0.25">
      <c r="B705" s="52" t="s">
        <v>885</v>
      </c>
      <c r="C705" s="53" t="s">
        <v>1158</v>
      </c>
      <c r="D705" s="54">
        <v>0.69780028999999999</v>
      </c>
      <c r="E705" s="54">
        <v>57.179246683000002</v>
      </c>
      <c r="F705" s="54">
        <v>3.7447689746947628</v>
      </c>
      <c r="G705" s="48">
        <v>704</v>
      </c>
      <c r="H705" s="49"/>
      <c r="I705" s="21">
        <f t="shared" si="97"/>
        <v>1152.4620645251566</v>
      </c>
      <c r="J705" s="50">
        <v>0.69780028999999999</v>
      </c>
      <c r="K705" s="50">
        <v>12125.417648169991</v>
      </c>
      <c r="L705">
        <f t="shared" si="100"/>
        <v>1152.4620645251566</v>
      </c>
      <c r="M705" t="e">
        <f t="shared" si="99"/>
        <v>#N/A</v>
      </c>
      <c r="N705" t="str">
        <f t="shared" si="93"/>
        <v>NA</v>
      </c>
      <c r="O705" s="22">
        <f t="shared" si="98"/>
        <v>10698.149787608902</v>
      </c>
      <c r="P705">
        <f t="shared" si="94"/>
        <v>1152.4620645251566</v>
      </c>
      <c r="Q705">
        <f t="shared" si="95"/>
        <v>2</v>
      </c>
      <c r="V705" s="51">
        <f t="shared" si="92"/>
        <v>3.0547515897637345E-4</v>
      </c>
      <c r="W705" s="51">
        <f t="shared" si="96"/>
        <v>9.0425501879849296E-2</v>
      </c>
    </row>
    <row r="706" spans="2:23" x14ac:dyDescent="0.25">
      <c r="B706" s="45" t="s">
        <v>452</v>
      </c>
      <c r="C706" s="46" t="s">
        <v>1159</v>
      </c>
      <c r="D706" s="47">
        <v>15.169826116413947</v>
      </c>
      <c r="E706" s="47">
        <v>333.00846472840482</v>
      </c>
      <c r="F706" s="47">
        <v>3.7354112948653548</v>
      </c>
      <c r="G706" s="48">
        <v>705</v>
      </c>
      <c r="H706" s="49"/>
      <c r="I706" s="21">
        <f t="shared" si="97"/>
        <v>1148.7266532302913</v>
      </c>
      <c r="J706" s="50">
        <v>16.58383246</v>
      </c>
      <c r="K706" s="50">
        <v>12142.001480629991</v>
      </c>
      <c r="L706">
        <f t="shared" si="100"/>
        <v>1148.7266532302913</v>
      </c>
      <c r="M706" t="e">
        <f t="shared" si="99"/>
        <v>#N/A</v>
      </c>
      <c r="N706" t="str">
        <f t="shared" si="93"/>
        <v>NA</v>
      </c>
      <c r="O706" s="22">
        <f t="shared" si="98"/>
        <v>10713.319613725316</v>
      </c>
      <c r="P706">
        <f t="shared" si="94"/>
        <v>1148.7266532302913</v>
      </c>
      <c r="Q706">
        <f t="shared" si="95"/>
        <v>2</v>
      </c>
      <c r="V706" s="51">
        <f t="shared" ref="V706:V769" si="101">L706/SUM($L$2:$L$3075)</f>
        <v>3.0448503930626414E-4</v>
      </c>
      <c r="W706" s="51">
        <f t="shared" si="96"/>
        <v>9.0121016840543036E-2</v>
      </c>
    </row>
    <row r="707" spans="2:23" x14ac:dyDescent="0.25">
      <c r="B707" s="52" t="s">
        <v>256</v>
      </c>
      <c r="C707" s="53" t="s">
        <v>1160</v>
      </c>
      <c r="D707" s="54">
        <v>1.8541208699999998</v>
      </c>
      <c r="E707" s="54">
        <v>240.91430840199999</v>
      </c>
      <c r="F707" s="54">
        <v>3.7262834025738392</v>
      </c>
      <c r="G707" s="48">
        <v>706</v>
      </c>
      <c r="H707" s="49"/>
      <c r="I707" s="21">
        <f t="shared" si="97"/>
        <v>1145.0003698277173</v>
      </c>
      <c r="J707" s="50">
        <v>1.8541208699999998</v>
      </c>
      <c r="K707" s="50">
        <v>12143.855601499992</v>
      </c>
      <c r="L707">
        <f t="shared" si="100"/>
        <v>1145.0003698277173</v>
      </c>
      <c r="M707" t="e">
        <f t="shared" si="99"/>
        <v>#N/A</v>
      </c>
      <c r="N707" t="str">
        <f t="shared" ref="N707:N770" si="102">IFERROR(VLOOKUP(C707,$Y$2:$Y$481,1,FALSE),"NA")</f>
        <v>NA</v>
      </c>
      <c r="O707" s="22">
        <f t="shared" si="98"/>
        <v>10715.173734595317</v>
      </c>
      <c r="P707">
        <f t="shared" ref="P707:P770" si="103">IF(H707=0,I707,#N/A)</f>
        <v>1145.0003698277173</v>
      </c>
      <c r="Q707">
        <f t="shared" ref="Q707:Q770" si="104">IF(G707&lt;$T$3,$S$3,IF(G707&lt;$T$4,$S$4,IF(G707&lt;$T$5,$S$5,IF(G707&lt;$T$6,$S$6,$S$7))))</f>
        <v>2</v>
      </c>
      <c r="V707" s="51">
        <f t="shared" si="101"/>
        <v>3.0349733910351492E-4</v>
      </c>
      <c r="W707" s="51">
        <f t="shared" ref="W707:W770" si="105">W706-V707</f>
        <v>8.9817519501439527E-2</v>
      </c>
    </row>
    <row r="708" spans="2:23" x14ac:dyDescent="0.25">
      <c r="B708" s="45" t="s">
        <v>235</v>
      </c>
      <c r="C708" s="46" t="s">
        <v>1161</v>
      </c>
      <c r="D708" s="47">
        <v>20.871274030000002</v>
      </c>
      <c r="E708" s="47">
        <v>948.16174339599991</v>
      </c>
      <c r="F708" s="47">
        <v>3.7249988569426224</v>
      </c>
      <c r="G708" s="48">
        <v>707</v>
      </c>
      <c r="H708" s="49"/>
      <c r="I708" s="21">
        <f t="shared" ref="I708:I771" si="106">I707-F708</f>
        <v>1141.2753709707747</v>
      </c>
      <c r="J708" s="50">
        <v>20.871274029999999</v>
      </c>
      <c r="K708" s="50">
        <v>12164.726875529992</v>
      </c>
      <c r="L708">
        <f t="shared" si="100"/>
        <v>1141.2753709707747</v>
      </c>
      <c r="M708" t="e">
        <f t="shared" si="99"/>
        <v>#N/A</v>
      </c>
      <c r="N708" t="str">
        <f t="shared" si="102"/>
        <v>NA</v>
      </c>
      <c r="O708" s="22">
        <f t="shared" ref="O708:O771" si="107">D708+O707</f>
        <v>10736.045008625317</v>
      </c>
      <c r="P708">
        <f t="shared" si="103"/>
        <v>1141.2753709707747</v>
      </c>
      <c r="Q708">
        <f t="shared" si="104"/>
        <v>2</v>
      </c>
      <c r="V708" s="51">
        <f t="shared" si="101"/>
        <v>3.0250997938640332E-4</v>
      </c>
      <c r="W708" s="51">
        <f t="shared" si="105"/>
        <v>8.9515009522053129E-2</v>
      </c>
    </row>
    <row r="709" spans="2:23" x14ac:dyDescent="0.25">
      <c r="B709" s="52" t="s">
        <v>1162</v>
      </c>
      <c r="C709" s="53" t="s">
        <v>1163</v>
      </c>
      <c r="D709" s="54">
        <v>15.424721687269155</v>
      </c>
      <c r="E709" s="54">
        <v>987.6820590701393</v>
      </c>
      <c r="F709" s="54">
        <v>3.7225094813015156</v>
      </c>
      <c r="G709" s="48">
        <v>708</v>
      </c>
      <c r="H709" s="49"/>
      <c r="I709" s="21">
        <f t="shared" si="106"/>
        <v>1137.5528614894731</v>
      </c>
      <c r="J709" s="50">
        <v>15.906764930000001</v>
      </c>
      <c r="K709" s="50">
        <v>12180.633640459992</v>
      </c>
      <c r="L709">
        <f t="shared" si="100"/>
        <v>1137.5528614894731</v>
      </c>
      <c r="M709" t="e">
        <f t="shared" si="99"/>
        <v>#N/A</v>
      </c>
      <c r="N709" t="str">
        <f t="shared" si="102"/>
        <v>NA</v>
      </c>
      <c r="O709" s="22">
        <f t="shared" si="107"/>
        <v>10751.469730312587</v>
      </c>
      <c r="P709">
        <f t="shared" si="103"/>
        <v>1137.5528614894731</v>
      </c>
      <c r="Q709">
        <f t="shared" si="104"/>
        <v>2</v>
      </c>
      <c r="V709" s="51">
        <f t="shared" si="101"/>
        <v>3.0152327951089793E-4</v>
      </c>
      <c r="W709" s="51">
        <f t="shared" si="105"/>
        <v>8.9213486242542231E-2</v>
      </c>
    </row>
    <row r="710" spans="2:23" x14ac:dyDescent="0.25">
      <c r="B710" s="45" t="s">
        <v>284</v>
      </c>
      <c r="C710" s="46" t="s">
        <v>1164</v>
      </c>
      <c r="D710" s="47">
        <v>2.4738779399999999</v>
      </c>
      <c r="E710" s="47">
        <v>82.589685902999989</v>
      </c>
      <c r="F710" s="47">
        <v>3.7165199258256205</v>
      </c>
      <c r="G710" s="48">
        <v>709</v>
      </c>
      <c r="H710" s="49"/>
      <c r="I710" s="21">
        <f t="shared" si="106"/>
        <v>1133.8363415636475</v>
      </c>
      <c r="J710" s="50">
        <v>2.4738779399999999</v>
      </c>
      <c r="K710" s="50">
        <v>12183.107518399991</v>
      </c>
      <c r="L710">
        <f t="shared" si="100"/>
        <v>1133.8363415636475</v>
      </c>
      <c r="M710" t="e">
        <f t="shared" si="99"/>
        <v>#N/A</v>
      </c>
      <c r="N710" t="str">
        <f t="shared" si="102"/>
        <v>NA</v>
      </c>
      <c r="O710" s="22">
        <f t="shared" si="107"/>
        <v>10753.943608252586</v>
      </c>
      <c r="P710">
        <f t="shared" si="103"/>
        <v>1133.8363415636475</v>
      </c>
      <c r="Q710">
        <f t="shared" si="104"/>
        <v>2</v>
      </c>
      <c r="V710" s="51">
        <f t="shared" si="101"/>
        <v>3.0053816724549056E-4</v>
      </c>
      <c r="W710" s="51">
        <f t="shared" si="105"/>
        <v>8.8912948075296747E-2</v>
      </c>
    </row>
    <row r="711" spans="2:23" x14ac:dyDescent="0.25">
      <c r="B711" s="52" t="s">
        <v>394</v>
      </c>
      <c r="C711" s="53" t="s">
        <v>1165</v>
      </c>
      <c r="D711" s="54">
        <v>4.0193591199999998</v>
      </c>
      <c r="E711" s="54">
        <v>647.34701896499996</v>
      </c>
      <c r="F711" s="54">
        <v>3.7011054653280251</v>
      </c>
      <c r="G711" s="48">
        <v>710</v>
      </c>
      <c r="H711" s="49"/>
      <c r="I711" s="21">
        <f t="shared" si="106"/>
        <v>1130.1352360983194</v>
      </c>
      <c r="J711" s="50">
        <v>4.0193591199999998</v>
      </c>
      <c r="K711" s="50">
        <v>12187.126877519991</v>
      </c>
      <c r="L711">
        <f t="shared" si="100"/>
        <v>1130.1352360983194</v>
      </c>
      <c r="M711" t="e">
        <f t="shared" si="99"/>
        <v>#N/A</v>
      </c>
      <c r="N711" t="str">
        <f t="shared" si="102"/>
        <v>NA</v>
      </c>
      <c r="O711" s="22">
        <f t="shared" si="107"/>
        <v>10757.962967372587</v>
      </c>
      <c r="P711">
        <f t="shared" si="103"/>
        <v>1130.1352360983194</v>
      </c>
      <c r="Q711">
        <f t="shared" si="104"/>
        <v>2</v>
      </c>
      <c r="V711" s="51">
        <f t="shared" si="101"/>
        <v>2.9955714078465411E-4</v>
      </c>
      <c r="W711" s="51">
        <f t="shared" si="105"/>
        <v>8.8613390934512093E-2</v>
      </c>
    </row>
    <row r="712" spans="2:23" x14ac:dyDescent="0.25">
      <c r="B712" s="45" t="s">
        <v>386</v>
      </c>
      <c r="C712" s="46" t="s">
        <v>1166</v>
      </c>
      <c r="D712" s="47">
        <v>15.645728894052832</v>
      </c>
      <c r="E712" s="47">
        <v>2199.3654407052541</v>
      </c>
      <c r="F712" s="47">
        <v>3.6953337850219472</v>
      </c>
      <c r="G712" s="48">
        <v>711</v>
      </c>
      <c r="H712" s="49"/>
      <c r="I712" s="21">
        <f t="shared" si="106"/>
        <v>1126.4399023132974</v>
      </c>
      <c r="J712" s="50">
        <v>15.722534510000003</v>
      </c>
      <c r="K712" s="50">
        <v>12202.849412029991</v>
      </c>
      <c r="L712">
        <f t="shared" si="100"/>
        <v>1126.4399023132974</v>
      </c>
      <c r="M712" t="e">
        <f t="shared" si="99"/>
        <v>#N/A</v>
      </c>
      <c r="N712" t="str">
        <f t="shared" si="102"/>
        <v>NA</v>
      </c>
      <c r="O712" s="22">
        <f t="shared" si="107"/>
        <v>10773.60869626664</v>
      </c>
      <c r="P712">
        <f t="shared" si="103"/>
        <v>1126.4399023132974</v>
      </c>
      <c r="Q712">
        <f t="shared" si="104"/>
        <v>2</v>
      </c>
      <c r="V712" s="51">
        <f t="shared" si="101"/>
        <v>2.9857764418324923E-4</v>
      </c>
      <c r="W712" s="51">
        <f t="shared" si="105"/>
        <v>8.831481329032885E-2</v>
      </c>
    </row>
    <row r="713" spans="2:23" x14ac:dyDescent="0.25">
      <c r="B713" s="52" t="s">
        <v>942</v>
      </c>
      <c r="C713" s="53" t="s">
        <v>1167</v>
      </c>
      <c r="D713" s="54">
        <v>8.6233886799999997</v>
      </c>
      <c r="E713" s="54">
        <v>66.65410382200001</v>
      </c>
      <c r="F713" s="54">
        <v>3.6673332610079536</v>
      </c>
      <c r="G713" s="48">
        <v>712</v>
      </c>
      <c r="H713" s="49"/>
      <c r="I713" s="21">
        <f t="shared" si="106"/>
        <v>1122.7725690522893</v>
      </c>
      <c r="J713" s="50">
        <v>8.6233886799999997</v>
      </c>
      <c r="K713" s="50">
        <v>12211.472800709991</v>
      </c>
      <c r="L713">
        <f t="shared" si="100"/>
        <v>1122.7725690522893</v>
      </c>
      <c r="M713" t="e">
        <f t="shared" si="99"/>
        <v>#N/A</v>
      </c>
      <c r="N713" t="str">
        <f t="shared" si="102"/>
        <v>NA</v>
      </c>
      <c r="O713" s="22">
        <f t="shared" si="107"/>
        <v>10782.23208494664</v>
      </c>
      <c r="P713">
        <f t="shared" si="103"/>
        <v>1122.7725690522893</v>
      </c>
      <c r="Q713">
        <f t="shared" si="104"/>
        <v>2</v>
      </c>
      <c r="V713" s="51">
        <f t="shared" si="101"/>
        <v>2.9760556948733521E-4</v>
      </c>
      <c r="W713" s="51">
        <f t="shared" si="105"/>
        <v>8.8017207720841512E-2</v>
      </c>
    </row>
    <row r="714" spans="2:23" x14ac:dyDescent="0.25">
      <c r="B714" s="45" t="s">
        <v>628</v>
      </c>
      <c r="C714" s="46" t="s">
        <v>1168</v>
      </c>
      <c r="D714" s="47">
        <v>0.79297179816569707</v>
      </c>
      <c r="E714" s="47">
        <v>55</v>
      </c>
      <c r="F714" s="47">
        <v>3.6636993579999997</v>
      </c>
      <c r="G714" s="48">
        <v>713</v>
      </c>
      <c r="H714" s="49"/>
      <c r="I714" s="21">
        <f t="shared" si="106"/>
        <v>1119.1088696942893</v>
      </c>
      <c r="J714" s="50">
        <v>2.8717970099999999</v>
      </c>
      <c r="K714" s="50">
        <v>12214.344597719992</v>
      </c>
      <c r="L714">
        <f t="shared" si="100"/>
        <v>1119.1088696942893</v>
      </c>
      <c r="M714" t="e">
        <f t="shared" si="99"/>
        <v>#N/A</v>
      </c>
      <c r="N714" t="str">
        <f t="shared" si="102"/>
        <v>NA</v>
      </c>
      <c r="O714" s="22">
        <f t="shared" si="107"/>
        <v>10783.025056744806</v>
      </c>
      <c r="P714">
        <f t="shared" si="103"/>
        <v>1119.1088696942893</v>
      </c>
      <c r="Q714">
        <f t="shared" si="104"/>
        <v>2</v>
      </c>
      <c r="V714" s="51">
        <f t="shared" si="101"/>
        <v>2.9663445800499081E-4</v>
      </c>
      <c r="W714" s="51">
        <f t="shared" si="105"/>
        <v>8.7720573262836526E-2</v>
      </c>
    </row>
    <row r="715" spans="2:23" x14ac:dyDescent="0.25">
      <c r="B715" s="52" t="s">
        <v>1169</v>
      </c>
      <c r="C715" s="53" t="s">
        <v>1170</v>
      </c>
      <c r="D715" s="54">
        <v>3.5961986474722476</v>
      </c>
      <c r="E715" s="54">
        <v>110.80602752159757</v>
      </c>
      <c r="F715" s="54">
        <v>3.6614947617327336</v>
      </c>
      <c r="G715" s="48">
        <v>714</v>
      </c>
      <c r="H715" s="49"/>
      <c r="I715" s="21">
        <f t="shared" si="106"/>
        <v>1115.4473749325566</v>
      </c>
      <c r="J715" s="50">
        <v>34.818681750000003</v>
      </c>
      <c r="K715" s="50">
        <v>12249.163279469993</v>
      </c>
      <c r="L715">
        <f t="shared" si="100"/>
        <v>1115.4473749325566</v>
      </c>
      <c r="M715" t="e">
        <f t="shared" si="99"/>
        <v>#N/A</v>
      </c>
      <c r="N715" t="str">
        <f t="shared" si="102"/>
        <v>NA</v>
      </c>
      <c r="O715" s="22">
        <f t="shared" si="107"/>
        <v>10786.621255392278</v>
      </c>
      <c r="P715">
        <f t="shared" si="103"/>
        <v>1115.4473749325566</v>
      </c>
      <c r="Q715">
        <f t="shared" si="104"/>
        <v>2</v>
      </c>
      <c r="V715" s="51">
        <f t="shared" si="101"/>
        <v>2.9566393087975109E-4</v>
      </c>
      <c r="W715" s="51">
        <f t="shared" si="105"/>
        <v>8.7424909331956777E-2</v>
      </c>
    </row>
    <row r="716" spans="2:23" x14ac:dyDescent="0.25">
      <c r="B716" s="45" t="s">
        <v>737</v>
      </c>
      <c r="C716" s="46" t="s">
        <v>1171</v>
      </c>
      <c r="D716" s="47">
        <v>5.3450594400000009</v>
      </c>
      <c r="E716" s="47">
        <v>1259.9776091560002</v>
      </c>
      <c r="F716" s="47">
        <v>3.646966004398398</v>
      </c>
      <c r="G716" s="48">
        <v>715</v>
      </c>
      <c r="H716" s="49"/>
      <c r="I716" s="21">
        <f t="shared" si="106"/>
        <v>1111.8004089281583</v>
      </c>
      <c r="J716" s="50">
        <v>5.34505944</v>
      </c>
      <c r="K716" s="50">
        <v>12254.508338909993</v>
      </c>
      <c r="L716">
        <f t="shared" si="100"/>
        <v>1111.8004089281583</v>
      </c>
      <c r="M716" t="e">
        <f t="shared" si="99"/>
        <v>#N/A</v>
      </c>
      <c r="N716" t="str">
        <f t="shared" si="102"/>
        <v>NA</v>
      </c>
      <c r="O716" s="22">
        <f t="shared" si="107"/>
        <v>10791.966314832278</v>
      </c>
      <c r="P716">
        <f t="shared" si="103"/>
        <v>1111.8004089281583</v>
      </c>
      <c r="Q716">
        <f t="shared" si="104"/>
        <v>2</v>
      </c>
      <c r="V716" s="51">
        <f t="shared" si="101"/>
        <v>2.9469725479186264E-4</v>
      </c>
      <c r="W716" s="51">
        <f t="shared" si="105"/>
        <v>8.7130212077164912E-2</v>
      </c>
    </row>
    <row r="717" spans="2:23" x14ac:dyDescent="0.25">
      <c r="B717" s="52" t="s">
        <v>554</v>
      </c>
      <c r="C717" s="53" t="s">
        <v>1172</v>
      </c>
      <c r="D717" s="54">
        <v>10.630516210000001</v>
      </c>
      <c r="E717" s="54">
        <v>1834.307351147</v>
      </c>
      <c r="F717" s="54">
        <v>3.6176635138626598</v>
      </c>
      <c r="G717" s="48">
        <v>716</v>
      </c>
      <c r="H717" s="49"/>
      <c r="I717" s="21">
        <f t="shared" si="106"/>
        <v>1108.1827454142956</v>
      </c>
      <c r="J717" s="50">
        <v>10.630516210000001</v>
      </c>
      <c r="K717" s="50">
        <v>12265.138855119993</v>
      </c>
      <c r="L717">
        <f t="shared" si="100"/>
        <v>1108.1827454142956</v>
      </c>
      <c r="M717" t="e">
        <f t="shared" si="99"/>
        <v>#N/A</v>
      </c>
      <c r="N717" t="str">
        <f t="shared" si="102"/>
        <v>NA</v>
      </c>
      <c r="O717" s="22">
        <f t="shared" si="107"/>
        <v>10802.596831042278</v>
      </c>
      <c r="P717">
        <f t="shared" si="103"/>
        <v>1108.1827454142956</v>
      </c>
      <c r="Q717">
        <f t="shared" si="104"/>
        <v>2</v>
      </c>
      <c r="V717" s="51">
        <f t="shared" si="101"/>
        <v>2.9373834571273772E-4</v>
      </c>
      <c r="W717" s="51">
        <f t="shared" si="105"/>
        <v>8.6836473731452174E-2</v>
      </c>
    </row>
    <row r="718" spans="2:23" x14ac:dyDescent="0.25">
      <c r="B718" s="45" t="s">
        <v>1173</v>
      </c>
      <c r="C718" s="46" t="s">
        <v>1174</v>
      </c>
      <c r="D718" s="47">
        <v>13.628915390000001</v>
      </c>
      <c r="E718" s="47">
        <v>2362.7602652680002</v>
      </c>
      <c r="F718" s="47">
        <v>3.6036484053909872</v>
      </c>
      <c r="G718" s="48">
        <v>717</v>
      </c>
      <c r="H718" s="49"/>
      <c r="I718" s="21">
        <f t="shared" si="106"/>
        <v>1104.5790970089047</v>
      </c>
      <c r="J718" s="50">
        <v>13.628915390000001</v>
      </c>
      <c r="K718" s="50">
        <v>12278.767770509992</v>
      </c>
      <c r="L718">
        <f t="shared" si="100"/>
        <v>1104.5790970089047</v>
      </c>
      <c r="M718" t="e">
        <f t="shared" si="99"/>
        <v>#N/A</v>
      </c>
      <c r="N718" t="str">
        <f t="shared" si="102"/>
        <v>NA</v>
      </c>
      <c r="O718" s="22">
        <f t="shared" si="107"/>
        <v>10816.225746432277</v>
      </c>
      <c r="P718">
        <f t="shared" si="103"/>
        <v>1104.5790970089047</v>
      </c>
      <c r="Q718">
        <f t="shared" si="104"/>
        <v>2</v>
      </c>
      <c r="V718" s="51">
        <f t="shared" si="101"/>
        <v>2.9278315152160805E-4</v>
      </c>
      <c r="W718" s="51">
        <f t="shared" si="105"/>
        <v>8.6543690579930568E-2</v>
      </c>
    </row>
    <row r="719" spans="2:23" x14ac:dyDescent="0.25">
      <c r="B719" s="52" t="s">
        <v>1032</v>
      </c>
      <c r="C719" s="53" t="s">
        <v>167</v>
      </c>
      <c r="D719" s="54">
        <v>14.10263039</v>
      </c>
      <c r="E719" s="54">
        <v>3016.8329916512657</v>
      </c>
      <c r="F719" s="54">
        <v>3.5655912926330413</v>
      </c>
      <c r="G719" s="48">
        <v>718</v>
      </c>
      <c r="H719" s="49"/>
      <c r="I719" s="21">
        <f t="shared" si="106"/>
        <v>1101.0135057162715</v>
      </c>
      <c r="J719" s="50">
        <v>14.10263039</v>
      </c>
      <c r="K719" s="50">
        <v>12292.870400899992</v>
      </c>
      <c r="L719">
        <f t="shared" si="100"/>
        <v>1101.0135057162715</v>
      </c>
      <c r="M719">
        <f t="shared" si="99"/>
        <v>1101.0135057162715</v>
      </c>
      <c r="N719" t="str">
        <f t="shared" si="102"/>
        <v>BIG BASIN 110212992</v>
      </c>
      <c r="O719" s="22">
        <f t="shared" si="107"/>
        <v>10830.328376822277</v>
      </c>
      <c r="P719">
        <f t="shared" si="103"/>
        <v>1101.0135057162715</v>
      </c>
      <c r="Q719">
        <f t="shared" si="104"/>
        <v>2</v>
      </c>
      <c r="V719" s="51">
        <f t="shared" si="101"/>
        <v>2.9183804486648297E-4</v>
      </c>
      <c r="W719" s="51">
        <f t="shared" si="105"/>
        <v>8.625185253506408E-2</v>
      </c>
    </row>
    <row r="720" spans="2:23" x14ac:dyDescent="0.25">
      <c r="B720" s="45" t="s">
        <v>420</v>
      </c>
      <c r="C720" s="46" t="s">
        <v>1175</v>
      </c>
      <c r="D720" s="47">
        <v>1.0472781499999999</v>
      </c>
      <c r="E720" s="47">
        <v>110.236430281</v>
      </c>
      <c r="F720" s="47">
        <v>3.5623099768515352</v>
      </c>
      <c r="G720" s="48">
        <v>719</v>
      </c>
      <c r="H720" s="49"/>
      <c r="I720" s="21">
        <f t="shared" si="106"/>
        <v>1097.45119573942</v>
      </c>
      <c r="J720" s="50">
        <v>1.0472781499999999</v>
      </c>
      <c r="K720" s="50">
        <v>12293.917679049991</v>
      </c>
      <c r="L720">
        <f t="shared" si="100"/>
        <v>1097.45119573942</v>
      </c>
      <c r="M720" t="e">
        <f t="shared" si="99"/>
        <v>#N/A</v>
      </c>
      <c r="N720" t="str">
        <f t="shared" si="102"/>
        <v>NA</v>
      </c>
      <c r="O720" s="22">
        <f t="shared" si="107"/>
        <v>10831.375654972277</v>
      </c>
      <c r="P720">
        <f t="shared" si="103"/>
        <v>1097.45119573942</v>
      </c>
      <c r="Q720">
        <f t="shared" si="104"/>
        <v>2</v>
      </c>
      <c r="V720" s="51">
        <f t="shared" si="101"/>
        <v>2.9089380796706697E-4</v>
      </c>
      <c r="W720" s="51">
        <f t="shared" si="105"/>
        <v>8.5960958727097012E-2</v>
      </c>
    </row>
    <row r="721" spans="2:23" x14ac:dyDescent="0.25">
      <c r="B721" s="52" t="s">
        <v>1176</v>
      </c>
      <c r="C721" s="53" t="s">
        <v>1177</v>
      </c>
      <c r="D721" s="54">
        <v>2.0246530606266844</v>
      </c>
      <c r="E721" s="54">
        <v>148</v>
      </c>
      <c r="F721" s="54">
        <v>3.5551800760000001</v>
      </c>
      <c r="G721" s="48">
        <v>720</v>
      </c>
      <c r="H721" s="49"/>
      <c r="I721" s="21">
        <f t="shared" si="106"/>
        <v>1093.89601566342</v>
      </c>
      <c r="J721" s="50">
        <v>4.0205315599999993</v>
      </c>
      <c r="K721" s="50">
        <v>12297.938210609991</v>
      </c>
      <c r="L721">
        <f t="shared" si="100"/>
        <v>1093.89601566342</v>
      </c>
      <c r="M721" t="e">
        <f t="shared" si="99"/>
        <v>#N/A</v>
      </c>
      <c r="N721" t="str">
        <f t="shared" si="102"/>
        <v>NA</v>
      </c>
      <c r="O721" s="22">
        <f t="shared" si="107"/>
        <v>10833.400308032904</v>
      </c>
      <c r="P721">
        <f t="shared" si="103"/>
        <v>1093.89601566342</v>
      </c>
      <c r="Q721">
        <f t="shared" si="104"/>
        <v>2</v>
      </c>
      <c r="V721" s="51">
        <f t="shared" si="101"/>
        <v>2.8995146094122089E-4</v>
      </c>
      <c r="W721" s="51">
        <f t="shared" si="105"/>
        <v>8.5671007266155785E-2</v>
      </c>
    </row>
    <row r="722" spans="2:23" x14ac:dyDescent="0.25">
      <c r="B722" s="45" t="s">
        <v>565</v>
      </c>
      <c r="C722" s="46" t="s">
        <v>1178</v>
      </c>
      <c r="D722" s="47">
        <v>7.2034081499999996</v>
      </c>
      <c r="E722" s="47">
        <v>255.166255584</v>
      </c>
      <c r="F722" s="47">
        <v>3.5537121281328736</v>
      </c>
      <c r="G722" s="48">
        <v>721</v>
      </c>
      <c r="H722" s="49"/>
      <c r="I722" s="21">
        <f t="shared" si="106"/>
        <v>1090.3423035352871</v>
      </c>
      <c r="J722" s="50">
        <v>7.2034081499999987</v>
      </c>
      <c r="K722" s="50">
        <v>12305.141618759992</v>
      </c>
      <c r="L722">
        <f t="shared" si="100"/>
        <v>1090.3423035352871</v>
      </c>
      <c r="M722" t="e">
        <f t="shared" si="99"/>
        <v>#N/A</v>
      </c>
      <c r="N722" t="str">
        <f t="shared" si="102"/>
        <v>NA</v>
      </c>
      <c r="O722" s="22">
        <f t="shared" si="107"/>
        <v>10840.603716182904</v>
      </c>
      <c r="P722">
        <f t="shared" si="103"/>
        <v>1090.3423035352871</v>
      </c>
      <c r="Q722">
        <f t="shared" si="104"/>
        <v>2</v>
      </c>
      <c r="V722" s="51">
        <f t="shared" si="101"/>
        <v>2.8900950301417628E-4</v>
      </c>
      <c r="W722" s="51">
        <f t="shared" si="105"/>
        <v>8.5381997763141607E-2</v>
      </c>
    </row>
    <row r="723" spans="2:23" x14ac:dyDescent="0.25">
      <c r="B723" s="52" t="s">
        <v>316</v>
      </c>
      <c r="C723" s="53" t="s">
        <v>1179</v>
      </c>
      <c r="D723" s="54">
        <v>2.5399486599999994</v>
      </c>
      <c r="E723" s="54">
        <v>77.609177646999996</v>
      </c>
      <c r="F723" s="54">
        <v>3.5239761577262154</v>
      </c>
      <c r="G723" s="48">
        <v>722</v>
      </c>
      <c r="H723" s="49"/>
      <c r="I723" s="21">
        <f t="shared" si="106"/>
        <v>1086.818327377561</v>
      </c>
      <c r="J723" s="50">
        <v>2.5399486599999999</v>
      </c>
      <c r="K723" s="50">
        <v>12307.681567419992</v>
      </c>
      <c r="L723">
        <f t="shared" si="100"/>
        <v>1086.818327377561</v>
      </c>
      <c r="M723" t="e">
        <f t="shared" ref="M723:M786" si="108">IF(N723=C723,L723,NA())</f>
        <v>#N/A</v>
      </c>
      <c r="N723" t="str">
        <f t="shared" si="102"/>
        <v>NA</v>
      </c>
      <c r="O723" s="22">
        <f t="shared" si="107"/>
        <v>10843.143664842904</v>
      </c>
      <c r="P723">
        <f t="shared" si="103"/>
        <v>1086.818327377561</v>
      </c>
      <c r="Q723">
        <f t="shared" si="104"/>
        <v>2</v>
      </c>
      <c r="V723" s="51">
        <f t="shared" si="101"/>
        <v>2.8807542699541038E-4</v>
      </c>
      <c r="W723" s="51">
        <f t="shared" si="105"/>
        <v>8.5093922336146197E-2</v>
      </c>
    </row>
    <row r="724" spans="2:23" x14ac:dyDescent="0.25">
      <c r="B724" s="45" t="s">
        <v>1180</v>
      </c>
      <c r="C724" s="46" t="s">
        <v>1181</v>
      </c>
      <c r="D724" s="47">
        <v>6.9405664600000012</v>
      </c>
      <c r="E724" s="47">
        <v>299.17095175541493</v>
      </c>
      <c r="F724" s="47">
        <v>3.5056783317380615</v>
      </c>
      <c r="G724" s="48">
        <v>723</v>
      </c>
      <c r="H724" s="49"/>
      <c r="I724" s="21">
        <f t="shared" si="106"/>
        <v>1083.312649045823</v>
      </c>
      <c r="J724" s="50">
        <v>8.3247665499999997</v>
      </c>
      <c r="K724" s="50">
        <v>12316.006333969992</v>
      </c>
      <c r="L724">
        <f t="shared" si="100"/>
        <v>1083.312649045823</v>
      </c>
      <c r="M724" t="e">
        <f t="shared" si="108"/>
        <v>#N/A</v>
      </c>
      <c r="N724" t="str">
        <f t="shared" si="102"/>
        <v>NA</v>
      </c>
      <c r="O724" s="22">
        <f t="shared" si="107"/>
        <v>10850.084231302904</v>
      </c>
      <c r="P724">
        <f t="shared" si="103"/>
        <v>1083.312649045823</v>
      </c>
      <c r="Q724">
        <f t="shared" si="104"/>
        <v>2</v>
      </c>
      <c r="V724" s="51">
        <f t="shared" si="101"/>
        <v>2.8714620105498961E-4</v>
      </c>
      <c r="W724" s="51">
        <f t="shared" si="105"/>
        <v>8.4806776135091202E-2</v>
      </c>
    </row>
    <row r="725" spans="2:23" x14ac:dyDescent="0.25">
      <c r="B725" s="52" t="s">
        <v>575</v>
      </c>
      <c r="C725" s="53" t="s">
        <v>1182</v>
      </c>
      <c r="D725" s="54">
        <v>6.69522656</v>
      </c>
      <c r="E725" s="54">
        <v>444</v>
      </c>
      <c r="F725" s="54">
        <v>3.4784418539999997</v>
      </c>
      <c r="G725" s="48">
        <v>724</v>
      </c>
      <c r="H725" s="49"/>
      <c r="I725" s="21">
        <f t="shared" si="106"/>
        <v>1079.834207191823</v>
      </c>
      <c r="J725" s="50">
        <v>10.32658324</v>
      </c>
      <c r="K725" s="50">
        <v>12326.332917209991</v>
      </c>
      <c r="L725">
        <f t="shared" si="100"/>
        <v>1079.834207191823</v>
      </c>
      <c r="M725" t="e">
        <f t="shared" si="108"/>
        <v>#N/A</v>
      </c>
      <c r="N725" t="str">
        <f t="shared" si="102"/>
        <v>NA</v>
      </c>
      <c r="O725" s="22">
        <f t="shared" si="107"/>
        <v>10856.779457862904</v>
      </c>
      <c r="P725">
        <f t="shared" si="103"/>
        <v>1079.834207191823</v>
      </c>
      <c r="Q725">
        <f t="shared" si="104"/>
        <v>2</v>
      </c>
      <c r="V725" s="51">
        <f t="shared" si="101"/>
        <v>2.8622419449959071E-4</v>
      </c>
      <c r="W725" s="51">
        <f t="shared" si="105"/>
        <v>8.4520551940591618E-2</v>
      </c>
    </row>
    <row r="726" spans="2:23" x14ac:dyDescent="0.25">
      <c r="B726" s="45" t="s">
        <v>332</v>
      </c>
      <c r="C726" s="46" t="s">
        <v>1183</v>
      </c>
      <c r="D726" s="47">
        <v>20.451901509999999</v>
      </c>
      <c r="E726" s="47">
        <v>1347.5546071489468</v>
      </c>
      <c r="F726" s="47">
        <v>3.4682902310233161</v>
      </c>
      <c r="G726" s="48">
        <v>725</v>
      </c>
      <c r="H726" s="49"/>
      <c r="I726" s="21">
        <f t="shared" si="106"/>
        <v>1076.3659169607997</v>
      </c>
      <c r="J726" s="50">
        <v>20.451901509999999</v>
      </c>
      <c r="K726" s="50">
        <v>12346.784818719991</v>
      </c>
      <c r="L726">
        <f t="shared" si="100"/>
        <v>1076.3659169607997</v>
      </c>
      <c r="M726" t="e">
        <f t="shared" si="108"/>
        <v>#N/A</v>
      </c>
      <c r="N726" t="str">
        <f t="shared" si="102"/>
        <v>NA</v>
      </c>
      <c r="O726" s="22">
        <f t="shared" si="107"/>
        <v>10877.231359372903</v>
      </c>
      <c r="P726">
        <f t="shared" si="103"/>
        <v>1076.3659169607997</v>
      </c>
      <c r="Q726">
        <f t="shared" si="104"/>
        <v>2</v>
      </c>
      <c r="V726" s="51">
        <f t="shared" si="101"/>
        <v>2.8530487876477341E-4</v>
      </c>
      <c r="W726" s="51">
        <f t="shared" si="105"/>
        <v>8.4235247061826848E-2</v>
      </c>
    </row>
    <row r="727" spans="2:23" x14ac:dyDescent="0.25">
      <c r="B727" s="52" t="s">
        <v>720</v>
      </c>
      <c r="C727" s="53" t="s">
        <v>1184</v>
      </c>
      <c r="D727" s="54">
        <v>11.81495114</v>
      </c>
      <c r="E727" s="54">
        <v>324.58759625600004</v>
      </c>
      <c r="F727" s="54">
        <v>3.4600209737931555</v>
      </c>
      <c r="G727" s="48">
        <v>726</v>
      </c>
      <c r="H727" s="49"/>
      <c r="I727" s="21">
        <f t="shared" si="106"/>
        <v>1072.9058959870065</v>
      </c>
      <c r="J727" s="50">
        <v>11.814951140000002</v>
      </c>
      <c r="K727" s="50">
        <v>12358.599769859991</v>
      </c>
      <c r="L727">
        <f t="shared" si="100"/>
        <v>1072.9058959870065</v>
      </c>
      <c r="M727" t="e">
        <f t="shared" si="108"/>
        <v>#N/A</v>
      </c>
      <c r="N727" t="str">
        <f t="shared" si="102"/>
        <v>NA</v>
      </c>
      <c r="O727" s="22">
        <f t="shared" si="107"/>
        <v>10889.046310512904</v>
      </c>
      <c r="P727">
        <f t="shared" si="103"/>
        <v>1072.9058959870065</v>
      </c>
      <c r="Q727">
        <f t="shared" si="104"/>
        <v>2</v>
      </c>
      <c r="V727" s="51">
        <f t="shared" si="101"/>
        <v>2.8438775490485129E-4</v>
      </c>
      <c r="W727" s="51">
        <f t="shared" si="105"/>
        <v>8.395085930692199E-2</v>
      </c>
    </row>
    <row r="728" spans="2:23" x14ac:dyDescent="0.25">
      <c r="B728" s="45" t="s">
        <v>791</v>
      </c>
      <c r="C728" s="46" t="s">
        <v>1185</v>
      </c>
      <c r="D728" s="47">
        <v>2.1597539399999999</v>
      </c>
      <c r="E728" s="47">
        <v>58.968655621728288</v>
      </c>
      <c r="F728" s="47">
        <v>3.4321156367325867</v>
      </c>
      <c r="G728" s="48">
        <v>727</v>
      </c>
      <c r="H728" s="49"/>
      <c r="I728" s="21">
        <f t="shared" si="106"/>
        <v>1069.473780350274</v>
      </c>
      <c r="J728" s="50">
        <v>5.9576844300000014</v>
      </c>
      <c r="K728" s="50">
        <v>12364.557454289992</v>
      </c>
      <c r="L728">
        <f t="shared" si="100"/>
        <v>1069.473780350274</v>
      </c>
      <c r="M728" t="e">
        <f t="shared" si="108"/>
        <v>#N/A</v>
      </c>
      <c r="N728" t="str">
        <f t="shared" si="102"/>
        <v>NA</v>
      </c>
      <c r="O728" s="22">
        <f t="shared" si="107"/>
        <v>10891.206064452905</v>
      </c>
      <c r="P728">
        <f t="shared" si="103"/>
        <v>1069.473780350274</v>
      </c>
      <c r="Q728">
        <f t="shared" si="104"/>
        <v>2</v>
      </c>
      <c r="V728" s="51">
        <f t="shared" si="101"/>
        <v>2.8347802771987179E-4</v>
      </c>
      <c r="W728" s="51">
        <f t="shared" si="105"/>
        <v>8.3667381279202119E-2</v>
      </c>
    </row>
    <row r="729" spans="2:23" x14ac:dyDescent="0.25">
      <c r="B729" s="52" t="s">
        <v>394</v>
      </c>
      <c r="C729" s="53" t="s">
        <v>1186</v>
      </c>
      <c r="D729" s="54">
        <v>7.4868594000000002</v>
      </c>
      <c r="E729" s="54">
        <v>1947.1124049739999</v>
      </c>
      <c r="F729" s="54">
        <v>3.4275551226443879</v>
      </c>
      <c r="G729" s="48">
        <v>728</v>
      </c>
      <c r="H729" s="49"/>
      <c r="I729" s="21">
        <f t="shared" si="106"/>
        <v>1066.0462252276295</v>
      </c>
      <c r="J729" s="50">
        <v>7.4868594000000002</v>
      </c>
      <c r="K729" s="50">
        <v>12372.044313689992</v>
      </c>
      <c r="L729">
        <f t="shared" si="100"/>
        <v>1066.0462252276295</v>
      </c>
      <c r="M729" t="e">
        <f t="shared" si="108"/>
        <v>#N/A</v>
      </c>
      <c r="N729" t="str">
        <f t="shared" si="102"/>
        <v>NA</v>
      </c>
      <c r="O729" s="22">
        <f t="shared" si="107"/>
        <v>10898.692923852905</v>
      </c>
      <c r="P729">
        <f t="shared" si="103"/>
        <v>1066.0462252276295</v>
      </c>
      <c r="Q729">
        <f t="shared" si="104"/>
        <v>2</v>
      </c>
      <c r="V729" s="51">
        <f t="shared" si="101"/>
        <v>2.8256950935886047E-4</v>
      </c>
      <c r="W729" s="51">
        <f t="shared" si="105"/>
        <v>8.3384811769843262E-2</v>
      </c>
    </row>
    <row r="730" spans="2:23" x14ac:dyDescent="0.25">
      <c r="B730" s="45" t="s">
        <v>1187</v>
      </c>
      <c r="C730" s="46" t="s">
        <v>1188</v>
      </c>
      <c r="D730" s="47">
        <v>6.6293105896386848</v>
      </c>
      <c r="E730" s="47">
        <v>599.34180976092921</v>
      </c>
      <c r="F730" s="47">
        <v>3.425836406107309</v>
      </c>
      <c r="G730" s="48">
        <v>729</v>
      </c>
      <c r="H730" s="49"/>
      <c r="I730" s="21">
        <f t="shared" si="106"/>
        <v>1062.6203888215223</v>
      </c>
      <c r="J730" s="50">
        <v>16.981881480000002</v>
      </c>
      <c r="K730" s="50">
        <v>12389.026195169992</v>
      </c>
      <c r="L730">
        <f t="shared" si="100"/>
        <v>1062.6203888215223</v>
      </c>
      <c r="M730" t="e">
        <f t="shared" si="108"/>
        <v>#N/A</v>
      </c>
      <c r="N730" t="str">
        <f t="shared" si="102"/>
        <v>NA</v>
      </c>
      <c r="O730" s="22">
        <f t="shared" si="107"/>
        <v>10905.322234442543</v>
      </c>
      <c r="P730">
        <f t="shared" si="103"/>
        <v>1062.6203888215223</v>
      </c>
      <c r="Q730">
        <f t="shared" si="104"/>
        <v>2</v>
      </c>
      <c r="V730" s="51">
        <f t="shared" si="101"/>
        <v>2.8166144656616989E-4</v>
      </c>
      <c r="W730" s="51">
        <f t="shared" si="105"/>
        <v>8.3103150323277086E-2</v>
      </c>
    </row>
    <row r="731" spans="2:23" x14ac:dyDescent="0.25">
      <c r="B731" s="52" t="s">
        <v>1189</v>
      </c>
      <c r="C731" s="53" t="s">
        <v>1190</v>
      </c>
      <c r="D731" s="54">
        <v>6.8825283899999992</v>
      </c>
      <c r="E731" s="54">
        <v>1824.8705543600004</v>
      </c>
      <c r="F731" s="54">
        <v>3.4230392646224121</v>
      </c>
      <c r="G731" s="48">
        <v>730</v>
      </c>
      <c r="H731" s="49"/>
      <c r="I731" s="21">
        <f t="shared" si="106"/>
        <v>1059.1973495568998</v>
      </c>
      <c r="J731" s="50">
        <v>6.8825283899999992</v>
      </c>
      <c r="K731" s="50">
        <v>12395.908723559993</v>
      </c>
      <c r="L731">
        <f t="shared" si="100"/>
        <v>1059.1973495568998</v>
      </c>
      <c r="M731" t="e">
        <f t="shared" si="108"/>
        <v>#N/A</v>
      </c>
      <c r="N731" t="str">
        <f t="shared" si="102"/>
        <v>NA</v>
      </c>
      <c r="O731" s="22">
        <f t="shared" si="107"/>
        <v>10912.204762832544</v>
      </c>
      <c r="P731">
        <f t="shared" si="103"/>
        <v>1059.1973495568998</v>
      </c>
      <c r="Q731">
        <f t="shared" si="104"/>
        <v>2</v>
      </c>
      <c r="V731" s="51">
        <f t="shared" si="101"/>
        <v>2.8075412519245187E-4</v>
      </c>
      <c r="W731" s="51">
        <f t="shared" si="105"/>
        <v>8.2822396198084638E-2</v>
      </c>
    </row>
    <row r="732" spans="2:23" x14ac:dyDescent="0.25">
      <c r="B732" s="45" t="s">
        <v>565</v>
      </c>
      <c r="C732" s="46" t="s">
        <v>1191</v>
      </c>
      <c r="D732" s="47">
        <v>13.339738870000001</v>
      </c>
      <c r="E732" s="47">
        <v>613.0143928650001</v>
      </c>
      <c r="F732" s="47">
        <v>3.413519092158313</v>
      </c>
      <c r="G732" s="48">
        <v>731</v>
      </c>
      <c r="H732" s="49"/>
      <c r="I732" s="21">
        <f t="shared" si="106"/>
        <v>1055.7838304647414</v>
      </c>
      <c r="J732" s="50">
        <v>13.33973887</v>
      </c>
      <c r="K732" s="50">
        <v>12409.248462429992</v>
      </c>
      <c r="L732">
        <f t="shared" si="100"/>
        <v>1055.7838304647414</v>
      </c>
      <c r="M732" t="e">
        <f t="shared" si="108"/>
        <v>#N/A</v>
      </c>
      <c r="N732" t="str">
        <f t="shared" si="102"/>
        <v>NA</v>
      </c>
      <c r="O732" s="22">
        <f t="shared" si="107"/>
        <v>10925.544501702543</v>
      </c>
      <c r="P732">
        <f t="shared" si="103"/>
        <v>1055.7838304647414</v>
      </c>
      <c r="Q732">
        <f t="shared" si="104"/>
        <v>2</v>
      </c>
      <c r="V732" s="51">
        <f t="shared" si="101"/>
        <v>2.7984932726508963E-4</v>
      </c>
      <c r="W732" s="51">
        <f t="shared" si="105"/>
        <v>8.254254687081955E-2</v>
      </c>
    </row>
    <row r="733" spans="2:23" x14ac:dyDescent="0.25">
      <c r="B733" s="52" t="s">
        <v>1034</v>
      </c>
      <c r="C733" s="53" t="s">
        <v>1192</v>
      </c>
      <c r="D733" s="54">
        <v>2.0036726800000002</v>
      </c>
      <c r="E733" s="54">
        <v>35.503707861817134</v>
      </c>
      <c r="F733" s="54">
        <v>3.4120294488291205</v>
      </c>
      <c r="G733" s="48">
        <v>732</v>
      </c>
      <c r="H733" s="49"/>
      <c r="I733" s="21">
        <f t="shared" si="106"/>
        <v>1052.3718010159123</v>
      </c>
      <c r="J733" s="50">
        <v>5.91113657</v>
      </c>
      <c r="K733" s="50">
        <v>12415.159598999991</v>
      </c>
      <c r="L733">
        <f t="shared" si="100"/>
        <v>1052.3718010159123</v>
      </c>
      <c r="M733" t="e">
        <f t="shared" si="108"/>
        <v>#N/A</v>
      </c>
      <c r="N733" t="str">
        <f t="shared" si="102"/>
        <v>NA</v>
      </c>
      <c r="O733" s="22">
        <f t="shared" si="107"/>
        <v>10927.548174382544</v>
      </c>
      <c r="P733">
        <f t="shared" si="103"/>
        <v>1052.3718010159123</v>
      </c>
      <c r="Q733">
        <f t="shared" si="104"/>
        <v>2</v>
      </c>
      <c r="V733" s="51">
        <f t="shared" si="101"/>
        <v>2.7894492418719519E-4</v>
      </c>
      <c r="W733" s="51">
        <f t="shared" si="105"/>
        <v>8.2263601946632361E-2</v>
      </c>
    </row>
    <row r="734" spans="2:23" x14ac:dyDescent="0.25">
      <c r="B734" s="45" t="s">
        <v>933</v>
      </c>
      <c r="C734" s="46" t="s">
        <v>1193</v>
      </c>
      <c r="D734" s="47">
        <v>60.192189069999998</v>
      </c>
      <c r="E734" s="47">
        <v>857.47246997100012</v>
      </c>
      <c r="F734" s="47">
        <v>3.4052884802370507</v>
      </c>
      <c r="G734" s="48">
        <v>733</v>
      </c>
      <c r="H734" s="49"/>
      <c r="I734" s="21">
        <f t="shared" si="106"/>
        <v>1048.9665125356753</v>
      </c>
      <c r="J734" s="50">
        <v>60.192189070000005</v>
      </c>
      <c r="K734" s="50">
        <v>12475.351788069991</v>
      </c>
      <c r="L734">
        <f t="shared" si="100"/>
        <v>1048.9665125356753</v>
      </c>
      <c r="M734" t="e">
        <f t="shared" si="108"/>
        <v>#N/A</v>
      </c>
      <c r="N734" t="str">
        <f t="shared" si="102"/>
        <v>NA</v>
      </c>
      <c r="O734" s="22">
        <f t="shared" si="107"/>
        <v>10987.740363452544</v>
      </c>
      <c r="P734">
        <f t="shared" si="103"/>
        <v>1048.9665125356753</v>
      </c>
      <c r="Q734">
        <f t="shared" si="104"/>
        <v>2</v>
      </c>
      <c r="V734" s="51">
        <f t="shared" si="101"/>
        <v>2.7804230789128315E-4</v>
      </c>
      <c r="W734" s="51">
        <f t="shared" si="105"/>
        <v>8.1985559638741073E-2</v>
      </c>
    </row>
    <row r="735" spans="2:23" x14ac:dyDescent="0.25">
      <c r="B735" s="52" t="s">
        <v>228</v>
      </c>
      <c r="C735" s="53" t="s">
        <v>1194</v>
      </c>
      <c r="D735" s="54">
        <v>4.5561868738960802</v>
      </c>
      <c r="E735" s="54">
        <v>136.47775510511667</v>
      </c>
      <c r="F735" s="54">
        <v>3.3919029654528119</v>
      </c>
      <c r="G735" s="48">
        <v>734</v>
      </c>
      <c r="H735" s="49"/>
      <c r="I735" s="21">
        <f t="shared" si="106"/>
        <v>1045.5746095702225</v>
      </c>
      <c r="J735" s="50">
        <v>18.155773100000001</v>
      </c>
      <c r="K735" s="50">
        <v>12493.50756116999</v>
      </c>
      <c r="L735">
        <f t="shared" si="100"/>
        <v>1045.5746095702225</v>
      </c>
      <c r="M735" t="e">
        <f t="shared" si="108"/>
        <v>#N/A</v>
      </c>
      <c r="N735" t="str">
        <f t="shared" si="102"/>
        <v>NA</v>
      </c>
      <c r="O735" s="22">
        <f t="shared" si="107"/>
        <v>10992.29655032644</v>
      </c>
      <c r="P735">
        <f t="shared" si="103"/>
        <v>1045.5746095702225</v>
      </c>
      <c r="Q735">
        <f t="shared" si="104"/>
        <v>2</v>
      </c>
      <c r="V735" s="51">
        <f t="shared" si="101"/>
        <v>2.7714323960131642E-4</v>
      </c>
      <c r="W735" s="51">
        <f t="shared" si="105"/>
        <v>8.1708416399139755E-2</v>
      </c>
    </row>
    <row r="736" spans="2:23" x14ac:dyDescent="0.25">
      <c r="B736" s="45" t="s">
        <v>332</v>
      </c>
      <c r="C736" s="46" t="s">
        <v>1195</v>
      </c>
      <c r="D736" s="47">
        <v>42.753586130000002</v>
      </c>
      <c r="E736" s="47">
        <v>4300.8666276139993</v>
      </c>
      <c r="F736" s="47">
        <v>3.390417891561043</v>
      </c>
      <c r="G736" s="48">
        <v>735</v>
      </c>
      <c r="H736" s="49"/>
      <c r="I736" s="21">
        <f t="shared" si="106"/>
        <v>1042.1841916786614</v>
      </c>
      <c r="J736" s="50">
        <v>42.753586130000009</v>
      </c>
      <c r="K736" s="50">
        <v>12536.261147299991</v>
      </c>
      <c r="L736">
        <f t="shared" si="100"/>
        <v>1042.1841916786614</v>
      </c>
      <c r="M736" t="e">
        <f t="shared" si="108"/>
        <v>#N/A</v>
      </c>
      <c r="N736" t="str">
        <f t="shared" si="102"/>
        <v>NA</v>
      </c>
      <c r="O736" s="22">
        <f t="shared" si="107"/>
        <v>11035.050136456441</v>
      </c>
      <c r="P736">
        <f t="shared" si="103"/>
        <v>1042.1841916786614</v>
      </c>
      <c r="Q736">
        <f t="shared" si="104"/>
        <v>2</v>
      </c>
      <c r="V736" s="51">
        <f t="shared" si="101"/>
        <v>2.7624456494962829E-4</v>
      </c>
      <c r="W736" s="51">
        <f t="shared" si="105"/>
        <v>8.1432171834190131E-2</v>
      </c>
    </row>
    <row r="737" spans="2:23" x14ac:dyDescent="0.25">
      <c r="B737" s="52" t="s">
        <v>1196</v>
      </c>
      <c r="C737" s="53" t="s">
        <v>1197</v>
      </c>
      <c r="D737" s="54">
        <v>2.7766372599999998</v>
      </c>
      <c r="E737" s="54">
        <v>128.04625341300002</v>
      </c>
      <c r="F737" s="54">
        <v>3.362952533636836</v>
      </c>
      <c r="G737" s="48">
        <v>736</v>
      </c>
      <c r="H737" s="49"/>
      <c r="I737" s="21">
        <f t="shared" si="106"/>
        <v>1038.8212391450245</v>
      </c>
      <c r="J737" s="50">
        <v>2.7766372599999998</v>
      </c>
      <c r="K737" s="50">
        <v>12539.037784559991</v>
      </c>
      <c r="L737">
        <f t="shared" si="100"/>
        <v>1038.8212391450245</v>
      </c>
      <c r="M737" t="e">
        <f t="shared" si="108"/>
        <v>#N/A</v>
      </c>
      <c r="N737" t="str">
        <f t="shared" si="102"/>
        <v>NA</v>
      </c>
      <c r="O737" s="22">
        <f t="shared" si="107"/>
        <v>11037.826773716441</v>
      </c>
      <c r="P737">
        <f t="shared" si="103"/>
        <v>1038.8212391450245</v>
      </c>
      <c r="Q737">
        <f t="shared" si="104"/>
        <v>2</v>
      </c>
      <c r="V737" s="51">
        <f t="shared" si="101"/>
        <v>2.7535317035065203E-4</v>
      </c>
      <c r="W737" s="51">
        <f t="shared" si="105"/>
        <v>8.1156818663839475E-2</v>
      </c>
    </row>
    <row r="738" spans="2:23" x14ac:dyDescent="0.25">
      <c r="B738" s="45" t="s">
        <v>565</v>
      </c>
      <c r="C738" s="46" t="s">
        <v>1198</v>
      </c>
      <c r="D738" s="47">
        <v>5.9607621900000005</v>
      </c>
      <c r="E738" s="47">
        <v>338.15126103700004</v>
      </c>
      <c r="F738" s="47">
        <v>3.3550831135888615</v>
      </c>
      <c r="G738" s="48">
        <v>737</v>
      </c>
      <c r="H738" s="49"/>
      <c r="I738" s="21">
        <f t="shared" si="106"/>
        <v>1035.4661560314357</v>
      </c>
      <c r="J738" s="50">
        <v>5.9607621900000005</v>
      </c>
      <c r="K738" s="50">
        <v>12544.99854674999</v>
      </c>
      <c r="L738">
        <f t="shared" si="100"/>
        <v>1035.4661560314357</v>
      </c>
      <c r="M738" t="e">
        <f t="shared" si="108"/>
        <v>#N/A</v>
      </c>
      <c r="N738" t="str">
        <f t="shared" si="102"/>
        <v>NA</v>
      </c>
      <c r="O738" s="22">
        <f t="shared" si="107"/>
        <v>11043.78753590644</v>
      </c>
      <c r="P738">
        <f t="shared" si="103"/>
        <v>1035.4661560314357</v>
      </c>
      <c r="Q738">
        <f t="shared" si="104"/>
        <v>2</v>
      </c>
      <c r="V738" s="51">
        <f t="shared" si="101"/>
        <v>2.7446386164449107E-4</v>
      </c>
      <c r="W738" s="51">
        <f t="shared" si="105"/>
        <v>8.0882354802194981E-2</v>
      </c>
    </row>
    <row r="739" spans="2:23" x14ac:dyDescent="0.25">
      <c r="B739" s="52" t="s">
        <v>394</v>
      </c>
      <c r="C739" s="53" t="s">
        <v>1199</v>
      </c>
      <c r="D739" s="54">
        <v>4.8367458899999995</v>
      </c>
      <c r="E739" s="54">
        <v>1145.7547279319999</v>
      </c>
      <c r="F739" s="54">
        <v>3.3511976092941493</v>
      </c>
      <c r="G739" s="48">
        <v>738</v>
      </c>
      <c r="H739" s="49"/>
      <c r="I739" s="21">
        <f t="shared" si="106"/>
        <v>1032.1149584221416</v>
      </c>
      <c r="J739" s="50">
        <v>4.8367458899999995</v>
      </c>
      <c r="K739" s="50">
        <v>12549.835292639989</v>
      </c>
      <c r="L739">
        <f t="shared" si="100"/>
        <v>1032.1149584221416</v>
      </c>
      <c r="M739" t="e">
        <f t="shared" si="108"/>
        <v>#N/A</v>
      </c>
      <c r="N739" t="str">
        <f t="shared" si="102"/>
        <v>NA</v>
      </c>
      <c r="O739" s="22">
        <f t="shared" si="107"/>
        <v>11048.624281796439</v>
      </c>
      <c r="P739">
        <f t="shared" si="103"/>
        <v>1032.1149584221416</v>
      </c>
      <c r="Q739">
        <f t="shared" si="104"/>
        <v>2</v>
      </c>
      <c r="V739" s="51">
        <f t="shared" si="101"/>
        <v>2.7357558284211493E-4</v>
      </c>
      <c r="W739" s="51">
        <f t="shared" si="105"/>
        <v>8.0608779219352861E-2</v>
      </c>
    </row>
    <row r="740" spans="2:23" x14ac:dyDescent="0.25">
      <c r="B740" s="45" t="s">
        <v>610</v>
      </c>
      <c r="C740" s="46" t="s">
        <v>1200</v>
      </c>
      <c r="D740" s="47">
        <v>5.2901978300000003</v>
      </c>
      <c r="E740" s="47">
        <v>340.20718173399996</v>
      </c>
      <c r="F740" s="47">
        <v>3.3506870266730506</v>
      </c>
      <c r="G740" s="48">
        <v>739</v>
      </c>
      <c r="H740" s="49"/>
      <c r="I740" s="21">
        <f t="shared" si="106"/>
        <v>1028.7642713954685</v>
      </c>
      <c r="J740" s="50">
        <v>5.2901978300000003</v>
      </c>
      <c r="K740" s="50">
        <v>12555.125490469989</v>
      </c>
      <c r="L740">
        <f t="shared" si="100"/>
        <v>1028.7642713954685</v>
      </c>
      <c r="M740" t="e">
        <f t="shared" si="108"/>
        <v>#N/A</v>
      </c>
      <c r="N740" t="str">
        <f t="shared" si="102"/>
        <v>NA</v>
      </c>
      <c r="O740" s="22">
        <f t="shared" si="107"/>
        <v>11053.914479626439</v>
      </c>
      <c r="P740">
        <f t="shared" si="103"/>
        <v>1028.7642713954685</v>
      </c>
      <c r="Q740">
        <f t="shared" si="104"/>
        <v>2</v>
      </c>
      <c r="V740" s="51">
        <f t="shared" si="101"/>
        <v>2.7268743937634734E-4</v>
      </c>
      <c r="W740" s="51">
        <f t="shared" si="105"/>
        <v>8.0336091779976512E-2</v>
      </c>
    </row>
    <row r="741" spans="2:23" x14ac:dyDescent="0.25">
      <c r="B741" s="52" t="s">
        <v>1201</v>
      </c>
      <c r="C741" s="53" t="s">
        <v>1202</v>
      </c>
      <c r="D741" s="54">
        <v>35.355196929999998</v>
      </c>
      <c r="E741" s="54">
        <v>313.01075091599989</v>
      </c>
      <c r="F741" s="54">
        <v>3.3482802281935879</v>
      </c>
      <c r="G741" s="48">
        <v>740</v>
      </c>
      <c r="H741" s="49"/>
      <c r="I741" s="21">
        <f t="shared" si="106"/>
        <v>1025.415991167275</v>
      </c>
      <c r="J741" s="50">
        <v>35.355196929999998</v>
      </c>
      <c r="K741" s="50">
        <v>12590.48068739999</v>
      </c>
      <c r="L741">
        <f t="shared" si="100"/>
        <v>1025.415991167275</v>
      </c>
      <c r="M741" t="e">
        <f t="shared" si="108"/>
        <v>#N/A</v>
      </c>
      <c r="N741" t="str">
        <f t="shared" si="102"/>
        <v>NA</v>
      </c>
      <c r="O741" s="22">
        <f t="shared" si="107"/>
        <v>11089.26967655644</v>
      </c>
      <c r="P741">
        <f t="shared" si="103"/>
        <v>1025.415991167275</v>
      </c>
      <c r="Q741">
        <f t="shared" si="104"/>
        <v>2</v>
      </c>
      <c r="V741" s="51">
        <f t="shared" si="101"/>
        <v>2.7179993386402813E-4</v>
      </c>
      <c r="W741" s="51">
        <f t="shared" si="105"/>
        <v>8.0064291846112481E-2</v>
      </c>
    </row>
    <row r="742" spans="2:23" x14ac:dyDescent="0.25">
      <c r="B742" s="45" t="s">
        <v>688</v>
      </c>
      <c r="C742" s="46" t="s">
        <v>1203</v>
      </c>
      <c r="D742" s="47">
        <v>9.6001019899999989</v>
      </c>
      <c r="E742" s="47">
        <v>474.40838517700001</v>
      </c>
      <c r="F742" s="47">
        <v>3.31725750962796</v>
      </c>
      <c r="G742" s="48">
        <v>741</v>
      </c>
      <c r="H742" s="49"/>
      <c r="I742" s="21">
        <f t="shared" si="106"/>
        <v>1022.098733657647</v>
      </c>
      <c r="J742" s="50">
        <v>9.6001019899999989</v>
      </c>
      <c r="K742" s="50">
        <v>12600.080789389989</v>
      </c>
      <c r="L742">
        <f t="shared" ref="L742:L805" si="109">P742</f>
        <v>1022.098733657647</v>
      </c>
      <c r="M742" t="e">
        <f t="shared" si="108"/>
        <v>#N/A</v>
      </c>
      <c r="N742" t="str">
        <f t="shared" si="102"/>
        <v>NA</v>
      </c>
      <c r="O742" s="22">
        <f t="shared" si="107"/>
        <v>11098.869778546439</v>
      </c>
      <c r="P742">
        <f t="shared" si="103"/>
        <v>1022.098733657647</v>
      </c>
      <c r="Q742">
        <f t="shared" si="104"/>
        <v>2</v>
      </c>
      <c r="V742" s="51">
        <f t="shared" si="101"/>
        <v>2.7092065132943403E-4</v>
      </c>
      <c r="W742" s="51">
        <f t="shared" si="105"/>
        <v>7.9793371194783053E-2</v>
      </c>
    </row>
    <row r="743" spans="2:23" x14ac:dyDescent="0.25">
      <c r="B743" s="52" t="s">
        <v>1204</v>
      </c>
      <c r="C743" s="53" t="s">
        <v>1205</v>
      </c>
      <c r="D743" s="54">
        <v>37.689133759999983</v>
      </c>
      <c r="E743" s="54">
        <v>2113.6412123787345</v>
      </c>
      <c r="F743" s="54">
        <v>3.3166634380489448</v>
      </c>
      <c r="G743" s="48">
        <v>742</v>
      </c>
      <c r="H743" s="49"/>
      <c r="I743" s="21">
        <f t="shared" si="106"/>
        <v>1018.782070219598</v>
      </c>
      <c r="J743" s="50">
        <v>37.998676859999989</v>
      </c>
      <c r="K743" s="50">
        <v>12638.079466249988</v>
      </c>
      <c r="L743">
        <f t="shared" si="109"/>
        <v>1018.782070219598</v>
      </c>
      <c r="M743" t="e">
        <f t="shared" si="108"/>
        <v>#N/A</v>
      </c>
      <c r="N743" t="str">
        <f t="shared" si="102"/>
        <v>NA</v>
      </c>
      <c r="O743" s="22">
        <f t="shared" si="107"/>
        <v>11136.558912306438</v>
      </c>
      <c r="P743">
        <f t="shared" si="103"/>
        <v>1018.782070219598</v>
      </c>
      <c r="Q743">
        <f t="shared" si="104"/>
        <v>2</v>
      </c>
      <c r="V743" s="51">
        <f t="shared" si="101"/>
        <v>2.7004152626128997E-4</v>
      </c>
      <c r="W743" s="51">
        <f t="shared" si="105"/>
        <v>7.9523329668521769E-2</v>
      </c>
    </row>
    <row r="744" spans="2:23" x14ac:dyDescent="0.25">
      <c r="B744" s="45" t="s">
        <v>213</v>
      </c>
      <c r="C744" s="46" t="s">
        <v>1206</v>
      </c>
      <c r="D744" s="47">
        <v>0.41565558000000002</v>
      </c>
      <c r="E744" s="47">
        <v>66.480496443650395</v>
      </c>
      <c r="F744" s="47">
        <v>3.3082048373826538</v>
      </c>
      <c r="G744" s="48">
        <v>743</v>
      </c>
      <c r="H744" s="49"/>
      <c r="I744" s="21">
        <f t="shared" si="106"/>
        <v>1015.4738653822154</v>
      </c>
      <c r="J744" s="50">
        <v>0.57401764</v>
      </c>
      <c r="K744" s="50">
        <v>12638.653483889988</v>
      </c>
      <c r="L744">
        <f t="shared" si="109"/>
        <v>1015.4738653822154</v>
      </c>
      <c r="M744" t="e">
        <f t="shared" si="108"/>
        <v>#N/A</v>
      </c>
      <c r="N744" t="str">
        <f t="shared" si="102"/>
        <v>NA</v>
      </c>
      <c r="O744" s="22">
        <f t="shared" si="107"/>
        <v>11136.974567886438</v>
      </c>
      <c r="P744">
        <f t="shared" si="103"/>
        <v>1015.4738653822154</v>
      </c>
      <c r="Q744">
        <f t="shared" si="104"/>
        <v>2</v>
      </c>
      <c r="V744" s="51">
        <f t="shared" si="101"/>
        <v>2.6916464325599796E-4</v>
      </c>
      <c r="W744" s="51">
        <f t="shared" si="105"/>
        <v>7.9254165025265777E-2</v>
      </c>
    </row>
    <row r="745" spans="2:23" x14ac:dyDescent="0.25">
      <c r="B745" s="52" t="s">
        <v>789</v>
      </c>
      <c r="C745" s="53" t="s">
        <v>1207</v>
      </c>
      <c r="D745" s="54">
        <v>0.78312453999999987</v>
      </c>
      <c r="E745" s="54">
        <v>71</v>
      </c>
      <c r="F745" s="54">
        <v>3.3003143213000001</v>
      </c>
      <c r="G745" s="48">
        <v>744</v>
      </c>
      <c r="H745" s="49"/>
      <c r="I745" s="21">
        <f t="shared" si="106"/>
        <v>1012.1735510609154</v>
      </c>
      <c r="J745" s="50">
        <v>11.83092883</v>
      </c>
      <c r="K745" s="50">
        <v>12650.484412719989</v>
      </c>
      <c r="L745">
        <f t="shared" si="109"/>
        <v>1012.1735510609154</v>
      </c>
      <c r="M745" t="e">
        <f t="shared" si="108"/>
        <v>#N/A</v>
      </c>
      <c r="N745" t="str">
        <f t="shared" si="102"/>
        <v>NA</v>
      </c>
      <c r="O745" s="22">
        <f t="shared" si="107"/>
        <v>11137.757692426438</v>
      </c>
      <c r="P745">
        <f t="shared" si="103"/>
        <v>1012.1735510609154</v>
      </c>
      <c r="Q745">
        <f t="shared" si="104"/>
        <v>2</v>
      </c>
      <c r="V745" s="51">
        <f t="shared" si="101"/>
        <v>2.6828985173530133E-4</v>
      </c>
      <c r="W745" s="51">
        <f t="shared" si="105"/>
        <v>7.8985875173530479E-2</v>
      </c>
    </row>
    <row r="746" spans="2:23" x14ac:dyDescent="0.25">
      <c r="B746" s="45" t="s">
        <v>1208</v>
      </c>
      <c r="C746" s="46" t="s">
        <v>1209</v>
      </c>
      <c r="D746" s="47">
        <v>7.6062159699999992</v>
      </c>
      <c r="E746" s="47">
        <v>1562.7919650889996</v>
      </c>
      <c r="F746" s="47">
        <v>3.2413469635959844</v>
      </c>
      <c r="G746" s="48">
        <v>745</v>
      </c>
      <c r="H746" s="49"/>
      <c r="I746" s="21">
        <f t="shared" si="106"/>
        <v>1008.9322040973194</v>
      </c>
      <c r="J746" s="50">
        <v>7.6062159699999992</v>
      </c>
      <c r="K746" s="50">
        <v>12658.090628689988</v>
      </c>
      <c r="L746">
        <f t="shared" si="109"/>
        <v>1008.9322040973194</v>
      </c>
      <c r="M746" t="e">
        <f t="shared" si="108"/>
        <v>#N/A</v>
      </c>
      <c r="N746" t="str">
        <f t="shared" si="102"/>
        <v>NA</v>
      </c>
      <c r="O746" s="22">
        <f t="shared" si="107"/>
        <v>11145.363908396437</v>
      </c>
      <c r="P746">
        <f t="shared" si="103"/>
        <v>1008.9322040973194</v>
      </c>
      <c r="Q746">
        <f t="shared" si="104"/>
        <v>2</v>
      </c>
      <c r="V746" s="51">
        <f t="shared" si="101"/>
        <v>2.6743069028480271E-4</v>
      </c>
      <c r="W746" s="51">
        <f t="shared" si="105"/>
        <v>7.8718444483245678E-2</v>
      </c>
    </row>
    <row r="747" spans="2:23" x14ac:dyDescent="0.25">
      <c r="B747" s="52" t="s">
        <v>810</v>
      </c>
      <c r="C747" s="53" t="s">
        <v>1210</v>
      </c>
      <c r="D747" s="54">
        <v>2.5764522199999993</v>
      </c>
      <c r="E747" s="54">
        <v>127.523427464012</v>
      </c>
      <c r="F747" s="54">
        <v>3.2396707748515339</v>
      </c>
      <c r="G747" s="48">
        <v>746</v>
      </c>
      <c r="H747" s="49"/>
      <c r="I747" s="21">
        <f t="shared" si="106"/>
        <v>1005.6925333224679</v>
      </c>
      <c r="J747" s="50">
        <v>3.2928828299999995</v>
      </c>
      <c r="K747" s="50">
        <v>12661.383511519987</v>
      </c>
      <c r="L747">
        <f t="shared" si="109"/>
        <v>1005.6925333224679</v>
      </c>
      <c r="M747" t="e">
        <f t="shared" si="108"/>
        <v>#N/A</v>
      </c>
      <c r="N747" t="str">
        <f t="shared" si="102"/>
        <v>NA</v>
      </c>
      <c r="O747" s="22">
        <f t="shared" si="107"/>
        <v>11147.940360616438</v>
      </c>
      <c r="P747">
        <f t="shared" si="103"/>
        <v>1005.6925333224679</v>
      </c>
      <c r="Q747">
        <f t="shared" si="104"/>
        <v>2</v>
      </c>
      <c r="V747" s="51">
        <f t="shared" si="101"/>
        <v>2.6657197313007653E-4</v>
      </c>
      <c r="W747" s="51">
        <f t="shared" si="105"/>
        <v>7.8451872510115608E-2</v>
      </c>
    </row>
    <row r="748" spans="2:23" x14ac:dyDescent="0.25">
      <c r="B748" s="45" t="s">
        <v>1047</v>
      </c>
      <c r="C748" s="46" t="s">
        <v>1211</v>
      </c>
      <c r="D748" s="47">
        <v>8.5159805929537509</v>
      </c>
      <c r="E748" s="47">
        <v>335.88593458980046</v>
      </c>
      <c r="F748" s="47">
        <v>3.232584305155521</v>
      </c>
      <c r="G748" s="48">
        <v>747</v>
      </c>
      <c r="H748" s="49"/>
      <c r="I748" s="21">
        <f t="shared" si="106"/>
        <v>1002.4599490173123</v>
      </c>
      <c r="J748" s="50">
        <v>9.0447444799999985</v>
      </c>
      <c r="K748" s="50">
        <v>12670.428255999987</v>
      </c>
      <c r="L748">
        <f t="shared" si="109"/>
        <v>1002.4599490173123</v>
      </c>
      <c r="M748" t="e">
        <f t="shared" si="108"/>
        <v>#N/A</v>
      </c>
      <c r="N748" t="str">
        <f t="shared" si="102"/>
        <v>NA</v>
      </c>
      <c r="O748" s="22">
        <f t="shared" si="107"/>
        <v>11156.456341209392</v>
      </c>
      <c r="P748">
        <f t="shared" si="103"/>
        <v>1002.4599490173123</v>
      </c>
      <c r="Q748">
        <f t="shared" si="104"/>
        <v>2</v>
      </c>
      <c r="V748" s="51">
        <f t="shared" si="101"/>
        <v>2.6571513433692394E-4</v>
      </c>
      <c r="W748" s="51">
        <f t="shared" si="105"/>
        <v>7.8186157375778678E-2</v>
      </c>
    </row>
    <row r="749" spans="2:23" x14ac:dyDescent="0.25">
      <c r="B749" s="52" t="s">
        <v>514</v>
      </c>
      <c r="C749" s="53" t="s">
        <v>1212</v>
      </c>
      <c r="D749" s="54">
        <v>4.5516345600000001</v>
      </c>
      <c r="E749" s="54">
        <v>127.54570078178605</v>
      </c>
      <c r="F749" s="54">
        <v>3.2083968742091544</v>
      </c>
      <c r="G749" s="48">
        <v>748</v>
      </c>
      <c r="H749" s="49"/>
      <c r="I749" s="21">
        <f t="shared" si="106"/>
        <v>999.25155214310314</v>
      </c>
      <c r="J749" s="50">
        <v>4.5811272800000005</v>
      </c>
      <c r="K749" s="50">
        <v>12675.009383279987</v>
      </c>
      <c r="L749">
        <f t="shared" si="109"/>
        <v>999.25155214310314</v>
      </c>
      <c r="M749" t="e">
        <f t="shared" si="108"/>
        <v>#N/A</v>
      </c>
      <c r="N749" t="str">
        <f t="shared" si="102"/>
        <v>NA</v>
      </c>
      <c r="O749" s="22">
        <f t="shared" si="107"/>
        <v>11161.007975769393</v>
      </c>
      <c r="P749">
        <f t="shared" si="103"/>
        <v>999.25155214310314</v>
      </c>
      <c r="Q749">
        <f t="shared" si="104"/>
        <v>2</v>
      </c>
      <c r="V749" s="51">
        <f t="shared" si="101"/>
        <v>2.64864706739021E-4</v>
      </c>
      <c r="W749" s="51">
        <f t="shared" si="105"/>
        <v>7.792129266903966E-2</v>
      </c>
    </row>
    <row r="750" spans="2:23" x14ac:dyDescent="0.25">
      <c r="B750" s="45" t="s">
        <v>1011</v>
      </c>
      <c r="C750" s="46" t="s">
        <v>1213</v>
      </c>
      <c r="D750" s="47">
        <v>7.518574560000002</v>
      </c>
      <c r="E750" s="47">
        <v>2040.3296512229999</v>
      </c>
      <c r="F750" s="47">
        <v>3.2006167680607862</v>
      </c>
      <c r="G750" s="48">
        <v>749</v>
      </c>
      <c r="H750" s="49"/>
      <c r="I750" s="21">
        <f t="shared" si="106"/>
        <v>996.0509353750424</v>
      </c>
      <c r="J750" s="50">
        <v>7.518574560000002</v>
      </c>
      <c r="K750" s="50">
        <v>12682.527957839986</v>
      </c>
      <c r="L750">
        <f t="shared" si="109"/>
        <v>996.0509353750424</v>
      </c>
      <c r="M750" t="e">
        <f t="shared" si="108"/>
        <v>#N/A</v>
      </c>
      <c r="N750" t="str">
        <f t="shared" si="102"/>
        <v>NA</v>
      </c>
      <c r="O750" s="22">
        <f t="shared" si="107"/>
        <v>11168.526550329392</v>
      </c>
      <c r="P750">
        <f t="shared" si="103"/>
        <v>996.0509353750424</v>
      </c>
      <c r="Q750">
        <f t="shared" si="104"/>
        <v>2</v>
      </c>
      <c r="V750" s="51">
        <f t="shared" si="101"/>
        <v>2.6401634136011493E-4</v>
      </c>
      <c r="W750" s="51">
        <f t="shared" si="105"/>
        <v>7.7657276327679547E-2</v>
      </c>
    </row>
    <row r="751" spans="2:23" x14ac:dyDescent="0.25">
      <c r="B751" s="52" t="s">
        <v>1214</v>
      </c>
      <c r="C751" s="53" t="s">
        <v>1215</v>
      </c>
      <c r="D751" s="54">
        <v>12.954690529999999</v>
      </c>
      <c r="E751" s="54">
        <v>401.62106989199992</v>
      </c>
      <c r="F751" s="54">
        <v>3.1934388912082539</v>
      </c>
      <c r="G751" s="48">
        <v>750</v>
      </c>
      <c r="H751" s="49"/>
      <c r="I751" s="21">
        <f t="shared" si="106"/>
        <v>992.8574964838341</v>
      </c>
      <c r="J751" s="50">
        <v>12.954690530000001</v>
      </c>
      <c r="K751" s="50">
        <v>12695.482648369985</v>
      </c>
      <c r="L751">
        <f t="shared" si="109"/>
        <v>992.8574964838341</v>
      </c>
      <c r="M751" t="e">
        <f t="shared" si="108"/>
        <v>#N/A</v>
      </c>
      <c r="N751" t="str">
        <f t="shared" si="102"/>
        <v>NA</v>
      </c>
      <c r="O751" s="22">
        <f t="shared" si="107"/>
        <v>11181.481240859392</v>
      </c>
      <c r="P751">
        <f t="shared" si="103"/>
        <v>992.8574964838341</v>
      </c>
      <c r="Q751">
        <f t="shared" si="104"/>
        <v>2</v>
      </c>
      <c r="V751" s="51">
        <f t="shared" si="101"/>
        <v>2.631698785714459E-4</v>
      </c>
      <c r="W751" s="51">
        <f t="shared" si="105"/>
        <v>7.7394106449108102E-2</v>
      </c>
    </row>
    <row r="752" spans="2:23" x14ac:dyDescent="0.25">
      <c r="B752" s="45" t="s">
        <v>582</v>
      </c>
      <c r="C752" s="46" t="s">
        <v>1216</v>
      </c>
      <c r="D752" s="47">
        <v>4.4228439837135083</v>
      </c>
      <c r="E752" s="47">
        <v>225.21406967832036</v>
      </c>
      <c r="F752" s="47">
        <v>3.1927244446094503</v>
      </c>
      <c r="G752" s="48">
        <v>751</v>
      </c>
      <c r="H752" s="49"/>
      <c r="I752" s="21">
        <f t="shared" si="106"/>
        <v>989.66477203922466</v>
      </c>
      <c r="J752" s="50">
        <v>5.08576826</v>
      </c>
      <c r="K752" s="50">
        <v>12700.568416629985</v>
      </c>
      <c r="L752">
        <f t="shared" si="109"/>
        <v>989.66477203922466</v>
      </c>
      <c r="M752" t="e">
        <f t="shared" si="108"/>
        <v>#N/A</v>
      </c>
      <c r="N752" t="str">
        <f t="shared" si="102"/>
        <v>NA</v>
      </c>
      <c r="O752" s="22">
        <f t="shared" si="107"/>
        <v>11185.904084843105</v>
      </c>
      <c r="P752">
        <f t="shared" si="103"/>
        <v>989.66477203922466</v>
      </c>
      <c r="Q752">
        <f t="shared" si="104"/>
        <v>2</v>
      </c>
      <c r="V752" s="51">
        <f t="shared" si="101"/>
        <v>2.6232360515620197E-4</v>
      </c>
      <c r="W752" s="51">
        <f t="shared" si="105"/>
        <v>7.7131782843951904E-2</v>
      </c>
    </row>
    <row r="753" spans="2:23" x14ac:dyDescent="0.25">
      <c r="B753" s="52" t="s">
        <v>866</v>
      </c>
      <c r="C753" s="53" t="s">
        <v>1217</v>
      </c>
      <c r="D753" s="54">
        <v>19.916912929999999</v>
      </c>
      <c r="E753" s="54">
        <v>3237.4809616059997</v>
      </c>
      <c r="F753" s="54">
        <v>3.1820682374671514</v>
      </c>
      <c r="G753" s="48">
        <v>752</v>
      </c>
      <c r="H753" s="49"/>
      <c r="I753" s="21">
        <f t="shared" si="106"/>
        <v>986.48270380175745</v>
      </c>
      <c r="J753" s="50">
        <v>19.916912929999999</v>
      </c>
      <c r="K753" s="50">
        <v>12720.485329559986</v>
      </c>
      <c r="L753">
        <f t="shared" si="109"/>
        <v>986.48270380175745</v>
      </c>
      <c r="M753" t="e">
        <f t="shared" si="108"/>
        <v>#N/A</v>
      </c>
      <c r="N753" t="str">
        <f t="shared" si="102"/>
        <v>NA</v>
      </c>
      <c r="O753" s="22">
        <f t="shared" si="107"/>
        <v>11205.820997773106</v>
      </c>
      <c r="P753">
        <f t="shared" si="103"/>
        <v>986.48270380175745</v>
      </c>
      <c r="Q753">
        <f t="shared" si="104"/>
        <v>2</v>
      </c>
      <c r="V753" s="51">
        <f t="shared" si="101"/>
        <v>2.6148015630817894E-4</v>
      </c>
      <c r="W753" s="51">
        <f t="shared" si="105"/>
        <v>7.6870302687643721E-2</v>
      </c>
    </row>
    <row r="754" spans="2:23" x14ac:dyDescent="0.25">
      <c r="B754" s="45" t="s">
        <v>1176</v>
      </c>
      <c r="C754" s="46" t="s">
        <v>1218</v>
      </c>
      <c r="D754" s="47">
        <v>1.9494703500000001</v>
      </c>
      <c r="E754" s="47">
        <v>185</v>
      </c>
      <c r="F754" s="47">
        <v>3.1754394375000001</v>
      </c>
      <c r="G754" s="48">
        <v>753</v>
      </c>
      <c r="H754" s="49"/>
      <c r="I754" s="21">
        <f t="shared" si="106"/>
        <v>983.30726436425743</v>
      </c>
      <c r="J754" s="50">
        <v>5.6218165199999994</v>
      </c>
      <c r="K754" s="50">
        <v>12726.107146079987</v>
      </c>
      <c r="L754">
        <f t="shared" si="109"/>
        <v>983.30726436425743</v>
      </c>
      <c r="M754" t="e">
        <f t="shared" si="108"/>
        <v>#N/A</v>
      </c>
      <c r="N754" t="str">
        <f t="shared" si="102"/>
        <v>NA</v>
      </c>
      <c r="O754" s="22">
        <f t="shared" si="107"/>
        <v>11207.770468123106</v>
      </c>
      <c r="P754">
        <f t="shared" si="103"/>
        <v>983.30726436425743</v>
      </c>
      <c r="Q754">
        <f t="shared" si="104"/>
        <v>2</v>
      </c>
      <c r="V754" s="51">
        <f t="shared" si="101"/>
        <v>2.6063846451037574E-4</v>
      </c>
      <c r="W754" s="51">
        <f t="shared" si="105"/>
        <v>7.6609664223133339E-2</v>
      </c>
    </row>
    <row r="755" spans="2:23" x14ac:dyDescent="0.25">
      <c r="B755" s="52" t="s">
        <v>286</v>
      </c>
      <c r="C755" s="53" t="s">
        <v>1219</v>
      </c>
      <c r="D755" s="54">
        <v>6.2313884199999992</v>
      </c>
      <c r="E755" s="54">
        <v>325.40126910800006</v>
      </c>
      <c r="F755" s="54">
        <v>3.1668749169911532</v>
      </c>
      <c r="G755" s="48">
        <v>754</v>
      </c>
      <c r="H755" s="49"/>
      <c r="I755" s="21">
        <f t="shared" si="106"/>
        <v>980.14038944726633</v>
      </c>
      <c r="J755" s="50">
        <v>6.2313884199999992</v>
      </c>
      <c r="K755" s="50">
        <v>12732.338534499986</v>
      </c>
      <c r="L755">
        <f t="shared" si="109"/>
        <v>980.14038944726633</v>
      </c>
      <c r="M755" t="e">
        <f t="shared" si="108"/>
        <v>#N/A</v>
      </c>
      <c r="N755" t="str">
        <f t="shared" si="102"/>
        <v>NA</v>
      </c>
      <c r="O755" s="22">
        <f t="shared" si="107"/>
        <v>11214.001856543106</v>
      </c>
      <c r="P755">
        <f t="shared" si="103"/>
        <v>980.14038944726633</v>
      </c>
      <c r="Q755">
        <f t="shared" si="104"/>
        <v>2</v>
      </c>
      <c r="V755" s="51">
        <f t="shared" si="101"/>
        <v>2.5979904285086566E-4</v>
      </c>
      <c r="W755" s="51">
        <f t="shared" si="105"/>
        <v>7.6349865180282472E-2</v>
      </c>
    </row>
    <row r="756" spans="2:23" x14ac:dyDescent="0.25">
      <c r="B756" s="45" t="s">
        <v>610</v>
      </c>
      <c r="C756" s="46" t="s">
        <v>1220</v>
      </c>
      <c r="D756" s="47">
        <v>16.697325020000001</v>
      </c>
      <c r="E756" s="47">
        <v>495.33469720499983</v>
      </c>
      <c r="F756" s="47">
        <v>3.1537284039180653</v>
      </c>
      <c r="G756" s="48">
        <v>755</v>
      </c>
      <c r="H756" s="49"/>
      <c r="I756" s="21">
        <f t="shared" si="106"/>
        <v>976.98666104334825</v>
      </c>
      <c r="J756" s="50">
        <v>16.697325020000001</v>
      </c>
      <c r="K756" s="50">
        <v>12749.035859519987</v>
      </c>
      <c r="L756">
        <f t="shared" si="109"/>
        <v>976.98666104334825</v>
      </c>
      <c r="M756" t="e">
        <f t="shared" si="108"/>
        <v>#N/A</v>
      </c>
      <c r="N756" t="str">
        <f t="shared" si="102"/>
        <v>NA</v>
      </c>
      <c r="O756" s="22">
        <f t="shared" si="107"/>
        <v>11230.699181563106</v>
      </c>
      <c r="P756">
        <f t="shared" si="103"/>
        <v>976.98666104334825</v>
      </c>
      <c r="Q756">
        <f t="shared" si="104"/>
        <v>2</v>
      </c>
      <c r="V756" s="51">
        <f t="shared" si="101"/>
        <v>2.5896310584676811E-4</v>
      </c>
      <c r="W756" s="51">
        <f t="shared" si="105"/>
        <v>7.609090207443571E-2</v>
      </c>
    </row>
    <row r="757" spans="2:23" x14ac:dyDescent="0.25">
      <c r="B757" s="52" t="s">
        <v>798</v>
      </c>
      <c r="C757" s="53" t="s">
        <v>1221</v>
      </c>
      <c r="D757" s="54">
        <v>9.6014945400000009</v>
      </c>
      <c r="E757" s="54">
        <v>1408.7723920100875</v>
      </c>
      <c r="F757" s="54">
        <v>3.1532173490588336</v>
      </c>
      <c r="G757" s="48">
        <v>756</v>
      </c>
      <c r="H757" s="49"/>
      <c r="I757" s="21">
        <f t="shared" si="106"/>
        <v>973.83344369428937</v>
      </c>
      <c r="J757" s="50">
        <v>9.6014945400000009</v>
      </c>
      <c r="K757" s="50">
        <v>12758.637354059987</v>
      </c>
      <c r="L757">
        <f t="shared" si="109"/>
        <v>973.83344369428937</v>
      </c>
      <c r="M757" t="e">
        <f t="shared" si="108"/>
        <v>#N/A</v>
      </c>
      <c r="N757" t="str">
        <f t="shared" si="102"/>
        <v>NA</v>
      </c>
      <c r="O757" s="22">
        <f t="shared" si="107"/>
        <v>11240.300676103107</v>
      </c>
      <c r="P757">
        <f t="shared" si="103"/>
        <v>973.83344369428937</v>
      </c>
      <c r="Q757">
        <f t="shared" si="104"/>
        <v>2</v>
      </c>
      <c r="V757" s="51">
        <f t="shared" si="101"/>
        <v>2.5812730430445211E-4</v>
      </c>
      <c r="W757" s="51">
        <f t="shared" si="105"/>
        <v>7.5832774770131256E-2</v>
      </c>
    </row>
    <row r="758" spans="2:23" x14ac:dyDescent="0.25">
      <c r="B758" s="45" t="s">
        <v>1222</v>
      </c>
      <c r="C758" s="46" t="s">
        <v>1223</v>
      </c>
      <c r="D758" s="47">
        <v>4.6724687500000002</v>
      </c>
      <c r="E758" s="47">
        <v>73.735305093999997</v>
      </c>
      <c r="F758" s="47">
        <v>3.1340146232254988</v>
      </c>
      <c r="G758" s="48">
        <v>757</v>
      </c>
      <c r="H758" s="49"/>
      <c r="I758" s="21">
        <f t="shared" si="106"/>
        <v>970.69942907106383</v>
      </c>
      <c r="J758" s="50">
        <v>4.6724687500000002</v>
      </c>
      <c r="K758" s="50">
        <v>12763.309822809986</v>
      </c>
      <c r="L758">
        <f t="shared" si="109"/>
        <v>970.69942907106383</v>
      </c>
      <c r="M758" t="e">
        <f t="shared" si="108"/>
        <v>#N/A</v>
      </c>
      <c r="N758" t="str">
        <f t="shared" si="102"/>
        <v>NA</v>
      </c>
      <c r="O758" s="22">
        <f t="shared" si="107"/>
        <v>11244.973144853106</v>
      </c>
      <c r="P758">
        <f t="shared" si="103"/>
        <v>970.69942907106383</v>
      </c>
      <c r="Q758">
        <f t="shared" si="104"/>
        <v>2</v>
      </c>
      <c r="V758" s="51">
        <f t="shared" si="101"/>
        <v>2.5729659269603267E-4</v>
      </c>
      <c r="W758" s="51">
        <f t="shared" si="105"/>
        <v>7.5575478177435221E-2</v>
      </c>
    </row>
    <row r="759" spans="2:23" x14ac:dyDescent="0.25">
      <c r="B759" s="52" t="s">
        <v>408</v>
      </c>
      <c r="C759" s="53" t="s">
        <v>1224</v>
      </c>
      <c r="D759" s="54">
        <v>4.1835995699999993</v>
      </c>
      <c r="E759" s="54">
        <v>365.55801404212536</v>
      </c>
      <c r="F759" s="54">
        <v>3.1323216420186029</v>
      </c>
      <c r="G759" s="48">
        <v>758</v>
      </c>
      <c r="H759" s="49"/>
      <c r="I759" s="21">
        <f t="shared" si="106"/>
        <v>967.56710742904522</v>
      </c>
      <c r="J759" s="50">
        <v>4.1835995699999993</v>
      </c>
      <c r="K759" s="50">
        <v>12767.493422379986</v>
      </c>
      <c r="L759">
        <f t="shared" si="109"/>
        <v>967.56710742904522</v>
      </c>
      <c r="M759" t="e">
        <f t="shared" si="108"/>
        <v>#N/A</v>
      </c>
      <c r="N759" t="str">
        <f t="shared" si="102"/>
        <v>NA</v>
      </c>
      <c r="O759" s="22">
        <f t="shared" si="107"/>
        <v>11249.156744423106</v>
      </c>
      <c r="P759">
        <f t="shared" si="103"/>
        <v>967.56710742904522</v>
      </c>
      <c r="Q759">
        <f t="shared" si="104"/>
        <v>2</v>
      </c>
      <c r="V759" s="51">
        <f t="shared" si="101"/>
        <v>2.5646632983444768E-4</v>
      </c>
      <c r="W759" s="51">
        <f t="shared" si="105"/>
        <v>7.5319011847600773E-2</v>
      </c>
    </row>
    <row r="760" spans="2:23" x14ac:dyDescent="0.25">
      <c r="B760" s="45" t="s">
        <v>1225</v>
      </c>
      <c r="C760" s="46" t="s">
        <v>1226</v>
      </c>
      <c r="D760" s="47">
        <v>18.155459079999996</v>
      </c>
      <c r="E760" s="47">
        <v>3537.5280806889996</v>
      </c>
      <c r="F760" s="47">
        <v>3.1321287776532722</v>
      </c>
      <c r="G760" s="48">
        <v>759</v>
      </c>
      <c r="H760" s="49"/>
      <c r="I760" s="21">
        <f t="shared" si="106"/>
        <v>964.43497865139193</v>
      </c>
      <c r="J760" s="50">
        <v>18.155459079999996</v>
      </c>
      <c r="K760" s="50">
        <v>12785.648881459987</v>
      </c>
      <c r="L760">
        <f t="shared" si="109"/>
        <v>964.43497865139193</v>
      </c>
      <c r="M760" t="e">
        <f t="shared" si="108"/>
        <v>#N/A</v>
      </c>
      <c r="N760" t="str">
        <f t="shared" si="102"/>
        <v>NA</v>
      </c>
      <c r="O760" s="22">
        <f t="shared" si="107"/>
        <v>11267.312203503107</v>
      </c>
      <c r="P760">
        <f t="shared" si="103"/>
        <v>964.43497865139193</v>
      </c>
      <c r="Q760">
        <f t="shared" si="104"/>
        <v>2</v>
      </c>
      <c r="V760" s="51">
        <f t="shared" si="101"/>
        <v>2.556361180940879E-4</v>
      </c>
      <c r="W760" s="51">
        <f t="shared" si="105"/>
        <v>7.5063375729506679E-2</v>
      </c>
    </row>
    <row r="761" spans="2:23" x14ac:dyDescent="0.25">
      <c r="B761" s="52" t="s">
        <v>921</v>
      </c>
      <c r="C761" s="53" t="s">
        <v>1227</v>
      </c>
      <c r="D761" s="54">
        <v>7.6452908500000003</v>
      </c>
      <c r="E761" s="54">
        <v>180.36908710600002</v>
      </c>
      <c r="F761" s="54">
        <v>3.1306993426263268</v>
      </c>
      <c r="G761" s="48">
        <v>760</v>
      </c>
      <c r="H761" s="49"/>
      <c r="I761" s="21">
        <f t="shared" si="106"/>
        <v>961.30427930876556</v>
      </c>
      <c r="J761" s="50">
        <v>7.6452908500000003</v>
      </c>
      <c r="K761" s="50">
        <v>12793.294172309987</v>
      </c>
      <c r="L761">
        <f t="shared" si="109"/>
        <v>961.30427930876556</v>
      </c>
      <c r="M761" t="e">
        <f t="shared" si="108"/>
        <v>#N/A</v>
      </c>
      <c r="N761" t="str">
        <f t="shared" si="102"/>
        <v>NA</v>
      </c>
      <c r="O761" s="22">
        <f t="shared" si="107"/>
        <v>11274.957494353106</v>
      </c>
      <c r="P761">
        <f t="shared" si="103"/>
        <v>961.30427930876556</v>
      </c>
      <c r="Q761">
        <f t="shared" si="104"/>
        <v>2</v>
      </c>
      <c r="V761" s="51">
        <f t="shared" si="101"/>
        <v>2.5480628524419702E-4</v>
      </c>
      <c r="W761" s="51">
        <f t="shared" si="105"/>
        <v>7.4808569444262479E-2</v>
      </c>
    </row>
    <row r="762" spans="2:23" x14ac:dyDescent="0.25">
      <c r="B762" s="45" t="s">
        <v>267</v>
      </c>
      <c r="C762" s="46" t="s">
        <v>1228</v>
      </c>
      <c r="D762" s="47">
        <v>0.44153050000000005</v>
      </c>
      <c r="E762" s="47">
        <v>21.220570064</v>
      </c>
      <c r="F762" s="47">
        <v>3.0678468409956996</v>
      </c>
      <c r="G762" s="48">
        <v>761</v>
      </c>
      <c r="H762" s="49"/>
      <c r="I762" s="21">
        <f t="shared" si="106"/>
        <v>958.23643246776987</v>
      </c>
      <c r="J762" s="50">
        <v>0.44153050000000005</v>
      </c>
      <c r="K762" s="50">
        <v>12793.735702809987</v>
      </c>
      <c r="L762">
        <f t="shared" si="109"/>
        <v>958.23643246776987</v>
      </c>
      <c r="M762" t="e">
        <f t="shared" si="108"/>
        <v>#N/A</v>
      </c>
      <c r="N762" t="str">
        <f t="shared" si="102"/>
        <v>NA</v>
      </c>
      <c r="O762" s="22">
        <f t="shared" si="107"/>
        <v>11275.399024853106</v>
      </c>
      <c r="P762">
        <f t="shared" si="103"/>
        <v>958.23643246776987</v>
      </c>
      <c r="Q762">
        <f t="shared" si="104"/>
        <v>2</v>
      </c>
      <c r="V762" s="51">
        <f t="shared" si="101"/>
        <v>2.5399311227276871E-4</v>
      </c>
      <c r="W762" s="51">
        <f t="shared" si="105"/>
        <v>7.4554576331989711E-2</v>
      </c>
    </row>
    <row r="763" spans="2:23" x14ac:dyDescent="0.25">
      <c r="B763" s="52" t="s">
        <v>610</v>
      </c>
      <c r="C763" s="53" t="s">
        <v>1229</v>
      </c>
      <c r="D763" s="54">
        <v>12.830121570000001</v>
      </c>
      <c r="E763" s="54">
        <v>425.39394171700008</v>
      </c>
      <c r="F763" s="54">
        <v>3.0581682348641808</v>
      </c>
      <c r="G763" s="48">
        <v>762</v>
      </c>
      <c r="H763" s="49"/>
      <c r="I763" s="21">
        <f t="shared" si="106"/>
        <v>955.17826423290569</v>
      </c>
      <c r="J763" s="50">
        <v>12.830121570000001</v>
      </c>
      <c r="K763" s="50">
        <v>12806.565824379986</v>
      </c>
      <c r="L763">
        <f t="shared" si="109"/>
        <v>955.17826423290569</v>
      </c>
      <c r="M763" t="e">
        <f t="shared" si="108"/>
        <v>#N/A</v>
      </c>
      <c r="N763" t="str">
        <f t="shared" si="102"/>
        <v>NA</v>
      </c>
      <c r="O763" s="22">
        <f t="shared" si="107"/>
        <v>11288.229146423106</v>
      </c>
      <c r="P763">
        <f t="shared" si="103"/>
        <v>955.17826423290569</v>
      </c>
      <c r="Q763">
        <f t="shared" si="104"/>
        <v>2</v>
      </c>
      <c r="V763" s="51">
        <f t="shared" si="101"/>
        <v>2.5318250474261409E-4</v>
      </c>
      <c r="W763" s="51">
        <f t="shared" si="105"/>
        <v>7.4301393827247098E-2</v>
      </c>
    </row>
    <row r="764" spans="2:23" x14ac:dyDescent="0.25">
      <c r="B764" s="45" t="s">
        <v>1187</v>
      </c>
      <c r="C764" s="46" t="s">
        <v>1230</v>
      </c>
      <c r="D764" s="47">
        <v>2.7508019751259569</v>
      </c>
      <c r="E764" s="47">
        <v>258</v>
      </c>
      <c r="F764" s="47">
        <v>3.0438132821999999</v>
      </c>
      <c r="G764" s="48">
        <v>763</v>
      </c>
      <c r="H764" s="49"/>
      <c r="I764" s="21">
        <f t="shared" si="106"/>
        <v>952.13445095070574</v>
      </c>
      <c r="J764" s="50">
        <v>6.7646820500000011</v>
      </c>
      <c r="K764" s="50">
        <v>12813.330506429986</v>
      </c>
      <c r="L764">
        <f t="shared" si="109"/>
        <v>952.13445095070574</v>
      </c>
      <c r="M764" t="e">
        <f t="shared" si="108"/>
        <v>#N/A</v>
      </c>
      <c r="N764" t="str">
        <f t="shared" si="102"/>
        <v>NA</v>
      </c>
      <c r="O764" s="22">
        <f t="shared" si="107"/>
        <v>11290.979948398231</v>
      </c>
      <c r="P764">
        <f t="shared" si="103"/>
        <v>952.13445095070574</v>
      </c>
      <c r="Q764">
        <f t="shared" si="104"/>
        <v>2</v>
      </c>
      <c r="V764" s="51">
        <f t="shared" si="101"/>
        <v>2.5237570218060738E-4</v>
      </c>
      <c r="W764" s="51">
        <f t="shared" si="105"/>
        <v>7.4049018125066493E-2</v>
      </c>
    </row>
    <row r="765" spans="2:23" x14ac:dyDescent="0.25">
      <c r="B765" s="52" t="s">
        <v>1021</v>
      </c>
      <c r="C765" s="53" t="s">
        <v>1231</v>
      </c>
      <c r="D765" s="54">
        <v>0.65331751624308643</v>
      </c>
      <c r="E765" s="54">
        <v>25</v>
      </c>
      <c r="F765" s="54">
        <v>3.0312206000000002</v>
      </c>
      <c r="G765" s="48">
        <v>764</v>
      </c>
      <c r="H765" s="49"/>
      <c r="I765" s="21">
        <f t="shared" si="106"/>
        <v>949.10323035070576</v>
      </c>
      <c r="J765" s="50">
        <v>9.6938169800000011</v>
      </c>
      <c r="K765" s="50">
        <v>12823.024323409985</v>
      </c>
      <c r="L765">
        <f t="shared" si="109"/>
        <v>949.10323035070576</v>
      </c>
      <c r="M765" t="e">
        <f t="shared" si="108"/>
        <v>#N/A</v>
      </c>
      <c r="N765" t="str">
        <f t="shared" si="102"/>
        <v>NA</v>
      </c>
      <c r="O765" s="22">
        <f t="shared" si="107"/>
        <v>11291.633265914475</v>
      </c>
      <c r="P765">
        <f t="shared" si="103"/>
        <v>949.10323035070576</v>
      </c>
      <c r="Q765">
        <f t="shared" si="104"/>
        <v>2</v>
      </c>
      <c r="V765" s="51">
        <f t="shared" si="101"/>
        <v>2.5157223747388928E-4</v>
      </c>
      <c r="W765" s="51">
        <f t="shared" si="105"/>
        <v>7.37974458875926E-2</v>
      </c>
    </row>
    <row r="766" spans="2:23" x14ac:dyDescent="0.25">
      <c r="B766" s="45" t="s">
        <v>1180</v>
      </c>
      <c r="C766" s="46" t="s">
        <v>1232</v>
      </c>
      <c r="D766" s="47">
        <v>2.3758078</v>
      </c>
      <c r="E766" s="47">
        <v>29.008673712473978</v>
      </c>
      <c r="F766" s="47">
        <v>3.030242453127757</v>
      </c>
      <c r="G766" s="48">
        <v>765</v>
      </c>
      <c r="H766" s="49"/>
      <c r="I766" s="21">
        <f t="shared" si="106"/>
        <v>946.07298789757795</v>
      </c>
      <c r="J766" s="50">
        <v>13.648307469999997</v>
      </c>
      <c r="K766" s="50">
        <v>12836.672630879986</v>
      </c>
      <c r="L766">
        <f t="shared" si="109"/>
        <v>946.07298789757795</v>
      </c>
      <c r="M766" t="e">
        <f t="shared" si="108"/>
        <v>#N/A</v>
      </c>
      <c r="N766" t="str">
        <f t="shared" si="102"/>
        <v>NA</v>
      </c>
      <c r="O766" s="22">
        <f t="shared" si="107"/>
        <v>11294.009073714475</v>
      </c>
      <c r="P766">
        <f t="shared" si="103"/>
        <v>946.07298789757795</v>
      </c>
      <c r="Q766">
        <f t="shared" si="104"/>
        <v>2</v>
      </c>
      <c r="V766" s="51">
        <f t="shared" si="101"/>
        <v>2.5076903203780619E-4</v>
      </c>
      <c r="W766" s="51">
        <f t="shared" si="105"/>
        <v>7.3546676855554799E-2</v>
      </c>
    </row>
    <row r="767" spans="2:23" x14ac:dyDescent="0.25">
      <c r="B767" s="52" t="s">
        <v>1134</v>
      </c>
      <c r="C767" s="53" t="s">
        <v>1233</v>
      </c>
      <c r="D767" s="54">
        <v>7.3718533800000001</v>
      </c>
      <c r="E767" s="54">
        <v>89.647853423000015</v>
      </c>
      <c r="F767" s="54">
        <v>3.0241045404847848</v>
      </c>
      <c r="G767" s="48">
        <v>766</v>
      </c>
      <c r="H767" s="49"/>
      <c r="I767" s="21">
        <f t="shared" si="106"/>
        <v>943.04888335709313</v>
      </c>
      <c r="J767" s="50">
        <v>7.3718533800000001</v>
      </c>
      <c r="K767" s="50">
        <v>12844.044484259986</v>
      </c>
      <c r="L767">
        <f t="shared" si="109"/>
        <v>943.04888335709313</v>
      </c>
      <c r="M767" t="e">
        <f t="shared" si="108"/>
        <v>#N/A</v>
      </c>
      <c r="N767" t="str">
        <f t="shared" si="102"/>
        <v>NA</v>
      </c>
      <c r="O767" s="22">
        <f t="shared" si="107"/>
        <v>11301.380927094475</v>
      </c>
      <c r="P767">
        <f t="shared" si="103"/>
        <v>943.04888335709313</v>
      </c>
      <c r="Q767">
        <f t="shared" si="104"/>
        <v>2</v>
      </c>
      <c r="V767" s="51">
        <f t="shared" si="101"/>
        <v>2.4996745353583056E-4</v>
      </c>
      <c r="W767" s="51">
        <f t="shared" si="105"/>
        <v>7.3296709402018975E-2</v>
      </c>
    </row>
    <row r="768" spans="2:23" x14ac:dyDescent="0.25">
      <c r="B768" s="45" t="s">
        <v>610</v>
      </c>
      <c r="C768" s="46" t="s">
        <v>1234</v>
      </c>
      <c r="D768" s="47">
        <v>6.5348757799999984</v>
      </c>
      <c r="E768" s="47">
        <v>322.50993699200001</v>
      </c>
      <c r="F768" s="47">
        <v>3.0032993206935483</v>
      </c>
      <c r="G768" s="48">
        <v>767</v>
      </c>
      <c r="H768" s="49"/>
      <c r="I768" s="21">
        <f t="shared" si="106"/>
        <v>940.04558403639953</v>
      </c>
      <c r="J768" s="50">
        <v>6.5348757799999984</v>
      </c>
      <c r="K768" s="50">
        <v>12850.579360039987</v>
      </c>
      <c r="L768">
        <f t="shared" si="109"/>
        <v>940.04558403639953</v>
      </c>
      <c r="M768" t="e">
        <f t="shared" si="108"/>
        <v>#N/A</v>
      </c>
      <c r="N768" t="str">
        <f t="shared" si="102"/>
        <v>NA</v>
      </c>
      <c r="O768" s="22">
        <f t="shared" si="107"/>
        <v>11307.915802874475</v>
      </c>
      <c r="P768">
        <f t="shared" si="103"/>
        <v>940.04558403639953</v>
      </c>
      <c r="Q768">
        <f t="shared" si="104"/>
        <v>2</v>
      </c>
      <c r="V768" s="51">
        <f t="shared" si="101"/>
        <v>2.4917138972975597E-4</v>
      </c>
      <c r="W768" s="51">
        <f t="shared" si="105"/>
        <v>7.304753801228922E-2</v>
      </c>
    </row>
    <row r="769" spans="2:23" x14ac:dyDescent="0.25">
      <c r="B769" s="52" t="s">
        <v>1036</v>
      </c>
      <c r="C769" s="53" t="s">
        <v>1235</v>
      </c>
      <c r="D769" s="54">
        <v>12.28218290865933</v>
      </c>
      <c r="E769" s="54">
        <v>207.27963089377783</v>
      </c>
      <c r="F769" s="54">
        <v>2.9843923304038626</v>
      </c>
      <c r="G769" s="48">
        <v>768</v>
      </c>
      <c r="H769" s="49"/>
      <c r="I769" s="21">
        <f t="shared" si="106"/>
        <v>937.06119170599572</v>
      </c>
      <c r="J769" s="50">
        <v>21.928267420000001</v>
      </c>
      <c r="K769" s="50">
        <v>12872.507627459987</v>
      </c>
      <c r="L769">
        <f t="shared" si="109"/>
        <v>937.06119170599572</v>
      </c>
      <c r="M769" t="e">
        <f t="shared" si="108"/>
        <v>#N/A</v>
      </c>
      <c r="N769" t="str">
        <f t="shared" si="102"/>
        <v>NA</v>
      </c>
      <c r="O769" s="22">
        <f t="shared" si="107"/>
        <v>11320.197985783134</v>
      </c>
      <c r="P769">
        <f t="shared" si="103"/>
        <v>937.06119170599572</v>
      </c>
      <c r="Q769">
        <f t="shared" si="104"/>
        <v>2</v>
      </c>
      <c r="V769" s="51">
        <f t="shared" si="101"/>
        <v>2.483803374690001E-4</v>
      </c>
      <c r="W769" s="51">
        <f t="shared" si="105"/>
        <v>7.2799157674820217E-2</v>
      </c>
    </row>
    <row r="770" spans="2:23" x14ac:dyDescent="0.25">
      <c r="B770" s="45" t="s">
        <v>845</v>
      </c>
      <c r="C770" s="46" t="s">
        <v>1236</v>
      </c>
      <c r="D770" s="47">
        <v>29.397631479999987</v>
      </c>
      <c r="E770" s="47">
        <v>886.09153309499993</v>
      </c>
      <c r="F770" s="47">
        <v>2.9731536054293461</v>
      </c>
      <c r="G770" s="48">
        <v>769</v>
      </c>
      <c r="H770" s="49"/>
      <c r="I770" s="21">
        <f t="shared" si="106"/>
        <v>934.08803810056634</v>
      </c>
      <c r="J770" s="50">
        <v>29.397631480000005</v>
      </c>
      <c r="K770" s="50">
        <v>12901.905258939987</v>
      </c>
      <c r="L770">
        <f t="shared" si="109"/>
        <v>934.08803810056634</v>
      </c>
      <c r="M770" t="e">
        <f t="shared" si="108"/>
        <v>#N/A</v>
      </c>
      <c r="N770" t="str">
        <f t="shared" si="102"/>
        <v>NA</v>
      </c>
      <c r="O770" s="22">
        <f t="shared" si="107"/>
        <v>11349.595617263134</v>
      </c>
      <c r="P770">
        <f t="shared" si="103"/>
        <v>934.08803810056634</v>
      </c>
      <c r="Q770">
        <f t="shared" si="104"/>
        <v>2</v>
      </c>
      <c r="V770" s="51">
        <f t="shared" ref="V770:V833" si="110">L770/SUM($L$2:$L$3075)</f>
        <v>2.4759226417944333E-4</v>
      </c>
      <c r="W770" s="51">
        <f t="shared" si="105"/>
        <v>7.255156541064077E-2</v>
      </c>
    </row>
    <row r="771" spans="2:23" x14ac:dyDescent="0.25">
      <c r="B771" s="52" t="s">
        <v>1032</v>
      </c>
      <c r="C771" s="53" t="s">
        <v>1237</v>
      </c>
      <c r="D771" s="54">
        <v>11.627210329909067</v>
      </c>
      <c r="E771" s="54">
        <v>4252.7795744354326</v>
      </c>
      <c r="F771" s="54">
        <v>2.9591427162503012</v>
      </c>
      <c r="G771" s="48">
        <v>770</v>
      </c>
      <c r="H771" s="49"/>
      <c r="I771" s="21">
        <f t="shared" si="106"/>
        <v>931.12889538431602</v>
      </c>
      <c r="J771" s="50">
        <v>12.383346480000002</v>
      </c>
      <c r="K771" s="50">
        <v>12914.288605419988</v>
      </c>
      <c r="L771">
        <f t="shared" si="109"/>
        <v>931.12889538431602</v>
      </c>
      <c r="M771" t="e">
        <f t="shared" si="108"/>
        <v>#N/A</v>
      </c>
      <c r="N771" t="str">
        <f t="shared" ref="N771:N834" si="111">IFERROR(VLOOKUP(C771,$Y$2:$Y$481,1,FALSE),"NA")</f>
        <v>NA</v>
      </c>
      <c r="O771" s="22">
        <f t="shared" si="107"/>
        <v>11361.222827593043</v>
      </c>
      <c r="P771">
        <f t="shared" ref="P771:P834" si="112">IF(H771=0,I771,#N/A)</f>
        <v>931.12889538431602</v>
      </c>
      <c r="Q771">
        <f t="shared" ref="Q771:Q834" si="113">IF(G771&lt;$T$3,$S$3,IF(G771&lt;$T$4,$S$4,IF(G771&lt;$T$5,$S$5,IF(G771&lt;$T$6,$S$6,$S$7))))</f>
        <v>2</v>
      </c>
      <c r="V771" s="51">
        <f t="shared" si="110"/>
        <v>2.4680790465950305E-4</v>
      </c>
      <c r="W771" s="51">
        <f t="shared" ref="W771:W834" si="114">W770-V771</f>
        <v>7.2304757505981268E-2</v>
      </c>
    </row>
    <row r="772" spans="2:23" x14ac:dyDescent="0.25">
      <c r="B772" s="45" t="s">
        <v>554</v>
      </c>
      <c r="C772" s="46" t="s">
        <v>1238</v>
      </c>
      <c r="D772" s="47">
        <v>15.520485403530351</v>
      </c>
      <c r="E772" s="47">
        <v>3068.0462744107754</v>
      </c>
      <c r="F772" s="47">
        <v>2.9557968925874181</v>
      </c>
      <c r="G772" s="48">
        <v>771</v>
      </c>
      <c r="H772" s="49"/>
      <c r="I772" s="21">
        <f t="shared" ref="I772:I835" si="115">I771-F772</f>
        <v>928.17309849172864</v>
      </c>
      <c r="J772" s="50">
        <v>15.978613079999997</v>
      </c>
      <c r="K772" s="50">
        <v>12930.267218499988</v>
      </c>
      <c r="L772">
        <f t="shared" si="109"/>
        <v>928.17309849172864</v>
      </c>
      <c r="M772" t="e">
        <f t="shared" si="108"/>
        <v>#N/A</v>
      </c>
      <c r="N772" t="str">
        <f t="shared" si="111"/>
        <v>NA</v>
      </c>
      <c r="O772" s="22">
        <f t="shared" ref="O772:O835" si="116">D772+O771</f>
        <v>11376.743312996574</v>
      </c>
      <c r="P772">
        <f t="shared" si="112"/>
        <v>928.17309849172864</v>
      </c>
      <c r="Q772">
        <f t="shared" si="113"/>
        <v>2</v>
      </c>
      <c r="V772" s="51">
        <f t="shared" si="110"/>
        <v>2.4602443199393028E-4</v>
      </c>
      <c r="W772" s="51">
        <f t="shared" si="114"/>
        <v>7.2058733073987344E-2</v>
      </c>
    </row>
    <row r="773" spans="2:23" x14ac:dyDescent="0.25">
      <c r="B773" s="52" t="s">
        <v>845</v>
      </c>
      <c r="C773" s="53" t="s">
        <v>1239</v>
      </c>
      <c r="D773" s="54">
        <v>6.4161404499999994</v>
      </c>
      <c r="E773" s="54">
        <v>234.11803045861967</v>
      </c>
      <c r="F773" s="54">
        <v>2.941391227747689</v>
      </c>
      <c r="G773" s="48">
        <v>772</v>
      </c>
      <c r="H773" s="49"/>
      <c r="I773" s="21">
        <f t="shared" si="115"/>
        <v>925.23170726398098</v>
      </c>
      <c r="J773" s="50">
        <v>6.4161404499999994</v>
      </c>
      <c r="K773" s="50">
        <v>12936.683358949987</v>
      </c>
      <c r="L773">
        <f t="shared" si="109"/>
        <v>925.23170726398098</v>
      </c>
      <c r="M773" t="e">
        <f t="shared" si="108"/>
        <v>#N/A</v>
      </c>
      <c r="N773" t="str">
        <f t="shared" si="111"/>
        <v>NA</v>
      </c>
      <c r="O773" s="22">
        <f t="shared" si="116"/>
        <v>11383.159453446573</v>
      </c>
      <c r="P773">
        <f t="shared" si="112"/>
        <v>925.23170726398098</v>
      </c>
      <c r="Q773">
        <f t="shared" si="113"/>
        <v>2</v>
      </c>
      <c r="V773" s="51">
        <f t="shared" si="110"/>
        <v>2.4524477773843153E-4</v>
      </c>
      <c r="W773" s="51">
        <f t="shared" si="114"/>
        <v>7.1813488296248909E-2</v>
      </c>
    </row>
    <row r="774" spans="2:23" x14ac:dyDescent="0.25">
      <c r="B774" s="45" t="s">
        <v>1134</v>
      </c>
      <c r="C774" s="46" t="s">
        <v>1240</v>
      </c>
      <c r="D774" s="47">
        <v>19.884784460000002</v>
      </c>
      <c r="E774" s="47">
        <v>366.68546555303931</v>
      </c>
      <c r="F774" s="47">
        <v>2.887995879062808</v>
      </c>
      <c r="G774" s="48">
        <v>773</v>
      </c>
      <c r="H774" s="49"/>
      <c r="I774" s="21">
        <f t="shared" si="115"/>
        <v>922.34371138491815</v>
      </c>
      <c r="J774" s="50">
        <v>21.651069969999995</v>
      </c>
      <c r="K774" s="50">
        <v>12958.334428919987</v>
      </c>
      <c r="L774">
        <f t="shared" si="109"/>
        <v>922.34371138491815</v>
      </c>
      <c r="M774" t="e">
        <f t="shared" si="108"/>
        <v>#N/A</v>
      </c>
      <c r="N774" t="str">
        <f t="shared" si="111"/>
        <v>NA</v>
      </c>
      <c r="O774" s="22">
        <f t="shared" si="116"/>
        <v>11403.044237906573</v>
      </c>
      <c r="P774">
        <f t="shared" si="112"/>
        <v>922.34371138491815</v>
      </c>
      <c r="Q774">
        <f t="shared" si="113"/>
        <v>2</v>
      </c>
      <c r="V774" s="51">
        <f t="shared" si="110"/>
        <v>2.4447927661918793E-4</v>
      </c>
      <c r="W774" s="51">
        <f t="shared" si="114"/>
        <v>7.1569009019629717E-2</v>
      </c>
    </row>
    <row r="775" spans="2:23" x14ac:dyDescent="0.25">
      <c r="B775" s="52" t="s">
        <v>288</v>
      </c>
      <c r="C775" s="53" t="s">
        <v>1241</v>
      </c>
      <c r="D775" s="54">
        <v>1.8488818099999997</v>
      </c>
      <c r="E775" s="54">
        <v>120.118123846</v>
      </c>
      <c r="F775" s="54">
        <v>2.8851115951288779</v>
      </c>
      <c r="G775" s="48">
        <v>774</v>
      </c>
      <c r="H775" s="49"/>
      <c r="I775" s="21">
        <f t="shared" si="115"/>
        <v>919.45859978978922</v>
      </c>
      <c r="J775" s="50">
        <v>1.84888181</v>
      </c>
      <c r="K775" s="50">
        <v>12960.183310729986</v>
      </c>
      <c r="L775">
        <f t="shared" si="109"/>
        <v>919.45859978978922</v>
      </c>
      <c r="M775" t="e">
        <f t="shared" si="108"/>
        <v>#N/A</v>
      </c>
      <c r="N775" t="str">
        <f t="shared" si="111"/>
        <v>NA</v>
      </c>
      <c r="O775" s="22">
        <f t="shared" si="116"/>
        <v>11404.893119716573</v>
      </c>
      <c r="P775">
        <f t="shared" si="112"/>
        <v>919.45859978978922</v>
      </c>
      <c r="Q775">
        <f t="shared" si="113"/>
        <v>2</v>
      </c>
      <c r="V775" s="51">
        <f t="shared" si="110"/>
        <v>2.4371454001716387E-4</v>
      </c>
      <c r="W775" s="51">
        <f t="shared" si="114"/>
        <v>7.1325294479612555E-2</v>
      </c>
    </row>
    <row r="776" spans="2:23" x14ac:dyDescent="0.25">
      <c r="B776" s="45" t="s">
        <v>233</v>
      </c>
      <c r="C776" s="46" t="s">
        <v>1242</v>
      </c>
      <c r="D776" s="47">
        <v>18.571532050000002</v>
      </c>
      <c r="E776" s="47">
        <v>1002.5967869809999</v>
      </c>
      <c r="F776" s="47">
        <v>2.8793981171812488</v>
      </c>
      <c r="G776" s="48">
        <v>775</v>
      </c>
      <c r="H776" s="49"/>
      <c r="I776" s="21">
        <f t="shared" si="115"/>
        <v>916.57920167260795</v>
      </c>
      <c r="J776" s="50">
        <v>18.571532050000002</v>
      </c>
      <c r="K776" s="50">
        <v>12978.754842779987</v>
      </c>
      <c r="L776">
        <f t="shared" si="109"/>
        <v>916.57920167260795</v>
      </c>
      <c r="M776" t="e">
        <f t="shared" si="108"/>
        <v>#N/A</v>
      </c>
      <c r="N776" t="str">
        <f t="shared" si="111"/>
        <v>NA</v>
      </c>
      <c r="O776" s="22">
        <f t="shared" si="116"/>
        <v>11423.464651766573</v>
      </c>
      <c r="P776">
        <f t="shared" si="112"/>
        <v>916.57920167260795</v>
      </c>
      <c r="Q776">
        <f t="shared" si="113"/>
        <v>2</v>
      </c>
      <c r="V776" s="51">
        <f t="shared" si="110"/>
        <v>2.4295131784727436E-4</v>
      </c>
      <c r="W776" s="51">
        <f t="shared" si="114"/>
        <v>7.1082343161765288E-2</v>
      </c>
    </row>
    <row r="777" spans="2:23" x14ac:dyDescent="0.25">
      <c r="B777" s="52" t="s">
        <v>737</v>
      </c>
      <c r="C777" s="53" t="s">
        <v>1243</v>
      </c>
      <c r="D777" s="54">
        <v>4.8529224499999994</v>
      </c>
      <c r="E777" s="54">
        <v>993.46096019700008</v>
      </c>
      <c r="F777" s="54">
        <v>2.864121124802026</v>
      </c>
      <c r="G777" s="48">
        <v>776</v>
      </c>
      <c r="H777" s="49"/>
      <c r="I777" s="21">
        <f t="shared" si="115"/>
        <v>913.71508054780588</v>
      </c>
      <c r="J777" s="50">
        <v>4.8529224499999994</v>
      </c>
      <c r="K777" s="50">
        <v>12983.607765229986</v>
      </c>
      <c r="L777">
        <f t="shared" si="109"/>
        <v>913.71508054780588</v>
      </c>
      <c r="M777" t="e">
        <f t="shared" si="108"/>
        <v>#N/A</v>
      </c>
      <c r="N777" t="str">
        <f t="shared" si="111"/>
        <v>NA</v>
      </c>
      <c r="O777" s="22">
        <f t="shared" si="116"/>
        <v>11428.317574216573</v>
      </c>
      <c r="P777">
        <f t="shared" si="112"/>
        <v>913.71508054780588</v>
      </c>
      <c r="Q777">
        <f t="shared" si="113"/>
        <v>2</v>
      </c>
      <c r="V777" s="51">
        <f t="shared" si="110"/>
        <v>2.421921450442312E-4</v>
      </c>
      <c r="W777" s="51">
        <f t="shared" si="114"/>
        <v>7.0840151016721059E-2</v>
      </c>
    </row>
    <row r="778" spans="2:23" x14ac:dyDescent="0.25">
      <c r="B778" s="45" t="s">
        <v>1244</v>
      </c>
      <c r="C778" s="46" t="s">
        <v>1245</v>
      </c>
      <c r="D778" s="47">
        <v>1.8723921499999998</v>
      </c>
      <c r="E778" s="47">
        <v>26.228344912641774</v>
      </c>
      <c r="F778" s="47">
        <v>2.8626390632792709</v>
      </c>
      <c r="G778" s="48">
        <v>777</v>
      </c>
      <c r="H778" s="49"/>
      <c r="I778" s="21">
        <f t="shared" si="115"/>
        <v>910.85244148452659</v>
      </c>
      <c r="J778" s="50">
        <v>11.440192920000001</v>
      </c>
      <c r="K778" s="50">
        <v>12995.047958149986</v>
      </c>
      <c r="L778">
        <f t="shared" si="109"/>
        <v>910.85244148452659</v>
      </c>
      <c r="M778" t="e">
        <f t="shared" si="108"/>
        <v>#N/A</v>
      </c>
      <c r="N778" t="str">
        <f t="shared" si="111"/>
        <v>NA</v>
      </c>
      <c r="O778" s="22">
        <f t="shared" si="116"/>
        <v>11430.189966366574</v>
      </c>
      <c r="P778">
        <f t="shared" si="112"/>
        <v>910.85244148452659</v>
      </c>
      <c r="Q778">
        <f t="shared" si="113"/>
        <v>2</v>
      </c>
      <c r="V778" s="51">
        <f t="shared" si="110"/>
        <v>2.4143336508099871E-4</v>
      </c>
      <c r="W778" s="51">
        <f t="shared" si="114"/>
        <v>7.0598717651640067E-2</v>
      </c>
    </row>
    <row r="779" spans="2:23" x14ac:dyDescent="0.25">
      <c r="B779" s="52" t="s">
        <v>1246</v>
      </c>
      <c r="C779" s="53" t="s">
        <v>1247</v>
      </c>
      <c r="D779" s="54">
        <v>2.7724675999999997</v>
      </c>
      <c r="E779" s="54">
        <v>64.113318937000003</v>
      </c>
      <c r="F779" s="54">
        <v>2.851457965324343</v>
      </c>
      <c r="G779" s="48">
        <v>778</v>
      </c>
      <c r="H779" s="49"/>
      <c r="I779" s="21">
        <f t="shared" si="115"/>
        <v>908.00098351920224</v>
      </c>
      <c r="J779" s="50">
        <v>2.7724675999999997</v>
      </c>
      <c r="K779" s="50">
        <v>12997.820425749986</v>
      </c>
      <c r="L779">
        <f t="shared" si="109"/>
        <v>908.00098351920224</v>
      </c>
      <c r="M779" t="e">
        <f t="shared" si="108"/>
        <v>#N/A</v>
      </c>
      <c r="N779" t="str">
        <f t="shared" si="111"/>
        <v>NA</v>
      </c>
      <c r="O779" s="22">
        <f t="shared" si="116"/>
        <v>11432.962433966573</v>
      </c>
      <c r="P779">
        <f t="shared" si="112"/>
        <v>908.00098351920224</v>
      </c>
      <c r="Q779">
        <f t="shared" si="113"/>
        <v>2</v>
      </c>
      <c r="V779" s="51">
        <f t="shared" si="110"/>
        <v>2.4067754881416931E-4</v>
      </c>
      <c r="W779" s="51">
        <f t="shared" si="114"/>
        <v>7.0358040102825897E-2</v>
      </c>
    </row>
    <row r="780" spans="2:23" x14ac:dyDescent="0.25">
      <c r="B780" s="45" t="s">
        <v>610</v>
      </c>
      <c r="C780" s="46" t="s">
        <v>1248</v>
      </c>
      <c r="D780" s="47">
        <v>19.177246409999995</v>
      </c>
      <c r="E780" s="47">
        <v>381.86790445299999</v>
      </c>
      <c r="F780" s="47">
        <v>2.8459744641927842</v>
      </c>
      <c r="G780" s="48">
        <v>779</v>
      </c>
      <c r="H780" s="49"/>
      <c r="I780" s="21">
        <f t="shared" si="115"/>
        <v>905.15500905500949</v>
      </c>
      <c r="J780" s="50">
        <v>19.177246409999995</v>
      </c>
      <c r="K780" s="50">
        <v>13016.997672159985</v>
      </c>
      <c r="L780">
        <f t="shared" si="109"/>
        <v>905.15500905500949</v>
      </c>
      <c r="M780" t="e">
        <f t="shared" si="108"/>
        <v>#N/A</v>
      </c>
      <c r="N780" t="str">
        <f t="shared" si="111"/>
        <v>NA</v>
      </c>
      <c r="O780" s="22">
        <f t="shared" si="116"/>
        <v>11452.139680376573</v>
      </c>
      <c r="P780">
        <f t="shared" si="112"/>
        <v>905.15500905500949</v>
      </c>
      <c r="Q780">
        <f t="shared" si="113"/>
        <v>2</v>
      </c>
      <c r="V780" s="51">
        <f t="shared" si="110"/>
        <v>2.3992318602110836E-4</v>
      </c>
      <c r="W780" s="51">
        <f t="shared" si="114"/>
        <v>7.0118116916804793E-2</v>
      </c>
    </row>
    <row r="781" spans="2:23" x14ac:dyDescent="0.25">
      <c r="B781" s="52" t="s">
        <v>705</v>
      </c>
      <c r="C781" s="53" t="s">
        <v>1249</v>
      </c>
      <c r="D781" s="54">
        <v>19.152820290000001</v>
      </c>
      <c r="E781" s="54">
        <v>1620.0722732860004</v>
      </c>
      <c r="F781" s="54">
        <v>2.8411453707602128</v>
      </c>
      <c r="G781" s="48">
        <v>780</v>
      </c>
      <c r="H781" s="49"/>
      <c r="I781" s="21">
        <f t="shared" si="115"/>
        <v>902.31386368424933</v>
      </c>
      <c r="J781" s="50">
        <v>19.152820290000005</v>
      </c>
      <c r="K781" s="50">
        <v>13036.150492449986</v>
      </c>
      <c r="L781">
        <f t="shared" si="109"/>
        <v>902.31386368424933</v>
      </c>
      <c r="M781" t="e">
        <f t="shared" si="108"/>
        <v>#N/A</v>
      </c>
      <c r="N781" t="str">
        <f t="shared" si="111"/>
        <v>NA</v>
      </c>
      <c r="O781" s="22">
        <f t="shared" si="116"/>
        <v>11471.292500666574</v>
      </c>
      <c r="P781">
        <f t="shared" si="112"/>
        <v>902.31386368424933</v>
      </c>
      <c r="Q781">
        <f t="shared" si="113"/>
        <v>2</v>
      </c>
      <c r="V781" s="51">
        <f t="shared" si="110"/>
        <v>2.3917010324248734E-4</v>
      </c>
      <c r="W781" s="51">
        <f t="shared" si="114"/>
        <v>6.9878946813562312E-2</v>
      </c>
    </row>
    <row r="782" spans="2:23" x14ac:dyDescent="0.25">
      <c r="B782" s="45" t="s">
        <v>314</v>
      </c>
      <c r="C782" s="46" t="s">
        <v>1250</v>
      </c>
      <c r="D782" s="47">
        <v>16.195043890000001</v>
      </c>
      <c r="E782" s="47">
        <v>2695.8414734109997</v>
      </c>
      <c r="F782" s="47">
        <v>2.8356548214099249</v>
      </c>
      <c r="G782" s="48">
        <v>781</v>
      </c>
      <c r="H782" s="49"/>
      <c r="I782" s="21">
        <f t="shared" si="115"/>
        <v>899.47820886283944</v>
      </c>
      <c r="J782" s="50">
        <v>16.195043890000001</v>
      </c>
      <c r="K782" s="50">
        <v>13052.345536339986</v>
      </c>
      <c r="L782">
        <f t="shared" si="109"/>
        <v>899.47820886283944</v>
      </c>
      <c r="M782" t="e">
        <f t="shared" si="108"/>
        <v>#N/A</v>
      </c>
      <c r="N782" t="str">
        <f t="shared" si="111"/>
        <v>NA</v>
      </c>
      <c r="O782" s="22">
        <f t="shared" si="116"/>
        <v>11487.487544556574</v>
      </c>
      <c r="P782">
        <f t="shared" si="112"/>
        <v>899.47820886283944</v>
      </c>
      <c r="Q782">
        <f t="shared" si="113"/>
        <v>2</v>
      </c>
      <c r="V782" s="51">
        <f t="shared" si="110"/>
        <v>2.3841847580585737E-4</v>
      </c>
      <c r="W782" s="51">
        <f t="shared" si="114"/>
        <v>6.9640528337756455E-2</v>
      </c>
    </row>
    <row r="783" spans="2:23" x14ac:dyDescent="0.25">
      <c r="B783" s="52" t="s">
        <v>562</v>
      </c>
      <c r="C783" s="53" t="s">
        <v>1251</v>
      </c>
      <c r="D783" s="54">
        <v>2.0780164699999997</v>
      </c>
      <c r="E783" s="54">
        <v>103.878062038</v>
      </c>
      <c r="F783" s="54">
        <v>2.8158120528773503</v>
      </c>
      <c r="G783" s="48">
        <v>782</v>
      </c>
      <c r="H783" s="49"/>
      <c r="I783" s="21">
        <f t="shared" si="115"/>
        <v>896.66239680996205</v>
      </c>
      <c r="J783" s="50">
        <v>2.0780164699999997</v>
      </c>
      <c r="K783" s="50">
        <v>13054.423552809987</v>
      </c>
      <c r="L783">
        <f t="shared" si="109"/>
        <v>896.66239680996205</v>
      </c>
      <c r="M783" t="e">
        <f t="shared" si="108"/>
        <v>#N/A</v>
      </c>
      <c r="N783" t="str">
        <f t="shared" si="111"/>
        <v>NA</v>
      </c>
      <c r="O783" s="22">
        <f t="shared" si="116"/>
        <v>11489.565561026575</v>
      </c>
      <c r="P783">
        <f t="shared" si="112"/>
        <v>896.66239680996205</v>
      </c>
      <c r="Q783">
        <f t="shared" si="113"/>
        <v>2</v>
      </c>
      <c r="V783" s="51">
        <f t="shared" si="110"/>
        <v>2.3767210795482124E-4</v>
      </c>
      <c r="W783" s="51">
        <f t="shared" si="114"/>
        <v>6.9402856229801635E-2</v>
      </c>
    </row>
    <row r="784" spans="2:23" x14ac:dyDescent="0.25">
      <c r="B784" s="45" t="s">
        <v>1252</v>
      </c>
      <c r="C784" s="46" t="s">
        <v>1253</v>
      </c>
      <c r="D784" s="47">
        <v>26.716423320000001</v>
      </c>
      <c r="E784" s="47">
        <v>4800.7027968729981</v>
      </c>
      <c r="F784" s="47">
        <v>2.7871925098788046</v>
      </c>
      <c r="G784" s="48">
        <v>783</v>
      </c>
      <c r="H784" s="49"/>
      <c r="I784" s="21">
        <f t="shared" si="115"/>
        <v>893.87520430008328</v>
      </c>
      <c r="J784" s="50">
        <v>26.716423319999997</v>
      </c>
      <c r="K784" s="50">
        <v>13081.139976129987</v>
      </c>
      <c r="L784">
        <f t="shared" si="109"/>
        <v>893.87520430008328</v>
      </c>
      <c r="M784" t="e">
        <f t="shared" si="108"/>
        <v>#N/A</v>
      </c>
      <c r="N784" t="str">
        <f t="shared" si="111"/>
        <v>NA</v>
      </c>
      <c r="O784" s="22">
        <f t="shared" si="116"/>
        <v>11516.281984346575</v>
      </c>
      <c r="P784">
        <f t="shared" si="112"/>
        <v>893.87520430008328</v>
      </c>
      <c r="Q784">
        <f t="shared" si="113"/>
        <v>2</v>
      </c>
      <c r="V784" s="51">
        <f t="shared" si="110"/>
        <v>2.3693332608836233E-4</v>
      </c>
      <c r="W784" s="51">
        <f t="shared" si="114"/>
        <v>6.9165922903713276E-2</v>
      </c>
    </row>
    <row r="785" spans="2:23" x14ac:dyDescent="0.25">
      <c r="B785" s="52" t="s">
        <v>1021</v>
      </c>
      <c r="C785" s="53" t="s">
        <v>1254</v>
      </c>
      <c r="D785" s="54">
        <v>2.0303722187340654</v>
      </c>
      <c r="E785" s="54">
        <v>46.146612096386434</v>
      </c>
      <c r="F785" s="54">
        <v>2.7795025782764053</v>
      </c>
      <c r="G785" s="48">
        <v>784</v>
      </c>
      <c r="H785" s="49"/>
      <c r="I785" s="21">
        <f t="shared" si="115"/>
        <v>891.0957017218069</v>
      </c>
      <c r="J785" s="50">
        <v>46.503895510000014</v>
      </c>
      <c r="K785" s="50">
        <v>13127.643871639988</v>
      </c>
      <c r="L785">
        <f t="shared" si="109"/>
        <v>891.0957017218069</v>
      </c>
      <c r="M785" t="e">
        <f t="shared" si="108"/>
        <v>#N/A</v>
      </c>
      <c r="N785" t="str">
        <f t="shared" si="111"/>
        <v>NA</v>
      </c>
      <c r="O785" s="22">
        <f t="shared" si="116"/>
        <v>11518.31235656531</v>
      </c>
      <c r="P785">
        <f t="shared" si="112"/>
        <v>891.0957017218069</v>
      </c>
      <c r="Q785">
        <f t="shared" si="113"/>
        <v>2</v>
      </c>
      <c r="V785" s="51">
        <f t="shared" si="110"/>
        <v>2.3619658253895619E-4</v>
      </c>
      <c r="W785" s="51">
        <f t="shared" si="114"/>
        <v>6.892972632117432E-2</v>
      </c>
    </row>
    <row r="786" spans="2:23" x14ac:dyDescent="0.25">
      <c r="B786" s="45" t="s">
        <v>1255</v>
      </c>
      <c r="C786" s="46" t="s">
        <v>1256</v>
      </c>
      <c r="D786" s="47">
        <v>40.752717790000005</v>
      </c>
      <c r="E786" s="47">
        <v>3206.1407291359997</v>
      </c>
      <c r="F786" s="47">
        <v>2.7764373972994743</v>
      </c>
      <c r="G786" s="48">
        <v>785</v>
      </c>
      <c r="H786" s="49"/>
      <c r="I786" s="21">
        <f t="shared" si="115"/>
        <v>888.31926432450746</v>
      </c>
      <c r="J786" s="50">
        <v>40.752717789999998</v>
      </c>
      <c r="K786" s="50">
        <v>13168.396589429987</v>
      </c>
      <c r="L786">
        <f t="shared" si="109"/>
        <v>888.31926432450746</v>
      </c>
      <c r="M786" t="e">
        <f t="shared" si="108"/>
        <v>#N/A</v>
      </c>
      <c r="N786" t="str">
        <f t="shared" si="111"/>
        <v>NA</v>
      </c>
      <c r="O786" s="22">
        <f t="shared" si="116"/>
        <v>11559.065074355309</v>
      </c>
      <c r="P786">
        <f t="shared" si="112"/>
        <v>888.31926432450746</v>
      </c>
      <c r="Q786">
        <f t="shared" si="113"/>
        <v>2</v>
      </c>
      <c r="V786" s="51">
        <f t="shared" si="110"/>
        <v>2.3546065145589929E-4</v>
      </c>
      <c r="W786" s="51">
        <f t="shared" si="114"/>
        <v>6.8694265669718424E-2</v>
      </c>
    </row>
    <row r="787" spans="2:23" x14ac:dyDescent="0.25">
      <c r="B787" s="52" t="s">
        <v>500</v>
      </c>
      <c r="C787" s="53" t="s">
        <v>1257</v>
      </c>
      <c r="D787" s="54">
        <v>2.1483436899999995</v>
      </c>
      <c r="E787" s="54">
        <v>107.548516378</v>
      </c>
      <c r="F787" s="54">
        <v>2.7653841177176566</v>
      </c>
      <c r="G787" s="48">
        <v>786</v>
      </c>
      <c r="H787" s="49"/>
      <c r="I787" s="21">
        <f t="shared" si="115"/>
        <v>885.55388020678981</v>
      </c>
      <c r="J787" s="50">
        <v>2.1483436899999995</v>
      </c>
      <c r="K787" s="50">
        <v>13170.544933119987</v>
      </c>
      <c r="L787">
        <f t="shared" si="109"/>
        <v>885.55388020678981</v>
      </c>
      <c r="M787" t="e">
        <f t="shared" ref="M787:M850" si="117">IF(N787=C787,L787,NA())</f>
        <v>#N/A</v>
      </c>
      <c r="N787" t="str">
        <f t="shared" si="111"/>
        <v>NA</v>
      </c>
      <c r="O787" s="22">
        <f t="shared" si="116"/>
        <v>11561.213418045309</v>
      </c>
      <c r="P787">
        <f t="shared" si="112"/>
        <v>885.55388020678981</v>
      </c>
      <c r="Q787">
        <f t="shared" si="113"/>
        <v>2</v>
      </c>
      <c r="V787" s="51">
        <f t="shared" si="110"/>
        <v>2.3472765018931217E-4</v>
      </c>
      <c r="W787" s="51">
        <f t="shared" si="114"/>
        <v>6.8459538019529115E-2</v>
      </c>
    </row>
    <row r="788" spans="2:23" x14ac:dyDescent="0.25">
      <c r="B788" s="45" t="s">
        <v>314</v>
      </c>
      <c r="C788" s="46" t="s">
        <v>1258</v>
      </c>
      <c r="D788" s="47">
        <v>13.410667739999999</v>
      </c>
      <c r="E788" s="47">
        <v>1965.4301260459999</v>
      </c>
      <c r="F788" s="47">
        <v>2.7586934483591738</v>
      </c>
      <c r="G788" s="48">
        <v>787</v>
      </c>
      <c r="H788" s="49"/>
      <c r="I788" s="21">
        <f t="shared" si="115"/>
        <v>882.79518675843065</v>
      </c>
      <c r="J788" s="50">
        <v>13.410667739999999</v>
      </c>
      <c r="K788" s="50">
        <v>13183.955600859987</v>
      </c>
      <c r="L788">
        <f t="shared" si="109"/>
        <v>882.79518675843065</v>
      </c>
      <c r="M788" t="e">
        <f t="shared" si="117"/>
        <v>#N/A</v>
      </c>
      <c r="N788" t="str">
        <f t="shared" si="111"/>
        <v>NA</v>
      </c>
      <c r="O788" s="22">
        <f t="shared" si="116"/>
        <v>11574.624085785308</v>
      </c>
      <c r="P788">
        <f t="shared" si="112"/>
        <v>882.79518675843065</v>
      </c>
      <c r="Q788">
        <f t="shared" si="113"/>
        <v>2</v>
      </c>
      <c r="V788" s="51">
        <f t="shared" si="110"/>
        <v>2.3399642237223705E-4</v>
      </c>
      <c r="W788" s="51">
        <f t="shared" si="114"/>
        <v>6.822554159715688E-2</v>
      </c>
    </row>
    <row r="789" spans="2:23" x14ac:dyDescent="0.25">
      <c r="B789" s="52" t="s">
        <v>1259</v>
      </c>
      <c r="C789" s="53" t="s">
        <v>1260</v>
      </c>
      <c r="D789" s="54">
        <v>21.520480840000001</v>
      </c>
      <c r="E789" s="54">
        <v>3265.7481823140001</v>
      </c>
      <c r="F789" s="54">
        <v>2.7464831177822542</v>
      </c>
      <c r="G789" s="48">
        <v>788</v>
      </c>
      <c r="H789" s="49"/>
      <c r="I789" s="21">
        <f t="shared" si="115"/>
        <v>880.04870364064834</v>
      </c>
      <c r="J789" s="50">
        <v>21.520480840000001</v>
      </c>
      <c r="K789" s="50">
        <v>13205.476081699986</v>
      </c>
      <c r="L789">
        <f t="shared" si="109"/>
        <v>880.04870364064834</v>
      </c>
      <c r="M789" t="e">
        <f t="shared" si="117"/>
        <v>#N/A</v>
      </c>
      <c r="N789" t="str">
        <f t="shared" si="111"/>
        <v>NA</v>
      </c>
      <c r="O789" s="22">
        <f t="shared" si="116"/>
        <v>11596.144566625308</v>
      </c>
      <c r="P789">
        <f t="shared" si="112"/>
        <v>880.04870364064834</v>
      </c>
      <c r="Q789">
        <f t="shared" si="113"/>
        <v>2</v>
      </c>
      <c r="V789" s="51">
        <f t="shared" si="110"/>
        <v>2.3326843106314686E-4</v>
      </c>
      <c r="W789" s="51">
        <f t="shared" si="114"/>
        <v>6.7992273166093728E-2</v>
      </c>
    </row>
    <row r="790" spans="2:23" x14ac:dyDescent="0.25">
      <c r="B790" s="45" t="s">
        <v>1261</v>
      </c>
      <c r="C790" s="46" t="s">
        <v>1262</v>
      </c>
      <c r="D790" s="47">
        <v>11.624442519999999</v>
      </c>
      <c r="E790" s="47">
        <v>1236.600056881</v>
      </c>
      <c r="F790" s="47">
        <v>2.7299793736133058</v>
      </c>
      <c r="G790" s="48">
        <v>789</v>
      </c>
      <c r="H790" s="49"/>
      <c r="I790" s="21">
        <f t="shared" si="115"/>
        <v>877.31872426703501</v>
      </c>
      <c r="J790" s="50">
        <v>11.624442519999999</v>
      </c>
      <c r="K790" s="50">
        <v>13217.100524219986</v>
      </c>
      <c r="L790">
        <f t="shared" si="109"/>
        <v>877.31872426703501</v>
      </c>
      <c r="M790" t="e">
        <f t="shared" si="117"/>
        <v>#N/A</v>
      </c>
      <c r="N790" t="str">
        <f t="shared" si="111"/>
        <v>NA</v>
      </c>
      <c r="O790" s="22">
        <f t="shared" si="116"/>
        <v>11607.769009145308</v>
      </c>
      <c r="P790">
        <f t="shared" si="112"/>
        <v>877.31872426703501</v>
      </c>
      <c r="Q790">
        <f t="shared" si="113"/>
        <v>2</v>
      </c>
      <c r="V790" s="51">
        <f t="shared" si="110"/>
        <v>2.3254481428752624E-4</v>
      </c>
      <c r="W790" s="51">
        <f t="shared" si="114"/>
        <v>6.77597283518062E-2</v>
      </c>
    </row>
    <row r="791" spans="2:23" x14ac:dyDescent="0.25">
      <c r="B791" s="52" t="s">
        <v>1263</v>
      </c>
      <c r="C791" s="53" t="s">
        <v>1264</v>
      </c>
      <c r="D791" s="54">
        <v>6.7434695299999996</v>
      </c>
      <c r="E791" s="54">
        <v>1796.4562046339997</v>
      </c>
      <c r="F791" s="54">
        <v>2.7171211467187759</v>
      </c>
      <c r="G791" s="48">
        <v>790</v>
      </c>
      <c r="H791" s="49"/>
      <c r="I791" s="21">
        <f t="shared" si="115"/>
        <v>874.60160312031621</v>
      </c>
      <c r="J791" s="50">
        <v>6.7434695299999996</v>
      </c>
      <c r="K791" s="50">
        <v>13223.843993749986</v>
      </c>
      <c r="L791">
        <f t="shared" si="109"/>
        <v>874.60160312031621</v>
      </c>
      <c r="M791" t="e">
        <f t="shared" si="117"/>
        <v>#N/A</v>
      </c>
      <c r="N791" t="str">
        <f t="shared" si="111"/>
        <v>NA</v>
      </c>
      <c r="O791" s="22">
        <f t="shared" si="116"/>
        <v>11614.512478675308</v>
      </c>
      <c r="P791">
        <f t="shared" si="112"/>
        <v>874.60160312031621</v>
      </c>
      <c r="Q791">
        <f t="shared" si="113"/>
        <v>2</v>
      </c>
      <c r="V791" s="51">
        <f t="shared" si="110"/>
        <v>2.3182460575329222E-4</v>
      </c>
      <c r="W791" s="51">
        <f t="shared" si="114"/>
        <v>6.7527903746052914E-2</v>
      </c>
    </row>
    <row r="792" spans="2:23" x14ac:dyDescent="0.25">
      <c r="B792" s="45" t="s">
        <v>1265</v>
      </c>
      <c r="C792" s="46" t="s">
        <v>1266</v>
      </c>
      <c r="D792" s="47">
        <v>26.166534329999998</v>
      </c>
      <c r="E792" s="47">
        <v>1257.0517264119997</v>
      </c>
      <c r="F792" s="47">
        <v>2.7086026667706857</v>
      </c>
      <c r="G792" s="48">
        <v>791</v>
      </c>
      <c r="H792" s="49"/>
      <c r="I792" s="21">
        <f t="shared" si="115"/>
        <v>871.89300045354548</v>
      </c>
      <c r="J792" s="50">
        <v>26.166534329999998</v>
      </c>
      <c r="K792" s="50">
        <v>13250.010528079985</v>
      </c>
      <c r="L792">
        <f t="shared" si="109"/>
        <v>871.89300045354548</v>
      </c>
      <c r="M792" t="e">
        <f t="shared" si="117"/>
        <v>#N/A</v>
      </c>
      <c r="N792" t="str">
        <f t="shared" si="111"/>
        <v>NA</v>
      </c>
      <c r="O792" s="22">
        <f t="shared" si="116"/>
        <v>11640.679013005307</v>
      </c>
      <c r="P792">
        <f t="shared" si="112"/>
        <v>871.89300045354548</v>
      </c>
      <c r="Q792">
        <f t="shared" si="113"/>
        <v>2</v>
      </c>
      <c r="V792" s="51">
        <f t="shared" si="110"/>
        <v>2.3110665515369783E-4</v>
      </c>
      <c r="W792" s="51">
        <f t="shared" si="114"/>
        <v>6.729679709089921E-2</v>
      </c>
    </row>
    <row r="793" spans="2:23" x14ac:dyDescent="0.25">
      <c r="B793" s="52" t="s">
        <v>1267</v>
      </c>
      <c r="C793" s="53" t="s">
        <v>1268</v>
      </c>
      <c r="D793" s="54">
        <v>9.326296150000001</v>
      </c>
      <c r="E793" s="54">
        <v>814.88300537482678</v>
      </c>
      <c r="F793" s="54">
        <v>2.7033525314664439</v>
      </c>
      <c r="G793" s="48">
        <v>792</v>
      </c>
      <c r="H793" s="49"/>
      <c r="I793" s="21">
        <f t="shared" si="115"/>
        <v>869.18964792207908</v>
      </c>
      <c r="J793" s="50">
        <v>10.165421970000001</v>
      </c>
      <c r="K793" s="50">
        <v>13260.175950049985</v>
      </c>
      <c r="L793">
        <f t="shared" si="109"/>
        <v>869.18964792207908</v>
      </c>
      <c r="M793" t="e">
        <f t="shared" si="117"/>
        <v>#N/A</v>
      </c>
      <c r="N793" t="str">
        <f t="shared" si="111"/>
        <v>NA</v>
      </c>
      <c r="O793" s="22">
        <f t="shared" si="116"/>
        <v>11650.005309155307</v>
      </c>
      <c r="P793">
        <f t="shared" si="112"/>
        <v>869.18964792207908</v>
      </c>
      <c r="Q793">
        <f t="shared" si="113"/>
        <v>2</v>
      </c>
      <c r="V793" s="51">
        <f t="shared" si="110"/>
        <v>2.30390096171204E-4</v>
      </c>
      <c r="W793" s="51">
        <f t="shared" si="114"/>
        <v>6.7066406994728003E-2</v>
      </c>
    </row>
    <row r="794" spans="2:23" x14ac:dyDescent="0.25">
      <c r="B794" s="45" t="s">
        <v>628</v>
      </c>
      <c r="C794" s="46" t="s">
        <v>1269</v>
      </c>
      <c r="D794" s="47">
        <v>2.0056306310204968</v>
      </c>
      <c r="E794" s="47">
        <v>130</v>
      </c>
      <c r="F794" s="47">
        <v>2.6933222420000003</v>
      </c>
      <c r="G794" s="48">
        <v>793</v>
      </c>
      <c r="H794" s="49"/>
      <c r="I794" s="21">
        <f t="shared" si="115"/>
        <v>866.49632568007905</v>
      </c>
      <c r="J794" s="50">
        <v>12.343873110000001</v>
      </c>
      <c r="K794" s="50">
        <v>13272.519823159984</v>
      </c>
      <c r="L794">
        <f t="shared" si="109"/>
        <v>866.49632568007905</v>
      </c>
      <c r="M794" t="e">
        <f t="shared" si="117"/>
        <v>#N/A</v>
      </c>
      <c r="N794" t="str">
        <f t="shared" si="111"/>
        <v>NA</v>
      </c>
      <c r="O794" s="22">
        <f t="shared" si="116"/>
        <v>11652.010939786327</v>
      </c>
      <c r="P794">
        <f t="shared" si="112"/>
        <v>866.49632568007905</v>
      </c>
      <c r="Q794">
        <f t="shared" si="113"/>
        <v>2</v>
      </c>
      <c r="V794" s="51">
        <f t="shared" si="110"/>
        <v>2.2967619584825623E-4</v>
      </c>
      <c r="W794" s="51">
        <f t="shared" si="114"/>
        <v>6.6836730798879751E-2</v>
      </c>
    </row>
    <row r="795" spans="2:23" x14ac:dyDescent="0.25">
      <c r="B795" s="52" t="s">
        <v>1270</v>
      </c>
      <c r="C795" s="53" t="s">
        <v>1271</v>
      </c>
      <c r="D795" s="54">
        <v>44.71502416000002</v>
      </c>
      <c r="E795" s="54">
        <v>8190.3534309479983</v>
      </c>
      <c r="F795" s="54">
        <v>2.6863007845193327</v>
      </c>
      <c r="G795" s="48">
        <v>794</v>
      </c>
      <c r="H795" s="49"/>
      <c r="I795" s="21">
        <f t="shared" si="115"/>
        <v>863.81002489555976</v>
      </c>
      <c r="J795" s="50">
        <v>44.715024160000027</v>
      </c>
      <c r="K795" s="50">
        <v>13317.234847319984</v>
      </c>
      <c r="L795">
        <f t="shared" si="109"/>
        <v>863.81002489555976</v>
      </c>
      <c r="M795" t="e">
        <f t="shared" si="117"/>
        <v>#N/A</v>
      </c>
      <c r="N795" t="str">
        <f t="shared" si="111"/>
        <v>NA</v>
      </c>
      <c r="O795" s="22">
        <f t="shared" si="116"/>
        <v>11696.725963946326</v>
      </c>
      <c r="P795">
        <f t="shared" si="112"/>
        <v>863.81002489555976</v>
      </c>
      <c r="Q795">
        <f t="shared" si="113"/>
        <v>2</v>
      </c>
      <c r="V795" s="51">
        <f t="shared" si="110"/>
        <v>2.2896415665454316E-4</v>
      </c>
      <c r="W795" s="51">
        <f t="shared" si="114"/>
        <v>6.6607766642225202E-2</v>
      </c>
    </row>
    <row r="796" spans="2:23" x14ac:dyDescent="0.25">
      <c r="B796" s="45" t="s">
        <v>928</v>
      </c>
      <c r="C796" s="46" t="s">
        <v>1272</v>
      </c>
      <c r="D796" s="47">
        <v>5.9017895899999999</v>
      </c>
      <c r="E796" s="47">
        <v>1891.4675385925534</v>
      </c>
      <c r="F796" s="47">
        <v>2.6754080118389312</v>
      </c>
      <c r="G796" s="48">
        <v>795</v>
      </c>
      <c r="H796" s="49"/>
      <c r="I796" s="21">
        <f t="shared" si="115"/>
        <v>861.13461688372081</v>
      </c>
      <c r="J796" s="50">
        <v>5.9019269200000002</v>
      </c>
      <c r="K796" s="50">
        <v>13323.136774239983</v>
      </c>
      <c r="L796">
        <f t="shared" si="109"/>
        <v>861.13461688372081</v>
      </c>
      <c r="M796" t="e">
        <f t="shared" si="117"/>
        <v>#N/A</v>
      </c>
      <c r="N796" t="str">
        <f t="shared" si="111"/>
        <v>NA</v>
      </c>
      <c r="O796" s="22">
        <f t="shared" si="116"/>
        <v>11702.627753536326</v>
      </c>
      <c r="P796">
        <f t="shared" si="112"/>
        <v>861.13461688372081</v>
      </c>
      <c r="Q796">
        <f t="shared" si="113"/>
        <v>2</v>
      </c>
      <c r="V796" s="51">
        <f t="shared" si="110"/>
        <v>2.2825500473284421E-4</v>
      </c>
      <c r="W796" s="51">
        <f t="shared" si="114"/>
        <v>6.6379511637492353E-2</v>
      </c>
    </row>
    <row r="797" spans="2:23" x14ac:dyDescent="0.25">
      <c r="B797" s="52" t="s">
        <v>1273</v>
      </c>
      <c r="C797" s="53" t="s">
        <v>1274</v>
      </c>
      <c r="D797" s="54">
        <v>1.6543622999999998</v>
      </c>
      <c r="E797" s="54">
        <v>57.099923736000008</v>
      </c>
      <c r="F797" s="54">
        <v>2.6732488139960626</v>
      </c>
      <c r="G797" s="48">
        <v>796</v>
      </c>
      <c r="H797" s="49"/>
      <c r="I797" s="21">
        <f t="shared" si="115"/>
        <v>858.4613680697247</v>
      </c>
      <c r="J797" s="50">
        <v>1.6543622999999998</v>
      </c>
      <c r="K797" s="50">
        <v>13324.791136539983</v>
      </c>
      <c r="L797">
        <f t="shared" si="109"/>
        <v>858.4613680697247</v>
      </c>
      <c r="M797" t="e">
        <f t="shared" si="117"/>
        <v>#N/A</v>
      </c>
      <c r="N797" t="str">
        <f t="shared" si="111"/>
        <v>NA</v>
      </c>
      <c r="O797" s="22">
        <f t="shared" si="116"/>
        <v>11704.282115836326</v>
      </c>
      <c r="P797">
        <f t="shared" si="112"/>
        <v>858.4613680697247</v>
      </c>
      <c r="Q797">
        <f t="shared" si="113"/>
        <v>2</v>
      </c>
      <c r="V797" s="51">
        <f t="shared" si="110"/>
        <v>2.2754642513480311E-4</v>
      </c>
      <c r="W797" s="51">
        <f t="shared" si="114"/>
        <v>6.6151965212357555E-2</v>
      </c>
    </row>
    <row r="798" spans="2:23" x14ac:dyDescent="0.25">
      <c r="B798" s="45" t="s">
        <v>291</v>
      </c>
      <c r="C798" s="46" t="s">
        <v>1275</v>
      </c>
      <c r="D798" s="47">
        <v>1.0653579766413954</v>
      </c>
      <c r="E798" s="47">
        <v>148.04626122632686</v>
      </c>
      <c r="F798" s="47">
        <v>2.6461750091519485</v>
      </c>
      <c r="G798" s="48">
        <v>797</v>
      </c>
      <c r="H798" s="49"/>
      <c r="I798" s="21">
        <f t="shared" si="115"/>
        <v>855.81519306057271</v>
      </c>
      <c r="J798" s="50">
        <v>2.3126237199999999</v>
      </c>
      <c r="K798" s="50">
        <v>13327.103760259983</v>
      </c>
      <c r="L798">
        <f t="shared" si="109"/>
        <v>855.81519306057271</v>
      </c>
      <c r="M798" t="e">
        <f t="shared" si="117"/>
        <v>#N/A</v>
      </c>
      <c r="N798" t="str">
        <f t="shared" si="111"/>
        <v>NA</v>
      </c>
      <c r="O798" s="22">
        <f t="shared" si="116"/>
        <v>11705.347473812968</v>
      </c>
      <c r="P798">
        <f t="shared" si="112"/>
        <v>855.81519306057271</v>
      </c>
      <c r="Q798">
        <f t="shared" si="113"/>
        <v>2</v>
      </c>
      <c r="V798" s="51">
        <f t="shared" si="110"/>
        <v>2.2684502180320357E-4</v>
      </c>
      <c r="W798" s="51">
        <f t="shared" si="114"/>
        <v>6.5925120190554354E-2</v>
      </c>
    </row>
    <row r="799" spans="2:23" x14ac:dyDescent="0.25">
      <c r="B799" s="52" t="s">
        <v>554</v>
      </c>
      <c r="C799" s="53" t="s">
        <v>1276</v>
      </c>
      <c r="D799" s="54">
        <v>11.080667150000002</v>
      </c>
      <c r="E799" s="54">
        <v>1406.7151646240002</v>
      </c>
      <c r="F799" s="54">
        <v>2.6394138958518365</v>
      </c>
      <c r="G799" s="48">
        <v>798</v>
      </c>
      <c r="H799" s="49"/>
      <c r="I799" s="21">
        <f t="shared" si="115"/>
        <v>853.17577916472089</v>
      </c>
      <c r="J799" s="50">
        <v>11.080667150000002</v>
      </c>
      <c r="K799" s="50">
        <v>13338.184427409982</v>
      </c>
      <c r="L799">
        <f t="shared" si="109"/>
        <v>853.17577916472089</v>
      </c>
      <c r="M799" t="e">
        <f t="shared" si="117"/>
        <v>#N/A</v>
      </c>
      <c r="N799" t="str">
        <f t="shared" si="111"/>
        <v>NA</v>
      </c>
      <c r="O799" s="22">
        <f t="shared" si="116"/>
        <v>11716.428140962968</v>
      </c>
      <c r="P799">
        <f t="shared" si="112"/>
        <v>853.17577916472089</v>
      </c>
      <c r="Q799">
        <f t="shared" si="113"/>
        <v>2</v>
      </c>
      <c r="V799" s="51">
        <f t="shared" si="110"/>
        <v>2.261454105932051E-4</v>
      </c>
      <c r="W799" s="51">
        <f t="shared" si="114"/>
        <v>6.5698974779961145E-2</v>
      </c>
    </row>
    <row r="800" spans="2:23" x14ac:dyDescent="0.25">
      <c r="B800" s="45" t="s">
        <v>892</v>
      </c>
      <c r="C800" s="46" t="s">
        <v>1277</v>
      </c>
      <c r="D800" s="47">
        <v>15.069434820000001</v>
      </c>
      <c r="E800" s="47">
        <v>3354.553825592297</v>
      </c>
      <c r="F800" s="47">
        <v>2.6261795534414416</v>
      </c>
      <c r="G800" s="48">
        <v>799</v>
      </c>
      <c r="H800" s="49"/>
      <c r="I800" s="21">
        <f t="shared" si="115"/>
        <v>850.5495996112794</v>
      </c>
      <c r="J800" s="50">
        <v>15.069434820000001</v>
      </c>
      <c r="K800" s="50">
        <v>13353.253862229982</v>
      </c>
      <c r="L800">
        <f t="shared" si="109"/>
        <v>850.5495996112794</v>
      </c>
      <c r="M800" t="e">
        <f t="shared" si="117"/>
        <v>#N/A</v>
      </c>
      <c r="N800" t="str">
        <f t="shared" si="111"/>
        <v>NA</v>
      </c>
      <c r="O800" s="22">
        <f t="shared" si="116"/>
        <v>11731.497575782967</v>
      </c>
      <c r="P800">
        <f t="shared" si="112"/>
        <v>850.5495996112794</v>
      </c>
      <c r="Q800">
        <f t="shared" si="113"/>
        <v>2</v>
      </c>
      <c r="V800" s="51">
        <f t="shared" si="110"/>
        <v>2.2544930731893502E-4</v>
      </c>
      <c r="W800" s="51">
        <f t="shared" si="114"/>
        <v>6.5473525472642208E-2</v>
      </c>
    </row>
    <row r="801" spans="2:23" x14ac:dyDescent="0.25">
      <c r="B801" s="52" t="s">
        <v>362</v>
      </c>
      <c r="C801" s="53" t="s">
        <v>1278</v>
      </c>
      <c r="D801" s="54">
        <v>9.6857467499999998</v>
      </c>
      <c r="E801" s="54">
        <v>283.25309183100006</v>
      </c>
      <c r="F801" s="54">
        <v>2.5895499013162566</v>
      </c>
      <c r="G801" s="48">
        <v>800</v>
      </c>
      <c r="H801" s="49"/>
      <c r="I801" s="21">
        <f t="shared" si="115"/>
        <v>847.96004970996319</v>
      </c>
      <c r="J801" s="50">
        <v>9.6857467499999998</v>
      </c>
      <c r="K801" s="50">
        <v>13362.939608979981</v>
      </c>
      <c r="L801">
        <f t="shared" si="109"/>
        <v>847.96004970996319</v>
      </c>
      <c r="M801" t="e">
        <f t="shared" si="117"/>
        <v>#N/A</v>
      </c>
      <c r="N801" t="str">
        <f t="shared" si="111"/>
        <v>NA</v>
      </c>
      <c r="O801" s="22">
        <f t="shared" si="116"/>
        <v>11741.183322532966</v>
      </c>
      <c r="P801">
        <f t="shared" si="112"/>
        <v>847.96004970996319</v>
      </c>
      <c r="Q801">
        <f t="shared" si="113"/>
        <v>2</v>
      </c>
      <c r="V801" s="51">
        <f t="shared" si="110"/>
        <v>2.2476291321353966E-4</v>
      </c>
      <c r="W801" s="51">
        <f t="shared" si="114"/>
        <v>6.5248762559428672E-2</v>
      </c>
    </row>
    <row r="802" spans="2:23" x14ac:dyDescent="0.25">
      <c r="B802" s="45" t="s">
        <v>894</v>
      </c>
      <c r="C802" s="46" t="s">
        <v>1279</v>
      </c>
      <c r="D802" s="47">
        <v>3.1233772799999993</v>
      </c>
      <c r="E802" s="47">
        <v>255.37057551663383</v>
      </c>
      <c r="F802" s="47">
        <v>2.5861950212658669</v>
      </c>
      <c r="G802" s="48">
        <v>801</v>
      </c>
      <c r="H802" s="49"/>
      <c r="I802" s="21">
        <f t="shared" si="115"/>
        <v>845.37385468869729</v>
      </c>
      <c r="J802" s="50">
        <v>28.117454030000001</v>
      </c>
      <c r="K802" s="50">
        <v>13391.057063009981</v>
      </c>
      <c r="L802">
        <f t="shared" si="109"/>
        <v>845.37385468869729</v>
      </c>
      <c r="M802" t="e">
        <f t="shared" si="117"/>
        <v>#N/A</v>
      </c>
      <c r="N802" t="str">
        <f t="shared" si="111"/>
        <v>NA</v>
      </c>
      <c r="O802" s="22">
        <f t="shared" si="116"/>
        <v>11744.306699812967</v>
      </c>
      <c r="P802">
        <f t="shared" si="112"/>
        <v>845.37385468869729</v>
      </c>
      <c r="Q802">
        <f t="shared" si="113"/>
        <v>2</v>
      </c>
      <c r="V802" s="51">
        <f t="shared" si="110"/>
        <v>2.2407740836302589E-4</v>
      </c>
      <c r="W802" s="51">
        <f t="shared" si="114"/>
        <v>6.5024685151065645E-2</v>
      </c>
    </row>
    <row r="803" spans="2:23" x14ac:dyDescent="0.25">
      <c r="B803" s="52" t="s">
        <v>1141</v>
      </c>
      <c r="C803" s="53" t="s">
        <v>1280</v>
      </c>
      <c r="D803" s="54">
        <v>2.3002140637252539</v>
      </c>
      <c r="E803" s="54">
        <v>140.38191912591074</v>
      </c>
      <c r="F803" s="54">
        <v>2.5803740655688943</v>
      </c>
      <c r="G803" s="48">
        <v>802</v>
      </c>
      <c r="H803" s="49"/>
      <c r="I803" s="21">
        <f t="shared" si="115"/>
        <v>842.7934806231284</v>
      </c>
      <c r="J803" s="50">
        <v>2.5373187399999999</v>
      </c>
      <c r="K803" s="50">
        <v>13393.594381749981</v>
      </c>
      <c r="L803">
        <f t="shared" si="109"/>
        <v>842.7934806231284</v>
      </c>
      <c r="M803" t="e">
        <f t="shared" si="117"/>
        <v>#N/A</v>
      </c>
      <c r="N803" t="str">
        <f t="shared" si="111"/>
        <v>NA</v>
      </c>
      <c r="O803" s="22">
        <f t="shared" si="116"/>
        <v>11746.606913876692</v>
      </c>
      <c r="P803">
        <f t="shared" si="112"/>
        <v>842.7934806231284</v>
      </c>
      <c r="Q803">
        <f t="shared" si="113"/>
        <v>2</v>
      </c>
      <c r="V803" s="51">
        <f t="shared" si="110"/>
        <v>2.2339344643303131E-4</v>
      </c>
      <c r="W803" s="51">
        <f t="shared" si="114"/>
        <v>6.4801291704632613E-2</v>
      </c>
    </row>
    <row r="804" spans="2:23" x14ac:dyDescent="0.25">
      <c r="B804" s="45" t="s">
        <v>1281</v>
      </c>
      <c r="C804" s="46" t="s">
        <v>1282</v>
      </c>
      <c r="D804" s="47">
        <v>2.7933129299999999</v>
      </c>
      <c r="E804" s="47">
        <v>282.56480943000003</v>
      </c>
      <c r="F804" s="47">
        <v>2.5704251317813562</v>
      </c>
      <c r="G804" s="48">
        <v>803</v>
      </c>
      <c r="H804" s="49"/>
      <c r="I804" s="21">
        <f t="shared" si="115"/>
        <v>840.22305549134705</v>
      </c>
      <c r="J804" s="50">
        <v>2.7933129299999999</v>
      </c>
      <c r="K804" s="50">
        <v>13396.387694679981</v>
      </c>
      <c r="L804">
        <f t="shared" si="109"/>
        <v>840.22305549134705</v>
      </c>
      <c r="M804" t="e">
        <f t="shared" si="117"/>
        <v>#N/A</v>
      </c>
      <c r="N804" t="str">
        <f t="shared" si="111"/>
        <v>NA</v>
      </c>
      <c r="O804" s="22">
        <f t="shared" si="116"/>
        <v>11749.400226806692</v>
      </c>
      <c r="P804">
        <f t="shared" si="112"/>
        <v>840.22305549134705</v>
      </c>
      <c r="Q804">
        <f t="shared" si="113"/>
        <v>2</v>
      </c>
      <c r="V804" s="51">
        <f t="shared" si="110"/>
        <v>2.2271212159819494E-4</v>
      </c>
      <c r="W804" s="51">
        <f t="shared" si="114"/>
        <v>6.4578579583034423E-2</v>
      </c>
    </row>
    <row r="805" spans="2:23" x14ac:dyDescent="0.25">
      <c r="B805" s="52" t="s">
        <v>408</v>
      </c>
      <c r="C805" s="53" t="s">
        <v>1283</v>
      </c>
      <c r="D805" s="54">
        <v>1.4407803600000002</v>
      </c>
      <c r="E805" s="54">
        <v>231.86830021431837</v>
      </c>
      <c r="F805" s="54">
        <v>2.5681915412090173</v>
      </c>
      <c r="G805" s="48">
        <v>804</v>
      </c>
      <c r="H805" s="49"/>
      <c r="I805" s="21">
        <f t="shared" si="115"/>
        <v>837.65486395013806</v>
      </c>
      <c r="J805" s="50">
        <v>1.4407803600000002</v>
      </c>
      <c r="K805" s="50">
        <v>13397.828475039982</v>
      </c>
      <c r="L805">
        <f t="shared" si="109"/>
        <v>837.65486395013806</v>
      </c>
      <c r="M805" t="e">
        <f t="shared" si="117"/>
        <v>#N/A</v>
      </c>
      <c r="N805" t="str">
        <f t="shared" si="111"/>
        <v>NA</v>
      </c>
      <c r="O805" s="22">
        <f t="shared" si="116"/>
        <v>11750.841007166693</v>
      </c>
      <c r="P805">
        <f t="shared" si="112"/>
        <v>837.65486395013806</v>
      </c>
      <c r="Q805">
        <f t="shared" si="113"/>
        <v>2</v>
      </c>
      <c r="V805" s="51">
        <f t="shared" si="110"/>
        <v>2.2203138880578339E-4</v>
      </c>
      <c r="W805" s="51">
        <f t="shared" si="114"/>
        <v>6.4356548194228647E-2</v>
      </c>
    </row>
    <row r="806" spans="2:23" x14ac:dyDescent="0.25">
      <c r="B806" s="45" t="s">
        <v>1284</v>
      </c>
      <c r="C806" s="46" t="s">
        <v>1285</v>
      </c>
      <c r="D806" s="47">
        <v>6.1196436500000004</v>
      </c>
      <c r="E806" s="47">
        <v>814.5054634561443</v>
      </c>
      <c r="F806" s="47">
        <v>2.5642261000526334</v>
      </c>
      <c r="G806" s="48">
        <v>805</v>
      </c>
      <c r="H806" s="49"/>
      <c r="I806" s="21">
        <f t="shared" si="115"/>
        <v>835.09063785008539</v>
      </c>
      <c r="J806" s="50">
        <v>27.727363990000004</v>
      </c>
      <c r="K806" s="50">
        <v>13425.555839029981</v>
      </c>
      <c r="L806">
        <f t="shared" ref="L806:L869" si="118">P806</f>
        <v>835.09063785008539</v>
      </c>
      <c r="M806" t="e">
        <f t="shared" si="117"/>
        <v>#N/A</v>
      </c>
      <c r="N806" t="str">
        <f t="shared" si="111"/>
        <v>NA</v>
      </c>
      <c r="O806" s="22">
        <f t="shared" si="116"/>
        <v>11756.960650816693</v>
      </c>
      <c r="P806">
        <f t="shared" si="112"/>
        <v>835.09063785008539</v>
      </c>
      <c r="Q806">
        <f t="shared" si="113"/>
        <v>2</v>
      </c>
      <c r="V806" s="51">
        <f t="shared" si="110"/>
        <v>2.2135170710546842E-4</v>
      </c>
      <c r="W806" s="51">
        <f t="shared" si="114"/>
        <v>6.4135196487123181E-2</v>
      </c>
    </row>
    <row r="807" spans="2:23" x14ac:dyDescent="0.25">
      <c r="B807" s="52" t="s">
        <v>1286</v>
      </c>
      <c r="C807" s="53" t="s">
        <v>1287</v>
      </c>
      <c r="D807" s="54">
        <v>21.406092430000005</v>
      </c>
      <c r="E807" s="54">
        <v>5208.9764930439987</v>
      </c>
      <c r="F807" s="54">
        <v>2.5624538898137317</v>
      </c>
      <c r="G807" s="48">
        <v>806</v>
      </c>
      <c r="H807" s="49"/>
      <c r="I807" s="21">
        <f t="shared" si="115"/>
        <v>832.52818396027169</v>
      </c>
      <c r="J807" s="50">
        <v>21.406092430000005</v>
      </c>
      <c r="K807" s="50">
        <v>13446.96193145998</v>
      </c>
      <c r="L807">
        <f t="shared" si="118"/>
        <v>832.52818396027169</v>
      </c>
      <c r="M807" t="e">
        <f t="shared" si="117"/>
        <v>#N/A</v>
      </c>
      <c r="N807" t="str">
        <f t="shared" si="111"/>
        <v>NA</v>
      </c>
      <c r="O807" s="22">
        <f t="shared" si="116"/>
        <v>11778.366743246692</v>
      </c>
      <c r="P807">
        <f t="shared" si="112"/>
        <v>832.52818396027169</v>
      </c>
      <c r="Q807">
        <f t="shared" si="113"/>
        <v>2</v>
      </c>
      <c r="V807" s="51">
        <f t="shared" si="110"/>
        <v>2.2067249515268021E-4</v>
      </c>
      <c r="W807" s="51">
        <f t="shared" si="114"/>
        <v>6.3914523991970507E-2</v>
      </c>
    </row>
    <row r="808" spans="2:23" x14ac:dyDescent="0.25">
      <c r="B808" s="45" t="s">
        <v>1288</v>
      </c>
      <c r="C808" s="46" t="s">
        <v>1289</v>
      </c>
      <c r="D808" s="47">
        <v>21.349526180000002</v>
      </c>
      <c r="E808" s="47">
        <v>5236.9046833969996</v>
      </c>
      <c r="F808" s="47">
        <v>2.5601425501916841</v>
      </c>
      <c r="G808" s="48">
        <v>807</v>
      </c>
      <c r="H808" s="49"/>
      <c r="I808" s="21">
        <f t="shared" si="115"/>
        <v>829.96804141007999</v>
      </c>
      <c r="J808" s="50">
        <v>21.349526180000002</v>
      </c>
      <c r="K808" s="50">
        <v>13468.31145763998</v>
      </c>
      <c r="L808">
        <f t="shared" si="118"/>
        <v>829.96804141007999</v>
      </c>
      <c r="M808" t="e">
        <f t="shared" si="117"/>
        <v>#N/A</v>
      </c>
      <c r="N808" t="str">
        <f t="shared" si="111"/>
        <v>NA</v>
      </c>
      <c r="O808" s="22">
        <f t="shared" si="116"/>
        <v>11799.716269426692</v>
      </c>
      <c r="P808">
        <f t="shared" si="112"/>
        <v>829.96804141007999</v>
      </c>
      <c r="Q808">
        <f t="shared" si="113"/>
        <v>2</v>
      </c>
      <c r="V808" s="51">
        <f t="shared" si="110"/>
        <v>2.1999389585072035E-4</v>
      </c>
      <c r="W808" s="51">
        <f t="shared" si="114"/>
        <v>6.3694530096119792E-2</v>
      </c>
    </row>
    <row r="809" spans="2:23" x14ac:dyDescent="0.25">
      <c r="B809" s="52" t="s">
        <v>1088</v>
      </c>
      <c r="C809" s="53" t="s">
        <v>1290</v>
      </c>
      <c r="D809" s="54">
        <v>1.6765713200000001</v>
      </c>
      <c r="E809" s="54">
        <v>43.117659742299665</v>
      </c>
      <c r="F809" s="54">
        <v>2.5563501308868504</v>
      </c>
      <c r="G809" s="48">
        <v>808</v>
      </c>
      <c r="H809" s="49"/>
      <c r="I809" s="21">
        <f t="shared" si="115"/>
        <v>827.41169127919318</v>
      </c>
      <c r="J809" s="50">
        <v>6.2918390500000001</v>
      </c>
      <c r="K809" s="50">
        <v>13474.60329668998</v>
      </c>
      <c r="L809">
        <f t="shared" si="118"/>
        <v>827.41169127919318</v>
      </c>
      <c r="M809" t="e">
        <f t="shared" si="117"/>
        <v>#N/A</v>
      </c>
      <c r="N809" t="str">
        <f t="shared" si="111"/>
        <v>NA</v>
      </c>
      <c r="O809" s="22">
        <f t="shared" si="116"/>
        <v>11801.392840746692</v>
      </c>
      <c r="P809">
        <f t="shared" si="112"/>
        <v>827.41169127919318</v>
      </c>
      <c r="Q809">
        <f t="shared" si="113"/>
        <v>2</v>
      </c>
      <c r="V809" s="51">
        <f t="shared" si="110"/>
        <v>2.1931630177915006E-4</v>
      </c>
      <c r="W809" s="51">
        <f t="shared" si="114"/>
        <v>6.3475213794340637E-2</v>
      </c>
    </row>
    <row r="810" spans="2:23" x14ac:dyDescent="0.25">
      <c r="B810" s="45" t="s">
        <v>1291</v>
      </c>
      <c r="C810" s="46" t="s">
        <v>1292</v>
      </c>
      <c r="D810" s="47">
        <v>4.9454499040091697</v>
      </c>
      <c r="E810" s="47">
        <v>42</v>
      </c>
      <c r="F810" s="47">
        <v>2.5357678373999999</v>
      </c>
      <c r="G810" s="48">
        <v>809</v>
      </c>
      <c r="H810" s="49"/>
      <c r="I810" s="21">
        <f t="shared" si="115"/>
        <v>824.87592344179313</v>
      </c>
      <c r="J810" s="50">
        <v>53.688856640000004</v>
      </c>
      <c r="K810" s="50">
        <v>13528.29215332998</v>
      </c>
      <c r="L810">
        <f t="shared" si="118"/>
        <v>824.87592344179313</v>
      </c>
      <c r="M810" t="e">
        <f t="shared" si="117"/>
        <v>#N/A</v>
      </c>
      <c r="N810" t="str">
        <f t="shared" si="111"/>
        <v>NA</v>
      </c>
      <c r="O810" s="22">
        <f t="shared" si="116"/>
        <v>11806.338290650701</v>
      </c>
      <c r="P810">
        <f t="shared" si="112"/>
        <v>824.87592344179313</v>
      </c>
      <c r="Q810">
        <f t="shared" si="113"/>
        <v>2</v>
      </c>
      <c r="V810" s="51">
        <f t="shared" si="110"/>
        <v>2.1864416331394504E-4</v>
      </c>
      <c r="W810" s="51">
        <f t="shared" si="114"/>
        <v>6.3256569631026688E-2</v>
      </c>
    </row>
    <row r="811" spans="2:23" x14ac:dyDescent="0.25">
      <c r="B811" s="52" t="s">
        <v>1293</v>
      </c>
      <c r="C811" s="53" t="s">
        <v>1294</v>
      </c>
      <c r="D811" s="54">
        <v>3.5234746400000003</v>
      </c>
      <c r="E811" s="54">
        <v>53.565081538000001</v>
      </c>
      <c r="F811" s="54">
        <v>2.5298562180013637</v>
      </c>
      <c r="G811" s="48">
        <v>810</v>
      </c>
      <c r="H811" s="49"/>
      <c r="I811" s="21">
        <f t="shared" si="115"/>
        <v>822.34606722379181</v>
      </c>
      <c r="J811" s="50">
        <v>3.5234746400000003</v>
      </c>
      <c r="K811" s="50">
        <v>13531.81562796998</v>
      </c>
      <c r="L811">
        <f t="shared" si="118"/>
        <v>822.34606722379181</v>
      </c>
      <c r="M811" t="e">
        <f t="shared" si="117"/>
        <v>#N/A</v>
      </c>
      <c r="N811" t="str">
        <f t="shared" si="111"/>
        <v>NA</v>
      </c>
      <c r="O811" s="22">
        <f t="shared" si="116"/>
        <v>11809.861765290701</v>
      </c>
      <c r="P811">
        <f t="shared" si="112"/>
        <v>822.34606722379181</v>
      </c>
      <c r="Q811">
        <f t="shared" si="113"/>
        <v>2</v>
      </c>
      <c r="V811" s="51">
        <f t="shared" si="110"/>
        <v>2.1797359180086035E-4</v>
      </c>
      <c r="W811" s="51">
        <f t="shared" si="114"/>
        <v>6.3038596039225833E-2</v>
      </c>
    </row>
    <row r="812" spans="2:23" x14ac:dyDescent="0.25">
      <c r="B812" s="45" t="s">
        <v>1295</v>
      </c>
      <c r="C812" s="46" t="s">
        <v>1296</v>
      </c>
      <c r="D812" s="47">
        <v>0.86577159000000004</v>
      </c>
      <c r="E812" s="47">
        <v>15.517228779</v>
      </c>
      <c r="F812" s="47">
        <v>2.5280585271642479</v>
      </c>
      <c r="G812" s="48">
        <v>811</v>
      </c>
      <c r="H812" s="49"/>
      <c r="I812" s="21">
        <f t="shared" si="115"/>
        <v>819.81800869662754</v>
      </c>
      <c r="J812" s="50">
        <v>0.86577159000000004</v>
      </c>
      <c r="K812" s="50">
        <v>13532.68139955998</v>
      </c>
      <c r="L812">
        <f t="shared" si="118"/>
        <v>819.81800869662754</v>
      </c>
      <c r="M812" t="e">
        <f t="shared" si="117"/>
        <v>#N/A</v>
      </c>
      <c r="N812" t="str">
        <f t="shared" si="111"/>
        <v>NA</v>
      </c>
      <c r="O812" s="22">
        <f t="shared" si="116"/>
        <v>11810.727536880702</v>
      </c>
      <c r="P812">
        <f t="shared" si="112"/>
        <v>819.81800869662754</v>
      </c>
      <c r="Q812">
        <f t="shared" si="113"/>
        <v>2</v>
      </c>
      <c r="V812" s="51">
        <f t="shared" si="110"/>
        <v>2.1730349678926857E-4</v>
      </c>
      <c r="W812" s="51">
        <f t="shared" si="114"/>
        <v>6.2821292542436569E-2</v>
      </c>
    </row>
    <row r="813" spans="2:23" x14ac:dyDescent="0.25">
      <c r="B813" s="52" t="s">
        <v>892</v>
      </c>
      <c r="C813" s="53" t="s">
        <v>1297</v>
      </c>
      <c r="D813" s="54">
        <v>4.7096481600000004</v>
      </c>
      <c r="E813" s="54">
        <v>246.26710245599998</v>
      </c>
      <c r="F813" s="54">
        <v>2.5227168052958109</v>
      </c>
      <c r="G813" s="48">
        <v>812</v>
      </c>
      <c r="H813" s="49"/>
      <c r="I813" s="21">
        <f t="shared" si="115"/>
        <v>817.29529189133177</v>
      </c>
      <c r="J813" s="50">
        <v>4.7096481600000004</v>
      </c>
      <c r="K813" s="50">
        <v>13537.391047719981</v>
      </c>
      <c r="L813">
        <f t="shared" si="118"/>
        <v>817.29529189133177</v>
      </c>
      <c r="M813" t="e">
        <f t="shared" si="117"/>
        <v>#N/A</v>
      </c>
      <c r="N813" t="str">
        <f t="shared" si="111"/>
        <v>NA</v>
      </c>
      <c r="O813" s="22">
        <f t="shared" si="116"/>
        <v>11815.437185040702</v>
      </c>
      <c r="P813">
        <f t="shared" si="112"/>
        <v>817.29529189133177</v>
      </c>
      <c r="Q813">
        <f t="shared" si="113"/>
        <v>2</v>
      </c>
      <c r="V813" s="51">
        <f t="shared" si="110"/>
        <v>2.1663481767099528E-4</v>
      </c>
      <c r="W813" s="51">
        <f t="shared" si="114"/>
        <v>6.2604657724765575E-2</v>
      </c>
    </row>
    <row r="814" spans="2:23" x14ac:dyDescent="0.25">
      <c r="B814" s="45" t="s">
        <v>1298</v>
      </c>
      <c r="C814" s="46" t="s">
        <v>1299</v>
      </c>
      <c r="D814" s="47">
        <v>14.096643690000001</v>
      </c>
      <c r="E814" s="47">
        <v>1094.323594853</v>
      </c>
      <c r="F814" s="47">
        <v>2.50842692875844</v>
      </c>
      <c r="G814" s="48">
        <v>813</v>
      </c>
      <c r="H814" s="49"/>
      <c r="I814" s="21">
        <f t="shared" si="115"/>
        <v>814.7868649625733</v>
      </c>
      <c r="J814" s="50">
        <v>14.096643690000001</v>
      </c>
      <c r="K814" s="50">
        <v>13551.48769140998</v>
      </c>
      <c r="L814">
        <f t="shared" si="118"/>
        <v>814.7868649625733</v>
      </c>
      <c r="M814" t="e">
        <f t="shared" si="117"/>
        <v>#N/A</v>
      </c>
      <c r="N814" t="str">
        <f t="shared" si="111"/>
        <v>NA</v>
      </c>
      <c r="O814" s="22">
        <f t="shared" si="116"/>
        <v>11829.533828730702</v>
      </c>
      <c r="P814">
        <f t="shared" si="112"/>
        <v>814.7868649625733</v>
      </c>
      <c r="Q814">
        <f t="shared" si="113"/>
        <v>2</v>
      </c>
      <c r="V814" s="51">
        <f t="shared" si="110"/>
        <v>2.1596992627159045E-4</v>
      </c>
      <c r="W814" s="51">
        <f t="shared" si="114"/>
        <v>6.2388687798493984E-2</v>
      </c>
    </row>
    <row r="815" spans="2:23" x14ac:dyDescent="0.25">
      <c r="B815" s="52" t="s">
        <v>454</v>
      </c>
      <c r="C815" s="53" t="s">
        <v>1300</v>
      </c>
      <c r="D815" s="54">
        <v>4.1740358400000002</v>
      </c>
      <c r="E815" s="54">
        <v>148.28428303999999</v>
      </c>
      <c r="F815" s="54">
        <v>2.5038010716995935</v>
      </c>
      <c r="G815" s="48">
        <v>814</v>
      </c>
      <c r="H815" s="49"/>
      <c r="I815" s="21">
        <f t="shared" si="115"/>
        <v>812.28306389087368</v>
      </c>
      <c r="J815" s="50">
        <v>4.1740358400000002</v>
      </c>
      <c r="K815" s="50">
        <v>13555.661727249981</v>
      </c>
      <c r="L815">
        <f t="shared" si="118"/>
        <v>812.28306389087368</v>
      </c>
      <c r="M815" t="e">
        <f t="shared" si="117"/>
        <v>#N/A</v>
      </c>
      <c r="N815" t="str">
        <f t="shared" si="111"/>
        <v>NA</v>
      </c>
      <c r="O815" s="22">
        <f t="shared" si="116"/>
        <v>11833.707864570702</v>
      </c>
      <c r="P815">
        <f t="shared" si="112"/>
        <v>812.28306389087368</v>
      </c>
      <c r="Q815">
        <f t="shared" si="113"/>
        <v>2</v>
      </c>
      <c r="V815" s="51">
        <f t="shared" si="110"/>
        <v>2.1530626101616375E-4</v>
      </c>
      <c r="W815" s="51">
        <f t="shared" si="114"/>
        <v>6.2173381537477819E-2</v>
      </c>
    </row>
    <row r="816" spans="2:23" x14ac:dyDescent="0.25">
      <c r="B816" s="45" t="s">
        <v>296</v>
      </c>
      <c r="C816" s="46" t="s">
        <v>1301</v>
      </c>
      <c r="D816" s="47">
        <v>0.44340452999999996</v>
      </c>
      <c r="E816" s="47">
        <v>12.70521961</v>
      </c>
      <c r="F816" s="47">
        <v>2.5028057098921637</v>
      </c>
      <c r="G816" s="48">
        <v>815</v>
      </c>
      <c r="H816" s="49"/>
      <c r="I816" s="21">
        <f t="shared" si="115"/>
        <v>809.78025818098149</v>
      </c>
      <c r="J816" s="50">
        <v>0.44340452999999996</v>
      </c>
      <c r="K816" s="50">
        <v>13556.105131779981</v>
      </c>
      <c r="L816">
        <f t="shared" si="118"/>
        <v>809.78025818098149</v>
      </c>
      <c r="M816" t="e">
        <f t="shared" si="117"/>
        <v>#N/A</v>
      </c>
      <c r="N816" t="str">
        <f t="shared" si="111"/>
        <v>NA</v>
      </c>
      <c r="O816" s="22">
        <f t="shared" si="116"/>
        <v>11834.151269100703</v>
      </c>
      <c r="P816">
        <f t="shared" si="112"/>
        <v>809.78025818098149</v>
      </c>
      <c r="Q816">
        <f t="shared" si="113"/>
        <v>2</v>
      </c>
      <c r="V816" s="51">
        <f t="shared" si="110"/>
        <v>2.1464285959441604E-4</v>
      </c>
      <c r="W816" s="51">
        <f t="shared" si="114"/>
        <v>6.1958738677883402E-2</v>
      </c>
    </row>
    <row r="817" spans="2:23" x14ac:dyDescent="0.25">
      <c r="B817" s="52" t="s">
        <v>1286</v>
      </c>
      <c r="C817" s="53" t="s">
        <v>1302</v>
      </c>
      <c r="D817" s="54">
        <v>19.599526010000002</v>
      </c>
      <c r="E817" s="54">
        <v>933.65862338267186</v>
      </c>
      <c r="F817" s="54">
        <v>2.4985070755900662</v>
      </c>
      <c r="G817" s="48">
        <v>816</v>
      </c>
      <c r="H817" s="49"/>
      <c r="I817" s="21">
        <f t="shared" si="115"/>
        <v>807.28175110539144</v>
      </c>
      <c r="J817" s="50">
        <v>21.754208999999999</v>
      </c>
      <c r="K817" s="50">
        <v>13577.859340779982</v>
      </c>
      <c r="L817">
        <f t="shared" si="118"/>
        <v>807.28175110539144</v>
      </c>
      <c r="M817" t="e">
        <f t="shared" si="117"/>
        <v>#N/A</v>
      </c>
      <c r="N817" t="str">
        <f t="shared" si="111"/>
        <v>NA</v>
      </c>
      <c r="O817" s="22">
        <f t="shared" si="116"/>
        <v>11853.750795110704</v>
      </c>
      <c r="P817">
        <f t="shared" si="112"/>
        <v>807.28175110539144</v>
      </c>
      <c r="Q817">
        <f t="shared" si="113"/>
        <v>2</v>
      </c>
      <c r="V817" s="51">
        <f t="shared" si="110"/>
        <v>2.139805975819706E-4</v>
      </c>
      <c r="W817" s="51">
        <f t="shared" si="114"/>
        <v>6.1744758080301429E-2</v>
      </c>
    </row>
    <row r="818" spans="2:23" x14ac:dyDescent="0.25">
      <c r="B818" s="45" t="s">
        <v>1303</v>
      </c>
      <c r="C818" s="46" t="s">
        <v>1304</v>
      </c>
      <c r="D818" s="47">
        <v>2.0922523499999999</v>
      </c>
      <c r="E818" s="47">
        <v>30.910362292000002</v>
      </c>
      <c r="F818" s="47">
        <v>2.4878743271034067</v>
      </c>
      <c r="G818" s="48">
        <v>817</v>
      </c>
      <c r="H818" s="49"/>
      <c r="I818" s="21">
        <f t="shared" si="115"/>
        <v>804.79387677828799</v>
      </c>
      <c r="J818" s="50">
        <v>2.0922523499999999</v>
      </c>
      <c r="K818" s="50">
        <v>13579.951593129981</v>
      </c>
      <c r="L818">
        <f t="shared" si="118"/>
        <v>804.79387677828799</v>
      </c>
      <c r="M818" t="e">
        <f t="shared" si="117"/>
        <v>#N/A</v>
      </c>
      <c r="N818" t="str">
        <f t="shared" si="111"/>
        <v>NA</v>
      </c>
      <c r="O818" s="22">
        <f t="shared" si="116"/>
        <v>11855.843047460703</v>
      </c>
      <c r="P818">
        <f t="shared" si="112"/>
        <v>804.79387677828799</v>
      </c>
      <c r="Q818">
        <f t="shared" si="113"/>
        <v>2</v>
      </c>
      <c r="V818" s="51">
        <f t="shared" si="110"/>
        <v>2.1332115391872232E-4</v>
      </c>
      <c r="W818" s="51">
        <f t="shared" si="114"/>
        <v>6.1531436926382709E-2</v>
      </c>
    </row>
    <row r="819" spans="2:23" x14ac:dyDescent="0.25">
      <c r="B819" s="52" t="s">
        <v>1066</v>
      </c>
      <c r="C819" s="53" t="s">
        <v>1305</v>
      </c>
      <c r="D819" s="54">
        <v>7.306590879999999</v>
      </c>
      <c r="E819" s="54">
        <v>139.89302785199999</v>
      </c>
      <c r="F819" s="54">
        <v>2.4832759287968784</v>
      </c>
      <c r="G819" s="48">
        <v>818</v>
      </c>
      <c r="H819" s="49"/>
      <c r="I819" s="21">
        <f t="shared" si="115"/>
        <v>802.31060084949115</v>
      </c>
      <c r="J819" s="50">
        <v>7.306590879999999</v>
      </c>
      <c r="K819" s="50">
        <v>13587.258184009981</v>
      </c>
      <c r="L819">
        <f t="shared" si="118"/>
        <v>802.31060084949115</v>
      </c>
      <c r="M819" t="e">
        <f t="shared" si="117"/>
        <v>#N/A</v>
      </c>
      <c r="N819" t="str">
        <f t="shared" si="111"/>
        <v>NA</v>
      </c>
      <c r="O819" s="22">
        <f t="shared" si="116"/>
        <v>11863.149638340703</v>
      </c>
      <c r="P819">
        <f t="shared" si="112"/>
        <v>802.31060084949115</v>
      </c>
      <c r="Q819">
        <f t="shared" si="113"/>
        <v>2</v>
      </c>
      <c r="V819" s="51">
        <f t="shared" si="110"/>
        <v>2.1266292912115037E-4</v>
      </c>
      <c r="W819" s="51">
        <f t="shared" si="114"/>
        <v>6.1318773997261558E-2</v>
      </c>
    </row>
    <row r="820" spans="2:23" x14ac:dyDescent="0.25">
      <c r="B820" s="45" t="s">
        <v>284</v>
      </c>
      <c r="C820" s="46" t="s">
        <v>1306</v>
      </c>
      <c r="D820" s="47">
        <v>0.78229868999999996</v>
      </c>
      <c r="E820" s="47">
        <v>89.343442875573686</v>
      </c>
      <c r="F820" s="47">
        <v>2.4822086103192196</v>
      </c>
      <c r="G820" s="48">
        <v>819</v>
      </c>
      <c r="H820" s="49"/>
      <c r="I820" s="21">
        <f t="shared" si="115"/>
        <v>799.82839223917188</v>
      </c>
      <c r="J820" s="50">
        <v>0.78229868999999996</v>
      </c>
      <c r="K820" s="50">
        <v>13588.04048269998</v>
      </c>
      <c r="L820">
        <f t="shared" si="118"/>
        <v>799.82839223917188</v>
      </c>
      <c r="M820" t="e">
        <f t="shared" si="117"/>
        <v>#N/A</v>
      </c>
      <c r="N820" t="str">
        <f t="shared" si="111"/>
        <v>NA</v>
      </c>
      <c r="O820" s="22">
        <f t="shared" si="116"/>
        <v>11863.931937030702</v>
      </c>
      <c r="P820">
        <f t="shared" si="112"/>
        <v>799.82839223917188</v>
      </c>
      <c r="Q820">
        <f t="shared" si="113"/>
        <v>2</v>
      </c>
      <c r="V820" s="51">
        <f t="shared" si="110"/>
        <v>2.1200498723031492E-4</v>
      </c>
      <c r="W820" s="51">
        <f t="shared" si="114"/>
        <v>6.1106769010031245E-2</v>
      </c>
    </row>
    <row r="821" spans="2:23" x14ac:dyDescent="0.25">
      <c r="B821" s="52" t="s">
        <v>1307</v>
      </c>
      <c r="C821" s="53" t="s">
        <v>1308</v>
      </c>
      <c r="D821" s="54">
        <v>1.68769657</v>
      </c>
      <c r="E821" s="54">
        <v>108</v>
      </c>
      <c r="F821" s="54">
        <v>2.4817787316</v>
      </c>
      <c r="G821" s="48">
        <v>820</v>
      </c>
      <c r="H821" s="49"/>
      <c r="I821" s="21">
        <f t="shared" si="115"/>
        <v>797.34661350757187</v>
      </c>
      <c r="J821" s="50">
        <v>6.8001379500000008</v>
      </c>
      <c r="K821" s="50">
        <v>13594.84062064998</v>
      </c>
      <c r="L821">
        <f t="shared" si="118"/>
        <v>797.34661350757187</v>
      </c>
      <c r="M821" t="e">
        <f t="shared" si="117"/>
        <v>#N/A</v>
      </c>
      <c r="N821" t="str">
        <f t="shared" si="111"/>
        <v>NA</v>
      </c>
      <c r="O821" s="22">
        <f t="shared" si="116"/>
        <v>11865.619633600701</v>
      </c>
      <c r="P821">
        <f t="shared" si="112"/>
        <v>797.34661350757187</v>
      </c>
      <c r="Q821">
        <f t="shared" si="113"/>
        <v>2</v>
      </c>
      <c r="V821" s="51">
        <f t="shared" si="110"/>
        <v>2.1134715928446227E-4</v>
      </c>
      <c r="W821" s="51">
        <f t="shared" si="114"/>
        <v>6.0895421850746784E-2</v>
      </c>
    </row>
    <row r="822" spans="2:23" x14ac:dyDescent="0.25">
      <c r="B822" s="45" t="s">
        <v>1309</v>
      </c>
      <c r="C822" s="46" t="s">
        <v>1310</v>
      </c>
      <c r="D822" s="47">
        <v>5.3091188029926784</v>
      </c>
      <c r="E822" s="47">
        <v>317</v>
      </c>
      <c r="F822" s="47">
        <v>2.4745939934000001</v>
      </c>
      <c r="G822" s="48">
        <v>821</v>
      </c>
      <c r="H822" s="49"/>
      <c r="I822" s="21">
        <f t="shared" si="115"/>
        <v>794.87201951417182</v>
      </c>
      <c r="J822" s="50">
        <v>7.4027786799999991</v>
      </c>
      <c r="K822" s="50">
        <v>13602.24339932998</v>
      </c>
      <c r="L822">
        <f t="shared" si="118"/>
        <v>794.87201951417182</v>
      </c>
      <c r="M822" t="e">
        <f t="shared" si="117"/>
        <v>#N/A</v>
      </c>
      <c r="N822" t="str">
        <f t="shared" si="111"/>
        <v>NA</v>
      </c>
      <c r="O822" s="22">
        <f t="shared" si="116"/>
        <v>11870.928752403694</v>
      </c>
      <c r="P822">
        <f t="shared" si="112"/>
        <v>794.87201951417182</v>
      </c>
      <c r="Q822">
        <f t="shared" si="113"/>
        <v>2</v>
      </c>
      <c r="V822" s="51">
        <f t="shared" si="110"/>
        <v>2.1069123574753672E-4</v>
      </c>
      <c r="W822" s="51">
        <f t="shared" si="114"/>
        <v>6.0684730614999245E-2</v>
      </c>
    </row>
    <row r="823" spans="2:23" x14ac:dyDescent="0.25">
      <c r="B823" s="52" t="s">
        <v>514</v>
      </c>
      <c r="C823" s="53" t="s">
        <v>1311</v>
      </c>
      <c r="D823" s="54">
        <v>4.0372825900000002</v>
      </c>
      <c r="E823" s="54">
        <v>126.7489886268782</v>
      </c>
      <c r="F823" s="54">
        <v>2.4578144052161726</v>
      </c>
      <c r="G823" s="48">
        <v>822</v>
      </c>
      <c r="H823" s="49"/>
      <c r="I823" s="21">
        <f t="shared" si="115"/>
        <v>792.41420510895568</v>
      </c>
      <c r="J823" s="50">
        <v>4.0380252099999998</v>
      </c>
      <c r="K823" s="50">
        <v>13606.28142453998</v>
      </c>
      <c r="L823">
        <f t="shared" si="118"/>
        <v>792.41420510895568</v>
      </c>
      <c r="M823" t="e">
        <f t="shared" si="117"/>
        <v>#N/A</v>
      </c>
      <c r="N823" t="str">
        <f t="shared" si="111"/>
        <v>NA</v>
      </c>
      <c r="O823" s="22">
        <f t="shared" si="116"/>
        <v>11874.966034993693</v>
      </c>
      <c r="P823">
        <f t="shared" si="112"/>
        <v>792.41420510895568</v>
      </c>
      <c r="Q823">
        <f t="shared" si="113"/>
        <v>2</v>
      </c>
      <c r="V823" s="51">
        <f t="shared" si="110"/>
        <v>2.1003975986014846E-4</v>
      </c>
      <c r="W823" s="51">
        <f t="shared" si="114"/>
        <v>6.0474690855139096E-2</v>
      </c>
    </row>
    <row r="824" spans="2:23" x14ac:dyDescent="0.25">
      <c r="B824" s="45" t="s">
        <v>458</v>
      </c>
      <c r="C824" s="46" t="s">
        <v>1312</v>
      </c>
      <c r="D824" s="47">
        <v>12.685941769999999</v>
      </c>
      <c r="E824" s="47">
        <v>917.91792493800006</v>
      </c>
      <c r="F824" s="47">
        <v>2.4476580709715301</v>
      </c>
      <c r="G824" s="48">
        <v>823</v>
      </c>
      <c r="H824" s="49"/>
      <c r="I824" s="21">
        <f t="shared" si="115"/>
        <v>789.96654703798413</v>
      </c>
      <c r="J824" s="50">
        <v>12.685941769999999</v>
      </c>
      <c r="K824" s="50">
        <v>13618.96736630998</v>
      </c>
      <c r="L824">
        <f t="shared" si="118"/>
        <v>789.96654703798413</v>
      </c>
      <c r="M824" t="e">
        <f t="shared" si="117"/>
        <v>#N/A</v>
      </c>
      <c r="N824" t="str">
        <f t="shared" si="111"/>
        <v>NA</v>
      </c>
      <c r="O824" s="22">
        <f t="shared" si="116"/>
        <v>11887.651976763693</v>
      </c>
      <c r="P824">
        <f t="shared" si="112"/>
        <v>789.96654703798413</v>
      </c>
      <c r="Q824">
        <f t="shared" si="113"/>
        <v>2</v>
      </c>
      <c r="V824" s="51">
        <f t="shared" si="110"/>
        <v>2.09390976042125E-4</v>
      </c>
      <c r="W824" s="51">
        <f t="shared" si="114"/>
        <v>6.026529987909697E-2</v>
      </c>
    </row>
    <row r="825" spans="2:23" x14ac:dyDescent="0.25">
      <c r="B825" s="52" t="s">
        <v>1313</v>
      </c>
      <c r="C825" s="53" t="s">
        <v>1314</v>
      </c>
      <c r="D825" s="54">
        <v>5.0946541900000009</v>
      </c>
      <c r="E825" s="54">
        <v>208.738664513</v>
      </c>
      <c r="F825" s="54">
        <v>2.4374169630945532</v>
      </c>
      <c r="G825" s="48">
        <v>824</v>
      </c>
      <c r="H825" s="49"/>
      <c r="I825" s="21">
        <f t="shared" si="115"/>
        <v>787.52913007488962</v>
      </c>
      <c r="J825" s="50">
        <v>5.0946541900000009</v>
      </c>
      <c r="K825" s="50">
        <v>13624.06202049998</v>
      </c>
      <c r="L825">
        <f t="shared" si="118"/>
        <v>787.52913007488962</v>
      </c>
      <c r="M825" t="e">
        <f t="shared" si="117"/>
        <v>#N/A</v>
      </c>
      <c r="N825" t="str">
        <f t="shared" si="111"/>
        <v>NA</v>
      </c>
      <c r="O825" s="22">
        <f t="shared" si="116"/>
        <v>11892.746630953692</v>
      </c>
      <c r="P825">
        <f t="shared" si="112"/>
        <v>787.52913007488962</v>
      </c>
      <c r="Q825">
        <f t="shared" si="113"/>
        <v>2</v>
      </c>
      <c r="V825" s="51">
        <f t="shared" si="110"/>
        <v>2.0874490676382751E-4</v>
      </c>
      <c r="W825" s="51">
        <f t="shared" si="114"/>
        <v>6.0056554972333143E-2</v>
      </c>
    </row>
    <row r="826" spans="2:23" x14ac:dyDescent="0.25">
      <c r="B826" s="45" t="s">
        <v>471</v>
      </c>
      <c r="C826" s="46" t="s">
        <v>1315</v>
      </c>
      <c r="D826" s="47">
        <v>8.479860200000001</v>
      </c>
      <c r="E826" s="47">
        <v>1356.4766542059951</v>
      </c>
      <c r="F826" s="47">
        <v>2.4352442846543747</v>
      </c>
      <c r="G826" s="48">
        <v>825</v>
      </c>
      <c r="H826" s="49"/>
      <c r="I826" s="21">
        <f t="shared" si="115"/>
        <v>785.09388579023528</v>
      </c>
      <c r="J826" s="50">
        <v>8.5113395099999991</v>
      </c>
      <c r="K826" s="50">
        <v>13632.573360009979</v>
      </c>
      <c r="L826">
        <f t="shared" si="118"/>
        <v>785.09388579023528</v>
      </c>
      <c r="M826" t="e">
        <f t="shared" si="117"/>
        <v>#N/A</v>
      </c>
      <c r="N826" t="str">
        <f t="shared" si="111"/>
        <v>NA</v>
      </c>
      <c r="O826" s="22">
        <f t="shared" si="116"/>
        <v>11901.226491153691</v>
      </c>
      <c r="P826">
        <f t="shared" si="112"/>
        <v>785.09388579023528</v>
      </c>
      <c r="Q826">
        <f t="shared" si="113"/>
        <v>2</v>
      </c>
      <c r="V826" s="51">
        <f t="shared" si="110"/>
        <v>2.0809941338239667E-4</v>
      </c>
      <c r="W826" s="51">
        <f t="shared" si="114"/>
        <v>5.9848455558950749E-2</v>
      </c>
    </row>
    <row r="827" spans="2:23" x14ac:dyDescent="0.25">
      <c r="B827" s="52" t="s">
        <v>1316</v>
      </c>
      <c r="C827" s="53" t="s">
        <v>1317</v>
      </c>
      <c r="D827" s="54">
        <v>14.78991735694486</v>
      </c>
      <c r="E827" s="54">
        <v>377.50202449692097</v>
      </c>
      <c r="F827" s="54">
        <v>2.4252844442521408</v>
      </c>
      <c r="G827" s="48">
        <v>826</v>
      </c>
      <c r="H827" s="49"/>
      <c r="I827" s="21">
        <f t="shared" si="115"/>
        <v>782.66860134598312</v>
      </c>
      <c r="J827" s="50">
        <v>17.672865050000002</v>
      </c>
      <c r="K827" s="50">
        <v>13650.24622505998</v>
      </c>
      <c r="L827">
        <f t="shared" si="118"/>
        <v>782.66860134598312</v>
      </c>
      <c r="M827" t="e">
        <f t="shared" si="117"/>
        <v>#N/A</v>
      </c>
      <c r="N827" t="str">
        <f t="shared" si="111"/>
        <v>NA</v>
      </c>
      <c r="O827" s="22">
        <f t="shared" si="116"/>
        <v>11916.016408510635</v>
      </c>
      <c r="P827">
        <f t="shared" si="112"/>
        <v>782.66860134598312</v>
      </c>
      <c r="Q827">
        <f t="shared" si="113"/>
        <v>2</v>
      </c>
      <c r="V827" s="51">
        <f t="shared" si="110"/>
        <v>2.0745655998706509E-4</v>
      </c>
      <c r="W827" s="51">
        <f t="shared" si="114"/>
        <v>5.9640998998963683E-2</v>
      </c>
    </row>
    <row r="828" spans="2:23" x14ac:dyDescent="0.25">
      <c r="B828" s="45" t="s">
        <v>1265</v>
      </c>
      <c r="C828" s="46" t="s">
        <v>160</v>
      </c>
      <c r="D828" s="47">
        <v>22.942619329999999</v>
      </c>
      <c r="E828" s="47">
        <v>1753.370259239</v>
      </c>
      <c r="F828" s="47">
        <v>2.4160395410268651</v>
      </c>
      <c r="G828" s="48">
        <v>827</v>
      </c>
      <c r="H828" s="49"/>
      <c r="I828" s="21">
        <f t="shared" si="115"/>
        <v>780.25256180495626</v>
      </c>
      <c r="J828" s="50">
        <v>22.942619329999999</v>
      </c>
      <c r="K828" s="50">
        <v>13673.188844389981</v>
      </c>
      <c r="L828">
        <f t="shared" si="118"/>
        <v>780.25256180495626</v>
      </c>
      <c r="M828">
        <f t="shared" si="117"/>
        <v>780.25256180495626</v>
      </c>
      <c r="N828" t="str">
        <f t="shared" si="111"/>
        <v>BIG BEND 1101circuit_breaker</v>
      </c>
      <c r="O828" s="22">
        <f t="shared" si="116"/>
        <v>11938.959027840636</v>
      </c>
      <c r="P828">
        <f t="shared" si="112"/>
        <v>780.25256180495626</v>
      </c>
      <c r="Q828">
        <f t="shared" si="113"/>
        <v>2</v>
      </c>
      <c r="V828" s="51">
        <f t="shared" si="110"/>
        <v>2.0681615707437357E-4</v>
      </c>
      <c r="W828" s="51">
        <f t="shared" si="114"/>
        <v>5.943418284188931E-2</v>
      </c>
    </row>
    <row r="829" spans="2:23" x14ac:dyDescent="0.25">
      <c r="B829" s="52" t="s">
        <v>1318</v>
      </c>
      <c r="C829" s="53" t="s">
        <v>1319</v>
      </c>
      <c r="D829" s="54">
        <v>14.491944879999998</v>
      </c>
      <c r="E829" s="54">
        <v>370.24758197900007</v>
      </c>
      <c r="F829" s="54">
        <v>2.3960104645074951</v>
      </c>
      <c r="G829" s="48">
        <v>828</v>
      </c>
      <c r="H829" s="49"/>
      <c r="I829" s="21">
        <f t="shared" si="115"/>
        <v>777.85655134044873</v>
      </c>
      <c r="J829" s="50">
        <v>14.491944879999998</v>
      </c>
      <c r="K829" s="50">
        <v>13687.68078926998</v>
      </c>
      <c r="L829">
        <f t="shared" si="118"/>
        <v>777.85655134044873</v>
      </c>
      <c r="M829" t="e">
        <f t="shared" si="117"/>
        <v>#N/A</v>
      </c>
      <c r="N829" t="str">
        <f t="shared" si="111"/>
        <v>NA</v>
      </c>
      <c r="O829" s="22">
        <f t="shared" si="116"/>
        <v>11953.450972720635</v>
      </c>
      <c r="P829">
        <f t="shared" si="112"/>
        <v>777.85655134044873</v>
      </c>
      <c r="Q829">
        <f t="shared" si="113"/>
        <v>2</v>
      </c>
      <c r="V829" s="51">
        <f t="shared" si="110"/>
        <v>2.0618106313064706E-4</v>
      </c>
      <c r="W829" s="51">
        <f t="shared" si="114"/>
        <v>5.9228001778758664E-2</v>
      </c>
    </row>
    <row r="830" spans="2:23" x14ac:dyDescent="0.25">
      <c r="B830" s="45" t="s">
        <v>452</v>
      </c>
      <c r="C830" s="46" t="s">
        <v>1320</v>
      </c>
      <c r="D830" s="47">
        <v>6.9469770825206281</v>
      </c>
      <c r="E830" s="47">
        <v>468.20913005202033</v>
      </c>
      <c r="F830" s="47">
        <v>2.3866654195630681</v>
      </c>
      <c r="G830" s="48">
        <v>829</v>
      </c>
      <c r="H830" s="49"/>
      <c r="I830" s="21">
        <f t="shared" si="115"/>
        <v>775.46988592088564</v>
      </c>
      <c r="J830" s="50">
        <v>7.1649266400000009</v>
      </c>
      <c r="K830" s="50">
        <v>13694.84571590998</v>
      </c>
      <c r="L830">
        <f t="shared" si="118"/>
        <v>775.46988592088564</v>
      </c>
      <c r="M830" t="e">
        <f t="shared" si="117"/>
        <v>#N/A</v>
      </c>
      <c r="N830" t="str">
        <f t="shared" si="111"/>
        <v>NA</v>
      </c>
      <c r="O830" s="22">
        <f t="shared" si="116"/>
        <v>11960.397949803155</v>
      </c>
      <c r="P830">
        <f t="shared" si="112"/>
        <v>775.46988592088564</v>
      </c>
      <c r="Q830">
        <f t="shared" si="113"/>
        <v>2</v>
      </c>
      <c r="V830" s="51">
        <f t="shared" si="110"/>
        <v>2.055484462134344E-4</v>
      </c>
      <c r="W830" s="51">
        <f t="shared" si="114"/>
        <v>5.902245333254523E-2</v>
      </c>
    </row>
    <row r="831" spans="2:23" x14ac:dyDescent="0.25">
      <c r="B831" s="52" t="s">
        <v>1119</v>
      </c>
      <c r="C831" s="53" t="s">
        <v>1321</v>
      </c>
      <c r="D831" s="54">
        <v>11.562185840000003</v>
      </c>
      <c r="E831" s="54">
        <v>1616.843206</v>
      </c>
      <c r="F831" s="54">
        <v>2.3854612012703718</v>
      </c>
      <c r="G831" s="48">
        <v>830</v>
      </c>
      <c r="H831" s="49"/>
      <c r="I831" s="21">
        <f t="shared" si="115"/>
        <v>773.0844247196153</v>
      </c>
      <c r="J831" s="50">
        <v>11.562185840000005</v>
      </c>
      <c r="K831" s="50">
        <v>13706.407901749981</v>
      </c>
      <c r="L831">
        <f t="shared" si="118"/>
        <v>773.0844247196153</v>
      </c>
      <c r="M831" t="e">
        <f t="shared" si="117"/>
        <v>#N/A</v>
      </c>
      <c r="N831" t="str">
        <f t="shared" si="111"/>
        <v>NA</v>
      </c>
      <c r="O831" s="22">
        <f t="shared" si="116"/>
        <v>11971.960135643156</v>
      </c>
      <c r="P831">
        <f t="shared" si="112"/>
        <v>773.0844247196153</v>
      </c>
      <c r="Q831">
        <f t="shared" si="113"/>
        <v>2</v>
      </c>
      <c r="V831" s="51">
        <f t="shared" si="110"/>
        <v>2.0491614849004662E-4</v>
      </c>
      <c r="W831" s="51">
        <f t="shared" si="114"/>
        <v>5.8817537184055184E-2</v>
      </c>
    </row>
    <row r="832" spans="2:23" x14ac:dyDescent="0.25">
      <c r="B832" s="45" t="s">
        <v>1322</v>
      </c>
      <c r="C832" s="46" t="s">
        <v>157</v>
      </c>
      <c r="D832" s="47">
        <v>17.456480711842303</v>
      </c>
      <c r="E832" s="47">
        <v>2616.0338698290161</v>
      </c>
      <c r="F832" s="47">
        <v>2.3815540452152759</v>
      </c>
      <c r="G832" s="48">
        <v>831</v>
      </c>
      <c r="H832" s="49"/>
      <c r="I832" s="21">
        <f t="shared" si="115"/>
        <v>770.70287067440006</v>
      </c>
      <c r="J832" s="50">
        <v>17.533875839999997</v>
      </c>
      <c r="K832" s="50">
        <v>13723.94177758998</v>
      </c>
      <c r="L832">
        <f t="shared" si="118"/>
        <v>770.70287067440006</v>
      </c>
      <c r="M832">
        <f t="shared" si="117"/>
        <v>770.70287067440006</v>
      </c>
      <c r="N832" t="str">
        <f t="shared" si="111"/>
        <v>BIG BASIN 110169550</v>
      </c>
      <c r="O832" s="22">
        <f t="shared" si="116"/>
        <v>11989.416616354998</v>
      </c>
      <c r="P832">
        <f t="shared" si="112"/>
        <v>770.70287067440006</v>
      </c>
      <c r="Q832">
        <f t="shared" si="113"/>
        <v>2</v>
      </c>
      <c r="V832" s="51">
        <f t="shared" si="110"/>
        <v>2.0428488640952624E-4</v>
      </c>
      <c r="W832" s="51">
        <f t="shared" si="114"/>
        <v>5.8613252297645656E-2</v>
      </c>
    </row>
    <row r="833" spans="2:23" x14ac:dyDescent="0.25">
      <c r="B833" s="52" t="s">
        <v>1023</v>
      </c>
      <c r="C833" s="53" t="s">
        <v>1323</v>
      </c>
      <c r="D833" s="54">
        <v>9.3008062200000001</v>
      </c>
      <c r="E833" s="54">
        <v>1069.4440873250001</v>
      </c>
      <c r="F833" s="54">
        <v>2.378061965616034</v>
      </c>
      <c r="G833" s="48">
        <v>832</v>
      </c>
      <c r="H833" s="49"/>
      <c r="I833" s="21">
        <f t="shared" si="115"/>
        <v>768.32480870878408</v>
      </c>
      <c r="J833" s="50">
        <v>9.3008062200000001</v>
      </c>
      <c r="K833" s="50">
        <v>13733.242583809981</v>
      </c>
      <c r="L833">
        <f t="shared" si="118"/>
        <v>768.32480870878408</v>
      </c>
      <c r="M833" t="e">
        <f t="shared" si="117"/>
        <v>#N/A</v>
      </c>
      <c r="N833" t="str">
        <f t="shared" si="111"/>
        <v>NA</v>
      </c>
      <c r="O833" s="22">
        <f t="shared" si="116"/>
        <v>11998.717422574999</v>
      </c>
      <c r="P833">
        <f t="shared" si="112"/>
        <v>768.32480870878408</v>
      </c>
      <c r="Q833">
        <f t="shared" si="113"/>
        <v>2</v>
      </c>
      <c r="V833" s="51">
        <f t="shared" si="110"/>
        <v>2.036545499504242E-4</v>
      </c>
      <c r="W833" s="51">
        <f t="shared" si="114"/>
        <v>5.8409597747695233E-2</v>
      </c>
    </row>
    <row r="834" spans="2:23" x14ac:dyDescent="0.25">
      <c r="B834" s="45" t="s">
        <v>1324</v>
      </c>
      <c r="C834" s="46" t="s">
        <v>1325</v>
      </c>
      <c r="D834" s="47">
        <v>22.154059339999996</v>
      </c>
      <c r="E834" s="47">
        <v>5389.79848408</v>
      </c>
      <c r="F834" s="47">
        <v>2.3742310253102668</v>
      </c>
      <c r="G834" s="48">
        <v>833</v>
      </c>
      <c r="H834" s="49"/>
      <c r="I834" s="21">
        <f t="shared" si="115"/>
        <v>765.95057768347385</v>
      </c>
      <c r="J834" s="50">
        <v>22.15405934</v>
      </c>
      <c r="K834" s="50">
        <v>13755.396643149981</v>
      </c>
      <c r="L834">
        <f t="shared" si="118"/>
        <v>765.95057768347385</v>
      </c>
      <c r="M834" t="e">
        <f t="shared" si="117"/>
        <v>#N/A</v>
      </c>
      <c r="N834" t="str">
        <f t="shared" si="111"/>
        <v>NA</v>
      </c>
      <c r="O834" s="22">
        <f t="shared" si="116"/>
        <v>12020.871481914999</v>
      </c>
      <c r="P834">
        <f t="shared" si="112"/>
        <v>765.95057768347385</v>
      </c>
      <c r="Q834">
        <f t="shared" si="113"/>
        <v>2</v>
      </c>
      <c r="V834" s="51">
        <f t="shared" ref="V834:V897" si="119">L834/SUM($L$2:$L$3075)</f>
        <v>2.0302522893220735E-4</v>
      </c>
      <c r="W834" s="51">
        <f t="shared" si="114"/>
        <v>5.8206572518763024E-2</v>
      </c>
    </row>
    <row r="835" spans="2:23" x14ac:dyDescent="0.25">
      <c r="B835" s="52" t="s">
        <v>362</v>
      </c>
      <c r="C835" s="53" t="s">
        <v>1326</v>
      </c>
      <c r="D835" s="54">
        <v>8.9386343699999991</v>
      </c>
      <c r="E835" s="54">
        <v>165.82288188800001</v>
      </c>
      <c r="F835" s="54">
        <v>2.3739640382734093</v>
      </c>
      <c r="G835" s="48">
        <v>834</v>
      </c>
      <c r="H835" s="49"/>
      <c r="I835" s="21">
        <f t="shared" si="115"/>
        <v>763.5766136452005</v>
      </c>
      <c r="J835" s="50">
        <v>8.9386343699999991</v>
      </c>
      <c r="K835" s="50">
        <v>13764.335277519982</v>
      </c>
      <c r="L835">
        <f t="shared" si="118"/>
        <v>763.5766136452005</v>
      </c>
      <c r="M835" t="e">
        <f t="shared" si="117"/>
        <v>#N/A</v>
      </c>
      <c r="N835" t="str">
        <f t="shared" ref="N835:N898" si="120">IFERROR(VLOOKUP(C835,$Y$2:$Y$481,1,FALSE),"NA")</f>
        <v>NA</v>
      </c>
      <c r="O835" s="22">
        <f t="shared" si="116"/>
        <v>12029.810116285</v>
      </c>
      <c r="P835">
        <f t="shared" ref="P835:P898" si="121">IF(H835=0,I835,#N/A)</f>
        <v>763.5766136452005</v>
      </c>
      <c r="Q835">
        <f t="shared" ref="Q835:Q898" si="122">IF(G835&lt;$T$3,$S$3,IF(G835&lt;$T$4,$S$4,IF(G835&lt;$T$5,$S$5,IF(G835&lt;$T$6,$S$6,$S$7))))</f>
        <v>2</v>
      </c>
      <c r="V835" s="51">
        <f t="shared" si="119"/>
        <v>2.0239597868240017E-4</v>
      </c>
      <c r="W835" s="51">
        <f t="shared" ref="W835:W898" si="123">W834-V835</f>
        <v>5.8004176540080624E-2</v>
      </c>
    </row>
    <row r="836" spans="2:23" x14ac:dyDescent="0.25">
      <c r="B836" s="45" t="s">
        <v>1187</v>
      </c>
      <c r="C836" s="46" t="s">
        <v>1327</v>
      </c>
      <c r="D836" s="47">
        <v>1.9863026184104009</v>
      </c>
      <c r="E836" s="47">
        <v>156.88299439969171</v>
      </c>
      <c r="F836" s="47">
        <v>2.36297745063065</v>
      </c>
      <c r="G836" s="48">
        <v>835</v>
      </c>
      <c r="H836" s="49"/>
      <c r="I836" s="21">
        <f t="shared" ref="I836:I899" si="124">I835-F836</f>
        <v>761.21363619456986</v>
      </c>
      <c r="J836" s="50">
        <v>3.3650141299999996</v>
      </c>
      <c r="K836" s="50">
        <v>13767.700291649982</v>
      </c>
      <c r="L836">
        <f t="shared" si="118"/>
        <v>761.21363619456986</v>
      </c>
      <c r="M836" t="e">
        <f t="shared" si="117"/>
        <v>#N/A</v>
      </c>
      <c r="N836" t="str">
        <f t="shared" si="120"/>
        <v>NA</v>
      </c>
      <c r="O836" s="22">
        <f t="shared" ref="O836:O899" si="125">D836+O835</f>
        <v>12031.79641890341</v>
      </c>
      <c r="P836">
        <f t="shared" si="121"/>
        <v>761.21363619456986</v>
      </c>
      <c r="Q836">
        <f t="shared" si="122"/>
        <v>2</v>
      </c>
      <c r="V836" s="51">
        <f t="shared" si="119"/>
        <v>2.0176964057149117E-4</v>
      </c>
      <c r="W836" s="51">
        <f t="shared" si="123"/>
        <v>5.7802406899509134E-2</v>
      </c>
    </row>
    <row r="837" spans="2:23" x14ac:dyDescent="0.25">
      <c r="B837" s="52" t="s">
        <v>1328</v>
      </c>
      <c r="C837" s="53" t="s">
        <v>1329</v>
      </c>
      <c r="D837" s="54">
        <v>6.3588168600000001</v>
      </c>
      <c r="E837" s="54">
        <v>1045.9194060320001</v>
      </c>
      <c r="F837" s="54">
        <v>2.3598821216206729</v>
      </c>
      <c r="G837" s="48">
        <v>836</v>
      </c>
      <c r="H837" s="49"/>
      <c r="I837" s="21">
        <f t="shared" si="124"/>
        <v>758.85375407294919</v>
      </c>
      <c r="J837" s="50">
        <v>6.3588168600000001</v>
      </c>
      <c r="K837" s="50">
        <v>13774.059108509982</v>
      </c>
      <c r="L837">
        <f t="shared" si="118"/>
        <v>758.85375407294919</v>
      </c>
      <c r="M837" t="e">
        <f t="shared" si="117"/>
        <v>#N/A</v>
      </c>
      <c r="N837" t="str">
        <f t="shared" si="120"/>
        <v>NA</v>
      </c>
      <c r="O837" s="22">
        <f t="shared" si="125"/>
        <v>12038.15523576341</v>
      </c>
      <c r="P837">
        <f t="shared" si="121"/>
        <v>758.85375407294919</v>
      </c>
      <c r="Q837">
        <f t="shared" si="122"/>
        <v>2</v>
      </c>
      <c r="V837" s="51">
        <f t="shared" si="119"/>
        <v>2.0114412291806228E-4</v>
      </c>
      <c r="W837" s="51">
        <f t="shared" si="123"/>
        <v>5.760126277659107E-2</v>
      </c>
    </row>
    <row r="838" spans="2:23" x14ac:dyDescent="0.25">
      <c r="B838" s="45" t="s">
        <v>1330</v>
      </c>
      <c r="C838" s="46" t="s">
        <v>1331</v>
      </c>
      <c r="D838" s="47">
        <v>3.7467140000000003</v>
      </c>
      <c r="E838" s="47">
        <v>174.28194314700002</v>
      </c>
      <c r="F838" s="47">
        <v>2.3448167473621728</v>
      </c>
      <c r="G838" s="48">
        <v>837</v>
      </c>
      <c r="H838" s="49"/>
      <c r="I838" s="21">
        <f t="shared" si="124"/>
        <v>756.508937325587</v>
      </c>
      <c r="J838" s="50">
        <v>3.7467140000000003</v>
      </c>
      <c r="K838" s="50">
        <v>13777.805822509983</v>
      </c>
      <c r="L838">
        <f t="shared" si="118"/>
        <v>756.508937325587</v>
      </c>
      <c r="M838" t="e">
        <f t="shared" si="117"/>
        <v>#N/A</v>
      </c>
      <c r="N838" t="str">
        <f t="shared" si="120"/>
        <v>NA</v>
      </c>
      <c r="O838" s="22">
        <f t="shared" si="125"/>
        <v>12041.901949763411</v>
      </c>
      <c r="P838">
        <f t="shared" si="121"/>
        <v>756.508937325587</v>
      </c>
      <c r="Q838">
        <f t="shared" si="122"/>
        <v>2</v>
      </c>
      <c r="V838" s="51">
        <f t="shared" si="119"/>
        <v>2.0052259853932619E-4</v>
      </c>
      <c r="W838" s="51">
        <f t="shared" si="123"/>
        <v>5.7400740178051746E-2</v>
      </c>
    </row>
    <row r="839" spans="2:23" x14ac:dyDescent="0.25">
      <c r="B839" s="52" t="s">
        <v>889</v>
      </c>
      <c r="C839" s="53" t="s">
        <v>1332</v>
      </c>
      <c r="D839" s="54">
        <v>5.2828080499999999</v>
      </c>
      <c r="E839" s="54">
        <v>495.38076470899995</v>
      </c>
      <c r="F839" s="54">
        <v>2.3326333403676505</v>
      </c>
      <c r="G839" s="48">
        <v>838</v>
      </c>
      <c r="H839" s="49"/>
      <c r="I839" s="21">
        <f t="shared" si="124"/>
        <v>754.17630398521931</v>
      </c>
      <c r="J839" s="50">
        <v>5.2828080499999999</v>
      </c>
      <c r="K839" s="50">
        <v>13783.088630559983</v>
      </c>
      <c r="L839">
        <f t="shared" si="118"/>
        <v>754.17630398521931</v>
      </c>
      <c r="M839" t="e">
        <f t="shared" si="117"/>
        <v>#N/A</v>
      </c>
      <c r="N839" t="str">
        <f t="shared" si="120"/>
        <v>NA</v>
      </c>
      <c r="O839" s="22">
        <f t="shared" si="125"/>
        <v>12047.184757813411</v>
      </c>
      <c r="P839">
        <f t="shared" si="121"/>
        <v>754.17630398521931</v>
      </c>
      <c r="Q839">
        <f t="shared" si="122"/>
        <v>2</v>
      </c>
      <c r="V839" s="51">
        <f t="shared" si="119"/>
        <v>1.9990430353212697E-4</v>
      </c>
      <c r="W839" s="51">
        <f t="shared" si="123"/>
        <v>5.7200835874519622E-2</v>
      </c>
    </row>
    <row r="840" spans="2:23" x14ac:dyDescent="0.25">
      <c r="B840" s="45" t="s">
        <v>1070</v>
      </c>
      <c r="C840" s="46" t="s">
        <v>1333</v>
      </c>
      <c r="D840" s="47">
        <v>8.1322988299999999</v>
      </c>
      <c r="E840" s="47">
        <v>213.04111205900003</v>
      </c>
      <c r="F840" s="47">
        <v>2.3320813337257409</v>
      </c>
      <c r="G840" s="48">
        <v>839</v>
      </c>
      <c r="H840" s="49"/>
      <c r="I840" s="21">
        <f t="shared" si="124"/>
        <v>751.84422265149351</v>
      </c>
      <c r="J840" s="50">
        <v>8.1322988299999999</v>
      </c>
      <c r="K840" s="50">
        <v>13791.220929389983</v>
      </c>
      <c r="L840">
        <f t="shared" si="118"/>
        <v>751.84422265149351</v>
      </c>
      <c r="M840" t="e">
        <f t="shared" si="117"/>
        <v>#N/A</v>
      </c>
      <c r="N840" t="str">
        <f t="shared" si="120"/>
        <v>NA</v>
      </c>
      <c r="O840" s="22">
        <f t="shared" si="125"/>
        <v>12055.317056643411</v>
      </c>
      <c r="P840">
        <f t="shared" si="121"/>
        <v>751.84422265149351</v>
      </c>
      <c r="Q840">
        <f t="shared" si="122"/>
        <v>2</v>
      </c>
      <c r="V840" s="51">
        <f t="shared" si="119"/>
        <v>1.9928615484151541E-4</v>
      </c>
      <c r="W840" s="51">
        <f t="shared" si="123"/>
        <v>5.7001549719678107E-2</v>
      </c>
    </row>
    <row r="841" spans="2:23" x14ac:dyDescent="0.25">
      <c r="B841" s="52" t="s">
        <v>220</v>
      </c>
      <c r="C841" s="53" t="s">
        <v>1334</v>
      </c>
      <c r="D841" s="54">
        <v>2.8253994699999998</v>
      </c>
      <c r="E841" s="54">
        <v>190.66913397300002</v>
      </c>
      <c r="F841" s="54">
        <v>2.3245722052130282</v>
      </c>
      <c r="G841" s="48">
        <v>840</v>
      </c>
      <c r="H841" s="49"/>
      <c r="I841" s="21">
        <f t="shared" si="124"/>
        <v>749.51965044628048</v>
      </c>
      <c r="J841" s="50">
        <v>2.8253994699999998</v>
      </c>
      <c r="K841" s="50">
        <v>13794.046328859984</v>
      </c>
      <c r="L841">
        <f t="shared" si="118"/>
        <v>749.51965044628048</v>
      </c>
      <c r="M841" t="e">
        <f t="shared" si="117"/>
        <v>#N/A</v>
      </c>
      <c r="N841" t="str">
        <f t="shared" si="120"/>
        <v>NA</v>
      </c>
      <c r="O841" s="22">
        <f t="shared" si="125"/>
        <v>12058.142456113412</v>
      </c>
      <c r="P841">
        <f t="shared" si="121"/>
        <v>749.51965044628048</v>
      </c>
      <c r="Q841">
        <f t="shared" si="122"/>
        <v>2</v>
      </c>
      <c r="V841" s="51">
        <f t="shared" si="119"/>
        <v>1.9866999654373049E-4</v>
      </c>
      <c r="W841" s="51">
        <f t="shared" si="123"/>
        <v>5.6802879723134379E-2</v>
      </c>
    </row>
    <row r="842" spans="2:23" x14ac:dyDescent="0.25">
      <c r="B842" s="45" t="s">
        <v>567</v>
      </c>
      <c r="C842" s="46" t="s">
        <v>1335</v>
      </c>
      <c r="D842" s="47">
        <v>5.3328230699999999</v>
      </c>
      <c r="E842" s="47">
        <v>384.68120880699996</v>
      </c>
      <c r="F842" s="47">
        <v>2.3165762823535898</v>
      </c>
      <c r="G842" s="48">
        <v>841</v>
      </c>
      <c r="H842" s="49"/>
      <c r="I842" s="21">
        <f t="shared" si="124"/>
        <v>747.20307416392689</v>
      </c>
      <c r="J842" s="50">
        <v>5.3328230699999999</v>
      </c>
      <c r="K842" s="50">
        <v>13799.379151929985</v>
      </c>
      <c r="L842">
        <f t="shared" si="118"/>
        <v>747.20307416392689</v>
      </c>
      <c r="M842" t="e">
        <f t="shared" si="117"/>
        <v>#N/A</v>
      </c>
      <c r="N842" t="str">
        <f t="shared" si="120"/>
        <v>NA</v>
      </c>
      <c r="O842" s="22">
        <f t="shared" si="125"/>
        <v>12063.475279183413</v>
      </c>
      <c r="P842">
        <f t="shared" si="121"/>
        <v>747.20307416392689</v>
      </c>
      <c r="Q842">
        <f t="shared" si="122"/>
        <v>2</v>
      </c>
      <c r="V842" s="51">
        <f t="shared" si="119"/>
        <v>1.9805595766998722E-4</v>
      </c>
      <c r="W842" s="51">
        <f t="shared" si="123"/>
        <v>5.6604823765464392E-2</v>
      </c>
    </row>
    <row r="843" spans="2:23" x14ac:dyDescent="0.25">
      <c r="B843" s="52" t="s">
        <v>1336</v>
      </c>
      <c r="C843" s="53" t="s">
        <v>1337</v>
      </c>
      <c r="D843" s="54">
        <v>3.5077824046775548</v>
      </c>
      <c r="E843" s="54">
        <v>63</v>
      </c>
      <c r="F843" s="54">
        <v>2.3102632476</v>
      </c>
      <c r="G843" s="48">
        <v>842</v>
      </c>
      <c r="H843" s="49"/>
      <c r="I843" s="21">
        <f t="shared" si="124"/>
        <v>744.89281091632688</v>
      </c>
      <c r="J843" s="50">
        <v>21.875765940000001</v>
      </c>
      <c r="K843" s="50">
        <v>13821.254917869985</v>
      </c>
      <c r="L843">
        <f t="shared" si="118"/>
        <v>744.89281091632688</v>
      </c>
      <c r="M843" t="e">
        <f t="shared" si="117"/>
        <v>#N/A</v>
      </c>
      <c r="N843" t="str">
        <f t="shared" si="120"/>
        <v>NA</v>
      </c>
      <c r="O843" s="22">
        <f t="shared" si="125"/>
        <v>12066.983061588091</v>
      </c>
      <c r="P843">
        <f t="shared" si="121"/>
        <v>744.89281091632688</v>
      </c>
      <c r="Q843">
        <f t="shared" si="122"/>
        <v>2</v>
      </c>
      <c r="V843" s="51">
        <f t="shared" si="119"/>
        <v>1.9744359214875971E-4</v>
      </c>
      <c r="W843" s="51">
        <f t="shared" si="123"/>
        <v>5.6407380173315633E-2</v>
      </c>
    </row>
    <row r="844" spans="2:23" x14ac:dyDescent="0.25">
      <c r="B844" s="45" t="s">
        <v>354</v>
      </c>
      <c r="C844" s="46" t="s">
        <v>1338</v>
      </c>
      <c r="D844" s="47">
        <v>12.260338519999999</v>
      </c>
      <c r="E844" s="47">
        <v>108.6999244</v>
      </c>
      <c r="F844" s="47">
        <v>2.299836085960874</v>
      </c>
      <c r="G844" s="48">
        <v>843</v>
      </c>
      <c r="H844" s="49"/>
      <c r="I844" s="21">
        <f t="shared" si="124"/>
        <v>742.59297483036596</v>
      </c>
      <c r="J844" s="50">
        <v>12.260338519999999</v>
      </c>
      <c r="K844" s="50">
        <v>13833.515256389985</v>
      </c>
      <c r="L844">
        <f t="shared" si="118"/>
        <v>742.59297483036596</v>
      </c>
      <c r="M844" t="e">
        <f t="shared" si="117"/>
        <v>#N/A</v>
      </c>
      <c r="N844" t="str">
        <f t="shared" si="120"/>
        <v>NA</v>
      </c>
      <c r="O844" s="22">
        <f t="shared" si="125"/>
        <v>12079.243400108091</v>
      </c>
      <c r="P844">
        <f t="shared" si="121"/>
        <v>742.59297483036596</v>
      </c>
      <c r="Q844">
        <f t="shared" si="122"/>
        <v>2</v>
      </c>
      <c r="V844" s="51">
        <f t="shared" si="119"/>
        <v>1.9683399048324375E-4</v>
      </c>
      <c r="W844" s="51">
        <f t="shared" si="123"/>
        <v>5.6210546182832388E-2</v>
      </c>
    </row>
    <row r="845" spans="2:23" x14ac:dyDescent="0.25">
      <c r="B845" s="52" t="s">
        <v>1339</v>
      </c>
      <c r="C845" s="53" t="s">
        <v>1340</v>
      </c>
      <c r="D845" s="54">
        <v>11.414590179999999</v>
      </c>
      <c r="E845" s="54">
        <v>393.17352550900006</v>
      </c>
      <c r="F845" s="54">
        <v>2.2922657410021285</v>
      </c>
      <c r="G845" s="48">
        <v>844</v>
      </c>
      <c r="H845" s="49"/>
      <c r="I845" s="21">
        <f t="shared" si="124"/>
        <v>740.30070908936386</v>
      </c>
      <c r="J845" s="50">
        <v>11.414590179999999</v>
      </c>
      <c r="K845" s="50">
        <v>13844.929846569985</v>
      </c>
      <c r="L845">
        <f t="shared" si="118"/>
        <v>740.30070908936386</v>
      </c>
      <c r="M845" t="e">
        <f t="shared" si="117"/>
        <v>#N/A</v>
      </c>
      <c r="N845" t="str">
        <f t="shared" si="120"/>
        <v>NA</v>
      </c>
      <c r="O845" s="22">
        <f t="shared" si="125"/>
        <v>12090.657990288091</v>
      </c>
      <c r="P845">
        <f t="shared" si="121"/>
        <v>740.30070908936386</v>
      </c>
      <c r="Q845">
        <f t="shared" si="122"/>
        <v>2</v>
      </c>
      <c r="V845" s="51">
        <f t="shared" si="119"/>
        <v>1.9622639543677493E-4</v>
      </c>
      <c r="W845" s="51">
        <f t="shared" si="123"/>
        <v>5.6014319787395614E-2</v>
      </c>
    </row>
    <row r="846" spans="2:23" x14ac:dyDescent="0.25">
      <c r="B846" s="45" t="s">
        <v>229</v>
      </c>
      <c r="C846" s="46" t="s">
        <v>1341</v>
      </c>
      <c r="D846" s="47">
        <v>0.88252559999999991</v>
      </c>
      <c r="E846" s="47">
        <v>10.999846143999999</v>
      </c>
      <c r="F846" s="47">
        <v>2.279116333761154</v>
      </c>
      <c r="G846" s="48">
        <v>845</v>
      </c>
      <c r="H846" s="49"/>
      <c r="I846" s="21">
        <f t="shared" si="124"/>
        <v>738.02159275560268</v>
      </c>
      <c r="J846" s="50">
        <v>0.88252560000000002</v>
      </c>
      <c r="K846" s="50">
        <v>13845.812372169985</v>
      </c>
      <c r="L846">
        <f t="shared" si="118"/>
        <v>738.02159275560268</v>
      </c>
      <c r="M846" t="e">
        <f t="shared" si="117"/>
        <v>#N/A</v>
      </c>
      <c r="N846" t="str">
        <f t="shared" si="120"/>
        <v>NA</v>
      </c>
      <c r="O846" s="22">
        <f t="shared" si="125"/>
        <v>12091.540515888091</v>
      </c>
      <c r="P846">
        <f t="shared" si="121"/>
        <v>738.02159275560268</v>
      </c>
      <c r="Q846">
        <f t="shared" si="122"/>
        <v>2</v>
      </c>
      <c r="V846" s="51">
        <f t="shared" si="119"/>
        <v>1.9562228581285581E-4</v>
      </c>
      <c r="W846" s="51">
        <f t="shared" si="123"/>
        <v>5.5818697501582755E-2</v>
      </c>
    </row>
    <row r="847" spans="2:23" x14ac:dyDescent="0.25">
      <c r="B847" s="52" t="s">
        <v>1342</v>
      </c>
      <c r="C847" s="53" t="s">
        <v>1343</v>
      </c>
      <c r="D847" s="54">
        <v>6.0405864000000005</v>
      </c>
      <c r="E847" s="54">
        <v>211.22316020299999</v>
      </c>
      <c r="F847" s="54">
        <v>2.2602973897916536</v>
      </c>
      <c r="G847" s="48">
        <v>846</v>
      </c>
      <c r="H847" s="49"/>
      <c r="I847" s="21">
        <f t="shared" si="124"/>
        <v>735.76129536581107</v>
      </c>
      <c r="J847" s="50">
        <v>6.0405864000000005</v>
      </c>
      <c r="K847" s="50">
        <v>13851.852958569985</v>
      </c>
      <c r="L847">
        <f t="shared" si="118"/>
        <v>735.76129536581107</v>
      </c>
      <c r="M847" t="e">
        <f t="shared" si="117"/>
        <v>#N/A</v>
      </c>
      <c r="N847" t="str">
        <f t="shared" si="120"/>
        <v>NA</v>
      </c>
      <c r="O847" s="22">
        <f t="shared" si="125"/>
        <v>12097.581102288092</v>
      </c>
      <c r="P847">
        <f t="shared" si="121"/>
        <v>735.76129536581107</v>
      </c>
      <c r="Q847">
        <f t="shared" si="122"/>
        <v>2</v>
      </c>
      <c r="V847" s="51">
        <f t="shared" si="119"/>
        <v>1.9502316439642552E-4</v>
      </c>
      <c r="W847" s="51">
        <f t="shared" si="123"/>
        <v>5.5623674337186332E-2</v>
      </c>
    </row>
    <row r="848" spans="2:23" x14ac:dyDescent="0.25">
      <c r="B848" s="45" t="s">
        <v>1344</v>
      </c>
      <c r="C848" s="46" t="s">
        <v>1345</v>
      </c>
      <c r="D848" s="47">
        <v>3.3829785699999997</v>
      </c>
      <c r="E848" s="47">
        <v>165.710303498</v>
      </c>
      <c r="F848" s="47">
        <v>2.248574362361234</v>
      </c>
      <c r="G848" s="48">
        <v>847</v>
      </c>
      <c r="H848" s="49"/>
      <c r="I848" s="21">
        <f t="shared" si="124"/>
        <v>733.51272100344988</v>
      </c>
      <c r="J848" s="50">
        <v>3.3829785699999997</v>
      </c>
      <c r="K848" s="50">
        <v>13855.235937139985</v>
      </c>
      <c r="L848">
        <f t="shared" si="118"/>
        <v>733.51272100344988</v>
      </c>
      <c r="M848" t="e">
        <f t="shared" si="117"/>
        <v>#N/A</v>
      </c>
      <c r="N848" t="str">
        <f t="shared" si="120"/>
        <v>NA</v>
      </c>
      <c r="O848" s="22">
        <f t="shared" si="125"/>
        <v>12100.964080858092</v>
      </c>
      <c r="P848">
        <f t="shared" si="121"/>
        <v>733.51272100344988</v>
      </c>
      <c r="Q848">
        <f t="shared" si="122"/>
        <v>2</v>
      </c>
      <c r="V848" s="51">
        <f t="shared" si="119"/>
        <v>1.9442715032190109E-4</v>
      </c>
      <c r="W848" s="51">
        <f t="shared" si="123"/>
        <v>5.5429247186864435E-2</v>
      </c>
    </row>
    <row r="849" spans="2:23" x14ac:dyDescent="0.25">
      <c r="B849" s="52" t="s">
        <v>523</v>
      </c>
      <c r="C849" s="53" t="s">
        <v>1346</v>
      </c>
      <c r="D849" s="54">
        <v>4.6357713299999999</v>
      </c>
      <c r="E849" s="54">
        <v>220.26944234899997</v>
      </c>
      <c r="F849" s="54">
        <v>2.2277984877806269</v>
      </c>
      <c r="G849" s="48">
        <v>848</v>
      </c>
      <c r="H849" s="49"/>
      <c r="I849" s="21">
        <f t="shared" si="124"/>
        <v>731.28492251566922</v>
      </c>
      <c r="J849" s="50">
        <v>4.635771329999999</v>
      </c>
      <c r="K849" s="50">
        <v>13859.871708469986</v>
      </c>
      <c r="L849">
        <f t="shared" si="118"/>
        <v>731.28492251566922</v>
      </c>
      <c r="M849" t="e">
        <f t="shared" si="117"/>
        <v>#N/A</v>
      </c>
      <c r="N849" t="str">
        <f t="shared" si="120"/>
        <v>NA</v>
      </c>
      <c r="O849" s="22">
        <f t="shared" si="125"/>
        <v>12105.599852188092</v>
      </c>
      <c r="P849">
        <f t="shared" si="121"/>
        <v>731.28492251566922</v>
      </c>
      <c r="Q849">
        <f t="shared" si="122"/>
        <v>2</v>
      </c>
      <c r="V849" s="51">
        <f t="shared" si="119"/>
        <v>1.9383664316494534E-4</v>
      </c>
      <c r="W849" s="51">
        <f t="shared" si="123"/>
        <v>5.5235410543699487E-2</v>
      </c>
    </row>
    <row r="850" spans="2:23" x14ac:dyDescent="0.25">
      <c r="B850" s="45" t="s">
        <v>1347</v>
      </c>
      <c r="C850" s="46" t="s">
        <v>1348</v>
      </c>
      <c r="D850" s="47">
        <v>2.1302988000000003</v>
      </c>
      <c r="E850" s="47">
        <v>70.026784506302462</v>
      </c>
      <c r="F850" s="47">
        <v>2.2147360981924527</v>
      </c>
      <c r="G850" s="48">
        <v>849</v>
      </c>
      <c r="H850" s="49"/>
      <c r="I850" s="21">
        <f t="shared" si="124"/>
        <v>729.07018641747675</v>
      </c>
      <c r="J850" s="50">
        <v>2.4891139600000005</v>
      </c>
      <c r="K850" s="50">
        <v>13862.360822429986</v>
      </c>
      <c r="L850">
        <f t="shared" si="118"/>
        <v>729.07018641747675</v>
      </c>
      <c r="M850" t="e">
        <f t="shared" si="117"/>
        <v>#N/A</v>
      </c>
      <c r="N850" t="str">
        <f t="shared" si="120"/>
        <v>NA</v>
      </c>
      <c r="O850" s="22">
        <f t="shared" si="125"/>
        <v>12107.730150988093</v>
      </c>
      <c r="P850">
        <f t="shared" si="121"/>
        <v>729.07018641747675</v>
      </c>
      <c r="Q850">
        <f t="shared" si="122"/>
        <v>2</v>
      </c>
      <c r="V850" s="51">
        <f t="shared" si="119"/>
        <v>1.9324959836537111E-4</v>
      </c>
      <c r="W850" s="51">
        <f t="shared" si="123"/>
        <v>5.5042160945334116E-2</v>
      </c>
    </row>
    <row r="851" spans="2:23" x14ac:dyDescent="0.25">
      <c r="B851" s="52" t="s">
        <v>354</v>
      </c>
      <c r="C851" s="53" t="s">
        <v>1349</v>
      </c>
      <c r="D851" s="54">
        <v>5.5452780000000015</v>
      </c>
      <c r="E851" s="54">
        <v>33.462664053000005</v>
      </c>
      <c r="F851" s="54">
        <v>2.2140558385989828</v>
      </c>
      <c r="G851" s="48">
        <v>850</v>
      </c>
      <c r="H851" s="49"/>
      <c r="I851" s="21">
        <f t="shared" si="124"/>
        <v>726.85613057887781</v>
      </c>
      <c r="J851" s="50">
        <v>5.5452780000000006</v>
      </c>
      <c r="K851" s="50">
        <v>13867.906100429986</v>
      </c>
      <c r="L851">
        <f t="shared" si="118"/>
        <v>726.85613057887781</v>
      </c>
      <c r="M851" t="e">
        <f t="shared" ref="M851:M914" si="126">IF(N851=C851,L851,NA())</f>
        <v>#N/A</v>
      </c>
      <c r="N851" t="str">
        <f t="shared" si="120"/>
        <v>NA</v>
      </c>
      <c r="O851" s="22">
        <f t="shared" si="125"/>
        <v>12113.275428988092</v>
      </c>
      <c r="P851">
        <f t="shared" si="121"/>
        <v>726.85613057887781</v>
      </c>
      <c r="Q851">
        <f t="shared" si="122"/>
        <v>2</v>
      </c>
      <c r="V851" s="51">
        <f t="shared" si="119"/>
        <v>1.9266273387750856E-4</v>
      </c>
      <c r="W851" s="51">
        <f t="shared" si="123"/>
        <v>5.4849498211456606E-2</v>
      </c>
    </row>
    <row r="852" spans="2:23" x14ac:dyDescent="0.25">
      <c r="B852" s="45" t="s">
        <v>1128</v>
      </c>
      <c r="C852" s="46" t="s">
        <v>1350</v>
      </c>
      <c r="D852" s="47">
        <v>18.866268409999996</v>
      </c>
      <c r="E852" s="47">
        <v>1774.0266421679999</v>
      </c>
      <c r="F852" s="47">
        <v>2.2114909679667756</v>
      </c>
      <c r="G852" s="48">
        <v>851</v>
      </c>
      <c r="H852" s="49"/>
      <c r="I852" s="21">
        <f t="shared" si="124"/>
        <v>724.64463961091099</v>
      </c>
      <c r="J852" s="50">
        <v>18.866268409999996</v>
      </c>
      <c r="K852" s="50">
        <v>13886.772368839986</v>
      </c>
      <c r="L852">
        <f t="shared" si="118"/>
        <v>724.64463961091099</v>
      </c>
      <c r="M852" t="e">
        <f t="shared" si="126"/>
        <v>#N/A</v>
      </c>
      <c r="N852" t="str">
        <f t="shared" si="120"/>
        <v>NA</v>
      </c>
      <c r="O852" s="22">
        <f t="shared" si="125"/>
        <v>12132.141697398092</v>
      </c>
      <c r="P852">
        <f t="shared" si="121"/>
        <v>724.64463961091099</v>
      </c>
      <c r="Q852">
        <f t="shared" si="122"/>
        <v>2</v>
      </c>
      <c r="V852" s="51">
        <f t="shared" si="119"/>
        <v>1.9207654924218798E-4</v>
      </c>
      <c r="W852" s="51">
        <f t="shared" si="123"/>
        <v>5.465742166221442E-2</v>
      </c>
    </row>
    <row r="853" spans="2:23" x14ac:dyDescent="0.25">
      <c r="B853" s="52" t="s">
        <v>1351</v>
      </c>
      <c r="C853" s="53" t="s">
        <v>1352</v>
      </c>
      <c r="D853" s="54">
        <v>16.391163519999999</v>
      </c>
      <c r="E853" s="54">
        <v>2589.5121711259999</v>
      </c>
      <c r="F853" s="54">
        <v>2.2088171108976478</v>
      </c>
      <c r="G853" s="48">
        <v>852</v>
      </c>
      <c r="H853" s="49"/>
      <c r="I853" s="21">
        <f t="shared" si="124"/>
        <v>722.43582250001339</v>
      </c>
      <c r="J853" s="50">
        <v>16.391163519999999</v>
      </c>
      <c r="K853" s="50">
        <v>13903.163532359986</v>
      </c>
      <c r="L853">
        <f t="shared" si="118"/>
        <v>722.43582250001339</v>
      </c>
      <c r="M853" t="e">
        <f t="shared" si="126"/>
        <v>#N/A</v>
      </c>
      <c r="N853" t="str">
        <f t="shared" si="120"/>
        <v>NA</v>
      </c>
      <c r="O853" s="22">
        <f t="shared" si="125"/>
        <v>12148.532860918092</v>
      </c>
      <c r="P853">
        <f t="shared" si="121"/>
        <v>722.43582250001339</v>
      </c>
      <c r="Q853">
        <f t="shared" si="122"/>
        <v>2</v>
      </c>
      <c r="V853" s="51">
        <f t="shared" si="119"/>
        <v>1.9149107334769146E-4</v>
      </c>
      <c r="W853" s="51">
        <f t="shared" si="123"/>
        <v>5.4465930588866729E-2</v>
      </c>
    </row>
    <row r="854" spans="2:23" x14ac:dyDescent="0.25">
      <c r="B854" s="45" t="s">
        <v>1353</v>
      </c>
      <c r="C854" s="46" t="s">
        <v>1354</v>
      </c>
      <c r="D854" s="47">
        <v>5.6505476899999998</v>
      </c>
      <c r="E854" s="47">
        <v>64.237414203000014</v>
      </c>
      <c r="F854" s="47">
        <v>2.2031168124641622</v>
      </c>
      <c r="G854" s="48">
        <v>853</v>
      </c>
      <c r="H854" s="49"/>
      <c r="I854" s="21">
        <f t="shared" si="124"/>
        <v>720.23270568754924</v>
      </c>
      <c r="J854" s="50">
        <v>5.6505476899999998</v>
      </c>
      <c r="K854" s="50">
        <v>13908.814080049986</v>
      </c>
      <c r="L854">
        <f t="shared" si="118"/>
        <v>720.23270568754924</v>
      </c>
      <c r="M854" t="e">
        <f t="shared" si="126"/>
        <v>#N/A</v>
      </c>
      <c r="N854" t="str">
        <f t="shared" si="120"/>
        <v>NA</v>
      </c>
      <c r="O854" s="22">
        <f t="shared" si="125"/>
        <v>12154.183408608093</v>
      </c>
      <c r="P854">
        <f t="shared" si="121"/>
        <v>720.23270568754924</v>
      </c>
      <c r="Q854">
        <f t="shared" si="122"/>
        <v>2</v>
      </c>
      <c r="V854" s="51">
        <f t="shared" si="119"/>
        <v>1.9090710839192668E-4</v>
      </c>
      <c r="W854" s="51">
        <f t="shared" si="123"/>
        <v>5.4275023480474804E-2</v>
      </c>
    </row>
    <row r="855" spans="2:23" x14ac:dyDescent="0.25">
      <c r="B855" s="52" t="s">
        <v>341</v>
      </c>
      <c r="C855" s="53" t="s">
        <v>1355</v>
      </c>
      <c r="D855" s="54">
        <v>14.483488190000003</v>
      </c>
      <c r="E855" s="54">
        <v>206.67122694000003</v>
      </c>
      <c r="F855" s="54">
        <v>2.1927428223084902</v>
      </c>
      <c r="G855" s="48">
        <v>854</v>
      </c>
      <c r="H855" s="49"/>
      <c r="I855" s="21">
        <f t="shared" si="124"/>
        <v>718.0399628652408</v>
      </c>
      <c r="J855" s="50">
        <v>14.483488190000001</v>
      </c>
      <c r="K855" s="50">
        <v>13923.297568239987</v>
      </c>
      <c r="L855">
        <f t="shared" si="118"/>
        <v>718.0399628652408</v>
      </c>
      <c r="M855" t="e">
        <f t="shared" si="126"/>
        <v>#N/A</v>
      </c>
      <c r="N855" t="str">
        <f t="shared" si="120"/>
        <v>NA</v>
      </c>
      <c r="O855" s="22">
        <f t="shared" si="125"/>
        <v>12168.666896798093</v>
      </c>
      <c r="P855">
        <f t="shared" si="121"/>
        <v>718.0399628652408</v>
      </c>
      <c r="Q855">
        <f t="shared" si="122"/>
        <v>2</v>
      </c>
      <c r="V855" s="51">
        <f t="shared" si="119"/>
        <v>1.9032589319807562E-4</v>
      </c>
      <c r="W855" s="51">
        <f t="shared" si="123"/>
        <v>5.4084697587276728E-2</v>
      </c>
    </row>
    <row r="856" spans="2:23" x14ac:dyDescent="0.25">
      <c r="B856" s="45" t="s">
        <v>845</v>
      </c>
      <c r="C856" s="46" t="s">
        <v>1356</v>
      </c>
      <c r="D856" s="47">
        <v>20.492779639999998</v>
      </c>
      <c r="E856" s="47">
        <v>604.45297490700011</v>
      </c>
      <c r="F856" s="47">
        <v>2.1917291996577002</v>
      </c>
      <c r="G856" s="48">
        <v>855</v>
      </c>
      <c r="H856" s="49"/>
      <c r="I856" s="21">
        <f t="shared" si="124"/>
        <v>715.84823366558305</v>
      </c>
      <c r="J856" s="50">
        <v>20.492779640000002</v>
      </c>
      <c r="K856" s="50">
        <v>13943.790347879987</v>
      </c>
      <c r="L856">
        <f t="shared" si="118"/>
        <v>715.84823366558305</v>
      </c>
      <c r="M856" t="e">
        <f t="shared" si="126"/>
        <v>#N/A</v>
      </c>
      <c r="N856" t="str">
        <f t="shared" si="120"/>
        <v>NA</v>
      </c>
      <c r="O856" s="22">
        <f t="shared" si="125"/>
        <v>12189.159676438094</v>
      </c>
      <c r="P856">
        <f t="shared" si="121"/>
        <v>715.84823366558305</v>
      </c>
      <c r="Q856">
        <f t="shared" si="122"/>
        <v>2</v>
      </c>
      <c r="V856" s="51">
        <f t="shared" si="119"/>
        <v>1.8974494667817914E-4</v>
      </c>
      <c r="W856" s="51">
        <f t="shared" si="123"/>
        <v>5.3894952640598549E-2</v>
      </c>
    </row>
    <row r="857" spans="2:23" x14ac:dyDescent="0.25">
      <c r="B857" s="52" t="s">
        <v>436</v>
      </c>
      <c r="C857" s="53" t="s">
        <v>1357</v>
      </c>
      <c r="D857" s="54">
        <v>1.76833153</v>
      </c>
      <c r="E857" s="54">
        <v>22.462817908999998</v>
      </c>
      <c r="F857" s="54">
        <v>2.1880977036856737</v>
      </c>
      <c r="G857" s="48">
        <v>856</v>
      </c>
      <c r="H857" s="49"/>
      <c r="I857" s="21">
        <f t="shared" si="124"/>
        <v>713.66013596189737</v>
      </c>
      <c r="J857" s="50">
        <v>1.76833153</v>
      </c>
      <c r="K857" s="50">
        <v>13945.558679409987</v>
      </c>
      <c r="L857">
        <f t="shared" si="118"/>
        <v>713.66013596189737</v>
      </c>
      <c r="M857" t="e">
        <f t="shared" si="126"/>
        <v>#N/A</v>
      </c>
      <c r="N857" t="str">
        <f t="shared" si="120"/>
        <v>NA</v>
      </c>
      <c r="O857" s="22">
        <f t="shared" si="125"/>
        <v>12190.928007968094</v>
      </c>
      <c r="P857">
        <f t="shared" si="121"/>
        <v>713.66013596189737</v>
      </c>
      <c r="Q857">
        <f t="shared" si="122"/>
        <v>2</v>
      </c>
      <c r="V857" s="51">
        <f t="shared" si="119"/>
        <v>1.8916496273383592E-4</v>
      </c>
      <c r="W857" s="51">
        <f t="shared" si="123"/>
        <v>5.3705787677864714E-2</v>
      </c>
    </row>
    <row r="858" spans="2:23" x14ac:dyDescent="0.25">
      <c r="B858" s="45" t="s">
        <v>282</v>
      </c>
      <c r="C858" s="46" t="s">
        <v>1358</v>
      </c>
      <c r="D858" s="47">
        <v>3.3204205899999995</v>
      </c>
      <c r="E858" s="47">
        <v>153.64812715097281</v>
      </c>
      <c r="F858" s="47">
        <v>2.1711194676575585</v>
      </c>
      <c r="G858" s="48">
        <v>857</v>
      </c>
      <c r="H858" s="49"/>
      <c r="I858" s="21">
        <f t="shared" si="124"/>
        <v>711.48901649423976</v>
      </c>
      <c r="J858" s="50">
        <v>5.254733139999999</v>
      </c>
      <c r="K858" s="50">
        <v>13950.813412549987</v>
      </c>
      <c r="L858">
        <f t="shared" si="118"/>
        <v>711.48901649423976</v>
      </c>
      <c r="M858" t="e">
        <f t="shared" si="126"/>
        <v>#N/A</v>
      </c>
      <c r="N858" t="str">
        <f t="shared" si="120"/>
        <v>NA</v>
      </c>
      <c r="O858" s="22">
        <f t="shared" si="125"/>
        <v>12194.248428558094</v>
      </c>
      <c r="P858">
        <f t="shared" si="121"/>
        <v>711.48901649423976</v>
      </c>
      <c r="Q858">
        <f t="shared" si="122"/>
        <v>2</v>
      </c>
      <c r="V858" s="51">
        <f t="shared" si="119"/>
        <v>1.8858947909324193E-4</v>
      </c>
      <c r="W858" s="51">
        <f t="shared" si="123"/>
        <v>5.3517198198771473E-2</v>
      </c>
    </row>
    <row r="859" spans="2:23" x14ac:dyDescent="0.25">
      <c r="B859" s="52" t="s">
        <v>386</v>
      </c>
      <c r="C859" s="53" t="s">
        <v>1359</v>
      </c>
      <c r="D859" s="54">
        <v>11.292748159999999</v>
      </c>
      <c r="E859" s="54">
        <v>1157.2679968946345</v>
      </c>
      <c r="F859" s="54">
        <v>2.1697420938218031</v>
      </c>
      <c r="G859" s="48">
        <v>858</v>
      </c>
      <c r="H859" s="49"/>
      <c r="I859" s="21">
        <f t="shared" si="124"/>
        <v>709.31927440041795</v>
      </c>
      <c r="J859" s="50">
        <v>13.109886250000001</v>
      </c>
      <c r="K859" s="50">
        <v>13963.923298799988</v>
      </c>
      <c r="L859">
        <f t="shared" si="118"/>
        <v>709.31927440041795</v>
      </c>
      <c r="M859" t="e">
        <f t="shared" si="126"/>
        <v>#N/A</v>
      </c>
      <c r="N859" t="str">
        <f t="shared" si="120"/>
        <v>NA</v>
      </c>
      <c r="O859" s="22">
        <f t="shared" si="125"/>
        <v>12205.541176718094</v>
      </c>
      <c r="P859">
        <f t="shared" si="121"/>
        <v>709.31927440041795</v>
      </c>
      <c r="Q859">
        <f t="shared" si="122"/>
        <v>2</v>
      </c>
      <c r="V859" s="51">
        <f t="shared" si="119"/>
        <v>1.8801436054361657E-4</v>
      </c>
      <c r="W859" s="51">
        <f t="shared" si="123"/>
        <v>5.3329183838227857E-2</v>
      </c>
    </row>
    <row r="860" spans="2:23" x14ac:dyDescent="0.25">
      <c r="B860" s="45" t="s">
        <v>906</v>
      </c>
      <c r="C860" s="46" t="s">
        <v>1360</v>
      </c>
      <c r="D860" s="47">
        <v>7.5449620800000012</v>
      </c>
      <c r="E860" s="47">
        <v>128.09102573200002</v>
      </c>
      <c r="F860" s="47">
        <v>2.1686417807889575</v>
      </c>
      <c r="G860" s="48">
        <v>859</v>
      </c>
      <c r="H860" s="49"/>
      <c r="I860" s="21">
        <f t="shared" si="124"/>
        <v>707.15063261962905</v>
      </c>
      <c r="J860" s="50">
        <v>7.5449620800000012</v>
      </c>
      <c r="K860" s="50">
        <v>13971.468260879987</v>
      </c>
      <c r="L860">
        <f t="shared" si="118"/>
        <v>707.15063261962905</v>
      </c>
      <c r="M860" t="e">
        <f t="shared" si="126"/>
        <v>#N/A</v>
      </c>
      <c r="N860" t="str">
        <f t="shared" si="120"/>
        <v>NA</v>
      </c>
      <c r="O860" s="22">
        <f t="shared" si="125"/>
        <v>12213.086138798093</v>
      </c>
      <c r="P860">
        <f t="shared" si="121"/>
        <v>707.15063261962905</v>
      </c>
      <c r="Q860">
        <f t="shared" si="122"/>
        <v>2</v>
      </c>
      <c r="V860" s="51">
        <f t="shared" si="119"/>
        <v>1.8743953364636662E-4</v>
      </c>
      <c r="W860" s="51">
        <f t="shared" si="123"/>
        <v>5.314174430458149E-2</v>
      </c>
    </row>
    <row r="861" spans="2:23" x14ac:dyDescent="0.25">
      <c r="B861" s="52" t="s">
        <v>1225</v>
      </c>
      <c r="C861" s="53" t="s">
        <v>1361</v>
      </c>
      <c r="D861" s="54">
        <v>17.024783880000001</v>
      </c>
      <c r="E861" s="54">
        <v>2858.8075738110001</v>
      </c>
      <c r="F861" s="54">
        <v>2.1683660931911248</v>
      </c>
      <c r="G861" s="48">
        <v>860</v>
      </c>
      <c r="H861" s="49"/>
      <c r="I861" s="21">
        <f t="shared" si="124"/>
        <v>704.98226652643791</v>
      </c>
      <c r="J861" s="50">
        <v>17.024783880000001</v>
      </c>
      <c r="K861" s="50">
        <v>13988.493044759987</v>
      </c>
      <c r="L861">
        <f t="shared" si="118"/>
        <v>704.98226652643791</v>
      </c>
      <c r="M861" t="e">
        <f t="shared" si="126"/>
        <v>#N/A</v>
      </c>
      <c r="N861" t="str">
        <f t="shared" si="120"/>
        <v>NA</v>
      </c>
      <c r="O861" s="22">
        <f t="shared" si="125"/>
        <v>12230.110922678094</v>
      </c>
      <c r="P861">
        <f t="shared" si="121"/>
        <v>704.98226652643791</v>
      </c>
      <c r="Q861">
        <f t="shared" si="122"/>
        <v>2</v>
      </c>
      <c r="V861" s="51">
        <f t="shared" si="119"/>
        <v>1.868647798237239E-4</v>
      </c>
      <c r="W861" s="51">
        <f t="shared" si="123"/>
        <v>5.2954879524757768E-2</v>
      </c>
    </row>
    <row r="862" spans="2:23" x14ac:dyDescent="0.25">
      <c r="B862" s="45" t="s">
        <v>644</v>
      </c>
      <c r="C862" s="46" t="s">
        <v>1362</v>
      </c>
      <c r="D862" s="47">
        <v>2.2797197800000002</v>
      </c>
      <c r="E862" s="47">
        <v>93.137923302000004</v>
      </c>
      <c r="F862" s="47">
        <v>2.1570507118383477</v>
      </c>
      <c r="G862" s="48">
        <v>861</v>
      </c>
      <c r="H862" s="49"/>
      <c r="I862" s="21">
        <f t="shared" si="124"/>
        <v>702.82521581459957</v>
      </c>
      <c r="J862" s="50">
        <v>2.2797197800000002</v>
      </c>
      <c r="K862" s="50">
        <v>13990.772764539986</v>
      </c>
      <c r="L862">
        <f t="shared" si="118"/>
        <v>702.82521581459957</v>
      </c>
      <c r="M862" t="e">
        <f t="shared" si="126"/>
        <v>#N/A</v>
      </c>
      <c r="N862" t="str">
        <f t="shared" si="120"/>
        <v>NA</v>
      </c>
      <c r="O862" s="22">
        <f t="shared" si="125"/>
        <v>12232.390642458093</v>
      </c>
      <c r="P862">
        <f t="shared" si="121"/>
        <v>702.82521581459957</v>
      </c>
      <c r="Q862">
        <f t="shared" si="122"/>
        <v>2</v>
      </c>
      <c r="V862" s="51">
        <f t="shared" si="119"/>
        <v>1.8629302529105701E-4</v>
      </c>
      <c r="W862" s="51">
        <f t="shared" si="123"/>
        <v>5.276858649946671E-2</v>
      </c>
    </row>
    <row r="863" spans="2:23" x14ac:dyDescent="0.25">
      <c r="B863" s="52" t="s">
        <v>1363</v>
      </c>
      <c r="C863" s="53" t="s">
        <v>1364</v>
      </c>
      <c r="D863" s="54">
        <v>7.2494155200000003</v>
      </c>
      <c r="E863" s="54">
        <v>1718.7677040399999</v>
      </c>
      <c r="F863" s="54">
        <v>2.150853185954646</v>
      </c>
      <c r="G863" s="48">
        <v>862</v>
      </c>
      <c r="H863" s="49"/>
      <c r="I863" s="21">
        <f t="shared" si="124"/>
        <v>700.67436262864487</v>
      </c>
      <c r="J863" s="50">
        <v>7.2494155200000003</v>
      </c>
      <c r="K863" s="50">
        <v>13998.022180059987</v>
      </c>
      <c r="L863">
        <f t="shared" si="118"/>
        <v>700.67436262864487</v>
      </c>
      <c r="M863" t="e">
        <f t="shared" si="126"/>
        <v>#N/A</v>
      </c>
      <c r="N863" t="str">
        <f t="shared" si="120"/>
        <v>NA</v>
      </c>
      <c r="O863" s="22">
        <f t="shared" si="125"/>
        <v>12239.640057978093</v>
      </c>
      <c r="P863">
        <f t="shared" si="121"/>
        <v>700.67436262864487</v>
      </c>
      <c r="Q863">
        <f t="shared" si="122"/>
        <v>2</v>
      </c>
      <c r="V863" s="51">
        <f t="shared" si="119"/>
        <v>1.8572291349376754E-4</v>
      </c>
      <c r="W863" s="51">
        <f t="shared" si="123"/>
        <v>5.2582863585972944E-2</v>
      </c>
    </row>
    <row r="864" spans="2:23" x14ac:dyDescent="0.25">
      <c r="B864" s="45" t="s">
        <v>1365</v>
      </c>
      <c r="C864" s="46" t="s">
        <v>1366</v>
      </c>
      <c r="D864" s="47">
        <v>8.6835162230278922</v>
      </c>
      <c r="E864" s="47">
        <v>654.89741907348025</v>
      </c>
      <c r="F864" s="47">
        <v>2.1483209092467113</v>
      </c>
      <c r="G864" s="48">
        <v>863</v>
      </c>
      <c r="H864" s="49"/>
      <c r="I864" s="21">
        <f t="shared" si="124"/>
        <v>698.52604171939811</v>
      </c>
      <c r="J864" s="50">
        <v>11.678350719999997</v>
      </c>
      <c r="K864" s="50">
        <v>14009.700530779986</v>
      </c>
      <c r="L864">
        <f t="shared" si="118"/>
        <v>698.52604171939811</v>
      </c>
      <c r="M864" t="e">
        <f t="shared" si="126"/>
        <v>#N/A</v>
      </c>
      <c r="N864" t="str">
        <f t="shared" si="120"/>
        <v>NA</v>
      </c>
      <c r="O864" s="22">
        <f t="shared" si="125"/>
        <v>12248.32357420112</v>
      </c>
      <c r="P864">
        <f t="shared" si="121"/>
        <v>698.52604171939811</v>
      </c>
      <c r="Q864">
        <f t="shared" si="122"/>
        <v>2</v>
      </c>
      <c r="V864" s="51">
        <f t="shared" si="119"/>
        <v>1.8515347290957372E-4</v>
      </c>
      <c r="W864" s="51">
        <f t="shared" si="123"/>
        <v>5.2397710113063371E-2</v>
      </c>
    </row>
    <row r="865" spans="2:23" x14ac:dyDescent="0.25">
      <c r="B865" s="52" t="s">
        <v>369</v>
      </c>
      <c r="C865" s="53" t="s">
        <v>1367</v>
      </c>
      <c r="D865" s="54">
        <v>9.2845536000000006</v>
      </c>
      <c r="E865" s="54">
        <v>249.21472376700001</v>
      </c>
      <c r="F865" s="54">
        <v>2.1478942547012032</v>
      </c>
      <c r="G865" s="48">
        <v>864</v>
      </c>
      <c r="H865" s="49"/>
      <c r="I865" s="21">
        <f t="shared" si="124"/>
        <v>696.37814746469689</v>
      </c>
      <c r="J865" s="50">
        <v>9.2845536000000006</v>
      </c>
      <c r="K865" s="50">
        <v>14018.985084379987</v>
      </c>
      <c r="L865">
        <f t="shared" si="118"/>
        <v>696.37814746469689</v>
      </c>
      <c r="M865" t="e">
        <f t="shared" si="126"/>
        <v>#N/A</v>
      </c>
      <c r="N865" t="str">
        <f t="shared" si="120"/>
        <v>NA</v>
      </c>
      <c r="O865" s="22">
        <f t="shared" si="125"/>
        <v>12257.608127801121</v>
      </c>
      <c r="P865">
        <f t="shared" si="121"/>
        <v>696.37814746469689</v>
      </c>
      <c r="Q865">
        <f t="shared" si="122"/>
        <v>2</v>
      </c>
      <c r="V865" s="51">
        <f t="shared" si="119"/>
        <v>1.8458414541575323E-4</v>
      </c>
      <c r="W865" s="51">
        <f t="shared" si="123"/>
        <v>5.2213125967647621E-2</v>
      </c>
    </row>
    <row r="866" spans="2:23" x14ac:dyDescent="0.25">
      <c r="B866" s="45" t="s">
        <v>512</v>
      </c>
      <c r="C866" s="46" t="s">
        <v>1368</v>
      </c>
      <c r="D866" s="47">
        <v>4.0841464795711495</v>
      </c>
      <c r="E866" s="47">
        <v>301.98228390786107</v>
      </c>
      <c r="F866" s="47">
        <v>2.1437294727705045</v>
      </c>
      <c r="G866" s="48">
        <v>865</v>
      </c>
      <c r="H866" s="49"/>
      <c r="I866" s="21">
        <f t="shared" si="124"/>
        <v>694.23441799192642</v>
      </c>
      <c r="J866" s="50">
        <v>6.0212590500000012</v>
      </c>
      <c r="K866" s="50">
        <v>14025.006343429986</v>
      </c>
      <c r="L866">
        <f t="shared" si="118"/>
        <v>694.23441799192642</v>
      </c>
      <c r="M866" t="e">
        <f t="shared" si="126"/>
        <v>#N/A</v>
      </c>
      <c r="N866" t="str">
        <f t="shared" si="120"/>
        <v>NA</v>
      </c>
      <c r="O866" s="22">
        <f t="shared" si="125"/>
        <v>12261.692274280691</v>
      </c>
      <c r="P866">
        <f t="shared" si="121"/>
        <v>694.23441799192642</v>
      </c>
      <c r="Q866">
        <f t="shared" si="122"/>
        <v>2</v>
      </c>
      <c r="V866" s="51">
        <f t="shared" si="119"/>
        <v>1.840159218519115E-4</v>
      </c>
      <c r="W866" s="51">
        <f t="shared" si="123"/>
        <v>5.2029110045795711E-2</v>
      </c>
    </row>
    <row r="867" spans="2:23" x14ac:dyDescent="0.25">
      <c r="B867" s="52" t="s">
        <v>857</v>
      </c>
      <c r="C867" s="53" t="s">
        <v>1369</v>
      </c>
      <c r="D867" s="54">
        <v>4.2117017400000005</v>
      </c>
      <c r="E867" s="54">
        <v>324.486534742</v>
      </c>
      <c r="F867" s="54">
        <v>2.1363458485412088</v>
      </c>
      <c r="G867" s="48">
        <v>866</v>
      </c>
      <c r="H867" s="49"/>
      <c r="I867" s="21">
        <f t="shared" si="124"/>
        <v>692.09807214338525</v>
      </c>
      <c r="J867" s="50">
        <v>4.2117017400000005</v>
      </c>
      <c r="K867" s="50">
        <v>14029.218045169986</v>
      </c>
      <c r="L867">
        <f t="shared" si="118"/>
        <v>692.09807214338525</v>
      </c>
      <c r="M867" t="e">
        <f t="shared" si="126"/>
        <v>#N/A</v>
      </c>
      <c r="N867" t="str">
        <f t="shared" si="120"/>
        <v>NA</v>
      </c>
      <c r="O867" s="22">
        <f t="shared" si="125"/>
        <v>12265.903976020691</v>
      </c>
      <c r="P867">
        <f t="shared" si="121"/>
        <v>692.09807214338525</v>
      </c>
      <c r="Q867">
        <f t="shared" si="122"/>
        <v>2</v>
      </c>
      <c r="V867" s="51">
        <f t="shared" si="119"/>
        <v>1.8344965541434289E-4</v>
      </c>
      <c r="W867" s="51">
        <f t="shared" si="123"/>
        <v>5.1845660390381368E-2</v>
      </c>
    </row>
    <row r="868" spans="2:23" x14ac:dyDescent="0.25">
      <c r="B868" s="45" t="s">
        <v>244</v>
      </c>
      <c r="C868" s="46" t="s">
        <v>1370</v>
      </c>
      <c r="D868" s="47">
        <v>3.6718339800000002</v>
      </c>
      <c r="E868" s="47">
        <v>225.90497756299999</v>
      </c>
      <c r="F868" s="47">
        <v>2.1238964977689938</v>
      </c>
      <c r="G868" s="48">
        <v>867</v>
      </c>
      <c r="H868" s="49"/>
      <c r="I868" s="21">
        <f t="shared" si="124"/>
        <v>689.97417564561624</v>
      </c>
      <c r="J868" s="50">
        <v>3.6718339800000002</v>
      </c>
      <c r="K868" s="50">
        <v>14032.889879149987</v>
      </c>
      <c r="L868">
        <f t="shared" si="118"/>
        <v>689.97417564561624</v>
      </c>
      <c r="M868" t="e">
        <f t="shared" si="126"/>
        <v>#N/A</v>
      </c>
      <c r="N868" t="str">
        <f t="shared" si="120"/>
        <v>NA</v>
      </c>
      <c r="O868" s="22">
        <f t="shared" si="125"/>
        <v>12269.575810000691</v>
      </c>
      <c r="P868">
        <f t="shared" si="121"/>
        <v>689.97417564561624</v>
      </c>
      <c r="Q868">
        <f t="shared" si="122"/>
        <v>2</v>
      </c>
      <c r="V868" s="51">
        <f t="shared" si="119"/>
        <v>1.8288668884019132E-4</v>
      </c>
      <c r="W868" s="51">
        <f t="shared" si="123"/>
        <v>5.1662773701541174E-2</v>
      </c>
    </row>
    <row r="869" spans="2:23" x14ac:dyDescent="0.25">
      <c r="B869" s="52" t="s">
        <v>1371</v>
      </c>
      <c r="C869" s="53" t="s">
        <v>1372</v>
      </c>
      <c r="D869" s="54">
        <v>6.218497883413729</v>
      </c>
      <c r="E869" s="54">
        <v>635.18707390586928</v>
      </c>
      <c r="F869" s="54">
        <v>2.1193865330800068</v>
      </c>
      <c r="G869" s="48">
        <v>868</v>
      </c>
      <c r="H869" s="49"/>
      <c r="I869" s="21">
        <f t="shared" si="124"/>
        <v>687.8547891125362</v>
      </c>
      <c r="J869" s="50">
        <v>6.41311243</v>
      </c>
      <c r="K869" s="50">
        <v>14039.302991579987</v>
      </c>
      <c r="L869">
        <f t="shared" si="118"/>
        <v>687.8547891125362</v>
      </c>
      <c r="M869" t="e">
        <f t="shared" si="126"/>
        <v>#N/A</v>
      </c>
      <c r="N869" t="str">
        <f t="shared" si="120"/>
        <v>NA</v>
      </c>
      <c r="O869" s="22">
        <f t="shared" si="125"/>
        <v>12275.794307884105</v>
      </c>
      <c r="P869">
        <f t="shared" si="121"/>
        <v>687.8547891125362</v>
      </c>
      <c r="Q869">
        <f t="shared" si="122"/>
        <v>2</v>
      </c>
      <c r="V869" s="51">
        <f t="shared" si="119"/>
        <v>1.8232491769122795E-4</v>
      </c>
      <c r="W869" s="51">
        <f t="shared" si="123"/>
        <v>5.1480448783849948E-2</v>
      </c>
    </row>
    <row r="870" spans="2:23" x14ac:dyDescent="0.25">
      <c r="B870" s="45" t="s">
        <v>933</v>
      </c>
      <c r="C870" s="46" t="s">
        <v>1373</v>
      </c>
      <c r="D870" s="47">
        <v>17.500407209999999</v>
      </c>
      <c r="E870" s="47">
        <v>930.48753240600001</v>
      </c>
      <c r="F870" s="47">
        <v>2.1121041588355491</v>
      </c>
      <c r="G870" s="48">
        <v>869</v>
      </c>
      <c r="H870" s="49"/>
      <c r="I870" s="21">
        <f t="shared" si="124"/>
        <v>685.74268495370063</v>
      </c>
      <c r="J870" s="50">
        <v>17.500407209999999</v>
      </c>
      <c r="K870" s="50">
        <v>14056.803398789987</v>
      </c>
      <c r="L870">
        <f t="shared" ref="L870:L933" si="127">P870</f>
        <v>685.74268495370063</v>
      </c>
      <c r="M870" t="e">
        <f t="shared" si="126"/>
        <v>#N/A</v>
      </c>
      <c r="N870" t="str">
        <f t="shared" si="120"/>
        <v>NA</v>
      </c>
      <c r="O870" s="22">
        <f t="shared" si="125"/>
        <v>12293.294715094105</v>
      </c>
      <c r="P870">
        <f t="shared" si="121"/>
        <v>685.74268495370063</v>
      </c>
      <c r="Q870">
        <f t="shared" si="122"/>
        <v>2</v>
      </c>
      <c r="V870" s="51">
        <f t="shared" si="119"/>
        <v>1.8176507683090358E-4</v>
      </c>
      <c r="W870" s="51">
        <f t="shared" si="123"/>
        <v>5.1298683707019045E-2</v>
      </c>
    </row>
    <row r="871" spans="2:23" x14ac:dyDescent="0.25">
      <c r="B871" s="52" t="s">
        <v>764</v>
      </c>
      <c r="C871" s="53" t="s">
        <v>1374</v>
      </c>
      <c r="D871" s="54">
        <v>11.588665350000003</v>
      </c>
      <c r="E871" s="54">
        <v>78</v>
      </c>
      <c r="F871" s="54">
        <v>2.0999069831999999</v>
      </c>
      <c r="G871" s="48">
        <v>870</v>
      </c>
      <c r="H871" s="49"/>
      <c r="I871" s="21">
        <f t="shared" si="124"/>
        <v>683.64277797050067</v>
      </c>
      <c r="J871" s="50">
        <v>31.278357390000004</v>
      </c>
      <c r="K871" s="50">
        <v>14088.081756179987</v>
      </c>
      <c r="L871">
        <f t="shared" si="127"/>
        <v>683.64277797050067</v>
      </c>
      <c r="M871" t="e">
        <f t="shared" si="126"/>
        <v>#N/A</v>
      </c>
      <c r="N871" t="str">
        <f t="shared" si="120"/>
        <v>NA</v>
      </c>
      <c r="O871" s="22">
        <f t="shared" si="125"/>
        <v>12304.883380444106</v>
      </c>
      <c r="P871">
        <f t="shared" si="121"/>
        <v>683.64277797050067</v>
      </c>
      <c r="Q871">
        <f t="shared" si="122"/>
        <v>2</v>
      </c>
      <c r="V871" s="51">
        <f t="shared" si="119"/>
        <v>1.8120846899167471E-4</v>
      </c>
      <c r="W871" s="51">
        <f t="shared" si="123"/>
        <v>5.1117475238027371E-2</v>
      </c>
    </row>
    <row r="872" spans="2:23" x14ac:dyDescent="0.25">
      <c r="B872" s="45" t="s">
        <v>346</v>
      </c>
      <c r="C872" s="46" t="s">
        <v>1375</v>
      </c>
      <c r="D872" s="47">
        <v>1.2224192899999999</v>
      </c>
      <c r="E872" s="47">
        <v>81</v>
      </c>
      <c r="F872" s="47">
        <v>2.0933716626000001</v>
      </c>
      <c r="G872" s="48">
        <v>871</v>
      </c>
      <c r="H872" s="49"/>
      <c r="I872" s="21">
        <f t="shared" si="124"/>
        <v>681.54940630790065</v>
      </c>
      <c r="J872" s="50">
        <v>2.2602270099999999</v>
      </c>
      <c r="K872" s="50">
        <v>14090.341983189986</v>
      </c>
      <c r="L872">
        <f t="shared" si="127"/>
        <v>681.54940630790065</v>
      </c>
      <c r="M872" t="e">
        <f t="shared" si="126"/>
        <v>#N/A</v>
      </c>
      <c r="N872" t="str">
        <f t="shared" si="120"/>
        <v>NA</v>
      </c>
      <c r="O872" s="22">
        <f t="shared" si="125"/>
        <v>12306.105799734105</v>
      </c>
      <c r="P872">
        <f t="shared" si="121"/>
        <v>681.54940630790065</v>
      </c>
      <c r="Q872">
        <f t="shared" si="122"/>
        <v>2</v>
      </c>
      <c r="V872" s="51">
        <f t="shared" si="119"/>
        <v>1.8065359342473545E-4</v>
      </c>
      <c r="W872" s="51">
        <f t="shared" si="123"/>
        <v>5.0936821644602635E-2</v>
      </c>
    </row>
    <row r="873" spans="2:23" x14ac:dyDescent="0.25">
      <c r="B873" s="52" t="s">
        <v>286</v>
      </c>
      <c r="C873" s="53" t="s">
        <v>1376</v>
      </c>
      <c r="D873" s="54">
        <v>3.31685637</v>
      </c>
      <c r="E873" s="54">
        <v>94.244559005000013</v>
      </c>
      <c r="F873" s="54">
        <v>2.0875782880463829</v>
      </c>
      <c r="G873" s="48">
        <v>872</v>
      </c>
      <c r="H873" s="49"/>
      <c r="I873" s="21">
        <f t="shared" si="124"/>
        <v>679.46182801985424</v>
      </c>
      <c r="J873" s="50">
        <v>3.31685637</v>
      </c>
      <c r="K873" s="50">
        <v>14093.658839559987</v>
      </c>
      <c r="L873">
        <f t="shared" si="127"/>
        <v>679.46182801985424</v>
      </c>
      <c r="M873" t="e">
        <f t="shared" si="126"/>
        <v>#N/A</v>
      </c>
      <c r="N873" t="str">
        <f t="shared" si="120"/>
        <v>NA</v>
      </c>
      <c r="O873" s="22">
        <f t="shared" si="125"/>
        <v>12309.422656104105</v>
      </c>
      <c r="P873">
        <f t="shared" si="121"/>
        <v>679.46182801985424</v>
      </c>
      <c r="Q873">
        <f t="shared" si="122"/>
        <v>2</v>
      </c>
      <c r="V873" s="51">
        <f t="shared" si="119"/>
        <v>1.8010025346757222E-4</v>
      </c>
      <c r="W873" s="51">
        <f t="shared" si="123"/>
        <v>5.0756721391135066E-2</v>
      </c>
    </row>
    <row r="874" spans="2:23" x14ac:dyDescent="0.25">
      <c r="B874" s="45" t="s">
        <v>235</v>
      </c>
      <c r="C874" s="46" t="s">
        <v>1377</v>
      </c>
      <c r="D874" s="47">
        <v>16.505013549909101</v>
      </c>
      <c r="E874" s="47">
        <v>1376.3089141898929</v>
      </c>
      <c r="F874" s="47">
        <v>2.0696757284046594</v>
      </c>
      <c r="G874" s="48">
        <v>873</v>
      </c>
      <c r="H874" s="49"/>
      <c r="I874" s="21">
        <f t="shared" si="124"/>
        <v>677.39215229144963</v>
      </c>
      <c r="J874" s="50">
        <v>17.484084290000002</v>
      </c>
      <c r="K874" s="50">
        <v>14111.142923849986</v>
      </c>
      <c r="L874">
        <f t="shared" si="127"/>
        <v>677.39215229144963</v>
      </c>
      <c r="M874" t="e">
        <f t="shared" si="126"/>
        <v>#N/A</v>
      </c>
      <c r="N874" t="str">
        <f t="shared" si="120"/>
        <v>NA</v>
      </c>
      <c r="O874" s="22">
        <f t="shared" si="125"/>
        <v>12325.927669654015</v>
      </c>
      <c r="P874">
        <f t="shared" si="121"/>
        <v>677.39215229144963</v>
      </c>
      <c r="Q874">
        <f t="shared" si="122"/>
        <v>2</v>
      </c>
      <c r="V874" s="51">
        <f t="shared" si="119"/>
        <v>1.7955165881823387E-4</v>
      </c>
      <c r="W874" s="51">
        <f t="shared" si="123"/>
        <v>5.057716973231683E-2</v>
      </c>
    </row>
    <row r="875" spans="2:23" x14ac:dyDescent="0.25">
      <c r="B875" s="52" t="s">
        <v>892</v>
      </c>
      <c r="C875" s="53" t="s">
        <v>1378</v>
      </c>
      <c r="D875" s="54">
        <v>5.3320888000000002</v>
      </c>
      <c r="E875" s="54">
        <v>1205.5062296880001</v>
      </c>
      <c r="F875" s="54">
        <v>2.066078912514782</v>
      </c>
      <c r="G875" s="48">
        <v>874</v>
      </c>
      <c r="H875" s="49"/>
      <c r="I875" s="21">
        <f t="shared" si="124"/>
        <v>675.32607337893489</v>
      </c>
      <c r="J875" s="50">
        <v>5.3320888000000002</v>
      </c>
      <c r="K875" s="50">
        <v>14116.475012649986</v>
      </c>
      <c r="L875">
        <f t="shared" si="127"/>
        <v>675.32607337893489</v>
      </c>
      <c r="M875" t="e">
        <f t="shared" si="126"/>
        <v>#N/A</v>
      </c>
      <c r="N875" t="str">
        <f t="shared" si="120"/>
        <v>NA</v>
      </c>
      <c r="O875" s="22">
        <f t="shared" si="125"/>
        <v>12331.259758454014</v>
      </c>
      <c r="P875">
        <f t="shared" si="121"/>
        <v>675.32607337893489</v>
      </c>
      <c r="Q875">
        <f t="shared" si="122"/>
        <v>2</v>
      </c>
      <c r="V875" s="51">
        <f t="shared" si="119"/>
        <v>1.7900401755203895E-4</v>
      </c>
      <c r="W875" s="51">
        <f t="shared" si="123"/>
        <v>5.0398165714764791E-2</v>
      </c>
    </row>
    <row r="876" spans="2:23" x14ac:dyDescent="0.25">
      <c r="B876" s="45" t="s">
        <v>653</v>
      </c>
      <c r="C876" s="46" t="s">
        <v>1379</v>
      </c>
      <c r="D876" s="47">
        <v>15.259959630000001</v>
      </c>
      <c r="E876" s="47">
        <v>327.80644185100005</v>
      </c>
      <c r="F876" s="47">
        <v>2.0630567257245476</v>
      </c>
      <c r="G876" s="48">
        <v>875</v>
      </c>
      <c r="H876" s="49"/>
      <c r="I876" s="21">
        <f t="shared" si="124"/>
        <v>673.26301665321034</v>
      </c>
      <c r="J876" s="50">
        <v>15.259959630000001</v>
      </c>
      <c r="K876" s="50">
        <v>14131.734972279986</v>
      </c>
      <c r="L876">
        <f t="shared" si="127"/>
        <v>673.26301665321034</v>
      </c>
      <c r="M876" t="e">
        <f t="shared" si="126"/>
        <v>#N/A</v>
      </c>
      <c r="N876" t="str">
        <f t="shared" si="120"/>
        <v>NA</v>
      </c>
      <c r="O876" s="22">
        <f t="shared" si="125"/>
        <v>12346.519718084015</v>
      </c>
      <c r="P876">
        <f t="shared" si="121"/>
        <v>673.26301665321034</v>
      </c>
      <c r="Q876">
        <f t="shared" si="122"/>
        <v>2</v>
      </c>
      <c r="V876" s="51">
        <f t="shared" si="119"/>
        <v>1.7845717735602118E-4</v>
      </c>
      <c r="W876" s="51">
        <f t="shared" si="123"/>
        <v>5.0219708537408772E-2</v>
      </c>
    </row>
    <row r="877" spans="2:23" x14ac:dyDescent="0.25">
      <c r="B877" s="52" t="s">
        <v>450</v>
      </c>
      <c r="C877" s="53" t="s">
        <v>1380</v>
      </c>
      <c r="D877" s="54">
        <v>7.4328357799999996</v>
      </c>
      <c r="E877" s="54">
        <v>301.95364949672876</v>
      </c>
      <c r="F877" s="54">
        <v>2.0623326161220055</v>
      </c>
      <c r="G877" s="48">
        <v>876</v>
      </c>
      <c r="H877" s="49"/>
      <c r="I877" s="21">
        <f t="shared" si="124"/>
        <v>671.20068403708831</v>
      </c>
      <c r="J877" s="50">
        <v>9.9188501299999992</v>
      </c>
      <c r="K877" s="50">
        <v>14141.653822409986</v>
      </c>
      <c r="L877">
        <f t="shared" si="127"/>
        <v>671.20068403708831</v>
      </c>
      <c r="M877" t="e">
        <f t="shared" si="126"/>
        <v>#N/A</v>
      </c>
      <c r="N877" t="str">
        <f t="shared" si="120"/>
        <v>NA</v>
      </c>
      <c r="O877" s="22">
        <f t="shared" si="125"/>
        <v>12353.952553864015</v>
      </c>
      <c r="P877">
        <f t="shared" si="121"/>
        <v>671.20068403708831</v>
      </c>
      <c r="Q877">
        <f t="shared" si="122"/>
        <v>2</v>
      </c>
      <c r="V877" s="51">
        <f t="shared" si="119"/>
        <v>1.7791052909473404E-4</v>
      </c>
      <c r="W877" s="51">
        <f t="shared" si="123"/>
        <v>5.0041798008314035E-2</v>
      </c>
    </row>
    <row r="878" spans="2:23" x14ac:dyDescent="0.25">
      <c r="B878" s="45" t="s">
        <v>1381</v>
      </c>
      <c r="C878" s="46" t="s">
        <v>1382</v>
      </c>
      <c r="D878" s="47">
        <v>17.129412069999997</v>
      </c>
      <c r="E878" s="47">
        <v>2253.9695010449996</v>
      </c>
      <c r="F878" s="47">
        <v>2.0589046693099622</v>
      </c>
      <c r="G878" s="48">
        <v>877</v>
      </c>
      <c r="H878" s="49"/>
      <c r="I878" s="21">
        <f t="shared" si="124"/>
        <v>669.14177936777833</v>
      </c>
      <c r="J878" s="50">
        <v>17.129412069999997</v>
      </c>
      <c r="K878" s="50">
        <v>14158.783234479986</v>
      </c>
      <c r="L878">
        <f t="shared" si="127"/>
        <v>669.14177936777833</v>
      </c>
      <c r="M878" t="e">
        <f t="shared" si="126"/>
        <v>#N/A</v>
      </c>
      <c r="N878" t="str">
        <f t="shared" si="120"/>
        <v>NA</v>
      </c>
      <c r="O878" s="22">
        <f t="shared" si="125"/>
        <v>12371.081965934016</v>
      </c>
      <c r="P878">
        <f t="shared" si="121"/>
        <v>669.14177936777833</v>
      </c>
      <c r="Q878">
        <f t="shared" si="122"/>
        <v>2</v>
      </c>
      <c r="V878" s="51">
        <f t="shared" si="119"/>
        <v>1.7736478945563035E-4</v>
      </c>
      <c r="W878" s="51">
        <f t="shared" si="123"/>
        <v>4.9864433218858403E-2</v>
      </c>
    </row>
    <row r="879" spans="2:23" x14ac:dyDescent="0.25">
      <c r="B879" s="52" t="s">
        <v>316</v>
      </c>
      <c r="C879" s="53" t="s">
        <v>1383</v>
      </c>
      <c r="D879" s="54">
        <v>1.2720427000000001</v>
      </c>
      <c r="E879" s="54">
        <v>57.766467570000003</v>
      </c>
      <c r="F879" s="54">
        <v>2.0548378735632435</v>
      </c>
      <c r="G879" s="48">
        <v>878</v>
      </c>
      <c r="H879" s="49"/>
      <c r="I879" s="21">
        <f t="shared" si="124"/>
        <v>667.08694149421513</v>
      </c>
      <c r="J879" s="50">
        <v>1.2720427000000001</v>
      </c>
      <c r="K879" s="50">
        <v>14160.055277179987</v>
      </c>
      <c r="L879">
        <f t="shared" si="127"/>
        <v>667.08694149421513</v>
      </c>
      <c r="M879" t="e">
        <f t="shared" si="126"/>
        <v>#N/A</v>
      </c>
      <c r="N879" t="str">
        <f t="shared" si="120"/>
        <v>NA</v>
      </c>
      <c r="O879" s="22">
        <f t="shared" si="125"/>
        <v>12372.354008634016</v>
      </c>
      <c r="P879">
        <f t="shared" si="121"/>
        <v>667.08694149421513</v>
      </c>
      <c r="Q879">
        <f t="shared" si="122"/>
        <v>2</v>
      </c>
      <c r="V879" s="51">
        <f t="shared" si="119"/>
        <v>1.7682012777398443E-4</v>
      </c>
      <c r="W879" s="51">
        <f t="shared" si="123"/>
        <v>4.9687613091084416E-2</v>
      </c>
    </row>
    <row r="880" spans="2:23" x14ac:dyDescent="0.25">
      <c r="B880" s="45" t="s">
        <v>1384</v>
      </c>
      <c r="C880" s="46" t="s">
        <v>1385</v>
      </c>
      <c r="D880" s="47">
        <v>10.842273029999999</v>
      </c>
      <c r="E880" s="47">
        <v>111.25222616100001</v>
      </c>
      <c r="F880" s="47">
        <v>2.0539851918166985</v>
      </c>
      <c r="G880" s="48">
        <v>879</v>
      </c>
      <c r="H880" s="49"/>
      <c r="I880" s="21">
        <f t="shared" si="124"/>
        <v>665.03295630239847</v>
      </c>
      <c r="J880" s="50">
        <v>10.842273029999998</v>
      </c>
      <c r="K880" s="50">
        <v>14170.897550209987</v>
      </c>
      <c r="L880">
        <f t="shared" si="127"/>
        <v>665.03295630239847</v>
      </c>
      <c r="M880" t="e">
        <f t="shared" si="126"/>
        <v>#N/A</v>
      </c>
      <c r="N880" t="str">
        <f t="shared" si="120"/>
        <v>NA</v>
      </c>
      <c r="O880" s="22">
        <f t="shared" si="125"/>
        <v>12383.196281664017</v>
      </c>
      <c r="P880">
        <f t="shared" si="121"/>
        <v>665.03295630239847</v>
      </c>
      <c r="Q880">
        <f t="shared" si="122"/>
        <v>2</v>
      </c>
      <c r="V880" s="51">
        <f t="shared" si="119"/>
        <v>1.762756921067993E-4</v>
      </c>
      <c r="W880" s="51">
        <f t="shared" si="123"/>
        <v>4.9511337398977617E-2</v>
      </c>
    </row>
    <row r="881" spans="2:23" x14ac:dyDescent="0.25">
      <c r="B881" s="52" t="s">
        <v>1386</v>
      </c>
      <c r="C881" s="53" t="s">
        <v>1387</v>
      </c>
      <c r="D881" s="54">
        <v>9.466154529999999</v>
      </c>
      <c r="E881" s="54">
        <v>81.595628590000004</v>
      </c>
      <c r="F881" s="54">
        <v>2.049882303459917</v>
      </c>
      <c r="G881" s="48">
        <v>880</v>
      </c>
      <c r="H881" s="49"/>
      <c r="I881" s="21">
        <f t="shared" si="124"/>
        <v>662.98307399893861</v>
      </c>
      <c r="J881" s="50">
        <v>9.466154529999999</v>
      </c>
      <c r="K881" s="50">
        <v>14180.363704739988</v>
      </c>
      <c r="L881">
        <f t="shared" si="127"/>
        <v>662.98307399893861</v>
      </c>
      <c r="M881" t="e">
        <f t="shared" si="126"/>
        <v>#N/A</v>
      </c>
      <c r="N881" t="str">
        <f t="shared" si="120"/>
        <v>NA</v>
      </c>
      <c r="O881" s="22">
        <f t="shared" si="125"/>
        <v>12392.662436194018</v>
      </c>
      <c r="P881">
        <f t="shared" si="121"/>
        <v>662.98307399893861</v>
      </c>
      <c r="Q881">
        <f t="shared" si="122"/>
        <v>2</v>
      </c>
      <c r="V881" s="51">
        <f t="shared" si="119"/>
        <v>1.7573234396389079E-4</v>
      </c>
      <c r="W881" s="51">
        <f t="shared" si="123"/>
        <v>4.9335605055013727E-2</v>
      </c>
    </row>
    <row r="882" spans="2:23" x14ac:dyDescent="0.25">
      <c r="B882" s="45" t="s">
        <v>633</v>
      </c>
      <c r="C882" s="46" t="s">
        <v>1388</v>
      </c>
      <c r="D882" s="47">
        <v>0.84283671000000004</v>
      </c>
      <c r="E882" s="47">
        <v>11</v>
      </c>
      <c r="F882" s="47">
        <v>2.0492914837999998</v>
      </c>
      <c r="G882" s="48">
        <v>881</v>
      </c>
      <c r="H882" s="49"/>
      <c r="I882" s="21">
        <f t="shared" si="124"/>
        <v>660.93378251513866</v>
      </c>
      <c r="J882" s="50">
        <v>11.299641429999999</v>
      </c>
      <c r="K882" s="50">
        <v>14191.663346169988</v>
      </c>
      <c r="L882">
        <f t="shared" si="127"/>
        <v>660.93378251513866</v>
      </c>
      <c r="M882" t="e">
        <f t="shared" si="126"/>
        <v>#N/A</v>
      </c>
      <c r="N882" t="str">
        <f t="shared" si="120"/>
        <v>NA</v>
      </c>
      <c r="O882" s="22">
        <f t="shared" si="125"/>
        <v>12393.505272904018</v>
      </c>
      <c r="P882">
        <f t="shared" si="121"/>
        <v>660.93378251513866</v>
      </c>
      <c r="Q882">
        <f t="shared" si="122"/>
        <v>2</v>
      </c>
      <c r="V882" s="51">
        <f t="shared" si="119"/>
        <v>1.7518915242546853E-4</v>
      </c>
      <c r="W882" s="51">
        <f t="shared" si="123"/>
        <v>4.916041590258826E-2</v>
      </c>
    </row>
    <row r="883" spans="2:23" x14ac:dyDescent="0.25">
      <c r="B883" s="52" t="s">
        <v>474</v>
      </c>
      <c r="C883" s="53" t="s">
        <v>1389</v>
      </c>
      <c r="D883" s="54">
        <v>1.53476754</v>
      </c>
      <c r="E883" s="54">
        <v>193.87646269200002</v>
      </c>
      <c r="F883" s="54">
        <v>2.0355324602429401</v>
      </c>
      <c r="G883" s="48">
        <v>882</v>
      </c>
      <c r="H883" s="49"/>
      <c r="I883" s="21">
        <f t="shared" si="124"/>
        <v>658.8982500548957</v>
      </c>
      <c r="J883" s="50">
        <v>1.53476754</v>
      </c>
      <c r="K883" s="50">
        <v>14193.198113709988</v>
      </c>
      <c r="L883">
        <f t="shared" si="127"/>
        <v>658.8982500548957</v>
      </c>
      <c r="M883" t="e">
        <f t="shared" si="126"/>
        <v>#N/A</v>
      </c>
      <c r="N883" t="str">
        <f t="shared" si="120"/>
        <v>NA</v>
      </c>
      <c r="O883" s="22">
        <f t="shared" si="125"/>
        <v>12395.040040444019</v>
      </c>
      <c r="P883">
        <f t="shared" si="121"/>
        <v>658.8982500548957</v>
      </c>
      <c r="Q883">
        <f t="shared" si="122"/>
        <v>2</v>
      </c>
      <c r="V883" s="51">
        <f t="shared" si="119"/>
        <v>1.7464960789638202E-4</v>
      </c>
      <c r="W883" s="51">
        <f t="shared" si="123"/>
        <v>4.8985766294691875E-2</v>
      </c>
    </row>
    <row r="884" spans="2:23" x14ac:dyDescent="0.25">
      <c r="B884" s="45" t="s">
        <v>1313</v>
      </c>
      <c r="C884" s="46" t="s">
        <v>1390</v>
      </c>
      <c r="D884" s="47">
        <v>1.9768875199999998</v>
      </c>
      <c r="E884" s="47">
        <v>67.388453726999998</v>
      </c>
      <c r="F884" s="47">
        <v>2.0301883257802977</v>
      </c>
      <c r="G884" s="48">
        <v>883</v>
      </c>
      <c r="H884" s="49"/>
      <c r="I884" s="21">
        <f t="shared" si="124"/>
        <v>656.86806172911542</v>
      </c>
      <c r="J884" s="50">
        <v>1.9768875199999998</v>
      </c>
      <c r="K884" s="50">
        <v>14195.175001229989</v>
      </c>
      <c r="L884">
        <f t="shared" si="127"/>
        <v>656.86806172911542</v>
      </c>
      <c r="M884" t="e">
        <f t="shared" si="126"/>
        <v>#N/A</v>
      </c>
      <c r="N884" t="str">
        <f t="shared" si="120"/>
        <v>NA</v>
      </c>
      <c r="O884" s="22">
        <f t="shared" si="125"/>
        <v>12397.016927964019</v>
      </c>
      <c r="P884">
        <f t="shared" si="121"/>
        <v>656.86806172911542</v>
      </c>
      <c r="Q884">
        <f t="shared" si="122"/>
        <v>2</v>
      </c>
      <c r="V884" s="51">
        <f t="shared" si="119"/>
        <v>1.7411147990010369E-4</v>
      </c>
      <c r="W884" s="51">
        <f t="shared" si="123"/>
        <v>4.8811654814791772E-2</v>
      </c>
    </row>
    <row r="885" spans="2:23" x14ac:dyDescent="0.25">
      <c r="B885" s="52" t="s">
        <v>1391</v>
      </c>
      <c r="C885" s="53" t="s">
        <v>1392</v>
      </c>
      <c r="D885" s="54">
        <v>4.6456925099999999</v>
      </c>
      <c r="E885" s="54">
        <v>157.97407526800001</v>
      </c>
      <c r="F885" s="54">
        <v>2.0292968043561435</v>
      </c>
      <c r="G885" s="48">
        <v>884</v>
      </c>
      <c r="H885" s="49"/>
      <c r="I885" s="21">
        <f t="shared" si="124"/>
        <v>654.83876492475929</v>
      </c>
      <c r="J885" s="50">
        <v>4.6456925099999999</v>
      </c>
      <c r="K885" s="50">
        <v>14199.820693739988</v>
      </c>
      <c r="L885">
        <f t="shared" si="127"/>
        <v>654.83876492475929</v>
      </c>
      <c r="M885" t="e">
        <f t="shared" si="126"/>
        <v>#N/A</v>
      </c>
      <c r="N885" t="str">
        <f t="shared" si="120"/>
        <v>NA</v>
      </c>
      <c r="O885" s="22">
        <f t="shared" si="125"/>
        <v>12401.662620474019</v>
      </c>
      <c r="P885">
        <f t="shared" si="121"/>
        <v>654.83876492475929</v>
      </c>
      <c r="Q885">
        <f t="shared" si="122"/>
        <v>2</v>
      </c>
      <c r="V885" s="51">
        <f t="shared" si="119"/>
        <v>1.7357358821325119E-4</v>
      </c>
      <c r="W885" s="51">
        <f t="shared" si="123"/>
        <v>4.863808122657852E-2</v>
      </c>
    </row>
    <row r="886" spans="2:23" x14ac:dyDescent="0.25">
      <c r="B886" s="45" t="s">
        <v>1032</v>
      </c>
      <c r="C886" s="46" t="s">
        <v>1393</v>
      </c>
      <c r="D886" s="47">
        <v>7.4260162220191557</v>
      </c>
      <c r="E886" s="47">
        <v>1295.3911469864402</v>
      </c>
      <c r="F886" s="47">
        <v>2.0238145899860522</v>
      </c>
      <c r="G886" s="48">
        <v>885</v>
      </c>
      <c r="H886" s="49"/>
      <c r="I886" s="21">
        <f t="shared" si="124"/>
        <v>652.81495033477324</v>
      </c>
      <c r="J886" s="50">
        <v>7.7946333500000007</v>
      </c>
      <c r="K886" s="50">
        <v>14207.615327089989</v>
      </c>
      <c r="L886">
        <f t="shared" si="127"/>
        <v>652.81495033477324</v>
      </c>
      <c r="M886" t="e">
        <f t="shared" si="126"/>
        <v>#N/A</v>
      </c>
      <c r="N886" t="str">
        <f t="shared" si="120"/>
        <v>NA</v>
      </c>
      <c r="O886" s="22">
        <f t="shared" si="125"/>
        <v>12409.088636696039</v>
      </c>
      <c r="P886">
        <f t="shared" si="121"/>
        <v>652.81495033477324</v>
      </c>
      <c r="Q886">
        <f t="shared" si="122"/>
        <v>2</v>
      </c>
      <c r="V886" s="51">
        <f t="shared" si="119"/>
        <v>1.7303714965909419E-4</v>
      </c>
      <c r="W886" s="51">
        <f t="shared" si="123"/>
        <v>4.8465044076919428E-2</v>
      </c>
    </row>
    <row r="887" spans="2:23" x14ac:dyDescent="0.25">
      <c r="B887" s="52" t="s">
        <v>1173</v>
      </c>
      <c r="C887" s="53" t="s">
        <v>1394</v>
      </c>
      <c r="D887" s="54">
        <v>8.0332817599999995</v>
      </c>
      <c r="E887" s="54">
        <v>1763.54621084</v>
      </c>
      <c r="F887" s="54">
        <v>2.0223358596488841</v>
      </c>
      <c r="G887" s="48">
        <v>886</v>
      </c>
      <c r="H887" s="49"/>
      <c r="I887" s="21">
        <f t="shared" si="124"/>
        <v>650.79261447512431</v>
      </c>
      <c r="J887" s="50">
        <v>8.0332817599999995</v>
      </c>
      <c r="K887" s="50">
        <v>14215.648608849988</v>
      </c>
      <c r="L887">
        <f t="shared" si="127"/>
        <v>650.79261447512431</v>
      </c>
      <c r="M887" t="e">
        <f t="shared" si="126"/>
        <v>#N/A</v>
      </c>
      <c r="N887" t="str">
        <f t="shared" si="120"/>
        <v>NA</v>
      </c>
      <c r="O887" s="22">
        <f t="shared" si="125"/>
        <v>12417.121918456038</v>
      </c>
      <c r="P887">
        <f t="shared" si="121"/>
        <v>650.79261447512431</v>
      </c>
      <c r="Q887">
        <f t="shared" si="122"/>
        <v>2</v>
      </c>
      <c r="V887" s="51">
        <f t="shared" si="119"/>
        <v>1.7250110306177351E-4</v>
      </c>
      <c r="W887" s="51">
        <f t="shared" si="123"/>
        <v>4.8292542973857655E-2</v>
      </c>
    </row>
    <row r="888" spans="2:23" x14ac:dyDescent="0.25">
      <c r="B888" s="45" t="s">
        <v>633</v>
      </c>
      <c r="C888" s="46" t="s">
        <v>1395</v>
      </c>
      <c r="D888" s="47">
        <v>0.83720225999999998</v>
      </c>
      <c r="E888" s="47">
        <v>27.437872361290459</v>
      </c>
      <c r="F888" s="47">
        <v>1.9983296492405938</v>
      </c>
      <c r="G888" s="48">
        <v>887</v>
      </c>
      <c r="H888" s="49"/>
      <c r="I888" s="21">
        <f t="shared" si="124"/>
        <v>648.79428482588366</v>
      </c>
      <c r="J888" s="50">
        <v>1.7860595099999999</v>
      </c>
      <c r="K888" s="50">
        <v>14217.434668359987</v>
      </c>
      <c r="L888">
        <f t="shared" si="127"/>
        <v>648.79428482588366</v>
      </c>
      <c r="M888" t="e">
        <f t="shared" si="126"/>
        <v>#N/A</v>
      </c>
      <c r="N888" t="str">
        <f t="shared" si="120"/>
        <v>NA</v>
      </c>
      <c r="O888" s="22">
        <f t="shared" si="125"/>
        <v>12417.959120716037</v>
      </c>
      <c r="P888">
        <f t="shared" si="121"/>
        <v>648.79428482588366</v>
      </c>
      <c r="Q888">
        <f t="shared" si="122"/>
        <v>2</v>
      </c>
      <c r="V888" s="51">
        <f t="shared" si="119"/>
        <v>1.7197141962482627E-4</v>
      </c>
      <c r="W888" s="51">
        <f t="shared" si="123"/>
        <v>4.8120571554232827E-2</v>
      </c>
    </row>
    <row r="889" spans="2:23" x14ac:dyDescent="0.25">
      <c r="B889" s="52" t="s">
        <v>1396</v>
      </c>
      <c r="C889" s="53" t="s">
        <v>1397</v>
      </c>
      <c r="D889" s="54">
        <v>29.603246440000007</v>
      </c>
      <c r="E889" s="54">
        <v>236.39563058199994</v>
      </c>
      <c r="F889" s="54">
        <v>1.9957754064506594</v>
      </c>
      <c r="G889" s="48">
        <v>888</v>
      </c>
      <c r="H889" s="49"/>
      <c r="I889" s="21">
        <f t="shared" si="124"/>
        <v>646.798509419433</v>
      </c>
      <c r="J889" s="50">
        <v>29.603246440000007</v>
      </c>
      <c r="K889" s="50">
        <v>14247.037914799987</v>
      </c>
      <c r="L889">
        <f t="shared" si="127"/>
        <v>646.798509419433</v>
      </c>
      <c r="M889" t="e">
        <f t="shared" si="126"/>
        <v>#N/A</v>
      </c>
      <c r="N889" t="str">
        <f t="shared" si="120"/>
        <v>NA</v>
      </c>
      <c r="O889" s="22">
        <f t="shared" si="125"/>
        <v>12447.562367156037</v>
      </c>
      <c r="P889">
        <f t="shared" si="121"/>
        <v>646.798509419433</v>
      </c>
      <c r="Q889">
        <f t="shared" si="122"/>
        <v>2</v>
      </c>
      <c r="V889" s="51">
        <f t="shared" si="119"/>
        <v>1.714424132233723E-4</v>
      </c>
      <c r="W889" s="51">
        <f t="shared" si="123"/>
        <v>4.7949129141009454E-2</v>
      </c>
    </row>
    <row r="890" spans="2:23" x14ac:dyDescent="0.25">
      <c r="B890" s="45" t="s">
        <v>1112</v>
      </c>
      <c r="C890" s="46" t="s">
        <v>1398</v>
      </c>
      <c r="D890" s="47">
        <v>10.660668320000001</v>
      </c>
      <c r="E890" s="47">
        <v>118.6201330043034</v>
      </c>
      <c r="F890" s="47">
        <v>1.9905706557781717</v>
      </c>
      <c r="G890" s="48">
        <v>889</v>
      </c>
      <c r="H890" s="49"/>
      <c r="I890" s="21">
        <f t="shared" si="124"/>
        <v>644.80793876365487</v>
      </c>
      <c r="J890" s="50">
        <v>14.512817740000003</v>
      </c>
      <c r="K890" s="50">
        <v>14261.550732539987</v>
      </c>
      <c r="L890">
        <f t="shared" si="127"/>
        <v>644.80793876365487</v>
      </c>
      <c r="M890" t="e">
        <f t="shared" si="126"/>
        <v>#N/A</v>
      </c>
      <c r="N890" t="str">
        <f t="shared" si="120"/>
        <v>NA</v>
      </c>
      <c r="O890" s="22">
        <f t="shared" si="125"/>
        <v>12458.223035476038</v>
      </c>
      <c r="P890">
        <f t="shared" si="121"/>
        <v>644.80793876365487</v>
      </c>
      <c r="Q890">
        <f t="shared" si="122"/>
        <v>2</v>
      </c>
      <c r="V890" s="51">
        <f t="shared" si="119"/>
        <v>1.7091478640922806E-4</v>
      </c>
      <c r="W890" s="51">
        <f t="shared" si="123"/>
        <v>4.7778214354600224E-2</v>
      </c>
    </row>
    <row r="891" spans="2:23" x14ac:dyDescent="0.25">
      <c r="B891" s="52" t="s">
        <v>635</v>
      </c>
      <c r="C891" s="53" t="s">
        <v>1399</v>
      </c>
      <c r="D891" s="54">
        <v>2.658044712711698</v>
      </c>
      <c r="E891" s="54">
        <v>717.63263569316598</v>
      </c>
      <c r="F891" s="54">
        <v>1.9804591092610042</v>
      </c>
      <c r="G891" s="48">
        <v>890</v>
      </c>
      <c r="H891" s="49"/>
      <c r="I891" s="21">
        <f t="shared" si="124"/>
        <v>642.82747965439387</v>
      </c>
      <c r="J891" s="50">
        <v>2.7314569100000003</v>
      </c>
      <c r="K891" s="50">
        <v>14264.282189449987</v>
      </c>
      <c r="L891">
        <f t="shared" si="127"/>
        <v>642.82747965439387</v>
      </c>
      <c r="M891" t="e">
        <f t="shared" si="126"/>
        <v>#N/A</v>
      </c>
      <c r="N891" t="str">
        <f t="shared" si="120"/>
        <v>NA</v>
      </c>
      <c r="O891" s="22">
        <f t="shared" si="125"/>
        <v>12460.88108018875</v>
      </c>
      <c r="P891">
        <f t="shared" si="121"/>
        <v>642.82747965439387</v>
      </c>
      <c r="Q891">
        <f t="shared" si="122"/>
        <v>2</v>
      </c>
      <c r="V891" s="51">
        <f t="shared" si="119"/>
        <v>1.7038983979287501E-4</v>
      </c>
      <c r="W891" s="51">
        <f t="shared" si="123"/>
        <v>4.760782451480735E-2</v>
      </c>
    </row>
    <row r="892" spans="2:23" x14ac:dyDescent="0.25">
      <c r="B892" s="45" t="s">
        <v>1400</v>
      </c>
      <c r="C892" s="46" t="s">
        <v>1401</v>
      </c>
      <c r="D892" s="47">
        <v>12.149002399999997</v>
      </c>
      <c r="E892" s="47">
        <v>228.94214351199997</v>
      </c>
      <c r="F892" s="47">
        <v>1.9804430184559958</v>
      </c>
      <c r="G892" s="48">
        <v>891</v>
      </c>
      <c r="H892" s="49"/>
      <c r="I892" s="21">
        <f t="shared" si="124"/>
        <v>640.84703663593791</v>
      </c>
      <c r="J892" s="50">
        <v>12.149002399999997</v>
      </c>
      <c r="K892" s="50">
        <v>14276.431191849986</v>
      </c>
      <c r="L892">
        <f t="shared" si="127"/>
        <v>640.84703663593791</v>
      </c>
      <c r="M892" t="e">
        <f t="shared" si="126"/>
        <v>#N/A</v>
      </c>
      <c r="N892" t="str">
        <f t="shared" si="120"/>
        <v>NA</v>
      </c>
      <c r="O892" s="22">
        <f t="shared" si="125"/>
        <v>12473.03008258875</v>
      </c>
      <c r="P892">
        <f t="shared" si="121"/>
        <v>640.84703663593791</v>
      </c>
      <c r="Q892">
        <f t="shared" si="122"/>
        <v>2</v>
      </c>
      <c r="V892" s="51">
        <f t="shared" si="119"/>
        <v>1.6986489744160054E-4</v>
      </c>
      <c r="W892" s="51">
        <f t="shared" si="123"/>
        <v>4.7437959617365751E-2</v>
      </c>
    </row>
    <row r="893" spans="2:23" x14ac:dyDescent="0.25">
      <c r="B893" s="52" t="s">
        <v>875</v>
      </c>
      <c r="C893" s="53" t="s">
        <v>1402</v>
      </c>
      <c r="D893" s="54">
        <v>6.0900511399999999</v>
      </c>
      <c r="E893" s="54">
        <v>84.735151238</v>
      </c>
      <c r="F893" s="54">
        <v>1.975492666256806</v>
      </c>
      <c r="G893" s="48">
        <v>892</v>
      </c>
      <c r="H893" s="49"/>
      <c r="I893" s="21">
        <f t="shared" si="124"/>
        <v>638.87154396968106</v>
      </c>
      <c r="J893" s="50">
        <v>6.0900511399999999</v>
      </c>
      <c r="K893" s="50">
        <v>14282.521242989986</v>
      </c>
      <c r="L893">
        <f t="shared" si="127"/>
        <v>638.87154396968106</v>
      </c>
      <c r="M893" t="e">
        <f t="shared" si="126"/>
        <v>#N/A</v>
      </c>
      <c r="N893" t="str">
        <f t="shared" si="120"/>
        <v>NA</v>
      </c>
      <c r="O893" s="22">
        <f t="shared" si="125"/>
        <v>12479.120133728749</v>
      </c>
      <c r="P893">
        <f t="shared" si="121"/>
        <v>638.87154396968106</v>
      </c>
      <c r="Q893">
        <f t="shared" si="122"/>
        <v>2</v>
      </c>
      <c r="V893" s="51">
        <f t="shared" si="119"/>
        <v>1.693412672459896E-4</v>
      </c>
      <c r="W893" s="51">
        <f t="shared" si="123"/>
        <v>4.7268618350119758E-2</v>
      </c>
    </row>
    <row r="894" spans="2:23" x14ac:dyDescent="0.25">
      <c r="B894" s="45" t="s">
        <v>1403</v>
      </c>
      <c r="C894" s="46" t="s">
        <v>1404</v>
      </c>
      <c r="D894" s="47">
        <v>9.6599646300000011</v>
      </c>
      <c r="E894" s="47">
        <v>188.95224363100002</v>
      </c>
      <c r="F894" s="47">
        <v>1.9752906939777655</v>
      </c>
      <c r="G894" s="48">
        <v>893</v>
      </c>
      <c r="H894" s="49"/>
      <c r="I894" s="21">
        <f t="shared" si="124"/>
        <v>636.89625327570332</v>
      </c>
      <c r="J894" s="50">
        <v>9.6599646299999993</v>
      </c>
      <c r="K894" s="50">
        <v>14292.181207619986</v>
      </c>
      <c r="L894">
        <f t="shared" si="127"/>
        <v>636.89625327570332</v>
      </c>
      <c r="M894" t="e">
        <f t="shared" si="126"/>
        <v>#N/A</v>
      </c>
      <c r="N894" t="str">
        <f t="shared" si="120"/>
        <v>NA</v>
      </c>
      <c r="O894" s="22">
        <f t="shared" si="125"/>
        <v>12488.780098358749</v>
      </c>
      <c r="P894">
        <f t="shared" si="121"/>
        <v>636.89625327570332</v>
      </c>
      <c r="Q894">
        <f t="shared" si="122"/>
        <v>2</v>
      </c>
      <c r="V894" s="51">
        <f t="shared" si="119"/>
        <v>1.6881769058577561E-4</v>
      </c>
      <c r="W894" s="51">
        <f t="shared" si="123"/>
        <v>4.709980065953398E-2</v>
      </c>
    </row>
    <row r="895" spans="2:23" x14ac:dyDescent="0.25">
      <c r="B895" s="52" t="s">
        <v>857</v>
      </c>
      <c r="C895" s="53" t="s">
        <v>1405</v>
      </c>
      <c r="D895" s="54">
        <v>7.17800729</v>
      </c>
      <c r="E895" s="54">
        <v>554.2091612200079</v>
      </c>
      <c r="F895" s="54">
        <v>1.9744813112040189</v>
      </c>
      <c r="G895" s="48">
        <v>894</v>
      </c>
      <c r="H895" s="49"/>
      <c r="I895" s="21">
        <f t="shared" si="124"/>
        <v>634.92177196449927</v>
      </c>
      <c r="J895" s="50">
        <v>7.17800729</v>
      </c>
      <c r="K895" s="50">
        <v>14299.359214909986</v>
      </c>
      <c r="L895">
        <f t="shared" si="127"/>
        <v>634.92177196449927</v>
      </c>
      <c r="M895" t="e">
        <f t="shared" si="126"/>
        <v>#N/A</v>
      </c>
      <c r="N895" t="str">
        <f t="shared" si="120"/>
        <v>NA</v>
      </c>
      <c r="O895" s="22">
        <f t="shared" si="125"/>
        <v>12495.95810564875</v>
      </c>
      <c r="P895">
        <f t="shared" si="121"/>
        <v>634.92177196449927</v>
      </c>
      <c r="Q895">
        <f t="shared" si="122"/>
        <v>2</v>
      </c>
      <c r="V895" s="51">
        <f t="shared" si="119"/>
        <v>1.6829432846306275E-4</v>
      </c>
      <c r="W895" s="51">
        <f t="shared" si="123"/>
        <v>4.6931506331070919E-2</v>
      </c>
    </row>
    <row r="896" spans="2:23" x14ac:dyDescent="0.25">
      <c r="B896" s="45" t="s">
        <v>1094</v>
      </c>
      <c r="C896" s="46" t="s">
        <v>1406</v>
      </c>
      <c r="D896" s="47">
        <v>3.2237436099999996</v>
      </c>
      <c r="E896" s="47">
        <v>23.050038795999999</v>
      </c>
      <c r="F896" s="47">
        <v>1.9744615058072514</v>
      </c>
      <c r="G896" s="48">
        <v>895</v>
      </c>
      <c r="H896" s="49"/>
      <c r="I896" s="21">
        <f t="shared" si="124"/>
        <v>632.94731045869207</v>
      </c>
      <c r="J896" s="50">
        <v>3.2237436099999996</v>
      </c>
      <c r="K896" s="50">
        <v>14302.582958519986</v>
      </c>
      <c r="L896">
        <f t="shared" si="127"/>
        <v>632.94731045869207</v>
      </c>
      <c r="M896" t="e">
        <f t="shared" si="126"/>
        <v>#N/A</v>
      </c>
      <c r="N896" t="str">
        <f t="shared" si="120"/>
        <v>NA</v>
      </c>
      <c r="O896" s="22">
        <f t="shared" si="125"/>
        <v>12499.18184925875</v>
      </c>
      <c r="P896">
        <f t="shared" si="121"/>
        <v>632.94731045869207</v>
      </c>
      <c r="Q896">
        <f t="shared" si="122"/>
        <v>2</v>
      </c>
      <c r="V896" s="51">
        <f t="shared" si="119"/>
        <v>1.6777097159002962E-4</v>
      </c>
      <c r="W896" s="51">
        <f t="shared" si="123"/>
        <v>4.676373535948089E-2</v>
      </c>
    </row>
    <row r="897" spans="2:23" x14ac:dyDescent="0.25">
      <c r="B897" s="52" t="s">
        <v>1407</v>
      </c>
      <c r="C897" s="53" t="s">
        <v>1408</v>
      </c>
      <c r="D897" s="54">
        <v>12.706584399999997</v>
      </c>
      <c r="E897" s="54">
        <v>978.87071872243996</v>
      </c>
      <c r="F897" s="54">
        <v>1.9716688100308626</v>
      </c>
      <c r="G897" s="48">
        <v>896</v>
      </c>
      <c r="H897" s="49"/>
      <c r="I897" s="21">
        <f t="shared" si="124"/>
        <v>630.97564164866117</v>
      </c>
      <c r="J897" s="50">
        <v>12.706584399999997</v>
      </c>
      <c r="K897" s="50">
        <v>14315.289542919987</v>
      </c>
      <c r="L897">
        <f t="shared" si="127"/>
        <v>630.97564164866117</v>
      </c>
      <c r="M897" t="e">
        <f t="shared" si="126"/>
        <v>#N/A</v>
      </c>
      <c r="N897" t="str">
        <f t="shared" si="120"/>
        <v>NA</v>
      </c>
      <c r="O897" s="22">
        <f t="shared" si="125"/>
        <v>12511.888433658751</v>
      </c>
      <c r="P897">
        <f t="shared" si="121"/>
        <v>630.97564164866117</v>
      </c>
      <c r="Q897">
        <f t="shared" si="122"/>
        <v>2</v>
      </c>
      <c r="V897" s="51">
        <f t="shared" si="119"/>
        <v>1.6724835495757578E-4</v>
      </c>
      <c r="W897" s="51">
        <f t="shared" si="123"/>
        <v>4.6596487004523311E-2</v>
      </c>
    </row>
    <row r="898" spans="2:23" x14ac:dyDescent="0.25">
      <c r="B898" s="45" t="s">
        <v>1030</v>
      </c>
      <c r="C898" s="46" t="s">
        <v>1409</v>
      </c>
      <c r="D898" s="47">
        <v>2.6771068456438565</v>
      </c>
      <c r="E898" s="47">
        <v>220.96137194201049</v>
      </c>
      <c r="F898" s="47">
        <v>1.9615584175887602</v>
      </c>
      <c r="G898" s="48">
        <v>897</v>
      </c>
      <c r="H898" s="49"/>
      <c r="I898" s="21">
        <f t="shared" si="124"/>
        <v>629.01408323107239</v>
      </c>
      <c r="J898" s="50">
        <v>2.9067675600000005</v>
      </c>
      <c r="K898" s="50">
        <v>14318.196310479987</v>
      </c>
      <c r="L898">
        <f t="shared" si="127"/>
        <v>629.01408323107239</v>
      </c>
      <c r="M898">
        <f t="shared" si="126"/>
        <v>629.01408323107239</v>
      </c>
      <c r="N898" t="str">
        <f t="shared" si="120"/>
        <v>MONTE RIO 1111292</v>
      </c>
      <c r="O898" s="22">
        <f t="shared" si="125"/>
        <v>12514.565540504394</v>
      </c>
      <c r="P898">
        <f t="shared" si="121"/>
        <v>629.01408323107239</v>
      </c>
      <c r="Q898">
        <f t="shared" si="122"/>
        <v>2</v>
      </c>
      <c r="V898" s="51">
        <f t="shared" ref="V898:V961" si="128">L898/SUM($L$2:$L$3075)</f>
        <v>1.6672841821701047E-4</v>
      </c>
      <c r="W898" s="51">
        <f t="shared" si="123"/>
        <v>4.6429758586306304E-2</v>
      </c>
    </row>
    <row r="899" spans="2:23" x14ac:dyDescent="0.25">
      <c r="B899" s="52" t="s">
        <v>1410</v>
      </c>
      <c r="C899" s="53" t="s">
        <v>1411</v>
      </c>
      <c r="D899" s="54">
        <v>7.3859818600000011</v>
      </c>
      <c r="E899" s="54">
        <v>306.46177652099999</v>
      </c>
      <c r="F899" s="54">
        <v>1.9614187460297845</v>
      </c>
      <c r="G899" s="48">
        <v>898</v>
      </c>
      <c r="H899" s="49"/>
      <c r="I899" s="21">
        <f t="shared" si="124"/>
        <v>627.05266448504256</v>
      </c>
      <c r="J899" s="50">
        <v>7.3859818600000011</v>
      </c>
      <c r="K899" s="50">
        <v>14325.582292339986</v>
      </c>
      <c r="L899">
        <f t="shared" si="127"/>
        <v>627.05266448504256</v>
      </c>
      <c r="M899" t="e">
        <f t="shared" si="126"/>
        <v>#N/A</v>
      </c>
      <c r="N899" t="str">
        <f t="shared" ref="N899:N962" si="129">IFERROR(VLOOKUP(C899,$Y$2:$Y$481,1,FALSE),"NA")</f>
        <v>NA</v>
      </c>
      <c r="O899" s="22">
        <f t="shared" si="125"/>
        <v>12521.951522364394</v>
      </c>
      <c r="P899">
        <f t="shared" ref="P899:P962" si="130">IF(H899=0,I899,#N/A)</f>
        <v>627.05266448504256</v>
      </c>
      <c r="Q899">
        <f t="shared" ref="Q899:Q962" si="131">IF(G899&lt;$T$3,$S$3,IF(G899&lt;$T$4,$S$4,IF(G899&lt;$T$5,$S$5,IF(G899&lt;$T$6,$S$6,$S$7))))</f>
        <v>2</v>
      </c>
      <c r="V899" s="51">
        <f t="shared" si="128"/>
        <v>1.6620851849822053E-4</v>
      </c>
      <c r="W899" s="51">
        <f t="shared" ref="W899:W962" si="132">W898-V899</f>
        <v>4.6263550067808086E-2</v>
      </c>
    </row>
    <row r="900" spans="2:23" x14ac:dyDescent="0.25">
      <c r="B900" s="45" t="s">
        <v>1412</v>
      </c>
      <c r="C900" s="46" t="s">
        <v>1413</v>
      </c>
      <c r="D900" s="47">
        <v>5.2596307799999993</v>
      </c>
      <c r="E900" s="47">
        <v>395.62476575599999</v>
      </c>
      <c r="F900" s="47">
        <v>1.9437680510590851</v>
      </c>
      <c r="G900" s="48">
        <v>899</v>
      </c>
      <c r="H900" s="49"/>
      <c r="I900" s="21">
        <f t="shared" ref="I900:I963" si="133">I899-F900</f>
        <v>625.10889643398343</v>
      </c>
      <c r="J900" s="50">
        <v>5.2596307800000002</v>
      </c>
      <c r="K900" s="50">
        <v>14330.841923119986</v>
      </c>
      <c r="L900">
        <f t="shared" si="127"/>
        <v>625.10889643398343</v>
      </c>
      <c r="M900" t="e">
        <f t="shared" si="126"/>
        <v>#N/A</v>
      </c>
      <c r="N900" t="str">
        <f t="shared" si="129"/>
        <v>NA</v>
      </c>
      <c r="O900" s="22">
        <f t="shared" ref="O900:O963" si="134">D900+O899</f>
        <v>12527.211153144393</v>
      </c>
      <c r="P900">
        <f t="shared" si="130"/>
        <v>625.10889643398343</v>
      </c>
      <c r="Q900">
        <f t="shared" si="131"/>
        <v>2</v>
      </c>
      <c r="V900" s="51">
        <f t="shared" si="128"/>
        <v>1.6569329732722682E-4</v>
      </c>
      <c r="W900" s="51">
        <f t="shared" si="132"/>
        <v>4.6097856770480859E-2</v>
      </c>
    </row>
    <row r="901" spans="2:23" x14ac:dyDescent="0.25">
      <c r="B901" s="52" t="s">
        <v>1407</v>
      </c>
      <c r="C901" s="53" t="s">
        <v>1414</v>
      </c>
      <c r="D901" s="54">
        <v>8.8414336899999988</v>
      </c>
      <c r="E901" s="54">
        <v>1494.004792474499</v>
      </c>
      <c r="F901" s="54">
        <v>1.9408792551601728</v>
      </c>
      <c r="G901" s="48">
        <v>900</v>
      </c>
      <c r="H901" s="49"/>
      <c r="I901" s="21">
        <f t="shared" si="133"/>
        <v>623.16801717882322</v>
      </c>
      <c r="J901" s="50">
        <v>8.9077285800000006</v>
      </c>
      <c r="K901" s="50">
        <v>14339.749651699985</v>
      </c>
      <c r="L901">
        <f t="shared" si="127"/>
        <v>623.16801717882322</v>
      </c>
      <c r="M901" t="e">
        <f t="shared" si="126"/>
        <v>#N/A</v>
      </c>
      <c r="N901" t="str">
        <f t="shared" si="129"/>
        <v>NA</v>
      </c>
      <c r="O901" s="22">
        <f t="shared" si="134"/>
        <v>12536.052586834394</v>
      </c>
      <c r="P901">
        <f t="shared" si="130"/>
        <v>623.16801717882322</v>
      </c>
      <c r="Q901">
        <f t="shared" si="131"/>
        <v>2</v>
      </c>
      <c r="V901" s="51">
        <f t="shared" si="128"/>
        <v>1.651788418694081E-4</v>
      </c>
      <c r="W901" s="51">
        <f t="shared" si="132"/>
        <v>4.593267792861145E-2</v>
      </c>
    </row>
    <row r="902" spans="2:23" x14ac:dyDescent="0.25">
      <c r="B902" s="45" t="s">
        <v>974</v>
      </c>
      <c r="C902" s="46" t="s">
        <v>175</v>
      </c>
      <c r="D902" s="47">
        <v>26.166601180000004</v>
      </c>
      <c r="E902" s="47">
        <v>4148.2156555253669</v>
      </c>
      <c r="F902" s="47">
        <v>1.9346817365432549</v>
      </c>
      <c r="G902" s="48">
        <v>901</v>
      </c>
      <c r="H902" s="49"/>
      <c r="I902" s="21">
        <f t="shared" si="133"/>
        <v>621.23333544228001</v>
      </c>
      <c r="J902" s="50">
        <v>26.166601179999997</v>
      </c>
      <c r="K902" s="50">
        <v>14365.916252879986</v>
      </c>
      <c r="L902">
        <f t="shared" si="127"/>
        <v>621.23333544228001</v>
      </c>
      <c r="M902">
        <f t="shared" si="126"/>
        <v>621.23333544228001</v>
      </c>
      <c r="N902" t="str">
        <f t="shared" si="129"/>
        <v>CAMP EVERS 210612760</v>
      </c>
      <c r="O902" s="22">
        <f t="shared" si="134"/>
        <v>12562.219188014395</v>
      </c>
      <c r="P902">
        <f t="shared" si="130"/>
        <v>621.23333544228001</v>
      </c>
      <c r="Q902">
        <f t="shared" si="131"/>
        <v>2</v>
      </c>
      <c r="V902" s="51">
        <f t="shared" si="128"/>
        <v>1.6466602914504068E-4</v>
      </c>
      <c r="W902" s="51">
        <f t="shared" si="132"/>
        <v>4.5768011899466408E-2</v>
      </c>
    </row>
    <row r="903" spans="2:23" x14ac:dyDescent="0.25">
      <c r="B903" s="52" t="s">
        <v>791</v>
      </c>
      <c r="C903" s="53" t="s">
        <v>1415</v>
      </c>
      <c r="D903" s="54">
        <v>2.6790640381778728</v>
      </c>
      <c r="E903" s="54">
        <v>61</v>
      </c>
      <c r="F903" s="54">
        <v>1.9220160295000002</v>
      </c>
      <c r="G903" s="48">
        <v>902</v>
      </c>
      <c r="H903" s="49"/>
      <c r="I903" s="21">
        <f t="shared" si="133"/>
        <v>619.31131941277999</v>
      </c>
      <c r="J903" s="50">
        <v>11.045212530000001</v>
      </c>
      <c r="K903" s="50">
        <v>14376.961465409986</v>
      </c>
      <c r="L903">
        <f t="shared" si="127"/>
        <v>619.31131941277999</v>
      </c>
      <c r="M903" t="e">
        <f t="shared" si="126"/>
        <v>#N/A</v>
      </c>
      <c r="N903" t="str">
        <f t="shared" si="129"/>
        <v>NA</v>
      </c>
      <c r="O903" s="22">
        <f t="shared" si="134"/>
        <v>12564.898252052573</v>
      </c>
      <c r="P903">
        <f t="shared" si="130"/>
        <v>619.31131941277999</v>
      </c>
      <c r="Q903">
        <f t="shared" si="131"/>
        <v>2</v>
      </c>
      <c r="V903" s="51">
        <f t="shared" si="128"/>
        <v>1.6415657363215267E-4</v>
      </c>
      <c r="W903" s="51">
        <f t="shared" si="132"/>
        <v>4.5603855325834254E-2</v>
      </c>
    </row>
    <row r="904" spans="2:23" x14ac:dyDescent="0.25">
      <c r="B904" s="45" t="s">
        <v>233</v>
      </c>
      <c r="C904" s="46" t="s">
        <v>1416</v>
      </c>
      <c r="D904" s="47">
        <v>21.509713940000005</v>
      </c>
      <c r="E904" s="47">
        <v>1296.3878945199999</v>
      </c>
      <c r="F904" s="47">
        <v>1.9203515741986843</v>
      </c>
      <c r="G904" s="48">
        <v>903</v>
      </c>
      <c r="H904" s="49"/>
      <c r="I904" s="21">
        <f t="shared" si="133"/>
        <v>617.39096783858133</v>
      </c>
      <c r="J904" s="50">
        <v>21.509713940000005</v>
      </c>
      <c r="K904" s="50">
        <v>14398.471179349986</v>
      </c>
      <c r="L904">
        <f t="shared" si="127"/>
        <v>617.39096783858133</v>
      </c>
      <c r="M904" t="e">
        <f t="shared" si="126"/>
        <v>#N/A</v>
      </c>
      <c r="N904" t="str">
        <f t="shared" si="129"/>
        <v>NA</v>
      </c>
      <c r="O904" s="22">
        <f t="shared" si="134"/>
        <v>12586.407965992574</v>
      </c>
      <c r="P904">
        <f t="shared" si="130"/>
        <v>617.39096783858133</v>
      </c>
      <c r="Q904">
        <f t="shared" si="131"/>
        <v>2</v>
      </c>
      <c r="V904" s="51">
        <f t="shared" si="128"/>
        <v>1.636475593049344E-4</v>
      </c>
      <c r="W904" s="51">
        <f t="shared" si="132"/>
        <v>4.5440207766529322E-2</v>
      </c>
    </row>
    <row r="905" spans="2:23" x14ac:dyDescent="0.25">
      <c r="B905" s="52" t="s">
        <v>1273</v>
      </c>
      <c r="C905" s="53" t="s">
        <v>1417</v>
      </c>
      <c r="D905" s="54">
        <v>0.55594849000000002</v>
      </c>
      <c r="E905" s="54">
        <v>21.739984880000002</v>
      </c>
      <c r="F905" s="54">
        <v>1.9156836028581077</v>
      </c>
      <c r="G905" s="48">
        <v>904</v>
      </c>
      <c r="H905" s="49"/>
      <c r="I905" s="21">
        <f t="shared" si="133"/>
        <v>615.47528423572328</v>
      </c>
      <c r="J905" s="50">
        <v>0.55594849000000002</v>
      </c>
      <c r="K905" s="50">
        <v>14399.027127839987</v>
      </c>
      <c r="L905">
        <f t="shared" si="127"/>
        <v>615.47528423572328</v>
      </c>
      <c r="M905" t="e">
        <f t="shared" si="126"/>
        <v>#N/A</v>
      </c>
      <c r="N905" t="str">
        <f t="shared" si="129"/>
        <v>NA</v>
      </c>
      <c r="O905" s="22">
        <f t="shared" si="134"/>
        <v>12586.963914482574</v>
      </c>
      <c r="P905">
        <f t="shared" si="130"/>
        <v>615.47528423572328</v>
      </c>
      <c r="Q905">
        <f t="shared" si="131"/>
        <v>2</v>
      </c>
      <c r="V905" s="51">
        <f t="shared" si="128"/>
        <v>1.6313978228463602E-4</v>
      </c>
      <c r="W905" s="51">
        <f t="shared" si="132"/>
        <v>4.527706798424469E-2</v>
      </c>
    </row>
    <row r="906" spans="2:23" x14ac:dyDescent="0.25">
      <c r="B906" s="45" t="s">
        <v>1418</v>
      </c>
      <c r="C906" s="46" t="s">
        <v>1419</v>
      </c>
      <c r="D906" s="47">
        <v>6.1654868799999996</v>
      </c>
      <c r="E906" s="47">
        <v>166.09410617199998</v>
      </c>
      <c r="F906" s="47">
        <v>1.9066529590149195</v>
      </c>
      <c r="G906" s="48">
        <v>905</v>
      </c>
      <c r="H906" s="49"/>
      <c r="I906" s="21">
        <f t="shared" si="133"/>
        <v>613.5686312767084</v>
      </c>
      <c r="J906" s="50">
        <v>6.1654868799999996</v>
      </c>
      <c r="K906" s="50">
        <v>14405.192614719987</v>
      </c>
      <c r="L906">
        <f t="shared" si="127"/>
        <v>613.5686312767084</v>
      </c>
      <c r="M906" t="e">
        <f t="shared" si="126"/>
        <v>#N/A</v>
      </c>
      <c r="N906" t="str">
        <f t="shared" si="129"/>
        <v>NA</v>
      </c>
      <c r="O906" s="22">
        <f t="shared" si="134"/>
        <v>12593.129401362574</v>
      </c>
      <c r="P906">
        <f t="shared" si="130"/>
        <v>613.5686312767084</v>
      </c>
      <c r="Q906">
        <f t="shared" si="131"/>
        <v>2</v>
      </c>
      <c r="V906" s="51">
        <f t="shared" si="128"/>
        <v>1.6263439895472328E-4</v>
      </c>
      <c r="W906" s="51">
        <f t="shared" si="132"/>
        <v>4.5114433585289965E-2</v>
      </c>
    </row>
    <row r="907" spans="2:23" x14ac:dyDescent="0.25">
      <c r="B907" s="52" t="s">
        <v>1141</v>
      </c>
      <c r="C907" s="53" t="s">
        <v>1420</v>
      </c>
      <c r="D907" s="54">
        <v>4.7178847837760971</v>
      </c>
      <c r="E907" s="54">
        <v>602.38123432249313</v>
      </c>
      <c r="F907" s="54">
        <v>1.901921884470793</v>
      </c>
      <c r="G907" s="48">
        <v>906</v>
      </c>
      <c r="H907" s="49"/>
      <c r="I907" s="21">
        <f t="shared" si="133"/>
        <v>611.66670939223764</v>
      </c>
      <c r="J907" s="50">
        <v>6.4086064100000009</v>
      </c>
      <c r="K907" s="50">
        <v>14411.601221129986</v>
      </c>
      <c r="L907">
        <f t="shared" si="127"/>
        <v>611.66670939223764</v>
      </c>
      <c r="M907" t="e">
        <f t="shared" si="126"/>
        <v>#N/A</v>
      </c>
      <c r="N907" t="str">
        <f t="shared" si="129"/>
        <v>NA</v>
      </c>
      <c r="O907" s="22">
        <f t="shared" si="134"/>
        <v>12597.847286146351</v>
      </c>
      <c r="P907">
        <f t="shared" si="130"/>
        <v>611.66670939223764</v>
      </c>
      <c r="Q907">
        <f t="shared" si="131"/>
        <v>2</v>
      </c>
      <c r="V907" s="51">
        <f t="shared" si="128"/>
        <v>1.6213026965806071E-4</v>
      </c>
      <c r="W907" s="51">
        <f t="shared" si="132"/>
        <v>4.4952303315631902E-2</v>
      </c>
    </row>
    <row r="908" spans="2:23" x14ac:dyDescent="0.25">
      <c r="B908" s="45" t="s">
        <v>346</v>
      </c>
      <c r="C908" s="46" t="s">
        <v>1421</v>
      </c>
      <c r="D908" s="47">
        <v>0.96881793999999988</v>
      </c>
      <c r="E908" s="47">
        <v>80.468378623021138</v>
      </c>
      <c r="F908" s="47">
        <v>1.8947349252010606</v>
      </c>
      <c r="G908" s="48">
        <v>907</v>
      </c>
      <c r="H908" s="49"/>
      <c r="I908" s="21">
        <f t="shared" si="133"/>
        <v>609.77197446703656</v>
      </c>
      <c r="J908" s="50">
        <v>2.7117531700000002</v>
      </c>
      <c r="K908" s="50">
        <v>14414.312974299986</v>
      </c>
      <c r="L908">
        <f t="shared" si="127"/>
        <v>609.77197446703656</v>
      </c>
      <c r="M908" t="e">
        <f t="shared" si="126"/>
        <v>#N/A</v>
      </c>
      <c r="N908" t="str">
        <f t="shared" si="129"/>
        <v>NA</v>
      </c>
      <c r="O908" s="22">
        <f t="shared" si="134"/>
        <v>12598.816104086351</v>
      </c>
      <c r="P908">
        <f t="shared" si="130"/>
        <v>609.77197446703656</v>
      </c>
      <c r="Q908">
        <f t="shared" si="131"/>
        <v>2</v>
      </c>
      <c r="V908" s="51">
        <f t="shared" si="128"/>
        <v>1.6162804535904885E-4</v>
      </c>
      <c r="W908" s="51">
        <f t="shared" si="132"/>
        <v>4.4790675270272855E-2</v>
      </c>
    </row>
    <row r="909" spans="2:23" x14ac:dyDescent="0.25">
      <c r="B909" s="52" t="s">
        <v>1112</v>
      </c>
      <c r="C909" s="53" t="s">
        <v>1422</v>
      </c>
      <c r="D909" s="54">
        <v>8.2509398799999989</v>
      </c>
      <c r="E909" s="54">
        <v>264</v>
      </c>
      <c r="F909" s="54">
        <v>1.8947227464</v>
      </c>
      <c r="G909" s="48">
        <v>908</v>
      </c>
      <c r="H909" s="49"/>
      <c r="I909" s="21">
        <f t="shared" si="133"/>
        <v>607.87725172063654</v>
      </c>
      <c r="J909" s="50">
        <v>12.468809950000001</v>
      </c>
      <c r="K909" s="50">
        <v>14426.781784249986</v>
      </c>
      <c r="L909">
        <f t="shared" si="127"/>
        <v>607.87725172063654</v>
      </c>
      <c r="M909" t="e">
        <f t="shared" si="126"/>
        <v>#N/A</v>
      </c>
      <c r="N909" t="str">
        <f t="shared" si="129"/>
        <v>NA</v>
      </c>
      <c r="O909" s="22">
        <f t="shared" si="134"/>
        <v>12607.06704396635</v>
      </c>
      <c r="P909">
        <f t="shared" si="130"/>
        <v>607.87725172063654</v>
      </c>
      <c r="Q909">
        <f t="shared" si="131"/>
        <v>2</v>
      </c>
      <c r="V909" s="51">
        <f t="shared" si="128"/>
        <v>1.611258242881877E-4</v>
      </c>
      <c r="W909" s="51">
        <f t="shared" si="132"/>
        <v>4.462954944598467E-2</v>
      </c>
    </row>
    <row r="910" spans="2:23" x14ac:dyDescent="0.25">
      <c r="B910" s="45" t="s">
        <v>889</v>
      </c>
      <c r="C910" s="46" t="s">
        <v>1423</v>
      </c>
      <c r="D910" s="47">
        <v>4.7879493899999996</v>
      </c>
      <c r="E910" s="47">
        <v>217.909041925</v>
      </c>
      <c r="F910" s="47">
        <v>1.8876780425751944</v>
      </c>
      <c r="G910" s="48">
        <v>909</v>
      </c>
      <c r="H910" s="49"/>
      <c r="I910" s="21">
        <f t="shared" si="133"/>
        <v>605.98957367806133</v>
      </c>
      <c r="J910" s="50">
        <v>4.7879493899999996</v>
      </c>
      <c r="K910" s="50">
        <v>14431.569733639986</v>
      </c>
      <c r="L910">
        <f t="shared" si="127"/>
        <v>605.98957367806133</v>
      </c>
      <c r="M910" t="e">
        <f t="shared" si="126"/>
        <v>#N/A</v>
      </c>
      <c r="N910" t="str">
        <f t="shared" si="129"/>
        <v>NA</v>
      </c>
      <c r="O910" s="22">
        <f t="shared" si="134"/>
        <v>12611.85499335635</v>
      </c>
      <c r="P910">
        <f t="shared" si="130"/>
        <v>605.98957367806133</v>
      </c>
      <c r="Q910">
        <f t="shared" si="131"/>
        <v>2</v>
      </c>
      <c r="V910" s="51">
        <f t="shared" si="128"/>
        <v>1.6062547050830909E-4</v>
      </c>
      <c r="W910" s="51">
        <f t="shared" si="132"/>
        <v>4.446892397547636E-2</v>
      </c>
    </row>
    <row r="911" spans="2:23" x14ac:dyDescent="0.25">
      <c r="B911" s="52" t="s">
        <v>1424</v>
      </c>
      <c r="C911" s="53" t="s">
        <v>1425</v>
      </c>
      <c r="D911" s="54">
        <v>2.2901163200000001</v>
      </c>
      <c r="E911" s="54">
        <v>62.024142796999996</v>
      </c>
      <c r="F911" s="54">
        <v>1.8876424827752554</v>
      </c>
      <c r="G911" s="48">
        <v>910</v>
      </c>
      <c r="H911" s="49"/>
      <c r="I911" s="21">
        <f t="shared" si="133"/>
        <v>604.10193119528606</v>
      </c>
      <c r="J911" s="50">
        <v>2.2901163200000001</v>
      </c>
      <c r="K911" s="50">
        <v>14433.859849959987</v>
      </c>
      <c r="L911">
        <f t="shared" si="127"/>
        <v>604.10193119528606</v>
      </c>
      <c r="M911" t="e">
        <f t="shared" si="126"/>
        <v>#N/A</v>
      </c>
      <c r="N911" t="str">
        <f t="shared" si="129"/>
        <v>NA</v>
      </c>
      <c r="O911" s="22">
        <f t="shared" si="134"/>
        <v>12614.14510967635</v>
      </c>
      <c r="P911">
        <f t="shared" si="130"/>
        <v>604.10193119528606</v>
      </c>
      <c r="Q911">
        <f t="shared" si="131"/>
        <v>2</v>
      </c>
      <c r="V911" s="51">
        <f t="shared" si="128"/>
        <v>1.6012512615402102E-4</v>
      </c>
      <c r="W911" s="51">
        <f t="shared" si="132"/>
        <v>4.4308798849322338E-2</v>
      </c>
    </row>
    <row r="912" spans="2:23" x14ac:dyDescent="0.25">
      <c r="B912" s="45" t="s">
        <v>427</v>
      </c>
      <c r="C912" s="46" t="s">
        <v>1426</v>
      </c>
      <c r="D912" s="47">
        <v>2.7880112500000003</v>
      </c>
      <c r="E912" s="47">
        <v>70.991101995999998</v>
      </c>
      <c r="F912" s="47">
        <v>1.8806394173044434</v>
      </c>
      <c r="G912" s="48">
        <v>911</v>
      </c>
      <c r="H912" s="49"/>
      <c r="I912" s="21">
        <f t="shared" si="133"/>
        <v>602.22129177798161</v>
      </c>
      <c r="J912" s="50">
        <v>2.7880112500000003</v>
      </c>
      <c r="K912" s="50">
        <v>14436.647861209987</v>
      </c>
      <c r="L912">
        <f t="shared" si="127"/>
        <v>602.22129177798161</v>
      </c>
      <c r="M912" t="e">
        <f t="shared" si="126"/>
        <v>#N/A</v>
      </c>
      <c r="N912" t="str">
        <f t="shared" si="129"/>
        <v>NA</v>
      </c>
      <c r="O912" s="22">
        <f t="shared" si="134"/>
        <v>12616.933120926351</v>
      </c>
      <c r="P912">
        <f t="shared" si="130"/>
        <v>602.22129177798161</v>
      </c>
      <c r="Q912">
        <f t="shared" si="131"/>
        <v>2</v>
      </c>
      <c r="V912" s="51">
        <f t="shared" si="128"/>
        <v>1.5962663805392462E-4</v>
      </c>
      <c r="W912" s="51">
        <f t="shared" si="132"/>
        <v>4.4149172211268413E-2</v>
      </c>
    </row>
    <row r="913" spans="2:23" x14ac:dyDescent="0.25">
      <c r="B913" s="52" t="s">
        <v>825</v>
      </c>
      <c r="C913" s="53" t="s">
        <v>1427</v>
      </c>
      <c r="D913" s="54">
        <v>10.723951670000002</v>
      </c>
      <c r="E913" s="54">
        <v>613.73722589399995</v>
      </c>
      <c r="F913" s="54">
        <v>1.8709605030006433</v>
      </c>
      <c r="G913" s="48">
        <v>912</v>
      </c>
      <c r="H913" s="49"/>
      <c r="I913" s="21">
        <f t="shared" si="133"/>
        <v>600.35033127498093</v>
      </c>
      <c r="J913" s="50">
        <v>10.723951670000002</v>
      </c>
      <c r="K913" s="50">
        <v>14447.371812879986</v>
      </c>
      <c r="L913">
        <f t="shared" si="127"/>
        <v>600.35033127498093</v>
      </c>
      <c r="M913" t="e">
        <f t="shared" si="126"/>
        <v>#N/A</v>
      </c>
      <c r="N913" t="str">
        <f t="shared" si="129"/>
        <v>NA</v>
      </c>
      <c r="O913" s="22">
        <f t="shared" si="134"/>
        <v>12627.65707259635</v>
      </c>
      <c r="P913">
        <f t="shared" si="130"/>
        <v>600.35033127498093</v>
      </c>
      <c r="Q913">
        <f t="shared" si="131"/>
        <v>2</v>
      </c>
      <c r="V913" s="51">
        <f t="shared" si="128"/>
        <v>1.59130715476787E-4</v>
      </c>
      <c r="W913" s="51">
        <f t="shared" si="132"/>
        <v>4.3990041495791624E-2</v>
      </c>
    </row>
    <row r="914" spans="2:23" x14ac:dyDescent="0.25">
      <c r="B914" s="45" t="s">
        <v>310</v>
      </c>
      <c r="C914" s="46" t="s">
        <v>1428</v>
      </c>
      <c r="D914" s="47">
        <v>9.2545615200000011</v>
      </c>
      <c r="E914" s="47">
        <v>1066.089629588</v>
      </c>
      <c r="F914" s="47">
        <v>1.8578994505893029</v>
      </c>
      <c r="G914" s="48">
        <v>913</v>
      </c>
      <c r="H914" s="49"/>
      <c r="I914" s="21">
        <f t="shared" si="133"/>
        <v>598.49243182439159</v>
      </c>
      <c r="J914" s="50">
        <v>9.2545615199999993</v>
      </c>
      <c r="K914" s="50">
        <v>14456.626374399986</v>
      </c>
      <c r="L914">
        <f t="shared" si="127"/>
        <v>598.49243182439159</v>
      </c>
      <c r="M914" t="e">
        <f t="shared" si="126"/>
        <v>#N/A</v>
      </c>
      <c r="N914" t="str">
        <f t="shared" si="129"/>
        <v>NA</v>
      </c>
      <c r="O914" s="22">
        <f t="shared" si="134"/>
        <v>12636.91163411635</v>
      </c>
      <c r="P914">
        <f t="shared" si="130"/>
        <v>598.49243182439159</v>
      </c>
      <c r="Q914">
        <f t="shared" si="131"/>
        <v>2</v>
      </c>
      <c r="V914" s="51">
        <f t="shared" si="128"/>
        <v>1.5863825490259473E-4</v>
      </c>
      <c r="W914" s="51">
        <f t="shared" si="132"/>
        <v>4.3831403240889029E-2</v>
      </c>
    </row>
    <row r="915" spans="2:23" x14ac:dyDescent="0.25">
      <c r="B915" s="52" t="s">
        <v>1429</v>
      </c>
      <c r="C915" s="53" t="s">
        <v>1430</v>
      </c>
      <c r="D915" s="54">
        <v>11.742233459999998</v>
      </c>
      <c r="E915" s="54">
        <v>1155.568615426</v>
      </c>
      <c r="F915" s="54">
        <v>1.8576639102846211</v>
      </c>
      <c r="G915" s="48">
        <v>914</v>
      </c>
      <c r="H915" s="49"/>
      <c r="I915" s="21">
        <f t="shared" si="133"/>
        <v>596.63476791410699</v>
      </c>
      <c r="J915" s="50">
        <v>11.742233460000001</v>
      </c>
      <c r="K915" s="50">
        <v>14468.368607859986</v>
      </c>
      <c r="L915">
        <f t="shared" si="127"/>
        <v>596.63476791410699</v>
      </c>
      <c r="M915" t="e">
        <f t="shared" ref="M915:M978" si="135">IF(N915=C915,L915,NA())</f>
        <v>#N/A</v>
      </c>
      <c r="N915" t="str">
        <f t="shared" si="129"/>
        <v>NA</v>
      </c>
      <c r="O915" s="22">
        <f t="shared" si="134"/>
        <v>12648.65386757635</v>
      </c>
      <c r="P915">
        <f t="shared" si="130"/>
        <v>596.63476791410699</v>
      </c>
      <c r="Q915">
        <f t="shared" si="131"/>
        <v>2</v>
      </c>
      <c r="V915" s="51">
        <f t="shared" si="128"/>
        <v>1.5814585676144404E-4</v>
      </c>
      <c r="W915" s="51">
        <f t="shared" si="132"/>
        <v>4.3673257384127584E-2</v>
      </c>
    </row>
    <row r="916" spans="2:23" x14ac:dyDescent="0.25">
      <c r="B916" s="45" t="s">
        <v>288</v>
      </c>
      <c r="C916" s="46" t="s">
        <v>1431</v>
      </c>
      <c r="D916" s="47">
        <v>0.56768817999999999</v>
      </c>
      <c r="E916" s="47">
        <v>47.681355791999998</v>
      </c>
      <c r="F916" s="47">
        <v>1.85453455867434</v>
      </c>
      <c r="G916" s="48">
        <v>915</v>
      </c>
      <c r="H916" s="49"/>
      <c r="I916" s="21">
        <f t="shared" si="133"/>
        <v>594.78023335543264</v>
      </c>
      <c r="J916" s="50">
        <v>0.56768817999999999</v>
      </c>
      <c r="K916" s="50">
        <v>14468.936296039985</v>
      </c>
      <c r="L916">
        <f t="shared" si="127"/>
        <v>594.78023335543264</v>
      </c>
      <c r="M916" t="e">
        <f t="shared" si="135"/>
        <v>#N/A</v>
      </c>
      <c r="N916" t="str">
        <f t="shared" si="129"/>
        <v>NA</v>
      </c>
      <c r="O916" s="22">
        <f t="shared" si="134"/>
        <v>12649.221555756349</v>
      </c>
      <c r="P916">
        <f t="shared" si="130"/>
        <v>594.78023335543264</v>
      </c>
      <c r="Q916">
        <f t="shared" si="131"/>
        <v>2</v>
      </c>
      <c r="V916" s="51">
        <f t="shared" si="128"/>
        <v>1.5765428809590915E-4</v>
      </c>
      <c r="W916" s="51">
        <f t="shared" si="132"/>
        <v>4.3515603096031676E-2</v>
      </c>
    </row>
    <row r="917" spans="2:23" x14ac:dyDescent="0.25">
      <c r="B917" s="52" t="s">
        <v>974</v>
      </c>
      <c r="C917" s="53" t="s">
        <v>1432</v>
      </c>
      <c r="D917" s="54">
        <v>14.76539374</v>
      </c>
      <c r="E917" s="54">
        <v>2568.4459684292774</v>
      </c>
      <c r="F917" s="54">
        <v>1.8532948077839444</v>
      </c>
      <c r="G917" s="48">
        <v>916</v>
      </c>
      <c r="H917" s="49"/>
      <c r="I917" s="21">
        <f t="shared" si="133"/>
        <v>592.92693854764866</v>
      </c>
      <c r="J917" s="50">
        <v>14.76539374</v>
      </c>
      <c r="K917" s="50">
        <v>14483.701689779984</v>
      </c>
      <c r="L917">
        <f t="shared" si="127"/>
        <v>592.92693854764866</v>
      </c>
      <c r="M917" t="e">
        <f t="shared" si="135"/>
        <v>#N/A</v>
      </c>
      <c r="N917" t="str">
        <f t="shared" si="129"/>
        <v>NA</v>
      </c>
      <c r="O917" s="22">
        <f t="shared" si="134"/>
        <v>12663.986949496348</v>
      </c>
      <c r="P917">
        <f t="shared" si="130"/>
        <v>592.92693854764866</v>
      </c>
      <c r="Q917">
        <f t="shared" si="131"/>
        <v>2</v>
      </c>
      <c r="V917" s="51">
        <f t="shared" si="128"/>
        <v>1.5716304804257934E-4</v>
      </c>
      <c r="W917" s="51">
        <f t="shared" si="132"/>
        <v>4.3358440047989097E-2</v>
      </c>
    </row>
    <row r="918" spans="2:23" x14ac:dyDescent="0.25">
      <c r="B918" s="45" t="s">
        <v>631</v>
      </c>
      <c r="C918" s="46" t="s">
        <v>1433</v>
      </c>
      <c r="D918" s="47">
        <v>1.84173422</v>
      </c>
      <c r="E918" s="47">
        <v>67</v>
      </c>
      <c r="F918" s="47">
        <v>1.8435486304000002</v>
      </c>
      <c r="G918" s="48">
        <v>917</v>
      </c>
      <c r="H918" s="49"/>
      <c r="I918" s="21">
        <f t="shared" si="133"/>
        <v>591.08338991724861</v>
      </c>
      <c r="J918" s="50">
        <v>4.3948669699999998</v>
      </c>
      <c r="K918" s="50">
        <v>14488.096556749984</v>
      </c>
      <c r="L918">
        <f t="shared" si="127"/>
        <v>591.08338991724861</v>
      </c>
      <c r="M918" t="e">
        <f t="shared" si="135"/>
        <v>#N/A</v>
      </c>
      <c r="N918" t="str">
        <f t="shared" si="129"/>
        <v>NA</v>
      </c>
      <c r="O918" s="22">
        <f t="shared" si="134"/>
        <v>12665.828683716347</v>
      </c>
      <c r="P918">
        <f t="shared" si="130"/>
        <v>591.08338991724861</v>
      </c>
      <c r="Q918">
        <f t="shared" si="131"/>
        <v>2</v>
      </c>
      <c r="V918" s="51">
        <f t="shared" si="128"/>
        <v>1.5667439134116839E-4</v>
      </c>
      <c r="W918" s="51">
        <f t="shared" si="132"/>
        <v>4.3201765656647927E-2</v>
      </c>
    </row>
    <row r="919" spans="2:23" x14ac:dyDescent="0.25">
      <c r="B919" s="52" t="s">
        <v>1434</v>
      </c>
      <c r="C919" s="53" t="s">
        <v>1435</v>
      </c>
      <c r="D919" s="54">
        <v>1.70788362</v>
      </c>
      <c r="E919" s="54">
        <v>30.842556221000002</v>
      </c>
      <c r="F919" s="54">
        <v>1.8422385686237039</v>
      </c>
      <c r="G919" s="48">
        <v>918</v>
      </c>
      <c r="H919" s="49"/>
      <c r="I919" s="21">
        <f t="shared" si="133"/>
        <v>589.24115134862495</v>
      </c>
      <c r="J919" s="50">
        <v>1.70788362</v>
      </c>
      <c r="K919" s="50">
        <v>14489.804440369984</v>
      </c>
      <c r="L919">
        <f t="shared" si="127"/>
        <v>589.24115134862495</v>
      </c>
      <c r="M919" t="e">
        <f t="shared" si="135"/>
        <v>#N/A</v>
      </c>
      <c r="N919" t="str">
        <f t="shared" si="129"/>
        <v>NA</v>
      </c>
      <c r="O919" s="22">
        <f t="shared" si="134"/>
        <v>12667.536567336347</v>
      </c>
      <c r="P919">
        <f t="shared" si="130"/>
        <v>589.24115134862495</v>
      </c>
      <c r="Q919">
        <f t="shared" si="131"/>
        <v>2</v>
      </c>
      <c r="V919" s="51">
        <f t="shared" si="128"/>
        <v>1.5618608188878343E-4</v>
      </c>
      <c r="W919" s="51">
        <f t="shared" si="132"/>
        <v>4.3045579574759144E-2</v>
      </c>
    </row>
    <row r="920" spans="2:23" x14ac:dyDescent="0.25">
      <c r="B920" s="45" t="s">
        <v>1322</v>
      </c>
      <c r="C920" s="46" t="s">
        <v>1436</v>
      </c>
      <c r="D920" s="47">
        <v>14.694464870000001</v>
      </c>
      <c r="E920" s="47">
        <v>2583.8075208682812</v>
      </c>
      <c r="F920" s="47">
        <v>1.840054133513561</v>
      </c>
      <c r="G920" s="48">
        <v>919</v>
      </c>
      <c r="H920" s="49"/>
      <c r="I920" s="21">
        <f t="shared" si="133"/>
        <v>587.40109721511135</v>
      </c>
      <c r="J920" s="50">
        <v>14.694464870000001</v>
      </c>
      <c r="K920" s="50">
        <v>14504.498905239983</v>
      </c>
      <c r="L920">
        <f t="shared" si="127"/>
        <v>587.40109721511135</v>
      </c>
      <c r="M920" t="e">
        <f t="shared" si="135"/>
        <v>#N/A</v>
      </c>
      <c r="N920" t="str">
        <f t="shared" si="129"/>
        <v>NA</v>
      </c>
      <c r="O920" s="22">
        <f t="shared" si="134"/>
        <v>12682.231032206346</v>
      </c>
      <c r="P920">
        <f t="shared" si="130"/>
        <v>587.40109721511135</v>
      </c>
      <c r="Q920">
        <f t="shared" si="131"/>
        <v>2</v>
      </c>
      <c r="V920" s="51">
        <f t="shared" si="128"/>
        <v>1.5569835144952442E-4</v>
      </c>
      <c r="W920" s="51">
        <f t="shared" si="132"/>
        <v>4.2889881223309619E-2</v>
      </c>
    </row>
    <row r="921" spans="2:23" x14ac:dyDescent="0.25">
      <c r="B921" s="52" t="s">
        <v>1437</v>
      </c>
      <c r="C921" s="53" t="s">
        <v>1438</v>
      </c>
      <c r="D921" s="54">
        <v>7.2223076700000011</v>
      </c>
      <c r="E921" s="54">
        <v>478.40635299600001</v>
      </c>
      <c r="F921" s="54">
        <v>1.8396506814767464</v>
      </c>
      <c r="G921" s="48">
        <v>920</v>
      </c>
      <c r="H921" s="49"/>
      <c r="I921" s="21">
        <f t="shared" si="133"/>
        <v>585.56144653363458</v>
      </c>
      <c r="J921" s="50">
        <v>7.2223076700000011</v>
      </c>
      <c r="K921" s="50">
        <v>14511.721212909983</v>
      </c>
      <c r="L921">
        <f t="shared" si="127"/>
        <v>585.56144653363458</v>
      </c>
      <c r="M921" t="e">
        <f t="shared" si="135"/>
        <v>#N/A</v>
      </c>
      <c r="N921" t="str">
        <f t="shared" si="129"/>
        <v>NA</v>
      </c>
      <c r="O921" s="22">
        <f t="shared" si="134"/>
        <v>12689.453339876345</v>
      </c>
      <c r="P921">
        <f t="shared" si="130"/>
        <v>585.56144653363458</v>
      </c>
      <c r="Q921">
        <f t="shared" si="131"/>
        <v>2</v>
      </c>
      <c r="V921" s="51">
        <f t="shared" si="128"/>
        <v>1.5521072795051001E-4</v>
      </c>
      <c r="W921" s="51">
        <f t="shared" si="132"/>
        <v>4.273467049535911E-2</v>
      </c>
    </row>
    <row r="922" spans="2:23" x14ac:dyDescent="0.25">
      <c r="B922" s="45" t="s">
        <v>1439</v>
      </c>
      <c r="C922" s="46" t="s">
        <v>1440</v>
      </c>
      <c r="D922" s="47">
        <v>20.810564360000001</v>
      </c>
      <c r="E922" s="47">
        <v>3510.830621305</v>
      </c>
      <c r="F922" s="47">
        <v>1.8386047933073844</v>
      </c>
      <c r="G922" s="48">
        <v>921</v>
      </c>
      <c r="H922" s="49"/>
      <c r="I922" s="21">
        <f t="shared" si="133"/>
        <v>583.72284174032723</v>
      </c>
      <c r="J922" s="50">
        <v>20.810564360000001</v>
      </c>
      <c r="K922" s="50">
        <v>14532.531777269982</v>
      </c>
      <c r="L922">
        <f t="shared" si="127"/>
        <v>583.72284174032723</v>
      </c>
      <c r="M922" t="e">
        <f t="shared" si="135"/>
        <v>#N/A</v>
      </c>
      <c r="N922" t="str">
        <f t="shared" si="129"/>
        <v>NA</v>
      </c>
      <c r="O922" s="22">
        <f t="shared" si="134"/>
        <v>12710.263904236344</v>
      </c>
      <c r="P922">
        <f t="shared" si="130"/>
        <v>583.72284174032723</v>
      </c>
      <c r="Q922">
        <f t="shared" si="131"/>
        <v>2</v>
      </c>
      <c r="V922" s="51">
        <f t="shared" si="128"/>
        <v>1.5472338167784837E-4</v>
      </c>
      <c r="W922" s="51">
        <f t="shared" si="132"/>
        <v>4.2579947113681259E-2</v>
      </c>
    </row>
    <row r="923" spans="2:23" x14ac:dyDescent="0.25">
      <c r="B923" s="52" t="s">
        <v>1396</v>
      </c>
      <c r="C923" s="53" t="s">
        <v>1441</v>
      </c>
      <c r="D923" s="54">
        <v>13.765772159999997</v>
      </c>
      <c r="E923" s="54">
        <v>133.387530591</v>
      </c>
      <c r="F923" s="54">
        <v>1.8300245651027629</v>
      </c>
      <c r="G923" s="48">
        <v>922</v>
      </c>
      <c r="H923" s="49"/>
      <c r="I923" s="21">
        <f t="shared" si="133"/>
        <v>581.89281717522442</v>
      </c>
      <c r="J923" s="50">
        <v>13.765772159999997</v>
      </c>
      <c r="K923" s="50">
        <v>14546.297549429983</v>
      </c>
      <c r="L923">
        <f t="shared" si="127"/>
        <v>581.89281717522442</v>
      </c>
      <c r="M923" t="e">
        <f t="shared" si="135"/>
        <v>#N/A</v>
      </c>
      <c r="N923" t="str">
        <f t="shared" si="129"/>
        <v>NA</v>
      </c>
      <c r="O923" s="22">
        <f t="shared" si="134"/>
        <v>12724.029676396345</v>
      </c>
      <c r="P923">
        <f t="shared" si="130"/>
        <v>581.89281717522442</v>
      </c>
      <c r="Q923">
        <f t="shared" si="131"/>
        <v>2</v>
      </c>
      <c r="V923" s="51">
        <f t="shared" si="128"/>
        <v>1.5423830970701021E-4</v>
      </c>
      <c r="W923" s="51">
        <f t="shared" si="132"/>
        <v>4.2425708803974248E-2</v>
      </c>
    </row>
    <row r="924" spans="2:23" x14ac:dyDescent="0.25">
      <c r="B924" s="45" t="s">
        <v>767</v>
      </c>
      <c r="C924" s="46" t="s">
        <v>1442</v>
      </c>
      <c r="D924" s="47">
        <v>4.0759378599999998</v>
      </c>
      <c r="E924" s="47">
        <v>1036.704256301</v>
      </c>
      <c r="F924" s="47">
        <v>1.8199115144427669</v>
      </c>
      <c r="G924" s="48">
        <v>923</v>
      </c>
      <c r="H924" s="49"/>
      <c r="I924" s="21">
        <f t="shared" si="133"/>
        <v>580.07290566078166</v>
      </c>
      <c r="J924" s="50">
        <v>4.0759378599999998</v>
      </c>
      <c r="K924" s="50">
        <v>14550.373487289982</v>
      </c>
      <c r="L924">
        <f t="shared" si="127"/>
        <v>580.07290566078166</v>
      </c>
      <c r="M924" t="e">
        <f t="shared" si="135"/>
        <v>#N/A</v>
      </c>
      <c r="N924" t="str">
        <f t="shared" si="129"/>
        <v>NA</v>
      </c>
      <c r="O924" s="22">
        <f t="shared" si="134"/>
        <v>12728.105614256345</v>
      </c>
      <c r="P924">
        <f t="shared" si="130"/>
        <v>580.07290566078166</v>
      </c>
      <c r="Q924">
        <f t="shared" si="131"/>
        <v>2</v>
      </c>
      <c r="V924" s="51">
        <f t="shared" si="128"/>
        <v>1.5375591833265603E-4</v>
      </c>
      <c r="W924" s="51">
        <f t="shared" si="132"/>
        <v>4.2271952885641589E-2</v>
      </c>
    </row>
    <row r="925" spans="2:23" x14ac:dyDescent="0.25">
      <c r="B925" s="52" t="s">
        <v>1066</v>
      </c>
      <c r="C925" s="53" t="s">
        <v>1443</v>
      </c>
      <c r="D925" s="54">
        <v>22.024358588731296</v>
      </c>
      <c r="E925" s="54">
        <v>1047.4107466104558</v>
      </c>
      <c r="F925" s="54">
        <v>1.8159039717202214</v>
      </c>
      <c r="G925" s="48">
        <v>924</v>
      </c>
      <c r="H925" s="49"/>
      <c r="I925" s="21">
        <f t="shared" si="133"/>
        <v>578.25700168906144</v>
      </c>
      <c r="J925" s="50">
        <v>23.20391673</v>
      </c>
      <c r="K925" s="50">
        <v>14573.577404019983</v>
      </c>
      <c r="L925">
        <f t="shared" si="127"/>
        <v>578.25700168906144</v>
      </c>
      <c r="M925" t="e">
        <f t="shared" si="135"/>
        <v>#N/A</v>
      </c>
      <c r="N925" t="str">
        <f t="shared" si="129"/>
        <v>NA</v>
      </c>
      <c r="O925" s="22">
        <f t="shared" si="134"/>
        <v>12750.129972845076</v>
      </c>
      <c r="P925">
        <f t="shared" si="130"/>
        <v>578.25700168906144</v>
      </c>
      <c r="Q925">
        <f t="shared" si="131"/>
        <v>2</v>
      </c>
      <c r="V925" s="51">
        <f t="shared" si="128"/>
        <v>1.5327458920996978E-4</v>
      </c>
      <c r="W925" s="51">
        <f t="shared" si="132"/>
        <v>4.2118678296431622E-2</v>
      </c>
    </row>
    <row r="926" spans="2:23" x14ac:dyDescent="0.25">
      <c r="B926" s="45" t="s">
        <v>902</v>
      </c>
      <c r="C926" s="46" t="s">
        <v>1444</v>
      </c>
      <c r="D926" s="47">
        <v>1.3853916900000001</v>
      </c>
      <c r="E926" s="47">
        <v>17.482309653000002</v>
      </c>
      <c r="F926" s="47">
        <v>1.8011827361595427</v>
      </c>
      <c r="G926" s="48">
        <v>925</v>
      </c>
      <c r="H926" s="49"/>
      <c r="I926" s="21">
        <f t="shared" si="133"/>
        <v>576.45581895290195</v>
      </c>
      <c r="J926" s="50">
        <v>1.3853916900000001</v>
      </c>
      <c r="K926" s="50">
        <v>14574.962795709984</v>
      </c>
      <c r="L926">
        <f t="shared" si="127"/>
        <v>576.45581895290195</v>
      </c>
      <c r="M926" t="e">
        <f t="shared" si="135"/>
        <v>#N/A</v>
      </c>
      <c r="N926" t="str">
        <f t="shared" si="129"/>
        <v>NA</v>
      </c>
      <c r="O926" s="22">
        <f t="shared" si="134"/>
        <v>12751.515364535077</v>
      </c>
      <c r="P926">
        <f t="shared" si="130"/>
        <v>576.45581895290195</v>
      </c>
      <c r="Q926">
        <f t="shared" si="131"/>
        <v>2</v>
      </c>
      <c r="V926" s="51">
        <f t="shared" si="128"/>
        <v>1.5279716214350881E-4</v>
      </c>
      <c r="W926" s="51">
        <f t="shared" si="132"/>
        <v>4.1965881134288112E-2</v>
      </c>
    </row>
    <row r="927" spans="2:23" x14ac:dyDescent="0.25">
      <c r="B927" s="52" t="s">
        <v>1081</v>
      </c>
      <c r="C927" s="53" t="s">
        <v>1445</v>
      </c>
      <c r="D927" s="54">
        <v>17.075465690000005</v>
      </c>
      <c r="E927" s="54">
        <v>276.44311484300005</v>
      </c>
      <c r="F927" s="54">
        <v>1.7990527576304285</v>
      </c>
      <c r="G927" s="48">
        <v>926</v>
      </c>
      <c r="H927" s="49"/>
      <c r="I927" s="21">
        <f t="shared" si="133"/>
        <v>574.65676619527153</v>
      </c>
      <c r="J927" s="50">
        <v>17.075465690000005</v>
      </c>
      <c r="K927" s="50">
        <v>14592.038261399985</v>
      </c>
      <c r="L927">
        <f t="shared" si="127"/>
        <v>574.65676619527153</v>
      </c>
      <c r="M927" t="e">
        <f t="shared" si="135"/>
        <v>#N/A</v>
      </c>
      <c r="N927" t="str">
        <f t="shared" si="129"/>
        <v>NA</v>
      </c>
      <c r="O927" s="22">
        <f t="shared" si="134"/>
        <v>12768.590830225077</v>
      </c>
      <c r="P927">
        <f t="shared" si="130"/>
        <v>574.65676619527153</v>
      </c>
      <c r="Q927">
        <f t="shared" si="131"/>
        <v>2</v>
      </c>
      <c r="V927" s="51">
        <f t="shared" si="128"/>
        <v>1.5232029965574399E-4</v>
      </c>
      <c r="W927" s="51">
        <f t="shared" si="132"/>
        <v>4.181356083463237E-2</v>
      </c>
    </row>
    <row r="928" spans="2:23" x14ac:dyDescent="0.25">
      <c r="B928" s="45" t="s">
        <v>830</v>
      </c>
      <c r="C928" s="46" t="s">
        <v>1446</v>
      </c>
      <c r="D928" s="47">
        <v>11.890363450000001</v>
      </c>
      <c r="E928" s="47">
        <v>118.660940912</v>
      </c>
      <c r="F928" s="47">
        <v>1.7905705306751667</v>
      </c>
      <c r="G928" s="48">
        <v>927</v>
      </c>
      <c r="H928" s="49"/>
      <c r="I928" s="21">
        <f t="shared" si="133"/>
        <v>572.86619566459638</v>
      </c>
      <c r="J928" s="50">
        <v>11.890363450000002</v>
      </c>
      <c r="K928" s="50">
        <v>14603.928624849985</v>
      </c>
      <c r="L928">
        <f t="shared" si="127"/>
        <v>572.86619566459638</v>
      </c>
      <c r="M928" t="e">
        <f t="shared" si="135"/>
        <v>#N/A</v>
      </c>
      <c r="N928" t="str">
        <f t="shared" si="129"/>
        <v>NA</v>
      </c>
      <c r="O928" s="22">
        <f t="shared" si="134"/>
        <v>12780.481193675078</v>
      </c>
      <c r="P928">
        <f t="shared" si="130"/>
        <v>572.86619566459638</v>
      </c>
      <c r="Q928">
        <f t="shared" si="131"/>
        <v>2</v>
      </c>
      <c r="V928" s="51">
        <f t="shared" si="128"/>
        <v>1.5184568549328844E-4</v>
      </c>
      <c r="W928" s="51">
        <f t="shared" si="132"/>
        <v>4.1661715149139078E-2</v>
      </c>
    </row>
    <row r="929" spans="2:23" x14ac:dyDescent="0.25">
      <c r="B929" s="52" t="s">
        <v>258</v>
      </c>
      <c r="C929" s="53" t="s">
        <v>1447</v>
      </c>
      <c r="D929" s="54">
        <v>1.9361740600000004</v>
      </c>
      <c r="E929" s="54">
        <v>172.79150477000002</v>
      </c>
      <c r="F929" s="54">
        <v>1.7812653751510141</v>
      </c>
      <c r="G929" s="48">
        <v>928</v>
      </c>
      <c r="H929" s="49"/>
      <c r="I929" s="21">
        <f t="shared" si="133"/>
        <v>571.08493028944531</v>
      </c>
      <c r="J929" s="50">
        <v>1.9361740600000004</v>
      </c>
      <c r="K929" s="50">
        <v>14605.864798909985</v>
      </c>
      <c r="L929">
        <f t="shared" si="127"/>
        <v>571.08493028944531</v>
      </c>
      <c r="M929" t="e">
        <f t="shared" si="135"/>
        <v>#N/A</v>
      </c>
      <c r="N929" t="str">
        <f t="shared" si="129"/>
        <v>NA</v>
      </c>
      <c r="O929" s="22">
        <f t="shared" si="134"/>
        <v>12782.417367735077</v>
      </c>
      <c r="P929">
        <f t="shared" si="130"/>
        <v>571.08493028944531</v>
      </c>
      <c r="Q929">
        <f t="shared" si="131"/>
        <v>2</v>
      </c>
      <c r="V929" s="51">
        <f t="shared" si="128"/>
        <v>1.5137353778413363E-4</v>
      </c>
      <c r="W929" s="51">
        <f t="shared" si="132"/>
        <v>4.1510341611354945E-2</v>
      </c>
    </row>
    <row r="930" spans="2:23" x14ac:dyDescent="0.25">
      <c r="B930" s="45" t="s">
        <v>478</v>
      </c>
      <c r="C930" s="46" t="s">
        <v>1448</v>
      </c>
      <c r="D930" s="47">
        <v>2.1286670700000001</v>
      </c>
      <c r="E930" s="47">
        <v>380.95446527199999</v>
      </c>
      <c r="F930" s="47">
        <v>1.7809079153261917</v>
      </c>
      <c r="G930" s="48">
        <v>929</v>
      </c>
      <c r="H930" s="49"/>
      <c r="I930" s="21">
        <f t="shared" si="133"/>
        <v>569.30402237411909</v>
      </c>
      <c r="J930" s="50">
        <v>2.1286670700000001</v>
      </c>
      <c r="K930" s="50">
        <v>14607.993465979984</v>
      </c>
      <c r="L930">
        <f t="shared" si="127"/>
        <v>569.30402237411909</v>
      </c>
      <c r="M930" t="e">
        <f t="shared" si="135"/>
        <v>#N/A</v>
      </c>
      <c r="N930" t="str">
        <f t="shared" si="129"/>
        <v>NA</v>
      </c>
      <c r="O930" s="22">
        <f t="shared" si="134"/>
        <v>12784.546034805076</v>
      </c>
      <c r="P930">
        <f t="shared" si="130"/>
        <v>569.30402237411909</v>
      </c>
      <c r="Q930">
        <f t="shared" si="131"/>
        <v>2</v>
      </c>
      <c r="V930" s="51">
        <f t="shared" si="128"/>
        <v>1.5090148482438547E-4</v>
      </c>
      <c r="W930" s="51">
        <f t="shared" si="132"/>
        <v>4.1359440126530561E-2</v>
      </c>
    </row>
    <row r="931" spans="2:23" x14ac:dyDescent="0.25">
      <c r="B931" s="52" t="s">
        <v>386</v>
      </c>
      <c r="C931" s="53" t="s">
        <v>1449</v>
      </c>
      <c r="D931" s="54">
        <v>4.9220902000000004</v>
      </c>
      <c r="E931" s="54">
        <v>1187.9924498470002</v>
      </c>
      <c r="F931" s="54">
        <v>1.7741362822755018</v>
      </c>
      <c r="G931" s="48">
        <v>930</v>
      </c>
      <c r="H931" s="49"/>
      <c r="I931" s="21">
        <f t="shared" si="133"/>
        <v>567.52988609184354</v>
      </c>
      <c r="J931" s="50">
        <v>4.9220902000000004</v>
      </c>
      <c r="K931" s="50">
        <v>14612.915556179983</v>
      </c>
      <c r="L931">
        <f t="shared" si="127"/>
        <v>567.52988609184354</v>
      </c>
      <c r="M931" t="e">
        <f t="shared" si="135"/>
        <v>#N/A</v>
      </c>
      <c r="N931" t="str">
        <f t="shared" si="129"/>
        <v>NA</v>
      </c>
      <c r="O931" s="22">
        <f t="shared" si="134"/>
        <v>12789.468125005076</v>
      </c>
      <c r="P931">
        <f t="shared" si="130"/>
        <v>567.52988609184354</v>
      </c>
      <c r="Q931">
        <f t="shared" si="131"/>
        <v>2</v>
      </c>
      <c r="V931" s="51">
        <f t="shared" si="128"/>
        <v>1.5043122677463599E-4</v>
      </c>
      <c r="W931" s="51">
        <f t="shared" si="132"/>
        <v>4.1209008899755928E-2</v>
      </c>
    </row>
    <row r="932" spans="2:23" x14ac:dyDescent="0.25">
      <c r="B932" s="45" t="s">
        <v>720</v>
      </c>
      <c r="C932" s="46" t="s">
        <v>1450</v>
      </c>
      <c r="D932" s="47">
        <v>15.332084830000001</v>
      </c>
      <c r="E932" s="47">
        <v>402.79551166599992</v>
      </c>
      <c r="F932" s="47">
        <v>1.7733136445582001</v>
      </c>
      <c r="G932" s="48">
        <v>931</v>
      </c>
      <c r="H932" s="49"/>
      <c r="I932" s="21">
        <f t="shared" si="133"/>
        <v>565.75657244728529</v>
      </c>
      <c r="J932" s="50">
        <v>15.332084830000005</v>
      </c>
      <c r="K932" s="50">
        <v>14628.247641009984</v>
      </c>
      <c r="L932">
        <f t="shared" si="127"/>
        <v>565.75657244728529</v>
      </c>
      <c r="M932" t="e">
        <f t="shared" si="135"/>
        <v>#N/A</v>
      </c>
      <c r="N932" t="str">
        <f t="shared" si="129"/>
        <v>NA</v>
      </c>
      <c r="O932" s="22">
        <f t="shared" si="134"/>
        <v>12804.800209835077</v>
      </c>
      <c r="P932">
        <f t="shared" si="130"/>
        <v>565.75657244728529</v>
      </c>
      <c r="Q932">
        <f t="shared" si="131"/>
        <v>2</v>
      </c>
      <c r="V932" s="51">
        <f t="shared" si="128"/>
        <v>1.4996118677578396E-4</v>
      </c>
      <c r="W932" s="51">
        <f t="shared" si="132"/>
        <v>4.1059047712980141E-2</v>
      </c>
    </row>
    <row r="933" spans="2:23" x14ac:dyDescent="0.25">
      <c r="B933" s="52" t="s">
        <v>454</v>
      </c>
      <c r="C933" s="53" t="s">
        <v>1451</v>
      </c>
      <c r="D933" s="54">
        <v>1.51986987</v>
      </c>
      <c r="E933" s="54">
        <v>40.408253182999999</v>
      </c>
      <c r="F933" s="54">
        <v>1.772207040957636</v>
      </c>
      <c r="G933" s="48">
        <v>932</v>
      </c>
      <c r="H933" s="49"/>
      <c r="I933" s="21">
        <f t="shared" si="133"/>
        <v>563.9843654063277</v>
      </c>
      <c r="J933" s="50">
        <v>1.51986987</v>
      </c>
      <c r="K933" s="50">
        <v>14629.767510879985</v>
      </c>
      <c r="L933">
        <f t="shared" si="127"/>
        <v>563.9843654063277</v>
      </c>
      <c r="M933" t="e">
        <f t="shared" si="135"/>
        <v>#N/A</v>
      </c>
      <c r="N933" t="str">
        <f t="shared" si="129"/>
        <v>NA</v>
      </c>
      <c r="O933" s="22">
        <f t="shared" si="134"/>
        <v>12806.320079705078</v>
      </c>
      <c r="P933">
        <f t="shared" si="130"/>
        <v>563.9843654063277</v>
      </c>
      <c r="Q933">
        <f t="shared" si="131"/>
        <v>2</v>
      </c>
      <c r="V933" s="51">
        <f t="shared" si="128"/>
        <v>1.4949144009670465E-4</v>
      </c>
      <c r="W933" s="51">
        <f t="shared" si="132"/>
        <v>4.0909556272883438E-2</v>
      </c>
    </row>
    <row r="934" spans="2:23" x14ac:dyDescent="0.25">
      <c r="B934" s="45" t="s">
        <v>892</v>
      </c>
      <c r="C934" s="46" t="s">
        <v>1452</v>
      </c>
      <c r="D934" s="47">
        <v>8.4261443700000012</v>
      </c>
      <c r="E934" s="47">
        <v>1850.8912482190001</v>
      </c>
      <c r="F934" s="47">
        <v>1.7697404021538368</v>
      </c>
      <c r="G934" s="48">
        <v>933</v>
      </c>
      <c r="H934" s="49"/>
      <c r="I934" s="21">
        <f t="shared" si="133"/>
        <v>562.21462500417385</v>
      </c>
      <c r="J934" s="50">
        <v>8.4261443700000012</v>
      </c>
      <c r="K934" s="50">
        <v>14638.193655249985</v>
      </c>
      <c r="L934">
        <f t="shared" ref="L934:L997" si="136">P934</f>
        <v>562.21462500417385</v>
      </c>
      <c r="M934" t="e">
        <f t="shared" si="135"/>
        <v>#N/A</v>
      </c>
      <c r="N934" t="str">
        <f t="shared" si="129"/>
        <v>NA</v>
      </c>
      <c r="O934" s="22">
        <f t="shared" si="134"/>
        <v>12814.746224075077</v>
      </c>
      <c r="P934">
        <f t="shared" si="130"/>
        <v>562.21462500417385</v>
      </c>
      <c r="Q934">
        <f t="shared" si="131"/>
        <v>2</v>
      </c>
      <c r="V934" s="51">
        <f t="shared" si="128"/>
        <v>1.4902234723253511E-4</v>
      </c>
      <c r="W934" s="51">
        <f t="shared" si="132"/>
        <v>4.0760533925650905E-2</v>
      </c>
    </row>
    <row r="935" spans="2:23" x14ac:dyDescent="0.25">
      <c r="B935" s="52" t="s">
        <v>1453</v>
      </c>
      <c r="C935" s="53" t="s">
        <v>1454</v>
      </c>
      <c r="D935" s="54">
        <v>7.0416102200000008</v>
      </c>
      <c r="E935" s="54">
        <v>139.170194823</v>
      </c>
      <c r="F935" s="54">
        <v>1.7629139628830832</v>
      </c>
      <c r="G935" s="48">
        <v>934</v>
      </c>
      <c r="H935" s="49"/>
      <c r="I935" s="21">
        <f t="shared" si="133"/>
        <v>560.45171104129076</v>
      </c>
      <c r="J935" s="50">
        <v>7.0416102200000008</v>
      </c>
      <c r="K935" s="50">
        <v>14645.235265469984</v>
      </c>
      <c r="L935">
        <f t="shared" si="136"/>
        <v>560.45171104129076</v>
      </c>
      <c r="M935" t="e">
        <f t="shared" si="135"/>
        <v>#N/A</v>
      </c>
      <c r="N935" t="str">
        <f t="shared" si="129"/>
        <v>NA</v>
      </c>
      <c r="O935" s="22">
        <f t="shared" si="134"/>
        <v>12821.787834295077</v>
      </c>
      <c r="P935">
        <f t="shared" si="130"/>
        <v>560.45171104129076</v>
      </c>
      <c r="Q935">
        <f t="shared" si="131"/>
        <v>2</v>
      </c>
      <c r="V935" s="51">
        <f t="shared" si="128"/>
        <v>1.485550638054704E-4</v>
      </c>
      <c r="W935" s="51">
        <f t="shared" si="132"/>
        <v>4.0611978861845435E-2</v>
      </c>
    </row>
    <row r="936" spans="2:23" x14ac:dyDescent="0.25">
      <c r="B936" s="45" t="s">
        <v>318</v>
      </c>
      <c r="C936" s="46" t="s">
        <v>1455</v>
      </c>
      <c r="D936" s="47">
        <v>3.76042904</v>
      </c>
      <c r="E936" s="47">
        <v>210.90716360000002</v>
      </c>
      <c r="F936" s="47">
        <v>1.7577702171671337</v>
      </c>
      <c r="G936" s="48">
        <v>935</v>
      </c>
      <c r="H936" s="49"/>
      <c r="I936" s="21">
        <f t="shared" si="133"/>
        <v>558.69394082412362</v>
      </c>
      <c r="J936" s="50">
        <v>3.76042904</v>
      </c>
      <c r="K936" s="50">
        <v>14648.995694509984</v>
      </c>
      <c r="L936">
        <f t="shared" si="136"/>
        <v>558.69394082412362</v>
      </c>
      <c r="M936" t="e">
        <f t="shared" si="135"/>
        <v>#N/A</v>
      </c>
      <c r="N936" t="str">
        <f t="shared" si="129"/>
        <v>NA</v>
      </c>
      <c r="O936" s="22">
        <f t="shared" si="134"/>
        <v>12825.548263335077</v>
      </c>
      <c r="P936">
        <f t="shared" si="130"/>
        <v>558.69394082412362</v>
      </c>
      <c r="Q936">
        <f t="shared" si="131"/>
        <v>2</v>
      </c>
      <c r="V936" s="51">
        <f t="shared" si="128"/>
        <v>1.4808914379555295E-4</v>
      </c>
      <c r="W936" s="51">
        <f t="shared" si="132"/>
        <v>4.0463889718049879E-2</v>
      </c>
    </row>
    <row r="937" spans="2:23" x14ac:dyDescent="0.25">
      <c r="B937" s="52" t="s">
        <v>830</v>
      </c>
      <c r="C937" s="53" t="s">
        <v>1456</v>
      </c>
      <c r="D937" s="54">
        <v>24.338934109999997</v>
      </c>
      <c r="E937" s="54">
        <v>1063.2993589859998</v>
      </c>
      <c r="F937" s="54">
        <v>1.7574107601983424</v>
      </c>
      <c r="G937" s="48">
        <v>936</v>
      </c>
      <c r="H937" s="49"/>
      <c r="I937" s="21">
        <f t="shared" si="133"/>
        <v>556.93653006392526</v>
      </c>
      <c r="J937" s="50">
        <v>24.33893411</v>
      </c>
      <c r="K937" s="50">
        <v>14673.334628619983</v>
      </c>
      <c r="L937">
        <f t="shared" si="136"/>
        <v>556.93653006392526</v>
      </c>
      <c r="M937" t="e">
        <f t="shared" si="135"/>
        <v>#N/A</v>
      </c>
      <c r="N937" t="str">
        <f t="shared" si="129"/>
        <v>NA</v>
      </c>
      <c r="O937" s="22">
        <f t="shared" si="134"/>
        <v>12849.887197445076</v>
      </c>
      <c r="P937">
        <f t="shared" si="130"/>
        <v>556.93653006392526</v>
      </c>
      <c r="Q937">
        <f t="shared" si="131"/>
        <v>2</v>
      </c>
      <c r="V937" s="51">
        <f t="shared" si="128"/>
        <v>1.4762331906441128E-4</v>
      </c>
      <c r="W937" s="51">
        <f t="shared" si="132"/>
        <v>4.0316266398985466E-2</v>
      </c>
    </row>
    <row r="938" spans="2:23" x14ac:dyDescent="0.25">
      <c r="B938" s="45" t="s">
        <v>791</v>
      </c>
      <c r="C938" s="46" t="s">
        <v>1457</v>
      </c>
      <c r="D938" s="47">
        <v>1.1573903499999998</v>
      </c>
      <c r="E938" s="47">
        <v>36</v>
      </c>
      <c r="F938" s="47">
        <v>1.7518595472</v>
      </c>
      <c r="G938" s="48">
        <v>937</v>
      </c>
      <c r="H938" s="49"/>
      <c r="I938" s="21">
        <f t="shared" si="133"/>
        <v>555.1846705167253</v>
      </c>
      <c r="J938" s="50">
        <v>2.5233698200000001</v>
      </c>
      <c r="K938" s="50">
        <v>14675.857998439984</v>
      </c>
      <c r="L938">
        <f t="shared" si="136"/>
        <v>555.1846705167253</v>
      </c>
      <c r="M938" t="e">
        <f t="shared" si="135"/>
        <v>#N/A</v>
      </c>
      <c r="N938" t="str">
        <f t="shared" si="129"/>
        <v>NA</v>
      </c>
      <c r="O938" s="22">
        <f t="shared" si="134"/>
        <v>12851.044587795075</v>
      </c>
      <c r="P938">
        <f t="shared" si="130"/>
        <v>555.1846705167253</v>
      </c>
      <c r="Q938">
        <f t="shared" si="131"/>
        <v>2</v>
      </c>
      <c r="V938" s="51">
        <f t="shared" si="128"/>
        <v>1.4715896575495492E-4</v>
      </c>
      <c r="W938" s="51">
        <f t="shared" si="132"/>
        <v>4.016910743323051E-2</v>
      </c>
    </row>
    <row r="939" spans="2:23" x14ac:dyDescent="0.25">
      <c r="B939" s="52" t="s">
        <v>273</v>
      </c>
      <c r="C939" s="53" t="s">
        <v>1458</v>
      </c>
      <c r="D939" s="54">
        <v>7.2946593200000001</v>
      </c>
      <c r="E939" s="54">
        <v>185.281789291</v>
      </c>
      <c r="F939" s="54">
        <v>1.7442896036218067</v>
      </c>
      <c r="G939" s="48">
        <v>938</v>
      </c>
      <c r="H939" s="49"/>
      <c r="I939" s="21">
        <f t="shared" si="133"/>
        <v>553.44038091310347</v>
      </c>
      <c r="J939" s="50">
        <v>7.2946593199999992</v>
      </c>
      <c r="K939" s="50">
        <v>14683.152657759983</v>
      </c>
      <c r="L939">
        <f t="shared" si="136"/>
        <v>553.44038091310347</v>
      </c>
      <c r="M939" t="e">
        <f t="shared" si="135"/>
        <v>#N/A</v>
      </c>
      <c r="N939" t="str">
        <f t="shared" si="129"/>
        <v>NA</v>
      </c>
      <c r="O939" s="22">
        <f t="shared" si="134"/>
        <v>12858.339247115075</v>
      </c>
      <c r="P939">
        <f t="shared" si="130"/>
        <v>553.44038091310347</v>
      </c>
      <c r="Q939">
        <f t="shared" si="131"/>
        <v>2</v>
      </c>
      <c r="V939" s="51">
        <f t="shared" si="128"/>
        <v>1.4669661895815448E-4</v>
      </c>
      <c r="W939" s="51">
        <f t="shared" si="132"/>
        <v>4.0022410814272352E-2</v>
      </c>
    </row>
    <row r="940" spans="2:23" x14ac:dyDescent="0.25">
      <c r="B940" s="45" t="s">
        <v>1156</v>
      </c>
      <c r="C940" s="46" t="s">
        <v>1459</v>
      </c>
      <c r="D940" s="47">
        <v>17.519656220000002</v>
      </c>
      <c r="E940" s="47">
        <v>2767.5669253120009</v>
      </c>
      <c r="F940" s="47">
        <v>1.7398735681280391</v>
      </c>
      <c r="G940" s="48">
        <v>939</v>
      </c>
      <c r="H940" s="49"/>
      <c r="I940" s="21">
        <f t="shared" si="133"/>
        <v>551.70050734497545</v>
      </c>
      <c r="J940" s="50">
        <v>17.519656220000002</v>
      </c>
      <c r="K940" s="50">
        <v>14700.672313979983</v>
      </c>
      <c r="L940">
        <f t="shared" si="136"/>
        <v>551.70050734497545</v>
      </c>
      <c r="M940" t="e">
        <f t="shared" si="135"/>
        <v>#N/A</v>
      </c>
      <c r="N940" t="str">
        <f t="shared" si="129"/>
        <v>NA</v>
      </c>
      <c r="O940" s="22">
        <f t="shared" si="134"/>
        <v>12875.858903335075</v>
      </c>
      <c r="P940">
        <f t="shared" si="130"/>
        <v>551.70050734497545</v>
      </c>
      <c r="Q940">
        <f t="shared" si="131"/>
        <v>2</v>
      </c>
      <c r="V940" s="51">
        <f t="shared" si="128"/>
        <v>1.4623544268937928E-4</v>
      </c>
      <c r="W940" s="51">
        <f t="shared" si="132"/>
        <v>3.9876175371582973E-2</v>
      </c>
    </row>
    <row r="941" spans="2:23" x14ac:dyDescent="0.25">
      <c r="B941" s="52" t="s">
        <v>1460</v>
      </c>
      <c r="C941" s="53" t="s">
        <v>1461</v>
      </c>
      <c r="D941" s="54">
        <v>1.42358859</v>
      </c>
      <c r="E941" s="54">
        <v>25.207021007000002</v>
      </c>
      <c r="F941" s="54">
        <v>1.7396763279143834</v>
      </c>
      <c r="G941" s="48">
        <v>940</v>
      </c>
      <c r="H941" s="49"/>
      <c r="I941" s="21">
        <f t="shared" si="133"/>
        <v>549.96083101706108</v>
      </c>
      <c r="J941" s="50">
        <v>1.42358859</v>
      </c>
      <c r="K941" s="50">
        <v>14702.095902569983</v>
      </c>
      <c r="L941">
        <f t="shared" si="136"/>
        <v>549.96083101706108</v>
      </c>
      <c r="M941" t="e">
        <f t="shared" si="135"/>
        <v>#N/A</v>
      </c>
      <c r="N941" t="str">
        <f t="shared" si="129"/>
        <v>NA</v>
      </c>
      <c r="O941" s="22">
        <f t="shared" si="134"/>
        <v>12877.282491925074</v>
      </c>
      <c r="P941">
        <f t="shared" si="130"/>
        <v>549.96083101706108</v>
      </c>
      <c r="Q941">
        <f t="shared" si="131"/>
        <v>2</v>
      </c>
      <c r="V941" s="51">
        <f t="shared" si="128"/>
        <v>1.4577431870170507E-4</v>
      </c>
      <c r="W941" s="51">
        <f t="shared" si="132"/>
        <v>3.9730401052881267E-2</v>
      </c>
    </row>
    <row r="942" spans="2:23" x14ac:dyDescent="0.25">
      <c r="B942" s="45" t="s">
        <v>1462</v>
      </c>
      <c r="C942" s="46" t="s">
        <v>1463</v>
      </c>
      <c r="D942" s="47">
        <v>0.64152643000000009</v>
      </c>
      <c r="E942" s="47">
        <v>14</v>
      </c>
      <c r="F942" s="47">
        <v>1.7364594015999999</v>
      </c>
      <c r="G942" s="48">
        <v>941</v>
      </c>
      <c r="H942" s="49"/>
      <c r="I942" s="21">
        <f t="shared" si="133"/>
        <v>548.22437161546111</v>
      </c>
      <c r="J942" s="50">
        <v>3.2186230800000004</v>
      </c>
      <c r="K942" s="50">
        <v>14705.314525649983</v>
      </c>
      <c r="L942">
        <f t="shared" si="136"/>
        <v>548.22437161546111</v>
      </c>
      <c r="M942" t="e">
        <f t="shared" si="135"/>
        <v>#N/A</v>
      </c>
      <c r="N942" t="str">
        <f t="shared" si="129"/>
        <v>NA</v>
      </c>
      <c r="O942" s="22">
        <f t="shared" si="134"/>
        <v>12877.924018355074</v>
      </c>
      <c r="P942">
        <f t="shared" si="130"/>
        <v>548.22437161546111</v>
      </c>
      <c r="Q942">
        <f t="shared" si="131"/>
        <v>2</v>
      </c>
      <c r="V942" s="51">
        <f t="shared" si="128"/>
        <v>1.4531404740246857E-4</v>
      </c>
      <c r="W942" s="51">
        <f t="shared" si="132"/>
        <v>3.9585087005478796E-2</v>
      </c>
    </row>
    <row r="943" spans="2:23" x14ac:dyDescent="0.25">
      <c r="B943" s="52" t="s">
        <v>578</v>
      </c>
      <c r="C943" s="53" t="s">
        <v>1464</v>
      </c>
      <c r="D943" s="54">
        <v>2.802178904338855</v>
      </c>
      <c r="E943" s="54">
        <v>198.3230844319217</v>
      </c>
      <c r="F943" s="54">
        <v>1.7326994260659849</v>
      </c>
      <c r="G943" s="48">
        <v>942</v>
      </c>
      <c r="H943" s="49"/>
      <c r="I943" s="21">
        <f t="shared" si="133"/>
        <v>546.4916721893951</v>
      </c>
      <c r="J943" s="50">
        <v>2.8693972199999989</v>
      </c>
      <c r="K943" s="50">
        <v>14708.183922869983</v>
      </c>
      <c r="L943">
        <f t="shared" si="136"/>
        <v>546.4916721893951</v>
      </c>
      <c r="M943" t="e">
        <f t="shared" si="135"/>
        <v>#N/A</v>
      </c>
      <c r="N943" t="str">
        <f t="shared" si="129"/>
        <v>NA</v>
      </c>
      <c r="O943" s="22">
        <f t="shared" si="134"/>
        <v>12880.726197259413</v>
      </c>
      <c r="P943">
        <f t="shared" si="130"/>
        <v>546.4916721893951</v>
      </c>
      <c r="Q943">
        <f t="shared" si="131"/>
        <v>2</v>
      </c>
      <c r="V943" s="51">
        <f t="shared" si="128"/>
        <v>1.4485477273397536E-4</v>
      </c>
      <c r="W943" s="51">
        <f t="shared" si="132"/>
        <v>3.9440232232744822E-2</v>
      </c>
    </row>
    <row r="944" spans="2:23" x14ac:dyDescent="0.25">
      <c r="B944" s="45" t="s">
        <v>1126</v>
      </c>
      <c r="C944" s="46" t="s">
        <v>1465</v>
      </c>
      <c r="D944" s="47">
        <v>6.27595072</v>
      </c>
      <c r="E944" s="47">
        <v>74.266236786000007</v>
      </c>
      <c r="F944" s="47">
        <v>1.7296426600367669</v>
      </c>
      <c r="G944" s="48">
        <v>943</v>
      </c>
      <c r="H944" s="49"/>
      <c r="I944" s="21">
        <f t="shared" si="133"/>
        <v>544.7620295293583</v>
      </c>
      <c r="J944" s="50">
        <v>6.27595072</v>
      </c>
      <c r="K944" s="50">
        <v>14714.459873589984</v>
      </c>
      <c r="L944">
        <f t="shared" si="136"/>
        <v>544.7620295293583</v>
      </c>
      <c r="M944" t="e">
        <f t="shared" si="135"/>
        <v>#N/A</v>
      </c>
      <c r="N944" t="str">
        <f t="shared" si="129"/>
        <v>NA</v>
      </c>
      <c r="O944" s="22">
        <f t="shared" si="134"/>
        <v>12887.002147979414</v>
      </c>
      <c r="P944">
        <f t="shared" si="130"/>
        <v>544.7620295293583</v>
      </c>
      <c r="Q944">
        <f t="shared" si="131"/>
        <v>2</v>
      </c>
      <c r="V944" s="51">
        <f t="shared" si="128"/>
        <v>1.4439630830133935E-4</v>
      </c>
      <c r="W944" s="51">
        <f t="shared" si="132"/>
        <v>3.9295835924443481E-2</v>
      </c>
    </row>
    <row r="945" spans="2:23" x14ac:dyDescent="0.25">
      <c r="B945" s="52" t="s">
        <v>452</v>
      </c>
      <c r="C945" s="53" t="s">
        <v>1466</v>
      </c>
      <c r="D945" s="54">
        <v>2.0052810239819276</v>
      </c>
      <c r="E945" s="54">
        <v>206.90236902923709</v>
      </c>
      <c r="F945" s="54">
        <v>1.7224162898424742</v>
      </c>
      <c r="G945" s="48">
        <v>944</v>
      </c>
      <c r="H945" s="49"/>
      <c r="I945" s="21">
        <f t="shared" si="133"/>
        <v>543.0396132395158</v>
      </c>
      <c r="J945" s="50">
        <v>2.0568906999999998</v>
      </c>
      <c r="K945" s="50">
        <v>14716.516764289983</v>
      </c>
      <c r="L945">
        <f t="shared" si="136"/>
        <v>543.0396132395158</v>
      </c>
      <c r="M945" t="e">
        <f t="shared" si="135"/>
        <v>#N/A</v>
      </c>
      <c r="N945" t="str">
        <f t="shared" si="129"/>
        <v>NA</v>
      </c>
      <c r="O945" s="22">
        <f t="shared" si="134"/>
        <v>12889.007429003395</v>
      </c>
      <c r="P945">
        <f t="shared" si="130"/>
        <v>543.0396132395158</v>
      </c>
      <c r="Q945">
        <f t="shared" si="131"/>
        <v>2</v>
      </c>
      <c r="V945" s="51">
        <f t="shared" si="128"/>
        <v>1.4393975931273562E-4</v>
      </c>
      <c r="W945" s="51">
        <f t="shared" si="132"/>
        <v>3.9151896165130748E-2</v>
      </c>
    </row>
    <row r="946" spans="2:23" x14ac:dyDescent="0.25">
      <c r="B946" s="45" t="s">
        <v>1066</v>
      </c>
      <c r="C946" s="46" t="s">
        <v>1467</v>
      </c>
      <c r="D946" s="47">
        <v>16.364719931274557</v>
      </c>
      <c r="E946" s="47">
        <v>814.09655460307647</v>
      </c>
      <c r="F946" s="47">
        <v>1.7184386430315006</v>
      </c>
      <c r="G946" s="48">
        <v>945</v>
      </c>
      <c r="H946" s="49"/>
      <c r="I946" s="21">
        <f t="shared" si="133"/>
        <v>541.3211745964843</v>
      </c>
      <c r="J946" s="50">
        <v>18.20691081</v>
      </c>
      <c r="K946" s="50">
        <v>14734.723675099984</v>
      </c>
      <c r="L946">
        <f t="shared" si="136"/>
        <v>541.3211745964843</v>
      </c>
      <c r="M946" t="e">
        <f t="shared" si="135"/>
        <v>#N/A</v>
      </c>
      <c r="N946" t="str">
        <f t="shared" si="129"/>
        <v>NA</v>
      </c>
      <c r="O946" s="22">
        <f t="shared" si="134"/>
        <v>12905.37214893467</v>
      </c>
      <c r="P946">
        <f t="shared" si="130"/>
        <v>541.3211745964843</v>
      </c>
      <c r="Q946">
        <f t="shared" si="131"/>
        <v>2</v>
      </c>
      <c r="V946" s="51">
        <f t="shared" si="128"/>
        <v>1.4348426465149704E-4</v>
      </c>
      <c r="W946" s="51">
        <f t="shared" si="132"/>
        <v>3.9008411900479253E-2</v>
      </c>
    </row>
    <row r="947" spans="2:23" x14ac:dyDescent="0.25">
      <c r="B947" s="52" t="s">
        <v>1468</v>
      </c>
      <c r="C947" s="53" t="s">
        <v>1469</v>
      </c>
      <c r="D947" s="54">
        <v>3.6678662800000006</v>
      </c>
      <c r="E947" s="54">
        <v>58.477783723000002</v>
      </c>
      <c r="F947" s="54">
        <v>1.7082415798617798</v>
      </c>
      <c r="G947" s="48">
        <v>946</v>
      </c>
      <c r="H947" s="49"/>
      <c r="I947" s="21">
        <f t="shared" si="133"/>
        <v>539.61293301662249</v>
      </c>
      <c r="J947" s="50">
        <v>3.6678662800000001</v>
      </c>
      <c r="K947" s="50">
        <v>14738.391541379984</v>
      </c>
      <c r="L947">
        <f t="shared" si="136"/>
        <v>539.61293301662249</v>
      </c>
      <c r="M947" t="e">
        <f t="shared" si="135"/>
        <v>#N/A</v>
      </c>
      <c r="N947" t="str">
        <f t="shared" si="129"/>
        <v>NA</v>
      </c>
      <c r="O947" s="22">
        <f t="shared" si="134"/>
        <v>12909.04001521467</v>
      </c>
      <c r="P947">
        <f t="shared" si="130"/>
        <v>539.61293301662249</v>
      </c>
      <c r="Q947">
        <f t="shared" si="131"/>
        <v>2</v>
      </c>
      <c r="V947" s="51">
        <f t="shared" si="128"/>
        <v>1.4303147285535809E-4</v>
      </c>
      <c r="W947" s="51">
        <f t="shared" si="132"/>
        <v>3.8865380427623893E-2</v>
      </c>
    </row>
    <row r="948" spans="2:23" x14ac:dyDescent="0.25">
      <c r="B948" s="45" t="s">
        <v>1017</v>
      </c>
      <c r="C948" s="46" t="s">
        <v>1470</v>
      </c>
      <c r="D948" s="47">
        <v>7.2644487900000003</v>
      </c>
      <c r="E948" s="47">
        <v>447.54180339115442</v>
      </c>
      <c r="F948" s="47">
        <v>1.7053711995510137</v>
      </c>
      <c r="G948" s="48">
        <v>947</v>
      </c>
      <c r="H948" s="49"/>
      <c r="I948" s="21">
        <f t="shared" si="133"/>
        <v>537.9075618170715</v>
      </c>
      <c r="J948" s="50">
        <v>7.2644487900000012</v>
      </c>
      <c r="K948" s="50">
        <v>14745.655990169984</v>
      </c>
      <c r="L948">
        <f t="shared" si="136"/>
        <v>537.9075618170715</v>
      </c>
      <c r="M948" t="e">
        <f t="shared" si="135"/>
        <v>#N/A</v>
      </c>
      <c r="N948" t="str">
        <f t="shared" si="129"/>
        <v>NA</v>
      </c>
      <c r="O948" s="22">
        <f t="shared" si="134"/>
        <v>12916.30446400467</v>
      </c>
      <c r="P948">
        <f t="shared" si="130"/>
        <v>537.9075618170715</v>
      </c>
      <c r="Q948">
        <f t="shared" si="131"/>
        <v>2</v>
      </c>
      <c r="V948" s="51">
        <f t="shared" si="128"/>
        <v>1.4257944189110142E-4</v>
      </c>
      <c r="W948" s="51">
        <f t="shared" si="132"/>
        <v>3.8722800985732789E-2</v>
      </c>
    </row>
    <row r="949" spans="2:23" x14ac:dyDescent="0.25">
      <c r="B949" s="52" t="s">
        <v>894</v>
      </c>
      <c r="C949" s="53" t="s">
        <v>1471</v>
      </c>
      <c r="D949" s="54">
        <v>1.7851486299999999</v>
      </c>
      <c r="E949" s="54">
        <v>145.87883034686138</v>
      </c>
      <c r="F949" s="54">
        <v>1.7048709230957753</v>
      </c>
      <c r="G949" s="48">
        <v>948</v>
      </c>
      <c r="H949" s="49"/>
      <c r="I949" s="21">
        <f t="shared" si="133"/>
        <v>536.20269089397573</v>
      </c>
      <c r="J949" s="50">
        <v>22.778678290000002</v>
      </c>
      <c r="K949" s="50">
        <v>14768.434668459984</v>
      </c>
      <c r="L949">
        <f t="shared" si="136"/>
        <v>536.20269089397573</v>
      </c>
      <c r="M949" t="e">
        <f t="shared" si="135"/>
        <v>#N/A</v>
      </c>
      <c r="N949" t="str">
        <f t="shared" si="129"/>
        <v>NA</v>
      </c>
      <c r="O949" s="22">
        <f t="shared" si="134"/>
        <v>12918.089612634671</v>
      </c>
      <c r="P949">
        <f t="shared" si="130"/>
        <v>536.20269089397573</v>
      </c>
      <c r="Q949">
        <f t="shared" si="131"/>
        <v>2</v>
      </c>
      <c r="V949" s="51">
        <f t="shared" si="128"/>
        <v>1.4212754353166911E-4</v>
      </c>
      <c r="W949" s="51">
        <f t="shared" si="132"/>
        <v>3.8580673442201119E-2</v>
      </c>
    </row>
    <row r="950" spans="2:23" x14ac:dyDescent="0.25">
      <c r="B950" s="45" t="s">
        <v>450</v>
      </c>
      <c r="C950" s="46" t="s">
        <v>1472</v>
      </c>
      <c r="D950" s="47">
        <v>6.4115414700000004</v>
      </c>
      <c r="E950" s="47">
        <v>329.17791849893661</v>
      </c>
      <c r="F950" s="47">
        <v>1.6945830714996788</v>
      </c>
      <c r="G950" s="48">
        <v>949</v>
      </c>
      <c r="H950" s="49"/>
      <c r="I950" s="21">
        <f t="shared" si="133"/>
        <v>534.50810782247606</v>
      </c>
      <c r="J950" s="50">
        <v>11.405867239999999</v>
      </c>
      <c r="K950" s="50">
        <v>14779.840535699985</v>
      </c>
      <c r="L950">
        <f t="shared" si="136"/>
        <v>534.50810782247606</v>
      </c>
      <c r="M950" t="e">
        <f t="shared" si="135"/>
        <v>#N/A</v>
      </c>
      <c r="N950" t="str">
        <f t="shared" si="129"/>
        <v>NA</v>
      </c>
      <c r="O950" s="22">
        <f t="shared" si="134"/>
        <v>12924.501154104672</v>
      </c>
      <c r="P950">
        <f t="shared" si="130"/>
        <v>534.50810782247606</v>
      </c>
      <c r="Q950">
        <f t="shared" si="131"/>
        <v>2</v>
      </c>
      <c r="V950" s="51">
        <f t="shared" si="128"/>
        <v>1.4167837210199752E-4</v>
      </c>
      <c r="W950" s="51">
        <f t="shared" si="132"/>
        <v>3.8438995070099125E-2</v>
      </c>
    </row>
    <row r="951" spans="2:23" x14ac:dyDescent="0.25">
      <c r="B951" s="52" t="s">
        <v>489</v>
      </c>
      <c r="C951" s="53" t="s">
        <v>1473</v>
      </c>
      <c r="D951" s="54">
        <v>15.115882259999999</v>
      </c>
      <c r="E951" s="54">
        <v>1313.6898197119999</v>
      </c>
      <c r="F951" s="54">
        <v>1.6899128492649507</v>
      </c>
      <c r="G951" s="48">
        <v>950</v>
      </c>
      <c r="H951" s="49"/>
      <c r="I951" s="21">
        <f t="shared" si="133"/>
        <v>532.81819497321112</v>
      </c>
      <c r="J951" s="50">
        <v>15.115882259999999</v>
      </c>
      <c r="K951" s="50">
        <v>14794.956417959984</v>
      </c>
      <c r="L951">
        <f t="shared" si="136"/>
        <v>532.81819497321112</v>
      </c>
      <c r="M951" t="e">
        <f t="shared" si="135"/>
        <v>#N/A</v>
      </c>
      <c r="N951" t="str">
        <f t="shared" si="129"/>
        <v>NA</v>
      </c>
      <c r="O951" s="22">
        <f t="shared" si="134"/>
        <v>12939.617036364671</v>
      </c>
      <c r="P951">
        <f t="shared" si="130"/>
        <v>532.81819497321112</v>
      </c>
      <c r="Q951">
        <f t="shared" si="131"/>
        <v>2</v>
      </c>
      <c r="V951" s="51">
        <f t="shared" si="128"/>
        <v>1.4123043857587481E-4</v>
      </c>
      <c r="W951" s="51">
        <f t="shared" si="132"/>
        <v>3.8297764631523248E-2</v>
      </c>
    </row>
    <row r="952" spans="2:23" x14ac:dyDescent="0.25">
      <c r="B952" s="45" t="s">
        <v>375</v>
      </c>
      <c r="C952" s="46" t="s">
        <v>1474</v>
      </c>
      <c r="D952" s="47">
        <v>1.6702511200000001</v>
      </c>
      <c r="E952" s="47">
        <v>82</v>
      </c>
      <c r="F952" s="47">
        <v>1.6814371502000001</v>
      </c>
      <c r="G952" s="48">
        <v>951</v>
      </c>
      <c r="H952" s="49"/>
      <c r="I952" s="21">
        <f t="shared" si="133"/>
        <v>531.13675782301107</v>
      </c>
      <c r="J952" s="50">
        <v>6.5657482200000006</v>
      </c>
      <c r="K952" s="50">
        <v>14801.522166179984</v>
      </c>
      <c r="L952">
        <f t="shared" si="136"/>
        <v>531.13675782301107</v>
      </c>
      <c r="M952" t="e">
        <f t="shared" si="135"/>
        <v>#N/A</v>
      </c>
      <c r="N952" t="str">
        <f t="shared" si="129"/>
        <v>NA</v>
      </c>
      <c r="O952" s="22">
        <f t="shared" si="134"/>
        <v>12941.287287484671</v>
      </c>
      <c r="P952">
        <f t="shared" si="130"/>
        <v>531.13675782301107</v>
      </c>
      <c r="Q952">
        <f t="shared" si="131"/>
        <v>2</v>
      </c>
      <c r="V952" s="51">
        <f t="shared" si="128"/>
        <v>1.4078475164475853E-4</v>
      </c>
      <c r="W952" s="51">
        <f t="shared" si="132"/>
        <v>3.815697987987849E-2</v>
      </c>
    </row>
    <row r="953" spans="2:23" x14ac:dyDescent="0.25">
      <c r="B953" s="52" t="s">
        <v>990</v>
      </c>
      <c r="C953" s="53" t="s">
        <v>1475</v>
      </c>
      <c r="D953" s="54">
        <v>3.3562374100000003</v>
      </c>
      <c r="E953" s="54">
        <v>209.856817092</v>
      </c>
      <c r="F953" s="54">
        <v>1.6805444717126785</v>
      </c>
      <c r="G953" s="48">
        <v>952</v>
      </c>
      <c r="H953" s="49"/>
      <c r="I953" s="21">
        <f t="shared" si="133"/>
        <v>529.4562133512984</v>
      </c>
      <c r="J953" s="50">
        <v>3.3562374100000003</v>
      </c>
      <c r="K953" s="50">
        <v>14804.878403589984</v>
      </c>
      <c r="L953">
        <f t="shared" si="136"/>
        <v>529.4562133512984</v>
      </c>
      <c r="M953" t="e">
        <f t="shared" si="135"/>
        <v>#N/A</v>
      </c>
      <c r="N953" t="str">
        <f t="shared" si="129"/>
        <v>NA</v>
      </c>
      <c r="O953" s="22">
        <f t="shared" si="134"/>
        <v>12944.643524894671</v>
      </c>
      <c r="P953">
        <f t="shared" si="130"/>
        <v>529.4562133512984</v>
      </c>
      <c r="Q953">
        <f t="shared" si="131"/>
        <v>2</v>
      </c>
      <c r="V953" s="51">
        <f t="shared" si="128"/>
        <v>1.4033930132976286E-4</v>
      </c>
      <c r="W953" s="51">
        <f t="shared" si="132"/>
        <v>3.8016640578548727E-2</v>
      </c>
    </row>
    <row r="954" spans="2:23" x14ac:dyDescent="0.25">
      <c r="B954" s="45" t="s">
        <v>1286</v>
      </c>
      <c r="C954" s="46" t="s">
        <v>1476</v>
      </c>
      <c r="D954" s="47">
        <v>5.6615456700000006</v>
      </c>
      <c r="E954" s="47">
        <v>64.610834071431356</v>
      </c>
      <c r="F954" s="47">
        <v>1.6781415222631693</v>
      </c>
      <c r="G954" s="48">
        <v>953</v>
      </c>
      <c r="H954" s="49"/>
      <c r="I954" s="21">
        <f t="shared" si="133"/>
        <v>527.77807182903518</v>
      </c>
      <c r="J954" s="50">
        <v>10.538467209999999</v>
      </c>
      <c r="K954" s="50">
        <v>14815.416870799985</v>
      </c>
      <c r="L954">
        <f t="shared" si="136"/>
        <v>527.77807182903518</v>
      </c>
      <c r="M954" t="e">
        <f t="shared" si="135"/>
        <v>#N/A</v>
      </c>
      <c r="N954" t="str">
        <f t="shared" si="129"/>
        <v>NA</v>
      </c>
      <c r="O954" s="22">
        <f t="shared" si="134"/>
        <v>12950.305070564671</v>
      </c>
      <c r="P954">
        <f t="shared" si="130"/>
        <v>527.77807182903518</v>
      </c>
      <c r="Q954">
        <f t="shared" si="131"/>
        <v>2</v>
      </c>
      <c r="V954" s="51">
        <f t="shared" si="128"/>
        <v>1.3989448794797974E-4</v>
      </c>
      <c r="W954" s="51">
        <f t="shared" si="132"/>
        <v>3.7876746090600745E-2</v>
      </c>
    </row>
    <row r="955" spans="2:23" x14ac:dyDescent="0.25">
      <c r="B955" s="52" t="s">
        <v>405</v>
      </c>
      <c r="C955" s="53" t="s">
        <v>1477</v>
      </c>
      <c r="D955" s="54">
        <v>3.2410132600000008</v>
      </c>
      <c r="E955" s="54">
        <v>221.387594928</v>
      </c>
      <c r="F955" s="54">
        <v>1.6750768345789926</v>
      </c>
      <c r="G955" s="48">
        <v>954</v>
      </c>
      <c r="H955" s="49"/>
      <c r="I955" s="21">
        <f t="shared" si="133"/>
        <v>526.10299499445614</v>
      </c>
      <c r="J955" s="50">
        <v>3.2410132600000003</v>
      </c>
      <c r="K955" s="50">
        <v>14818.657884059985</v>
      </c>
      <c r="L955">
        <f t="shared" si="136"/>
        <v>526.10299499445614</v>
      </c>
      <c r="M955" t="e">
        <f t="shared" si="135"/>
        <v>#N/A</v>
      </c>
      <c r="N955" t="str">
        <f t="shared" si="129"/>
        <v>NA</v>
      </c>
      <c r="O955" s="22">
        <f t="shared" si="134"/>
        <v>12953.546083824671</v>
      </c>
      <c r="P955">
        <f t="shared" si="130"/>
        <v>526.10299499445614</v>
      </c>
      <c r="Q955">
        <f t="shared" si="131"/>
        <v>2</v>
      </c>
      <c r="V955" s="51">
        <f t="shared" si="128"/>
        <v>1.3945048690179213E-4</v>
      </c>
      <c r="W955" s="51">
        <f t="shared" si="132"/>
        <v>3.7737295603698956E-2</v>
      </c>
    </row>
    <row r="956" spans="2:23" x14ac:dyDescent="0.25">
      <c r="B956" s="45" t="s">
        <v>1324</v>
      </c>
      <c r="C956" s="46" t="s">
        <v>1478</v>
      </c>
      <c r="D956" s="47">
        <v>5.3972415799999984</v>
      </c>
      <c r="E956" s="47">
        <v>857.53134953599988</v>
      </c>
      <c r="F956" s="47">
        <v>1.6666019732001562</v>
      </c>
      <c r="G956" s="48">
        <v>955</v>
      </c>
      <c r="H956" s="49"/>
      <c r="I956" s="21">
        <f t="shared" si="133"/>
        <v>524.43639302125598</v>
      </c>
      <c r="J956" s="50">
        <v>5.3972415799999984</v>
      </c>
      <c r="K956" s="50">
        <v>14824.055125639985</v>
      </c>
      <c r="L956">
        <f t="shared" si="136"/>
        <v>524.43639302125598</v>
      </c>
      <c r="M956" t="e">
        <f t="shared" si="135"/>
        <v>#N/A</v>
      </c>
      <c r="N956" t="str">
        <f t="shared" si="129"/>
        <v>NA</v>
      </c>
      <c r="O956" s="22">
        <f t="shared" si="134"/>
        <v>12958.943325404671</v>
      </c>
      <c r="P956">
        <f t="shared" si="130"/>
        <v>524.43639302125598</v>
      </c>
      <c r="Q956">
        <f t="shared" si="131"/>
        <v>2</v>
      </c>
      <c r="V956" s="51">
        <f t="shared" si="128"/>
        <v>1.3900873222857135E-4</v>
      </c>
      <c r="W956" s="51">
        <f t="shared" si="132"/>
        <v>3.7598286871470384E-2</v>
      </c>
    </row>
    <row r="957" spans="2:23" x14ac:dyDescent="0.25">
      <c r="B957" s="52" t="s">
        <v>231</v>
      </c>
      <c r="C957" s="53" t="s">
        <v>1479</v>
      </c>
      <c r="D957" s="54">
        <v>5.0157440600000003</v>
      </c>
      <c r="E957" s="54">
        <v>149.32311267200001</v>
      </c>
      <c r="F957" s="54">
        <v>1.664782866184447</v>
      </c>
      <c r="G957" s="48">
        <v>956</v>
      </c>
      <c r="H957" s="49"/>
      <c r="I957" s="21">
        <f t="shared" si="133"/>
        <v>522.77161015507158</v>
      </c>
      <c r="J957" s="50">
        <v>5.0157440600000003</v>
      </c>
      <c r="K957" s="50">
        <v>14829.070869699985</v>
      </c>
      <c r="L957">
        <f t="shared" si="136"/>
        <v>522.77161015507158</v>
      </c>
      <c r="M957">
        <f t="shared" si="135"/>
        <v>522.77161015507158</v>
      </c>
      <c r="N957" t="str">
        <f t="shared" si="129"/>
        <v>MARIPOSA 2102circuit_breaker</v>
      </c>
      <c r="O957" s="22">
        <f t="shared" si="134"/>
        <v>12963.95906946467</v>
      </c>
      <c r="P957">
        <f t="shared" si="130"/>
        <v>522.77161015507158</v>
      </c>
      <c r="Q957">
        <f t="shared" si="131"/>
        <v>2</v>
      </c>
      <c r="V957" s="51">
        <f t="shared" si="128"/>
        <v>1.3856745973348203E-4</v>
      </c>
      <c r="W957" s="51">
        <f t="shared" si="132"/>
        <v>3.7459719411736904E-2</v>
      </c>
    </row>
    <row r="958" spans="2:23" x14ac:dyDescent="0.25">
      <c r="B958" s="45" t="s">
        <v>1480</v>
      </c>
      <c r="C958" s="46" t="s">
        <v>1481</v>
      </c>
      <c r="D958" s="47">
        <v>8.1052475099999999</v>
      </c>
      <c r="E958" s="47">
        <v>39.877321490999996</v>
      </c>
      <c r="F958" s="47">
        <v>1.6511867963695657</v>
      </c>
      <c r="G958" s="48">
        <v>957</v>
      </c>
      <c r="H958" s="49"/>
      <c r="I958" s="21">
        <f t="shared" si="133"/>
        <v>521.12042335870206</v>
      </c>
      <c r="J958" s="50">
        <v>8.1052475099999981</v>
      </c>
      <c r="K958" s="50">
        <v>14837.176117209985</v>
      </c>
      <c r="L958">
        <f t="shared" si="136"/>
        <v>521.12042335870206</v>
      </c>
      <c r="M958" t="e">
        <f t="shared" si="135"/>
        <v>#N/A</v>
      </c>
      <c r="N958" t="str">
        <f t="shared" si="129"/>
        <v>NA</v>
      </c>
      <c r="O958" s="22">
        <f t="shared" si="134"/>
        <v>12972.064316974671</v>
      </c>
      <c r="P958">
        <f t="shared" si="130"/>
        <v>521.12042335870206</v>
      </c>
      <c r="Q958">
        <f t="shared" si="131"/>
        <v>2</v>
      </c>
      <c r="V958" s="51">
        <f t="shared" si="128"/>
        <v>1.3812979105470562E-4</v>
      </c>
      <c r="W958" s="51">
        <f t="shared" si="132"/>
        <v>3.7321589620682195E-2</v>
      </c>
    </row>
    <row r="959" spans="2:23" x14ac:dyDescent="0.25">
      <c r="B959" s="52" t="s">
        <v>1126</v>
      </c>
      <c r="C959" s="53" t="s">
        <v>1482</v>
      </c>
      <c r="D959" s="54">
        <v>11.910445589999998</v>
      </c>
      <c r="E959" s="54">
        <v>134.44939397499999</v>
      </c>
      <c r="F959" s="54">
        <v>1.6500856344882628</v>
      </c>
      <c r="G959" s="48">
        <v>958</v>
      </c>
      <c r="H959" s="49"/>
      <c r="I959" s="21">
        <f t="shared" si="133"/>
        <v>519.47033772421378</v>
      </c>
      <c r="J959" s="50">
        <v>11.910445589999998</v>
      </c>
      <c r="K959" s="50">
        <v>14849.086562799985</v>
      </c>
      <c r="L959">
        <f t="shared" si="136"/>
        <v>519.47033772421378</v>
      </c>
      <c r="M959" t="e">
        <f t="shared" si="135"/>
        <v>#N/A</v>
      </c>
      <c r="N959" t="str">
        <f t="shared" si="129"/>
        <v>NA</v>
      </c>
      <c r="O959" s="22">
        <f t="shared" si="134"/>
        <v>12983.974762564671</v>
      </c>
      <c r="P959">
        <f t="shared" si="130"/>
        <v>519.47033772421378</v>
      </c>
      <c r="Q959">
        <f t="shared" si="131"/>
        <v>2</v>
      </c>
      <c r="V959" s="51">
        <f t="shared" si="128"/>
        <v>1.3769241425330293E-4</v>
      </c>
      <c r="W959" s="51">
        <f t="shared" si="132"/>
        <v>3.7183897206428895E-2</v>
      </c>
    </row>
    <row r="960" spans="2:23" x14ac:dyDescent="0.25">
      <c r="B960" s="45" t="s">
        <v>1483</v>
      </c>
      <c r="C960" s="46" t="s">
        <v>1484</v>
      </c>
      <c r="D960" s="47">
        <v>15.843256050000001</v>
      </c>
      <c r="E960" s="47">
        <v>2881.0669735069996</v>
      </c>
      <c r="F960" s="47">
        <v>1.644028721119549</v>
      </c>
      <c r="G960" s="48">
        <v>959</v>
      </c>
      <c r="H960" s="49"/>
      <c r="I960" s="21">
        <f t="shared" si="133"/>
        <v>517.82630900309425</v>
      </c>
      <c r="J960" s="50">
        <v>15.843256049999999</v>
      </c>
      <c r="K960" s="50">
        <v>14864.929818849985</v>
      </c>
      <c r="L960">
        <f t="shared" si="136"/>
        <v>517.82630900309425</v>
      </c>
      <c r="M960" t="e">
        <f t="shared" si="135"/>
        <v>#N/A</v>
      </c>
      <c r="N960" t="str">
        <f t="shared" si="129"/>
        <v>NA</v>
      </c>
      <c r="O960" s="22">
        <f t="shared" si="134"/>
        <v>12999.818018614671</v>
      </c>
      <c r="P960">
        <f t="shared" si="130"/>
        <v>517.82630900309425</v>
      </c>
      <c r="Q960">
        <f t="shared" si="131"/>
        <v>2</v>
      </c>
      <c r="V960" s="51">
        <f t="shared" si="128"/>
        <v>1.3725664291608966E-4</v>
      </c>
      <c r="W960" s="51">
        <f t="shared" si="132"/>
        <v>3.7046640563512805E-2</v>
      </c>
    </row>
    <row r="961" spans="2:23" x14ac:dyDescent="0.25">
      <c r="B961" s="52" t="s">
        <v>1104</v>
      </c>
      <c r="C961" s="53" t="s">
        <v>1485</v>
      </c>
      <c r="D961" s="54">
        <v>11.927036950000003</v>
      </c>
      <c r="E961" s="54">
        <v>641.23293074799994</v>
      </c>
      <c r="F961" s="54">
        <v>1.6388250351696518</v>
      </c>
      <c r="G961" s="48">
        <v>960</v>
      </c>
      <c r="H961" s="49"/>
      <c r="I961" s="21">
        <f t="shared" si="133"/>
        <v>516.18748396792455</v>
      </c>
      <c r="J961" s="50">
        <v>11.92703695</v>
      </c>
      <c r="K961" s="50">
        <v>14876.856855799984</v>
      </c>
      <c r="L961">
        <f t="shared" si="136"/>
        <v>516.18748396792455</v>
      </c>
      <c r="M961" t="e">
        <f t="shared" si="135"/>
        <v>#N/A</v>
      </c>
      <c r="N961" t="str">
        <f t="shared" si="129"/>
        <v>NA</v>
      </c>
      <c r="O961" s="22">
        <f t="shared" si="134"/>
        <v>13011.745055564672</v>
      </c>
      <c r="P961">
        <f t="shared" si="130"/>
        <v>516.18748396792455</v>
      </c>
      <c r="Q961">
        <f t="shared" si="131"/>
        <v>2</v>
      </c>
      <c r="V961" s="51">
        <f t="shared" si="128"/>
        <v>1.3682225088396737E-4</v>
      </c>
      <c r="W961" s="51">
        <f t="shared" si="132"/>
        <v>3.6909818312628837E-2</v>
      </c>
    </row>
    <row r="962" spans="2:23" x14ac:dyDescent="0.25">
      <c r="B962" s="45" t="s">
        <v>1486</v>
      </c>
      <c r="C962" s="46" t="s">
        <v>1487</v>
      </c>
      <c r="D962" s="47">
        <v>0.94545100000000015</v>
      </c>
      <c r="E962" s="47">
        <v>26.652687064999999</v>
      </c>
      <c r="F962" s="47">
        <v>1.6309531593776656</v>
      </c>
      <c r="G962" s="48">
        <v>961</v>
      </c>
      <c r="H962" s="49"/>
      <c r="I962" s="21">
        <f t="shared" si="133"/>
        <v>514.55653080854688</v>
      </c>
      <c r="J962" s="50">
        <v>0.94545100000000015</v>
      </c>
      <c r="K962" s="50">
        <v>14877.802306799984</v>
      </c>
      <c r="L962">
        <f t="shared" si="136"/>
        <v>514.55653080854688</v>
      </c>
      <c r="M962" t="e">
        <f t="shared" si="135"/>
        <v>#N/A</v>
      </c>
      <c r="N962" t="str">
        <f t="shared" si="129"/>
        <v>NA</v>
      </c>
      <c r="O962" s="22">
        <f t="shared" si="134"/>
        <v>13012.690506564672</v>
      </c>
      <c r="P962">
        <f t="shared" si="130"/>
        <v>514.55653080854688</v>
      </c>
      <c r="Q962">
        <f t="shared" si="131"/>
        <v>2</v>
      </c>
      <c r="V962" s="51">
        <f t="shared" ref="V962:V1025" si="137">L962/SUM($L$2:$L$3075)</f>
        <v>1.3638994539558742E-4</v>
      </c>
      <c r="W962" s="51">
        <f t="shared" si="132"/>
        <v>3.6773428367233248E-2</v>
      </c>
    </row>
    <row r="963" spans="2:23" x14ac:dyDescent="0.25">
      <c r="B963" s="52" t="s">
        <v>533</v>
      </c>
      <c r="C963" s="53" t="s">
        <v>1488</v>
      </c>
      <c r="D963" s="54">
        <v>22.12154477</v>
      </c>
      <c r="E963" s="54">
        <v>4765.4413259309158</v>
      </c>
      <c r="F963" s="54">
        <v>1.6300811562719069</v>
      </c>
      <c r="G963" s="48">
        <v>962</v>
      </c>
      <c r="H963" s="49"/>
      <c r="I963" s="21">
        <f t="shared" si="133"/>
        <v>512.92644965227498</v>
      </c>
      <c r="J963" s="50">
        <v>22.277754779999999</v>
      </c>
      <c r="K963" s="50">
        <v>14900.080061579984</v>
      </c>
      <c r="L963">
        <f t="shared" si="136"/>
        <v>512.92644965227498</v>
      </c>
      <c r="M963" t="e">
        <f t="shared" si="135"/>
        <v>#N/A</v>
      </c>
      <c r="N963" t="str">
        <f t="shared" ref="N963:N1026" si="138">IFERROR(VLOOKUP(C963,$Y$2:$Y$481,1,FALSE),"NA")</f>
        <v>NA</v>
      </c>
      <c r="O963" s="22">
        <f t="shared" si="134"/>
        <v>13034.812051334671</v>
      </c>
      <c r="P963">
        <f t="shared" ref="P963:P1026" si="139">IF(H963=0,I963,#N/A)</f>
        <v>512.92644965227498</v>
      </c>
      <c r="Q963">
        <f t="shared" ref="Q963:Q1026" si="140">IF(G963&lt;$T$3,$S$3,IF(G963&lt;$T$4,$S$4,IF(G963&lt;$T$5,$S$5,IF(G963&lt;$T$6,$S$6,$S$7))))</f>
        <v>2</v>
      </c>
      <c r="V963" s="51">
        <f t="shared" si="137"/>
        <v>1.3595787104304748E-4</v>
      </c>
      <c r="W963" s="51">
        <f t="shared" ref="W963:W1026" si="141">W962-V963</f>
        <v>3.6637470496190198E-2</v>
      </c>
    </row>
    <row r="964" spans="2:23" x14ac:dyDescent="0.25">
      <c r="B964" s="45" t="s">
        <v>745</v>
      </c>
      <c r="C964" s="46" t="s">
        <v>1489</v>
      </c>
      <c r="D964" s="47">
        <v>12.979221633631319</v>
      </c>
      <c r="E964" s="47">
        <v>58.31204709776614</v>
      </c>
      <c r="F964" s="47">
        <v>1.6288274551611137</v>
      </c>
      <c r="G964" s="48">
        <v>963</v>
      </c>
      <c r="H964" s="49"/>
      <c r="I964" s="21">
        <f t="shared" ref="I964:I1027" si="142">I963-F964</f>
        <v>511.29762219711387</v>
      </c>
      <c r="J964" s="50">
        <v>14.747418800000002</v>
      </c>
      <c r="K964" s="50">
        <v>14914.827480379983</v>
      </c>
      <c r="L964">
        <f t="shared" si="136"/>
        <v>511.29762219711387</v>
      </c>
      <c r="M964" t="e">
        <f t="shared" si="135"/>
        <v>#N/A</v>
      </c>
      <c r="N964" t="str">
        <f t="shared" si="138"/>
        <v>NA</v>
      </c>
      <c r="O964" s="22">
        <f t="shared" ref="O964:O1027" si="143">D964+O963</f>
        <v>13047.791272968303</v>
      </c>
      <c r="P964">
        <f t="shared" si="139"/>
        <v>511.29762219711387</v>
      </c>
      <c r="Q964">
        <f t="shared" si="140"/>
        <v>2</v>
      </c>
      <c r="V964" s="51">
        <f t="shared" si="137"/>
        <v>1.355261290004012E-4</v>
      </c>
      <c r="W964" s="51">
        <f t="shared" si="141"/>
        <v>3.6501944367189794E-2</v>
      </c>
    </row>
    <row r="965" spans="2:23" x14ac:dyDescent="0.25">
      <c r="B965" s="52" t="s">
        <v>1490</v>
      </c>
      <c r="C965" s="53" t="s">
        <v>1491</v>
      </c>
      <c r="D965" s="54">
        <v>18.311339953165398</v>
      </c>
      <c r="E965" s="54">
        <v>2195.4104787705</v>
      </c>
      <c r="F965" s="54">
        <v>1.6230706991528445</v>
      </c>
      <c r="G965" s="48">
        <v>964</v>
      </c>
      <c r="H965" s="49"/>
      <c r="I965" s="21">
        <f t="shared" si="142"/>
        <v>509.67455149796103</v>
      </c>
      <c r="J965" s="50">
        <v>19.162459160000001</v>
      </c>
      <c r="K965" s="50">
        <v>14933.989939539983</v>
      </c>
      <c r="L965">
        <f t="shared" si="136"/>
        <v>509.67455149796103</v>
      </c>
      <c r="M965" t="e">
        <f t="shared" si="135"/>
        <v>#N/A</v>
      </c>
      <c r="N965" t="str">
        <f t="shared" si="138"/>
        <v>NA</v>
      </c>
      <c r="O965" s="22">
        <f t="shared" si="143"/>
        <v>13066.102612921468</v>
      </c>
      <c r="P965">
        <f t="shared" si="139"/>
        <v>509.67455149796103</v>
      </c>
      <c r="Q965">
        <f t="shared" si="140"/>
        <v>2</v>
      </c>
      <c r="V965" s="51">
        <f t="shared" si="137"/>
        <v>1.3509591286130608E-4</v>
      </c>
      <c r="W965" s="51">
        <f t="shared" si="141"/>
        <v>3.6366848454328485E-2</v>
      </c>
    </row>
    <row r="966" spans="2:23" x14ac:dyDescent="0.25">
      <c r="B966" s="45" t="s">
        <v>875</v>
      </c>
      <c r="C966" s="46" t="s">
        <v>1492</v>
      </c>
      <c r="D966" s="47">
        <v>7.8006441700000018</v>
      </c>
      <c r="E966" s="47">
        <v>119.45158001199999</v>
      </c>
      <c r="F966" s="47">
        <v>1.6225285379174696</v>
      </c>
      <c r="G966" s="48">
        <v>965</v>
      </c>
      <c r="H966" s="49"/>
      <c r="I966" s="21">
        <f t="shared" si="142"/>
        <v>508.05202296004359</v>
      </c>
      <c r="J966" s="50">
        <v>7.8006441700000009</v>
      </c>
      <c r="K966" s="50">
        <v>14941.790583709982</v>
      </c>
      <c r="L966">
        <f t="shared" si="136"/>
        <v>508.05202296004359</v>
      </c>
      <c r="M966" t="e">
        <f t="shared" si="135"/>
        <v>#N/A</v>
      </c>
      <c r="N966" t="str">
        <f t="shared" si="138"/>
        <v>NA</v>
      </c>
      <c r="O966" s="22">
        <f t="shared" si="143"/>
        <v>13073.903257091468</v>
      </c>
      <c r="P966">
        <f t="shared" si="139"/>
        <v>508.05202296004359</v>
      </c>
      <c r="Q966">
        <f t="shared" si="140"/>
        <v>2</v>
      </c>
      <c r="V966" s="51">
        <f t="shared" si="137"/>
        <v>1.3466584042914472E-4</v>
      </c>
      <c r="W966" s="51">
        <f t="shared" si="141"/>
        <v>3.6232182613899343E-2</v>
      </c>
    </row>
    <row r="967" spans="2:23" x14ac:dyDescent="0.25">
      <c r="B967" s="52" t="s">
        <v>974</v>
      </c>
      <c r="C967" s="53" t="s">
        <v>1493</v>
      </c>
      <c r="D967" s="54">
        <v>7.5713881899999995</v>
      </c>
      <c r="E967" s="54">
        <v>1389.0972428289997</v>
      </c>
      <c r="F967" s="54">
        <v>1.6200099335183984</v>
      </c>
      <c r="G967" s="48">
        <v>966</v>
      </c>
      <c r="H967" s="49"/>
      <c r="I967" s="21">
        <f t="shared" si="142"/>
        <v>506.43201302652517</v>
      </c>
      <c r="J967" s="50">
        <v>7.5713881899999995</v>
      </c>
      <c r="K967" s="50">
        <v>14949.361971899982</v>
      </c>
      <c r="L967">
        <f t="shared" si="136"/>
        <v>506.43201302652517</v>
      </c>
      <c r="M967" t="e">
        <f t="shared" si="135"/>
        <v>#N/A</v>
      </c>
      <c r="N967" t="str">
        <f t="shared" si="138"/>
        <v>NA</v>
      </c>
      <c r="O967" s="22">
        <f t="shared" si="143"/>
        <v>13081.474645281467</v>
      </c>
      <c r="P967">
        <f t="shared" si="139"/>
        <v>506.43201302652517</v>
      </c>
      <c r="Q967">
        <f t="shared" si="140"/>
        <v>2</v>
      </c>
      <c r="V967" s="51">
        <f t="shared" si="137"/>
        <v>1.3423643558605451E-4</v>
      </c>
      <c r="W967" s="51">
        <f t="shared" si="141"/>
        <v>3.6097946178313287E-2</v>
      </c>
    </row>
    <row r="968" spans="2:23" x14ac:dyDescent="0.25">
      <c r="B968" s="45" t="s">
        <v>1201</v>
      </c>
      <c r="C968" s="46" t="s">
        <v>1494</v>
      </c>
      <c r="D968" s="47">
        <v>7.4109154899999998</v>
      </c>
      <c r="E968" s="47">
        <v>58.409977651999995</v>
      </c>
      <c r="F968" s="47">
        <v>1.6198294312367598</v>
      </c>
      <c r="G968" s="48">
        <v>967</v>
      </c>
      <c r="H968" s="49"/>
      <c r="I968" s="21">
        <f t="shared" si="142"/>
        <v>504.81218359528839</v>
      </c>
      <c r="J968" s="50">
        <v>7.4109154899999998</v>
      </c>
      <c r="K968" s="50">
        <v>14956.772887389981</v>
      </c>
      <c r="L968">
        <f t="shared" si="136"/>
        <v>504.81218359528839</v>
      </c>
      <c r="M968" t="e">
        <f t="shared" si="135"/>
        <v>#N/A</v>
      </c>
      <c r="N968" t="str">
        <f t="shared" si="138"/>
        <v>NA</v>
      </c>
      <c r="O968" s="22">
        <f t="shared" si="143"/>
        <v>13088.885560771467</v>
      </c>
      <c r="P968">
        <f t="shared" si="139"/>
        <v>504.81218359528839</v>
      </c>
      <c r="Q968">
        <f t="shared" si="140"/>
        <v>2</v>
      </c>
      <c r="V968" s="51">
        <f t="shared" si="137"/>
        <v>1.3380707858745732E-4</v>
      </c>
      <c r="W968" s="51">
        <f t="shared" si="141"/>
        <v>3.5964139099725831E-2</v>
      </c>
    </row>
    <row r="969" spans="2:23" x14ac:dyDescent="0.25">
      <c r="B969" s="52" t="s">
        <v>1495</v>
      </c>
      <c r="C969" s="53" t="s">
        <v>1496</v>
      </c>
      <c r="D969" s="54">
        <v>20.133298119999999</v>
      </c>
      <c r="E969" s="54">
        <v>1280.6172152827864</v>
      </c>
      <c r="F969" s="54">
        <v>1.6171013095241615</v>
      </c>
      <c r="G969" s="48">
        <v>968</v>
      </c>
      <c r="H969" s="49"/>
      <c r="I969" s="21">
        <f t="shared" si="142"/>
        <v>503.19508228576422</v>
      </c>
      <c r="J969" s="50">
        <v>20.133298119999996</v>
      </c>
      <c r="K969" s="50">
        <v>14976.906185509981</v>
      </c>
      <c r="L969">
        <f t="shared" si="136"/>
        <v>503.19508228576422</v>
      </c>
      <c r="M969" t="e">
        <f t="shared" si="135"/>
        <v>#N/A</v>
      </c>
      <c r="N969" t="str">
        <f t="shared" si="138"/>
        <v>NA</v>
      </c>
      <c r="O969" s="22">
        <f t="shared" si="143"/>
        <v>13109.018858891466</v>
      </c>
      <c r="P969">
        <f t="shared" si="139"/>
        <v>503.19508228576422</v>
      </c>
      <c r="Q969">
        <f t="shared" si="140"/>
        <v>2</v>
      </c>
      <c r="V969" s="51">
        <f t="shared" si="137"/>
        <v>1.3337844471323834E-4</v>
      </c>
      <c r="W969" s="51">
        <f t="shared" si="141"/>
        <v>3.5830760655012596E-2</v>
      </c>
    </row>
    <row r="970" spans="2:23" x14ac:dyDescent="0.25">
      <c r="B970" s="45" t="s">
        <v>381</v>
      </c>
      <c r="C970" s="46" t="s">
        <v>1497</v>
      </c>
      <c r="D970" s="47">
        <v>8.2201980300000006</v>
      </c>
      <c r="E970" s="47">
        <v>1599.225284205</v>
      </c>
      <c r="F970" s="47">
        <v>1.6142554431160723</v>
      </c>
      <c r="G970" s="48">
        <v>969</v>
      </c>
      <c r="H970" s="49"/>
      <c r="I970" s="21">
        <f t="shared" si="142"/>
        <v>501.58082684264815</v>
      </c>
      <c r="J970" s="50">
        <v>8.2201980300000006</v>
      </c>
      <c r="K970" s="50">
        <v>14985.12638353998</v>
      </c>
      <c r="L970">
        <f t="shared" si="136"/>
        <v>501.58082684264815</v>
      </c>
      <c r="M970" t="e">
        <f t="shared" si="135"/>
        <v>#N/A</v>
      </c>
      <c r="N970" t="str">
        <f t="shared" si="138"/>
        <v>NA</v>
      </c>
      <c r="O970" s="22">
        <f t="shared" si="143"/>
        <v>13117.239056921466</v>
      </c>
      <c r="P970">
        <f t="shared" si="139"/>
        <v>501.58082684264815</v>
      </c>
      <c r="Q970">
        <f t="shared" si="140"/>
        <v>2</v>
      </c>
      <c r="V970" s="51">
        <f t="shared" si="137"/>
        <v>1.3295056517317077E-4</v>
      </c>
      <c r="W970" s="51">
        <f t="shared" si="141"/>
        <v>3.5697810089839424E-2</v>
      </c>
    </row>
    <row r="971" spans="2:23" x14ac:dyDescent="0.25">
      <c r="B971" s="52" t="s">
        <v>562</v>
      </c>
      <c r="C971" s="53" t="s">
        <v>1498</v>
      </c>
      <c r="D971" s="54">
        <v>1.6427536899999999</v>
      </c>
      <c r="E971" s="54">
        <v>271.04554847000003</v>
      </c>
      <c r="F971" s="54">
        <v>1.6130783056384932</v>
      </c>
      <c r="G971" s="48">
        <v>970</v>
      </c>
      <c r="H971" s="49"/>
      <c r="I971" s="21">
        <f t="shared" si="142"/>
        <v>499.96774853700964</v>
      </c>
      <c r="J971" s="50">
        <v>1.6427536899999999</v>
      </c>
      <c r="K971" s="50">
        <v>14986.76913722998</v>
      </c>
      <c r="L971">
        <f t="shared" si="136"/>
        <v>499.96774853700964</v>
      </c>
      <c r="M971" t="e">
        <f t="shared" si="135"/>
        <v>#N/A</v>
      </c>
      <c r="N971" t="str">
        <f t="shared" si="138"/>
        <v>NA</v>
      </c>
      <c r="O971" s="22">
        <f t="shared" si="143"/>
        <v>13118.881810611465</v>
      </c>
      <c r="P971">
        <f t="shared" si="139"/>
        <v>499.96774853700964</v>
      </c>
      <c r="Q971">
        <f t="shared" si="140"/>
        <v>2</v>
      </c>
      <c r="V971" s="51">
        <f t="shared" si="137"/>
        <v>1.3252299764880346E-4</v>
      </c>
      <c r="W971" s="51">
        <f t="shared" si="141"/>
        <v>3.5565287092190617E-2</v>
      </c>
    </row>
    <row r="972" spans="2:23" x14ac:dyDescent="0.25">
      <c r="B972" s="45" t="s">
        <v>760</v>
      </c>
      <c r="C972" s="46" t="s">
        <v>1499</v>
      </c>
      <c r="D972" s="47">
        <v>1.9051005799999998</v>
      </c>
      <c r="E972" s="47">
        <v>71.320499470111088</v>
      </c>
      <c r="F972" s="47">
        <v>1.6069674763423363</v>
      </c>
      <c r="G972" s="48">
        <v>971</v>
      </c>
      <c r="H972" s="49"/>
      <c r="I972" s="21">
        <f t="shared" si="142"/>
        <v>498.36078106066731</v>
      </c>
      <c r="J972" s="50">
        <v>7.6941020899999994</v>
      </c>
      <c r="K972" s="50">
        <v>14994.463239319979</v>
      </c>
      <c r="L972">
        <f t="shared" si="136"/>
        <v>498.36078106066731</v>
      </c>
      <c r="M972" t="e">
        <f t="shared" si="135"/>
        <v>#N/A</v>
      </c>
      <c r="N972" t="str">
        <f t="shared" si="138"/>
        <v>NA</v>
      </c>
      <c r="O972" s="22">
        <f t="shared" si="143"/>
        <v>13120.786911191464</v>
      </c>
      <c r="P972">
        <f t="shared" si="139"/>
        <v>498.36078106066731</v>
      </c>
      <c r="Q972">
        <f t="shared" si="140"/>
        <v>2</v>
      </c>
      <c r="V972" s="51">
        <f t="shared" si="137"/>
        <v>1.32097049879748E-4</v>
      </c>
      <c r="W972" s="51">
        <f t="shared" si="141"/>
        <v>3.5433190042310866E-2</v>
      </c>
    </row>
    <row r="973" spans="2:23" x14ac:dyDescent="0.25">
      <c r="B973" s="52" t="s">
        <v>1032</v>
      </c>
      <c r="C973" s="53" t="s">
        <v>1500</v>
      </c>
      <c r="D973" s="54">
        <v>5.4446826399999999</v>
      </c>
      <c r="E973" s="54">
        <v>1032.1086080894079</v>
      </c>
      <c r="F973" s="54">
        <v>1.605777691698322</v>
      </c>
      <c r="G973" s="48">
        <v>972</v>
      </c>
      <c r="H973" s="49"/>
      <c r="I973" s="21">
        <f t="shared" si="142"/>
        <v>496.75500336896897</v>
      </c>
      <c r="J973" s="50">
        <v>5.4446826399999999</v>
      </c>
      <c r="K973" s="50">
        <v>14999.907921959979</v>
      </c>
      <c r="L973">
        <f t="shared" si="136"/>
        <v>496.75500336896897</v>
      </c>
      <c r="M973" t="e">
        <f t="shared" si="135"/>
        <v>#N/A</v>
      </c>
      <c r="N973" t="str">
        <f t="shared" si="138"/>
        <v>NA</v>
      </c>
      <c r="O973" s="22">
        <f t="shared" si="143"/>
        <v>13126.231593831464</v>
      </c>
      <c r="P973">
        <f t="shared" si="139"/>
        <v>496.75500336896897</v>
      </c>
      <c r="Q973">
        <f t="shared" si="140"/>
        <v>2</v>
      </c>
      <c r="V973" s="51">
        <f t="shared" si="137"/>
        <v>1.3167141747868986E-4</v>
      </c>
      <c r="W973" s="51">
        <f t="shared" si="141"/>
        <v>3.5301518624832176E-2</v>
      </c>
    </row>
    <row r="974" spans="2:23" x14ac:dyDescent="0.25">
      <c r="B974" s="45" t="s">
        <v>1014</v>
      </c>
      <c r="C974" s="46" t="s">
        <v>1501</v>
      </c>
      <c r="D974" s="47">
        <v>7.9652204700000002</v>
      </c>
      <c r="E974" s="47">
        <v>284.71027476500001</v>
      </c>
      <c r="F974" s="47">
        <v>1.594948866792371</v>
      </c>
      <c r="G974" s="48">
        <v>973</v>
      </c>
      <c r="H974" s="49"/>
      <c r="I974" s="21">
        <f t="shared" si="142"/>
        <v>495.16005450217659</v>
      </c>
      <c r="J974" s="50">
        <v>7.9652204700000002</v>
      </c>
      <c r="K974" s="50">
        <v>15007.873142429979</v>
      </c>
      <c r="L974">
        <f t="shared" si="136"/>
        <v>495.16005450217659</v>
      </c>
      <c r="M974" t="e">
        <f t="shared" si="135"/>
        <v>#N/A</v>
      </c>
      <c r="N974" t="str">
        <f t="shared" si="138"/>
        <v>NA</v>
      </c>
      <c r="O974" s="22">
        <f t="shared" si="143"/>
        <v>13134.196814301464</v>
      </c>
      <c r="P974">
        <f t="shared" si="139"/>
        <v>495.16005450217659</v>
      </c>
      <c r="Q974">
        <f t="shared" si="140"/>
        <v>2</v>
      </c>
      <c r="V974" s="51">
        <f t="shared" si="137"/>
        <v>1.3124865539945098E-4</v>
      </c>
      <c r="W974" s="51">
        <f t="shared" si="141"/>
        <v>3.5170269969432726E-2</v>
      </c>
    </row>
    <row r="975" spans="2:23" x14ac:dyDescent="0.25">
      <c r="B975" s="52" t="s">
        <v>1162</v>
      </c>
      <c r="C975" s="53" t="s">
        <v>1502</v>
      </c>
      <c r="D975" s="54">
        <v>37.75239715</v>
      </c>
      <c r="E975" s="54">
        <v>1022.0991715180002</v>
      </c>
      <c r="F975" s="54">
        <v>1.5885497008807075</v>
      </c>
      <c r="G975" s="48">
        <v>974</v>
      </c>
      <c r="H975" s="49"/>
      <c r="I975" s="21">
        <f t="shared" si="142"/>
        <v>493.57150480129587</v>
      </c>
      <c r="J975" s="50">
        <v>37.752397150000014</v>
      </c>
      <c r="K975" s="50">
        <v>15045.625539579978</v>
      </c>
      <c r="L975">
        <f t="shared" si="136"/>
        <v>493.57150480129587</v>
      </c>
      <c r="M975" t="e">
        <f t="shared" si="135"/>
        <v>#N/A</v>
      </c>
      <c r="N975" t="str">
        <f t="shared" si="138"/>
        <v>NA</v>
      </c>
      <c r="O975" s="22">
        <f t="shared" si="143"/>
        <v>13171.949211451463</v>
      </c>
      <c r="P975">
        <f t="shared" si="139"/>
        <v>493.57150480129587</v>
      </c>
      <c r="Q975">
        <f t="shared" si="140"/>
        <v>2</v>
      </c>
      <c r="V975" s="51">
        <f t="shared" si="137"/>
        <v>1.3082758950291897E-4</v>
      </c>
      <c r="W975" s="51">
        <f t="shared" si="141"/>
        <v>3.5039442379929807E-2</v>
      </c>
    </row>
    <row r="976" spans="2:23" x14ac:dyDescent="0.25">
      <c r="B976" s="45" t="s">
        <v>1503</v>
      </c>
      <c r="C976" s="46" t="s">
        <v>1504</v>
      </c>
      <c r="D976" s="47">
        <v>18.630367429999993</v>
      </c>
      <c r="E976" s="47">
        <v>882.32001724100019</v>
      </c>
      <c r="F976" s="47">
        <v>1.5861006378892459</v>
      </c>
      <c r="G976" s="48">
        <v>975</v>
      </c>
      <c r="H976" s="49"/>
      <c r="I976" s="21">
        <f t="shared" si="142"/>
        <v>491.9854041634066</v>
      </c>
      <c r="J976" s="50">
        <v>18.63036743</v>
      </c>
      <c r="K976" s="50">
        <v>15064.255907009978</v>
      </c>
      <c r="L976">
        <f t="shared" si="136"/>
        <v>491.9854041634066</v>
      </c>
      <c r="M976" t="e">
        <f t="shared" si="135"/>
        <v>#N/A</v>
      </c>
      <c r="N976" t="str">
        <f t="shared" si="138"/>
        <v>NA</v>
      </c>
      <c r="O976" s="22">
        <f t="shared" si="143"/>
        <v>13190.579578881463</v>
      </c>
      <c r="P976">
        <f t="shared" si="139"/>
        <v>491.9854041634066</v>
      </c>
      <c r="Q976">
        <f t="shared" si="140"/>
        <v>2</v>
      </c>
      <c r="V976" s="51">
        <f t="shared" si="137"/>
        <v>1.3040717276259758E-4</v>
      </c>
      <c r="W976" s="51">
        <f t="shared" si="141"/>
        <v>3.4909035207167212E-2</v>
      </c>
    </row>
    <row r="977" spans="2:23" x14ac:dyDescent="0.25">
      <c r="B977" s="52" t="s">
        <v>1307</v>
      </c>
      <c r="C977" s="53" t="s">
        <v>1505</v>
      </c>
      <c r="D977" s="54">
        <v>3.1957112699999999</v>
      </c>
      <c r="E977" s="54">
        <v>197</v>
      </c>
      <c r="F977" s="54">
        <v>1.5832844492999998</v>
      </c>
      <c r="G977" s="48">
        <v>976</v>
      </c>
      <c r="H977" s="49"/>
      <c r="I977" s="21">
        <f t="shared" si="142"/>
        <v>490.40211971410662</v>
      </c>
      <c r="J977" s="50">
        <v>7.9029390399999997</v>
      </c>
      <c r="K977" s="50">
        <v>15072.158846049977</v>
      </c>
      <c r="L977">
        <f t="shared" si="136"/>
        <v>490.40211971410662</v>
      </c>
      <c r="M977" t="e">
        <f t="shared" si="135"/>
        <v>#N/A</v>
      </c>
      <c r="N977" t="str">
        <f t="shared" si="138"/>
        <v>NA</v>
      </c>
      <c r="O977" s="22">
        <f t="shared" si="143"/>
        <v>13193.775290151463</v>
      </c>
      <c r="P977">
        <f t="shared" si="139"/>
        <v>490.40211971410662</v>
      </c>
      <c r="Q977">
        <f t="shared" si="140"/>
        <v>2</v>
      </c>
      <c r="V977" s="51">
        <f t="shared" si="137"/>
        <v>1.299875024899331E-4</v>
      </c>
      <c r="W977" s="51">
        <f t="shared" si="141"/>
        <v>3.4779047704677282E-2</v>
      </c>
    </row>
    <row r="978" spans="2:23" x14ac:dyDescent="0.25">
      <c r="B978" s="45" t="s">
        <v>582</v>
      </c>
      <c r="C978" s="46" t="s">
        <v>1506</v>
      </c>
      <c r="D978" s="47">
        <v>5.2674150199999996</v>
      </c>
      <c r="E978" s="47">
        <v>142.76990782041474</v>
      </c>
      <c r="F978" s="47">
        <v>1.5817581310067104</v>
      </c>
      <c r="G978" s="48">
        <v>977</v>
      </c>
      <c r="H978" s="49"/>
      <c r="I978" s="21">
        <f t="shared" si="142"/>
        <v>488.8203615830999</v>
      </c>
      <c r="J978" s="50">
        <v>6.6156413599999997</v>
      </c>
      <c r="K978" s="50">
        <v>15078.774487409977</v>
      </c>
      <c r="L978">
        <f t="shared" si="136"/>
        <v>488.8203615830999</v>
      </c>
      <c r="M978" t="e">
        <f t="shared" si="135"/>
        <v>#N/A</v>
      </c>
      <c r="N978" t="str">
        <f t="shared" si="138"/>
        <v>NA</v>
      </c>
      <c r="O978" s="22">
        <f t="shared" si="143"/>
        <v>13199.042705171463</v>
      </c>
      <c r="P978">
        <f t="shared" si="139"/>
        <v>488.8203615830999</v>
      </c>
      <c r="Q978">
        <f t="shared" si="140"/>
        <v>2</v>
      </c>
      <c r="V978" s="51">
        <f t="shared" si="137"/>
        <v>1.2956823678791579E-4</v>
      </c>
      <c r="W978" s="51">
        <f t="shared" si="141"/>
        <v>3.4649479467889363E-2</v>
      </c>
    </row>
    <row r="979" spans="2:23" x14ac:dyDescent="0.25">
      <c r="B979" s="52" t="s">
        <v>1507</v>
      </c>
      <c r="C979" s="53" t="s">
        <v>1508</v>
      </c>
      <c r="D979" s="54">
        <v>2.4243466800000002</v>
      </c>
      <c r="E979" s="54">
        <v>144.42192736300001</v>
      </c>
      <c r="F979" s="54">
        <v>1.5802481640108776</v>
      </c>
      <c r="G979" s="48">
        <v>978</v>
      </c>
      <c r="H979" s="49"/>
      <c r="I979" s="21">
        <f t="shared" si="142"/>
        <v>487.24011341908903</v>
      </c>
      <c r="J979" s="50">
        <v>2.4243466800000002</v>
      </c>
      <c r="K979" s="50">
        <v>15081.198834089977</v>
      </c>
      <c r="L979">
        <f t="shared" si="136"/>
        <v>487.24011341908903</v>
      </c>
      <c r="M979" t="e">
        <f t="shared" ref="M979:M1042" si="144">IF(N979=C979,L979,NA())</f>
        <v>#N/A</v>
      </c>
      <c r="N979" t="str">
        <f t="shared" si="138"/>
        <v>NA</v>
      </c>
      <c r="O979" s="22">
        <f t="shared" si="143"/>
        <v>13201.467051851463</v>
      </c>
      <c r="P979">
        <f t="shared" si="139"/>
        <v>487.24011341908903</v>
      </c>
      <c r="Q979">
        <f t="shared" si="140"/>
        <v>2</v>
      </c>
      <c r="V979" s="51">
        <f t="shared" si="137"/>
        <v>1.2914937132242019E-4</v>
      </c>
      <c r="W979" s="51">
        <f t="shared" si="141"/>
        <v>3.4520330096566944E-2</v>
      </c>
    </row>
    <row r="980" spans="2:23" x14ac:dyDescent="0.25">
      <c r="B980" s="45" t="s">
        <v>512</v>
      </c>
      <c r="C980" s="46" t="s">
        <v>1509</v>
      </c>
      <c r="D980" s="47">
        <v>10.043958882600402</v>
      </c>
      <c r="E980" s="47">
        <v>335.83789047412392</v>
      </c>
      <c r="F980" s="47">
        <v>1.571400535065919</v>
      </c>
      <c r="G980" s="48">
        <v>979</v>
      </c>
      <c r="H980" s="49"/>
      <c r="I980" s="21">
        <f t="shared" si="142"/>
        <v>485.66871288402314</v>
      </c>
      <c r="J980" s="50">
        <v>23.332342669999999</v>
      </c>
      <c r="K980" s="50">
        <v>15104.531176759978</v>
      </c>
      <c r="L980">
        <f t="shared" si="136"/>
        <v>485.66871288402314</v>
      </c>
      <c r="M980" t="e">
        <f t="shared" si="144"/>
        <v>#N/A</v>
      </c>
      <c r="N980" t="str">
        <f t="shared" si="138"/>
        <v>NA</v>
      </c>
      <c r="O980" s="22">
        <f t="shared" si="143"/>
        <v>13211.511010734064</v>
      </c>
      <c r="P980">
        <f t="shared" si="139"/>
        <v>485.66871288402314</v>
      </c>
      <c r="Q980">
        <f t="shared" si="140"/>
        <v>2</v>
      </c>
      <c r="V980" s="51">
        <f t="shared" si="137"/>
        <v>1.2873285103681532E-4</v>
      </c>
      <c r="W980" s="51">
        <f t="shared" si="141"/>
        <v>3.4391597245530127E-2</v>
      </c>
    </row>
    <row r="981" spans="2:23" x14ac:dyDescent="0.25">
      <c r="B981" s="52" t="s">
        <v>1510</v>
      </c>
      <c r="C981" s="53" t="s">
        <v>1511</v>
      </c>
      <c r="D981" s="54">
        <v>10.144274580000001</v>
      </c>
      <c r="E981" s="54">
        <v>625.24496997799997</v>
      </c>
      <c r="F981" s="54">
        <v>1.5698351213867003</v>
      </c>
      <c r="G981" s="48">
        <v>980</v>
      </c>
      <c r="H981" s="49"/>
      <c r="I981" s="21">
        <f t="shared" si="142"/>
        <v>484.09887776263645</v>
      </c>
      <c r="J981" s="50">
        <v>10.144274580000001</v>
      </c>
      <c r="K981" s="50">
        <v>15114.675451339977</v>
      </c>
      <c r="L981">
        <f t="shared" si="136"/>
        <v>484.09887776263645</v>
      </c>
      <c r="M981" t="e">
        <f t="shared" si="144"/>
        <v>#N/A</v>
      </c>
      <c r="N981" t="str">
        <f t="shared" si="138"/>
        <v>NA</v>
      </c>
      <c r="O981" s="22">
        <f t="shared" si="143"/>
        <v>13221.655285314064</v>
      </c>
      <c r="P981">
        <f t="shared" si="139"/>
        <v>484.09887776263645</v>
      </c>
      <c r="Q981">
        <f t="shared" si="140"/>
        <v>2</v>
      </c>
      <c r="V981" s="51">
        <f t="shared" si="137"/>
        <v>1.2831674568460151E-4</v>
      </c>
      <c r="W981" s="51">
        <f t="shared" si="141"/>
        <v>3.4263280499845526E-2</v>
      </c>
    </row>
    <row r="982" spans="2:23" x14ac:dyDescent="0.25">
      <c r="B982" s="45" t="s">
        <v>444</v>
      </c>
      <c r="C982" s="46" t="s">
        <v>1512</v>
      </c>
      <c r="D982" s="47">
        <v>11.494521649999999</v>
      </c>
      <c r="E982" s="47">
        <v>293.60942789299997</v>
      </c>
      <c r="F982" s="47">
        <v>1.5649482921121238</v>
      </c>
      <c r="G982" s="48">
        <v>981</v>
      </c>
      <c r="H982" s="49"/>
      <c r="I982" s="21">
        <f t="shared" si="142"/>
        <v>482.5339294705243</v>
      </c>
      <c r="J982" s="50">
        <v>11.494521650000001</v>
      </c>
      <c r="K982" s="50">
        <v>15126.169972989977</v>
      </c>
      <c r="L982">
        <f t="shared" si="136"/>
        <v>482.5339294705243</v>
      </c>
      <c r="M982" t="e">
        <f t="shared" si="144"/>
        <v>#N/A</v>
      </c>
      <c r="N982" t="str">
        <f t="shared" si="138"/>
        <v>NA</v>
      </c>
      <c r="O982" s="22">
        <f t="shared" si="143"/>
        <v>13233.149806964064</v>
      </c>
      <c r="P982">
        <f t="shared" si="139"/>
        <v>482.5339294705243</v>
      </c>
      <c r="Q982">
        <f t="shared" si="140"/>
        <v>2</v>
      </c>
      <c r="V982" s="51">
        <f t="shared" si="137"/>
        <v>1.2790193565046843E-4</v>
      </c>
      <c r="W982" s="51">
        <f t="shared" si="141"/>
        <v>3.413537856419506E-2</v>
      </c>
    </row>
    <row r="983" spans="2:23" x14ac:dyDescent="0.25">
      <c r="B983" s="52" t="s">
        <v>1513</v>
      </c>
      <c r="C983" s="53" t="s">
        <v>1514</v>
      </c>
      <c r="D983" s="54">
        <v>8.5563680400000042</v>
      </c>
      <c r="E983" s="54">
        <v>1869.5091700139999</v>
      </c>
      <c r="F983" s="54">
        <v>1.5569077938922911</v>
      </c>
      <c r="G983" s="48">
        <v>982</v>
      </c>
      <c r="H983" s="49"/>
      <c r="I983" s="21">
        <f t="shared" si="142"/>
        <v>480.97702167663203</v>
      </c>
      <c r="J983" s="50">
        <v>8.5563680400000042</v>
      </c>
      <c r="K983" s="50">
        <v>15134.726341029977</v>
      </c>
      <c r="L983">
        <f t="shared" si="136"/>
        <v>480.97702167663203</v>
      </c>
      <c r="M983" t="e">
        <f t="shared" si="144"/>
        <v>#N/A</v>
      </c>
      <c r="N983" t="str">
        <f t="shared" si="138"/>
        <v>NA</v>
      </c>
      <c r="O983" s="22">
        <f t="shared" si="143"/>
        <v>13241.706175004063</v>
      </c>
      <c r="P983">
        <f t="shared" si="139"/>
        <v>480.97702167663203</v>
      </c>
      <c r="Q983">
        <f t="shared" si="140"/>
        <v>2</v>
      </c>
      <c r="V983" s="51">
        <f t="shared" si="137"/>
        <v>1.274892568556599E-4</v>
      </c>
      <c r="W983" s="51">
        <f t="shared" si="141"/>
        <v>3.4007889307339396E-2</v>
      </c>
    </row>
    <row r="984" spans="2:23" x14ac:dyDescent="0.25">
      <c r="B984" s="45" t="s">
        <v>649</v>
      </c>
      <c r="C984" s="46" t="s">
        <v>1515</v>
      </c>
      <c r="D984" s="47">
        <v>2.5327484167289915</v>
      </c>
      <c r="E984" s="47">
        <v>68</v>
      </c>
      <c r="F984" s="47">
        <v>1.5540535788000001</v>
      </c>
      <c r="G984" s="48">
        <v>983</v>
      </c>
      <c r="H984" s="49"/>
      <c r="I984" s="21">
        <f t="shared" si="142"/>
        <v>479.42296809783204</v>
      </c>
      <c r="J984" s="50">
        <v>24.089272979999997</v>
      </c>
      <c r="K984" s="50">
        <v>15158.815614009976</v>
      </c>
      <c r="L984">
        <f t="shared" si="136"/>
        <v>479.42296809783204</v>
      </c>
      <c r="M984" t="e">
        <f t="shared" si="144"/>
        <v>#N/A</v>
      </c>
      <c r="N984" t="str">
        <f t="shared" si="138"/>
        <v>NA</v>
      </c>
      <c r="O984" s="22">
        <f t="shared" si="143"/>
        <v>13244.238923420791</v>
      </c>
      <c r="P984">
        <f t="shared" si="139"/>
        <v>479.42296809783204</v>
      </c>
      <c r="Q984">
        <f t="shared" si="140"/>
        <v>2</v>
      </c>
      <c r="V984" s="51">
        <f t="shared" si="137"/>
        <v>1.2707733460793079E-4</v>
      </c>
      <c r="W984" s="51">
        <f t="shared" si="141"/>
        <v>3.3880811972731469E-2</v>
      </c>
    </row>
    <row r="985" spans="2:23" x14ac:dyDescent="0.25">
      <c r="B985" s="52" t="s">
        <v>1267</v>
      </c>
      <c r="C985" s="53" t="s">
        <v>1516</v>
      </c>
      <c r="D985" s="54">
        <v>7.53503715</v>
      </c>
      <c r="E985" s="54">
        <v>184.51595692047715</v>
      </c>
      <c r="F985" s="54">
        <v>1.5516013981251242</v>
      </c>
      <c r="G985" s="48">
        <v>984</v>
      </c>
      <c r="H985" s="49"/>
      <c r="I985" s="21">
        <f t="shared" si="142"/>
        <v>477.87136669970693</v>
      </c>
      <c r="J985" s="50">
        <v>7.53503715</v>
      </c>
      <c r="K985" s="50">
        <v>15166.350651159977</v>
      </c>
      <c r="L985">
        <f t="shared" si="136"/>
        <v>477.87136669970693</v>
      </c>
      <c r="M985" t="e">
        <f t="shared" si="144"/>
        <v>#N/A</v>
      </c>
      <c r="N985" t="str">
        <f t="shared" si="138"/>
        <v>NA</v>
      </c>
      <c r="O985" s="22">
        <f t="shared" si="143"/>
        <v>13251.773960570792</v>
      </c>
      <c r="P985">
        <f t="shared" si="139"/>
        <v>477.87136669970693</v>
      </c>
      <c r="Q985">
        <f t="shared" si="140"/>
        <v>2</v>
      </c>
      <c r="V985" s="51">
        <f t="shared" si="137"/>
        <v>1.2666606234279509E-4</v>
      </c>
      <c r="W985" s="51">
        <f t="shared" si="141"/>
        <v>3.3754145910388673E-2</v>
      </c>
    </row>
    <row r="986" spans="2:23" x14ac:dyDescent="0.25">
      <c r="B986" s="45" t="s">
        <v>789</v>
      </c>
      <c r="C986" s="46" t="s">
        <v>1517</v>
      </c>
      <c r="D986" s="47">
        <v>1.2400871858801021</v>
      </c>
      <c r="E986" s="47">
        <v>32</v>
      </c>
      <c r="F986" s="47">
        <v>1.5489910912</v>
      </c>
      <c r="G986" s="48">
        <v>985</v>
      </c>
      <c r="H986" s="49"/>
      <c r="I986" s="21">
        <f t="shared" si="142"/>
        <v>476.32237560850695</v>
      </c>
      <c r="J986" s="50">
        <v>10.105906410000001</v>
      </c>
      <c r="K986" s="50">
        <v>15176.456557569978</v>
      </c>
      <c r="L986">
        <f t="shared" si="136"/>
        <v>476.32237560850695</v>
      </c>
      <c r="M986" t="e">
        <f t="shared" si="144"/>
        <v>#N/A</v>
      </c>
      <c r="N986" t="str">
        <f t="shared" si="138"/>
        <v>NA</v>
      </c>
      <c r="O986" s="22">
        <f t="shared" si="143"/>
        <v>13253.014047756673</v>
      </c>
      <c r="P986">
        <f t="shared" si="139"/>
        <v>476.32237560850695</v>
      </c>
      <c r="Q986">
        <f t="shared" si="140"/>
        <v>2</v>
      </c>
      <c r="V986" s="51">
        <f t="shared" si="137"/>
        <v>1.2625548197368571E-4</v>
      </c>
      <c r="W986" s="51">
        <f t="shared" si="141"/>
        <v>3.3627890428414985E-2</v>
      </c>
    </row>
    <row r="987" spans="2:23" x14ac:dyDescent="0.25">
      <c r="B987" s="52" t="s">
        <v>454</v>
      </c>
      <c r="C987" s="53" t="s">
        <v>1518</v>
      </c>
      <c r="D987" s="54">
        <v>8.160388290000002</v>
      </c>
      <c r="E987" s="54">
        <v>253.732106402</v>
      </c>
      <c r="F987" s="54">
        <v>1.5429401181205404</v>
      </c>
      <c r="G987" s="48">
        <v>986</v>
      </c>
      <c r="H987" s="49"/>
      <c r="I987" s="21">
        <f t="shared" si="142"/>
        <v>474.77943549038639</v>
      </c>
      <c r="J987" s="50">
        <v>8.1603882900000002</v>
      </c>
      <c r="K987" s="50">
        <v>15184.616945859978</v>
      </c>
      <c r="L987">
        <f t="shared" si="136"/>
        <v>474.77943549038639</v>
      </c>
      <c r="M987" t="e">
        <f t="shared" si="144"/>
        <v>#N/A</v>
      </c>
      <c r="N987" t="str">
        <f t="shared" si="138"/>
        <v>NA</v>
      </c>
      <c r="O987" s="22">
        <f t="shared" si="143"/>
        <v>13261.174436046673</v>
      </c>
      <c r="P987">
        <f t="shared" si="139"/>
        <v>474.77943549038639</v>
      </c>
      <c r="Q987">
        <f t="shared" si="140"/>
        <v>2</v>
      </c>
      <c r="V987" s="51">
        <f t="shared" si="137"/>
        <v>1.2584650549421424E-4</v>
      </c>
      <c r="W987" s="51">
        <f t="shared" si="141"/>
        <v>3.350204392292077E-2</v>
      </c>
    </row>
    <row r="988" spans="2:23" x14ac:dyDescent="0.25">
      <c r="B988" s="45" t="s">
        <v>1519</v>
      </c>
      <c r="C988" s="46" t="s">
        <v>1520</v>
      </c>
      <c r="D988" s="47">
        <v>10.29034957</v>
      </c>
      <c r="E988" s="47">
        <v>1182.2097856150001</v>
      </c>
      <c r="F988" s="47">
        <v>1.5376973126249665</v>
      </c>
      <c r="G988" s="48">
        <v>987</v>
      </c>
      <c r="H988" s="49"/>
      <c r="I988" s="21">
        <f t="shared" si="142"/>
        <v>473.24173817776142</v>
      </c>
      <c r="J988" s="50">
        <v>10.29034957</v>
      </c>
      <c r="K988" s="50">
        <v>15194.907295429977</v>
      </c>
      <c r="L988">
        <f t="shared" si="136"/>
        <v>473.24173817776142</v>
      </c>
      <c r="M988" t="e">
        <f t="shared" si="144"/>
        <v>#N/A</v>
      </c>
      <c r="N988" t="str">
        <f t="shared" si="138"/>
        <v>NA</v>
      </c>
      <c r="O988" s="22">
        <f t="shared" si="143"/>
        <v>13271.464785616672</v>
      </c>
      <c r="P988">
        <f t="shared" si="139"/>
        <v>473.24173817776142</v>
      </c>
      <c r="Q988">
        <f t="shared" si="140"/>
        <v>2</v>
      </c>
      <c r="V988" s="51">
        <f t="shared" si="137"/>
        <v>1.2543891868898156E-4</v>
      </c>
      <c r="W988" s="51">
        <f t="shared" si="141"/>
        <v>3.3376605004231785E-2</v>
      </c>
    </row>
    <row r="989" spans="2:23" x14ac:dyDescent="0.25">
      <c r="B989" s="52" t="s">
        <v>1521</v>
      </c>
      <c r="C989" s="53" t="s">
        <v>1522</v>
      </c>
      <c r="D989" s="54">
        <v>6.8952706799999994</v>
      </c>
      <c r="E989" s="54">
        <v>72.820570728000007</v>
      </c>
      <c r="F989" s="54">
        <v>1.522361211516615</v>
      </c>
      <c r="G989" s="48">
        <v>988</v>
      </c>
      <c r="H989" s="49"/>
      <c r="I989" s="21">
        <f t="shared" si="142"/>
        <v>471.71937696624479</v>
      </c>
      <c r="J989" s="50">
        <v>6.8952706799999994</v>
      </c>
      <c r="K989" s="50">
        <v>15201.802566109976</v>
      </c>
      <c r="L989">
        <f t="shared" si="136"/>
        <v>471.71937696624479</v>
      </c>
      <c r="M989" t="e">
        <f t="shared" si="144"/>
        <v>#N/A</v>
      </c>
      <c r="N989" t="str">
        <f t="shared" si="138"/>
        <v>NA</v>
      </c>
      <c r="O989" s="22">
        <f t="shared" si="143"/>
        <v>13278.360056296671</v>
      </c>
      <c r="P989">
        <f t="shared" si="139"/>
        <v>471.71937696624479</v>
      </c>
      <c r="Q989">
        <f t="shared" si="140"/>
        <v>2</v>
      </c>
      <c r="V989" s="51">
        <f t="shared" si="137"/>
        <v>1.2503539691813777E-4</v>
      </c>
      <c r="W989" s="51">
        <f t="shared" si="141"/>
        <v>3.3251569607313645E-2</v>
      </c>
    </row>
    <row r="990" spans="2:23" x14ac:dyDescent="0.25">
      <c r="B990" s="45" t="s">
        <v>633</v>
      </c>
      <c r="C990" s="46" t="s">
        <v>1523</v>
      </c>
      <c r="D990" s="47">
        <v>3.3056920700000001</v>
      </c>
      <c r="E990" s="47">
        <v>74.018130895198766</v>
      </c>
      <c r="F990" s="47">
        <v>1.5203634591932933</v>
      </c>
      <c r="G990" s="48">
        <v>989</v>
      </c>
      <c r="H990" s="49"/>
      <c r="I990" s="21">
        <f t="shared" si="142"/>
        <v>470.19901350705152</v>
      </c>
      <c r="J990" s="50">
        <v>9.5536458500000006</v>
      </c>
      <c r="K990" s="50">
        <v>15211.356211959976</v>
      </c>
      <c r="L990">
        <f t="shared" si="136"/>
        <v>470.19901350705152</v>
      </c>
      <c r="M990" t="e">
        <f t="shared" si="144"/>
        <v>#N/A</v>
      </c>
      <c r="N990" t="str">
        <f t="shared" si="138"/>
        <v>NA</v>
      </c>
      <c r="O990" s="22">
        <f t="shared" si="143"/>
        <v>13281.665748366671</v>
      </c>
      <c r="P990">
        <f t="shared" si="139"/>
        <v>470.19901350705152</v>
      </c>
      <c r="Q990">
        <f t="shared" si="140"/>
        <v>2</v>
      </c>
      <c r="V990" s="51">
        <f t="shared" si="137"/>
        <v>1.2463240467770311E-4</v>
      </c>
      <c r="W990" s="51">
        <f t="shared" si="141"/>
        <v>3.3126937202635945E-2</v>
      </c>
    </row>
    <row r="991" spans="2:23" x14ac:dyDescent="0.25">
      <c r="B991" s="52" t="s">
        <v>1524</v>
      </c>
      <c r="C991" s="53" t="s">
        <v>1525</v>
      </c>
      <c r="D991" s="54">
        <v>4.881026740658009</v>
      </c>
      <c r="E991" s="54">
        <v>213.29956189087625</v>
      </c>
      <c r="F991" s="54">
        <v>1.5179553121079763</v>
      </c>
      <c r="G991" s="48">
        <v>990</v>
      </c>
      <c r="H991" s="49"/>
      <c r="I991" s="21">
        <f t="shared" si="142"/>
        <v>468.68105819494355</v>
      </c>
      <c r="J991" s="50">
        <v>7.7774002900000001</v>
      </c>
      <c r="K991" s="50">
        <v>15219.133612249976</v>
      </c>
      <c r="L991">
        <f t="shared" si="136"/>
        <v>468.68105819494355</v>
      </c>
      <c r="M991" t="e">
        <f t="shared" si="144"/>
        <v>#N/A</v>
      </c>
      <c r="N991" t="str">
        <f t="shared" si="138"/>
        <v>NA</v>
      </c>
      <c r="O991" s="22">
        <f t="shared" si="143"/>
        <v>13286.54677510733</v>
      </c>
      <c r="P991">
        <f t="shared" si="139"/>
        <v>468.68105819494355</v>
      </c>
      <c r="Q991">
        <f t="shared" si="140"/>
        <v>2</v>
      </c>
      <c r="V991" s="51">
        <f t="shared" si="137"/>
        <v>1.2423005074818243E-4</v>
      </c>
      <c r="W991" s="51">
        <f t="shared" si="141"/>
        <v>3.3002707151887765E-2</v>
      </c>
    </row>
    <row r="992" spans="2:23" x14ac:dyDescent="0.25">
      <c r="B992" s="45" t="s">
        <v>1526</v>
      </c>
      <c r="C992" s="46" t="s">
        <v>1527</v>
      </c>
      <c r="D992" s="47">
        <v>22.160984970000005</v>
      </c>
      <c r="E992" s="47">
        <v>241.319849643</v>
      </c>
      <c r="F992" s="47">
        <v>1.5152228902076281</v>
      </c>
      <c r="G992" s="48">
        <v>991</v>
      </c>
      <c r="H992" s="49"/>
      <c r="I992" s="21">
        <f t="shared" si="142"/>
        <v>467.16583530473594</v>
      </c>
      <c r="J992" s="50">
        <v>22.160984970000005</v>
      </c>
      <c r="K992" s="50">
        <v>15241.294597219976</v>
      </c>
      <c r="L992">
        <f t="shared" si="136"/>
        <v>467.16583530473594</v>
      </c>
      <c r="M992" t="e">
        <f t="shared" si="144"/>
        <v>#N/A</v>
      </c>
      <c r="N992" t="str">
        <f t="shared" si="138"/>
        <v>NA</v>
      </c>
      <c r="O992" s="22">
        <f t="shared" si="143"/>
        <v>13308.70776007733</v>
      </c>
      <c r="P992">
        <f t="shared" si="139"/>
        <v>467.16583530473594</v>
      </c>
      <c r="Q992">
        <f t="shared" si="140"/>
        <v>2</v>
      </c>
      <c r="V992" s="51">
        <f t="shared" si="137"/>
        <v>1.2382842108286108E-4</v>
      </c>
      <c r="W992" s="51">
        <f t="shared" si="141"/>
        <v>3.2878878730804903E-2</v>
      </c>
    </row>
    <row r="993" spans="2:23" x14ac:dyDescent="0.25">
      <c r="B993" s="52" t="s">
        <v>1528</v>
      </c>
      <c r="C993" s="53" t="s">
        <v>1529</v>
      </c>
      <c r="D993" s="54">
        <v>5.5294118054061157</v>
      </c>
      <c r="E993" s="54">
        <v>175</v>
      </c>
      <c r="F993" s="54">
        <v>1.5115376149999999</v>
      </c>
      <c r="G993" s="48">
        <v>992</v>
      </c>
      <c r="H993" s="49"/>
      <c r="I993" s="21">
        <f t="shared" si="142"/>
        <v>465.65429768973593</v>
      </c>
      <c r="J993" s="50">
        <v>5.7307516100000013</v>
      </c>
      <c r="K993" s="50">
        <v>15247.025348829977</v>
      </c>
      <c r="L993">
        <f t="shared" si="136"/>
        <v>465.65429768973593</v>
      </c>
      <c r="M993" t="e">
        <f t="shared" si="144"/>
        <v>#N/A</v>
      </c>
      <c r="N993" t="str">
        <f t="shared" si="138"/>
        <v>NA</v>
      </c>
      <c r="O993" s="22">
        <f t="shared" si="143"/>
        <v>13314.237171882736</v>
      </c>
      <c r="P993">
        <f t="shared" si="139"/>
        <v>465.65429768973593</v>
      </c>
      <c r="Q993">
        <f t="shared" si="140"/>
        <v>2</v>
      </c>
      <c r="V993" s="51">
        <f t="shared" si="137"/>
        <v>1.2342776824798347E-4</v>
      </c>
      <c r="W993" s="51">
        <f t="shared" si="141"/>
        <v>3.2755450962556922E-2</v>
      </c>
    </row>
    <row r="994" spans="2:23" x14ac:dyDescent="0.25">
      <c r="B994" s="45" t="s">
        <v>1530</v>
      </c>
      <c r="C994" s="46" t="s">
        <v>1531</v>
      </c>
      <c r="D994" s="47">
        <v>3.1620052599999999</v>
      </c>
      <c r="E994" s="47">
        <v>787.76363654648674</v>
      </c>
      <c r="F994" s="47">
        <v>1.5015286171176156</v>
      </c>
      <c r="G994" s="48">
        <v>993</v>
      </c>
      <c r="H994" s="49"/>
      <c r="I994" s="21">
        <f t="shared" si="142"/>
        <v>464.1527690726183</v>
      </c>
      <c r="J994" s="50">
        <v>3.1785973199999997</v>
      </c>
      <c r="K994" s="50">
        <v>15250.203946149977</v>
      </c>
      <c r="L994">
        <f t="shared" si="136"/>
        <v>464.1527690726183</v>
      </c>
      <c r="M994" t="e">
        <f t="shared" si="144"/>
        <v>#N/A</v>
      </c>
      <c r="N994" t="str">
        <f t="shared" si="138"/>
        <v>NA</v>
      </c>
      <c r="O994" s="22">
        <f t="shared" si="143"/>
        <v>13317.399177142735</v>
      </c>
      <c r="P994">
        <f t="shared" si="139"/>
        <v>464.1527690726183</v>
      </c>
      <c r="Q994">
        <f t="shared" si="140"/>
        <v>2</v>
      </c>
      <c r="V994" s="51">
        <f t="shared" si="137"/>
        <v>1.2302976842903883E-4</v>
      </c>
      <c r="W994" s="51">
        <f t="shared" si="141"/>
        <v>3.2632421194127882E-2</v>
      </c>
    </row>
    <row r="995" spans="2:23" x14ac:dyDescent="0.25">
      <c r="B995" s="52" t="s">
        <v>1011</v>
      </c>
      <c r="C995" s="53" t="s">
        <v>1532</v>
      </c>
      <c r="D995" s="54">
        <v>5.12323986</v>
      </c>
      <c r="E995" s="54">
        <v>1081.629892119</v>
      </c>
      <c r="F995" s="54">
        <v>1.4902722612732993</v>
      </c>
      <c r="G995" s="48">
        <v>994</v>
      </c>
      <c r="H995" s="49"/>
      <c r="I995" s="21">
        <f t="shared" si="142"/>
        <v>462.66249681134502</v>
      </c>
      <c r="J995" s="50">
        <v>5.1232398600000009</v>
      </c>
      <c r="K995" s="50">
        <v>15255.327186009978</v>
      </c>
      <c r="L995">
        <f t="shared" si="136"/>
        <v>462.66249681134502</v>
      </c>
      <c r="M995" t="e">
        <f t="shared" si="144"/>
        <v>#N/A</v>
      </c>
      <c r="N995" t="str">
        <f t="shared" si="138"/>
        <v>NA</v>
      </c>
      <c r="O995" s="22">
        <f t="shared" si="143"/>
        <v>13322.522417002736</v>
      </c>
      <c r="P995">
        <f t="shared" si="139"/>
        <v>462.66249681134502</v>
      </c>
      <c r="Q995">
        <f t="shared" si="140"/>
        <v>2</v>
      </c>
      <c r="V995" s="51">
        <f t="shared" si="137"/>
        <v>1.2263475225458617E-4</v>
      </c>
      <c r="W995" s="51">
        <f t="shared" si="141"/>
        <v>3.2509786441873294E-2</v>
      </c>
    </row>
    <row r="996" spans="2:23" x14ac:dyDescent="0.25">
      <c r="B996" s="45" t="s">
        <v>938</v>
      </c>
      <c r="C996" s="46" t="s">
        <v>1533</v>
      </c>
      <c r="D996" s="47">
        <v>9.1639789199999999</v>
      </c>
      <c r="E996" s="47">
        <v>202.04126591500003</v>
      </c>
      <c r="F996" s="47">
        <v>1.482589153797085</v>
      </c>
      <c r="G996" s="48">
        <v>995</v>
      </c>
      <c r="H996" s="49"/>
      <c r="I996" s="21">
        <f t="shared" si="142"/>
        <v>461.17990765754791</v>
      </c>
      <c r="J996" s="50">
        <v>9.1639789199999999</v>
      </c>
      <c r="K996" s="50">
        <v>15264.491164929977</v>
      </c>
      <c r="L996">
        <f t="shared" si="136"/>
        <v>461.17990765754791</v>
      </c>
      <c r="M996" t="e">
        <f t="shared" si="144"/>
        <v>#N/A</v>
      </c>
      <c r="N996" t="str">
        <f t="shared" si="138"/>
        <v>NA</v>
      </c>
      <c r="O996" s="22">
        <f t="shared" si="143"/>
        <v>13331.686395922736</v>
      </c>
      <c r="P996">
        <f t="shared" si="139"/>
        <v>461.17990765754791</v>
      </c>
      <c r="Q996">
        <f t="shared" si="140"/>
        <v>2</v>
      </c>
      <c r="V996" s="51">
        <f t="shared" si="137"/>
        <v>1.2224177258836225E-4</v>
      </c>
      <c r="W996" s="51">
        <f t="shared" si="141"/>
        <v>3.238754466928493E-2</v>
      </c>
    </row>
    <row r="997" spans="2:23" x14ac:dyDescent="0.25">
      <c r="B997" s="52" t="s">
        <v>367</v>
      </c>
      <c r="C997" s="53" t="s">
        <v>1534</v>
      </c>
      <c r="D997" s="54">
        <v>1.4088127300000002</v>
      </c>
      <c r="E997" s="54">
        <v>102.11639937699999</v>
      </c>
      <c r="F997" s="54">
        <v>1.4743800916119025</v>
      </c>
      <c r="G997" s="48">
        <v>996</v>
      </c>
      <c r="H997" s="49"/>
      <c r="I997" s="21">
        <f t="shared" si="142"/>
        <v>459.70552756593599</v>
      </c>
      <c r="J997" s="50">
        <v>1.4088127300000002</v>
      </c>
      <c r="K997" s="50">
        <v>15265.899977659978</v>
      </c>
      <c r="L997">
        <f t="shared" si="136"/>
        <v>459.70552756593599</v>
      </c>
      <c r="M997" t="e">
        <f t="shared" si="144"/>
        <v>#N/A</v>
      </c>
      <c r="N997" t="str">
        <f t="shared" si="138"/>
        <v>NA</v>
      </c>
      <c r="O997" s="22">
        <f t="shared" si="143"/>
        <v>13333.095208652736</v>
      </c>
      <c r="P997">
        <f t="shared" si="139"/>
        <v>459.70552756593599</v>
      </c>
      <c r="Q997">
        <f t="shared" si="140"/>
        <v>2</v>
      </c>
      <c r="V997" s="51">
        <f t="shared" si="137"/>
        <v>1.2185096884154885E-4</v>
      </c>
      <c r="W997" s="51">
        <f t="shared" si="141"/>
        <v>3.2265693700443382E-2</v>
      </c>
    </row>
    <row r="998" spans="2:23" x14ac:dyDescent="0.25">
      <c r="B998" s="45" t="s">
        <v>1535</v>
      </c>
      <c r="C998" s="46" t="s">
        <v>1536</v>
      </c>
      <c r="D998" s="47">
        <v>4.1830902098411276</v>
      </c>
      <c r="E998" s="47">
        <v>256.3983085614251</v>
      </c>
      <c r="F998" s="47">
        <v>1.4711924442243243</v>
      </c>
      <c r="G998" s="48">
        <v>997</v>
      </c>
      <c r="H998" s="49"/>
      <c r="I998" s="21">
        <f t="shared" si="142"/>
        <v>458.23433512171169</v>
      </c>
      <c r="J998" s="50">
        <v>9.1766195100000001</v>
      </c>
      <c r="K998" s="50">
        <v>15275.076597169978</v>
      </c>
      <c r="L998">
        <f t="shared" ref="L998:L1061" si="145">P998</f>
        <v>458.23433512171169</v>
      </c>
      <c r="M998" t="e">
        <f t="shared" si="144"/>
        <v>#N/A</v>
      </c>
      <c r="N998" t="str">
        <f t="shared" si="138"/>
        <v>NA</v>
      </c>
      <c r="O998" s="22">
        <f t="shared" si="143"/>
        <v>13337.278298862577</v>
      </c>
      <c r="P998">
        <f t="shared" si="139"/>
        <v>458.23433512171169</v>
      </c>
      <c r="Q998">
        <f t="shared" si="140"/>
        <v>2</v>
      </c>
      <c r="V998" s="51">
        <f t="shared" si="137"/>
        <v>1.2146101002241025E-4</v>
      </c>
      <c r="W998" s="51">
        <f t="shared" si="141"/>
        <v>3.2144232690420972E-2</v>
      </c>
    </row>
    <row r="999" spans="2:23" x14ac:dyDescent="0.25">
      <c r="B999" s="52" t="s">
        <v>974</v>
      </c>
      <c r="C999" s="53" t="s">
        <v>1537</v>
      </c>
      <c r="D999" s="54">
        <v>16.487988680000001</v>
      </c>
      <c r="E999" s="54">
        <v>3314.1183725098635</v>
      </c>
      <c r="F999" s="54">
        <v>1.4705575062537763</v>
      </c>
      <c r="G999" s="48">
        <v>998</v>
      </c>
      <c r="H999" s="49"/>
      <c r="I999" s="21">
        <f t="shared" si="142"/>
        <v>456.76377761545791</v>
      </c>
      <c r="J999" s="50">
        <v>16.487988680000004</v>
      </c>
      <c r="K999" s="50">
        <v>15291.564585849979</v>
      </c>
      <c r="L999">
        <f t="shared" si="145"/>
        <v>456.76377761545791</v>
      </c>
      <c r="M999" t="e">
        <f t="shared" si="144"/>
        <v>#N/A</v>
      </c>
      <c r="N999" t="str">
        <f t="shared" si="138"/>
        <v>NA</v>
      </c>
      <c r="O999" s="22">
        <f t="shared" si="143"/>
        <v>13353.766287542578</v>
      </c>
      <c r="P999">
        <f t="shared" si="139"/>
        <v>456.76377761545791</v>
      </c>
      <c r="Q999">
        <f t="shared" si="140"/>
        <v>2</v>
      </c>
      <c r="V999" s="51">
        <f t="shared" si="137"/>
        <v>1.2107121950189376E-4</v>
      </c>
      <c r="W999" s="51">
        <f t="shared" si="141"/>
        <v>3.2023161470919076E-2</v>
      </c>
    </row>
    <row r="1000" spans="2:23" x14ac:dyDescent="0.25">
      <c r="B1000" s="45" t="s">
        <v>1363</v>
      </c>
      <c r="C1000" s="46" t="s">
        <v>1538</v>
      </c>
      <c r="D1000" s="47">
        <v>12.915358449999999</v>
      </c>
      <c r="E1000" s="47">
        <v>2670.7815814219998</v>
      </c>
      <c r="F1000" s="47">
        <v>1.468895950856016</v>
      </c>
      <c r="G1000" s="48">
        <v>999</v>
      </c>
      <c r="H1000" s="49"/>
      <c r="I1000" s="21">
        <f t="shared" si="142"/>
        <v>455.29488166460192</v>
      </c>
      <c r="J1000" s="50">
        <v>12.915358449999999</v>
      </c>
      <c r="K1000" s="50">
        <v>15304.479944299979</v>
      </c>
      <c r="L1000">
        <f t="shared" si="145"/>
        <v>455.29488166460192</v>
      </c>
      <c r="M1000" t="e">
        <f t="shared" si="144"/>
        <v>#N/A</v>
      </c>
      <c r="N1000" t="str">
        <f t="shared" si="138"/>
        <v>NA</v>
      </c>
      <c r="O1000" s="22">
        <f t="shared" si="143"/>
        <v>13366.681645992578</v>
      </c>
      <c r="P1000">
        <f t="shared" si="139"/>
        <v>455.29488166460192</v>
      </c>
      <c r="Q1000">
        <f t="shared" si="140"/>
        <v>2</v>
      </c>
      <c r="V1000" s="51">
        <f t="shared" si="137"/>
        <v>1.206818693983896E-4</v>
      </c>
      <c r="W1000" s="51">
        <f t="shared" si="141"/>
        <v>3.1902479601520685E-2</v>
      </c>
    </row>
    <row r="1001" spans="2:23" x14ac:dyDescent="0.25">
      <c r="B1001" s="52" t="s">
        <v>1162</v>
      </c>
      <c r="C1001" s="53" t="s">
        <v>1539</v>
      </c>
      <c r="D1001" s="54">
        <v>9.8822742599999991</v>
      </c>
      <c r="E1001" s="54">
        <v>237.46901084199999</v>
      </c>
      <c r="F1001" s="54">
        <v>1.468875608872195</v>
      </c>
      <c r="G1001" s="48">
        <v>1000</v>
      </c>
      <c r="H1001" s="49"/>
      <c r="I1001" s="21">
        <f t="shared" si="142"/>
        <v>453.82600605572975</v>
      </c>
      <c r="J1001" s="50">
        <v>9.8822742600000026</v>
      </c>
      <c r="K1001" s="50">
        <v>15314.36221855998</v>
      </c>
      <c r="L1001">
        <f t="shared" si="145"/>
        <v>453.82600605572975</v>
      </c>
      <c r="M1001" t="e">
        <f t="shared" si="144"/>
        <v>#N/A</v>
      </c>
      <c r="N1001" t="str">
        <f t="shared" si="138"/>
        <v>NA</v>
      </c>
      <c r="O1001" s="22">
        <f t="shared" si="143"/>
        <v>13376.563920252578</v>
      </c>
      <c r="P1001">
        <f t="shared" si="139"/>
        <v>453.82600605572975</v>
      </c>
      <c r="Q1001">
        <f t="shared" si="140"/>
        <v>2</v>
      </c>
      <c r="V1001" s="51">
        <f t="shared" si="137"/>
        <v>1.2029252468679459E-4</v>
      </c>
      <c r="W1001" s="51">
        <f t="shared" si="141"/>
        <v>3.178218707683389E-2</v>
      </c>
    </row>
    <row r="1002" spans="2:23" x14ac:dyDescent="0.25">
      <c r="B1002" s="45" t="s">
        <v>1540</v>
      </c>
      <c r="C1002" s="46" t="s">
        <v>1541</v>
      </c>
      <c r="D1002" s="47">
        <v>17.16592232</v>
      </c>
      <c r="E1002" s="47">
        <v>304.05530859299995</v>
      </c>
      <c r="F1002" s="47">
        <v>1.4681293548315721</v>
      </c>
      <c r="G1002" s="48">
        <v>1001</v>
      </c>
      <c r="H1002" s="49"/>
      <c r="I1002" s="21">
        <f t="shared" si="142"/>
        <v>452.3578767008982</v>
      </c>
      <c r="J1002" s="50">
        <v>17.16592232</v>
      </c>
      <c r="K1002" s="50">
        <v>15331.52814087998</v>
      </c>
      <c r="L1002">
        <f t="shared" si="145"/>
        <v>452.3578767008982</v>
      </c>
      <c r="M1002" t="e">
        <f t="shared" si="144"/>
        <v>#N/A</v>
      </c>
      <c r="N1002" t="str">
        <f t="shared" si="138"/>
        <v>NA</v>
      </c>
      <c r="O1002" s="22">
        <f t="shared" si="143"/>
        <v>13393.729842572578</v>
      </c>
      <c r="P1002">
        <f t="shared" si="139"/>
        <v>452.3578767008982</v>
      </c>
      <c r="Q1002">
        <f t="shared" si="140"/>
        <v>2</v>
      </c>
      <c r="V1002" s="51">
        <f t="shared" si="137"/>
        <v>1.1990337777960348E-4</v>
      </c>
      <c r="W1002" s="51">
        <f t="shared" si="141"/>
        <v>3.1662283699054286E-2</v>
      </c>
    </row>
    <row r="1003" spans="2:23" x14ac:dyDescent="0.25">
      <c r="B1003" s="52" t="s">
        <v>649</v>
      </c>
      <c r="C1003" s="53" t="s">
        <v>1542</v>
      </c>
      <c r="D1003" s="54">
        <v>0.9928844025425998</v>
      </c>
      <c r="E1003" s="54">
        <v>43</v>
      </c>
      <c r="F1003" s="54">
        <v>1.4671439308999998</v>
      </c>
      <c r="G1003" s="48">
        <v>1002</v>
      </c>
      <c r="H1003" s="49"/>
      <c r="I1003" s="21">
        <f t="shared" si="142"/>
        <v>450.89073276999818</v>
      </c>
      <c r="J1003" s="50">
        <v>3.5834662600000002</v>
      </c>
      <c r="K1003" s="50">
        <v>15335.111607139979</v>
      </c>
      <c r="L1003">
        <f t="shared" si="145"/>
        <v>450.89073276999818</v>
      </c>
      <c r="M1003" t="e">
        <f t="shared" si="144"/>
        <v>#N/A</v>
      </c>
      <c r="N1003" t="str">
        <f t="shared" si="138"/>
        <v>NA</v>
      </c>
      <c r="O1003" s="22">
        <f t="shared" si="143"/>
        <v>13394.722726975122</v>
      </c>
      <c r="P1003">
        <f t="shared" si="139"/>
        <v>450.89073276999818</v>
      </c>
      <c r="Q1003">
        <f t="shared" si="140"/>
        <v>2</v>
      </c>
      <c r="V1003" s="51">
        <f t="shared" si="137"/>
        <v>1.1951449207192721E-4</v>
      </c>
      <c r="W1003" s="51">
        <f t="shared" si="141"/>
        <v>3.154276920698236E-2</v>
      </c>
    </row>
    <row r="1004" spans="2:23" x14ac:dyDescent="0.25">
      <c r="B1004" s="45" t="s">
        <v>1543</v>
      </c>
      <c r="C1004" s="46" t="s">
        <v>1544</v>
      </c>
      <c r="D1004" s="47">
        <v>13.380488659999999</v>
      </c>
      <c r="E1004" s="47">
        <v>166.72609937800001</v>
      </c>
      <c r="F1004" s="47">
        <v>1.4635861233048837</v>
      </c>
      <c r="G1004" s="48">
        <v>1003</v>
      </c>
      <c r="H1004" s="49"/>
      <c r="I1004" s="21">
        <f t="shared" si="142"/>
        <v>449.4271466466933</v>
      </c>
      <c r="J1004" s="50">
        <v>13.380488659999999</v>
      </c>
      <c r="K1004" s="50">
        <v>15348.492095799978</v>
      </c>
      <c r="L1004">
        <f t="shared" si="145"/>
        <v>449.4271466466933</v>
      </c>
      <c r="M1004" t="e">
        <f t="shared" si="144"/>
        <v>#N/A</v>
      </c>
      <c r="N1004" t="str">
        <f t="shared" si="138"/>
        <v>NA</v>
      </c>
      <c r="O1004" s="22">
        <f t="shared" si="143"/>
        <v>13408.103215635121</v>
      </c>
      <c r="P1004">
        <f t="shared" si="139"/>
        <v>449.4271466466933</v>
      </c>
      <c r="Q1004">
        <f t="shared" si="140"/>
        <v>2</v>
      </c>
      <c r="V1004" s="51">
        <f t="shared" si="137"/>
        <v>1.1912654940773515E-4</v>
      </c>
      <c r="W1004" s="51">
        <f t="shared" si="141"/>
        <v>3.1423642657574628E-2</v>
      </c>
    </row>
    <row r="1005" spans="2:23" x14ac:dyDescent="0.25">
      <c r="B1005" s="52" t="s">
        <v>649</v>
      </c>
      <c r="C1005" s="53" t="s">
        <v>1545</v>
      </c>
      <c r="D1005" s="54">
        <v>5.2562291141407327</v>
      </c>
      <c r="E1005" s="54">
        <v>152</v>
      </c>
      <c r="F1005" s="54">
        <v>1.4634158416</v>
      </c>
      <c r="G1005" s="48">
        <v>1004</v>
      </c>
      <c r="H1005" s="49"/>
      <c r="I1005" s="21">
        <f t="shared" si="142"/>
        <v>447.96373080509329</v>
      </c>
      <c r="J1005" s="50">
        <v>15.16404348</v>
      </c>
      <c r="K1005" s="50">
        <v>15363.656139279978</v>
      </c>
      <c r="L1005">
        <f t="shared" si="145"/>
        <v>447.96373080509329</v>
      </c>
      <c r="M1005" t="e">
        <f t="shared" si="144"/>
        <v>#N/A</v>
      </c>
      <c r="N1005" t="str">
        <f t="shared" si="138"/>
        <v>NA</v>
      </c>
      <c r="O1005" s="22">
        <f t="shared" si="143"/>
        <v>13413.359444749261</v>
      </c>
      <c r="P1005">
        <f t="shared" si="139"/>
        <v>447.96373080509329</v>
      </c>
      <c r="Q1005">
        <f t="shared" si="140"/>
        <v>2</v>
      </c>
      <c r="V1005" s="51">
        <f t="shared" si="137"/>
        <v>1.187386518789384E-4</v>
      </c>
      <c r="W1005" s="51">
        <f t="shared" si="141"/>
        <v>3.1304904005695688E-2</v>
      </c>
    </row>
    <row r="1006" spans="2:23" x14ac:dyDescent="0.25">
      <c r="B1006" s="45" t="s">
        <v>669</v>
      </c>
      <c r="C1006" s="46" t="s">
        <v>1546</v>
      </c>
      <c r="D1006" s="47">
        <v>33.04119123000001</v>
      </c>
      <c r="E1006" s="47">
        <v>872.8208311650003</v>
      </c>
      <c r="F1006" s="47">
        <v>1.4628513788800315</v>
      </c>
      <c r="G1006" s="48">
        <v>1005</v>
      </c>
      <c r="H1006" s="49"/>
      <c r="I1006" s="21">
        <f t="shared" si="142"/>
        <v>446.50087942621326</v>
      </c>
      <c r="J1006" s="50">
        <v>33.04119123000001</v>
      </c>
      <c r="K1006" s="50">
        <v>15396.697330509978</v>
      </c>
      <c r="L1006">
        <f t="shared" si="145"/>
        <v>446.50087942621326</v>
      </c>
      <c r="M1006" t="e">
        <f t="shared" si="144"/>
        <v>#N/A</v>
      </c>
      <c r="N1006" t="str">
        <f t="shared" si="138"/>
        <v>NA</v>
      </c>
      <c r="O1006" s="22">
        <f t="shared" si="143"/>
        <v>13446.400635979262</v>
      </c>
      <c r="P1006">
        <f t="shared" si="139"/>
        <v>446.50087942621326</v>
      </c>
      <c r="Q1006">
        <f t="shared" si="140"/>
        <v>2</v>
      </c>
      <c r="V1006" s="51">
        <f t="shared" si="137"/>
        <v>1.1835090396837589E-4</v>
      </c>
      <c r="W1006" s="51">
        <f t="shared" si="141"/>
        <v>3.1186553101727313E-2</v>
      </c>
    </row>
    <row r="1007" spans="2:23" x14ac:dyDescent="0.25">
      <c r="B1007" s="52" t="s">
        <v>1255</v>
      </c>
      <c r="C1007" s="53" t="s">
        <v>1547</v>
      </c>
      <c r="D1007" s="54">
        <v>2.9589241500000001</v>
      </c>
      <c r="E1007" s="54">
        <v>470.43345110999996</v>
      </c>
      <c r="F1007" s="54">
        <v>1.4615002128112577</v>
      </c>
      <c r="G1007" s="48">
        <v>1006</v>
      </c>
      <c r="H1007" s="49"/>
      <c r="I1007" s="21">
        <f t="shared" si="142"/>
        <v>445.03937921340201</v>
      </c>
      <c r="J1007" s="50">
        <v>2.9589241499999996</v>
      </c>
      <c r="K1007" s="50">
        <v>15399.656254659978</v>
      </c>
      <c r="L1007">
        <f t="shared" si="145"/>
        <v>445.03937921340201</v>
      </c>
      <c r="M1007" t="e">
        <f t="shared" si="144"/>
        <v>#N/A</v>
      </c>
      <c r="N1007" t="str">
        <f t="shared" si="138"/>
        <v>NA</v>
      </c>
      <c r="O1007" s="22">
        <f t="shared" si="143"/>
        <v>13449.359560129262</v>
      </c>
      <c r="P1007">
        <f t="shared" si="139"/>
        <v>445.03937921340201</v>
      </c>
      <c r="Q1007">
        <f t="shared" si="140"/>
        <v>2</v>
      </c>
      <c r="V1007" s="51">
        <f t="shared" si="137"/>
        <v>1.1796351420207025E-4</v>
      </c>
      <c r="W1007" s="51">
        <f t="shared" si="141"/>
        <v>3.1068589587525244E-2</v>
      </c>
    </row>
    <row r="1008" spans="2:23" x14ac:dyDescent="0.25">
      <c r="B1008" s="45" t="s">
        <v>1267</v>
      </c>
      <c r="C1008" s="46" t="s">
        <v>1548</v>
      </c>
      <c r="D1008" s="47">
        <v>1.8168942600000004</v>
      </c>
      <c r="E1008" s="47">
        <v>182.54164658524809</v>
      </c>
      <c r="F1008" s="47">
        <v>1.4510703706384862</v>
      </c>
      <c r="G1008" s="48">
        <v>1007</v>
      </c>
      <c r="H1008" s="49"/>
      <c r="I1008" s="21">
        <f t="shared" si="142"/>
        <v>443.58830884276352</v>
      </c>
      <c r="J1008" s="50">
        <v>1.8168942600000004</v>
      </c>
      <c r="K1008" s="50">
        <v>15401.473148919978</v>
      </c>
      <c r="L1008">
        <f t="shared" si="145"/>
        <v>443.58830884276352</v>
      </c>
      <c r="M1008" t="e">
        <f t="shared" si="144"/>
        <v>#N/A</v>
      </c>
      <c r="N1008" t="str">
        <f t="shared" si="138"/>
        <v>NA</v>
      </c>
      <c r="O1008" s="22">
        <f t="shared" si="143"/>
        <v>13451.176454389262</v>
      </c>
      <c r="P1008">
        <f t="shared" si="139"/>
        <v>443.58830884276352</v>
      </c>
      <c r="Q1008">
        <f t="shared" si="140"/>
        <v>2</v>
      </c>
      <c r="V1008" s="51">
        <f t="shared" si="137"/>
        <v>1.175788890019867E-4</v>
      </c>
      <c r="W1008" s="51">
        <f t="shared" si="141"/>
        <v>3.0951010698523258E-2</v>
      </c>
    </row>
    <row r="1009" spans="2:23" x14ac:dyDescent="0.25">
      <c r="B1009" s="52" t="s">
        <v>460</v>
      </c>
      <c r="C1009" s="53" t="s">
        <v>1549</v>
      </c>
      <c r="D1009" s="54">
        <v>0.47391664000000006</v>
      </c>
      <c r="E1009" s="54">
        <v>7.1374904670000001</v>
      </c>
      <c r="F1009" s="54">
        <v>1.4487349789667665</v>
      </c>
      <c r="G1009" s="48">
        <v>1008</v>
      </c>
      <c r="H1009" s="49"/>
      <c r="I1009" s="21">
        <f t="shared" si="142"/>
        <v>442.13957386379678</v>
      </c>
      <c r="J1009" s="50">
        <v>0.47391664000000006</v>
      </c>
      <c r="K1009" s="50">
        <v>15401.947065559978</v>
      </c>
      <c r="L1009">
        <f t="shared" si="145"/>
        <v>442.13957386379678</v>
      </c>
      <c r="M1009" t="e">
        <f t="shared" si="144"/>
        <v>#N/A</v>
      </c>
      <c r="N1009" t="str">
        <f t="shared" si="138"/>
        <v>NA</v>
      </c>
      <c r="O1009" s="22">
        <f t="shared" si="143"/>
        <v>13451.650371029262</v>
      </c>
      <c r="P1009">
        <f t="shared" si="139"/>
        <v>442.13957386379678</v>
      </c>
      <c r="Q1009">
        <f t="shared" si="140"/>
        <v>2</v>
      </c>
      <c r="V1009" s="51">
        <f t="shared" si="137"/>
        <v>1.1719488282804219E-4</v>
      </c>
      <c r="W1009" s="51">
        <f t="shared" si="141"/>
        <v>3.0833815815695217E-2</v>
      </c>
    </row>
    <row r="1010" spans="2:23" x14ac:dyDescent="0.25">
      <c r="B1010" s="45" t="s">
        <v>288</v>
      </c>
      <c r="C1010" s="46" t="s">
        <v>1550</v>
      </c>
      <c r="D1010" s="47">
        <v>5.02237533</v>
      </c>
      <c r="E1010" s="47">
        <v>131.44548346900001</v>
      </c>
      <c r="F1010" s="47">
        <v>1.4442671343159945</v>
      </c>
      <c r="G1010" s="48">
        <v>1009</v>
      </c>
      <c r="H1010" s="49"/>
      <c r="I1010" s="21">
        <f t="shared" si="142"/>
        <v>440.69530672948076</v>
      </c>
      <c r="J1010" s="50">
        <v>5.02237533</v>
      </c>
      <c r="K1010" s="50">
        <v>15406.969440889978</v>
      </c>
      <c r="L1010">
        <f t="shared" si="145"/>
        <v>440.69530672948076</v>
      </c>
      <c r="M1010" t="e">
        <f t="shared" si="144"/>
        <v>#N/A</v>
      </c>
      <c r="N1010" t="str">
        <f t="shared" si="138"/>
        <v>NA</v>
      </c>
      <c r="O1010" s="22">
        <f t="shared" si="143"/>
        <v>13456.672746359262</v>
      </c>
      <c r="P1010">
        <f t="shared" si="139"/>
        <v>440.69530672948076</v>
      </c>
      <c r="Q1010">
        <f t="shared" si="140"/>
        <v>2</v>
      </c>
      <c r="V1010" s="51">
        <f t="shared" si="137"/>
        <v>1.1681206091481824E-4</v>
      </c>
      <c r="W1010" s="51">
        <f t="shared" si="141"/>
        <v>3.0717003754780398E-2</v>
      </c>
    </row>
    <row r="1011" spans="2:23" x14ac:dyDescent="0.25">
      <c r="B1011" s="52" t="s">
        <v>623</v>
      </c>
      <c r="C1011" s="53" t="s">
        <v>1551</v>
      </c>
      <c r="D1011" s="54">
        <v>1.8718759699999998</v>
      </c>
      <c r="E1011" s="54">
        <v>54.751040188000005</v>
      </c>
      <c r="F1011" s="54">
        <v>1.4433796899336087</v>
      </c>
      <c r="G1011" s="48">
        <v>1010</v>
      </c>
      <c r="H1011" s="49"/>
      <c r="I1011" s="21">
        <f t="shared" si="142"/>
        <v>439.25192703954713</v>
      </c>
      <c r="J1011" s="50">
        <v>1.8718759699999998</v>
      </c>
      <c r="K1011" s="50">
        <v>15408.841316859978</v>
      </c>
      <c r="L1011">
        <f t="shared" si="145"/>
        <v>439.25192703954713</v>
      </c>
      <c r="M1011" t="e">
        <f t="shared" si="144"/>
        <v>#N/A</v>
      </c>
      <c r="N1011" t="str">
        <f t="shared" si="138"/>
        <v>NA</v>
      </c>
      <c r="O1011" s="22">
        <f t="shared" si="143"/>
        <v>13458.544622329262</v>
      </c>
      <c r="P1011">
        <f t="shared" si="139"/>
        <v>439.25192703954713</v>
      </c>
      <c r="Q1011">
        <f t="shared" si="140"/>
        <v>2</v>
      </c>
      <c r="V1011" s="51">
        <f t="shared" si="137"/>
        <v>1.1642947423034684E-4</v>
      </c>
      <c r="W1011" s="51">
        <f t="shared" si="141"/>
        <v>3.060057428055005E-2</v>
      </c>
    </row>
    <row r="1012" spans="2:23" x14ac:dyDescent="0.25">
      <c r="B1012" s="45" t="s">
        <v>1077</v>
      </c>
      <c r="C1012" s="46" t="s">
        <v>1552</v>
      </c>
      <c r="D1012" s="47">
        <v>11.824915589999998</v>
      </c>
      <c r="E1012" s="47">
        <v>1115.7360662540002</v>
      </c>
      <c r="F1012" s="47">
        <v>1.4431745883993672</v>
      </c>
      <c r="G1012" s="48">
        <v>1011</v>
      </c>
      <c r="H1012" s="49"/>
      <c r="I1012" s="21">
        <f t="shared" si="142"/>
        <v>437.80875245114777</v>
      </c>
      <c r="J1012" s="50">
        <v>11.824915589999998</v>
      </c>
      <c r="K1012" s="50">
        <v>15420.666232449978</v>
      </c>
      <c r="L1012">
        <f t="shared" si="145"/>
        <v>437.80875245114777</v>
      </c>
      <c r="M1012" t="e">
        <f t="shared" si="144"/>
        <v>#N/A</v>
      </c>
      <c r="N1012" t="str">
        <f t="shared" si="138"/>
        <v>NA</v>
      </c>
      <c r="O1012" s="22">
        <f t="shared" si="143"/>
        <v>13470.369537919261</v>
      </c>
      <c r="P1012">
        <f t="shared" si="139"/>
        <v>437.80875245114777</v>
      </c>
      <c r="Q1012">
        <f t="shared" si="140"/>
        <v>2</v>
      </c>
      <c r="V1012" s="51">
        <f t="shared" si="137"/>
        <v>1.1604694191072243E-4</v>
      </c>
      <c r="W1012" s="51">
        <f t="shared" si="141"/>
        <v>3.0484527338639329E-2</v>
      </c>
    </row>
    <row r="1013" spans="2:23" x14ac:dyDescent="0.25">
      <c r="B1013" s="52" t="s">
        <v>375</v>
      </c>
      <c r="C1013" s="53" t="s">
        <v>1553</v>
      </c>
      <c r="D1013" s="54">
        <v>3.1699819676625487</v>
      </c>
      <c r="E1013" s="54">
        <v>196</v>
      </c>
      <c r="F1013" s="54">
        <v>1.4430902584</v>
      </c>
      <c r="G1013" s="48">
        <v>1012</v>
      </c>
      <c r="H1013" s="49"/>
      <c r="I1013" s="21">
        <f t="shared" si="142"/>
        <v>436.36566219274778</v>
      </c>
      <c r="J1013" s="50">
        <v>9.49039082</v>
      </c>
      <c r="K1013" s="50">
        <v>15430.156623269977</v>
      </c>
      <c r="L1013">
        <f t="shared" si="145"/>
        <v>436.36566219274778</v>
      </c>
      <c r="M1013" t="e">
        <f t="shared" si="144"/>
        <v>#N/A</v>
      </c>
      <c r="N1013" t="str">
        <f t="shared" si="138"/>
        <v>NA</v>
      </c>
      <c r="O1013" s="22">
        <f t="shared" si="143"/>
        <v>13473.539519886925</v>
      </c>
      <c r="P1013">
        <f t="shared" si="139"/>
        <v>436.36566219274778</v>
      </c>
      <c r="Q1013">
        <f t="shared" si="140"/>
        <v>2</v>
      </c>
      <c r="V1013" s="51">
        <f t="shared" si="137"/>
        <v>1.1566443194386843E-4</v>
      </c>
      <c r="W1013" s="51">
        <f t="shared" si="141"/>
        <v>3.0368862906695462E-2</v>
      </c>
    </row>
    <row r="1014" spans="2:23" x14ac:dyDescent="0.25">
      <c r="B1014" s="45" t="s">
        <v>1554</v>
      </c>
      <c r="C1014" s="46" t="s">
        <v>1555</v>
      </c>
      <c r="D1014" s="47">
        <v>5.4073967599999992</v>
      </c>
      <c r="E1014" s="47">
        <v>997.71863542400001</v>
      </c>
      <c r="F1014" s="47">
        <v>1.4411088876528309</v>
      </c>
      <c r="G1014" s="48">
        <v>1013</v>
      </c>
      <c r="H1014" s="49"/>
      <c r="I1014" s="21">
        <f t="shared" si="142"/>
        <v>434.92455330509495</v>
      </c>
      <c r="J1014" s="50">
        <v>5.4073967599999992</v>
      </c>
      <c r="K1014" s="50">
        <v>15435.564020029977</v>
      </c>
      <c r="L1014">
        <f t="shared" si="145"/>
        <v>434.92455330509495</v>
      </c>
      <c r="M1014" t="e">
        <f t="shared" si="144"/>
        <v>#N/A</v>
      </c>
      <c r="N1014" t="str">
        <f t="shared" si="138"/>
        <v>NA</v>
      </c>
      <c r="O1014" s="22">
        <f t="shared" si="143"/>
        <v>13478.946916646924</v>
      </c>
      <c r="P1014">
        <f t="shared" si="139"/>
        <v>434.92455330509495</v>
      </c>
      <c r="Q1014">
        <f t="shared" si="140"/>
        <v>2</v>
      </c>
      <c r="V1014" s="51">
        <f t="shared" si="137"/>
        <v>1.1528244716527237E-4</v>
      </c>
      <c r="W1014" s="51">
        <f t="shared" si="141"/>
        <v>3.025358045953019E-2</v>
      </c>
    </row>
    <row r="1015" spans="2:23" x14ac:dyDescent="0.25">
      <c r="B1015" s="52" t="s">
        <v>962</v>
      </c>
      <c r="C1015" s="53" t="s">
        <v>1556</v>
      </c>
      <c r="D1015" s="54">
        <v>1.2768563899999998</v>
      </c>
      <c r="E1015" s="54">
        <v>14.930007892000003</v>
      </c>
      <c r="F1015" s="54">
        <v>1.4329911722129254</v>
      </c>
      <c r="G1015" s="48">
        <v>1014</v>
      </c>
      <c r="H1015" s="49"/>
      <c r="I1015" s="21">
        <f t="shared" si="142"/>
        <v>433.491562132882</v>
      </c>
      <c r="J1015" s="50">
        <v>1.2768563899999998</v>
      </c>
      <c r="K1015" s="50">
        <v>15436.840876419978</v>
      </c>
      <c r="L1015">
        <f t="shared" si="145"/>
        <v>433.491562132882</v>
      </c>
      <c r="M1015" t="e">
        <f t="shared" si="144"/>
        <v>#N/A</v>
      </c>
      <c r="N1015" t="str">
        <f t="shared" si="138"/>
        <v>NA</v>
      </c>
      <c r="O1015" s="22">
        <f t="shared" si="143"/>
        <v>13480.223773036925</v>
      </c>
      <c r="P1015">
        <f t="shared" si="139"/>
        <v>433.491562132882</v>
      </c>
      <c r="Q1015">
        <f t="shared" si="140"/>
        <v>2</v>
      </c>
      <c r="V1015" s="51">
        <f t="shared" si="137"/>
        <v>1.1490261409343598E-4</v>
      </c>
      <c r="W1015" s="51">
        <f t="shared" si="141"/>
        <v>3.0138677845436754E-2</v>
      </c>
    </row>
    <row r="1016" spans="2:23" x14ac:dyDescent="0.25">
      <c r="B1016" s="45" t="s">
        <v>1510</v>
      </c>
      <c r="C1016" s="46" t="s">
        <v>1557</v>
      </c>
      <c r="D1016" s="47">
        <v>10.020325439999999</v>
      </c>
      <c r="E1016" s="47">
        <v>142.43381273699998</v>
      </c>
      <c r="F1016" s="47">
        <v>1.4222464868299569</v>
      </c>
      <c r="G1016" s="48">
        <v>1015</v>
      </c>
      <c r="H1016" s="49"/>
      <c r="I1016" s="21">
        <f t="shared" si="142"/>
        <v>432.06931564605202</v>
      </c>
      <c r="J1016" s="50">
        <v>10.020325439999999</v>
      </c>
      <c r="K1016" s="50">
        <v>15446.861201859978</v>
      </c>
      <c r="L1016">
        <f t="shared" si="145"/>
        <v>432.06931564605202</v>
      </c>
      <c r="M1016" t="e">
        <f t="shared" si="144"/>
        <v>#N/A</v>
      </c>
      <c r="N1016" t="str">
        <f t="shared" si="138"/>
        <v>NA</v>
      </c>
      <c r="O1016" s="22">
        <f t="shared" si="143"/>
        <v>13490.244098476926</v>
      </c>
      <c r="P1016">
        <f t="shared" si="139"/>
        <v>432.06931564605202</v>
      </c>
      <c r="Q1016">
        <f t="shared" si="140"/>
        <v>2</v>
      </c>
      <c r="V1016" s="51">
        <f t="shared" si="137"/>
        <v>1.1452562904113668E-4</v>
      </c>
      <c r="W1016" s="51">
        <f t="shared" si="141"/>
        <v>3.0024152216395619E-2</v>
      </c>
    </row>
    <row r="1017" spans="2:23" x14ac:dyDescent="0.25">
      <c r="B1017" s="52" t="s">
        <v>364</v>
      </c>
      <c r="C1017" s="53" t="s">
        <v>1558</v>
      </c>
      <c r="D1017" s="54">
        <v>7.0742276200000012</v>
      </c>
      <c r="E1017" s="54">
        <v>41</v>
      </c>
      <c r="F1017" s="54">
        <v>1.4194399137</v>
      </c>
      <c r="G1017" s="48">
        <v>1016</v>
      </c>
      <c r="H1017" s="49"/>
      <c r="I1017" s="21">
        <f t="shared" si="142"/>
        <v>430.64987573235203</v>
      </c>
      <c r="J1017" s="50">
        <v>13.61314683</v>
      </c>
      <c r="K1017" s="50">
        <v>15460.474348689977</v>
      </c>
      <c r="L1017">
        <f t="shared" si="145"/>
        <v>430.64987573235203</v>
      </c>
      <c r="M1017" t="e">
        <f t="shared" si="144"/>
        <v>#N/A</v>
      </c>
      <c r="N1017" t="str">
        <f t="shared" si="138"/>
        <v>NA</v>
      </c>
      <c r="O1017" s="22">
        <f t="shared" si="143"/>
        <v>13497.318326096925</v>
      </c>
      <c r="P1017">
        <f t="shared" si="139"/>
        <v>430.64987573235203</v>
      </c>
      <c r="Q1017">
        <f t="shared" si="140"/>
        <v>2</v>
      </c>
      <c r="V1017" s="51">
        <f t="shared" si="137"/>
        <v>1.1414938790779094E-4</v>
      </c>
      <c r="W1017" s="51">
        <f t="shared" si="141"/>
        <v>2.9910002828487828E-2</v>
      </c>
    </row>
    <row r="1018" spans="2:23" x14ac:dyDescent="0.25">
      <c r="B1018" s="45" t="s">
        <v>441</v>
      </c>
      <c r="C1018" s="46" t="s">
        <v>1559</v>
      </c>
      <c r="D1018" s="47">
        <v>2.5897195599999998</v>
      </c>
      <c r="E1018" s="47">
        <v>158.82100356299998</v>
      </c>
      <c r="F1018" s="47">
        <v>1.4159686572659262</v>
      </c>
      <c r="G1018" s="48">
        <v>1017</v>
      </c>
      <c r="H1018" s="49"/>
      <c r="I1018" s="21">
        <f t="shared" si="142"/>
        <v>429.23390707508611</v>
      </c>
      <c r="J1018" s="50">
        <v>2.5897195599999998</v>
      </c>
      <c r="K1018" s="50">
        <v>15463.064068249976</v>
      </c>
      <c r="L1018">
        <f t="shared" si="145"/>
        <v>429.23390707508611</v>
      </c>
      <c r="M1018" t="e">
        <f t="shared" si="144"/>
        <v>#N/A</v>
      </c>
      <c r="N1018" t="str">
        <f t="shared" si="138"/>
        <v>NA</v>
      </c>
      <c r="O1018" s="22">
        <f t="shared" si="143"/>
        <v>13499.908045656925</v>
      </c>
      <c r="P1018">
        <f t="shared" si="139"/>
        <v>429.23390707508611</v>
      </c>
      <c r="Q1018">
        <f t="shared" si="140"/>
        <v>2</v>
      </c>
      <c r="V1018" s="51">
        <f t="shared" si="137"/>
        <v>1.1377406687641097E-4</v>
      </c>
      <c r="W1018" s="51">
        <f t="shared" si="141"/>
        <v>2.9796228761611417E-2</v>
      </c>
    </row>
    <row r="1019" spans="2:23" x14ac:dyDescent="0.25">
      <c r="B1019" s="52" t="s">
        <v>450</v>
      </c>
      <c r="C1019" s="53" t="s">
        <v>1560</v>
      </c>
      <c r="D1019" s="54">
        <v>7.5939923300000007</v>
      </c>
      <c r="E1019" s="54">
        <v>635.16380645317804</v>
      </c>
      <c r="F1019" s="54">
        <v>1.4089174972373104</v>
      </c>
      <c r="G1019" s="48">
        <v>1018</v>
      </c>
      <c r="H1019" s="49"/>
      <c r="I1019" s="21">
        <f t="shared" si="142"/>
        <v>427.82498957784878</v>
      </c>
      <c r="J1019" s="50">
        <v>8.9951496300000002</v>
      </c>
      <c r="K1019" s="50">
        <v>15472.059217879976</v>
      </c>
      <c r="L1019">
        <f t="shared" si="145"/>
        <v>427.82498957784878</v>
      </c>
      <c r="M1019" t="e">
        <f t="shared" si="144"/>
        <v>#N/A</v>
      </c>
      <c r="N1019" t="str">
        <f t="shared" si="138"/>
        <v>NA</v>
      </c>
      <c r="O1019" s="22">
        <f t="shared" si="143"/>
        <v>13507.502037986924</v>
      </c>
      <c r="P1019">
        <f t="shared" si="139"/>
        <v>427.82498957784878</v>
      </c>
      <c r="Q1019">
        <f t="shared" si="140"/>
        <v>2</v>
      </c>
      <c r="V1019" s="51">
        <f t="shared" si="137"/>
        <v>1.134006148473149E-4</v>
      </c>
      <c r="W1019" s="51">
        <f t="shared" si="141"/>
        <v>2.9682828146764102E-2</v>
      </c>
    </row>
    <row r="1020" spans="2:23" x14ac:dyDescent="0.25">
      <c r="B1020" s="45" t="s">
        <v>1112</v>
      </c>
      <c r="C1020" s="46" t="s">
        <v>1561</v>
      </c>
      <c r="D1020" s="47">
        <v>6.4668453700000006</v>
      </c>
      <c r="E1020" s="47">
        <v>94</v>
      </c>
      <c r="F1020" s="47">
        <v>1.4083473108</v>
      </c>
      <c r="G1020" s="48">
        <v>1019</v>
      </c>
      <c r="H1020" s="49"/>
      <c r="I1020" s="21">
        <f t="shared" si="142"/>
        <v>426.41664226704876</v>
      </c>
      <c r="J1020" s="50">
        <v>11.76138656</v>
      </c>
      <c r="K1020" s="50">
        <v>15483.820604439976</v>
      </c>
      <c r="L1020">
        <f t="shared" si="145"/>
        <v>426.41664226704876</v>
      </c>
      <c r="M1020" t="e">
        <f t="shared" si="144"/>
        <v>#N/A</v>
      </c>
      <c r="N1020" t="str">
        <f t="shared" si="138"/>
        <v>NA</v>
      </c>
      <c r="O1020" s="22">
        <f t="shared" si="143"/>
        <v>13513.968883356923</v>
      </c>
      <c r="P1020">
        <f t="shared" si="139"/>
        <v>426.41664226704876</v>
      </c>
      <c r="Q1020">
        <f t="shared" si="140"/>
        <v>2</v>
      </c>
      <c r="V1020" s="51">
        <f t="shared" si="137"/>
        <v>1.1302731395359928E-4</v>
      </c>
      <c r="W1020" s="51">
        <f t="shared" si="141"/>
        <v>2.9569800832810501E-2</v>
      </c>
    </row>
    <row r="1021" spans="2:23" x14ac:dyDescent="0.25">
      <c r="B1021" s="52" t="s">
        <v>1284</v>
      </c>
      <c r="C1021" s="53" t="s">
        <v>1562</v>
      </c>
      <c r="D1021" s="54">
        <v>3.5277148700000001</v>
      </c>
      <c r="E1021" s="54">
        <v>1291</v>
      </c>
      <c r="F1021" s="54">
        <v>1.4078406639999999</v>
      </c>
      <c r="G1021" s="48">
        <v>1020</v>
      </c>
      <c r="H1021" s="49"/>
      <c r="I1021" s="21">
        <f t="shared" si="142"/>
        <v>425.00880160304877</v>
      </c>
      <c r="J1021" s="50">
        <v>5.0185110000000011</v>
      </c>
      <c r="K1021" s="50">
        <v>15488.839115439976</v>
      </c>
      <c r="L1021">
        <f t="shared" si="145"/>
        <v>425.00880160304877</v>
      </c>
      <c r="M1021" t="e">
        <f t="shared" si="144"/>
        <v>#N/A</v>
      </c>
      <c r="N1021" t="str">
        <f t="shared" si="138"/>
        <v>NA</v>
      </c>
      <c r="O1021" s="22">
        <f t="shared" si="143"/>
        <v>13517.496598226924</v>
      </c>
      <c r="P1021">
        <f t="shared" si="139"/>
        <v>425.00880160304877</v>
      </c>
      <c r="Q1021">
        <f t="shared" si="140"/>
        <v>2</v>
      </c>
      <c r="V1021" s="51">
        <f t="shared" si="137"/>
        <v>1.1265414735325137E-4</v>
      </c>
      <c r="W1021" s="51">
        <f t="shared" si="141"/>
        <v>2.945714668545725E-2</v>
      </c>
    </row>
    <row r="1022" spans="2:23" x14ac:dyDescent="0.25">
      <c r="B1022" s="45" t="s">
        <v>386</v>
      </c>
      <c r="C1022" s="46" t="s">
        <v>1563</v>
      </c>
      <c r="D1022" s="47">
        <v>10.197375359999999</v>
      </c>
      <c r="E1022" s="47">
        <v>1698.6307359270002</v>
      </c>
      <c r="F1022" s="47">
        <v>1.4062805890081194</v>
      </c>
      <c r="G1022" s="48">
        <v>1021</v>
      </c>
      <c r="H1022" s="49"/>
      <c r="I1022" s="21">
        <f t="shared" si="142"/>
        <v>423.60252101404063</v>
      </c>
      <c r="J1022" s="50">
        <v>10.197375359999999</v>
      </c>
      <c r="K1022" s="50">
        <v>15499.036490799976</v>
      </c>
      <c r="L1022">
        <f t="shared" si="145"/>
        <v>423.60252101404063</v>
      </c>
      <c r="M1022" t="e">
        <f t="shared" si="144"/>
        <v>#N/A</v>
      </c>
      <c r="N1022" t="str">
        <f t="shared" si="138"/>
        <v>NA</v>
      </c>
      <c r="O1022" s="22">
        <f t="shared" si="143"/>
        <v>13527.693973586924</v>
      </c>
      <c r="P1022">
        <f t="shared" si="139"/>
        <v>423.60252101404063</v>
      </c>
      <c r="Q1022">
        <f t="shared" si="140"/>
        <v>2</v>
      </c>
      <c r="V1022" s="51">
        <f t="shared" si="137"/>
        <v>1.1228139427120553E-4</v>
      </c>
      <c r="W1022" s="51">
        <f t="shared" si="141"/>
        <v>2.9344865291186045E-2</v>
      </c>
    </row>
    <row r="1023" spans="2:23" x14ac:dyDescent="0.25">
      <c r="B1023" s="52" t="s">
        <v>1141</v>
      </c>
      <c r="C1023" s="53" t="s">
        <v>1564</v>
      </c>
      <c r="D1023" s="54">
        <v>6.2010880206344243</v>
      </c>
      <c r="E1023" s="54">
        <v>287.30699358210012</v>
      </c>
      <c r="F1023" s="54">
        <v>1.4054137594428899</v>
      </c>
      <c r="G1023" s="48">
        <v>1022</v>
      </c>
      <c r="H1023" s="49"/>
      <c r="I1023" s="21">
        <f t="shared" si="142"/>
        <v>422.19710725459777</v>
      </c>
      <c r="J1023" s="50">
        <v>7.5367489300000008</v>
      </c>
      <c r="K1023" s="50">
        <v>15506.573239729976</v>
      </c>
      <c r="L1023">
        <f t="shared" si="145"/>
        <v>422.19710725459777</v>
      </c>
      <c r="M1023" t="e">
        <f t="shared" si="144"/>
        <v>#N/A</v>
      </c>
      <c r="N1023" t="str">
        <f t="shared" si="138"/>
        <v>NA</v>
      </c>
      <c r="O1023" s="22">
        <f t="shared" si="143"/>
        <v>13533.895061607558</v>
      </c>
      <c r="P1023">
        <f t="shared" si="139"/>
        <v>422.19710725459777</v>
      </c>
      <c r="Q1023">
        <f t="shared" si="140"/>
        <v>2</v>
      </c>
      <c r="V1023" s="51">
        <f t="shared" si="137"/>
        <v>1.1190887095368508E-4</v>
      </c>
      <c r="W1023" s="51">
        <f t="shared" si="141"/>
        <v>2.923295642023236E-2</v>
      </c>
    </row>
    <row r="1024" spans="2:23" x14ac:dyDescent="0.25">
      <c r="B1024" s="45" t="s">
        <v>933</v>
      </c>
      <c r="C1024" s="46" t="s">
        <v>1565</v>
      </c>
      <c r="D1024" s="47">
        <v>18.18019627</v>
      </c>
      <c r="E1024" s="47">
        <v>299.617248905</v>
      </c>
      <c r="F1024" s="47">
        <v>1.4051663965479657</v>
      </c>
      <c r="G1024" s="48">
        <v>1023</v>
      </c>
      <c r="H1024" s="49"/>
      <c r="I1024" s="21">
        <f t="shared" si="142"/>
        <v>420.79194085804983</v>
      </c>
      <c r="J1024" s="50">
        <v>18.180196269999996</v>
      </c>
      <c r="K1024" s="50">
        <v>15524.753435999975</v>
      </c>
      <c r="L1024">
        <f t="shared" si="145"/>
        <v>420.79194085804983</v>
      </c>
      <c r="M1024" t="e">
        <f t="shared" si="144"/>
        <v>#N/A</v>
      </c>
      <c r="N1024" t="str">
        <f t="shared" si="138"/>
        <v>NA</v>
      </c>
      <c r="O1024" s="22">
        <f t="shared" si="143"/>
        <v>13552.075257877557</v>
      </c>
      <c r="P1024">
        <f t="shared" si="139"/>
        <v>420.79194085804983</v>
      </c>
      <c r="Q1024">
        <f t="shared" si="140"/>
        <v>2</v>
      </c>
      <c r="V1024" s="51">
        <f t="shared" si="137"/>
        <v>1.1153641320293855E-4</v>
      </c>
      <c r="W1024" s="51">
        <f t="shared" si="141"/>
        <v>2.9121420007029421E-2</v>
      </c>
    </row>
    <row r="1025" spans="2:23" x14ac:dyDescent="0.25">
      <c r="B1025" s="52" t="s">
        <v>933</v>
      </c>
      <c r="C1025" s="53" t="s">
        <v>1566</v>
      </c>
      <c r="D1025" s="54">
        <v>13.638307910000002</v>
      </c>
      <c r="E1025" s="54">
        <v>248.33324484400001</v>
      </c>
      <c r="F1025" s="54">
        <v>1.4044207287251971</v>
      </c>
      <c r="G1025" s="48">
        <v>1024</v>
      </c>
      <c r="H1025" s="49"/>
      <c r="I1025" s="21">
        <f t="shared" si="142"/>
        <v>419.38752012932463</v>
      </c>
      <c r="J1025" s="50">
        <v>13.63830791</v>
      </c>
      <c r="K1025" s="50">
        <v>15538.391743909975</v>
      </c>
      <c r="L1025">
        <f t="shared" si="145"/>
        <v>419.38752012932463</v>
      </c>
      <c r="M1025" t="e">
        <f t="shared" si="144"/>
        <v>#N/A</v>
      </c>
      <c r="N1025" t="str">
        <f t="shared" si="138"/>
        <v>NA</v>
      </c>
      <c r="O1025" s="22">
        <f t="shared" si="143"/>
        <v>13565.713565787557</v>
      </c>
      <c r="P1025">
        <f t="shared" si="139"/>
        <v>419.38752012932463</v>
      </c>
      <c r="Q1025">
        <f t="shared" si="140"/>
        <v>2</v>
      </c>
      <c r="V1025" s="51">
        <f t="shared" si="137"/>
        <v>1.111641531012112E-4</v>
      </c>
      <c r="W1025" s="51">
        <f t="shared" si="141"/>
        <v>2.9010255853928208E-2</v>
      </c>
    </row>
    <row r="1026" spans="2:23" x14ac:dyDescent="0.25">
      <c r="B1026" s="45" t="s">
        <v>1567</v>
      </c>
      <c r="C1026" s="46" t="s">
        <v>1568</v>
      </c>
      <c r="D1026" s="47">
        <v>1.6820970102719182</v>
      </c>
      <c r="E1026" s="47">
        <v>14</v>
      </c>
      <c r="F1026" s="47">
        <v>1.4010725204000001</v>
      </c>
      <c r="G1026" s="48">
        <v>1025</v>
      </c>
      <c r="H1026" s="49"/>
      <c r="I1026" s="21">
        <f t="shared" si="142"/>
        <v>417.98644760892461</v>
      </c>
      <c r="J1026" s="50">
        <v>35.062472499999998</v>
      </c>
      <c r="K1026" s="50">
        <v>15573.454216409975</v>
      </c>
      <c r="L1026">
        <f t="shared" si="145"/>
        <v>417.98644760892461</v>
      </c>
      <c r="M1026" t="e">
        <f t="shared" si="144"/>
        <v>#N/A</v>
      </c>
      <c r="N1026" t="str">
        <f t="shared" si="138"/>
        <v>NA</v>
      </c>
      <c r="O1026" s="22">
        <f t="shared" si="143"/>
        <v>13567.39566279783</v>
      </c>
      <c r="P1026">
        <f t="shared" si="139"/>
        <v>417.98644760892461</v>
      </c>
      <c r="Q1026">
        <f t="shared" si="140"/>
        <v>2</v>
      </c>
      <c r="V1026" s="51">
        <f t="shared" ref="V1026:V1089" si="146">L1026/SUM($L$2:$L$3075)</f>
        <v>1.1079278048593733E-4</v>
      </c>
      <c r="W1026" s="51">
        <f t="shared" si="141"/>
        <v>2.889946307344227E-2</v>
      </c>
    </row>
    <row r="1027" spans="2:23" x14ac:dyDescent="0.25">
      <c r="B1027" s="52" t="s">
        <v>1173</v>
      </c>
      <c r="C1027" s="53" t="s">
        <v>1569</v>
      </c>
      <c r="D1027" s="54">
        <v>8.479206640000001</v>
      </c>
      <c r="E1027" s="54">
        <v>1227.8134821429999</v>
      </c>
      <c r="F1027" s="54">
        <v>1.3920921020827244</v>
      </c>
      <c r="G1027" s="48">
        <v>1026</v>
      </c>
      <c r="H1027" s="49"/>
      <c r="I1027" s="21">
        <f t="shared" si="142"/>
        <v>416.59435550684191</v>
      </c>
      <c r="J1027" s="50">
        <v>8.479206640000001</v>
      </c>
      <c r="K1027" s="50">
        <v>15581.933423049975</v>
      </c>
      <c r="L1027">
        <f t="shared" si="145"/>
        <v>416.59435550684191</v>
      </c>
      <c r="M1027" t="e">
        <f t="shared" si="144"/>
        <v>#N/A</v>
      </c>
      <c r="N1027" t="str">
        <f t="shared" ref="N1027:N1090" si="147">IFERROR(VLOOKUP(C1027,$Y$2:$Y$481,1,FALSE),"NA")</f>
        <v>NA</v>
      </c>
      <c r="O1027" s="22">
        <f t="shared" si="143"/>
        <v>13575.87486943783</v>
      </c>
      <c r="P1027">
        <f t="shared" ref="P1027:P1090" si="148">IF(H1027=0,I1027,#N/A)</f>
        <v>416.59435550684191</v>
      </c>
      <c r="Q1027">
        <f t="shared" ref="Q1027:Q1090" si="149">IF(G1027&lt;$T$3,$S$3,IF(G1027&lt;$T$4,$S$4,IF(G1027&lt;$T$5,$S$5,IF(G1027&lt;$T$6,$S$6,$S$7))))</f>
        <v>2</v>
      </c>
      <c r="V1027" s="51">
        <f t="shared" si="146"/>
        <v>1.1042378824811589E-4</v>
      </c>
      <c r="W1027" s="51">
        <f t="shared" ref="W1027:W1090" si="150">W1026-V1027</f>
        <v>2.8789039285194155E-2</v>
      </c>
    </row>
    <row r="1028" spans="2:23" x14ac:dyDescent="0.25">
      <c r="B1028" s="45" t="s">
        <v>1313</v>
      </c>
      <c r="C1028" s="46" t="s">
        <v>1570</v>
      </c>
      <c r="D1028" s="47">
        <v>2.5773883199999998</v>
      </c>
      <c r="E1028" s="47">
        <v>103.15522900900001</v>
      </c>
      <c r="F1028" s="47">
        <v>1.3799539801995846</v>
      </c>
      <c r="G1028" s="48">
        <v>1027</v>
      </c>
      <c r="H1028" s="49"/>
      <c r="I1028" s="21">
        <f t="shared" ref="I1028:I1091" si="151">I1027-F1028</f>
        <v>415.21440152664235</v>
      </c>
      <c r="J1028" s="50">
        <v>2.5773883199999998</v>
      </c>
      <c r="K1028" s="50">
        <v>15584.510811369975</v>
      </c>
      <c r="L1028">
        <f t="shared" si="145"/>
        <v>415.21440152664235</v>
      </c>
      <c r="M1028" t="e">
        <f t="shared" si="144"/>
        <v>#N/A</v>
      </c>
      <c r="N1028" t="str">
        <f t="shared" si="147"/>
        <v>NA</v>
      </c>
      <c r="O1028" s="22">
        <f t="shared" ref="O1028:O1091" si="152">D1028+O1027</f>
        <v>13578.45225775783</v>
      </c>
      <c r="P1028">
        <f t="shared" si="148"/>
        <v>415.21440152664235</v>
      </c>
      <c r="Q1028">
        <f t="shared" si="149"/>
        <v>2</v>
      </c>
      <c r="V1028" s="51">
        <f t="shared" si="146"/>
        <v>1.1005801337841965E-4</v>
      </c>
      <c r="W1028" s="51">
        <f t="shared" si="150"/>
        <v>2.8678981271815736E-2</v>
      </c>
    </row>
    <row r="1029" spans="2:23" x14ac:dyDescent="0.25">
      <c r="B1029" s="52" t="s">
        <v>235</v>
      </c>
      <c r="C1029" s="53" t="s">
        <v>1571</v>
      </c>
      <c r="D1029" s="54">
        <v>20.733284719780965</v>
      </c>
      <c r="E1029" s="54">
        <v>1807.759554609486</v>
      </c>
      <c r="F1029" s="54">
        <v>1.372618994722145</v>
      </c>
      <c r="G1029" s="48">
        <v>1028</v>
      </c>
      <c r="H1029" s="49"/>
      <c r="I1029" s="21">
        <f t="shared" si="151"/>
        <v>413.84178253192022</v>
      </c>
      <c r="J1029" s="50">
        <v>21.387485460000008</v>
      </c>
      <c r="K1029" s="50">
        <v>15605.898296829975</v>
      </c>
      <c r="L1029">
        <f t="shared" si="145"/>
        <v>413.84178253192022</v>
      </c>
      <c r="M1029" t="e">
        <f t="shared" si="144"/>
        <v>#N/A</v>
      </c>
      <c r="N1029" t="str">
        <f t="shared" si="147"/>
        <v>NA</v>
      </c>
      <c r="O1029" s="22">
        <f t="shared" si="152"/>
        <v>13599.185542477611</v>
      </c>
      <c r="P1029">
        <f t="shared" si="148"/>
        <v>413.84178253192022</v>
      </c>
      <c r="Q1029">
        <f t="shared" si="149"/>
        <v>2</v>
      </c>
      <c r="V1029" s="51">
        <f t="shared" si="146"/>
        <v>1.0969418274265855E-4</v>
      </c>
      <c r="W1029" s="51">
        <f t="shared" si="150"/>
        <v>2.8569287089073078E-2</v>
      </c>
    </row>
    <row r="1030" spans="2:23" x14ac:dyDescent="0.25">
      <c r="B1030" s="45" t="s">
        <v>679</v>
      </c>
      <c r="C1030" s="46" t="s">
        <v>1572</v>
      </c>
      <c r="D1030" s="47">
        <v>2.6307617099999998</v>
      </c>
      <c r="E1030" s="47">
        <v>43.288068422999999</v>
      </c>
      <c r="F1030" s="47">
        <v>1.3662984855818945</v>
      </c>
      <c r="G1030" s="48">
        <v>1029</v>
      </c>
      <c r="H1030" s="49"/>
      <c r="I1030" s="21">
        <f t="shared" si="151"/>
        <v>412.47548404633829</v>
      </c>
      <c r="J1030" s="50">
        <v>2.6307617099999998</v>
      </c>
      <c r="K1030" s="50">
        <v>15608.529058539974</v>
      </c>
      <c r="L1030">
        <f t="shared" si="145"/>
        <v>412.47548404633829</v>
      </c>
      <c r="M1030" t="e">
        <f t="shared" si="144"/>
        <v>#N/A</v>
      </c>
      <c r="N1030" t="str">
        <f t="shared" si="147"/>
        <v>NA</v>
      </c>
      <c r="O1030" s="22">
        <f t="shared" si="152"/>
        <v>13601.816304187611</v>
      </c>
      <c r="P1030">
        <f t="shared" si="148"/>
        <v>412.47548404633829</v>
      </c>
      <c r="Q1030">
        <f t="shared" si="149"/>
        <v>2</v>
      </c>
      <c r="V1030" s="51">
        <f t="shared" si="146"/>
        <v>1.0933202744059724E-4</v>
      </c>
      <c r="W1030" s="51">
        <f t="shared" si="150"/>
        <v>2.8459955061632479E-2</v>
      </c>
    </row>
    <row r="1031" spans="2:23" x14ac:dyDescent="0.25">
      <c r="B1031" s="52" t="s">
        <v>533</v>
      </c>
      <c r="C1031" s="53" t="s">
        <v>1573</v>
      </c>
      <c r="D1031" s="54">
        <v>5.32340123</v>
      </c>
      <c r="E1031" s="54">
        <v>1260.2571065884447</v>
      </c>
      <c r="F1031" s="54">
        <v>1.3649099909509452</v>
      </c>
      <c r="G1031" s="48">
        <v>1030</v>
      </c>
      <c r="H1031" s="49"/>
      <c r="I1031" s="21">
        <f t="shared" si="151"/>
        <v>411.11057405538736</v>
      </c>
      <c r="J1031" s="50">
        <v>5.32340123</v>
      </c>
      <c r="K1031" s="50">
        <v>15613.852459769974</v>
      </c>
      <c r="L1031">
        <f t="shared" si="145"/>
        <v>411.11057405538736</v>
      </c>
      <c r="M1031" t="e">
        <f t="shared" si="144"/>
        <v>#N/A</v>
      </c>
      <c r="N1031" t="str">
        <f t="shared" si="147"/>
        <v>NA</v>
      </c>
      <c r="O1031" s="22">
        <f t="shared" si="152"/>
        <v>13607.13970541761</v>
      </c>
      <c r="P1031">
        <f t="shared" si="148"/>
        <v>411.11057405538736</v>
      </c>
      <c r="Q1031">
        <f t="shared" si="149"/>
        <v>2</v>
      </c>
      <c r="V1031" s="51">
        <f t="shared" si="146"/>
        <v>1.0897024017721694E-4</v>
      </c>
      <c r="W1031" s="51">
        <f t="shared" si="150"/>
        <v>2.8350984821455261E-2</v>
      </c>
    </row>
    <row r="1032" spans="2:23" x14ac:dyDescent="0.25">
      <c r="B1032" s="45" t="s">
        <v>1574</v>
      </c>
      <c r="C1032" s="46" t="s">
        <v>1575</v>
      </c>
      <c r="D1032" s="47">
        <v>3.7019249600000004</v>
      </c>
      <c r="E1032" s="47">
        <v>30.774750149999996</v>
      </c>
      <c r="F1032" s="47">
        <v>1.3631126465075571</v>
      </c>
      <c r="G1032" s="48">
        <v>1031</v>
      </c>
      <c r="H1032" s="49"/>
      <c r="I1032" s="21">
        <f t="shared" si="151"/>
        <v>409.74746140887981</v>
      </c>
      <c r="J1032" s="50">
        <v>3.7019249600000004</v>
      </c>
      <c r="K1032" s="50">
        <v>15617.554384729974</v>
      </c>
      <c r="L1032">
        <f t="shared" si="145"/>
        <v>409.74746140887981</v>
      </c>
      <c r="M1032" t="e">
        <f t="shared" si="144"/>
        <v>#N/A</v>
      </c>
      <c r="N1032" t="str">
        <f t="shared" si="147"/>
        <v>NA</v>
      </c>
      <c r="O1032" s="22">
        <f t="shared" si="152"/>
        <v>13610.84163037761</v>
      </c>
      <c r="P1032">
        <f t="shared" si="148"/>
        <v>409.74746140887981</v>
      </c>
      <c r="Q1032">
        <f t="shared" si="149"/>
        <v>2</v>
      </c>
      <c r="V1032" s="51">
        <f t="shared" si="146"/>
        <v>1.0860892932351333E-4</v>
      </c>
      <c r="W1032" s="51">
        <f t="shared" si="150"/>
        <v>2.8242375892131747E-2</v>
      </c>
    </row>
    <row r="1033" spans="2:23" x14ac:dyDescent="0.25">
      <c r="B1033" s="52" t="s">
        <v>1567</v>
      </c>
      <c r="C1033" s="53" t="s">
        <v>1576</v>
      </c>
      <c r="D1033" s="54">
        <v>1.1610202974253028</v>
      </c>
      <c r="E1033" s="54">
        <v>30</v>
      </c>
      <c r="F1033" s="54">
        <v>1.3621756229999999</v>
      </c>
      <c r="G1033" s="48">
        <v>1032</v>
      </c>
      <c r="H1033" s="49"/>
      <c r="I1033" s="21">
        <f t="shared" si="151"/>
        <v>408.38528578587983</v>
      </c>
      <c r="J1033" s="50">
        <v>22.595947360000004</v>
      </c>
      <c r="K1033" s="50">
        <v>15640.150332089974</v>
      </c>
      <c r="L1033">
        <f t="shared" si="145"/>
        <v>408.38528578587983</v>
      </c>
      <c r="M1033" t="e">
        <f t="shared" si="144"/>
        <v>#N/A</v>
      </c>
      <c r="N1033" t="str">
        <f t="shared" si="147"/>
        <v>NA</v>
      </c>
      <c r="O1033" s="22">
        <f t="shared" si="152"/>
        <v>13612.002650675036</v>
      </c>
      <c r="P1033">
        <f t="shared" si="148"/>
        <v>408.38528578587983</v>
      </c>
      <c r="Q1033">
        <f t="shared" si="149"/>
        <v>2</v>
      </c>
      <c r="V1033" s="51">
        <f t="shared" si="146"/>
        <v>1.0824786684015853E-4</v>
      </c>
      <c r="W1033" s="51">
        <f t="shared" si="150"/>
        <v>2.813412802529159E-2</v>
      </c>
    </row>
    <row r="1034" spans="2:23" x14ac:dyDescent="0.25">
      <c r="B1034" s="45" t="s">
        <v>205</v>
      </c>
      <c r="C1034" s="46" t="s">
        <v>1577</v>
      </c>
      <c r="D1034" s="47">
        <v>10.012741030000001</v>
      </c>
      <c r="E1034" s="47">
        <v>719.64817487700009</v>
      </c>
      <c r="F1034" s="47">
        <v>1.3605973525050712</v>
      </c>
      <c r="G1034" s="48">
        <v>1033</v>
      </c>
      <c r="H1034" s="49"/>
      <c r="I1034" s="21">
        <f t="shared" si="151"/>
        <v>407.02468843337476</v>
      </c>
      <c r="J1034" s="50">
        <v>10.012741030000001</v>
      </c>
      <c r="K1034" s="50">
        <v>15650.163073119973</v>
      </c>
      <c r="L1034">
        <f t="shared" si="145"/>
        <v>407.02468843337476</v>
      </c>
      <c r="M1034" t="e">
        <f t="shared" si="144"/>
        <v>#N/A</v>
      </c>
      <c r="N1034" t="str">
        <f t="shared" si="147"/>
        <v>NA</v>
      </c>
      <c r="O1034" s="22">
        <f t="shared" si="152"/>
        <v>13622.015391705036</v>
      </c>
      <c r="P1034">
        <f t="shared" si="148"/>
        <v>407.02468843337476</v>
      </c>
      <c r="Q1034">
        <f t="shared" si="149"/>
        <v>2</v>
      </c>
      <c r="V1034" s="51">
        <f t="shared" si="146"/>
        <v>1.0788722269806213E-4</v>
      </c>
      <c r="W1034" s="51">
        <f t="shared" si="150"/>
        <v>2.8026240802593527E-2</v>
      </c>
    </row>
    <row r="1035" spans="2:23" x14ac:dyDescent="0.25">
      <c r="B1035" s="52" t="s">
        <v>1578</v>
      </c>
      <c r="C1035" s="53" t="s">
        <v>1579</v>
      </c>
      <c r="D1035" s="54">
        <v>0.69930884000000004</v>
      </c>
      <c r="E1035" s="54">
        <v>13.947467455</v>
      </c>
      <c r="F1035" s="54">
        <v>1.3593656329607358</v>
      </c>
      <c r="G1035" s="48">
        <v>1034</v>
      </c>
      <c r="H1035" s="49"/>
      <c r="I1035" s="21">
        <f t="shared" si="151"/>
        <v>405.665322800414</v>
      </c>
      <c r="J1035" s="50">
        <v>0.69930884000000004</v>
      </c>
      <c r="K1035" s="50">
        <v>15650.862381959972</v>
      </c>
      <c r="L1035">
        <f t="shared" si="145"/>
        <v>405.665322800414</v>
      </c>
      <c r="M1035" t="e">
        <f t="shared" si="144"/>
        <v>#N/A</v>
      </c>
      <c r="N1035" t="str">
        <f t="shared" si="147"/>
        <v>NA</v>
      </c>
      <c r="O1035" s="22">
        <f t="shared" si="152"/>
        <v>13622.714700545035</v>
      </c>
      <c r="P1035">
        <f t="shared" si="148"/>
        <v>405.665322800414</v>
      </c>
      <c r="Q1035">
        <f t="shared" si="149"/>
        <v>2</v>
      </c>
      <c r="V1035" s="51">
        <f t="shared" si="146"/>
        <v>1.0752690503935741E-4</v>
      </c>
      <c r="W1035" s="51">
        <f t="shared" si="150"/>
        <v>2.7918713897554171E-2</v>
      </c>
    </row>
    <row r="1036" spans="2:23" x14ac:dyDescent="0.25">
      <c r="B1036" s="45" t="s">
        <v>1580</v>
      </c>
      <c r="C1036" s="46" t="s">
        <v>1581</v>
      </c>
      <c r="D1036" s="47">
        <v>14.398214330000002</v>
      </c>
      <c r="E1036" s="47">
        <v>2904.851362208</v>
      </c>
      <c r="F1036" s="47">
        <v>1.3560453272721644</v>
      </c>
      <c r="G1036" s="48">
        <v>1035</v>
      </c>
      <c r="H1036" s="49"/>
      <c r="I1036" s="21">
        <f t="shared" si="151"/>
        <v>404.30927747314183</v>
      </c>
      <c r="J1036" s="50">
        <v>14.398214330000002</v>
      </c>
      <c r="K1036" s="50">
        <v>15665.260596289972</v>
      </c>
      <c r="L1036">
        <f t="shared" si="145"/>
        <v>404.30927747314183</v>
      </c>
      <c r="M1036" t="e">
        <f t="shared" si="144"/>
        <v>#N/A</v>
      </c>
      <c r="N1036" t="str">
        <f t="shared" si="147"/>
        <v>NA</v>
      </c>
      <c r="O1036" s="22">
        <f t="shared" si="152"/>
        <v>13637.112914875035</v>
      </c>
      <c r="P1036">
        <f t="shared" si="148"/>
        <v>404.30927747314183</v>
      </c>
      <c r="Q1036">
        <f t="shared" si="149"/>
        <v>2</v>
      </c>
      <c r="V1036" s="51">
        <f t="shared" si="146"/>
        <v>1.0716746747114704E-4</v>
      </c>
      <c r="W1036" s="51">
        <f t="shared" si="150"/>
        <v>2.7811546430083024E-2</v>
      </c>
    </row>
    <row r="1037" spans="2:23" x14ac:dyDescent="0.25">
      <c r="B1037" s="52" t="s">
        <v>471</v>
      </c>
      <c r="C1037" s="53" t="s">
        <v>1582</v>
      </c>
      <c r="D1037" s="54">
        <v>14.362426429999999</v>
      </c>
      <c r="E1037" s="54">
        <v>1638.3234834720004</v>
      </c>
      <c r="F1037" s="54">
        <v>1.3556879438884797</v>
      </c>
      <c r="G1037" s="48">
        <v>1036</v>
      </c>
      <c r="H1037" s="49"/>
      <c r="I1037" s="21">
        <f t="shared" si="151"/>
        <v>402.95358952925335</v>
      </c>
      <c r="J1037" s="50">
        <v>14.362426429999998</v>
      </c>
      <c r="K1037" s="50">
        <v>15679.623022719972</v>
      </c>
      <c r="L1037">
        <f t="shared" si="145"/>
        <v>402.95358952925335</v>
      </c>
      <c r="M1037" t="e">
        <f t="shared" si="144"/>
        <v>#N/A</v>
      </c>
      <c r="N1037" t="str">
        <f t="shared" si="147"/>
        <v>NA</v>
      </c>
      <c r="O1037" s="22">
        <f t="shared" si="152"/>
        <v>13651.475341305035</v>
      </c>
      <c r="P1037">
        <f t="shared" si="148"/>
        <v>402.95358952925335</v>
      </c>
      <c r="Q1037">
        <f t="shared" si="149"/>
        <v>2</v>
      </c>
      <c r="V1037" s="51">
        <f t="shared" si="146"/>
        <v>1.0680812463208159E-4</v>
      </c>
      <c r="W1037" s="51">
        <f t="shared" si="150"/>
        <v>2.7704738305450942E-2</v>
      </c>
    </row>
    <row r="1038" spans="2:23" x14ac:dyDescent="0.25">
      <c r="B1038" s="45" t="s">
        <v>1143</v>
      </c>
      <c r="C1038" s="46" t="s">
        <v>1583</v>
      </c>
      <c r="D1038" s="47">
        <v>2.2781770400000001</v>
      </c>
      <c r="E1038" s="47">
        <v>209.66491575500001</v>
      </c>
      <c r="F1038" s="47">
        <v>1.3550932004169729</v>
      </c>
      <c r="G1038" s="48">
        <v>1037</v>
      </c>
      <c r="H1038" s="49"/>
      <c r="I1038" s="21">
        <f t="shared" si="151"/>
        <v>401.5984963288364</v>
      </c>
      <c r="J1038" s="50">
        <v>2.2781770400000001</v>
      </c>
      <c r="K1038" s="50">
        <v>15681.901199759972</v>
      </c>
      <c r="L1038">
        <f t="shared" si="145"/>
        <v>401.5984963288364</v>
      </c>
      <c r="M1038" t="e">
        <f t="shared" si="144"/>
        <v>#N/A</v>
      </c>
      <c r="N1038" t="str">
        <f t="shared" si="147"/>
        <v>NA</v>
      </c>
      <c r="O1038" s="22">
        <f t="shared" si="152"/>
        <v>13653.753518345035</v>
      </c>
      <c r="P1038">
        <f t="shared" si="148"/>
        <v>401.5984963288364</v>
      </c>
      <c r="Q1038">
        <f t="shared" si="149"/>
        <v>2</v>
      </c>
      <c r="V1038" s="51">
        <f t="shared" si="146"/>
        <v>1.0644893943756005E-4</v>
      </c>
      <c r="W1038" s="51">
        <f t="shared" si="150"/>
        <v>2.7598289366013381E-2</v>
      </c>
    </row>
    <row r="1039" spans="2:23" x14ac:dyDescent="0.25">
      <c r="B1039" s="52" t="s">
        <v>1528</v>
      </c>
      <c r="C1039" s="53" t="s">
        <v>1584</v>
      </c>
      <c r="D1039" s="54">
        <v>11.422932413577321</v>
      </c>
      <c r="E1039" s="54">
        <v>802.79942015648112</v>
      </c>
      <c r="F1039" s="54">
        <v>1.3502795633641915</v>
      </c>
      <c r="G1039" s="48">
        <v>1038</v>
      </c>
      <c r="H1039" s="49"/>
      <c r="I1039" s="21">
        <f t="shared" si="151"/>
        <v>400.24821676547219</v>
      </c>
      <c r="J1039" s="50">
        <v>12.245406350000001</v>
      </c>
      <c r="K1039" s="50">
        <v>15694.146606109973</v>
      </c>
      <c r="L1039">
        <f t="shared" si="145"/>
        <v>400.24821676547219</v>
      </c>
      <c r="M1039" t="e">
        <f t="shared" si="144"/>
        <v>#N/A</v>
      </c>
      <c r="N1039" t="str">
        <f t="shared" si="147"/>
        <v>NA</v>
      </c>
      <c r="O1039" s="22">
        <f t="shared" si="152"/>
        <v>13665.176450758612</v>
      </c>
      <c r="P1039">
        <f t="shared" si="148"/>
        <v>400.24821676547219</v>
      </c>
      <c r="Q1039">
        <f t="shared" si="149"/>
        <v>2</v>
      </c>
      <c r="V1039" s="51">
        <f t="shared" si="146"/>
        <v>1.0609103016056256E-4</v>
      </c>
      <c r="W1039" s="51">
        <f t="shared" si="150"/>
        <v>2.7492198335852817E-2</v>
      </c>
    </row>
    <row r="1040" spans="2:23" x14ac:dyDescent="0.25">
      <c r="B1040" s="45" t="s">
        <v>615</v>
      </c>
      <c r="C1040" s="46" t="s">
        <v>1585</v>
      </c>
      <c r="D1040" s="47">
        <v>0.35601960292355483</v>
      </c>
      <c r="E1040" s="47">
        <v>42.513429664484249</v>
      </c>
      <c r="F1040" s="47">
        <v>1.3455840298652573</v>
      </c>
      <c r="G1040" s="48">
        <v>1039</v>
      </c>
      <c r="H1040" s="49"/>
      <c r="I1040" s="21">
        <f t="shared" si="151"/>
        <v>398.90263273560691</v>
      </c>
      <c r="J1040" s="50">
        <v>2.4490494699999998</v>
      </c>
      <c r="K1040" s="50">
        <v>15696.595655579973</v>
      </c>
      <c r="L1040">
        <f t="shared" si="145"/>
        <v>398.90263273560691</v>
      </c>
      <c r="M1040" t="e">
        <f t="shared" si="144"/>
        <v>#N/A</v>
      </c>
      <c r="N1040" t="str">
        <f t="shared" si="147"/>
        <v>NA</v>
      </c>
      <c r="O1040" s="22">
        <f t="shared" si="152"/>
        <v>13665.532470361535</v>
      </c>
      <c r="P1040">
        <f t="shared" si="148"/>
        <v>398.90263273560691</v>
      </c>
      <c r="Q1040">
        <f t="shared" si="149"/>
        <v>2</v>
      </c>
      <c r="V1040" s="51">
        <f t="shared" si="146"/>
        <v>1.057343654961959E-4</v>
      </c>
      <c r="W1040" s="51">
        <f t="shared" si="150"/>
        <v>2.7386463970356621E-2</v>
      </c>
    </row>
    <row r="1041" spans="2:23" x14ac:dyDescent="0.25">
      <c r="B1041" s="52" t="s">
        <v>1586</v>
      </c>
      <c r="C1041" s="53" t="s">
        <v>1587</v>
      </c>
      <c r="D1041" s="54">
        <v>7.0514261100000004</v>
      </c>
      <c r="E1041" s="54">
        <v>266.31323074599999</v>
      </c>
      <c r="F1041" s="54">
        <v>1.3441744340637924</v>
      </c>
      <c r="G1041" s="48">
        <v>1040</v>
      </c>
      <c r="H1041" s="49"/>
      <c r="I1041" s="21">
        <f t="shared" si="151"/>
        <v>397.55845830154311</v>
      </c>
      <c r="J1041" s="50">
        <v>7.0514261100000004</v>
      </c>
      <c r="K1041" s="50">
        <v>15703.647081689973</v>
      </c>
      <c r="L1041">
        <f t="shared" si="145"/>
        <v>397.55845830154311</v>
      </c>
      <c r="M1041" t="e">
        <f t="shared" si="144"/>
        <v>#N/A</v>
      </c>
      <c r="N1041" t="str">
        <f t="shared" si="147"/>
        <v>NA</v>
      </c>
      <c r="O1041" s="22">
        <f t="shared" si="152"/>
        <v>13672.583896471535</v>
      </c>
      <c r="P1041">
        <f t="shared" si="148"/>
        <v>397.55845830154311</v>
      </c>
      <c r="Q1041">
        <f t="shared" si="149"/>
        <v>2</v>
      </c>
      <c r="V1041" s="51">
        <f t="shared" si="146"/>
        <v>1.0537807446365178E-4</v>
      </c>
      <c r="W1041" s="51">
        <f t="shared" si="150"/>
        <v>2.7281085895892971E-2</v>
      </c>
    </row>
    <row r="1042" spans="2:23" x14ac:dyDescent="0.25">
      <c r="B1042" s="45" t="s">
        <v>1011</v>
      </c>
      <c r="C1042" s="46" t="s">
        <v>1588</v>
      </c>
      <c r="D1042" s="47">
        <v>3.5945266299999998</v>
      </c>
      <c r="E1042" s="47">
        <v>812.42532925699993</v>
      </c>
      <c r="F1042" s="47">
        <v>1.3426427777442409</v>
      </c>
      <c r="G1042" s="48">
        <v>1041</v>
      </c>
      <c r="H1042" s="49"/>
      <c r="I1042" s="21">
        <f t="shared" si="151"/>
        <v>396.21581552379888</v>
      </c>
      <c r="J1042" s="50">
        <v>3.5945266299999998</v>
      </c>
      <c r="K1042" s="50">
        <v>15707.241608319973</v>
      </c>
      <c r="L1042">
        <f t="shared" si="145"/>
        <v>396.21581552379888</v>
      </c>
      <c r="M1042" t="e">
        <f t="shared" si="144"/>
        <v>#N/A</v>
      </c>
      <c r="N1042" t="str">
        <f t="shared" si="147"/>
        <v>NA</v>
      </c>
      <c r="O1042" s="22">
        <f t="shared" si="152"/>
        <v>13676.178423101535</v>
      </c>
      <c r="P1042">
        <f t="shared" si="148"/>
        <v>396.21581552379888</v>
      </c>
      <c r="Q1042">
        <f t="shared" si="149"/>
        <v>2</v>
      </c>
      <c r="V1042" s="51">
        <f t="shared" si="146"/>
        <v>1.0502218941666856E-4</v>
      </c>
      <c r="W1042" s="51">
        <f t="shared" si="150"/>
        <v>2.7176063706476301E-2</v>
      </c>
    </row>
    <row r="1043" spans="2:23" x14ac:dyDescent="0.25">
      <c r="B1043" s="52" t="s">
        <v>357</v>
      </c>
      <c r="C1043" s="53" t="s">
        <v>1589</v>
      </c>
      <c r="D1043" s="54">
        <v>1.0737917299999999</v>
      </c>
      <c r="E1043" s="54">
        <v>12.30990006</v>
      </c>
      <c r="F1043" s="54">
        <v>1.3422855998399488</v>
      </c>
      <c r="G1043" s="48">
        <v>1042</v>
      </c>
      <c r="H1043" s="49"/>
      <c r="I1043" s="21">
        <f t="shared" si="151"/>
        <v>394.87352992395893</v>
      </c>
      <c r="J1043" s="50">
        <v>1.0737917299999999</v>
      </c>
      <c r="K1043" s="50">
        <v>15708.315400049973</v>
      </c>
      <c r="L1043">
        <f t="shared" si="145"/>
        <v>394.87352992395893</v>
      </c>
      <c r="M1043" t="e">
        <f t="shared" ref="M1043:M1106" si="153">IF(N1043=C1043,L1043,NA())</f>
        <v>#N/A</v>
      </c>
      <c r="N1043" t="str">
        <f t="shared" si="147"/>
        <v>NA</v>
      </c>
      <c r="O1043" s="22">
        <f t="shared" si="152"/>
        <v>13677.252214831535</v>
      </c>
      <c r="P1043">
        <f t="shared" si="148"/>
        <v>394.87352992395893</v>
      </c>
      <c r="Q1043">
        <f t="shared" si="149"/>
        <v>2</v>
      </c>
      <c r="V1043" s="51">
        <f t="shared" si="146"/>
        <v>1.0466639904436529E-4</v>
      </c>
      <c r="W1043" s="51">
        <f t="shared" si="150"/>
        <v>2.7071397307431935E-2</v>
      </c>
    </row>
    <row r="1044" spans="2:23" x14ac:dyDescent="0.25">
      <c r="B1044" s="45" t="s">
        <v>1554</v>
      </c>
      <c r="C1044" s="46" t="s">
        <v>1590</v>
      </c>
      <c r="D1044" s="47">
        <v>7.5663298499999998</v>
      </c>
      <c r="E1044" s="47">
        <v>1025.8847946179999</v>
      </c>
      <c r="F1044" s="47">
        <v>1.3379203758725178</v>
      </c>
      <c r="G1044" s="48">
        <v>1043</v>
      </c>
      <c r="H1044" s="49"/>
      <c r="I1044" s="21">
        <f t="shared" si="151"/>
        <v>393.53560954808643</v>
      </c>
      <c r="J1044" s="50">
        <v>7.5663298499999998</v>
      </c>
      <c r="K1044" s="50">
        <v>15715.881729899973</v>
      </c>
      <c r="L1044">
        <f t="shared" si="145"/>
        <v>393.53560954808643</v>
      </c>
      <c r="M1044" t="e">
        <f t="shared" si="153"/>
        <v>#N/A</v>
      </c>
      <c r="N1044" t="str">
        <f t="shared" si="147"/>
        <v>NA</v>
      </c>
      <c r="O1044" s="22">
        <f t="shared" si="152"/>
        <v>13684.818544681535</v>
      </c>
      <c r="P1044">
        <f t="shared" si="148"/>
        <v>393.53560954808643</v>
      </c>
      <c r="Q1044">
        <f t="shared" si="149"/>
        <v>2</v>
      </c>
      <c r="V1044" s="51">
        <f t="shared" si="146"/>
        <v>1.043117657318269E-4</v>
      </c>
      <c r="W1044" s="51">
        <f t="shared" si="150"/>
        <v>2.6967085541700107E-2</v>
      </c>
    </row>
    <row r="1045" spans="2:23" x14ac:dyDescent="0.25">
      <c r="B1045" s="52" t="s">
        <v>228</v>
      </c>
      <c r="C1045" s="53" t="s">
        <v>1591</v>
      </c>
      <c r="D1045" s="54">
        <v>0.32859419000000001</v>
      </c>
      <c r="E1045" s="54">
        <v>7</v>
      </c>
      <c r="F1045" s="54">
        <v>1.3337387798</v>
      </c>
      <c r="G1045" s="48">
        <v>1044</v>
      </c>
      <c r="H1045" s="49"/>
      <c r="I1045" s="21">
        <f t="shared" si="151"/>
        <v>392.20187076828643</v>
      </c>
      <c r="J1045" s="50">
        <v>2.9723532199999996</v>
      </c>
      <c r="K1045" s="50">
        <v>15718.854083119973</v>
      </c>
      <c r="L1045">
        <f t="shared" si="145"/>
        <v>392.20187076828643</v>
      </c>
      <c r="M1045" t="e">
        <f t="shared" si="153"/>
        <v>#N/A</v>
      </c>
      <c r="N1045" t="str">
        <f t="shared" si="147"/>
        <v>NA</v>
      </c>
      <c r="O1045" s="22">
        <f t="shared" si="152"/>
        <v>13685.147138871534</v>
      </c>
      <c r="P1045">
        <f t="shared" si="148"/>
        <v>392.20187076828643</v>
      </c>
      <c r="Q1045">
        <f t="shared" si="149"/>
        <v>2</v>
      </c>
      <c r="V1045" s="51">
        <f t="shared" si="146"/>
        <v>1.0395824080607568E-4</v>
      </c>
      <c r="W1045" s="51">
        <f t="shared" si="150"/>
        <v>2.6863127300894032E-2</v>
      </c>
    </row>
    <row r="1046" spans="2:23" x14ac:dyDescent="0.25">
      <c r="B1046" s="45" t="s">
        <v>1592</v>
      </c>
      <c r="C1046" s="46" t="s">
        <v>1593</v>
      </c>
      <c r="D1046" s="47">
        <v>32.439018170000004</v>
      </c>
      <c r="E1046" s="47">
        <v>273.23449093899995</v>
      </c>
      <c r="F1046" s="47">
        <v>1.3323103949391331</v>
      </c>
      <c r="G1046" s="48">
        <v>1045</v>
      </c>
      <c r="H1046" s="49"/>
      <c r="I1046" s="21">
        <f t="shared" si="151"/>
        <v>390.86956037334727</v>
      </c>
      <c r="J1046" s="50">
        <v>32.439018170000004</v>
      </c>
      <c r="K1046" s="50">
        <v>15751.293101289973</v>
      </c>
      <c r="L1046">
        <f t="shared" si="145"/>
        <v>390.86956037334727</v>
      </c>
      <c r="M1046" t="e">
        <f t="shared" si="153"/>
        <v>#N/A</v>
      </c>
      <c r="N1046" t="str">
        <f t="shared" si="147"/>
        <v>NA</v>
      </c>
      <c r="O1046" s="22">
        <f t="shared" si="152"/>
        <v>13717.586157041535</v>
      </c>
      <c r="P1046">
        <f t="shared" si="148"/>
        <v>390.86956037334727</v>
      </c>
      <c r="Q1046">
        <f t="shared" si="149"/>
        <v>2</v>
      </c>
      <c r="V1046" s="51">
        <f t="shared" si="146"/>
        <v>1.0360509449243316E-4</v>
      </c>
      <c r="W1046" s="51">
        <f t="shared" si="150"/>
        <v>2.6759522206401598E-2</v>
      </c>
    </row>
    <row r="1047" spans="2:23" x14ac:dyDescent="0.25">
      <c r="B1047" s="52" t="s">
        <v>662</v>
      </c>
      <c r="C1047" s="53" t="s">
        <v>1594</v>
      </c>
      <c r="D1047" s="54">
        <v>0.58309622999999999</v>
      </c>
      <c r="E1047" s="54">
        <v>11</v>
      </c>
      <c r="F1047" s="54">
        <v>1.3222087659000001</v>
      </c>
      <c r="G1047" s="48">
        <v>1046</v>
      </c>
      <c r="H1047" s="49"/>
      <c r="I1047" s="21">
        <f t="shared" si="151"/>
        <v>389.5473516074473</v>
      </c>
      <c r="J1047" s="50">
        <v>5.1661278599999996</v>
      </c>
      <c r="K1047" s="50">
        <v>15756.459229149974</v>
      </c>
      <c r="L1047">
        <f t="shared" si="145"/>
        <v>389.5473516074473</v>
      </c>
      <c r="M1047" t="e">
        <f t="shared" si="153"/>
        <v>#N/A</v>
      </c>
      <c r="N1047" t="str">
        <f t="shared" si="147"/>
        <v>NA</v>
      </c>
      <c r="O1047" s="22">
        <f t="shared" si="152"/>
        <v>13718.169253271535</v>
      </c>
      <c r="P1047">
        <f t="shared" si="148"/>
        <v>389.5473516074473</v>
      </c>
      <c r="Q1047">
        <f t="shared" si="149"/>
        <v>2</v>
      </c>
      <c r="V1047" s="51">
        <f t="shared" si="146"/>
        <v>1.0325462574782449E-4</v>
      </c>
      <c r="W1047" s="51">
        <f t="shared" si="150"/>
        <v>2.6656267580653772E-2</v>
      </c>
    </row>
    <row r="1048" spans="2:23" x14ac:dyDescent="0.25">
      <c r="B1048" s="45" t="s">
        <v>820</v>
      </c>
      <c r="C1048" s="46" t="s">
        <v>1595</v>
      </c>
      <c r="D1048" s="47">
        <v>1.7527899300000001</v>
      </c>
      <c r="E1048" s="47">
        <v>60.781894952000002</v>
      </c>
      <c r="F1048" s="47">
        <v>1.322080338726894</v>
      </c>
      <c r="G1048" s="48">
        <v>1047</v>
      </c>
      <c r="H1048" s="49"/>
      <c r="I1048" s="21">
        <f t="shared" si="151"/>
        <v>388.22527126872041</v>
      </c>
      <c r="J1048" s="50">
        <v>1.7527899300000001</v>
      </c>
      <c r="K1048" s="50">
        <v>15758.212019079974</v>
      </c>
      <c r="L1048">
        <f t="shared" si="145"/>
        <v>388.22527126872041</v>
      </c>
      <c r="M1048" t="e">
        <f t="shared" si="153"/>
        <v>#N/A</v>
      </c>
      <c r="N1048" t="str">
        <f t="shared" si="147"/>
        <v>NA</v>
      </c>
      <c r="O1048" s="22">
        <f t="shared" si="152"/>
        <v>13719.922043201535</v>
      </c>
      <c r="P1048">
        <f t="shared" si="148"/>
        <v>388.22527126872041</v>
      </c>
      <c r="Q1048">
        <f t="shared" si="149"/>
        <v>2</v>
      </c>
      <c r="V1048" s="51">
        <f t="shared" si="146"/>
        <v>1.0290419104451949E-4</v>
      </c>
      <c r="W1048" s="51">
        <f t="shared" si="150"/>
        <v>2.6553363389609255E-2</v>
      </c>
    </row>
    <row r="1049" spans="2:23" x14ac:dyDescent="0.25">
      <c r="B1049" s="52" t="s">
        <v>1252</v>
      </c>
      <c r="C1049" s="53" t="s">
        <v>1596</v>
      </c>
      <c r="D1049" s="54">
        <v>22.792945040000003</v>
      </c>
      <c r="E1049" s="54">
        <v>1758.3392506189998</v>
      </c>
      <c r="F1049" s="54">
        <v>1.3154593102085899</v>
      </c>
      <c r="G1049" s="48">
        <v>1048</v>
      </c>
      <c r="H1049" s="49"/>
      <c r="I1049" s="21">
        <f t="shared" si="151"/>
        <v>386.9098119585118</v>
      </c>
      <c r="J1049" s="50">
        <v>22.792945040000003</v>
      </c>
      <c r="K1049" s="50">
        <v>15781.004964119975</v>
      </c>
      <c r="L1049">
        <f t="shared" si="145"/>
        <v>386.9098119585118</v>
      </c>
      <c r="M1049" t="e">
        <f t="shared" si="153"/>
        <v>#N/A</v>
      </c>
      <c r="N1049" t="str">
        <f t="shared" si="147"/>
        <v>NA</v>
      </c>
      <c r="O1049" s="22">
        <f t="shared" si="152"/>
        <v>13742.714988241536</v>
      </c>
      <c r="P1049">
        <f t="shared" si="148"/>
        <v>386.9098119585118</v>
      </c>
      <c r="Q1049">
        <f t="shared" si="149"/>
        <v>2</v>
      </c>
      <c r="V1049" s="51">
        <f t="shared" si="146"/>
        <v>1.0255551133151002E-4</v>
      </c>
      <c r="W1049" s="51">
        <f t="shared" si="150"/>
        <v>2.6450807878277745E-2</v>
      </c>
    </row>
    <row r="1050" spans="2:23" x14ac:dyDescent="0.25">
      <c r="B1050" s="45" t="s">
        <v>330</v>
      </c>
      <c r="C1050" s="46" t="s">
        <v>1597</v>
      </c>
      <c r="D1050" s="47">
        <v>4.0232616099999996</v>
      </c>
      <c r="E1050" s="47">
        <v>145.33666172900001</v>
      </c>
      <c r="F1050" s="47">
        <v>1.3141741210702584</v>
      </c>
      <c r="G1050" s="48">
        <v>1049</v>
      </c>
      <c r="H1050" s="49"/>
      <c r="I1050" s="21">
        <f t="shared" si="151"/>
        <v>385.59563783744153</v>
      </c>
      <c r="J1050" s="50">
        <v>4.0232616100000005</v>
      </c>
      <c r="K1050" s="50">
        <v>15785.028225729975</v>
      </c>
      <c r="L1050">
        <f t="shared" si="145"/>
        <v>385.59563783744153</v>
      </c>
      <c r="M1050" t="e">
        <f t="shared" si="153"/>
        <v>#N/A</v>
      </c>
      <c r="N1050" t="str">
        <f t="shared" si="147"/>
        <v>NA</v>
      </c>
      <c r="O1050" s="22">
        <f t="shared" si="152"/>
        <v>13746.738249851536</v>
      </c>
      <c r="P1050">
        <f t="shared" si="148"/>
        <v>385.59563783744153</v>
      </c>
      <c r="Q1050">
        <f t="shared" si="149"/>
        <v>2</v>
      </c>
      <c r="V1050" s="51">
        <f t="shared" si="146"/>
        <v>1.022071722747082E-4</v>
      </c>
      <c r="W1050" s="51">
        <f t="shared" si="150"/>
        <v>2.6348600706003037E-2</v>
      </c>
    </row>
    <row r="1051" spans="2:23" x14ac:dyDescent="0.25">
      <c r="B1051" s="52" t="s">
        <v>1021</v>
      </c>
      <c r="C1051" s="53" t="s">
        <v>1598</v>
      </c>
      <c r="D1051" s="54">
        <v>1.1625840656169393</v>
      </c>
      <c r="E1051" s="54">
        <v>19</v>
      </c>
      <c r="F1051" s="54">
        <v>1.3131083292999999</v>
      </c>
      <c r="G1051" s="48">
        <v>1050</v>
      </c>
      <c r="H1051" s="49"/>
      <c r="I1051" s="21">
        <f t="shared" si="151"/>
        <v>384.28252950814152</v>
      </c>
      <c r="J1051" s="50">
        <v>29.436478879999999</v>
      </c>
      <c r="K1051" s="50">
        <v>15814.464704609974</v>
      </c>
      <c r="L1051">
        <f t="shared" si="145"/>
        <v>384.28252950814152</v>
      </c>
      <c r="M1051" t="e">
        <f t="shared" si="153"/>
        <v>#N/A</v>
      </c>
      <c r="N1051" t="str">
        <f t="shared" si="147"/>
        <v>NA</v>
      </c>
      <c r="O1051" s="22">
        <f t="shared" si="152"/>
        <v>13747.900833917152</v>
      </c>
      <c r="P1051">
        <f t="shared" si="148"/>
        <v>384.28252950814152</v>
      </c>
      <c r="Q1051">
        <f t="shared" si="149"/>
        <v>2</v>
      </c>
      <c r="V1051" s="51">
        <f t="shared" si="146"/>
        <v>1.0185911571996912E-4</v>
      </c>
      <c r="W1051" s="51">
        <f t="shared" si="150"/>
        <v>2.6246741590283069E-2</v>
      </c>
    </row>
    <row r="1052" spans="2:23" x14ac:dyDescent="0.25">
      <c r="B1052" s="45" t="s">
        <v>1599</v>
      </c>
      <c r="C1052" s="46" t="s">
        <v>1600</v>
      </c>
      <c r="D1052" s="47">
        <v>5.0435813300000003</v>
      </c>
      <c r="E1052" s="47">
        <v>27.239907952000003</v>
      </c>
      <c r="F1052" s="47">
        <v>1.3078229649893029</v>
      </c>
      <c r="G1052" s="48">
        <v>1051</v>
      </c>
      <c r="H1052" s="49"/>
      <c r="I1052" s="21">
        <f t="shared" si="151"/>
        <v>382.97470654315219</v>
      </c>
      <c r="J1052" s="50">
        <v>5.0435813300000003</v>
      </c>
      <c r="K1052" s="50">
        <v>15819.508285939974</v>
      </c>
      <c r="L1052">
        <f t="shared" si="145"/>
        <v>382.97470654315219</v>
      </c>
      <c r="M1052" t="e">
        <f t="shared" si="153"/>
        <v>#N/A</v>
      </c>
      <c r="N1052" t="str">
        <f t="shared" si="147"/>
        <v>NA</v>
      </c>
      <c r="O1052" s="22">
        <f t="shared" si="152"/>
        <v>13752.944415247151</v>
      </c>
      <c r="P1052">
        <f t="shared" si="148"/>
        <v>382.97470654315219</v>
      </c>
      <c r="Q1052">
        <f t="shared" si="149"/>
        <v>2</v>
      </c>
      <c r="V1052" s="51">
        <f t="shared" si="146"/>
        <v>1.0151246012023996E-4</v>
      </c>
      <c r="W1052" s="51">
        <f t="shared" si="150"/>
        <v>2.6145229130162831E-2</v>
      </c>
    </row>
    <row r="1053" spans="2:23" x14ac:dyDescent="0.25">
      <c r="B1053" s="52" t="s">
        <v>1386</v>
      </c>
      <c r="C1053" s="53" t="s">
        <v>1601</v>
      </c>
      <c r="D1053" s="54">
        <v>3.9445615000000003</v>
      </c>
      <c r="E1053" s="54">
        <v>69.47762986699999</v>
      </c>
      <c r="F1053" s="54">
        <v>1.3078027168438122</v>
      </c>
      <c r="G1053" s="48">
        <v>1052</v>
      </c>
      <c r="H1053" s="49"/>
      <c r="I1053" s="21">
        <f t="shared" si="151"/>
        <v>381.66690382630838</v>
      </c>
      <c r="J1053" s="50">
        <v>3.9445615000000003</v>
      </c>
      <c r="K1053" s="50">
        <v>15823.452847439974</v>
      </c>
      <c r="L1053">
        <f t="shared" si="145"/>
        <v>381.66690382630838</v>
      </c>
      <c r="M1053" t="e">
        <f t="shared" si="153"/>
        <v>#N/A</v>
      </c>
      <c r="N1053" t="str">
        <f t="shared" si="147"/>
        <v>NA</v>
      </c>
      <c r="O1053" s="22">
        <f t="shared" si="152"/>
        <v>13756.888976747152</v>
      </c>
      <c r="P1053">
        <f t="shared" si="148"/>
        <v>381.66690382630838</v>
      </c>
      <c r="Q1053">
        <f t="shared" si="149"/>
        <v>2</v>
      </c>
      <c r="V1053" s="51">
        <f t="shared" si="146"/>
        <v>1.0116580988754688E-4</v>
      </c>
      <c r="W1053" s="51">
        <f t="shared" si="150"/>
        <v>2.6044063320275285E-2</v>
      </c>
    </row>
    <row r="1054" spans="2:23" x14ac:dyDescent="0.25">
      <c r="B1054" s="45" t="s">
        <v>1490</v>
      </c>
      <c r="C1054" s="46" t="s">
        <v>1602</v>
      </c>
      <c r="D1054" s="47">
        <v>11.889835179999999</v>
      </c>
      <c r="E1054" s="47">
        <v>1906.4753271638278</v>
      </c>
      <c r="F1054" s="47">
        <v>1.3051810161727306</v>
      </c>
      <c r="G1054" s="48">
        <v>1053</v>
      </c>
      <c r="H1054" s="49"/>
      <c r="I1054" s="21">
        <f t="shared" si="151"/>
        <v>380.36172281013563</v>
      </c>
      <c r="J1054" s="50">
        <v>12.310567659999998</v>
      </c>
      <c r="K1054" s="50">
        <v>15835.763415099975</v>
      </c>
      <c r="L1054">
        <f t="shared" si="145"/>
        <v>380.36172281013563</v>
      </c>
      <c r="M1054" t="e">
        <f t="shared" si="153"/>
        <v>#N/A</v>
      </c>
      <c r="N1054" t="str">
        <f t="shared" si="147"/>
        <v>NA</v>
      </c>
      <c r="O1054" s="22">
        <f t="shared" si="152"/>
        <v>13768.778811927152</v>
      </c>
      <c r="P1054">
        <f t="shared" si="148"/>
        <v>380.36172281013563</v>
      </c>
      <c r="Q1054">
        <f t="shared" si="149"/>
        <v>2</v>
      </c>
      <c r="V1054" s="51">
        <f t="shared" si="146"/>
        <v>1.0081985457094165E-4</v>
      </c>
      <c r="W1054" s="51">
        <f t="shared" si="150"/>
        <v>2.5943243465704344E-2</v>
      </c>
    </row>
    <row r="1055" spans="2:23" x14ac:dyDescent="0.25">
      <c r="B1055" s="52" t="s">
        <v>1603</v>
      </c>
      <c r="C1055" s="53" t="s">
        <v>1604</v>
      </c>
      <c r="D1055" s="54">
        <v>2.4765912599999997</v>
      </c>
      <c r="E1055" s="54">
        <v>38.635073646000002</v>
      </c>
      <c r="F1055" s="54">
        <v>1.304613747620236</v>
      </c>
      <c r="G1055" s="48">
        <v>1054</v>
      </c>
      <c r="H1055" s="49"/>
      <c r="I1055" s="21">
        <f t="shared" si="151"/>
        <v>379.05710906251539</v>
      </c>
      <c r="J1055" s="50">
        <v>2.4765912599999997</v>
      </c>
      <c r="K1055" s="50">
        <v>15838.240006359974</v>
      </c>
      <c r="L1055">
        <f t="shared" si="145"/>
        <v>379.05710906251539</v>
      </c>
      <c r="M1055" t="e">
        <f t="shared" si="153"/>
        <v>#N/A</v>
      </c>
      <c r="N1055" t="str">
        <f t="shared" si="147"/>
        <v>NA</v>
      </c>
      <c r="O1055" s="22">
        <f t="shared" si="152"/>
        <v>13771.255403187151</v>
      </c>
      <c r="P1055">
        <f t="shared" si="148"/>
        <v>379.05710906251539</v>
      </c>
      <c r="Q1055">
        <f t="shared" si="149"/>
        <v>2</v>
      </c>
      <c r="V1055" s="51">
        <f t="shared" si="146"/>
        <v>1.0047404961629331E-4</v>
      </c>
      <c r="W1055" s="51">
        <f t="shared" si="150"/>
        <v>2.5842769416088051E-2</v>
      </c>
    </row>
    <row r="1056" spans="2:23" x14ac:dyDescent="0.25">
      <c r="B1056" s="45" t="s">
        <v>748</v>
      </c>
      <c r="C1056" s="46" t="s">
        <v>1605</v>
      </c>
      <c r="D1056" s="47">
        <v>3.78073104</v>
      </c>
      <c r="E1056" s="47">
        <v>363.91224748799999</v>
      </c>
      <c r="F1056" s="47">
        <v>1.3017648750231006</v>
      </c>
      <c r="G1056" s="48">
        <v>1055</v>
      </c>
      <c r="H1056" s="49"/>
      <c r="I1056" s="21">
        <f t="shared" si="151"/>
        <v>377.75534418749231</v>
      </c>
      <c r="J1056" s="50">
        <v>3.78073104</v>
      </c>
      <c r="K1056" s="50">
        <v>15842.020737399975</v>
      </c>
      <c r="L1056">
        <f t="shared" si="145"/>
        <v>377.75534418749231</v>
      </c>
      <c r="M1056" t="e">
        <f t="shared" si="153"/>
        <v>#N/A</v>
      </c>
      <c r="N1056" t="str">
        <f t="shared" si="147"/>
        <v>NA</v>
      </c>
      <c r="O1056" s="22">
        <f t="shared" si="152"/>
        <v>13775.036134227152</v>
      </c>
      <c r="P1056">
        <f t="shared" si="148"/>
        <v>377.75534418749231</v>
      </c>
      <c r="Q1056">
        <f t="shared" si="149"/>
        <v>2</v>
      </c>
      <c r="V1056" s="51">
        <f t="shared" si="146"/>
        <v>1.0012899979262612E-4</v>
      </c>
      <c r="W1056" s="51">
        <f t="shared" si="150"/>
        <v>2.5742640416295426E-2</v>
      </c>
    </row>
    <row r="1057" spans="2:23" x14ac:dyDescent="0.25">
      <c r="B1057" s="52" t="s">
        <v>958</v>
      </c>
      <c r="C1057" s="53" t="s">
        <v>1606</v>
      </c>
      <c r="D1057" s="54">
        <v>0.60831910999999994</v>
      </c>
      <c r="E1057" s="54">
        <v>21.739984880000002</v>
      </c>
      <c r="F1057" s="54">
        <v>1.2992787806871398</v>
      </c>
      <c r="G1057" s="48">
        <v>1056</v>
      </c>
      <c r="H1057" s="49"/>
      <c r="I1057" s="21">
        <f t="shared" si="151"/>
        <v>376.45606540680518</v>
      </c>
      <c r="J1057" s="50">
        <v>0.60831910999999994</v>
      </c>
      <c r="K1057" s="50">
        <v>15842.629056509975</v>
      </c>
      <c r="L1057">
        <f t="shared" si="145"/>
        <v>376.45606540680518</v>
      </c>
      <c r="M1057" t="e">
        <f t="shared" si="153"/>
        <v>#N/A</v>
      </c>
      <c r="N1057" t="str">
        <f t="shared" si="147"/>
        <v>NA</v>
      </c>
      <c r="O1057" s="22">
        <f t="shared" si="152"/>
        <v>13775.644453337152</v>
      </c>
      <c r="P1057">
        <f t="shared" si="148"/>
        <v>376.45606540680518</v>
      </c>
      <c r="Q1057">
        <f t="shared" si="149"/>
        <v>2</v>
      </c>
      <c r="V1057" s="51">
        <f t="shared" si="146"/>
        <v>9.9784608940812209E-5</v>
      </c>
      <c r="W1057" s="51">
        <f t="shared" si="150"/>
        <v>2.5642855807354613E-2</v>
      </c>
    </row>
    <row r="1058" spans="2:23" x14ac:dyDescent="0.25">
      <c r="B1058" s="45" t="s">
        <v>1607</v>
      </c>
      <c r="C1058" s="46" t="s">
        <v>1608</v>
      </c>
      <c r="D1058" s="47">
        <v>20.99702263</v>
      </c>
      <c r="E1058" s="47">
        <v>1833.2272589200002</v>
      </c>
      <c r="F1058" s="47">
        <v>1.2939141647182948</v>
      </c>
      <c r="G1058" s="48">
        <v>1057</v>
      </c>
      <c r="H1058" s="49"/>
      <c r="I1058" s="21">
        <f t="shared" si="151"/>
        <v>375.16215124208691</v>
      </c>
      <c r="J1058" s="50">
        <v>20.99702263</v>
      </c>
      <c r="K1058" s="50">
        <v>15863.626079139975</v>
      </c>
      <c r="L1058">
        <f t="shared" si="145"/>
        <v>375.16215124208691</v>
      </c>
      <c r="M1058" t="e">
        <f t="shared" si="153"/>
        <v>#N/A</v>
      </c>
      <c r="N1058" t="str">
        <f t="shared" si="147"/>
        <v>NA</v>
      </c>
      <c r="O1058" s="22">
        <f t="shared" si="152"/>
        <v>13796.641475967152</v>
      </c>
      <c r="P1058">
        <f t="shared" si="148"/>
        <v>375.16215124208691</v>
      </c>
      <c r="Q1058">
        <f t="shared" si="149"/>
        <v>2</v>
      </c>
      <c r="V1058" s="51">
        <f t="shared" si="146"/>
        <v>9.9441640050697852E-5</v>
      </c>
      <c r="W1058" s="51">
        <f t="shared" si="150"/>
        <v>2.5543414167303914E-2</v>
      </c>
    </row>
    <row r="1059" spans="2:23" x14ac:dyDescent="0.25">
      <c r="B1059" s="52" t="s">
        <v>1347</v>
      </c>
      <c r="C1059" s="53" t="s">
        <v>1609</v>
      </c>
      <c r="D1059" s="54">
        <v>1.1626576300000004</v>
      </c>
      <c r="E1059" s="54">
        <v>23.994936344600376</v>
      </c>
      <c r="F1059" s="54">
        <v>1.2932503979538583</v>
      </c>
      <c r="G1059" s="48">
        <v>1058</v>
      </c>
      <c r="H1059" s="49"/>
      <c r="I1059" s="21">
        <f t="shared" si="151"/>
        <v>373.86890084413307</v>
      </c>
      <c r="J1059" s="50">
        <v>38.287890689999998</v>
      </c>
      <c r="K1059" s="50">
        <v>15901.913969829975</v>
      </c>
      <c r="L1059">
        <f t="shared" si="145"/>
        <v>373.86890084413307</v>
      </c>
      <c r="M1059" t="e">
        <f t="shared" si="153"/>
        <v>#N/A</v>
      </c>
      <c r="N1059" t="str">
        <f t="shared" si="147"/>
        <v>NA</v>
      </c>
      <c r="O1059" s="22">
        <f t="shared" si="152"/>
        <v>13797.804133597152</v>
      </c>
      <c r="P1059">
        <f t="shared" si="148"/>
        <v>373.86890084413307</v>
      </c>
      <c r="Q1059">
        <f t="shared" si="149"/>
        <v>2</v>
      </c>
      <c r="V1059" s="51">
        <f t="shared" si="146"/>
        <v>9.9098847100654872E-5</v>
      </c>
      <c r="W1059" s="51">
        <f t="shared" si="150"/>
        <v>2.5444315320203258E-2</v>
      </c>
    </row>
    <row r="1060" spans="2:23" x14ac:dyDescent="0.25">
      <c r="B1060" s="45" t="s">
        <v>1610</v>
      </c>
      <c r="C1060" s="46" t="s">
        <v>1611</v>
      </c>
      <c r="D1060" s="47">
        <v>0.36374424999999999</v>
      </c>
      <c r="E1060" s="47">
        <v>9.0007046367418866</v>
      </c>
      <c r="F1060" s="47">
        <v>1.2888755696980971</v>
      </c>
      <c r="G1060" s="48">
        <v>1059</v>
      </c>
      <c r="H1060" s="49"/>
      <c r="I1060" s="21">
        <f t="shared" si="151"/>
        <v>372.58002527443495</v>
      </c>
      <c r="J1060" s="50">
        <v>3.8554765299999998</v>
      </c>
      <c r="K1060" s="50">
        <v>15905.769446359975</v>
      </c>
      <c r="L1060">
        <f t="shared" si="145"/>
        <v>372.58002527443495</v>
      </c>
      <c r="M1060" t="e">
        <f t="shared" si="153"/>
        <v>#N/A</v>
      </c>
      <c r="N1060" t="str">
        <f t="shared" si="147"/>
        <v>NA</v>
      </c>
      <c r="O1060" s="22">
        <f t="shared" si="152"/>
        <v>13798.167877847152</v>
      </c>
      <c r="P1060">
        <f t="shared" si="148"/>
        <v>372.58002527443495</v>
      </c>
      <c r="Q1060">
        <f t="shared" si="149"/>
        <v>2</v>
      </c>
      <c r="V1060" s="51">
        <f t="shared" si="146"/>
        <v>9.8757213756119132E-5</v>
      </c>
      <c r="W1060" s="51">
        <f t="shared" si="150"/>
        <v>2.534555810644714E-2</v>
      </c>
    </row>
    <row r="1061" spans="2:23" x14ac:dyDescent="0.25">
      <c r="B1061" s="52" t="s">
        <v>1612</v>
      </c>
      <c r="C1061" s="53" t="s">
        <v>1613</v>
      </c>
      <c r="D1061" s="54">
        <v>7.4961859614596342</v>
      </c>
      <c r="E1061" s="54">
        <v>1335.0537692559801</v>
      </c>
      <c r="F1061" s="54">
        <v>1.2814133113879287</v>
      </c>
      <c r="G1061" s="48">
        <v>1060</v>
      </c>
      <c r="H1061" s="49"/>
      <c r="I1061" s="21">
        <f t="shared" si="151"/>
        <v>371.29861196304699</v>
      </c>
      <c r="J1061" s="50">
        <v>7.5447761599999987</v>
      </c>
      <c r="K1061" s="50">
        <v>15913.314222519975</v>
      </c>
      <c r="L1061">
        <f t="shared" si="145"/>
        <v>371.29861196304699</v>
      </c>
      <c r="M1061" t="e">
        <f t="shared" si="153"/>
        <v>#N/A</v>
      </c>
      <c r="N1061" t="str">
        <f t="shared" si="147"/>
        <v>NA</v>
      </c>
      <c r="O1061" s="22">
        <f t="shared" si="152"/>
        <v>13805.664063808612</v>
      </c>
      <c r="P1061">
        <f t="shared" si="148"/>
        <v>371.29861196304699</v>
      </c>
      <c r="Q1061">
        <f t="shared" si="149"/>
        <v>2</v>
      </c>
      <c r="V1061" s="51">
        <f t="shared" si="146"/>
        <v>9.841755838084917E-5</v>
      </c>
      <c r="W1061" s="51">
        <f t="shared" si="150"/>
        <v>2.5247140548066292E-2</v>
      </c>
    </row>
    <row r="1062" spans="2:23" x14ac:dyDescent="0.25">
      <c r="B1062" s="45" t="s">
        <v>646</v>
      </c>
      <c r="C1062" s="46" t="s">
        <v>1614</v>
      </c>
      <c r="D1062" s="47">
        <v>9.0849951999999998</v>
      </c>
      <c r="E1062" s="47">
        <v>1388.961630687</v>
      </c>
      <c r="F1062" s="47">
        <v>1.2812658516245852</v>
      </c>
      <c r="G1062" s="48">
        <v>1061</v>
      </c>
      <c r="H1062" s="49"/>
      <c r="I1062" s="21">
        <f t="shared" si="151"/>
        <v>370.0173461114224</v>
      </c>
      <c r="J1062" s="50">
        <v>9.0849951999999998</v>
      </c>
      <c r="K1062" s="50">
        <v>15922.399217719976</v>
      </c>
      <c r="L1062">
        <f t="shared" ref="L1062:L1125" si="154">P1062</f>
        <v>370.0173461114224</v>
      </c>
      <c r="M1062" t="e">
        <f t="shared" si="153"/>
        <v>#N/A</v>
      </c>
      <c r="N1062" t="str">
        <f t="shared" si="147"/>
        <v>NA</v>
      </c>
      <c r="O1062" s="22">
        <f t="shared" si="152"/>
        <v>13814.749059008613</v>
      </c>
      <c r="P1062">
        <f t="shared" si="148"/>
        <v>370.0173461114224</v>
      </c>
      <c r="Q1062">
        <f t="shared" si="149"/>
        <v>2</v>
      </c>
      <c r="V1062" s="51">
        <f t="shared" si="146"/>
        <v>9.8077942091720136E-5</v>
      </c>
      <c r="W1062" s="51">
        <f t="shared" si="150"/>
        <v>2.5149062605974572E-2</v>
      </c>
    </row>
    <row r="1063" spans="2:23" x14ac:dyDescent="0.25">
      <c r="B1063" s="52" t="s">
        <v>1412</v>
      </c>
      <c r="C1063" s="53" t="s">
        <v>1615</v>
      </c>
      <c r="D1063" s="54">
        <v>0.28862729999999998</v>
      </c>
      <c r="E1063" s="54">
        <v>54.626944922</v>
      </c>
      <c r="F1063" s="54">
        <v>1.2800944338507172</v>
      </c>
      <c r="G1063" s="48">
        <v>1062</v>
      </c>
      <c r="H1063" s="49"/>
      <c r="I1063" s="21">
        <f t="shared" si="151"/>
        <v>368.73725167757169</v>
      </c>
      <c r="J1063" s="50">
        <v>0.28862729999999998</v>
      </c>
      <c r="K1063" s="50">
        <v>15922.687845019977</v>
      </c>
      <c r="L1063">
        <f t="shared" si="154"/>
        <v>368.73725167757169</v>
      </c>
      <c r="M1063" t="e">
        <f t="shared" si="153"/>
        <v>#N/A</v>
      </c>
      <c r="N1063" t="str">
        <f t="shared" si="147"/>
        <v>NA</v>
      </c>
      <c r="O1063" s="22">
        <f t="shared" si="152"/>
        <v>13815.037686308613</v>
      </c>
      <c r="P1063">
        <f t="shared" si="148"/>
        <v>368.73725167757169</v>
      </c>
      <c r="Q1063">
        <f t="shared" si="149"/>
        <v>2</v>
      </c>
      <c r="V1063" s="51">
        <f t="shared" si="146"/>
        <v>9.7738636302209021E-5</v>
      </c>
      <c r="W1063" s="51">
        <f t="shared" si="150"/>
        <v>2.5051323969672364E-2</v>
      </c>
    </row>
    <row r="1064" spans="2:23" x14ac:dyDescent="0.25">
      <c r="B1064" s="45" t="s">
        <v>1616</v>
      </c>
      <c r="C1064" s="46" t="s">
        <v>1617</v>
      </c>
      <c r="D1064" s="47">
        <v>6.9416776999999996</v>
      </c>
      <c r="E1064" s="47">
        <v>60.638753420415668</v>
      </c>
      <c r="F1064" s="47">
        <v>1.2644921633154902</v>
      </c>
      <c r="G1064" s="48">
        <v>1063</v>
      </c>
      <c r="H1064" s="49"/>
      <c r="I1064" s="21">
        <f t="shared" si="151"/>
        <v>367.47275951425621</v>
      </c>
      <c r="J1064" s="50">
        <v>25.112026289999999</v>
      </c>
      <c r="K1064" s="50">
        <v>15947.799871309977</v>
      </c>
      <c r="L1064">
        <f t="shared" si="154"/>
        <v>367.47275951425621</v>
      </c>
      <c r="M1064" t="e">
        <f t="shared" si="153"/>
        <v>#N/A</v>
      </c>
      <c r="N1064" t="str">
        <f t="shared" si="147"/>
        <v>NA</v>
      </c>
      <c r="O1064" s="22">
        <f t="shared" si="152"/>
        <v>13821.979364008614</v>
      </c>
      <c r="P1064">
        <f t="shared" si="148"/>
        <v>367.47275951425621</v>
      </c>
      <c r="Q1064">
        <f t="shared" si="149"/>
        <v>2</v>
      </c>
      <c r="V1064" s="51">
        <f t="shared" si="146"/>
        <v>9.7403466098778228E-5</v>
      </c>
      <c r="W1064" s="51">
        <f t="shared" si="150"/>
        <v>2.4953920503573587E-2</v>
      </c>
    </row>
    <row r="1065" spans="2:23" x14ac:dyDescent="0.25">
      <c r="B1065" s="52" t="s">
        <v>1036</v>
      </c>
      <c r="C1065" s="53" t="s">
        <v>1618</v>
      </c>
      <c r="D1065" s="54">
        <v>10.520283369124668</v>
      </c>
      <c r="E1065" s="54">
        <v>259.05041298157846</v>
      </c>
      <c r="F1065" s="54">
        <v>1.2629967654060692</v>
      </c>
      <c r="G1065" s="48">
        <v>1064</v>
      </c>
      <c r="H1065" s="49"/>
      <c r="I1065" s="21">
        <f t="shared" si="151"/>
        <v>366.20976274885015</v>
      </c>
      <c r="J1065" s="50">
        <v>13.029272950000001</v>
      </c>
      <c r="K1065" s="50">
        <v>15960.829144259977</v>
      </c>
      <c r="L1065">
        <f t="shared" si="154"/>
        <v>366.20976274885015</v>
      </c>
      <c r="M1065" t="e">
        <f t="shared" si="153"/>
        <v>#N/A</v>
      </c>
      <c r="N1065" t="str">
        <f t="shared" si="147"/>
        <v>NA</v>
      </c>
      <c r="O1065" s="22">
        <f t="shared" si="152"/>
        <v>13832.499647377739</v>
      </c>
      <c r="P1065">
        <f t="shared" si="148"/>
        <v>366.20976274885015</v>
      </c>
      <c r="Q1065">
        <f t="shared" si="149"/>
        <v>2</v>
      </c>
      <c r="V1065" s="51">
        <f t="shared" si="146"/>
        <v>9.7068692270142035E-5</v>
      </c>
      <c r="W1065" s="51">
        <f t="shared" si="150"/>
        <v>2.4856851811303444E-2</v>
      </c>
    </row>
    <row r="1066" spans="2:23" x14ac:dyDescent="0.25">
      <c r="B1066" s="45" t="s">
        <v>514</v>
      </c>
      <c r="C1066" s="46" t="s">
        <v>1619</v>
      </c>
      <c r="D1066" s="47">
        <v>2.9191594700000003</v>
      </c>
      <c r="E1066" s="47">
        <v>68.384749237074558</v>
      </c>
      <c r="F1066" s="47">
        <v>1.2579291397920045</v>
      </c>
      <c r="G1066" s="48">
        <v>1065</v>
      </c>
      <c r="H1066" s="49"/>
      <c r="I1066" s="21">
        <f t="shared" si="151"/>
        <v>364.95183360905816</v>
      </c>
      <c r="J1066" s="50">
        <v>3.1386227599999996</v>
      </c>
      <c r="K1066" s="50">
        <v>15963.967767019976</v>
      </c>
      <c r="L1066">
        <f t="shared" si="154"/>
        <v>364.95183360905816</v>
      </c>
      <c r="M1066" t="e">
        <f t="shared" si="153"/>
        <v>#N/A</v>
      </c>
      <c r="N1066" t="str">
        <f t="shared" si="147"/>
        <v>NA</v>
      </c>
      <c r="O1066" s="22">
        <f t="shared" si="152"/>
        <v>13835.41880684774</v>
      </c>
      <c r="P1066">
        <f t="shared" si="148"/>
        <v>364.95183360905816</v>
      </c>
      <c r="Q1066">
        <f t="shared" si="149"/>
        <v>2</v>
      </c>
      <c r="V1066" s="51">
        <f t="shared" si="146"/>
        <v>9.673526168202345E-5</v>
      </c>
      <c r="W1066" s="51">
        <f t="shared" si="150"/>
        <v>2.476011654962142E-2</v>
      </c>
    </row>
    <row r="1067" spans="2:23" x14ac:dyDescent="0.25">
      <c r="B1067" s="52" t="s">
        <v>740</v>
      </c>
      <c r="C1067" s="53" t="s">
        <v>1620</v>
      </c>
      <c r="D1067" s="54">
        <v>14.272638550000002</v>
      </c>
      <c r="E1067" s="54">
        <v>427.19015500600005</v>
      </c>
      <c r="F1067" s="54">
        <v>1.2578306537240067</v>
      </c>
      <c r="G1067" s="48">
        <v>1066</v>
      </c>
      <c r="H1067" s="49"/>
      <c r="I1067" s="21">
        <f t="shared" si="151"/>
        <v>363.69400295533416</v>
      </c>
      <c r="J1067" s="50">
        <v>14.272638550000002</v>
      </c>
      <c r="K1067" s="50">
        <v>15978.240405569975</v>
      </c>
      <c r="L1067">
        <f t="shared" si="154"/>
        <v>363.69400295533416</v>
      </c>
      <c r="M1067" t="e">
        <f t="shared" si="153"/>
        <v>#N/A</v>
      </c>
      <c r="N1067" t="str">
        <f t="shared" si="147"/>
        <v>NA</v>
      </c>
      <c r="O1067" s="22">
        <f t="shared" si="152"/>
        <v>13849.691445397739</v>
      </c>
      <c r="P1067">
        <f t="shared" si="148"/>
        <v>363.69400295533416</v>
      </c>
      <c r="Q1067">
        <f t="shared" si="149"/>
        <v>2</v>
      </c>
      <c r="V1067" s="51">
        <f t="shared" si="146"/>
        <v>9.6401857198926642E-5</v>
      </c>
      <c r="W1067" s="51">
        <f t="shared" si="150"/>
        <v>2.4663714692422494E-2</v>
      </c>
    </row>
    <row r="1068" spans="2:23" x14ac:dyDescent="0.25">
      <c r="B1068" s="45" t="s">
        <v>1143</v>
      </c>
      <c r="C1068" s="46" t="s">
        <v>1621</v>
      </c>
      <c r="D1068" s="47">
        <v>11.851846890000001</v>
      </c>
      <c r="E1068" s="47">
        <v>1668.104176309</v>
      </c>
      <c r="F1068" s="47">
        <v>1.2550502218963768</v>
      </c>
      <c r="G1068" s="48">
        <v>1067</v>
      </c>
      <c r="H1068" s="49"/>
      <c r="I1068" s="21">
        <f t="shared" si="151"/>
        <v>362.43895273343776</v>
      </c>
      <c r="J1068" s="50">
        <v>11.851846890000001</v>
      </c>
      <c r="K1068" s="50">
        <v>15990.092252459975</v>
      </c>
      <c r="L1068">
        <f t="shared" si="154"/>
        <v>362.43895273343776</v>
      </c>
      <c r="M1068" t="e">
        <f t="shared" si="153"/>
        <v>#N/A</v>
      </c>
      <c r="N1068" t="str">
        <f t="shared" si="147"/>
        <v>NA</v>
      </c>
      <c r="O1068" s="22">
        <f t="shared" si="152"/>
        <v>13861.543292287739</v>
      </c>
      <c r="P1068">
        <f t="shared" si="148"/>
        <v>362.43895273343776</v>
      </c>
      <c r="Q1068">
        <f t="shared" si="149"/>
        <v>2</v>
      </c>
      <c r="V1068" s="51">
        <f t="shared" si="146"/>
        <v>9.6069189705688934E-5</v>
      </c>
      <c r="W1068" s="51">
        <f t="shared" si="150"/>
        <v>2.4567645502716805E-2</v>
      </c>
    </row>
    <row r="1069" spans="2:23" x14ac:dyDescent="0.25">
      <c r="B1069" s="52" t="s">
        <v>441</v>
      </c>
      <c r="C1069" s="53" t="s">
        <v>1622</v>
      </c>
      <c r="D1069" s="54">
        <v>11.107546999999999</v>
      </c>
      <c r="E1069" s="54">
        <v>557.31406768299996</v>
      </c>
      <c r="F1069" s="54">
        <v>1.2546695127107232</v>
      </c>
      <c r="G1069" s="48">
        <v>1068</v>
      </c>
      <c r="H1069" s="49"/>
      <c r="I1069" s="21">
        <f t="shared" si="151"/>
        <v>361.18428322072702</v>
      </c>
      <c r="J1069" s="50">
        <v>11.107546999999999</v>
      </c>
      <c r="K1069" s="50">
        <v>16001.199799459975</v>
      </c>
      <c r="L1069">
        <f t="shared" si="154"/>
        <v>361.18428322072702</v>
      </c>
      <c r="M1069" t="e">
        <f t="shared" si="153"/>
        <v>#N/A</v>
      </c>
      <c r="N1069" t="str">
        <f t="shared" si="147"/>
        <v>NA</v>
      </c>
      <c r="O1069" s="22">
        <f t="shared" si="152"/>
        <v>13872.650839287739</v>
      </c>
      <c r="P1069">
        <f t="shared" si="148"/>
        <v>361.18428322072702</v>
      </c>
      <c r="Q1069">
        <f t="shared" si="149"/>
        <v>2</v>
      </c>
      <c r="V1069" s="51">
        <f t="shared" si="146"/>
        <v>9.5736623124405379E-5</v>
      </c>
      <c r="W1069" s="51">
        <f t="shared" si="150"/>
        <v>2.4471908879592399E-2</v>
      </c>
    </row>
    <row r="1070" spans="2:23" x14ac:dyDescent="0.25">
      <c r="B1070" s="45" t="s">
        <v>394</v>
      </c>
      <c r="C1070" s="46" t="s">
        <v>1623</v>
      </c>
      <c r="D1070" s="47">
        <v>14.21899964</v>
      </c>
      <c r="E1070" s="47">
        <v>2705.3508811779998</v>
      </c>
      <c r="F1070" s="47">
        <v>1.2518012928176039</v>
      </c>
      <c r="G1070" s="48">
        <v>1069</v>
      </c>
      <c r="H1070" s="49"/>
      <c r="I1070" s="21">
        <f t="shared" si="151"/>
        <v>359.93248192790941</v>
      </c>
      <c r="J1070" s="50">
        <v>14.21899964</v>
      </c>
      <c r="K1070" s="50">
        <v>16015.418799099974</v>
      </c>
      <c r="L1070">
        <f t="shared" si="154"/>
        <v>359.93248192790941</v>
      </c>
      <c r="M1070" t="e">
        <f t="shared" si="153"/>
        <v>#N/A</v>
      </c>
      <c r="N1070" t="str">
        <f t="shared" si="147"/>
        <v>NA</v>
      </c>
      <c r="O1070" s="22">
        <f t="shared" si="152"/>
        <v>13886.869838927738</v>
      </c>
      <c r="P1070">
        <f t="shared" si="148"/>
        <v>359.93248192790941</v>
      </c>
      <c r="Q1070">
        <f t="shared" si="149"/>
        <v>2</v>
      </c>
      <c r="V1070" s="51">
        <f t="shared" si="146"/>
        <v>9.5404816802357071E-5</v>
      </c>
      <c r="W1070" s="51">
        <f t="shared" si="150"/>
        <v>2.4376504062790041E-2</v>
      </c>
    </row>
    <row r="1071" spans="2:23" x14ac:dyDescent="0.25">
      <c r="B1071" s="52" t="s">
        <v>962</v>
      </c>
      <c r="C1071" s="53" t="s">
        <v>1624</v>
      </c>
      <c r="D1071" s="54">
        <v>2.86083233</v>
      </c>
      <c r="E1071" s="54">
        <v>154.50703914100001</v>
      </c>
      <c r="F1071" s="54">
        <v>1.2517747931916352</v>
      </c>
      <c r="G1071" s="48">
        <v>1070</v>
      </c>
      <c r="H1071" s="49"/>
      <c r="I1071" s="21">
        <f t="shared" si="151"/>
        <v>358.68070713471775</v>
      </c>
      <c r="J1071" s="50">
        <v>2.86083233</v>
      </c>
      <c r="K1071" s="50">
        <v>16018.279631429974</v>
      </c>
      <c r="L1071">
        <f t="shared" si="154"/>
        <v>358.68070713471775</v>
      </c>
      <c r="M1071" t="e">
        <f t="shared" si="153"/>
        <v>#N/A</v>
      </c>
      <c r="N1071" t="str">
        <f t="shared" si="147"/>
        <v>NA</v>
      </c>
      <c r="O1071" s="22">
        <f t="shared" si="152"/>
        <v>13889.730671257737</v>
      </c>
      <c r="P1071">
        <f t="shared" si="148"/>
        <v>358.68070713471775</v>
      </c>
      <c r="Q1071">
        <f t="shared" si="149"/>
        <v>2</v>
      </c>
      <c r="V1071" s="51">
        <f t="shared" si="146"/>
        <v>9.5073017504381573E-5</v>
      </c>
      <c r="W1071" s="51">
        <f t="shared" si="150"/>
        <v>2.428143104528566E-2</v>
      </c>
    </row>
    <row r="1072" spans="2:23" x14ac:dyDescent="0.25">
      <c r="B1072" s="45" t="s">
        <v>990</v>
      </c>
      <c r="C1072" s="46" t="s">
        <v>1625</v>
      </c>
      <c r="D1072" s="47">
        <v>2.3789129600000001</v>
      </c>
      <c r="E1072" s="47">
        <v>265.47781932700002</v>
      </c>
      <c r="F1072" s="47">
        <v>1.2462060856759312</v>
      </c>
      <c r="G1072" s="48">
        <v>1071</v>
      </c>
      <c r="H1072" s="49"/>
      <c r="I1072" s="21">
        <f t="shared" si="151"/>
        <v>357.43450104904184</v>
      </c>
      <c r="J1072" s="50">
        <v>2.3789129600000001</v>
      </c>
      <c r="K1072" s="50">
        <v>16020.658544389975</v>
      </c>
      <c r="L1072">
        <f t="shared" si="154"/>
        <v>357.43450104904184</v>
      </c>
      <c r="M1072" t="e">
        <f t="shared" si="153"/>
        <v>#N/A</v>
      </c>
      <c r="N1072" t="str">
        <f t="shared" si="147"/>
        <v>NA</v>
      </c>
      <c r="O1072" s="22">
        <f t="shared" si="152"/>
        <v>13892.109584217738</v>
      </c>
      <c r="P1072">
        <f t="shared" si="148"/>
        <v>357.43450104904184</v>
      </c>
      <c r="Q1072">
        <f t="shared" si="149"/>
        <v>2</v>
      </c>
      <c r="V1072" s="51">
        <f t="shared" si="146"/>
        <v>9.4742694265242228E-5</v>
      </c>
      <c r="W1072" s="51">
        <f t="shared" si="150"/>
        <v>2.4186688351020419E-2</v>
      </c>
    </row>
    <row r="1073" spans="2:23" x14ac:dyDescent="0.25">
      <c r="B1073" s="52" t="s">
        <v>1141</v>
      </c>
      <c r="C1073" s="53" t="s">
        <v>1626</v>
      </c>
      <c r="D1073" s="54">
        <v>2.8359904210617897</v>
      </c>
      <c r="E1073" s="54">
        <v>221.15932449452902</v>
      </c>
      <c r="F1073" s="54">
        <v>1.244728312989932</v>
      </c>
      <c r="G1073" s="48">
        <v>1072</v>
      </c>
      <c r="H1073" s="49"/>
      <c r="I1073" s="21">
        <f t="shared" si="151"/>
        <v>356.18977273605191</v>
      </c>
      <c r="J1073" s="50">
        <v>3.5964030299999994</v>
      </c>
      <c r="K1073" s="50">
        <v>16024.254947419975</v>
      </c>
      <c r="L1073">
        <f t="shared" si="154"/>
        <v>356.18977273605191</v>
      </c>
      <c r="M1073" t="e">
        <f t="shared" si="153"/>
        <v>#N/A</v>
      </c>
      <c r="N1073" t="str">
        <f t="shared" si="147"/>
        <v>NA</v>
      </c>
      <c r="O1073" s="22">
        <f t="shared" si="152"/>
        <v>13894.945574638799</v>
      </c>
      <c r="P1073">
        <f t="shared" si="148"/>
        <v>356.18977273605191</v>
      </c>
      <c r="Q1073">
        <f t="shared" si="149"/>
        <v>2</v>
      </c>
      <c r="V1073" s="51">
        <f t="shared" si="146"/>
        <v>9.4412762729101236E-5</v>
      </c>
      <c r="W1073" s="51">
        <f t="shared" si="150"/>
        <v>2.4092275588291318E-2</v>
      </c>
    </row>
    <row r="1074" spans="2:23" x14ac:dyDescent="0.25">
      <c r="B1074" s="45" t="s">
        <v>1176</v>
      </c>
      <c r="C1074" s="46" t="s">
        <v>1627</v>
      </c>
      <c r="D1074" s="47">
        <v>3.3079827900000001</v>
      </c>
      <c r="E1074" s="47">
        <v>126</v>
      </c>
      <c r="F1074" s="47">
        <v>1.2442752000000001</v>
      </c>
      <c r="G1074" s="48">
        <v>1073</v>
      </c>
      <c r="H1074" s="49"/>
      <c r="I1074" s="21">
        <f t="shared" si="151"/>
        <v>354.9454975360519</v>
      </c>
      <c r="J1074" s="50">
        <v>8.3691715599999998</v>
      </c>
      <c r="K1074" s="50">
        <v>16032.624118979975</v>
      </c>
      <c r="L1074">
        <f t="shared" si="154"/>
        <v>354.9454975360519</v>
      </c>
      <c r="M1074" t="e">
        <f t="shared" si="153"/>
        <v>#N/A</v>
      </c>
      <c r="N1074" t="str">
        <f t="shared" si="147"/>
        <v>NA</v>
      </c>
      <c r="O1074" s="22">
        <f t="shared" si="152"/>
        <v>13898.253557428799</v>
      </c>
      <c r="P1074">
        <f t="shared" si="148"/>
        <v>354.9454975360519</v>
      </c>
      <c r="Q1074">
        <f t="shared" si="149"/>
        <v>2</v>
      </c>
      <c r="V1074" s="51">
        <f t="shared" si="146"/>
        <v>9.4082951296490689E-5</v>
      </c>
      <c r="W1074" s="51">
        <f t="shared" si="150"/>
        <v>2.3998192636994826E-2</v>
      </c>
    </row>
    <row r="1075" spans="2:23" x14ac:dyDescent="0.25">
      <c r="B1075" s="52" t="s">
        <v>1088</v>
      </c>
      <c r="C1075" s="53" t="s">
        <v>1628</v>
      </c>
      <c r="D1075" s="54">
        <v>0.79203536000000008</v>
      </c>
      <c r="E1075" s="54">
        <v>30</v>
      </c>
      <c r="F1075" s="54">
        <v>1.2440823839999999</v>
      </c>
      <c r="G1075" s="48">
        <v>1074</v>
      </c>
      <c r="H1075" s="49"/>
      <c r="I1075" s="21">
        <f t="shared" si="151"/>
        <v>353.70141515205188</v>
      </c>
      <c r="J1075" s="50">
        <v>7.2245314799999996</v>
      </c>
      <c r="K1075" s="50">
        <v>16039.848650459975</v>
      </c>
      <c r="L1075">
        <f t="shared" si="154"/>
        <v>353.70141515205188</v>
      </c>
      <c r="M1075" t="e">
        <f t="shared" si="153"/>
        <v>#N/A</v>
      </c>
      <c r="N1075" t="str">
        <f t="shared" si="147"/>
        <v>NA</v>
      </c>
      <c r="O1075" s="22">
        <f t="shared" si="152"/>
        <v>13899.0455927888</v>
      </c>
      <c r="P1075">
        <f t="shared" si="148"/>
        <v>353.70141515205188</v>
      </c>
      <c r="Q1075">
        <f t="shared" si="149"/>
        <v>2</v>
      </c>
      <c r="V1075" s="51">
        <f t="shared" si="146"/>
        <v>9.3753190972285398E-5</v>
      </c>
      <c r="W1075" s="51">
        <f t="shared" si="150"/>
        <v>2.3904439446022541E-2</v>
      </c>
    </row>
    <row r="1076" spans="2:23" x14ac:dyDescent="0.25">
      <c r="B1076" s="45" t="s">
        <v>789</v>
      </c>
      <c r="C1076" s="46" t="s">
        <v>1629</v>
      </c>
      <c r="D1076" s="47">
        <v>1.05781758</v>
      </c>
      <c r="E1076" s="47">
        <v>23</v>
      </c>
      <c r="F1076" s="47">
        <v>1.2438348319000001</v>
      </c>
      <c r="G1076" s="48">
        <v>1075</v>
      </c>
      <c r="H1076" s="49"/>
      <c r="I1076" s="21">
        <f t="shared" si="151"/>
        <v>352.45758032015186</v>
      </c>
      <c r="J1076" s="50">
        <v>7.8870563900000015</v>
      </c>
      <c r="K1076" s="50">
        <v>16047.735706849975</v>
      </c>
      <c r="L1076">
        <f t="shared" si="154"/>
        <v>352.45758032015186</v>
      </c>
      <c r="M1076" t="e">
        <f t="shared" si="153"/>
        <v>#N/A</v>
      </c>
      <c r="N1076" t="str">
        <f t="shared" si="147"/>
        <v>NA</v>
      </c>
      <c r="O1076" s="22">
        <f t="shared" si="152"/>
        <v>13900.1034103688</v>
      </c>
      <c r="P1076">
        <f t="shared" si="148"/>
        <v>352.45758032015186</v>
      </c>
      <c r="Q1076">
        <f t="shared" si="149"/>
        <v>2</v>
      </c>
      <c r="V1076" s="51">
        <f t="shared" si="146"/>
        <v>9.342349626500533E-5</v>
      </c>
      <c r="W1076" s="51">
        <f t="shared" si="150"/>
        <v>2.3811015949757534E-2</v>
      </c>
    </row>
    <row r="1077" spans="2:23" x14ac:dyDescent="0.25">
      <c r="B1077" s="52" t="s">
        <v>1036</v>
      </c>
      <c r="C1077" s="53" t="s">
        <v>1630</v>
      </c>
      <c r="D1077" s="54">
        <v>10.574655159999997</v>
      </c>
      <c r="E1077" s="54">
        <v>176.099895003</v>
      </c>
      <c r="F1077" s="54">
        <v>1.2355940831450067</v>
      </c>
      <c r="G1077" s="48">
        <v>1076</v>
      </c>
      <c r="H1077" s="49"/>
      <c r="I1077" s="21">
        <f t="shared" si="151"/>
        <v>351.22198623700683</v>
      </c>
      <c r="J1077" s="50">
        <v>10.574655159999999</v>
      </c>
      <c r="K1077" s="50">
        <v>16058.310362009976</v>
      </c>
      <c r="L1077">
        <f t="shared" si="154"/>
        <v>351.22198623700683</v>
      </c>
      <c r="M1077" t="e">
        <f t="shared" si="153"/>
        <v>#N/A</v>
      </c>
      <c r="N1077" t="str">
        <f t="shared" si="147"/>
        <v>NA</v>
      </c>
      <c r="O1077" s="22">
        <f t="shared" si="152"/>
        <v>13910.6780655288</v>
      </c>
      <c r="P1077">
        <f t="shared" si="148"/>
        <v>351.22198623700683</v>
      </c>
      <c r="Q1077">
        <f t="shared" si="149"/>
        <v>2</v>
      </c>
      <c r="V1077" s="51">
        <f t="shared" si="146"/>
        <v>9.3095985876075942E-5</v>
      </c>
      <c r="W1077" s="51">
        <f t="shared" si="150"/>
        <v>2.3717919963881458E-2</v>
      </c>
    </row>
    <row r="1078" spans="2:23" x14ac:dyDescent="0.25">
      <c r="B1078" s="45" t="s">
        <v>1036</v>
      </c>
      <c r="C1078" s="46" t="s">
        <v>1631</v>
      </c>
      <c r="D1078" s="47">
        <v>12.184690639999999</v>
      </c>
      <c r="E1078" s="47">
        <v>126.001849592</v>
      </c>
      <c r="F1078" s="47">
        <v>1.2314592190959162</v>
      </c>
      <c r="G1078" s="48">
        <v>1077</v>
      </c>
      <c r="H1078" s="49"/>
      <c r="I1078" s="21">
        <f t="shared" si="151"/>
        <v>349.99052701791089</v>
      </c>
      <c r="J1078" s="50">
        <v>12.184690639999998</v>
      </c>
      <c r="K1078" s="50">
        <v>16070.495052649976</v>
      </c>
      <c r="L1078">
        <f t="shared" si="154"/>
        <v>349.99052701791089</v>
      </c>
      <c r="M1078" t="e">
        <f t="shared" si="153"/>
        <v>#N/A</v>
      </c>
      <c r="N1078" t="str">
        <f t="shared" si="147"/>
        <v>NA</v>
      </c>
      <c r="O1078" s="22">
        <f t="shared" si="152"/>
        <v>13922.862756168801</v>
      </c>
      <c r="P1078">
        <f t="shared" si="148"/>
        <v>349.99052701791089</v>
      </c>
      <c r="Q1078">
        <f t="shared" si="149"/>
        <v>2</v>
      </c>
      <c r="V1078" s="51">
        <f t="shared" si="146"/>
        <v>9.2769571486999073E-5</v>
      </c>
      <c r="W1078" s="51">
        <f t="shared" si="150"/>
        <v>2.3625150392394458E-2</v>
      </c>
    </row>
    <row r="1079" spans="2:23" x14ac:dyDescent="0.25">
      <c r="B1079" s="52" t="s">
        <v>953</v>
      </c>
      <c r="C1079" s="53" t="s">
        <v>1632</v>
      </c>
      <c r="D1079" s="54">
        <v>5.0313557399999995</v>
      </c>
      <c r="E1079" s="54">
        <v>734.32999223699994</v>
      </c>
      <c r="F1079" s="54">
        <v>1.2311482183518654</v>
      </c>
      <c r="G1079" s="48">
        <v>1078</v>
      </c>
      <c r="H1079" s="49"/>
      <c r="I1079" s="21">
        <f t="shared" si="151"/>
        <v>348.75937879955904</v>
      </c>
      <c r="J1079" s="50">
        <v>5.0313557399999995</v>
      </c>
      <c r="K1079" s="50">
        <v>16075.526408389976</v>
      </c>
      <c r="L1079">
        <f t="shared" si="154"/>
        <v>348.75937879955904</v>
      </c>
      <c r="M1079" t="e">
        <f t="shared" si="153"/>
        <v>#N/A</v>
      </c>
      <c r="N1079" t="str">
        <f t="shared" si="147"/>
        <v>NA</v>
      </c>
      <c r="O1079" s="22">
        <f t="shared" si="152"/>
        <v>13927.894111908801</v>
      </c>
      <c r="P1079">
        <f t="shared" si="148"/>
        <v>348.75937879955904</v>
      </c>
      <c r="Q1079">
        <f t="shared" si="149"/>
        <v>2</v>
      </c>
      <c r="V1079" s="51">
        <f t="shared" si="146"/>
        <v>9.244323953274124E-5</v>
      </c>
      <c r="W1079" s="51">
        <f t="shared" si="150"/>
        <v>2.3532707152861716E-2</v>
      </c>
    </row>
    <row r="1080" spans="2:23" x14ac:dyDescent="0.25">
      <c r="B1080" s="45" t="s">
        <v>610</v>
      </c>
      <c r="C1080" s="46" t="s">
        <v>1633</v>
      </c>
      <c r="D1080" s="47">
        <v>1.4903814</v>
      </c>
      <c r="E1080" s="47">
        <v>58.816814078</v>
      </c>
      <c r="F1080" s="47">
        <v>1.2302503789287584</v>
      </c>
      <c r="G1080" s="48">
        <v>1079</v>
      </c>
      <c r="H1080" s="49"/>
      <c r="I1080" s="21">
        <f t="shared" si="151"/>
        <v>347.52912842063029</v>
      </c>
      <c r="J1080" s="50">
        <v>1.4903814</v>
      </c>
      <c r="K1080" s="50">
        <v>16077.016789789977</v>
      </c>
      <c r="L1080">
        <f t="shared" si="154"/>
        <v>347.52912842063029</v>
      </c>
      <c r="M1080" t="e">
        <f t="shared" si="153"/>
        <v>#N/A</v>
      </c>
      <c r="N1080" t="str">
        <f t="shared" si="147"/>
        <v>NA</v>
      </c>
      <c r="O1080" s="22">
        <f t="shared" si="152"/>
        <v>13929.384493308802</v>
      </c>
      <c r="P1080">
        <f t="shared" si="148"/>
        <v>347.52912842063029</v>
      </c>
      <c r="Q1080">
        <f t="shared" si="149"/>
        <v>2</v>
      </c>
      <c r="V1080" s="51">
        <f t="shared" si="146"/>
        <v>9.2117145562577588E-5</v>
      </c>
      <c r="W1080" s="51">
        <f t="shared" si="150"/>
        <v>2.3440590007299138E-2</v>
      </c>
    </row>
    <row r="1081" spans="2:23" x14ac:dyDescent="0.25">
      <c r="B1081" s="52" t="s">
        <v>1011</v>
      </c>
      <c r="C1081" s="53" t="s">
        <v>1634</v>
      </c>
      <c r="D1081" s="54">
        <v>1.6968595799999995</v>
      </c>
      <c r="E1081" s="54">
        <v>449.54039452499995</v>
      </c>
      <c r="F1081" s="54">
        <v>1.2286194321312338</v>
      </c>
      <c r="G1081" s="48">
        <v>1080</v>
      </c>
      <c r="H1081" s="49"/>
      <c r="I1081" s="21">
        <f t="shared" si="151"/>
        <v>346.30050898849908</v>
      </c>
      <c r="J1081" s="50">
        <v>1.6968595799999995</v>
      </c>
      <c r="K1081" s="50">
        <v>16078.713649369978</v>
      </c>
      <c r="L1081">
        <f t="shared" si="154"/>
        <v>346.30050898849908</v>
      </c>
      <c r="M1081" t="e">
        <f t="shared" si="153"/>
        <v>#N/A</v>
      </c>
      <c r="N1081" t="str">
        <f t="shared" si="147"/>
        <v>NA</v>
      </c>
      <c r="O1081" s="22">
        <f t="shared" si="152"/>
        <v>13931.081352888803</v>
      </c>
      <c r="P1081">
        <f t="shared" si="148"/>
        <v>346.30050898849908</v>
      </c>
      <c r="Q1081">
        <f t="shared" si="149"/>
        <v>2</v>
      </c>
      <c r="V1081" s="51">
        <f t="shared" si="146"/>
        <v>9.1791483896216028E-5</v>
      </c>
      <c r="W1081" s="51">
        <f t="shared" si="150"/>
        <v>2.3348798523402922E-2</v>
      </c>
    </row>
    <row r="1082" spans="2:23" x14ac:dyDescent="0.25">
      <c r="B1082" s="45" t="s">
        <v>487</v>
      </c>
      <c r="C1082" s="46" t="s">
        <v>1635</v>
      </c>
      <c r="D1082" s="47">
        <v>2.9878943700000002</v>
      </c>
      <c r="E1082" s="47">
        <v>71.849547166999997</v>
      </c>
      <c r="F1082" s="47">
        <v>1.2227978225808072</v>
      </c>
      <c r="G1082" s="48">
        <v>1081</v>
      </c>
      <c r="H1082" s="49"/>
      <c r="I1082" s="21">
        <f t="shared" si="151"/>
        <v>345.07771116591829</v>
      </c>
      <c r="J1082" s="50">
        <v>2.9878943700000002</v>
      </c>
      <c r="K1082" s="50">
        <v>16081.701543739979</v>
      </c>
      <c r="L1082">
        <f t="shared" si="154"/>
        <v>345.07771116591829</v>
      </c>
      <c r="M1082" t="e">
        <f t="shared" si="153"/>
        <v>#N/A</v>
      </c>
      <c r="N1082" t="str">
        <f t="shared" si="147"/>
        <v>NA</v>
      </c>
      <c r="O1082" s="22">
        <f t="shared" si="152"/>
        <v>13934.069247258803</v>
      </c>
      <c r="P1082">
        <f t="shared" si="148"/>
        <v>345.07771116591829</v>
      </c>
      <c r="Q1082">
        <f t="shared" si="149"/>
        <v>2</v>
      </c>
      <c r="V1082" s="51">
        <f t="shared" si="146"/>
        <v>9.1467365323686067E-5</v>
      </c>
      <c r="W1082" s="51">
        <f t="shared" si="150"/>
        <v>2.3257331158079236E-2</v>
      </c>
    </row>
    <row r="1083" spans="2:23" x14ac:dyDescent="0.25">
      <c r="B1083" s="52" t="s">
        <v>1636</v>
      </c>
      <c r="C1083" s="53" t="s">
        <v>1637</v>
      </c>
      <c r="D1083" s="54">
        <v>5.1878789600000008</v>
      </c>
      <c r="E1083" s="54">
        <v>745.91705926800012</v>
      </c>
      <c r="F1083" s="54">
        <v>1.2200182871451506</v>
      </c>
      <c r="G1083" s="48">
        <v>1082</v>
      </c>
      <c r="H1083" s="49"/>
      <c r="I1083" s="21">
        <f t="shared" si="151"/>
        <v>343.85769287877315</v>
      </c>
      <c r="J1083" s="50">
        <v>5.1878789600000017</v>
      </c>
      <c r="K1083" s="50">
        <v>16086.889422699978</v>
      </c>
      <c r="L1083">
        <f t="shared" si="154"/>
        <v>343.85769287877315</v>
      </c>
      <c r="M1083" t="e">
        <f t="shared" si="153"/>
        <v>#N/A</v>
      </c>
      <c r="N1083" t="str">
        <f t="shared" si="147"/>
        <v>NA</v>
      </c>
      <c r="O1083" s="22">
        <f t="shared" si="152"/>
        <v>13939.257126218803</v>
      </c>
      <c r="P1083">
        <f t="shared" si="148"/>
        <v>343.85769287877315</v>
      </c>
      <c r="Q1083">
        <f t="shared" si="149"/>
        <v>2</v>
      </c>
      <c r="V1083" s="51">
        <f t="shared" si="146"/>
        <v>9.1143983503414781E-5</v>
      </c>
      <c r="W1083" s="51">
        <f t="shared" si="150"/>
        <v>2.316618717457582E-2</v>
      </c>
    </row>
    <row r="1084" spans="2:23" x14ac:dyDescent="0.25">
      <c r="B1084" s="45" t="s">
        <v>1638</v>
      </c>
      <c r="C1084" s="46" t="s">
        <v>1639</v>
      </c>
      <c r="D1084" s="47">
        <v>12.268530630000001</v>
      </c>
      <c r="E1084" s="47">
        <v>1605.6284247670001</v>
      </c>
      <c r="F1084" s="47">
        <v>1.2124222263175899</v>
      </c>
      <c r="G1084" s="48">
        <v>1083</v>
      </c>
      <c r="H1084" s="49"/>
      <c r="I1084" s="21">
        <f t="shared" si="151"/>
        <v>342.64527065245557</v>
      </c>
      <c r="J1084" s="50">
        <v>12.268530630000001</v>
      </c>
      <c r="K1084" s="50">
        <v>16099.157953329979</v>
      </c>
      <c r="L1084">
        <f t="shared" si="154"/>
        <v>342.64527065245557</v>
      </c>
      <c r="M1084" t="e">
        <f t="shared" si="153"/>
        <v>#N/A</v>
      </c>
      <c r="N1084" t="str">
        <f t="shared" si="147"/>
        <v>NA</v>
      </c>
      <c r="O1084" s="22">
        <f t="shared" si="152"/>
        <v>13951.525656848804</v>
      </c>
      <c r="P1084">
        <f t="shared" si="148"/>
        <v>342.64527065245557</v>
      </c>
      <c r="Q1084">
        <f t="shared" si="149"/>
        <v>2</v>
      </c>
      <c r="V1084" s="51">
        <f t="shared" si="146"/>
        <v>9.0822615118518355E-5</v>
      </c>
      <c r="W1084" s="51">
        <f t="shared" si="150"/>
        <v>2.3075364559457301E-2</v>
      </c>
    </row>
    <row r="1085" spans="2:23" x14ac:dyDescent="0.25">
      <c r="B1085" s="52" t="s">
        <v>300</v>
      </c>
      <c r="C1085" s="53" t="s">
        <v>1640</v>
      </c>
      <c r="D1085" s="54">
        <v>10.939333940000001</v>
      </c>
      <c r="E1085" s="54">
        <v>127.88760751899999</v>
      </c>
      <c r="F1085" s="54">
        <v>1.2117919400728279</v>
      </c>
      <c r="G1085" s="48">
        <v>1084</v>
      </c>
      <c r="H1085" s="49"/>
      <c r="I1085" s="21">
        <f t="shared" si="151"/>
        <v>341.43347871238274</v>
      </c>
      <c r="J1085" s="50">
        <v>10.939333939999999</v>
      </c>
      <c r="K1085" s="50">
        <v>16110.097287269979</v>
      </c>
      <c r="L1085">
        <f t="shared" si="154"/>
        <v>341.43347871238274</v>
      </c>
      <c r="M1085" t="e">
        <f t="shared" si="153"/>
        <v>#N/A</v>
      </c>
      <c r="N1085" t="str">
        <f t="shared" si="147"/>
        <v>NA</v>
      </c>
      <c r="O1085" s="22">
        <f t="shared" si="152"/>
        <v>13962.464990788803</v>
      </c>
      <c r="P1085">
        <f t="shared" si="148"/>
        <v>341.43347871238274</v>
      </c>
      <c r="Q1085">
        <f t="shared" si="149"/>
        <v>2</v>
      </c>
      <c r="V1085" s="51">
        <f t="shared" si="146"/>
        <v>9.0501413799243209E-5</v>
      </c>
      <c r="W1085" s="51">
        <f t="shared" si="150"/>
        <v>2.2984863145658056E-2</v>
      </c>
    </row>
    <row r="1086" spans="2:23" x14ac:dyDescent="0.25">
      <c r="B1086" s="45" t="s">
        <v>582</v>
      </c>
      <c r="C1086" s="46" t="s">
        <v>1641</v>
      </c>
      <c r="D1086" s="47">
        <v>6.7622252700000001</v>
      </c>
      <c r="E1086" s="47">
        <v>172.65121920008534</v>
      </c>
      <c r="F1086" s="47">
        <v>1.2057890534585307</v>
      </c>
      <c r="G1086" s="48">
        <v>1085</v>
      </c>
      <c r="H1086" s="49"/>
      <c r="I1086" s="21">
        <f t="shared" si="151"/>
        <v>340.22768965892419</v>
      </c>
      <c r="J1086" s="50">
        <v>7.5783558199999996</v>
      </c>
      <c r="K1086" s="50">
        <v>16117.675643089979</v>
      </c>
      <c r="L1086">
        <f t="shared" si="154"/>
        <v>340.22768965892419</v>
      </c>
      <c r="M1086" t="e">
        <f t="shared" si="153"/>
        <v>#N/A</v>
      </c>
      <c r="N1086" t="str">
        <f t="shared" si="147"/>
        <v>NA</v>
      </c>
      <c r="O1086" s="22">
        <f t="shared" si="152"/>
        <v>13969.227216058804</v>
      </c>
      <c r="P1086">
        <f t="shared" si="148"/>
        <v>340.22768965892419</v>
      </c>
      <c r="Q1086">
        <f t="shared" si="149"/>
        <v>2</v>
      </c>
      <c r="V1086" s="51">
        <f t="shared" si="146"/>
        <v>9.0181803623658839E-5</v>
      </c>
      <c r="W1086" s="51">
        <f t="shared" si="150"/>
        <v>2.2894681342034397E-2</v>
      </c>
    </row>
    <row r="1087" spans="2:23" x14ac:dyDescent="0.25">
      <c r="B1087" s="52" t="s">
        <v>375</v>
      </c>
      <c r="C1087" s="53" t="s">
        <v>1642</v>
      </c>
      <c r="D1087" s="54">
        <v>2.1840634099999998</v>
      </c>
      <c r="E1087" s="54">
        <v>72</v>
      </c>
      <c r="F1087" s="54">
        <v>1.2029479200000002</v>
      </c>
      <c r="G1087" s="48">
        <v>1086</v>
      </c>
      <c r="H1087" s="49"/>
      <c r="I1087" s="21">
        <f t="shared" si="151"/>
        <v>339.02474173892421</v>
      </c>
      <c r="J1087" s="50">
        <v>10.187973930000002</v>
      </c>
      <c r="K1087" s="50">
        <v>16127.863617019979</v>
      </c>
      <c r="L1087">
        <f t="shared" si="154"/>
        <v>339.02474173892421</v>
      </c>
      <c r="M1087" t="e">
        <f t="shared" si="153"/>
        <v>#N/A</v>
      </c>
      <c r="N1087" t="str">
        <f t="shared" si="147"/>
        <v>NA</v>
      </c>
      <c r="O1087" s="22">
        <f t="shared" si="152"/>
        <v>13971.411279468804</v>
      </c>
      <c r="P1087">
        <f t="shared" si="148"/>
        <v>339.02474173892421</v>
      </c>
      <c r="Q1087">
        <f t="shared" si="149"/>
        <v>2</v>
      </c>
      <c r="V1087" s="51">
        <f t="shared" si="146"/>
        <v>8.9862946527695592E-5</v>
      </c>
      <c r="W1087" s="51">
        <f t="shared" si="150"/>
        <v>2.2804818395506701E-2</v>
      </c>
    </row>
    <row r="1088" spans="2:23" x14ac:dyDescent="0.25">
      <c r="B1088" s="45" t="s">
        <v>1328</v>
      </c>
      <c r="C1088" s="46" t="s">
        <v>1643</v>
      </c>
      <c r="D1088" s="47">
        <v>9.3594597799999981</v>
      </c>
      <c r="E1088" s="47">
        <v>555.36050368500003</v>
      </c>
      <c r="F1088" s="47">
        <v>1.1917528809579732</v>
      </c>
      <c r="G1088" s="48">
        <v>1087</v>
      </c>
      <c r="H1088" s="49"/>
      <c r="I1088" s="21">
        <f t="shared" si="151"/>
        <v>337.83298885796626</v>
      </c>
      <c r="J1088" s="50">
        <v>9.3594597799999999</v>
      </c>
      <c r="K1088" s="50">
        <v>16137.223076799979</v>
      </c>
      <c r="L1088">
        <f t="shared" si="154"/>
        <v>337.83298885796626</v>
      </c>
      <c r="M1088" t="e">
        <f t="shared" si="153"/>
        <v>#N/A</v>
      </c>
      <c r="N1088" t="str">
        <f t="shared" si="147"/>
        <v>NA</v>
      </c>
      <c r="O1088" s="22">
        <f t="shared" si="152"/>
        <v>13980.770739248805</v>
      </c>
      <c r="P1088">
        <f t="shared" si="148"/>
        <v>337.83298885796626</v>
      </c>
      <c r="Q1088">
        <f t="shared" si="149"/>
        <v>2</v>
      </c>
      <c r="V1088" s="51">
        <f t="shared" si="146"/>
        <v>8.9547056823403081E-5</v>
      </c>
      <c r="W1088" s="51">
        <f t="shared" si="150"/>
        <v>2.2715271338683299E-2</v>
      </c>
    </row>
    <row r="1089" spans="2:23" x14ac:dyDescent="0.25">
      <c r="B1089" s="52" t="s">
        <v>857</v>
      </c>
      <c r="C1089" s="53" t="s">
        <v>1644</v>
      </c>
      <c r="D1089" s="54">
        <v>2.8449576200000002</v>
      </c>
      <c r="E1089" s="54">
        <v>155.69299779099998</v>
      </c>
      <c r="F1089" s="54">
        <v>1.186209707825145</v>
      </c>
      <c r="G1089" s="48">
        <v>1088</v>
      </c>
      <c r="H1089" s="49"/>
      <c r="I1089" s="21">
        <f t="shared" si="151"/>
        <v>336.64677915014113</v>
      </c>
      <c r="J1089" s="50">
        <v>2.8449576200000002</v>
      </c>
      <c r="K1089" s="50">
        <v>16140.068034419979</v>
      </c>
      <c r="L1089">
        <f t="shared" si="154"/>
        <v>336.64677915014113</v>
      </c>
      <c r="M1089" t="e">
        <f t="shared" si="153"/>
        <v>#N/A</v>
      </c>
      <c r="N1089" t="str">
        <f t="shared" si="147"/>
        <v>NA</v>
      </c>
      <c r="O1089" s="22">
        <f t="shared" si="152"/>
        <v>13983.615696868805</v>
      </c>
      <c r="P1089">
        <f t="shared" si="148"/>
        <v>336.64677915014113</v>
      </c>
      <c r="Q1089">
        <f t="shared" si="149"/>
        <v>2</v>
      </c>
      <c r="V1089" s="51">
        <f t="shared" si="146"/>
        <v>8.9232636409724225E-5</v>
      </c>
      <c r="W1089" s="51">
        <f t="shared" si="150"/>
        <v>2.2626038702273574E-2</v>
      </c>
    </row>
    <row r="1090" spans="2:23" x14ac:dyDescent="0.25">
      <c r="B1090" s="45" t="s">
        <v>1636</v>
      </c>
      <c r="C1090" s="46" t="s">
        <v>1645</v>
      </c>
      <c r="D1090" s="47">
        <v>20.885175579999999</v>
      </c>
      <c r="E1090" s="47">
        <v>2434.2362314519992</v>
      </c>
      <c r="F1090" s="47">
        <v>1.1732244548477035</v>
      </c>
      <c r="G1090" s="48">
        <v>1089</v>
      </c>
      <c r="H1090" s="49"/>
      <c r="I1090" s="21">
        <f t="shared" si="151"/>
        <v>335.47355469529344</v>
      </c>
      <c r="J1090" s="50">
        <v>20.885175579999999</v>
      </c>
      <c r="K1090" s="50">
        <v>16160.95320999998</v>
      </c>
      <c r="L1090">
        <f t="shared" si="154"/>
        <v>335.47355469529344</v>
      </c>
      <c r="M1090" t="e">
        <f t="shared" si="153"/>
        <v>#N/A</v>
      </c>
      <c r="N1090" t="str">
        <f t="shared" si="147"/>
        <v>NA</v>
      </c>
      <c r="O1090" s="22">
        <f t="shared" si="152"/>
        <v>14004.500872448805</v>
      </c>
      <c r="P1090">
        <f t="shared" si="148"/>
        <v>335.47355469529344</v>
      </c>
      <c r="Q1090">
        <f t="shared" si="149"/>
        <v>2</v>
      </c>
      <c r="V1090" s="51">
        <f t="shared" ref="V1090:V1153" si="155">L1090/SUM($L$2:$L$3075)</f>
        <v>8.892165790735831E-5</v>
      </c>
      <c r="W1090" s="51">
        <f t="shared" si="150"/>
        <v>2.2537117044366214E-2</v>
      </c>
    </row>
    <row r="1091" spans="2:23" x14ac:dyDescent="0.25">
      <c r="B1091" s="52" t="s">
        <v>1528</v>
      </c>
      <c r="C1091" s="53" t="s">
        <v>1646</v>
      </c>
      <c r="D1091" s="54">
        <v>4.7780344760075266</v>
      </c>
      <c r="E1091" s="54">
        <v>598</v>
      </c>
      <c r="F1091" s="54">
        <v>1.1680704099999999</v>
      </c>
      <c r="G1091" s="48">
        <v>1090</v>
      </c>
      <c r="H1091" s="49"/>
      <c r="I1091" s="21">
        <f t="shared" si="151"/>
        <v>334.30548428529346</v>
      </c>
      <c r="J1091" s="50">
        <v>5.1115485400000011</v>
      </c>
      <c r="K1091" s="50">
        <v>16166.06475853998</v>
      </c>
      <c r="L1091">
        <f t="shared" si="154"/>
        <v>334.30548428529346</v>
      </c>
      <c r="M1091" t="e">
        <f t="shared" si="153"/>
        <v>#N/A</v>
      </c>
      <c r="N1091" t="str">
        <f t="shared" ref="N1091:N1154" si="156">IFERROR(VLOOKUP(C1091,$Y$2:$Y$481,1,FALSE),"NA")</f>
        <v>NA</v>
      </c>
      <c r="O1091" s="22">
        <f t="shared" si="152"/>
        <v>14009.278906924812</v>
      </c>
      <c r="P1091">
        <f t="shared" ref="P1091:P1154" si="157">IF(H1091=0,I1091,#N/A)</f>
        <v>334.30548428529346</v>
      </c>
      <c r="Q1091">
        <f t="shared" ref="Q1091:Q1154" si="158">IF(G1091&lt;$T$3,$S$3,IF(G1091&lt;$T$4,$S$4,IF(G1091&lt;$T$5,$S$5,IF(G1091&lt;$T$6,$S$6,$S$7))))</f>
        <v>2</v>
      </c>
      <c r="V1091" s="51">
        <f t="shared" si="155"/>
        <v>8.8612045552059342E-5</v>
      </c>
      <c r="W1091" s="51">
        <f t="shared" ref="W1091:W1154" si="159">W1090-V1091</f>
        <v>2.2448504998814154E-2</v>
      </c>
    </row>
    <row r="1092" spans="2:23" x14ac:dyDescent="0.25">
      <c r="B1092" s="45" t="s">
        <v>314</v>
      </c>
      <c r="C1092" s="46" t="s">
        <v>1647</v>
      </c>
      <c r="D1092" s="47">
        <v>6.9783135000000005</v>
      </c>
      <c r="E1092" s="47">
        <v>851.25230423999983</v>
      </c>
      <c r="F1092" s="47">
        <v>1.1561507900643877</v>
      </c>
      <c r="G1092" s="48">
        <v>1091</v>
      </c>
      <c r="H1092" s="49"/>
      <c r="I1092" s="21">
        <f t="shared" ref="I1092:I1155" si="160">I1091-F1092</f>
        <v>333.14933349522909</v>
      </c>
      <c r="J1092" s="50">
        <v>6.9783135000000005</v>
      </c>
      <c r="K1092" s="50">
        <v>16173.04307203998</v>
      </c>
      <c r="L1092">
        <f t="shared" si="154"/>
        <v>333.14933349522909</v>
      </c>
      <c r="M1092" t="e">
        <f t="shared" si="153"/>
        <v>#N/A</v>
      </c>
      <c r="N1092" t="str">
        <f t="shared" si="156"/>
        <v>NA</v>
      </c>
      <c r="O1092" s="22">
        <f t="shared" ref="O1092:O1155" si="161">D1092+O1091</f>
        <v>14016.257220424812</v>
      </c>
      <c r="P1092">
        <f t="shared" si="157"/>
        <v>333.14933349522909</v>
      </c>
      <c r="Q1092">
        <f t="shared" si="158"/>
        <v>2</v>
      </c>
      <c r="V1092" s="51">
        <f t="shared" si="155"/>
        <v>8.8305592648083633E-5</v>
      </c>
      <c r="W1092" s="51">
        <f t="shared" si="159"/>
        <v>2.236019940616607E-2</v>
      </c>
    </row>
    <row r="1093" spans="2:23" x14ac:dyDescent="0.25">
      <c r="B1093" s="52" t="s">
        <v>830</v>
      </c>
      <c r="C1093" s="53" t="s">
        <v>1648</v>
      </c>
      <c r="D1093" s="54">
        <v>11.964609649999998</v>
      </c>
      <c r="E1093" s="54">
        <v>1265.477532228</v>
      </c>
      <c r="F1093" s="54">
        <v>1.1555596723517145</v>
      </c>
      <c r="G1093" s="48">
        <v>1092</v>
      </c>
      <c r="H1093" s="49"/>
      <c r="I1093" s="21">
        <f t="shared" si="160"/>
        <v>331.99377382287736</v>
      </c>
      <c r="J1093" s="50">
        <v>11.96460965</v>
      </c>
      <c r="K1093" s="50">
        <v>16185.00768168998</v>
      </c>
      <c r="L1093">
        <f t="shared" si="154"/>
        <v>331.99377382287736</v>
      </c>
      <c r="M1093" t="e">
        <f t="shared" si="153"/>
        <v>#N/A</v>
      </c>
      <c r="N1093" t="str">
        <f t="shared" si="156"/>
        <v>NA</v>
      </c>
      <c r="O1093" s="22">
        <f t="shared" si="161"/>
        <v>14028.221830074812</v>
      </c>
      <c r="P1093">
        <f t="shared" si="157"/>
        <v>331.99377382287736</v>
      </c>
      <c r="Q1093">
        <f t="shared" si="158"/>
        <v>2</v>
      </c>
      <c r="V1093" s="51">
        <f t="shared" si="155"/>
        <v>8.7999296427596955E-5</v>
      </c>
      <c r="W1093" s="51">
        <f t="shared" si="159"/>
        <v>2.2272200109738474E-2</v>
      </c>
    </row>
    <row r="1094" spans="2:23" x14ac:dyDescent="0.25">
      <c r="B1094" s="45" t="s">
        <v>1030</v>
      </c>
      <c r="C1094" s="46" t="s">
        <v>1649</v>
      </c>
      <c r="D1094" s="47">
        <v>4.7128727805546866</v>
      </c>
      <c r="E1094" s="47">
        <v>943.02522162912919</v>
      </c>
      <c r="F1094" s="47">
        <v>1.1452532083066096</v>
      </c>
      <c r="G1094" s="48">
        <v>1093</v>
      </c>
      <c r="H1094" s="49"/>
      <c r="I1094" s="21">
        <f t="shared" si="160"/>
        <v>330.84852061457076</v>
      </c>
      <c r="J1094" s="50">
        <v>4.729802789999999</v>
      </c>
      <c r="K1094" s="50">
        <v>16189.73748447998</v>
      </c>
      <c r="L1094">
        <f t="shared" si="154"/>
        <v>330.84852061457076</v>
      </c>
      <c r="M1094" t="e">
        <f t="shared" si="153"/>
        <v>#N/A</v>
      </c>
      <c r="N1094" t="str">
        <f t="shared" si="156"/>
        <v>NA</v>
      </c>
      <c r="O1094" s="22">
        <f t="shared" si="161"/>
        <v>14032.934702855366</v>
      </c>
      <c r="P1094">
        <f t="shared" si="157"/>
        <v>330.84852061457076</v>
      </c>
      <c r="Q1094">
        <f t="shared" si="158"/>
        <v>2</v>
      </c>
      <c r="V1094" s="51">
        <f t="shared" si="155"/>
        <v>8.7695732070344293E-5</v>
      </c>
      <c r="W1094" s="51">
        <f t="shared" si="159"/>
        <v>2.218450437766813E-2</v>
      </c>
    </row>
    <row r="1095" spans="2:23" x14ac:dyDescent="0.25">
      <c r="B1095" s="52" t="s">
        <v>489</v>
      </c>
      <c r="C1095" s="53" t="s">
        <v>1650</v>
      </c>
      <c r="D1095" s="54">
        <v>4.6720013200000006</v>
      </c>
      <c r="E1095" s="54">
        <v>651.93220767100001</v>
      </c>
      <c r="F1095" s="54">
        <v>1.1439545066579904</v>
      </c>
      <c r="G1095" s="48">
        <v>1094</v>
      </c>
      <c r="H1095" s="49"/>
      <c r="I1095" s="21">
        <f t="shared" si="160"/>
        <v>329.7045661079128</v>
      </c>
      <c r="J1095" s="50">
        <v>4.6720013200000006</v>
      </c>
      <c r="K1095" s="50">
        <v>16194.409485799979</v>
      </c>
      <c r="L1095">
        <f t="shared" si="154"/>
        <v>329.7045661079128</v>
      </c>
      <c r="M1095" t="e">
        <f t="shared" si="153"/>
        <v>#N/A</v>
      </c>
      <c r="N1095" t="str">
        <f t="shared" si="156"/>
        <v>NA</v>
      </c>
      <c r="O1095" s="22">
        <f t="shared" si="161"/>
        <v>14037.606704175365</v>
      </c>
      <c r="P1095">
        <f t="shared" si="157"/>
        <v>329.7045661079128</v>
      </c>
      <c r="Q1095">
        <f t="shared" si="158"/>
        <v>2</v>
      </c>
      <c r="V1095" s="51">
        <f t="shared" si="155"/>
        <v>8.7392511950967031E-5</v>
      </c>
      <c r="W1095" s="51">
        <f t="shared" si="159"/>
        <v>2.2097111865717164E-2</v>
      </c>
    </row>
    <row r="1096" spans="2:23" x14ac:dyDescent="0.25">
      <c r="B1096" s="45" t="s">
        <v>1510</v>
      </c>
      <c r="C1096" s="46" t="s">
        <v>1651</v>
      </c>
      <c r="D1096" s="47">
        <v>8.0433848300000008</v>
      </c>
      <c r="E1096" s="47">
        <v>413.23117067499999</v>
      </c>
      <c r="F1096" s="47">
        <v>1.135464337814996</v>
      </c>
      <c r="G1096" s="48">
        <v>1095</v>
      </c>
      <c r="H1096" s="49"/>
      <c r="I1096" s="21">
        <f t="shared" si="160"/>
        <v>328.5691017700978</v>
      </c>
      <c r="J1096" s="50">
        <v>8.0433848300000008</v>
      </c>
      <c r="K1096" s="50">
        <v>16202.452870629979</v>
      </c>
      <c r="L1096">
        <f t="shared" si="154"/>
        <v>328.5691017700978</v>
      </c>
      <c r="M1096" t="e">
        <f t="shared" si="153"/>
        <v>#N/A</v>
      </c>
      <c r="N1096" t="str">
        <f t="shared" si="156"/>
        <v>NA</v>
      </c>
      <c r="O1096" s="22">
        <f t="shared" si="161"/>
        <v>14045.650089005365</v>
      </c>
      <c r="P1096">
        <f t="shared" si="157"/>
        <v>328.5691017700978</v>
      </c>
      <c r="Q1096">
        <f t="shared" si="158"/>
        <v>2</v>
      </c>
      <c r="V1096" s="51">
        <f t="shared" si="155"/>
        <v>8.7091542262000341E-5</v>
      </c>
      <c r="W1096" s="51">
        <f t="shared" si="159"/>
        <v>2.2010020323455164E-2</v>
      </c>
    </row>
    <row r="1097" spans="2:23" x14ac:dyDescent="0.25">
      <c r="B1097" s="52" t="s">
        <v>835</v>
      </c>
      <c r="C1097" s="53" t="s">
        <v>1652</v>
      </c>
      <c r="D1097" s="54">
        <v>8.4476527900000011</v>
      </c>
      <c r="E1097" s="54">
        <v>1379.9038316649999</v>
      </c>
      <c r="F1097" s="54">
        <v>1.1326447976554248</v>
      </c>
      <c r="G1097" s="48">
        <v>1096</v>
      </c>
      <c r="H1097" s="49"/>
      <c r="I1097" s="21">
        <f t="shared" si="160"/>
        <v>327.43645697244239</v>
      </c>
      <c r="J1097" s="50">
        <v>8.4476527900000011</v>
      </c>
      <c r="K1097" s="50">
        <v>16210.900523419979</v>
      </c>
      <c r="L1097">
        <f t="shared" si="154"/>
        <v>327.43645697244239</v>
      </c>
      <c r="M1097" t="e">
        <f t="shared" si="153"/>
        <v>#N/A</v>
      </c>
      <c r="N1097" t="str">
        <f t="shared" si="156"/>
        <v>NA</v>
      </c>
      <c r="O1097" s="22">
        <f t="shared" si="161"/>
        <v>14054.097741795365</v>
      </c>
      <c r="P1097">
        <f t="shared" si="157"/>
        <v>327.43645697244239</v>
      </c>
      <c r="Q1097">
        <f t="shared" si="158"/>
        <v>2</v>
      </c>
      <c r="V1097" s="51">
        <f t="shared" si="155"/>
        <v>8.6791319929068185E-5</v>
      </c>
      <c r="W1097" s="51">
        <f t="shared" si="159"/>
        <v>2.1923229003526095E-2</v>
      </c>
    </row>
    <row r="1098" spans="2:23" x14ac:dyDescent="0.25">
      <c r="B1098" s="45" t="s">
        <v>1082</v>
      </c>
      <c r="C1098" s="46" t="s">
        <v>1653</v>
      </c>
      <c r="D1098" s="47">
        <v>26.791437460000004</v>
      </c>
      <c r="E1098" s="47">
        <v>1114.6411900980102</v>
      </c>
      <c r="F1098" s="47">
        <v>1.1315930991734968</v>
      </c>
      <c r="G1098" s="48">
        <v>1097</v>
      </c>
      <c r="H1098" s="49"/>
      <c r="I1098" s="21">
        <f t="shared" si="160"/>
        <v>326.30486387326891</v>
      </c>
      <c r="J1098" s="50">
        <v>50.217486260000015</v>
      </c>
      <c r="K1098" s="50">
        <v>16261.11800967998</v>
      </c>
      <c r="L1098">
        <f t="shared" si="154"/>
        <v>326.30486387326891</v>
      </c>
      <c r="M1098" t="e">
        <f t="shared" si="153"/>
        <v>#N/A</v>
      </c>
      <c r="N1098" t="str">
        <f t="shared" si="156"/>
        <v>NA</v>
      </c>
      <c r="O1098" s="22">
        <f t="shared" si="161"/>
        <v>14080.889179255366</v>
      </c>
      <c r="P1098">
        <f t="shared" si="157"/>
        <v>326.30486387326891</v>
      </c>
      <c r="Q1098">
        <f t="shared" si="158"/>
        <v>2</v>
      </c>
      <c r="V1098" s="51">
        <f t="shared" si="155"/>
        <v>8.6491376362588185E-5</v>
      </c>
      <c r="W1098" s="51">
        <f t="shared" si="159"/>
        <v>2.1836737627163507E-2</v>
      </c>
    </row>
    <row r="1099" spans="2:23" x14ac:dyDescent="0.25">
      <c r="B1099" s="52" t="s">
        <v>633</v>
      </c>
      <c r="C1099" s="53" t="s">
        <v>1654</v>
      </c>
      <c r="D1099" s="54">
        <v>0.37142050999999998</v>
      </c>
      <c r="E1099" s="54">
        <v>11.001750254602673</v>
      </c>
      <c r="F1099" s="54">
        <v>1.130972330564779</v>
      </c>
      <c r="G1099" s="48">
        <v>1098</v>
      </c>
      <c r="H1099" s="49"/>
      <c r="I1099" s="21">
        <f t="shared" si="160"/>
        <v>325.17389154270415</v>
      </c>
      <c r="J1099" s="50">
        <v>2.1705988100000004</v>
      </c>
      <c r="K1099" s="50">
        <v>16263.28860848998</v>
      </c>
      <c r="L1099">
        <f t="shared" si="154"/>
        <v>325.17389154270415</v>
      </c>
      <c r="M1099" t="e">
        <f t="shared" si="153"/>
        <v>#N/A</v>
      </c>
      <c r="N1099" t="str">
        <f t="shared" si="156"/>
        <v>NA</v>
      </c>
      <c r="O1099" s="22">
        <f t="shared" si="161"/>
        <v>14081.260599765366</v>
      </c>
      <c r="P1099">
        <f t="shared" si="157"/>
        <v>325.17389154270415</v>
      </c>
      <c r="Q1099">
        <f t="shared" si="158"/>
        <v>2</v>
      </c>
      <c r="V1099" s="51">
        <f t="shared" si="155"/>
        <v>8.6191597338955428E-5</v>
      </c>
      <c r="W1099" s="51">
        <f t="shared" si="159"/>
        <v>2.1750546029824552E-2</v>
      </c>
    </row>
    <row r="1100" spans="2:23" x14ac:dyDescent="0.25">
      <c r="B1100" s="45" t="s">
        <v>436</v>
      </c>
      <c r="C1100" s="46" t="s">
        <v>1655</v>
      </c>
      <c r="D1100" s="47">
        <v>3.6751411500000004</v>
      </c>
      <c r="E1100" s="47">
        <v>89.862788511999995</v>
      </c>
      <c r="F1100" s="47">
        <v>1.129377050229498</v>
      </c>
      <c r="G1100" s="48">
        <v>1099</v>
      </c>
      <c r="H1100" s="49"/>
      <c r="I1100" s="21">
        <f t="shared" si="160"/>
        <v>324.04451449247466</v>
      </c>
      <c r="J1100" s="50">
        <v>3.6751411500000004</v>
      </c>
      <c r="K1100" s="50">
        <v>16266.963749639981</v>
      </c>
      <c r="L1100">
        <f t="shared" si="154"/>
        <v>324.04451449247466</v>
      </c>
      <c r="M1100" t="e">
        <f t="shared" si="153"/>
        <v>#N/A</v>
      </c>
      <c r="N1100" t="str">
        <f t="shared" si="156"/>
        <v>NA</v>
      </c>
      <c r="O1100" s="22">
        <f t="shared" si="161"/>
        <v>14084.935740915367</v>
      </c>
      <c r="P1100">
        <f t="shared" si="157"/>
        <v>324.04451449247466</v>
      </c>
      <c r="Q1100">
        <f t="shared" si="158"/>
        <v>2</v>
      </c>
      <c r="V1100" s="51">
        <f t="shared" si="155"/>
        <v>8.5892241165261952E-5</v>
      </c>
      <c r="W1100" s="51">
        <f t="shared" si="159"/>
        <v>2.166465378865929E-2</v>
      </c>
    </row>
    <row r="1101" spans="2:23" x14ac:dyDescent="0.25">
      <c r="B1101" s="52" t="s">
        <v>1032</v>
      </c>
      <c r="C1101" s="53" t="s">
        <v>1656</v>
      </c>
      <c r="D1101" s="54">
        <v>4.4509632799999999</v>
      </c>
      <c r="E1101" s="54">
        <v>970.42382483581196</v>
      </c>
      <c r="F1101" s="54">
        <v>1.1263779205384659</v>
      </c>
      <c r="G1101" s="48">
        <v>1100</v>
      </c>
      <c r="H1101" s="49"/>
      <c r="I1101" s="21">
        <f t="shared" si="160"/>
        <v>322.9181365719362</v>
      </c>
      <c r="J1101" s="50">
        <v>4.4509632799999999</v>
      </c>
      <c r="K1101" s="50">
        <v>16271.414712919981</v>
      </c>
      <c r="L1101">
        <f t="shared" si="154"/>
        <v>322.9181365719362</v>
      </c>
      <c r="M1101" t="e">
        <f t="shared" si="153"/>
        <v>#N/A</v>
      </c>
      <c r="N1101" t="str">
        <f t="shared" si="156"/>
        <v>NA</v>
      </c>
      <c r="O1101" s="22">
        <f t="shared" si="161"/>
        <v>14089.386704195367</v>
      </c>
      <c r="P1101">
        <f t="shared" si="157"/>
        <v>322.9181365719362</v>
      </c>
      <c r="Q1101">
        <f t="shared" si="158"/>
        <v>2</v>
      </c>
      <c r="V1101" s="51">
        <f t="shared" si="155"/>
        <v>8.5593679950159631E-5</v>
      </c>
      <c r="W1101" s="51">
        <f t="shared" si="159"/>
        <v>2.1579060108709129E-2</v>
      </c>
    </row>
    <row r="1102" spans="2:23" x14ac:dyDescent="0.25">
      <c r="B1102" s="45" t="s">
        <v>705</v>
      </c>
      <c r="C1102" s="46" t="s">
        <v>1657</v>
      </c>
      <c r="D1102" s="47">
        <v>26.185080570000011</v>
      </c>
      <c r="E1102" s="47">
        <v>3961.2396826920008</v>
      </c>
      <c r="F1102" s="47">
        <v>1.1231516779279496</v>
      </c>
      <c r="G1102" s="48">
        <v>1101</v>
      </c>
      <c r="H1102" s="49"/>
      <c r="I1102" s="21">
        <f t="shared" si="160"/>
        <v>321.79498489400828</v>
      </c>
      <c r="J1102" s="50">
        <v>26.18508057</v>
      </c>
      <c r="K1102" s="50">
        <v>16297.599793489981</v>
      </c>
      <c r="L1102">
        <f t="shared" si="154"/>
        <v>321.79498489400828</v>
      </c>
      <c r="M1102" t="e">
        <f t="shared" si="153"/>
        <v>#N/A</v>
      </c>
      <c r="N1102" t="str">
        <f t="shared" si="156"/>
        <v>NA</v>
      </c>
      <c r="O1102" s="22">
        <f t="shared" si="161"/>
        <v>14115.571784765367</v>
      </c>
      <c r="P1102">
        <f t="shared" si="157"/>
        <v>321.79498489400828</v>
      </c>
      <c r="Q1102">
        <f t="shared" si="158"/>
        <v>2</v>
      </c>
      <c r="V1102" s="51">
        <f t="shared" si="155"/>
        <v>8.5295973892901276E-5</v>
      </c>
      <c r="W1102" s="51">
        <f t="shared" si="159"/>
        <v>2.1493764134816226E-2</v>
      </c>
    </row>
    <row r="1103" spans="2:23" x14ac:dyDescent="0.25">
      <c r="B1103" s="52" t="s">
        <v>1030</v>
      </c>
      <c r="C1103" s="53" t="s">
        <v>1658</v>
      </c>
      <c r="D1103" s="54">
        <v>7.8722408344577994</v>
      </c>
      <c r="E1103" s="54">
        <v>1894.0480767646086</v>
      </c>
      <c r="F1103" s="54">
        <v>1.1169729948094316</v>
      </c>
      <c r="G1103" s="48">
        <v>1102</v>
      </c>
      <c r="H1103" s="49"/>
      <c r="I1103" s="21">
        <f t="shared" si="160"/>
        <v>320.67801189919885</v>
      </c>
      <c r="J1103" s="50">
        <v>7.8734955599999994</v>
      </c>
      <c r="K1103" s="50">
        <v>16305.47328904998</v>
      </c>
      <c r="L1103">
        <f t="shared" si="154"/>
        <v>320.67801189919885</v>
      </c>
      <c r="M1103" t="e">
        <f t="shared" si="153"/>
        <v>#N/A</v>
      </c>
      <c r="N1103" t="str">
        <f t="shared" si="156"/>
        <v>NA</v>
      </c>
      <c r="O1103" s="22">
        <f t="shared" si="161"/>
        <v>14123.444025599825</v>
      </c>
      <c r="P1103">
        <f t="shared" si="157"/>
        <v>320.67801189919885</v>
      </c>
      <c r="Q1103">
        <f t="shared" si="158"/>
        <v>2</v>
      </c>
      <c r="V1103" s="51">
        <f t="shared" si="155"/>
        <v>8.4999905576498762E-5</v>
      </c>
      <c r="W1103" s="51">
        <f t="shared" si="159"/>
        <v>2.1408764229239728E-2</v>
      </c>
    </row>
    <row r="1104" spans="2:23" x14ac:dyDescent="0.25">
      <c r="B1104" s="45" t="s">
        <v>760</v>
      </c>
      <c r="C1104" s="46" t="s">
        <v>1659</v>
      </c>
      <c r="D1104" s="47">
        <v>11.23732882</v>
      </c>
      <c r="E1104" s="47">
        <v>535.92755328348539</v>
      </c>
      <c r="F1104" s="47">
        <v>1.1167106349941385</v>
      </c>
      <c r="G1104" s="48">
        <v>1103</v>
      </c>
      <c r="H1104" s="49"/>
      <c r="I1104" s="21">
        <f t="shared" si="160"/>
        <v>319.5613012642047</v>
      </c>
      <c r="J1104" s="50">
        <v>25.720066909999996</v>
      </c>
      <c r="K1104" s="50">
        <v>16331.19335595998</v>
      </c>
      <c r="L1104">
        <f t="shared" si="154"/>
        <v>319.5613012642047</v>
      </c>
      <c r="M1104" t="e">
        <f t="shared" si="153"/>
        <v>#N/A</v>
      </c>
      <c r="N1104" t="str">
        <f t="shared" si="156"/>
        <v>NA</v>
      </c>
      <c r="O1104" s="22">
        <f t="shared" si="161"/>
        <v>14134.681354419825</v>
      </c>
      <c r="P1104">
        <f t="shared" si="157"/>
        <v>319.5613012642047</v>
      </c>
      <c r="Q1104">
        <f t="shared" si="158"/>
        <v>2</v>
      </c>
      <c r="V1104" s="51">
        <f t="shared" si="155"/>
        <v>8.4703906802000275E-5</v>
      </c>
      <c r="W1104" s="51">
        <f t="shared" si="159"/>
        <v>2.1324060322437728E-2</v>
      </c>
    </row>
    <row r="1105" spans="2:23" x14ac:dyDescent="0.25">
      <c r="B1105" s="52" t="s">
        <v>679</v>
      </c>
      <c r="C1105" s="53" t="s">
        <v>1660</v>
      </c>
      <c r="D1105" s="54">
        <v>7.1877213299999996</v>
      </c>
      <c r="E1105" s="54">
        <v>493.14445955100001</v>
      </c>
      <c r="F1105" s="54">
        <v>1.1158175031309763</v>
      </c>
      <c r="G1105" s="48">
        <v>1104</v>
      </c>
      <c r="H1105" s="49"/>
      <c r="I1105" s="21">
        <f t="shared" si="160"/>
        <v>318.44548376107372</v>
      </c>
      <c r="J1105" s="50">
        <v>7.1877213299999996</v>
      </c>
      <c r="K1105" s="50">
        <v>16338.38107728998</v>
      </c>
      <c r="L1105">
        <f t="shared" si="154"/>
        <v>318.44548376107372</v>
      </c>
      <c r="M1105" t="e">
        <f t="shared" si="153"/>
        <v>#N/A</v>
      </c>
      <c r="N1105" t="str">
        <f t="shared" si="156"/>
        <v>NA</v>
      </c>
      <c r="O1105" s="22">
        <f t="shared" si="161"/>
        <v>14141.869075749824</v>
      </c>
      <c r="P1105">
        <f t="shared" si="157"/>
        <v>318.44548376107372</v>
      </c>
      <c r="Q1105">
        <f t="shared" si="158"/>
        <v>2</v>
      </c>
      <c r="V1105" s="51">
        <f t="shared" si="155"/>
        <v>8.4408144763795578E-5</v>
      </c>
      <c r="W1105" s="51">
        <f t="shared" si="159"/>
        <v>2.1239652177673932E-2</v>
      </c>
    </row>
    <row r="1106" spans="2:23" x14ac:dyDescent="0.25">
      <c r="B1106" s="45" t="s">
        <v>1023</v>
      </c>
      <c r="C1106" s="46" t="s">
        <v>1661</v>
      </c>
      <c r="D1106" s="47">
        <v>32.339783390000001</v>
      </c>
      <c r="E1106" s="47">
        <v>4339.4191385449567</v>
      </c>
      <c r="F1106" s="47">
        <v>1.1067020242311576</v>
      </c>
      <c r="G1106" s="48">
        <v>1105</v>
      </c>
      <c r="H1106" s="49"/>
      <c r="I1106" s="21">
        <f t="shared" si="160"/>
        <v>317.33878173684258</v>
      </c>
      <c r="J1106" s="50">
        <v>32.339783390000001</v>
      </c>
      <c r="K1106" s="50">
        <v>16370.72086067998</v>
      </c>
      <c r="L1106">
        <f t="shared" si="154"/>
        <v>317.33878173684258</v>
      </c>
      <c r="M1106" t="e">
        <f t="shared" si="153"/>
        <v>#N/A</v>
      </c>
      <c r="N1106" t="str">
        <f t="shared" si="156"/>
        <v>NA</v>
      </c>
      <c r="O1106" s="22">
        <f t="shared" si="161"/>
        <v>14174.208859139824</v>
      </c>
      <c r="P1106">
        <f t="shared" si="157"/>
        <v>317.33878173684258</v>
      </c>
      <c r="Q1106">
        <f t="shared" si="158"/>
        <v>2</v>
      </c>
      <c r="V1106" s="51">
        <f t="shared" si="155"/>
        <v>8.4114798902618987E-5</v>
      </c>
      <c r="W1106" s="51">
        <f t="shared" si="159"/>
        <v>2.1155537378771315E-2</v>
      </c>
    </row>
    <row r="1107" spans="2:23" x14ac:dyDescent="0.25">
      <c r="B1107" s="52" t="s">
        <v>1607</v>
      </c>
      <c r="C1107" s="53" t="s">
        <v>1662</v>
      </c>
      <c r="D1107" s="54">
        <v>5.1413697000000003</v>
      </c>
      <c r="E1107" s="54">
        <v>180.70585749450203</v>
      </c>
      <c r="F1107" s="54">
        <v>1.1050155957554499</v>
      </c>
      <c r="G1107" s="48">
        <v>1106</v>
      </c>
      <c r="H1107" s="49"/>
      <c r="I1107" s="21">
        <f t="shared" si="160"/>
        <v>316.23376614108713</v>
      </c>
      <c r="J1107" s="50">
        <v>5.1413696999999994</v>
      </c>
      <c r="K1107" s="50">
        <v>16375.86223037998</v>
      </c>
      <c r="L1107">
        <f t="shared" si="154"/>
        <v>316.23376614108713</v>
      </c>
      <c r="M1107" t="e">
        <f t="shared" ref="M1107:M1170" si="162">IF(N1107=C1107,L1107,NA())</f>
        <v>#N/A</v>
      </c>
      <c r="N1107" t="str">
        <f t="shared" si="156"/>
        <v>NA</v>
      </c>
      <c r="O1107" s="22">
        <f t="shared" si="161"/>
        <v>14179.350228839825</v>
      </c>
      <c r="P1107">
        <f t="shared" si="157"/>
        <v>316.23376614108713</v>
      </c>
      <c r="Q1107">
        <f t="shared" si="158"/>
        <v>2</v>
      </c>
      <c r="V1107" s="51">
        <f t="shared" si="155"/>
        <v>8.3821900051389683E-5</v>
      </c>
      <c r="W1107" s="51">
        <f t="shared" si="159"/>
        <v>2.1071715478719926E-2</v>
      </c>
    </row>
    <row r="1108" spans="2:23" x14ac:dyDescent="0.25">
      <c r="B1108" s="45" t="s">
        <v>1663</v>
      </c>
      <c r="C1108" s="46" t="s">
        <v>1664</v>
      </c>
      <c r="D1108" s="47">
        <v>8.4179707799999992</v>
      </c>
      <c r="E1108" s="47">
        <v>58.342171581000002</v>
      </c>
      <c r="F1108" s="47">
        <v>1.1042481682386995</v>
      </c>
      <c r="G1108" s="48">
        <v>1107</v>
      </c>
      <c r="H1108" s="49"/>
      <c r="I1108" s="21">
        <f t="shared" si="160"/>
        <v>315.12951797284842</v>
      </c>
      <c r="J1108" s="50">
        <v>8.4179707799999992</v>
      </c>
      <c r="K1108" s="50">
        <v>16384.280201159982</v>
      </c>
      <c r="L1108">
        <f t="shared" si="154"/>
        <v>315.12951797284842</v>
      </c>
      <c r="M1108" t="e">
        <f t="shared" si="162"/>
        <v>#N/A</v>
      </c>
      <c r="N1108" t="str">
        <f t="shared" si="156"/>
        <v>NA</v>
      </c>
      <c r="O1108" s="22">
        <f t="shared" si="161"/>
        <v>14187.768199619824</v>
      </c>
      <c r="P1108">
        <f t="shared" si="157"/>
        <v>315.12951797284842</v>
      </c>
      <c r="Q1108">
        <f t="shared" si="158"/>
        <v>2</v>
      </c>
      <c r="V1108" s="51">
        <f t="shared" si="155"/>
        <v>8.3529204616871345E-5</v>
      </c>
      <c r="W1108" s="51">
        <f t="shared" si="159"/>
        <v>2.0988186274103055E-2</v>
      </c>
    </row>
    <row r="1109" spans="2:23" x14ac:dyDescent="0.25">
      <c r="B1109" s="52" t="s">
        <v>1607</v>
      </c>
      <c r="C1109" s="53" t="s">
        <v>1665</v>
      </c>
      <c r="D1109" s="54">
        <v>40.268594272686073</v>
      </c>
      <c r="E1109" s="54">
        <v>3961.3241607303607</v>
      </c>
      <c r="F1109" s="54">
        <v>1.1038899237658313</v>
      </c>
      <c r="G1109" s="48">
        <v>1108</v>
      </c>
      <c r="H1109" s="49"/>
      <c r="I1109" s="21">
        <f t="shared" si="160"/>
        <v>314.02562804908257</v>
      </c>
      <c r="J1109" s="50">
        <v>41.462181230000006</v>
      </c>
      <c r="K1109" s="50">
        <v>16425.742382389981</v>
      </c>
      <c r="L1109">
        <f t="shared" si="154"/>
        <v>314.02562804908257</v>
      </c>
      <c r="M1109">
        <f t="shared" si="162"/>
        <v>314.02562804908257</v>
      </c>
      <c r="N1109" t="str">
        <f t="shared" si="156"/>
        <v>MARTELL 110191216</v>
      </c>
      <c r="O1109" s="22">
        <f t="shared" si="161"/>
        <v>14228.03679389251</v>
      </c>
      <c r="P1109">
        <f t="shared" si="157"/>
        <v>314.02562804908257</v>
      </c>
      <c r="Q1109">
        <f t="shared" si="158"/>
        <v>2</v>
      </c>
      <c r="V1109" s="51">
        <f t="shared" si="155"/>
        <v>8.3236604139740907E-5</v>
      </c>
      <c r="W1109" s="51">
        <f t="shared" si="159"/>
        <v>2.0904949669963313E-2</v>
      </c>
    </row>
    <row r="1110" spans="2:23" x14ac:dyDescent="0.25">
      <c r="B1110" s="45" t="s">
        <v>789</v>
      </c>
      <c r="C1110" s="46" t="s">
        <v>1666</v>
      </c>
      <c r="D1110" s="47">
        <v>1.5172804949558305</v>
      </c>
      <c r="E1110" s="47">
        <v>40</v>
      </c>
      <c r="F1110" s="47">
        <v>1.1026527239999999</v>
      </c>
      <c r="G1110" s="48">
        <v>1109</v>
      </c>
      <c r="H1110" s="49"/>
      <c r="I1110" s="21">
        <f t="shared" si="160"/>
        <v>312.92297532508258</v>
      </c>
      <c r="J1110" s="50">
        <v>5.9871484200000005</v>
      </c>
      <c r="K1110" s="50">
        <v>16431.729530809982</v>
      </c>
      <c r="L1110">
        <f t="shared" si="154"/>
        <v>312.92297532508258</v>
      </c>
      <c r="M1110" t="e">
        <f t="shared" si="162"/>
        <v>#N/A</v>
      </c>
      <c r="N1110" t="str">
        <f t="shared" si="156"/>
        <v>NA</v>
      </c>
      <c r="O1110" s="22">
        <f t="shared" si="161"/>
        <v>14229.554074387466</v>
      </c>
      <c r="P1110">
        <f t="shared" si="157"/>
        <v>312.92297532508258</v>
      </c>
      <c r="Q1110">
        <f t="shared" si="158"/>
        <v>2</v>
      </c>
      <c r="V1110" s="51">
        <f t="shared" si="155"/>
        <v>8.294433159860663E-5</v>
      </c>
      <c r="W1110" s="51">
        <f t="shared" si="159"/>
        <v>2.0822005338364705E-2</v>
      </c>
    </row>
    <row r="1111" spans="2:23" x14ac:dyDescent="0.25">
      <c r="B1111" s="52" t="s">
        <v>1519</v>
      </c>
      <c r="C1111" s="53" t="s">
        <v>1667</v>
      </c>
      <c r="D1111" s="54">
        <v>12.03979996</v>
      </c>
      <c r="E1111" s="54">
        <v>297.33617142799994</v>
      </c>
      <c r="F1111" s="54">
        <v>1.0989496430182935</v>
      </c>
      <c r="G1111" s="48">
        <v>1110</v>
      </c>
      <c r="H1111" s="49"/>
      <c r="I1111" s="21">
        <f t="shared" si="160"/>
        <v>311.8240256820643</v>
      </c>
      <c r="J1111" s="50">
        <v>12.03979996</v>
      </c>
      <c r="K1111" s="50">
        <v>16443.769330769981</v>
      </c>
      <c r="L1111">
        <f t="shared" si="154"/>
        <v>311.8240256820643</v>
      </c>
      <c r="M1111" t="e">
        <f t="shared" si="162"/>
        <v>#N/A</v>
      </c>
      <c r="N1111" t="str">
        <f t="shared" si="156"/>
        <v>NA</v>
      </c>
      <c r="O1111" s="22">
        <f t="shared" si="161"/>
        <v>14241.593874347467</v>
      </c>
      <c r="P1111">
        <f t="shared" si="157"/>
        <v>311.8240256820643</v>
      </c>
      <c r="Q1111">
        <f t="shared" si="158"/>
        <v>2</v>
      </c>
      <c r="V1111" s="51">
        <f t="shared" si="155"/>
        <v>8.2653040607569671E-5</v>
      </c>
      <c r="W1111" s="51">
        <f t="shared" si="159"/>
        <v>2.0739352297757134E-2</v>
      </c>
    </row>
    <row r="1112" spans="2:23" x14ac:dyDescent="0.25">
      <c r="B1112" s="45" t="s">
        <v>1023</v>
      </c>
      <c r="C1112" s="46" t="s">
        <v>1668</v>
      </c>
      <c r="D1112" s="47">
        <v>17.290316914057925</v>
      </c>
      <c r="E1112" s="47">
        <v>1639.5193151446329</v>
      </c>
      <c r="F1112" s="47">
        <v>1.0944116053414823</v>
      </c>
      <c r="G1112" s="48">
        <v>1111</v>
      </c>
      <c r="H1112" s="49"/>
      <c r="I1112" s="21">
        <f t="shared" si="160"/>
        <v>310.72961407672284</v>
      </c>
      <c r="J1112" s="50">
        <v>17.504771860000002</v>
      </c>
      <c r="K1112" s="50">
        <v>16461.274102629981</v>
      </c>
      <c r="L1112">
        <f t="shared" si="154"/>
        <v>310.72961407672284</v>
      </c>
      <c r="M1112" t="e">
        <f t="shared" si="162"/>
        <v>#N/A</v>
      </c>
      <c r="N1112" t="str">
        <f t="shared" si="156"/>
        <v>NA</v>
      </c>
      <c r="O1112" s="22">
        <f t="shared" si="161"/>
        <v>14258.884191261524</v>
      </c>
      <c r="P1112">
        <f t="shared" si="157"/>
        <v>310.72961407672284</v>
      </c>
      <c r="Q1112">
        <f t="shared" si="158"/>
        <v>2</v>
      </c>
      <c r="V1112" s="51">
        <f t="shared" si="155"/>
        <v>8.2362952482833851E-5</v>
      </c>
      <c r="W1112" s="51">
        <f t="shared" si="159"/>
        <v>2.0656989345274299E-2</v>
      </c>
    </row>
    <row r="1113" spans="2:23" x14ac:dyDescent="0.25">
      <c r="B1113" s="52" t="s">
        <v>789</v>
      </c>
      <c r="C1113" s="53" t="s">
        <v>1669</v>
      </c>
      <c r="D1113" s="54">
        <v>0.48471756999999993</v>
      </c>
      <c r="E1113" s="54">
        <v>17</v>
      </c>
      <c r="F1113" s="54">
        <v>1.0943004651999999</v>
      </c>
      <c r="G1113" s="48">
        <v>1112</v>
      </c>
      <c r="H1113" s="49"/>
      <c r="I1113" s="21">
        <f t="shared" si="160"/>
        <v>309.63531361152286</v>
      </c>
      <c r="J1113" s="50">
        <v>1.5210548399999999</v>
      </c>
      <c r="K1113" s="50">
        <v>16462.79515746998</v>
      </c>
      <c r="L1113">
        <f t="shared" si="154"/>
        <v>309.63531361152286</v>
      </c>
      <c r="M1113" t="e">
        <f t="shared" si="162"/>
        <v>#N/A</v>
      </c>
      <c r="N1113" t="str">
        <f t="shared" si="156"/>
        <v>NA</v>
      </c>
      <c r="O1113" s="22">
        <f t="shared" si="161"/>
        <v>14259.368908831524</v>
      </c>
      <c r="P1113">
        <f t="shared" si="157"/>
        <v>309.63531361152286</v>
      </c>
      <c r="Q1113">
        <f t="shared" si="158"/>
        <v>2</v>
      </c>
      <c r="V1113" s="51">
        <f t="shared" si="155"/>
        <v>8.2072893817247656E-5</v>
      </c>
      <c r="W1113" s="51">
        <f t="shared" si="159"/>
        <v>2.0574916451457051E-2</v>
      </c>
    </row>
    <row r="1114" spans="2:23" x14ac:dyDescent="0.25">
      <c r="B1114" s="45" t="s">
        <v>1670</v>
      </c>
      <c r="C1114" s="46" t="s">
        <v>1671</v>
      </c>
      <c r="D1114" s="47">
        <v>0.41760746999999998</v>
      </c>
      <c r="E1114" s="47">
        <v>16.567575287</v>
      </c>
      <c r="F1114" s="47">
        <v>1.0871270298561195</v>
      </c>
      <c r="G1114" s="48">
        <v>1113</v>
      </c>
      <c r="H1114" s="49"/>
      <c r="I1114" s="21">
        <f t="shared" si="160"/>
        <v>308.54818658166676</v>
      </c>
      <c r="J1114" s="50">
        <v>0.41760746999999998</v>
      </c>
      <c r="K1114" s="50">
        <v>16463.212764939981</v>
      </c>
      <c r="L1114">
        <f t="shared" si="154"/>
        <v>308.54818658166676</v>
      </c>
      <c r="M1114" t="e">
        <f t="shared" si="162"/>
        <v>#N/A</v>
      </c>
      <c r="N1114" t="str">
        <f t="shared" si="156"/>
        <v>NA</v>
      </c>
      <c r="O1114" s="22">
        <f t="shared" si="161"/>
        <v>14259.786516301525</v>
      </c>
      <c r="P1114">
        <f t="shared" si="157"/>
        <v>308.54818658166676</v>
      </c>
      <c r="Q1114">
        <f t="shared" si="158"/>
        <v>2</v>
      </c>
      <c r="V1114" s="51">
        <f t="shared" si="155"/>
        <v>8.1784736564618571E-5</v>
      </c>
      <c r="W1114" s="51">
        <f t="shared" si="159"/>
        <v>2.0493131714892431E-2</v>
      </c>
    </row>
    <row r="1115" spans="2:23" x14ac:dyDescent="0.25">
      <c r="B1115" s="52" t="s">
        <v>1030</v>
      </c>
      <c r="C1115" s="53" t="s">
        <v>1672</v>
      </c>
      <c r="D1115" s="54">
        <v>5.9537982113185368</v>
      </c>
      <c r="E1115" s="54">
        <v>1033.0898593331328</v>
      </c>
      <c r="F1115" s="54">
        <v>1.0871132273472404</v>
      </c>
      <c r="G1115" s="48">
        <v>1114</v>
      </c>
      <c r="H1115" s="49"/>
      <c r="I1115" s="21">
        <f t="shared" si="160"/>
        <v>307.46107335431952</v>
      </c>
      <c r="J1115" s="50">
        <v>6.1837103899999999</v>
      </c>
      <c r="K1115" s="50">
        <v>16469.396475329981</v>
      </c>
      <c r="L1115">
        <f t="shared" si="154"/>
        <v>307.46107335431952</v>
      </c>
      <c r="M1115" t="e">
        <f t="shared" si="162"/>
        <v>#N/A</v>
      </c>
      <c r="N1115" t="str">
        <f t="shared" si="156"/>
        <v>NA</v>
      </c>
      <c r="O1115" s="22">
        <f t="shared" si="161"/>
        <v>14265.740314512843</v>
      </c>
      <c r="P1115">
        <f t="shared" si="157"/>
        <v>307.46107335431952</v>
      </c>
      <c r="Q1115">
        <f t="shared" si="158"/>
        <v>2</v>
      </c>
      <c r="V1115" s="51">
        <f t="shared" si="155"/>
        <v>8.1496582970525173E-5</v>
      </c>
      <c r="W1115" s="51">
        <f t="shared" si="159"/>
        <v>2.0411635131921905E-2</v>
      </c>
    </row>
    <row r="1116" spans="2:23" x14ac:dyDescent="0.25">
      <c r="B1116" s="45" t="s">
        <v>1407</v>
      </c>
      <c r="C1116" s="46" t="s">
        <v>1673</v>
      </c>
      <c r="D1116" s="47">
        <v>15.093178778793414</v>
      </c>
      <c r="E1116" s="47">
        <v>1432.9388169898211</v>
      </c>
      <c r="F1116" s="47">
        <v>1.0758983239524453</v>
      </c>
      <c r="G1116" s="48">
        <v>1115</v>
      </c>
      <c r="H1116" s="49"/>
      <c r="I1116" s="21">
        <f t="shared" si="160"/>
        <v>306.38517503036707</v>
      </c>
      <c r="J1116" s="50">
        <v>15.136133479999996</v>
      </c>
      <c r="K1116" s="50">
        <v>16484.532608809979</v>
      </c>
      <c r="L1116">
        <f t="shared" si="154"/>
        <v>306.38517503036707</v>
      </c>
      <c r="M1116" t="e">
        <f t="shared" si="162"/>
        <v>#N/A</v>
      </c>
      <c r="N1116" t="str">
        <f t="shared" si="156"/>
        <v>NA</v>
      </c>
      <c r="O1116" s="22">
        <f t="shared" si="161"/>
        <v>14280.833493291637</v>
      </c>
      <c r="P1116">
        <f t="shared" si="157"/>
        <v>306.38517503036707</v>
      </c>
      <c r="Q1116">
        <f t="shared" si="158"/>
        <v>2</v>
      </c>
      <c r="V1116" s="51">
        <f t="shared" si="155"/>
        <v>8.1211402033409295E-5</v>
      </c>
      <c r="W1116" s="51">
        <f t="shared" si="159"/>
        <v>2.0330423729888497E-2</v>
      </c>
    </row>
    <row r="1117" spans="2:23" x14ac:dyDescent="0.25">
      <c r="B1117" s="52" t="s">
        <v>684</v>
      </c>
      <c r="C1117" s="53" t="s">
        <v>1674</v>
      </c>
      <c r="D1117" s="54">
        <v>6.3872456</v>
      </c>
      <c r="E1117" s="54">
        <v>1117.7689531990002</v>
      </c>
      <c r="F1117" s="54">
        <v>1.0729385937930478</v>
      </c>
      <c r="G1117" s="48">
        <v>1116</v>
      </c>
      <c r="H1117" s="49"/>
      <c r="I1117" s="21">
        <f t="shared" si="160"/>
        <v>305.31223643657404</v>
      </c>
      <c r="J1117" s="50">
        <v>6.3872456</v>
      </c>
      <c r="K1117" s="50">
        <v>16490.919854409978</v>
      </c>
      <c r="L1117">
        <f t="shared" si="154"/>
        <v>305.31223643657404</v>
      </c>
      <c r="M1117" t="e">
        <f t="shared" si="162"/>
        <v>#N/A</v>
      </c>
      <c r="N1117" t="str">
        <f t="shared" si="156"/>
        <v>NA</v>
      </c>
      <c r="O1117" s="22">
        <f t="shared" si="161"/>
        <v>14287.220738891638</v>
      </c>
      <c r="P1117">
        <f t="shared" si="157"/>
        <v>305.31223643657404</v>
      </c>
      <c r="Q1117">
        <f t="shared" si="158"/>
        <v>2</v>
      </c>
      <c r="V1117" s="51">
        <f t="shared" si="155"/>
        <v>8.0927005611522863E-5</v>
      </c>
      <c r="W1117" s="51">
        <f t="shared" si="159"/>
        <v>2.0249496724276974E-2</v>
      </c>
    </row>
    <row r="1118" spans="2:23" x14ac:dyDescent="0.25">
      <c r="B1118" s="45" t="s">
        <v>235</v>
      </c>
      <c r="C1118" s="46" t="s">
        <v>1675</v>
      </c>
      <c r="D1118" s="47">
        <v>3.5272667700000002</v>
      </c>
      <c r="E1118" s="47">
        <v>57.043634541000003</v>
      </c>
      <c r="F1118" s="47">
        <v>1.0714592981465973</v>
      </c>
      <c r="G1118" s="48">
        <v>1117</v>
      </c>
      <c r="H1118" s="49"/>
      <c r="I1118" s="21">
        <f t="shared" si="160"/>
        <v>304.24077713842746</v>
      </c>
      <c r="J1118" s="50">
        <v>3.5272667700000002</v>
      </c>
      <c r="K1118" s="50">
        <v>16494.447121179979</v>
      </c>
      <c r="L1118">
        <f t="shared" si="154"/>
        <v>304.24077713842746</v>
      </c>
      <c r="M1118" t="e">
        <f t="shared" si="162"/>
        <v>#N/A</v>
      </c>
      <c r="N1118" t="str">
        <f t="shared" si="156"/>
        <v>NA</v>
      </c>
      <c r="O1118" s="22">
        <f t="shared" si="161"/>
        <v>14290.748005661637</v>
      </c>
      <c r="P1118">
        <f t="shared" si="157"/>
        <v>304.24077713842746</v>
      </c>
      <c r="Q1118">
        <f t="shared" si="158"/>
        <v>2</v>
      </c>
      <c r="V1118" s="51">
        <f t="shared" si="155"/>
        <v>8.0643001296315398E-5</v>
      </c>
      <c r="W1118" s="51">
        <f t="shared" si="159"/>
        <v>2.0168853722980658E-2</v>
      </c>
    </row>
    <row r="1119" spans="2:23" x14ac:dyDescent="0.25">
      <c r="B1119" s="52" t="s">
        <v>346</v>
      </c>
      <c r="C1119" s="53" t="s">
        <v>1676</v>
      </c>
      <c r="D1119" s="54">
        <v>1.0412487692573344</v>
      </c>
      <c r="E1119" s="54">
        <v>49</v>
      </c>
      <c r="F1119" s="54">
        <v>1.0603723823</v>
      </c>
      <c r="G1119" s="48">
        <v>1118</v>
      </c>
      <c r="H1119" s="49"/>
      <c r="I1119" s="21">
        <f t="shared" si="160"/>
        <v>303.18040475612747</v>
      </c>
      <c r="J1119" s="50">
        <v>2.00744671</v>
      </c>
      <c r="K1119" s="50">
        <v>16496.454567889978</v>
      </c>
      <c r="L1119">
        <f t="shared" si="154"/>
        <v>303.18040475612747</v>
      </c>
      <c r="M1119" t="e">
        <f t="shared" si="162"/>
        <v>#N/A</v>
      </c>
      <c r="N1119" t="str">
        <f t="shared" si="156"/>
        <v>NA</v>
      </c>
      <c r="O1119" s="22">
        <f t="shared" si="161"/>
        <v>14291.789254430894</v>
      </c>
      <c r="P1119">
        <f t="shared" si="157"/>
        <v>303.18040475612747</v>
      </c>
      <c r="Q1119">
        <f t="shared" si="158"/>
        <v>2</v>
      </c>
      <c r="V1119" s="51">
        <f t="shared" si="155"/>
        <v>8.0361935713310111E-5</v>
      </c>
      <c r="W1119" s="51">
        <f t="shared" si="159"/>
        <v>2.0088491787267349E-2</v>
      </c>
    </row>
    <row r="1120" spans="2:23" x14ac:dyDescent="0.25">
      <c r="B1120" s="45" t="s">
        <v>861</v>
      </c>
      <c r="C1120" s="46" t="s">
        <v>1677</v>
      </c>
      <c r="D1120" s="47">
        <v>14.424123340000001</v>
      </c>
      <c r="E1120" s="47">
        <v>507.1929885200002</v>
      </c>
      <c r="F1120" s="47">
        <v>1.0570285318656125</v>
      </c>
      <c r="G1120" s="48">
        <v>1119</v>
      </c>
      <c r="H1120" s="49"/>
      <c r="I1120" s="21">
        <f t="shared" si="160"/>
        <v>302.12337622426185</v>
      </c>
      <c r="J1120" s="50">
        <v>14.424123340000001</v>
      </c>
      <c r="K1120" s="50">
        <v>16510.878691229977</v>
      </c>
      <c r="L1120">
        <f t="shared" si="154"/>
        <v>302.12337622426185</v>
      </c>
      <c r="M1120" t="e">
        <f t="shared" si="162"/>
        <v>#N/A</v>
      </c>
      <c r="N1120" t="str">
        <f t="shared" si="156"/>
        <v>NA</v>
      </c>
      <c r="O1120" s="22">
        <f t="shared" si="161"/>
        <v>14306.213377770895</v>
      </c>
      <c r="P1120">
        <f t="shared" si="157"/>
        <v>302.12337622426185</v>
      </c>
      <c r="Q1120">
        <f t="shared" si="158"/>
        <v>2</v>
      </c>
      <c r="V1120" s="51">
        <f t="shared" si="155"/>
        <v>8.008175646164229E-5</v>
      </c>
      <c r="W1120" s="51">
        <f t="shared" si="159"/>
        <v>2.0008410030805706E-2</v>
      </c>
    </row>
    <row r="1121" spans="2:23" x14ac:dyDescent="0.25">
      <c r="B1121" s="52" t="s">
        <v>1284</v>
      </c>
      <c r="C1121" s="53" t="s">
        <v>1678</v>
      </c>
      <c r="D1121" s="54">
        <v>3.5427096300000001</v>
      </c>
      <c r="E1121" s="54">
        <v>439</v>
      </c>
      <c r="F1121" s="54">
        <v>1.0527673047999999</v>
      </c>
      <c r="G1121" s="48">
        <v>1120</v>
      </c>
      <c r="H1121" s="49"/>
      <c r="I1121" s="21">
        <f t="shared" si="160"/>
        <v>301.07060891946185</v>
      </c>
      <c r="J1121" s="50">
        <v>6.3216633200000008</v>
      </c>
      <c r="K1121" s="50">
        <v>16517.200354549976</v>
      </c>
      <c r="L1121">
        <f t="shared" si="154"/>
        <v>301.07060891946185</v>
      </c>
      <c r="M1121" t="e">
        <f t="shared" si="162"/>
        <v>#N/A</v>
      </c>
      <c r="N1121" t="str">
        <f t="shared" si="156"/>
        <v>NA</v>
      </c>
      <c r="O1121" s="22">
        <f t="shared" si="161"/>
        <v>14309.756087400896</v>
      </c>
      <c r="P1121">
        <f t="shared" si="157"/>
        <v>301.07060891946185</v>
      </c>
      <c r="Q1121">
        <f t="shared" si="158"/>
        <v>2</v>
      </c>
      <c r="V1121" s="51">
        <f t="shared" si="155"/>
        <v>7.9802706703998929E-5</v>
      </c>
      <c r="W1121" s="51">
        <f t="shared" si="159"/>
        <v>1.9928607324101708E-2</v>
      </c>
    </row>
    <row r="1122" spans="2:23" x14ac:dyDescent="0.25">
      <c r="B1122" s="45" t="s">
        <v>1679</v>
      </c>
      <c r="C1122" s="46" t="s">
        <v>1680</v>
      </c>
      <c r="D1122" s="47">
        <v>19.16022457</v>
      </c>
      <c r="E1122" s="47">
        <v>4080.0375309310007</v>
      </c>
      <c r="F1122" s="47">
        <v>1.0414650760966571</v>
      </c>
      <c r="G1122" s="48">
        <v>1121</v>
      </c>
      <c r="H1122" s="49"/>
      <c r="I1122" s="21">
        <f t="shared" si="160"/>
        <v>300.0291438433652</v>
      </c>
      <c r="J1122" s="50">
        <v>19.16022457</v>
      </c>
      <c r="K1122" s="50">
        <v>16536.360579119977</v>
      </c>
      <c r="L1122">
        <f t="shared" si="154"/>
        <v>300.0291438433652</v>
      </c>
      <c r="M1122" t="e">
        <f t="shared" si="162"/>
        <v>#N/A</v>
      </c>
      <c r="N1122" t="str">
        <f t="shared" si="156"/>
        <v>NA</v>
      </c>
      <c r="O1122" s="22">
        <f t="shared" si="161"/>
        <v>14328.916311970896</v>
      </c>
      <c r="P1122">
        <f t="shared" si="157"/>
        <v>300.0291438433652</v>
      </c>
      <c r="Q1122">
        <f t="shared" si="158"/>
        <v>2</v>
      </c>
      <c r="V1122" s="51">
        <f t="shared" si="155"/>
        <v>7.9526652750049431E-5</v>
      </c>
      <c r="W1122" s="51">
        <f t="shared" si="159"/>
        <v>1.984908067135166E-2</v>
      </c>
    </row>
    <row r="1123" spans="2:23" x14ac:dyDescent="0.25">
      <c r="B1123" s="52" t="s">
        <v>1681</v>
      </c>
      <c r="C1123" s="53" t="s">
        <v>1682</v>
      </c>
      <c r="D1123" s="54">
        <v>0.45233436999999999</v>
      </c>
      <c r="E1123" s="54">
        <v>14.997813963</v>
      </c>
      <c r="F1123" s="54">
        <v>1.0400646727497913</v>
      </c>
      <c r="G1123" s="48">
        <v>1122</v>
      </c>
      <c r="H1123" s="49"/>
      <c r="I1123" s="21">
        <f t="shared" si="160"/>
        <v>298.98907917061541</v>
      </c>
      <c r="J1123" s="50">
        <v>0.45233436999999999</v>
      </c>
      <c r="K1123" s="50">
        <v>16536.812913489975</v>
      </c>
      <c r="L1123">
        <f t="shared" si="154"/>
        <v>298.98907917061541</v>
      </c>
      <c r="M1123" t="e">
        <f t="shared" si="162"/>
        <v>#N/A</v>
      </c>
      <c r="N1123" t="str">
        <f t="shared" si="156"/>
        <v>NA</v>
      </c>
      <c r="O1123" s="22">
        <f t="shared" si="161"/>
        <v>14329.368646340896</v>
      </c>
      <c r="P1123">
        <f t="shared" si="157"/>
        <v>298.98907917061541</v>
      </c>
      <c r="Q1123">
        <f t="shared" si="158"/>
        <v>2</v>
      </c>
      <c r="V1123" s="51">
        <f t="shared" si="155"/>
        <v>7.9250969991342011E-5</v>
      </c>
      <c r="W1123" s="51">
        <f t="shared" si="159"/>
        <v>1.9769829701360316E-2</v>
      </c>
    </row>
    <row r="1124" spans="2:23" x14ac:dyDescent="0.25">
      <c r="B1124" s="45" t="s">
        <v>1407</v>
      </c>
      <c r="C1124" s="46" t="s">
        <v>1683</v>
      </c>
      <c r="D1124" s="47">
        <v>5.3749628999999999</v>
      </c>
      <c r="E1124" s="47">
        <v>810.96072961860409</v>
      </c>
      <c r="F1124" s="47">
        <v>1.0329428205431346</v>
      </c>
      <c r="G1124" s="48">
        <v>1123</v>
      </c>
      <c r="H1124" s="49"/>
      <c r="I1124" s="21">
        <f t="shared" si="160"/>
        <v>297.95613635007226</v>
      </c>
      <c r="J1124" s="50">
        <v>5.3764806900000002</v>
      </c>
      <c r="K1124" s="50">
        <v>16542.189394179975</v>
      </c>
      <c r="L1124">
        <f t="shared" si="154"/>
        <v>297.95613635007226</v>
      </c>
      <c r="M1124" t="e">
        <f t="shared" si="162"/>
        <v>#N/A</v>
      </c>
      <c r="N1124" t="str">
        <f t="shared" si="156"/>
        <v>NA</v>
      </c>
      <c r="O1124" s="22">
        <f t="shared" si="161"/>
        <v>14334.743609240895</v>
      </c>
      <c r="P1124">
        <f t="shared" si="157"/>
        <v>297.95613635007226</v>
      </c>
      <c r="Q1124">
        <f t="shared" si="158"/>
        <v>2</v>
      </c>
      <c r="V1124" s="51">
        <f t="shared" si="155"/>
        <v>7.8977174972805816E-5</v>
      </c>
      <c r="W1124" s="51">
        <f t="shared" si="159"/>
        <v>1.9690852526387512E-2</v>
      </c>
    </row>
    <row r="1125" spans="2:23" x14ac:dyDescent="0.25">
      <c r="B1125" s="52" t="s">
        <v>1510</v>
      </c>
      <c r="C1125" s="53" t="s">
        <v>1684</v>
      </c>
      <c r="D1125" s="54">
        <v>10.53870817</v>
      </c>
      <c r="E1125" s="54">
        <v>932.1929058720001</v>
      </c>
      <c r="F1125" s="54">
        <v>1.0315002551081596</v>
      </c>
      <c r="G1125" s="48">
        <v>1124</v>
      </c>
      <c r="H1125" s="49"/>
      <c r="I1125" s="21">
        <f t="shared" si="160"/>
        <v>296.92463609496411</v>
      </c>
      <c r="J1125" s="50">
        <v>10.53870817</v>
      </c>
      <c r="K1125" s="50">
        <v>16552.728102349975</v>
      </c>
      <c r="L1125">
        <f t="shared" si="154"/>
        <v>296.92463609496411</v>
      </c>
      <c r="M1125" t="e">
        <f t="shared" si="162"/>
        <v>#N/A</v>
      </c>
      <c r="N1125" t="str">
        <f t="shared" si="156"/>
        <v>NA</v>
      </c>
      <c r="O1125" s="22">
        <f t="shared" si="161"/>
        <v>14345.282317410894</v>
      </c>
      <c r="P1125">
        <f t="shared" si="157"/>
        <v>296.92463609496411</v>
      </c>
      <c r="Q1125">
        <f t="shared" si="158"/>
        <v>2</v>
      </c>
      <c r="V1125" s="51">
        <f t="shared" si="155"/>
        <v>7.8703762325125167E-5</v>
      </c>
      <c r="W1125" s="51">
        <f t="shared" si="159"/>
        <v>1.9612148764062386E-2</v>
      </c>
    </row>
    <row r="1126" spans="2:23" x14ac:dyDescent="0.25">
      <c r="B1126" s="45" t="s">
        <v>1495</v>
      </c>
      <c r="C1126" s="46" t="s">
        <v>1685</v>
      </c>
      <c r="D1126" s="47">
        <v>5.2908688100000001</v>
      </c>
      <c r="E1126" s="47">
        <v>526.55778596445077</v>
      </c>
      <c r="F1126" s="47">
        <v>1.0304715862128435</v>
      </c>
      <c r="G1126" s="48">
        <v>1125</v>
      </c>
      <c r="H1126" s="49"/>
      <c r="I1126" s="21">
        <f t="shared" si="160"/>
        <v>295.89416450875126</v>
      </c>
      <c r="J1126" s="50">
        <v>5.2908688100000001</v>
      </c>
      <c r="K1126" s="50">
        <v>16558.018971159974</v>
      </c>
      <c r="L1126">
        <f t="shared" ref="L1126:L1189" si="163">P1126</f>
        <v>295.89416450875126</v>
      </c>
      <c r="M1126" t="e">
        <f t="shared" si="162"/>
        <v>#N/A</v>
      </c>
      <c r="N1126" t="str">
        <f t="shared" si="156"/>
        <v>NA</v>
      </c>
      <c r="O1126" s="22">
        <f t="shared" si="161"/>
        <v>14350.573186220894</v>
      </c>
      <c r="P1126">
        <f t="shared" si="157"/>
        <v>295.89416450875126</v>
      </c>
      <c r="Q1126">
        <f t="shared" si="158"/>
        <v>2</v>
      </c>
      <c r="V1126" s="51">
        <f t="shared" si="155"/>
        <v>7.8430622339603211E-5</v>
      </c>
      <c r="W1126" s="51">
        <f t="shared" si="159"/>
        <v>1.9533718141722781E-2</v>
      </c>
    </row>
    <row r="1127" spans="2:23" x14ac:dyDescent="0.25">
      <c r="B1127" s="52" t="s">
        <v>684</v>
      </c>
      <c r="C1127" s="53" t="s">
        <v>1686</v>
      </c>
      <c r="D1127" s="54">
        <v>13.196902519999998</v>
      </c>
      <c r="E1127" s="54">
        <v>1512.4789845890002</v>
      </c>
      <c r="F1127" s="54">
        <v>1.0291711649963358</v>
      </c>
      <c r="G1127" s="48">
        <v>1126</v>
      </c>
      <c r="H1127" s="49"/>
      <c r="I1127" s="21">
        <f t="shared" si="160"/>
        <v>294.86499334375492</v>
      </c>
      <c r="J1127" s="50">
        <v>13.196902519999998</v>
      </c>
      <c r="K1127" s="50">
        <v>16571.215873679976</v>
      </c>
      <c r="L1127">
        <f t="shared" si="163"/>
        <v>294.86499334375492</v>
      </c>
      <c r="M1127" t="e">
        <f t="shared" si="162"/>
        <v>#N/A</v>
      </c>
      <c r="N1127" t="str">
        <f t="shared" si="156"/>
        <v>NA</v>
      </c>
      <c r="O1127" s="22">
        <f t="shared" si="161"/>
        <v>14363.770088740894</v>
      </c>
      <c r="P1127">
        <f t="shared" si="157"/>
        <v>294.86499334375492</v>
      </c>
      <c r="Q1127">
        <f t="shared" si="158"/>
        <v>2</v>
      </c>
      <c r="V1127" s="51">
        <f t="shared" si="155"/>
        <v>7.8157827047750642E-5</v>
      </c>
      <c r="W1127" s="51">
        <f t="shared" si="159"/>
        <v>1.9455560314675029E-2</v>
      </c>
    </row>
    <row r="1128" spans="2:23" x14ac:dyDescent="0.25">
      <c r="B1128" s="45" t="s">
        <v>633</v>
      </c>
      <c r="C1128" s="46" t="s">
        <v>1687</v>
      </c>
      <c r="D1128" s="47">
        <v>1.3701989000000001</v>
      </c>
      <c r="E1128" s="47">
        <v>11.016628074144847</v>
      </c>
      <c r="F1128" s="47">
        <v>1.0226349113516748</v>
      </c>
      <c r="G1128" s="48">
        <v>1127</v>
      </c>
      <c r="H1128" s="49"/>
      <c r="I1128" s="21">
        <f t="shared" si="160"/>
        <v>293.84235843240322</v>
      </c>
      <c r="J1128" s="50">
        <v>5.2487656000000005</v>
      </c>
      <c r="K1128" s="50">
        <v>16576.464639279977</v>
      </c>
      <c r="L1128">
        <f t="shared" si="163"/>
        <v>293.84235843240322</v>
      </c>
      <c r="M1128" t="e">
        <f t="shared" si="162"/>
        <v>#N/A</v>
      </c>
      <c r="N1128" t="str">
        <f t="shared" si="156"/>
        <v>NA</v>
      </c>
      <c r="O1128" s="22">
        <f t="shared" si="161"/>
        <v>14365.140287640894</v>
      </c>
      <c r="P1128">
        <f t="shared" si="157"/>
        <v>293.84235843240322</v>
      </c>
      <c r="Q1128">
        <f t="shared" si="158"/>
        <v>2</v>
      </c>
      <c r="V1128" s="51">
        <f t="shared" si="155"/>
        <v>7.7886764275503405E-5</v>
      </c>
      <c r="W1128" s="51">
        <f t="shared" si="159"/>
        <v>1.9377673550399526E-2</v>
      </c>
    </row>
    <row r="1129" spans="2:23" x14ac:dyDescent="0.25">
      <c r="B1129" s="52" t="s">
        <v>1208</v>
      </c>
      <c r="C1129" s="53" t="s">
        <v>1688</v>
      </c>
      <c r="D1129" s="54">
        <v>1.8215952899999999</v>
      </c>
      <c r="E1129" s="54">
        <v>216.40708667199999</v>
      </c>
      <c r="F1129" s="54">
        <v>1.0219258547146466</v>
      </c>
      <c r="G1129" s="48">
        <v>1128</v>
      </c>
      <c r="H1129" s="49"/>
      <c r="I1129" s="21">
        <f t="shared" si="160"/>
        <v>292.82043257768856</v>
      </c>
      <c r="J1129" s="50">
        <v>1.8215952900000001</v>
      </c>
      <c r="K1129" s="50">
        <v>16578.286234569976</v>
      </c>
      <c r="L1129">
        <f t="shared" si="163"/>
        <v>292.82043257768856</v>
      </c>
      <c r="M1129" t="e">
        <f t="shared" si="162"/>
        <v>#N/A</v>
      </c>
      <c r="N1129" t="str">
        <f t="shared" si="156"/>
        <v>NA</v>
      </c>
      <c r="O1129" s="22">
        <f t="shared" si="161"/>
        <v>14366.961882930893</v>
      </c>
      <c r="P1129">
        <f t="shared" si="157"/>
        <v>292.82043257768856</v>
      </c>
      <c r="Q1129">
        <f t="shared" si="158"/>
        <v>2</v>
      </c>
      <c r="V1129" s="51">
        <f t="shared" si="155"/>
        <v>7.7615889448001262E-5</v>
      </c>
      <c r="W1129" s="51">
        <f t="shared" si="159"/>
        <v>1.9300057660951525E-2</v>
      </c>
    </row>
    <row r="1130" spans="2:23" x14ac:dyDescent="0.25">
      <c r="B1130" s="45" t="s">
        <v>748</v>
      </c>
      <c r="C1130" s="46" t="s">
        <v>1689</v>
      </c>
      <c r="D1130" s="47">
        <v>10.231831989999998</v>
      </c>
      <c r="E1130" s="47">
        <v>162.07310460100001</v>
      </c>
      <c r="F1130" s="47">
        <v>1.0211080464059481</v>
      </c>
      <c r="G1130" s="48">
        <v>1129</v>
      </c>
      <c r="H1130" s="49"/>
      <c r="I1130" s="21">
        <f t="shared" si="160"/>
        <v>291.79932453128259</v>
      </c>
      <c r="J1130" s="50">
        <v>10.23183199</v>
      </c>
      <c r="K1130" s="50">
        <v>16588.518066559976</v>
      </c>
      <c r="L1130">
        <f t="shared" si="163"/>
        <v>291.79932453128259</v>
      </c>
      <c r="M1130" t="e">
        <f t="shared" si="162"/>
        <v>#N/A</v>
      </c>
      <c r="N1130" t="str">
        <f t="shared" si="156"/>
        <v>NA</v>
      </c>
      <c r="O1130" s="22">
        <f t="shared" si="161"/>
        <v>14377.193714920893</v>
      </c>
      <c r="P1130">
        <f t="shared" si="157"/>
        <v>291.79932453128259</v>
      </c>
      <c r="Q1130">
        <f t="shared" si="158"/>
        <v>2</v>
      </c>
      <c r="V1130" s="51">
        <f t="shared" si="155"/>
        <v>7.734523139129859E-5</v>
      </c>
      <c r="W1130" s="51">
        <f t="shared" si="159"/>
        <v>1.9222712429560227E-2</v>
      </c>
    </row>
    <row r="1131" spans="2:23" x14ac:dyDescent="0.25">
      <c r="B1131" s="52" t="s">
        <v>203</v>
      </c>
      <c r="C1131" s="53" t="s">
        <v>1690</v>
      </c>
      <c r="D1131" s="54">
        <v>7.3471055099999996</v>
      </c>
      <c r="E1131" s="54">
        <v>512.14024133299995</v>
      </c>
      <c r="F1131" s="54">
        <v>1.0192508045698927</v>
      </c>
      <c r="G1131" s="48">
        <v>1130</v>
      </c>
      <c r="H1131" s="49"/>
      <c r="I1131" s="21">
        <f t="shared" si="160"/>
        <v>290.78007372671271</v>
      </c>
      <c r="J1131" s="50">
        <v>7.3471055099999996</v>
      </c>
      <c r="K1131" s="50">
        <v>16595.865172069978</v>
      </c>
      <c r="L1131">
        <f t="shared" si="163"/>
        <v>290.78007372671271</v>
      </c>
      <c r="M1131" t="e">
        <f t="shared" si="162"/>
        <v>#N/A</v>
      </c>
      <c r="N1131" t="str">
        <f t="shared" si="156"/>
        <v>NA</v>
      </c>
      <c r="O1131" s="22">
        <f t="shared" si="161"/>
        <v>14384.540820430893</v>
      </c>
      <c r="P1131">
        <f t="shared" si="157"/>
        <v>290.78007372671271</v>
      </c>
      <c r="Q1131">
        <f t="shared" si="158"/>
        <v>2</v>
      </c>
      <c r="V1131" s="51">
        <f t="shared" si="155"/>
        <v>7.7075065620860799E-5</v>
      </c>
      <c r="W1131" s="51">
        <f t="shared" si="159"/>
        <v>1.9145637363939365E-2</v>
      </c>
    </row>
    <row r="1132" spans="2:23" x14ac:dyDescent="0.25">
      <c r="B1132" s="45" t="s">
        <v>505</v>
      </c>
      <c r="C1132" s="46" t="s">
        <v>1691</v>
      </c>
      <c r="D1132" s="47">
        <v>1.2621819088826844</v>
      </c>
      <c r="E1132" s="47">
        <v>58</v>
      </c>
      <c r="F1132" s="47">
        <v>1.0188944506000002</v>
      </c>
      <c r="G1132" s="48">
        <v>1131</v>
      </c>
      <c r="H1132" s="49"/>
      <c r="I1132" s="21">
        <f t="shared" si="160"/>
        <v>289.76117927611273</v>
      </c>
      <c r="J1132" s="50">
        <v>5.0555828300000005</v>
      </c>
      <c r="K1132" s="50">
        <v>16600.920754899977</v>
      </c>
      <c r="L1132">
        <f t="shared" si="163"/>
        <v>289.76117927611273</v>
      </c>
      <c r="M1132" t="e">
        <f t="shared" si="162"/>
        <v>#N/A</v>
      </c>
      <c r="N1132" t="str">
        <f t="shared" si="156"/>
        <v>NA</v>
      </c>
      <c r="O1132" s="22">
        <f t="shared" si="161"/>
        <v>14385.803002339777</v>
      </c>
      <c r="P1132">
        <f t="shared" si="157"/>
        <v>289.76117927611273</v>
      </c>
      <c r="Q1132">
        <f t="shared" si="158"/>
        <v>2</v>
      </c>
      <c r="V1132" s="51">
        <f t="shared" si="155"/>
        <v>7.6804994306708331E-5</v>
      </c>
      <c r="W1132" s="51">
        <f t="shared" si="159"/>
        <v>1.9068832369632655E-2</v>
      </c>
    </row>
    <row r="1133" spans="2:23" x14ac:dyDescent="0.25">
      <c r="B1133" s="52" t="s">
        <v>1679</v>
      </c>
      <c r="C1133" s="53" t="s">
        <v>1692</v>
      </c>
      <c r="D1133" s="54">
        <v>14.066402819999999</v>
      </c>
      <c r="E1133" s="54">
        <v>1535.935859811</v>
      </c>
      <c r="F1133" s="54">
        <v>1.0176481273405162</v>
      </c>
      <c r="G1133" s="48">
        <v>1132</v>
      </c>
      <c r="H1133" s="49"/>
      <c r="I1133" s="21">
        <f t="shared" si="160"/>
        <v>288.74353114877221</v>
      </c>
      <c r="J1133" s="50">
        <v>14.06640282</v>
      </c>
      <c r="K1133" s="50">
        <v>16614.987157719977</v>
      </c>
      <c r="L1133">
        <f t="shared" si="163"/>
        <v>288.74353114877221</v>
      </c>
      <c r="M1133" t="e">
        <f t="shared" si="162"/>
        <v>#N/A</v>
      </c>
      <c r="N1133" t="str">
        <f t="shared" si="156"/>
        <v>NA</v>
      </c>
      <c r="O1133" s="22">
        <f t="shared" si="161"/>
        <v>14399.869405159778</v>
      </c>
      <c r="P1133">
        <f t="shared" si="157"/>
        <v>288.74353114877221</v>
      </c>
      <c r="Q1133">
        <f t="shared" si="158"/>
        <v>2</v>
      </c>
      <c r="V1133" s="51">
        <f t="shared" si="155"/>
        <v>7.653525334685345E-5</v>
      </c>
      <c r="W1133" s="51">
        <f t="shared" si="159"/>
        <v>1.8992297116285802E-2</v>
      </c>
    </row>
    <row r="1134" spans="2:23" x14ac:dyDescent="0.25">
      <c r="B1134" s="45" t="s">
        <v>1128</v>
      </c>
      <c r="C1134" s="46" t="s">
        <v>1693</v>
      </c>
      <c r="D1134" s="47">
        <v>11.009581880000001</v>
      </c>
      <c r="E1134" s="47">
        <v>568.21285231299998</v>
      </c>
      <c r="F1134" s="47">
        <v>1.015518760131719</v>
      </c>
      <c r="G1134" s="48">
        <v>1133</v>
      </c>
      <c r="H1134" s="49"/>
      <c r="I1134" s="21">
        <f t="shared" si="160"/>
        <v>287.72801238864048</v>
      </c>
      <c r="J1134" s="50">
        <v>11.009581880000001</v>
      </c>
      <c r="K1134" s="50">
        <v>16625.996739599977</v>
      </c>
      <c r="L1134">
        <f t="shared" si="163"/>
        <v>287.72801238864048</v>
      </c>
      <c r="M1134" t="e">
        <f t="shared" si="162"/>
        <v>#N/A</v>
      </c>
      <c r="N1134" t="str">
        <f t="shared" si="156"/>
        <v>NA</v>
      </c>
      <c r="O1134" s="22">
        <f t="shared" si="161"/>
        <v>14410.878987039778</v>
      </c>
      <c r="P1134">
        <f t="shared" si="157"/>
        <v>287.72801238864048</v>
      </c>
      <c r="Q1134">
        <f t="shared" si="158"/>
        <v>2</v>
      </c>
      <c r="V1134" s="51">
        <f t="shared" si="155"/>
        <v>7.6266076803656294E-5</v>
      </c>
      <c r="W1134" s="51">
        <f t="shared" si="159"/>
        <v>1.8916031039482147E-2</v>
      </c>
    </row>
    <row r="1135" spans="2:23" x14ac:dyDescent="0.25">
      <c r="B1135" s="52" t="s">
        <v>1407</v>
      </c>
      <c r="C1135" s="53" t="s">
        <v>1694</v>
      </c>
      <c r="D1135" s="54">
        <v>7.6543189221658583</v>
      </c>
      <c r="E1135" s="54">
        <v>1934.4661871720332</v>
      </c>
      <c r="F1135" s="54">
        <v>1.0076139145635203</v>
      </c>
      <c r="G1135" s="48">
        <v>1134</v>
      </c>
      <c r="H1135" s="49"/>
      <c r="I1135" s="21">
        <f t="shared" si="160"/>
        <v>286.72039847407694</v>
      </c>
      <c r="J1135" s="50">
        <v>7.8547100500000004</v>
      </c>
      <c r="K1135" s="50">
        <v>16633.851449649977</v>
      </c>
      <c r="L1135">
        <f t="shared" si="163"/>
        <v>286.72039847407694</v>
      </c>
      <c r="M1135" t="e">
        <f t="shared" si="162"/>
        <v>#N/A</v>
      </c>
      <c r="N1135" t="str">
        <f t="shared" si="156"/>
        <v>NA</v>
      </c>
      <c r="O1135" s="22">
        <f t="shared" si="161"/>
        <v>14418.533305961944</v>
      </c>
      <c r="P1135">
        <f t="shared" si="157"/>
        <v>286.72039847407694</v>
      </c>
      <c r="Q1135">
        <f t="shared" si="158"/>
        <v>2</v>
      </c>
      <c r="V1135" s="51">
        <f t="shared" si="155"/>
        <v>7.5998995543272318E-5</v>
      </c>
      <c r="W1135" s="51">
        <f t="shared" si="159"/>
        <v>1.8840032043938873E-2</v>
      </c>
    </row>
    <row r="1136" spans="2:23" x14ac:dyDescent="0.25">
      <c r="B1136" s="45" t="s">
        <v>1695</v>
      </c>
      <c r="C1136" s="46" t="s">
        <v>1696</v>
      </c>
      <c r="D1136" s="47">
        <v>5.0399087600000003</v>
      </c>
      <c r="E1136" s="47">
        <v>188.94072675500001</v>
      </c>
      <c r="F1136" s="47">
        <v>1.006812852978302</v>
      </c>
      <c r="G1136" s="48">
        <v>1135</v>
      </c>
      <c r="H1136" s="49"/>
      <c r="I1136" s="21">
        <f t="shared" si="160"/>
        <v>285.71358562109862</v>
      </c>
      <c r="J1136" s="50">
        <v>5.0399087600000003</v>
      </c>
      <c r="K1136" s="50">
        <v>16638.891358409979</v>
      </c>
      <c r="L1136">
        <f t="shared" si="163"/>
        <v>285.71358562109862</v>
      </c>
      <c r="M1136" t="e">
        <f t="shared" si="162"/>
        <v>#N/A</v>
      </c>
      <c r="N1136" t="str">
        <f t="shared" si="156"/>
        <v>NA</v>
      </c>
      <c r="O1136" s="22">
        <f t="shared" si="161"/>
        <v>14423.573214721944</v>
      </c>
      <c r="P1136">
        <f t="shared" si="157"/>
        <v>285.71358562109862</v>
      </c>
      <c r="Q1136">
        <f t="shared" si="158"/>
        <v>2</v>
      </c>
      <c r="V1136" s="51">
        <f t="shared" si="155"/>
        <v>7.5732126614749514E-5</v>
      </c>
      <c r="W1136" s="51">
        <f t="shared" si="159"/>
        <v>1.8764299917324125E-2</v>
      </c>
    </row>
    <row r="1137" spans="2:23" x14ac:dyDescent="0.25">
      <c r="B1137" s="52" t="s">
        <v>906</v>
      </c>
      <c r="C1137" s="53" t="s">
        <v>1697</v>
      </c>
      <c r="D1137" s="54">
        <v>7.1948318900000006</v>
      </c>
      <c r="E1137" s="54">
        <v>1062.6903995320001</v>
      </c>
      <c r="F1137" s="54">
        <v>1.0066758823036284</v>
      </c>
      <c r="G1137" s="48">
        <v>1136</v>
      </c>
      <c r="H1137" s="49"/>
      <c r="I1137" s="21">
        <f t="shared" si="160"/>
        <v>284.70690973879499</v>
      </c>
      <c r="J1137" s="50">
        <v>7.1948318899999988</v>
      </c>
      <c r="K1137" s="50">
        <v>16646.086190299979</v>
      </c>
      <c r="L1137">
        <f t="shared" si="163"/>
        <v>284.70690973879499</v>
      </c>
      <c r="M1137" t="e">
        <f t="shared" si="162"/>
        <v>#N/A</v>
      </c>
      <c r="N1137" t="str">
        <f t="shared" si="156"/>
        <v>NA</v>
      </c>
      <c r="O1137" s="22">
        <f t="shared" si="161"/>
        <v>14430.768046611944</v>
      </c>
      <c r="P1137">
        <f t="shared" si="157"/>
        <v>284.70690973879499</v>
      </c>
      <c r="Q1137">
        <f t="shared" si="158"/>
        <v>2</v>
      </c>
      <c r="V1137" s="51">
        <f t="shared" si="155"/>
        <v>7.5465293992097346E-5</v>
      </c>
      <c r="W1137" s="51">
        <f t="shared" si="159"/>
        <v>1.8688834623332026E-2</v>
      </c>
    </row>
    <row r="1138" spans="2:23" x14ac:dyDescent="0.25">
      <c r="B1138" s="45" t="s">
        <v>1307</v>
      </c>
      <c r="C1138" s="46" t="s">
        <v>1698</v>
      </c>
      <c r="D1138" s="47">
        <v>2.1664002500000001</v>
      </c>
      <c r="E1138" s="47">
        <v>65</v>
      </c>
      <c r="F1138" s="47">
        <v>1.0046762894999999</v>
      </c>
      <c r="G1138" s="48">
        <v>1137</v>
      </c>
      <c r="H1138" s="49"/>
      <c r="I1138" s="21">
        <f t="shared" si="160"/>
        <v>283.70223344929497</v>
      </c>
      <c r="J1138" s="50">
        <v>8.4310853199999993</v>
      </c>
      <c r="K1138" s="50">
        <v>16654.517275619979</v>
      </c>
      <c r="L1138">
        <f t="shared" si="163"/>
        <v>283.70223344929497</v>
      </c>
      <c r="M1138" t="e">
        <f t="shared" si="162"/>
        <v>#N/A</v>
      </c>
      <c r="N1138" t="str">
        <f t="shared" si="156"/>
        <v>NA</v>
      </c>
      <c r="O1138" s="22">
        <f t="shared" si="161"/>
        <v>14432.934446861944</v>
      </c>
      <c r="P1138">
        <f t="shared" si="157"/>
        <v>283.70223344929497</v>
      </c>
      <c r="Q1138">
        <f t="shared" si="158"/>
        <v>2</v>
      </c>
      <c r="V1138" s="51">
        <f t="shared" si="155"/>
        <v>7.5198991387697719E-5</v>
      </c>
      <c r="W1138" s="51">
        <f t="shared" si="159"/>
        <v>1.861363563194433E-2</v>
      </c>
    </row>
    <row r="1139" spans="2:23" x14ac:dyDescent="0.25">
      <c r="B1139" s="52" t="s">
        <v>1134</v>
      </c>
      <c r="C1139" s="53" t="s">
        <v>1699</v>
      </c>
      <c r="D1139" s="54">
        <v>2.5355419399999999</v>
      </c>
      <c r="E1139" s="54">
        <v>123.66448292000001</v>
      </c>
      <c r="F1139" s="54">
        <v>0.99893385615265473</v>
      </c>
      <c r="G1139" s="48">
        <v>1138</v>
      </c>
      <c r="H1139" s="49"/>
      <c r="I1139" s="21">
        <f t="shared" si="160"/>
        <v>282.70329959314233</v>
      </c>
      <c r="J1139" s="50">
        <v>2.5355419399999999</v>
      </c>
      <c r="K1139" s="50">
        <v>16657.052817559979</v>
      </c>
      <c r="L1139">
        <f t="shared" si="163"/>
        <v>282.70329959314233</v>
      </c>
      <c r="M1139" t="e">
        <f t="shared" si="162"/>
        <v>#N/A</v>
      </c>
      <c r="N1139" t="str">
        <f t="shared" si="156"/>
        <v>NA</v>
      </c>
      <c r="O1139" s="22">
        <f t="shared" si="161"/>
        <v>14435.469988801944</v>
      </c>
      <c r="P1139">
        <f t="shared" si="157"/>
        <v>282.70329959314233</v>
      </c>
      <c r="Q1139">
        <f t="shared" si="158"/>
        <v>2</v>
      </c>
      <c r="V1139" s="51">
        <f t="shared" si="155"/>
        <v>7.4934210890440457E-5</v>
      </c>
      <c r="W1139" s="51">
        <f t="shared" si="159"/>
        <v>1.8538701421053891E-2</v>
      </c>
    </row>
    <row r="1140" spans="2:23" x14ac:dyDescent="0.25">
      <c r="B1140" s="45" t="s">
        <v>1128</v>
      </c>
      <c r="C1140" s="46" t="s">
        <v>1700</v>
      </c>
      <c r="D1140" s="47">
        <v>18.122418759999999</v>
      </c>
      <c r="E1140" s="47">
        <v>811.91613613200013</v>
      </c>
      <c r="F1140" s="47">
        <v>0.99632494310777553</v>
      </c>
      <c r="G1140" s="48">
        <v>1139</v>
      </c>
      <c r="H1140" s="49"/>
      <c r="I1140" s="21">
        <f t="shared" si="160"/>
        <v>281.70697465003457</v>
      </c>
      <c r="J1140" s="50">
        <v>18.122418759999999</v>
      </c>
      <c r="K1140" s="50">
        <v>16675.175236319978</v>
      </c>
      <c r="L1140">
        <f t="shared" si="163"/>
        <v>281.70697465003457</v>
      </c>
      <c r="M1140" t="e">
        <f t="shared" si="162"/>
        <v>#N/A</v>
      </c>
      <c r="N1140" t="str">
        <f t="shared" si="156"/>
        <v>NA</v>
      </c>
      <c r="O1140" s="22">
        <f t="shared" si="161"/>
        <v>14453.592407561944</v>
      </c>
      <c r="P1140">
        <f t="shared" si="157"/>
        <v>281.70697465003457</v>
      </c>
      <c r="Q1140">
        <f t="shared" si="158"/>
        <v>2</v>
      </c>
      <c r="V1140" s="51">
        <f t="shared" si="155"/>
        <v>7.4670121919743292E-5</v>
      </c>
      <c r="W1140" s="51">
        <f t="shared" si="159"/>
        <v>1.8464031299134147E-2</v>
      </c>
    </row>
    <row r="1141" spans="2:23" x14ac:dyDescent="0.25">
      <c r="B1141" s="52" t="s">
        <v>967</v>
      </c>
      <c r="C1141" s="53" t="s">
        <v>1701</v>
      </c>
      <c r="D1141" s="54">
        <v>0.85935071000000007</v>
      </c>
      <c r="E1141" s="54">
        <v>84.591871940000004</v>
      </c>
      <c r="F1141" s="54">
        <v>0.99419209694490518</v>
      </c>
      <c r="G1141" s="48">
        <v>1140</v>
      </c>
      <c r="H1141" s="49"/>
      <c r="I1141" s="21">
        <f t="shared" si="160"/>
        <v>280.71278255308965</v>
      </c>
      <c r="J1141" s="50">
        <v>0.85935071000000007</v>
      </c>
      <c r="K1141" s="50">
        <v>16676.034587029979</v>
      </c>
      <c r="L1141">
        <f t="shared" si="163"/>
        <v>280.71278255308965</v>
      </c>
      <c r="M1141" t="e">
        <f t="shared" si="162"/>
        <v>#N/A</v>
      </c>
      <c r="N1141" t="str">
        <f t="shared" si="156"/>
        <v>NA</v>
      </c>
      <c r="O1141" s="22">
        <f t="shared" si="161"/>
        <v>14454.451758271944</v>
      </c>
      <c r="P1141">
        <f t="shared" si="157"/>
        <v>280.71278255308965</v>
      </c>
      <c r="Q1141">
        <f t="shared" si="158"/>
        <v>2</v>
      </c>
      <c r="V1141" s="51">
        <f t="shared" si="155"/>
        <v>7.4406598287846191E-5</v>
      </c>
      <c r="W1141" s="51">
        <f t="shared" si="159"/>
        <v>1.8389624700846301E-2</v>
      </c>
    </row>
    <row r="1142" spans="2:23" x14ac:dyDescent="0.25">
      <c r="B1142" s="45" t="s">
        <v>1439</v>
      </c>
      <c r="C1142" s="46" t="s">
        <v>1702</v>
      </c>
      <c r="D1142" s="47">
        <v>8.335648990000001</v>
      </c>
      <c r="E1142" s="47">
        <v>1079.133879553</v>
      </c>
      <c r="F1142" s="47">
        <v>0.99343079345310803</v>
      </c>
      <c r="G1142" s="48">
        <v>1141</v>
      </c>
      <c r="H1142" s="49"/>
      <c r="I1142" s="21">
        <f t="shared" si="160"/>
        <v>279.71935175963654</v>
      </c>
      <c r="J1142" s="50">
        <v>8.335648990000001</v>
      </c>
      <c r="K1142" s="50">
        <v>16684.370236019979</v>
      </c>
      <c r="L1142">
        <f t="shared" si="163"/>
        <v>279.71935175963654</v>
      </c>
      <c r="M1142" t="e">
        <f t="shared" si="162"/>
        <v>#N/A</v>
      </c>
      <c r="N1142" t="str">
        <f t="shared" si="156"/>
        <v>NA</v>
      </c>
      <c r="O1142" s="22">
        <f t="shared" si="161"/>
        <v>14462.787407261943</v>
      </c>
      <c r="P1142">
        <f t="shared" si="157"/>
        <v>279.71935175963654</v>
      </c>
      <c r="Q1142">
        <f t="shared" si="158"/>
        <v>2</v>
      </c>
      <c r="V1142" s="51">
        <f t="shared" si="155"/>
        <v>7.4143276449407065E-5</v>
      </c>
      <c r="W1142" s="51">
        <f t="shared" si="159"/>
        <v>1.8315481424396894E-2</v>
      </c>
    </row>
    <row r="1143" spans="2:23" x14ac:dyDescent="0.25">
      <c r="B1143" s="52" t="s">
        <v>1703</v>
      </c>
      <c r="C1143" s="53" t="s">
        <v>1704</v>
      </c>
      <c r="D1143" s="54">
        <v>14.723732530000003</v>
      </c>
      <c r="E1143" s="54">
        <v>2609.3779149549996</v>
      </c>
      <c r="F1143" s="54">
        <v>0.99292257170100851</v>
      </c>
      <c r="G1143" s="48">
        <v>1142</v>
      </c>
      <c r="H1143" s="49"/>
      <c r="I1143" s="21">
        <f t="shared" si="160"/>
        <v>278.72642918793554</v>
      </c>
      <c r="J1143" s="50">
        <v>14.723732530000003</v>
      </c>
      <c r="K1143" s="50">
        <v>16699.09396854998</v>
      </c>
      <c r="L1143">
        <f t="shared" si="163"/>
        <v>278.72642918793554</v>
      </c>
      <c r="M1143" t="e">
        <f t="shared" si="162"/>
        <v>#N/A</v>
      </c>
      <c r="N1143" t="str">
        <f t="shared" si="156"/>
        <v>NA</v>
      </c>
      <c r="O1143" s="22">
        <f t="shared" si="161"/>
        <v>14477.511139791943</v>
      </c>
      <c r="P1143">
        <f t="shared" si="157"/>
        <v>278.72642918793554</v>
      </c>
      <c r="Q1143">
        <f t="shared" si="158"/>
        <v>2</v>
      </c>
      <c r="V1143" s="51">
        <f t="shared" si="155"/>
        <v>7.3880089321797304E-5</v>
      </c>
      <c r="W1143" s="51">
        <f t="shared" si="159"/>
        <v>1.8241601335075096E-2</v>
      </c>
    </row>
    <row r="1144" spans="2:23" x14ac:dyDescent="0.25">
      <c r="B1144" s="45" t="s">
        <v>575</v>
      </c>
      <c r="C1144" s="46" t="s">
        <v>1705</v>
      </c>
      <c r="D1144" s="47">
        <v>2.3809328509013739</v>
      </c>
      <c r="E1144" s="47">
        <v>102</v>
      </c>
      <c r="F1144" s="47">
        <v>0.98894199959999995</v>
      </c>
      <c r="G1144" s="48">
        <v>1143</v>
      </c>
      <c r="H1144" s="49"/>
      <c r="I1144" s="21">
        <f t="shared" si="160"/>
        <v>277.73748718833554</v>
      </c>
      <c r="J1144" s="50">
        <v>9.1644855199999995</v>
      </c>
      <c r="K1144" s="50">
        <v>16708.258454069979</v>
      </c>
      <c r="L1144">
        <f t="shared" si="163"/>
        <v>277.73748718833554</v>
      </c>
      <c r="M1144" t="e">
        <f t="shared" si="162"/>
        <v>#N/A</v>
      </c>
      <c r="N1144" t="str">
        <f t="shared" si="156"/>
        <v>NA</v>
      </c>
      <c r="O1144" s="22">
        <f t="shared" si="161"/>
        <v>14479.892072642844</v>
      </c>
      <c r="P1144">
        <f t="shared" si="157"/>
        <v>277.73748718833554</v>
      </c>
      <c r="Q1144">
        <f t="shared" si="158"/>
        <v>2</v>
      </c>
      <c r="V1144" s="51">
        <f t="shared" si="155"/>
        <v>7.3617957296939117E-5</v>
      </c>
      <c r="W1144" s="51">
        <f t="shared" si="159"/>
        <v>1.8167983377778158E-2</v>
      </c>
    </row>
    <row r="1145" spans="2:23" x14ac:dyDescent="0.25">
      <c r="B1145" s="52" t="s">
        <v>1706</v>
      </c>
      <c r="C1145" s="53" t="s">
        <v>1707</v>
      </c>
      <c r="D1145" s="54">
        <v>8.5126514706516385</v>
      </c>
      <c r="E1145" s="54">
        <v>1295.6109901090269</v>
      </c>
      <c r="F1145" s="54">
        <v>0.9846870256751874</v>
      </c>
      <c r="G1145" s="48">
        <v>1144</v>
      </c>
      <c r="H1145" s="49"/>
      <c r="I1145" s="21">
        <f t="shared" si="160"/>
        <v>276.75280016266032</v>
      </c>
      <c r="J1145" s="50">
        <v>9.0059567700000009</v>
      </c>
      <c r="K1145" s="50">
        <v>16717.26441083998</v>
      </c>
      <c r="L1145">
        <f t="shared" si="163"/>
        <v>276.75280016266032</v>
      </c>
      <c r="M1145" t="e">
        <f t="shared" si="162"/>
        <v>#N/A</v>
      </c>
      <c r="N1145" t="str">
        <f t="shared" si="156"/>
        <v>NA</v>
      </c>
      <c r="O1145" s="22">
        <f t="shared" si="161"/>
        <v>14488.404724113496</v>
      </c>
      <c r="P1145">
        <f t="shared" si="157"/>
        <v>276.75280016266032</v>
      </c>
      <c r="Q1145">
        <f t="shared" si="158"/>
        <v>2</v>
      </c>
      <c r="V1145" s="51">
        <f t="shared" si="155"/>
        <v>7.3356953108628554E-5</v>
      </c>
      <c r="W1145" s="51">
        <f t="shared" si="159"/>
        <v>1.8094626424669531E-2</v>
      </c>
    </row>
    <row r="1146" spans="2:23" x14ac:dyDescent="0.25">
      <c r="B1146" s="45" t="s">
        <v>1708</v>
      </c>
      <c r="C1146" s="46" t="s">
        <v>177</v>
      </c>
      <c r="D1146" s="47">
        <v>27.240634892552997</v>
      </c>
      <c r="E1146" s="47">
        <v>519.03591011337335</v>
      </c>
      <c r="F1146" s="47">
        <v>0.97571930969455301</v>
      </c>
      <c r="G1146" s="48">
        <v>1145</v>
      </c>
      <c r="H1146" s="49"/>
      <c r="I1146" s="21">
        <f t="shared" si="160"/>
        <v>275.77708085296575</v>
      </c>
      <c r="J1146" s="50">
        <v>28.58894029</v>
      </c>
      <c r="K1146" s="50">
        <v>16745.853351129979</v>
      </c>
      <c r="L1146">
        <f t="shared" si="163"/>
        <v>275.77708085296575</v>
      </c>
      <c r="M1146">
        <f t="shared" si="162"/>
        <v>275.77708085296575</v>
      </c>
      <c r="N1146" t="str">
        <f t="shared" si="156"/>
        <v>PERRY 1101V78</v>
      </c>
      <c r="O1146" s="22">
        <f t="shared" si="161"/>
        <v>14515.645359006048</v>
      </c>
      <c r="P1146">
        <f t="shared" si="157"/>
        <v>275.77708085296575</v>
      </c>
      <c r="Q1146">
        <f t="shared" si="158"/>
        <v>2</v>
      </c>
      <c r="V1146" s="51">
        <f t="shared" si="155"/>
        <v>7.3098325930849757E-5</v>
      </c>
      <c r="W1146" s="51">
        <f t="shared" si="159"/>
        <v>1.8021528098738682E-2</v>
      </c>
    </row>
    <row r="1147" spans="2:23" x14ac:dyDescent="0.25">
      <c r="B1147" s="52" t="s">
        <v>265</v>
      </c>
      <c r="C1147" s="53" t="s">
        <v>1709</v>
      </c>
      <c r="D1147" s="54">
        <v>8.6267560000000003</v>
      </c>
      <c r="E1147" s="54">
        <v>444.68398153500004</v>
      </c>
      <c r="F1147" s="54">
        <v>0.97275652627618414</v>
      </c>
      <c r="G1147" s="48">
        <v>1146</v>
      </c>
      <c r="H1147" s="49"/>
      <c r="I1147" s="21">
        <f t="shared" si="160"/>
        <v>274.8043243266896</v>
      </c>
      <c r="J1147" s="50">
        <v>8.6267560000000003</v>
      </c>
      <c r="K1147" s="50">
        <v>16754.480107129981</v>
      </c>
      <c r="L1147">
        <f t="shared" si="163"/>
        <v>274.8043243266896</v>
      </c>
      <c r="M1147" t="e">
        <f t="shared" si="162"/>
        <v>#N/A</v>
      </c>
      <c r="N1147" t="str">
        <f t="shared" si="156"/>
        <v>NA</v>
      </c>
      <c r="O1147" s="22">
        <f t="shared" si="161"/>
        <v>14524.272115006048</v>
      </c>
      <c r="P1147">
        <f t="shared" si="157"/>
        <v>274.8043243266896</v>
      </c>
      <c r="Q1147">
        <f t="shared" si="158"/>
        <v>2</v>
      </c>
      <c r="V1147" s="51">
        <f t="shared" si="155"/>
        <v>7.2840484077606681E-5</v>
      </c>
      <c r="W1147" s="51">
        <f t="shared" si="159"/>
        <v>1.7948687614661077E-2</v>
      </c>
    </row>
    <row r="1148" spans="2:23" x14ac:dyDescent="0.25">
      <c r="B1148" s="45" t="s">
        <v>203</v>
      </c>
      <c r="C1148" s="46" t="s">
        <v>1710</v>
      </c>
      <c r="D1148" s="47">
        <v>4.9562485499999998</v>
      </c>
      <c r="E1148" s="47">
        <v>710.65889865639929</v>
      </c>
      <c r="F1148" s="47">
        <v>0.96875152031936895</v>
      </c>
      <c r="G1148" s="48">
        <v>1147</v>
      </c>
      <c r="H1148" s="49"/>
      <c r="I1148" s="21">
        <f t="shared" si="160"/>
        <v>273.83557280637024</v>
      </c>
      <c r="J1148" s="50">
        <v>4.9562485499999998</v>
      </c>
      <c r="K1148" s="50">
        <v>16759.43635567998</v>
      </c>
      <c r="L1148">
        <f t="shared" si="163"/>
        <v>273.83557280637024</v>
      </c>
      <c r="M1148" t="e">
        <f t="shared" si="162"/>
        <v>#N/A</v>
      </c>
      <c r="N1148" t="str">
        <f t="shared" si="156"/>
        <v>NA</v>
      </c>
      <c r="O1148" s="22">
        <f t="shared" si="161"/>
        <v>14529.228363556047</v>
      </c>
      <c r="P1148">
        <f t="shared" si="157"/>
        <v>273.83557280637024</v>
      </c>
      <c r="Q1148">
        <f t="shared" si="158"/>
        <v>2</v>
      </c>
      <c r="V1148" s="51">
        <f t="shared" si="155"/>
        <v>7.2583703803628556E-5</v>
      </c>
      <c r="W1148" s="51">
        <f t="shared" si="159"/>
        <v>1.7876103910857449E-2</v>
      </c>
    </row>
    <row r="1149" spans="2:23" x14ac:dyDescent="0.25">
      <c r="B1149" s="52" t="s">
        <v>1711</v>
      </c>
      <c r="C1149" s="53" t="s">
        <v>1712</v>
      </c>
      <c r="D1149" s="54">
        <v>3.9738745</v>
      </c>
      <c r="E1149" s="54">
        <v>77</v>
      </c>
      <c r="F1149" s="54">
        <v>0.96676124929999996</v>
      </c>
      <c r="G1149" s="48">
        <v>1148</v>
      </c>
      <c r="H1149" s="49"/>
      <c r="I1149" s="21">
        <f t="shared" si="160"/>
        <v>272.86881155707022</v>
      </c>
      <c r="J1149" s="50">
        <v>14.31878775</v>
      </c>
      <c r="K1149" s="50">
        <v>16773.755143429978</v>
      </c>
      <c r="L1149">
        <f t="shared" si="163"/>
        <v>272.86881155707022</v>
      </c>
      <c r="M1149" t="e">
        <f t="shared" si="162"/>
        <v>#N/A</v>
      </c>
      <c r="N1149" t="str">
        <f t="shared" si="156"/>
        <v>NA</v>
      </c>
      <c r="O1149" s="22">
        <f t="shared" si="161"/>
        <v>14533.202238056047</v>
      </c>
      <c r="P1149">
        <f t="shared" si="157"/>
        <v>272.86881155707022</v>
      </c>
      <c r="Q1149">
        <f t="shared" si="158"/>
        <v>2</v>
      </c>
      <c r="V1149" s="51">
        <f t="shared" si="155"/>
        <v>7.2327451077042025E-5</v>
      </c>
      <c r="W1149" s="51">
        <f t="shared" si="159"/>
        <v>1.7803776459780409E-2</v>
      </c>
    </row>
    <row r="1150" spans="2:23" x14ac:dyDescent="0.25">
      <c r="B1150" s="45" t="s">
        <v>692</v>
      </c>
      <c r="C1150" s="46" t="s">
        <v>1713</v>
      </c>
      <c r="D1150" s="47">
        <v>4.5434646599999997</v>
      </c>
      <c r="E1150" s="47">
        <v>49.510824524</v>
      </c>
      <c r="F1150" s="47">
        <v>0.96336893891474895</v>
      </c>
      <c r="G1150" s="48">
        <v>1149</v>
      </c>
      <c r="H1150" s="49"/>
      <c r="I1150" s="21">
        <f t="shared" si="160"/>
        <v>271.90544261815546</v>
      </c>
      <c r="J1150" s="50">
        <v>4.5434646599999997</v>
      </c>
      <c r="K1150" s="50">
        <v>16778.298608089979</v>
      </c>
      <c r="L1150">
        <f t="shared" si="163"/>
        <v>271.90544261815546</v>
      </c>
      <c r="M1150" t="e">
        <f t="shared" si="162"/>
        <v>#N/A</v>
      </c>
      <c r="N1150" t="str">
        <f t="shared" si="156"/>
        <v>NA</v>
      </c>
      <c r="O1150" s="22">
        <f t="shared" si="161"/>
        <v>14537.745702716047</v>
      </c>
      <c r="P1150">
        <f t="shared" si="157"/>
        <v>271.90544261815546</v>
      </c>
      <c r="Q1150">
        <f t="shared" si="158"/>
        <v>2</v>
      </c>
      <c r="V1150" s="51">
        <f t="shared" si="155"/>
        <v>7.2072097526737402E-5</v>
      </c>
      <c r="W1150" s="51">
        <f t="shared" si="159"/>
        <v>1.7731704362253672E-2</v>
      </c>
    </row>
    <row r="1151" spans="2:23" x14ac:dyDescent="0.25">
      <c r="B1151" s="52" t="s">
        <v>885</v>
      </c>
      <c r="C1151" s="53" t="s">
        <v>1714</v>
      </c>
      <c r="D1151" s="54">
        <v>0.99382159999999997</v>
      </c>
      <c r="E1151" s="54">
        <v>40.871378804000003</v>
      </c>
      <c r="F1151" s="54">
        <v>0.96005000988584666</v>
      </c>
      <c r="G1151" s="48">
        <v>1150</v>
      </c>
      <c r="H1151" s="49"/>
      <c r="I1151" s="21">
        <f t="shared" si="160"/>
        <v>270.94539260826963</v>
      </c>
      <c r="J1151" s="50">
        <v>0.99382159999999997</v>
      </c>
      <c r="K1151" s="50">
        <v>16779.29242968998</v>
      </c>
      <c r="L1151">
        <f t="shared" si="163"/>
        <v>270.94539260826963</v>
      </c>
      <c r="M1151" t="e">
        <f t="shared" si="162"/>
        <v>#N/A</v>
      </c>
      <c r="N1151" t="str">
        <f t="shared" si="156"/>
        <v>NA</v>
      </c>
      <c r="O1151" s="22">
        <f t="shared" si="161"/>
        <v>14538.739524316046</v>
      </c>
      <c r="P1151">
        <f t="shared" si="157"/>
        <v>270.94539260826963</v>
      </c>
      <c r="Q1151">
        <f t="shared" si="158"/>
        <v>2</v>
      </c>
      <c r="V1151" s="51">
        <f t="shared" si="155"/>
        <v>7.1817623702025458E-5</v>
      </c>
      <c r="W1151" s="51">
        <f t="shared" si="159"/>
        <v>1.7659886738551647E-2</v>
      </c>
    </row>
    <row r="1152" spans="2:23" x14ac:dyDescent="0.25">
      <c r="B1152" s="45" t="s">
        <v>1162</v>
      </c>
      <c r="C1152" s="46" t="s">
        <v>1715</v>
      </c>
      <c r="D1152" s="47">
        <v>13.99024599</v>
      </c>
      <c r="E1152" s="47">
        <v>231.24625474099997</v>
      </c>
      <c r="F1152" s="47">
        <v>0.95875423328858467</v>
      </c>
      <c r="G1152" s="48">
        <v>1151</v>
      </c>
      <c r="H1152" s="49"/>
      <c r="I1152" s="21">
        <f t="shared" si="160"/>
        <v>269.98663837498106</v>
      </c>
      <c r="J1152" s="50">
        <v>13.990245990000002</v>
      </c>
      <c r="K1152" s="50">
        <v>16793.28267567998</v>
      </c>
      <c r="L1152">
        <f t="shared" si="163"/>
        <v>269.98663837498106</v>
      </c>
      <c r="M1152" t="e">
        <f t="shared" si="162"/>
        <v>#N/A</v>
      </c>
      <c r="N1152" t="str">
        <f t="shared" si="156"/>
        <v>NA</v>
      </c>
      <c r="O1152" s="22">
        <f t="shared" si="161"/>
        <v>14552.729770306047</v>
      </c>
      <c r="P1152">
        <f t="shared" si="157"/>
        <v>269.98663837498106</v>
      </c>
      <c r="Q1152">
        <f t="shared" si="158"/>
        <v>2</v>
      </c>
      <c r="V1152" s="51">
        <f t="shared" si="155"/>
        <v>7.1563493339865751E-5</v>
      </c>
      <c r="W1152" s="51">
        <f t="shared" si="159"/>
        <v>1.7588323245211781E-2</v>
      </c>
    </row>
    <row r="1153" spans="2:23" x14ac:dyDescent="0.25">
      <c r="B1153" s="52" t="s">
        <v>1047</v>
      </c>
      <c r="C1153" s="53" t="s">
        <v>1716</v>
      </c>
      <c r="D1153" s="54">
        <v>3.6556334800000001</v>
      </c>
      <c r="E1153" s="54">
        <v>201.46556190400005</v>
      </c>
      <c r="F1153" s="54">
        <v>0.95844664331291274</v>
      </c>
      <c r="G1153" s="48">
        <v>1152</v>
      </c>
      <c r="H1153" s="49"/>
      <c r="I1153" s="21">
        <f t="shared" si="160"/>
        <v>269.02819173166813</v>
      </c>
      <c r="J1153" s="50">
        <v>3.6556334800000001</v>
      </c>
      <c r="K1153" s="50">
        <v>16796.938309159981</v>
      </c>
      <c r="L1153">
        <f t="shared" si="163"/>
        <v>269.02819173166813</v>
      </c>
      <c r="M1153" t="e">
        <f t="shared" si="162"/>
        <v>#N/A</v>
      </c>
      <c r="N1153" t="str">
        <f t="shared" si="156"/>
        <v>NA</v>
      </c>
      <c r="O1153" s="22">
        <f t="shared" si="161"/>
        <v>14556.385403786047</v>
      </c>
      <c r="P1153">
        <f t="shared" si="157"/>
        <v>269.02819173166813</v>
      </c>
      <c r="Q1153">
        <f t="shared" si="158"/>
        <v>2</v>
      </c>
      <c r="V1153" s="51">
        <f t="shared" si="155"/>
        <v>7.1309444508456266E-5</v>
      </c>
      <c r="W1153" s="51">
        <f t="shared" si="159"/>
        <v>1.7517013800703325E-2</v>
      </c>
    </row>
    <row r="1154" spans="2:23" x14ac:dyDescent="0.25">
      <c r="B1154" s="45" t="s">
        <v>1706</v>
      </c>
      <c r="C1154" s="46" t="s">
        <v>1717</v>
      </c>
      <c r="D1154" s="47">
        <v>12.713241049999997</v>
      </c>
      <c r="E1154" s="47">
        <v>1271.278702171056</v>
      </c>
      <c r="F1154" s="47">
        <v>0.95746279177290949</v>
      </c>
      <c r="G1154" s="48">
        <v>1153</v>
      </c>
      <c r="H1154" s="49"/>
      <c r="I1154" s="21">
        <f t="shared" si="160"/>
        <v>268.07072893989522</v>
      </c>
      <c r="J1154" s="50">
        <v>13.045404889999997</v>
      </c>
      <c r="K1154" s="50">
        <v>16809.98371404998</v>
      </c>
      <c r="L1154">
        <f t="shared" si="163"/>
        <v>268.07072893989522</v>
      </c>
      <c r="M1154" t="e">
        <f t="shared" si="162"/>
        <v>#N/A</v>
      </c>
      <c r="N1154" t="str">
        <f t="shared" si="156"/>
        <v>NA</v>
      </c>
      <c r="O1154" s="22">
        <f t="shared" si="161"/>
        <v>14569.098644836047</v>
      </c>
      <c r="P1154">
        <f t="shared" si="157"/>
        <v>268.07072893989522</v>
      </c>
      <c r="Q1154">
        <f t="shared" si="158"/>
        <v>2</v>
      </c>
      <c r="V1154" s="51">
        <f t="shared" ref="V1154:V1217" si="164">L1154/SUM($L$2:$L$3075)</f>
        <v>7.105565645977867E-5</v>
      </c>
      <c r="W1154" s="51">
        <f t="shared" si="159"/>
        <v>1.7445958144243545E-2</v>
      </c>
    </row>
    <row r="1155" spans="2:23" x14ac:dyDescent="0.25">
      <c r="B1155" s="52" t="s">
        <v>578</v>
      </c>
      <c r="C1155" s="53" t="s">
        <v>1718</v>
      </c>
      <c r="D1155" s="54">
        <v>3.1616652608407687</v>
      </c>
      <c r="E1155" s="54">
        <v>178.94632503628162</v>
      </c>
      <c r="F1155" s="54">
        <v>0.95381501331467233</v>
      </c>
      <c r="G1155" s="48">
        <v>1154</v>
      </c>
      <c r="H1155" s="49"/>
      <c r="I1155" s="21">
        <f t="shared" si="160"/>
        <v>267.11691392658054</v>
      </c>
      <c r="J1155" s="50">
        <v>3.3177391599999999</v>
      </c>
      <c r="K1155" s="50">
        <v>16813.301453209981</v>
      </c>
      <c r="L1155">
        <f t="shared" si="163"/>
        <v>267.11691392658054</v>
      </c>
      <c r="M1155" t="e">
        <f t="shared" si="162"/>
        <v>#N/A</v>
      </c>
      <c r="N1155" t="str">
        <f t="shared" ref="N1155:N1218" si="165">IFERROR(VLOOKUP(C1155,$Y$2:$Y$481,1,FALSE),"NA")</f>
        <v>NA</v>
      </c>
      <c r="O1155" s="22">
        <f t="shared" si="161"/>
        <v>14572.260310096888</v>
      </c>
      <c r="P1155">
        <f t="shared" ref="P1155:P1218" si="166">IF(H1155=0,I1155,#N/A)</f>
        <v>267.11691392658054</v>
      </c>
      <c r="Q1155">
        <f t="shared" ref="Q1155:Q1218" si="167">IF(G1155&lt;$T$3,$S$3,IF(G1155&lt;$T$4,$S$4,IF(G1155&lt;$T$5,$S$5,IF(G1155&lt;$T$6,$S$6,$S$7))))</f>
        <v>2</v>
      </c>
      <c r="V1155" s="51">
        <f t="shared" si="164"/>
        <v>7.0802835302540479E-5</v>
      </c>
      <c r="W1155" s="51">
        <f t="shared" ref="W1155:W1218" si="168">W1154-V1155</f>
        <v>1.7375155308941004E-2</v>
      </c>
    </row>
    <row r="1156" spans="2:23" x14ac:dyDescent="0.25">
      <c r="B1156" s="45" t="s">
        <v>753</v>
      </c>
      <c r="C1156" s="46" t="s">
        <v>1719</v>
      </c>
      <c r="D1156" s="47">
        <v>8.9324063699999989</v>
      </c>
      <c r="E1156" s="47">
        <v>52.842248509000008</v>
      </c>
      <c r="F1156" s="47">
        <v>0.9491199803042748</v>
      </c>
      <c r="G1156" s="48">
        <v>1155</v>
      </c>
      <c r="H1156" s="49"/>
      <c r="I1156" s="21">
        <f t="shared" ref="I1156:I1219" si="169">I1155-F1156</f>
        <v>266.16779394627628</v>
      </c>
      <c r="J1156" s="50">
        <v>8.9324063700000007</v>
      </c>
      <c r="K1156" s="50">
        <v>16822.233859579981</v>
      </c>
      <c r="L1156">
        <f t="shared" si="163"/>
        <v>266.16779394627628</v>
      </c>
      <c r="M1156" t="e">
        <f t="shared" si="162"/>
        <v>#N/A</v>
      </c>
      <c r="N1156" t="str">
        <f t="shared" si="165"/>
        <v>NA</v>
      </c>
      <c r="O1156" s="22">
        <f t="shared" ref="O1156:O1219" si="170">D1156+O1155</f>
        <v>14581.192716466889</v>
      </c>
      <c r="P1156">
        <f t="shared" si="166"/>
        <v>266.16779394627628</v>
      </c>
      <c r="Q1156">
        <f t="shared" si="167"/>
        <v>2</v>
      </c>
      <c r="V1156" s="51">
        <f t="shared" si="164"/>
        <v>7.05512586252721E-5</v>
      </c>
      <c r="W1156" s="51">
        <f t="shared" si="168"/>
        <v>1.7304604050315732E-2</v>
      </c>
    </row>
    <row r="1157" spans="2:23" x14ac:dyDescent="0.25">
      <c r="B1157" s="52" t="s">
        <v>1088</v>
      </c>
      <c r="C1157" s="53" t="s">
        <v>1720</v>
      </c>
      <c r="D1157" s="54">
        <v>1.40769827</v>
      </c>
      <c r="E1157" s="54">
        <v>43</v>
      </c>
      <c r="F1157" s="54">
        <v>0.94908718069999998</v>
      </c>
      <c r="G1157" s="48">
        <v>1156</v>
      </c>
      <c r="H1157" s="49"/>
      <c r="I1157" s="21">
        <f t="shared" si="169"/>
        <v>265.21870676557626</v>
      </c>
      <c r="J1157" s="50">
        <v>8.9127164500000013</v>
      </c>
      <c r="K1157" s="50">
        <v>16831.14657602998</v>
      </c>
      <c r="L1157">
        <f t="shared" si="163"/>
        <v>265.21870676557626</v>
      </c>
      <c r="M1157" t="e">
        <f t="shared" si="162"/>
        <v>#N/A</v>
      </c>
      <c r="N1157" t="str">
        <f t="shared" si="165"/>
        <v>NA</v>
      </c>
      <c r="O1157" s="22">
        <f t="shared" si="170"/>
        <v>14582.600414736889</v>
      </c>
      <c r="P1157">
        <f t="shared" si="166"/>
        <v>265.21870676557626</v>
      </c>
      <c r="Q1157">
        <f t="shared" si="167"/>
        <v>2</v>
      </c>
      <c r="V1157" s="51">
        <f t="shared" si="164"/>
        <v>7.0299690641968256E-5</v>
      </c>
      <c r="W1157" s="51">
        <f t="shared" si="168"/>
        <v>1.7234304359673765E-2</v>
      </c>
    </row>
    <row r="1158" spans="2:23" x14ac:dyDescent="0.25">
      <c r="B1158" s="45" t="s">
        <v>1066</v>
      </c>
      <c r="C1158" s="46" t="s">
        <v>1721</v>
      </c>
      <c r="D1158" s="47">
        <v>7.6570398999999991</v>
      </c>
      <c r="E1158" s="47">
        <v>198.96954933800001</v>
      </c>
      <c r="F1158" s="47">
        <v>0.94646408261401926</v>
      </c>
      <c r="G1158" s="48">
        <v>1157</v>
      </c>
      <c r="H1158" s="49"/>
      <c r="I1158" s="21">
        <f t="shared" si="169"/>
        <v>264.27224268296226</v>
      </c>
      <c r="J1158" s="50">
        <v>7.6570399</v>
      </c>
      <c r="K1158" s="50">
        <v>16838.803615929981</v>
      </c>
      <c r="L1158">
        <f t="shared" si="163"/>
        <v>264.27224268296226</v>
      </c>
      <c r="M1158" t="e">
        <f t="shared" si="162"/>
        <v>#N/A</v>
      </c>
      <c r="N1158" t="str">
        <f t="shared" si="165"/>
        <v>NA</v>
      </c>
      <c r="O1158" s="22">
        <f t="shared" si="170"/>
        <v>14590.257454636889</v>
      </c>
      <c r="P1158">
        <f t="shared" si="166"/>
        <v>264.27224268296226</v>
      </c>
      <c r="Q1158">
        <f t="shared" si="167"/>
        <v>2</v>
      </c>
      <c r="V1158" s="51">
        <f t="shared" si="164"/>
        <v>7.0048817945155405E-5</v>
      </c>
      <c r="W1158" s="51">
        <f t="shared" si="168"/>
        <v>1.716425554172861E-2</v>
      </c>
    </row>
    <row r="1159" spans="2:23" x14ac:dyDescent="0.25">
      <c r="B1159" s="52" t="s">
        <v>1324</v>
      </c>
      <c r="C1159" s="53" t="s">
        <v>1722</v>
      </c>
      <c r="D1159" s="54">
        <v>5.9849816600000008</v>
      </c>
      <c r="E1159" s="54">
        <v>1438.4954889630001</v>
      </c>
      <c r="F1159" s="54">
        <v>0.92755699548597648</v>
      </c>
      <c r="G1159" s="48">
        <v>1158</v>
      </c>
      <c r="H1159" s="49"/>
      <c r="I1159" s="21">
        <f t="shared" si="169"/>
        <v>263.34468568747627</v>
      </c>
      <c r="J1159" s="50">
        <v>5.9849816600000008</v>
      </c>
      <c r="K1159" s="50">
        <v>16844.788597589981</v>
      </c>
      <c r="L1159">
        <f t="shared" si="163"/>
        <v>263.34468568747627</v>
      </c>
      <c r="M1159" t="e">
        <f t="shared" si="162"/>
        <v>#N/A</v>
      </c>
      <c r="N1159" t="str">
        <f t="shared" si="165"/>
        <v>NA</v>
      </c>
      <c r="O1159" s="22">
        <f t="shared" si="170"/>
        <v>14596.242436296889</v>
      </c>
      <c r="P1159">
        <f t="shared" si="166"/>
        <v>263.34468568747627</v>
      </c>
      <c r="Q1159">
        <f t="shared" si="167"/>
        <v>2</v>
      </c>
      <c r="V1159" s="51">
        <f t="shared" si="164"/>
        <v>6.9802956819329558E-5</v>
      </c>
      <c r="W1159" s="51">
        <f t="shared" si="168"/>
        <v>1.709445258490928E-2</v>
      </c>
    </row>
    <row r="1160" spans="2:23" x14ac:dyDescent="0.25">
      <c r="B1160" s="45" t="s">
        <v>1347</v>
      </c>
      <c r="C1160" s="46" t="s">
        <v>1723</v>
      </c>
      <c r="D1160" s="47">
        <v>2.6466047100000001</v>
      </c>
      <c r="E1160" s="47">
        <v>21.770366464696622</v>
      </c>
      <c r="F1160" s="47">
        <v>0.92265615358955622</v>
      </c>
      <c r="G1160" s="48">
        <v>1159</v>
      </c>
      <c r="H1160" s="49"/>
      <c r="I1160" s="21">
        <f t="shared" si="169"/>
        <v>262.4220295338867</v>
      </c>
      <c r="J1160" s="50">
        <v>12.309794079999998</v>
      </c>
      <c r="K1160" s="50">
        <v>16857.098391669981</v>
      </c>
      <c r="L1160">
        <f t="shared" si="163"/>
        <v>262.4220295338867</v>
      </c>
      <c r="M1160" t="e">
        <f t="shared" si="162"/>
        <v>#N/A</v>
      </c>
      <c r="N1160" t="str">
        <f t="shared" si="165"/>
        <v>NA</v>
      </c>
      <c r="O1160" s="22">
        <f t="shared" si="170"/>
        <v>14598.889041006889</v>
      </c>
      <c r="P1160">
        <f t="shared" si="166"/>
        <v>262.4220295338867</v>
      </c>
      <c r="Q1160">
        <f t="shared" si="167"/>
        <v>2</v>
      </c>
      <c r="V1160" s="51">
        <f t="shared" si="164"/>
        <v>6.9558394725813342E-5</v>
      </c>
      <c r="W1160" s="51">
        <f t="shared" si="168"/>
        <v>1.7024894190183468E-2</v>
      </c>
    </row>
    <row r="1161" spans="2:23" x14ac:dyDescent="0.25">
      <c r="B1161" s="52" t="s">
        <v>1141</v>
      </c>
      <c r="C1161" s="53" t="s">
        <v>1724</v>
      </c>
      <c r="D1161" s="54">
        <v>4.0123153400194589</v>
      </c>
      <c r="E1161" s="54">
        <v>272.31781432889045</v>
      </c>
      <c r="F1161" s="54">
        <v>0.91880534342524145</v>
      </c>
      <c r="G1161" s="48">
        <v>1160</v>
      </c>
      <c r="H1161" s="49"/>
      <c r="I1161" s="21">
        <f t="shared" si="169"/>
        <v>261.50322419046148</v>
      </c>
      <c r="J1161" s="50">
        <v>4.1061886899999998</v>
      </c>
      <c r="K1161" s="50">
        <v>16861.204580359979</v>
      </c>
      <c r="L1161">
        <f t="shared" si="163"/>
        <v>261.50322419046148</v>
      </c>
      <c r="M1161" t="e">
        <f t="shared" si="162"/>
        <v>#N/A</v>
      </c>
      <c r="N1161" t="str">
        <f t="shared" si="165"/>
        <v>NA</v>
      </c>
      <c r="O1161" s="22">
        <f t="shared" si="170"/>
        <v>14602.901356346909</v>
      </c>
      <c r="P1161">
        <f t="shared" si="166"/>
        <v>261.50322419046148</v>
      </c>
      <c r="Q1161">
        <f t="shared" si="167"/>
        <v>2</v>
      </c>
      <c r="V1161" s="51">
        <f t="shared" si="164"/>
        <v>6.9314853339948448E-5</v>
      </c>
      <c r="W1161" s="51">
        <f t="shared" si="168"/>
        <v>1.695557933684352E-2</v>
      </c>
    </row>
    <row r="1162" spans="2:23" x14ac:dyDescent="0.25">
      <c r="B1162" s="45" t="s">
        <v>770</v>
      </c>
      <c r="C1162" s="46" t="s">
        <v>1725</v>
      </c>
      <c r="D1162" s="47">
        <v>0.68042603999999995</v>
      </c>
      <c r="E1162" s="47">
        <v>26.133272249000001</v>
      </c>
      <c r="F1162" s="47">
        <v>0.91311071490690954</v>
      </c>
      <c r="G1162" s="48">
        <v>1161</v>
      </c>
      <c r="H1162" s="49"/>
      <c r="I1162" s="21">
        <f t="shared" si="169"/>
        <v>260.59011347555457</v>
      </c>
      <c r="J1162" s="50">
        <v>0.68042603999999995</v>
      </c>
      <c r="K1162" s="50">
        <v>16861.885006399978</v>
      </c>
      <c r="L1162">
        <f t="shared" si="163"/>
        <v>260.59011347555457</v>
      </c>
      <c r="M1162" t="e">
        <f t="shared" si="162"/>
        <v>#N/A</v>
      </c>
      <c r="N1162" t="str">
        <f t="shared" si="165"/>
        <v>NA</v>
      </c>
      <c r="O1162" s="22">
        <f t="shared" si="170"/>
        <v>14603.581782386909</v>
      </c>
      <c r="P1162">
        <f t="shared" si="166"/>
        <v>260.59011347555457</v>
      </c>
      <c r="Q1162">
        <f t="shared" si="167"/>
        <v>2</v>
      </c>
      <c r="V1162" s="51">
        <f t="shared" si="164"/>
        <v>6.907282138993009E-5</v>
      </c>
      <c r="W1162" s="51">
        <f t="shared" si="168"/>
        <v>1.6886506515453589E-2</v>
      </c>
    </row>
    <row r="1163" spans="2:23" x14ac:dyDescent="0.25">
      <c r="B1163" s="52" t="s">
        <v>1483</v>
      </c>
      <c r="C1163" s="53" t="s">
        <v>1726</v>
      </c>
      <c r="D1163" s="54">
        <v>4.6201204899999988</v>
      </c>
      <c r="E1163" s="54">
        <v>1574.1423584640002</v>
      </c>
      <c r="F1163" s="54">
        <v>0.91144873198708032</v>
      </c>
      <c r="G1163" s="48">
        <v>1162</v>
      </c>
      <c r="H1163" s="49"/>
      <c r="I1163" s="21">
        <f t="shared" si="169"/>
        <v>259.67866474356748</v>
      </c>
      <c r="J1163" s="50">
        <v>4.6201204899999988</v>
      </c>
      <c r="K1163" s="50">
        <v>16866.505126889977</v>
      </c>
      <c r="L1163">
        <f t="shared" si="163"/>
        <v>259.67866474356748</v>
      </c>
      <c r="M1163" t="e">
        <f t="shared" si="162"/>
        <v>#N/A</v>
      </c>
      <c r="N1163" t="str">
        <f t="shared" si="165"/>
        <v>NA</v>
      </c>
      <c r="O1163" s="22">
        <f t="shared" si="170"/>
        <v>14608.20190287691</v>
      </c>
      <c r="P1163">
        <f t="shared" si="166"/>
        <v>259.67866474356748</v>
      </c>
      <c r="Q1163">
        <f t="shared" si="167"/>
        <v>2</v>
      </c>
      <c r="V1163" s="51">
        <f t="shared" si="164"/>
        <v>6.8831229970244364E-5</v>
      </c>
      <c r="W1163" s="51">
        <f t="shared" si="168"/>
        <v>1.6817675285483343E-2</v>
      </c>
    </row>
    <row r="1164" spans="2:23" x14ac:dyDescent="0.25">
      <c r="B1164" s="45" t="s">
        <v>662</v>
      </c>
      <c r="C1164" s="46" t="s">
        <v>1727</v>
      </c>
      <c r="D1164" s="47">
        <v>1.06449554</v>
      </c>
      <c r="E1164" s="47">
        <v>28.399913766968666</v>
      </c>
      <c r="F1164" s="47">
        <v>0.90836785088678906</v>
      </c>
      <c r="G1164" s="48">
        <v>1163</v>
      </c>
      <c r="H1164" s="49"/>
      <c r="I1164" s="21">
        <f t="shared" si="169"/>
        <v>258.77029689268068</v>
      </c>
      <c r="J1164" s="50">
        <v>5.581982159999999</v>
      </c>
      <c r="K1164" s="50">
        <v>16872.087109049979</v>
      </c>
      <c r="L1164">
        <f t="shared" si="163"/>
        <v>258.77029689268068</v>
      </c>
      <c r="M1164" t="e">
        <f t="shared" si="162"/>
        <v>#N/A</v>
      </c>
      <c r="N1164" t="str">
        <f t="shared" si="165"/>
        <v>NA</v>
      </c>
      <c r="O1164" s="22">
        <f t="shared" si="170"/>
        <v>14609.26639841691</v>
      </c>
      <c r="P1164">
        <f t="shared" si="166"/>
        <v>258.77029689268068</v>
      </c>
      <c r="Q1164">
        <f t="shared" si="167"/>
        <v>2</v>
      </c>
      <c r="V1164" s="51">
        <f t="shared" si="164"/>
        <v>6.8590455178431153E-5</v>
      </c>
      <c r="W1164" s="51">
        <f t="shared" si="168"/>
        <v>1.6749084830304913E-2</v>
      </c>
    </row>
    <row r="1165" spans="2:23" x14ac:dyDescent="0.25">
      <c r="B1165" s="52" t="s">
        <v>1728</v>
      </c>
      <c r="C1165" s="53" t="s">
        <v>1729</v>
      </c>
      <c r="D1165" s="54">
        <v>18.343589410000003</v>
      </c>
      <c r="E1165" s="54">
        <v>347.03889728900003</v>
      </c>
      <c r="F1165" s="54">
        <v>0.90806760067653358</v>
      </c>
      <c r="G1165" s="48">
        <v>1164</v>
      </c>
      <c r="H1165" s="49"/>
      <c r="I1165" s="21">
        <f t="shared" si="169"/>
        <v>257.86222929200414</v>
      </c>
      <c r="J1165" s="50">
        <v>18.343589410000003</v>
      </c>
      <c r="K1165" s="50">
        <v>16890.430698459979</v>
      </c>
      <c r="L1165">
        <f t="shared" si="163"/>
        <v>257.86222929200414</v>
      </c>
      <c r="M1165" t="e">
        <f t="shared" si="162"/>
        <v>#N/A</v>
      </c>
      <c r="N1165" t="str">
        <f t="shared" si="165"/>
        <v>NA</v>
      </c>
      <c r="O1165" s="22">
        <f t="shared" si="170"/>
        <v>14627.609987826911</v>
      </c>
      <c r="P1165">
        <f t="shared" si="166"/>
        <v>257.86222929200414</v>
      </c>
      <c r="Q1165">
        <f t="shared" si="167"/>
        <v>2</v>
      </c>
      <c r="V1165" s="51">
        <f t="shared" si="164"/>
        <v>6.8349759971867235E-5</v>
      </c>
      <c r="W1165" s="51">
        <f t="shared" si="168"/>
        <v>1.6680735070333044E-2</v>
      </c>
    </row>
    <row r="1166" spans="2:23" x14ac:dyDescent="0.25">
      <c r="B1166" s="45" t="s">
        <v>420</v>
      </c>
      <c r="C1166" s="46" t="s">
        <v>1730</v>
      </c>
      <c r="D1166" s="47">
        <v>10.865438589999998</v>
      </c>
      <c r="E1166" s="47">
        <v>486.33448256299999</v>
      </c>
      <c r="F1166" s="47">
        <v>0.90748798610049386</v>
      </c>
      <c r="G1166" s="48">
        <v>1165</v>
      </c>
      <c r="H1166" s="49"/>
      <c r="I1166" s="21">
        <f t="shared" si="169"/>
        <v>256.95474130590367</v>
      </c>
      <c r="J1166" s="50">
        <v>10.86543859</v>
      </c>
      <c r="K1166" s="50">
        <v>16901.29613704998</v>
      </c>
      <c r="L1166">
        <f t="shared" si="163"/>
        <v>256.95474130590367</v>
      </c>
      <c r="M1166" t="e">
        <f t="shared" si="162"/>
        <v>#N/A</v>
      </c>
      <c r="N1166" t="str">
        <f t="shared" si="165"/>
        <v>NA</v>
      </c>
      <c r="O1166" s="22">
        <f t="shared" si="170"/>
        <v>14638.475426416911</v>
      </c>
      <c r="P1166">
        <f t="shared" si="166"/>
        <v>256.95474130590367</v>
      </c>
      <c r="Q1166">
        <f t="shared" si="167"/>
        <v>2</v>
      </c>
      <c r="V1166" s="51">
        <f t="shared" si="164"/>
        <v>6.8109218399735384E-5</v>
      </c>
      <c r="W1166" s="51">
        <f t="shared" si="168"/>
        <v>1.6612625851933308E-2</v>
      </c>
    </row>
    <row r="1167" spans="2:23" x14ac:dyDescent="0.25">
      <c r="B1167" s="52" t="s">
        <v>928</v>
      </c>
      <c r="C1167" s="53" t="s">
        <v>1731</v>
      </c>
      <c r="D1167" s="54">
        <v>13.836834039999999</v>
      </c>
      <c r="E1167" s="54">
        <v>2313.4847108529948</v>
      </c>
      <c r="F1167" s="54">
        <v>0.90639207766860685</v>
      </c>
      <c r="G1167" s="48">
        <v>1166</v>
      </c>
      <c r="H1167" s="49"/>
      <c r="I1167" s="21">
        <f t="shared" si="169"/>
        <v>256.04834922823505</v>
      </c>
      <c r="J1167" s="50">
        <v>13.836834039999999</v>
      </c>
      <c r="K1167" s="50">
        <v>16915.132971089981</v>
      </c>
      <c r="L1167">
        <f t="shared" si="163"/>
        <v>256.04834922823505</v>
      </c>
      <c r="M1167" t="e">
        <f t="shared" si="162"/>
        <v>#N/A</v>
      </c>
      <c r="N1167" t="str">
        <f t="shared" si="165"/>
        <v>NA</v>
      </c>
      <c r="O1167" s="22">
        <f t="shared" si="170"/>
        <v>14652.312260456911</v>
      </c>
      <c r="P1167">
        <f t="shared" si="166"/>
        <v>256.04834922823505</v>
      </c>
      <c r="Q1167">
        <f t="shared" si="167"/>
        <v>2</v>
      </c>
      <c r="V1167" s="51">
        <f t="shared" si="164"/>
        <v>6.786896731248175E-5</v>
      </c>
      <c r="W1167" s="51">
        <f t="shared" si="168"/>
        <v>1.6544756884620825E-2</v>
      </c>
    </row>
    <row r="1168" spans="2:23" x14ac:dyDescent="0.25">
      <c r="B1168" s="45" t="s">
        <v>1732</v>
      </c>
      <c r="C1168" s="46" t="s">
        <v>1733</v>
      </c>
      <c r="D1168" s="47">
        <v>19.945429570000005</v>
      </c>
      <c r="E1168" s="47">
        <v>239.37780252099998</v>
      </c>
      <c r="F1168" s="47">
        <v>0.90333130002148576</v>
      </c>
      <c r="G1168" s="48">
        <v>1167</v>
      </c>
      <c r="H1168" s="49"/>
      <c r="I1168" s="21">
        <f t="shared" si="169"/>
        <v>255.14501792821358</v>
      </c>
      <c r="J1168" s="50">
        <v>19.945429570000002</v>
      </c>
      <c r="K1168" s="50">
        <v>16935.078400659982</v>
      </c>
      <c r="L1168">
        <f t="shared" si="163"/>
        <v>255.14501792821358</v>
      </c>
      <c r="M1168" t="e">
        <f t="shared" si="162"/>
        <v>#N/A</v>
      </c>
      <c r="N1168" t="str">
        <f t="shared" si="165"/>
        <v>NA</v>
      </c>
      <c r="O1168" s="22">
        <f t="shared" si="170"/>
        <v>14672.25769002691</v>
      </c>
      <c r="P1168">
        <f t="shared" si="166"/>
        <v>255.14501792821358</v>
      </c>
      <c r="Q1168">
        <f t="shared" si="167"/>
        <v>2</v>
      </c>
      <c r="V1168" s="51">
        <f t="shared" si="164"/>
        <v>6.7629527524417146E-5</v>
      </c>
      <c r="W1168" s="51">
        <f t="shared" si="168"/>
        <v>1.6477127357096409E-2</v>
      </c>
    </row>
    <row r="1169" spans="2:23" x14ac:dyDescent="0.25">
      <c r="B1169" s="52" t="s">
        <v>1734</v>
      </c>
      <c r="C1169" s="53" t="s">
        <v>1735</v>
      </c>
      <c r="D1169" s="54">
        <v>2.4370848000000005</v>
      </c>
      <c r="E1169" s="54">
        <v>35.032425377000003</v>
      </c>
      <c r="F1169" s="54">
        <v>0.90266170979294424</v>
      </c>
      <c r="G1169" s="48">
        <v>1168</v>
      </c>
      <c r="H1169" s="49"/>
      <c r="I1169" s="21">
        <f t="shared" si="169"/>
        <v>254.24235621842064</v>
      </c>
      <c r="J1169" s="50">
        <v>2.4370848000000005</v>
      </c>
      <c r="K1169" s="50">
        <v>16937.515485459982</v>
      </c>
      <c r="L1169">
        <f t="shared" si="163"/>
        <v>254.24235621842064</v>
      </c>
      <c r="M1169" t="e">
        <f t="shared" si="162"/>
        <v>#N/A</v>
      </c>
      <c r="N1169" t="str">
        <f t="shared" si="165"/>
        <v>NA</v>
      </c>
      <c r="O1169" s="22">
        <f t="shared" si="170"/>
        <v>14674.69477482691</v>
      </c>
      <c r="P1169">
        <f t="shared" si="166"/>
        <v>254.24235621842064</v>
      </c>
      <c r="Q1169">
        <f t="shared" si="167"/>
        <v>2</v>
      </c>
      <c r="V1169" s="51">
        <f t="shared" si="164"/>
        <v>6.7390265220009329E-5</v>
      </c>
      <c r="W1169" s="51">
        <f t="shared" si="168"/>
        <v>1.6409737091876399E-2</v>
      </c>
    </row>
    <row r="1170" spans="2:23" x14ac:dyDescent="0.25">
      <c r="B1170" s="45" t="s">
        <v>1055</v>
      </c>
      <c r="C1170" s="46" t="s">
        <v>1736</v>
      </c>
      <c r="D1170" s="47">
        <v>11.929399460000001</v>
      </c>
      <c r="E1170" s="47">
        <v>906.330857907</v>
      </c>
      <c r="F1170" s="47">
        <v>0.88987343028986732</v>
      </c>
      <c r="G1170" s="48">
        <v>1169</v>
      </c>
      <c r="H1170" s="49"/>
      <c r="I1170" s="21">
        <f t="shared" si="169"/>
        <v>253.35248278813077</v>
      </c>
      <c r="J1170" s="50">
        <v>11.929399460000003</v>
      </c>
      <c r="K1170" s="50">
        <v>16949.444884919983</v>
      </c>
      <c r="L1170">
        <f t="shared" si="163"/>
        <v>253.35248278813077</v>
      </c>
      <c r="M1170" t="e">
        <f t="shared" si="162"/>
        <v>#N/A</v>
      </c>
      <c r="N1170" t="str">
        <f t="shared" si="165"/>
        <v>NA</v>
      </c>
      <c r="O1170" s="22">
        <f t="shared" si="170"/>
        <v>14686.62417428691</v>
      </c>
      <c r="P1170">
        <f t="shared" si="166"/>
        <v>253.35248278813077</v>
      </c>
      <c r="Q1170">
        <f t="shared" si="167"/>
        <v>2</v>
      </c>
      <c r="V1170" s="51">
        <f t="shared" si="164"/>
        <v>6.7154392616516177E-5</v>
      </c>
      <c r="W1170" s="51">
        <f t="shared" si="168"/>
        <v>1.6342582699259884E-2</v>
      </c>
    </row>
    <row r="1171" spans="2:23" x14ac:dyDescent="0.25">
      <c r="B1171" s="52" t="s">
        <v>1737</v>
      </c>
      <c r="C1171" s="53" t="s">
        <v>1738</v>
      </c>
      <c r="D1171" s="54">
        <v>9.3451568800000029</v>
      </c>
      <c r="E1171" s="54">
        <v>265.44326869899999</v>
      </c>
      <c r="F1171" s="54">
        <v>0.88729755935639665</v>
      </c>
      <c r="G1171" s="48">
        <v>1170</v>
      </c>
      <c r="H1171" s="49"/>
      <c r="I1171" s="21">
        <f t="shared" si="169"/>
        <v>252.46518522877437</v>
      </c>
      <c r="J1171" s="50">
        <v>9.3451568800000029</v>
      </c>
      <c r="K1171" s="50">
        <v>16958.790041799984</v>
      </c>
      <c r="L1171">
        <f t="shared" si="163"/>
        <v>252.46518522877437</v>
      </c>
      <c r="M1171" t="e">
        <f t="shared" ref="M1171:M1234" si="171">IF(N1171=C1171,L1171,NA())</f>
        <v>#N/A</v>
      </c>
      <c r="N1171" t="str">
        <f t="shared" si="165"/>
        <v>NA</v>
      </c>
      <c r="O1171" s="22">
        <f t="shared" si="170"/>
        <v>14695.969331166909</v>
      </c>
      <c r="P1171">
        <f t="shared" si="166"/>
        <v>252.46518522877437</v>
      </c>
      <c r="Q1171">
        <f t="shared" si="167"/>
        <v>2</v>
      </c>
      <c r="V1171" s="51">
        <f t="shared" si="164"/>
        <v>6.6919202781338881E-5</v>
      </c>
      <c r="W1171" s="51">
        <f t="shared" si="168"/>
        <v>1.6275663496478545E-2</v>
      </c>
    </row>
    <row r="1172" spans="2:23" x14ac:dyDescent="0.25">
      <c r="B1172" s="45" t="s">
        <v>1381</v>
      </c>
      <c r="C1172" s="46" t="s">
        <v>1739</v>
      </c>
      <c r="D1172" s="47">
        <v>7.8020094100000001</v>
      </c>
      <c r="E1172" s="47">
        <v>1034.332339001</v>
      </c>
      <c r="F1172" s="47">
        <v>0.88613537356684868</v>
      </c>
      <c r="G1172" s="48">
        <v>1171</v>
      </c>
      <c r="H1172" s="49"/>
      <c r="I1172" s="21">
        <f t="shared" si="169"/>
        <v>251.57904985520753</v>
      </c>
      <c r="J1172" s="50">
        <v>7.8020094100000001</v>
      </c>
      <c r="K1172" s="50">
        <v>16966.592051209984</v>
      </c>
      <c r="L1172">
        <f t="shared" si="163"/>
        <v>251.57904985520753</v>
      </c>
      <c r="M1172" t="e">
        <f t="shared" si="171"/>
        <v>#N/A</v>
      </c>
      <c r="N1172" t="str">
        <f t="shared" si="165"/>
        <v>NA</v>
      </c>
      <c r="O1172" s="22">
        <f t="shared" si="170"/>
        <v>14703.771340576908</v>
      </c>
      <c r="P1172">
        <f t="shared" si="166"/>
        <v>251.57904985520753</v>
      </c>
      <c r="Q1172">
        <f t="shared" si="167"/>
        <v>2</v>
      </c>
      <c r="V1172" s="51">
        <f t="shared" si="164"/>
        <v>6.6684320998721202E-5</v>
      </c>
      <c r="W1172" s="51">
        <f t="shared" si="168"/>
        <v>1.6208979175479823E-2</v>
      </c>
    </row>
    <row r="1173" spans="2:23" x14ac:dyDescent="0.25">
      <c r="B1173" s="52" t="s">
        <v>381</v>
      </c>
      <c r="C1173" s="53" t="s">
        <v>1740</v>
      </c>
      <c r="D1173" s="54">
        <v>2.34582428</v>
      </c>
      <c r="E1173" s="54">
        <v>250.276587151</v>
      </c>
      <c r="F1173" s="54">
        <v>0.88537412492041989</v>
      </c>
      <c r="G1173" s="48">
        <v>1172</v>
      </c>
      <c r="H1173" s="49"/>
      <c r="I1173" s="21">
        <f t="shared" si="169"/>
        <v>250.69367573028711</v>
      </c>
      <c r="J1173" s="50">
        <v>2.34582428</v>
      </c>
      <c r="K1173" s="50">
        <v>16968.937875489984</v>
      </c>
      <c r="L1173">
        <f t="shared" si="163"/>
        <v>250.69367573028711</v>
      </c>
      <c r="M1173" t="e">
        <f t="shared" si="171"/>
        <v>#N/A</v>
      </c>
      <c r="N1173" t="str">
        <f t="shared" si="165"/>
        <v>NA</v>
      </c>
      <c r="O1173" s="22">
        <f t="shared" si="170"/>
        <v>14706.117164856909</v>
      </c>
      <c r="P1173">
        <f t="shared" si="166"/>
        <v>250.69367573028711</v>
      </c>
      <c r="Q1173">
        <f t="shared" si="167"/>
        <v>2</v>
      </c>
      <c r="V1173" s="51">
        <f t="shared" si="164"/>
        <v>6.6449640995024014E-5</v>
      </c>
      <c r="W1173" s="51">
        <f t="shared" si="168"/>
        <v>1.6142529534484799E-2</v>
      </c>
    </row>
    <row r="1174" spans="2:23" x14ac:dyDescent="0.25">
      <c r="B1174" s="45" t="s">
        <v>1741</v>
      </c>
      <c r="C1174" s="46" t="s">
        <v>1742</v>
      </c>
      <c r="D1174" s="47">
        <v>9.9064546599999996</v>
      </c>
      <c r="E1174" s="47">
        <v>1669.877355846</v>
      </c>
      <c r="F1174" s="47">
        <v>0.8794110186516263</v>
      </c>
      <c r="G1174" s="48">
        <v>1173</v>
      </c>
      <c r="H1174" s="49"/>
      <c r="I1174" s="21">
        <f t="shared" si="169"/>
        <v>249.81426471163547</v>
      </c>
      <c r="J1174" s="50">
        <v>9.9064546599999996</v>
      </c>
      <c r="K1174" s="50">
        <v>16978.844330149983</v>
      </c>
      <c r="L1174">
        <f t="shared" si="163"/>
        <v>249.81426471163547</v>
      </c>
      <c r="M1174" t="e">
        <f t="shared" si="171"/>
        <v>#N/A</v>
      </c>
      <c r="N1174" t="str">
        <f t="shared" si="165"/>
        <v>NA</v>
      </c>
      <c r="O1174" s="22">
        <f t="shared" si="170"/>
        <v>14716.023619516909</v>
      </c>
      <c r="P1174">
        <f t="shared" si="166"/>
        <v>249.81426471163547</v>
      </c>
      <c r="Q1174">
        <f t="shared" si="167"/>
        <v>2</v>
      </c>
      <c r="V1174" s="51">
        <f t="shared" si="164"/>
        <v>6.6216541590716194E-5</v>
      </c>
      <c r="W1174" s="51">
        <f t="shared" si="168"/>
        <v>1.6076312992894082E-2</v>
      </c>
    </row>
    <row r="1175" spans="2:23" x14ac:dyDescent="0.25">
      <c r="B1175" s="52" t="s">
        <v>745</v>
      </c>
      <c r="C1175" s="53" t="s">
        <v>1743</v>
      </c>
      <c r="D1175" s="54">
        <v>2.5913616453667112</v>
      </c>
      <c r="E1175" s="54">
        <v>54.305178104501969</v>
      </c>
      <c r="F1175" s="54">
        <v>0.87871914115158223</v>
      </c>
      <c r="G1175" s="48">
        <v>1174</v>
      </c>
      <c r="H1175" s="49"/>
      <c r="I1175" s="21">
        <f t="shared" si="169"/>
        <v>248.9355455704839</v>
      </c>
      <c r="J1175" s="50">
        <v>2.9101084799999999</v>
      </c>
      <c r="K1175" s="50">
        <v>16981.754438629981</v>
      </c>
      <c r="L1175">
        <f t="shared" si="163"/>
        <v>248.9355455704839</v>
      </c>
      <c r="M1175" t="e">
        <f t="shared" si="171"/>
        <v>#N/A</v>
      </c>
      <c r="N1175" t="str">
        <f t="shared" si="165"/>
        <v>NA</v>
      </c>
      <c r="O1175" s="22">
        <f t="shared" si="170"/>
        <v>14718.614981162276</v>
      </c>
      <c r="P1175">
        <f t="shared" si="166"/>
        <v>248.9355455704839</v>
      </c>
      <c r="Q1175">
        <f t="shared" si="167"/>
        <v>2</v>
      </c>
      <c r="V1175" s="51">
        <f t="shared" si="164"/>
        <v>6.5983625577598263E-5</v>
      </c>
      <c r="W1175" s="51">
        <f t="shared" si="168"/>
        <v>1.6010329367316483E-2</v>
      </c>
    </row>
    <row r="1176" spans="2:23" x14ac:dyDescent="0.25">
      <c r="B1176" s="45" t="s">
        <v>707</v>
      </c>
      <c r="C1176" s="46" t="s">
        <v>1744</v>
      </c>
      <c r="D1176" s="47">
        <v>1.4755391499999999</v>
      </c>
      <c r="E1176" s="47">
        <v>74.798545906562438</v>
      </c>
      <c r="F1176" s="47">
        <v>0.87390493653464429</v>
      </c>
      <c r="G1176" s="48">
        <v>1175</v>
      </c>
      <c r="H1176" s="49"/>
      <c r="I1176" s="21">
        <f t="shared" si="169"/>
        <v>248.06164063394925</v>
      </c>
      <c r="J1176" s="50">
        <v>1.4755391499999999</v>
      </c>
      <c r="K1176" s="50">
        <v>16983.229977779982</v>
      </c>
      <c r="L1176">
        <f t="shared" si="163"/>
        <v>248.06164063394925</v>
      </c>
      <c r="M1176" t="e">
        <f t="shared" si="171"/>
        <v>#N/A</v>
      </c>
      <c r="N1176" t="str">
        <f t="shared" si="165"/>
        <v>NA</v>
      </c>
      <c r="O1176" s="22">
        <f t="shared" si="170"/>
        <v>14720.090520312277</v>
      </c>
      <c r="P1176">
        <f t="shared" si="166"/>
        <v>248.06164063394925</v>
      </c>
      <c r="Q1176">
        <f t="shared" si="167"/>
        <v>2</v>
      </c>
      <c r="V1176" s="51">
        <f t="shared" si="164"/>
        <v>6.5751985632444708E-5</v>
      </c>
      <c r="W1176" s="51">
        <f t="shared" si="168"/>
        <v>1.594457738168404E-2</v>
      </c>
    </row>
    <row r="1177" spans="2:23" x14ac:dyDescent="0.25">
      <c r="B1177" s="52" t="s">
        <v>703</v>
      </c>
      <c r="C1177" s="53" t="s">
        <v>1745</v>
      </c>
      <c r="D1177" s="54">
        <v>0.73017426000000007</v>
      </c>
      <c r="E1177" s="54">
        <v>54.876253780066847</v>
      </c>
      <c r="F1177" s="54">
        <v>0.87193391077833438</v>
      </c>
      <c r="G1177" s="48">
        <v>1176</v>
      </c>
      <c r="H1177" s="49"/>
      <c r="I1177" s="21">
        <f t="shared" si="169"/>
        <v>247.18970672317093</v>
      </c>
      <c r="J1177" s="50">
        <v>0.90170485</v>
      </c>
      <c r="K1177" s="50">
        <v>16984.131682629981</v>
      </c>
      <c r="L1177">
        <f t="shared" si="163"/>
        <v>247.18970672317093</v>
      </c>
      <c r="M1177" t="e">
        <f t="shared" si="171"/>
        <v>#N/A</v>
      </c>
      <c r="N1177" t="str">
        <f t="shared" si="165"/>
        <v>NA</v>
      </c>
      <c r="O1177" s="22">
        <f t="shared" si="170"/>
        <v>14720.820694572276</v>
      </c>
      <c r="P1177">
        <f t="shared" si="166"/>
        <v>247.18970672317093</v>
      </c>
      <c r="Q1177">
        <f t="shared" si="167"/>
        <v>2</v>
      </c>
      <c r="V1177" s="51">
        <f t="shared" si="164"/>
        <v>6.5520868133473796E-5</v>
      </c>
      <c r="W1177" s="51">
        <f t="shared" si="168"/>
        <v>1.5879056513550566E-2</v>
      </c>
    </row>
    <row r="1178" spans="2:23" x14ac:dyDescent="0.25">
      <c r="B1178" s="45" t="s">
        <v>1030</v>
      </c>
      <c r="C1178" s="46" t="s">
        <v>1746</v>
      </c>
      <c r="D1178" s="47">
        <v>3.2056512499999998</v>
      </c>
      <c r="E1178" s="47">
        <v>855.03080189037848</v>
      </c>
      <c r="F1178" s="47">
        <v>0.870420757802844</v>
      </c>
      <c r="G1178" s="48">
        <v>1177</v>
      </c>
      <c r="H1178" s="49"/>
      <c r="I1178" s="21">
        <f t="shared" si="169"/>
        <v>246.3192859653681</v>
      </c>
      <c r="J1178" s="50">
        <v>3.2056512500000003</v>
      </c>
      <c r="K1178" s="50">
        <v>16987.337333879979</v>
      </c>
      <c r="L1178">
        <f t="shared" si="163"/>
        <v>246.3192859653681</v>
      </c>
      <c r="M1178" t="e">
        <f t="shared" si="171"/>
        <v>#N/A</v>
      </c>
      <c r="N1178" t="str">
        <f t="shared" si="165"/>
        <v>NA</v>
      </c>
      <c r="O1178" s="22">
        <f t="shared" si="170"/>
        <v>14724.026345822276</v>
      </c>
      <c r="P1178">
        <f t="shared" si="166"/>
        <v>246.3192859653681</v>
      </c>
      <c r="Q1178">
        <f t="shared" si="167"/>
        <v>2</v>
      </c>
      <c r="V1178" s="51">
        <f t="shared" si="164"/>
        <v>6.5290151715510225E-5</v>
      </c>
      <c r="W1178" s="51">
        <f t="shared" si="168"/>
        <v>1.5813766361835055E-2</v>
      </c>
    </row>
    <row r="1179" spans="2:23" x14ac:dyDescent="0.25">
      <c r="B1179" s="52" t="s">
        <v>707</v>
      </c>
      <c r="C1179" s="53" t="s">
        <v>1747</v>
      </c>
      <c r="D1179" s="54">
        <v>3.0393720399999999</v>
      </c>
      <c r="E1179" s="54">
        <v>49.702725860999998</v>
      </c>
      <c r="F1179" s="54">
        <v>0.86967863471742723</v>
      </c>
      <c r="G1179" s="48">
        <v>1178</v>
      </c>
      <c r="H1179" s="49"/>
      <c r="I1179" s="21">
        <f t="shared" si="169"/>
        <v>245.44960733065068</v>
      </c>
      <c r="J1179" s="50">
        <v>3.0393720399999999</v>
      </c>
      <c r="K1179" s="50">
        <v>16990.376705919978</v>
      </c>
      <c r="L1179">
        <f t="shared" si="163"/>
        <v>245.44960733065068</v>
      </c>
      <c r="M1179" t="e">
        <f t="shared" si="171"/>
        <v>#N/A</v>
      </c>
      <c r="N1179" t="str">
        <f t="shared" si="165"/>
        <v>NA</v>
      </c>
      <c r="O1179" s="22">
        <f t="shared" si="170"/>
        <v>14727.065717862277</v>
      </c>
      <c r="P1179">
        <f t="shared" si="166"/>
        <v>245.44960733065068</v>
      </c>
      <c r="Q1179">
        <f t="shared" si="167"/>
        <v>2</v>
      </c>
      <c r="V1179" s="51">
        <f t="shared" si="164"/>
        <v>6.5059632006986786E-5</v>
      </c>
      <c r="W1179" s="51">
        <f t="shared" si="168"/>
        <v>1.5748706729828067E-2</v>
      </c>
    </row>
    <row r="1180" spans="2:23" x14ac:dyDescent="0.25">
      <c r="B1180" s="45" t="s">
        <v>1162</v>
      </c>
      <c r="C1180" s="46" t="s">
        <v>1748</v>
      </c>
      <c r="D1180" s="47">
        <v>30.235481951744635</v>
      </c>
      <c r="E1180" s="47">
        <v>231.80787409641687</v>
      </c>
      <c r="F1180" s="47">
        <v>0.86920446847193089</v>
      </c>
      <c r="G1180" s="48">
        <v>1179</v>
      </c>
      <c r="H1180" s="49"/>
      <c r="I1180" s="21">
        <f t="shared" si="169"/>
        <v>244.58040286217874</v>
      </c>
      <c r="J1180" s="50">
        <v>30.377576209999997</v>
      </c>
      <c r="K1180" s="50">
        <v>17020.754282129979</v>
      </c>
      <c r="L1180">
        <f t="shared" si="163"/>
        <v>244.58040286217874</v>
      </c>
      <c r="M1180" t="e">
        <f t="shared" si="171"/>
        <v>#N/A</v>
      </c>
      <c r="N1180" t="str">
        <f t="shared" si="165"/>
        <v>NA</v>
      </c>
      <c r="O1180" s="22">
        <f t="shared" si="170"/>
        <v>14757.301199814021</v>
      </c>
      <c r="P1180">
        <f t="shared" si="166"/>
        <v>244.58040286217874</v>
      </c>
      <c r="Q1180">
        <f t="shared" si="167"/>
        <v>2</v>
      </c>
      <c r="V1180" s="51">
        <f t="shared" si="164"/>
        <v>6.4829237982434796E-5</v>
      </c>
      <c r="W1180" s="51">
        <f t="shared" si="168"/>
        <v>1.5683877491845633E-2</v>
      </c>
    </row>
    <row r="1181" spans="2:23" x14ac:dyDescent="0.25">
      <c r="B1181" s="52" t="s">
        <v>533</v>
      </c>
      <c r="C1181" s="53" t="s">
        <v>1749</v>
      </c>
      <c r="D1181" s="54">
        <v>6.6523074439610461</v>
      </c>
      <c r="E1181" s="54">
        <v>1500.7221465394405</v>
      </c>
      <c r="F1181" s="54">
        <v>0.86826695950695254</v>
      </c>
      <c r="G1181" s="48">
        <v>1180</v>
      </c>
      <c r="H1181" s="49"/>
      <c r="I1181" s="21">
        <f t="shared" si="169"/>
        <v>243.7121359026718</v>
      </c>
      <c r="J1181" s="50">
        <v>7.2078413099999983</v>
      </c>
      <c r="K1181" s="50">
        <v>17027.962123439978</v>
      </c>
      <c r="L1181">
        <f t="shared" si="163"/>
        <v>243.7121359026718</v>
      </c>
      <c r="M1181" t="e">
        <f t="shared" si="171"/>
        <v>#N/A</v>
      </c>
      <c r="N1181" t="str">
        <f t="shared" si="165"/>
        <v>NA</v>
      </c>
      <c r="O1181" s="22">
        <f t="shared" si="170"/>
        <v>14763.953507257982</v>
      </c>
      <c r="P1181">
        <f t="shared" si="166"/>
        <v>243.7121359026718</v>
      </c>
      <c r="Q1181">
        <f t="shared" si="167"/>
        <v>2</v>
      </c>
      <c r="V1181" s="51">
        <f t="shared" si="164"/>
        <v>6.4599092456908458E-5</v>
      </c>
      <c r="W1181" s="51">
        <f t="shared" si="168"/>
        <v>1.5619278399388724E-2</v>
      </c>
    </row>
    <row r="1182" spans="2:23" x14ac:dyDescent="0.25">
      <c r="B1182" s="45" t="s">
        <v>354</v>
      </c>
      <c r="C1182" s="46" t="s">
        <v>1750</v>
      </c>
      <c r="D1182" s="47">
        <v>17.343290249999999</v>
      </c>
      <c r="E1182" s="47">
        <v>380.36594919999999</v>
      </c>
      <c r="F1182" s="47">
        <v>0.86718590555407182</v>
      </c>
      <c r="G1182" s="48">
        <v>1181</v>
      </c>
      <c r="H1182" s="49"/>
      <c r="I1182" s="21">
        <f t="shared" si="169"/>
        <v>242.84494999711774</v>
      </c>
      <c r="J1182" s="50">
        <v>17.343290250000003</v>
      </c>
      <c r="K1182" s="50">
        <v>17045.305413689977</v>
      </c>
      <c r="L1182">
        <f t="shared" si="163"/>
        <v>242.84494999711774</v>
      </c>
      <c r="M1182" t="e">
        <f t="shared" si="171"/>
        <v>#N/A</v>
      </c>
      <c r="N1182" t="str">
        <f t="shared" si="165"/>
        <v>NA</v>
      </c>
      <c r="O1182" s="22">
        <f t="shared" si="170"/>
        <v>14781.296797507983</v>
      </c>
      <c r="P1182">
        <f t="shared" si="166"/>
        <v>242.84494999711774</v>
      </c>
      <c r="Q1182">
        <f t="shared" si="167"/>
        <v>2</v>
      </c>
      <c r="V1182" s="51">
        <f t="shared" si="164"/>
        <v>6.4369233478886174E-5</v>
      </c>
      <c r="W1182" s="51">
        <f t="shared" si="168"/>
        <v>1.5554909165909838E-2</v>
      </c>
    </row>
    <row r="1183" spans="2:23" x14ac:dyDescent="0.25">
      <c r="B1183" s="52" t="s">
        <v>399</v>
      </c>
      <c r="C1183" s="53" t="s">
        <v>1751</v>
      </c>
      <c r="D1183" s="54">
        <v>0.41781658999999999</v>
      </c>
      <c r="E1183" s="54">
        <v>11.722679173</v>
      </c>
      <c r="F1183" s="54">
        <v>0.86101535000518281</v>
      </c>
      <c r="G1183" s="48">
        <v>1182</v>
      </c>
      <c r="H1183" s="49"/>
      <c r="I1183" s="21">
        <f t="shared" si="169"/>
        <v>241.98393464711256</v>
      </c>
      <c r="J1183" s="50">
        <v>0.41781658999999999</v>
      </c>
      <c r="K1183" s="50">
        <v>17045.723230279978</v>
      </c>
      <c r="L1183">
        <f t="shared" si="163"/>
        <v>241.98393464711256</v>
      </c>
      <c r="M1183" t="e">
        <f t="shared" si="171"/>
        <v>#N/A</v>
      </c>
      <c r="N1183" t="str">
        <f t="shared" si="165"/>
        <v>NA</v>
      </c>
      <c r="O1183" s="22">
        <f t="shared" si="170"/>
        <v>14781.714614097982</v>
      </c>
      <c r="P1183">
        <f t="shared" si="166"/>
        <v>241.98393464711256</v>
      </c>
      <c r="Q1183">
        <f t="shared" si="167"/>
        <v>2</v>
      </c>
      <c r="V1183" s="51">
        <f t="shared" si="164"/>
        <v>6.4141010087401015E-5</v>
      </c>
      <c r="W1183" s="51">
        <f t="shared" si="168"/>
        <v>1.5490768155822437E-2</v>
      </c>
    </row>
    <row r="1184" spans="2:23" x14ac:dyDescent="0.25">
      <c r="B1184" s="45" t="s">
        <v>740</v>
      </c>
      <c r="C1184" s="46" t="s">
        <v>1752</v>
      </c>
      <c r="D1184" s="47">
        <v>4.1196739899999999</v>
      </c>
      <c r="E1184" s="47">
        <v>55.270455004000013</v>
      </c>
      <c r="F1184" s="47">
        <v>0.85762424405609772</v>
      </c>
      <c r="G1184" s="48">
        <v>1183</v>
      </c>
      <c r="H1184" s="49"/>
      <c r="I1184" s="21">
        <f t="shared" si="169"/>
        <v>241.12631040305646</v>
      </c>
      <c r="J1184" s="50">
        <v>4.1196739899999999</v>
      </c>
      <c r="K1184" s="50">
        <v>17049.842904269979</v>
      </c>
      <c r="L1184">
        <f t="shared" si="163"/>
        <v>241.12631040305646</v>
      </c>
      <c r="M1184" t="e">
        <f t="shared" si="171"/>
        <v>#N/A</v>
      </c>
      <c r="N1184" t="str">
        <f t="shared" si="165"/>
        <v>NA</v>
      </c>
      <c r="O1184" s="22">
        <f t="shared" si="170"/>
        <v>14785.834288087983</v>
      </c>
      <c r="P1184">
        <f t="shared" si="166"/>
        <v>241.12631040305646</v>
      </c>
      <c r="Q1184">
        <f t="shared" si="167"/>
        <v>2</v>
      </c>
      <c r="V1184" s="51">
        <f t="shared" si="164"/>
        <v>6.3913685552946181E-5</v>
      </c>
      <c r="W1184" s="51">
        <f t="shared" si="168"/>
        <v>1.542685447026949E-2</v>
      </c>
    </row>
    <row r="1185" spans="2:23" x14ac:dyDescent="0.25">
      <c r="B1185" s="52" t="s">
        <v>1753</v>
      </c>
      <c r="C1185" s="53" t="s">
        <v>1754</v>
      </c>
      <c r="D1185" s="54">
        <v>8.9848264600000007</v>
      </c>
      <c r="E1185" s="54">
        <v>81.843819121999999</v>
      </c>
      <c r="F1185" s="54">
        <v>0.85502488278839917</v>
      </c>
      <c r="G1185" s="48">
        <v>1184</v>
      </c>
      <c r="H1185" s="49"/>
      <c r="I1185" s="21">
        <f t="shared" si="169"/>
        <v>240.27128552026807</v>
      </c>
      <c r="J1185" s="50">
        <v>8.9848264600000007</v>
      </c>
      <c r="K1185" s="50">
        <v>17058.82773072998</v>
      </c>
      <c r="L1185">
        <f t="shared" si="163"/>
        <v>240.27128552026807</v>
      </c>
      <c r="M1185" t="e">
        <f t="shared" si="171"/>
        <v>#N/A</v>
      </c>
      <c r="N1185" t="str">
        <f t="shared" si="165"/>
        <v>NA</v>
      </c>
      <c r="O1185" s="22">
        <f t="shared" si="170"/>
        <v>14794.819114547983</v>
      </c>
      <c r="P1185">
        <f t="shared" si="166"/>
        <v>240.27128552026807</v>
      </c>
      <c r="Q1185">
        <f t="shared" si="167"/>
        <v>2</v>
      </c>
      <c r="V1185" s="51">
        <f t="shared" si="164"/>
        <v>6.3687050013227868E-5</v>
      </c>
      <c r="W1185" s="51">
        <f t="shared" si="168"/>
        <v>1.5363167420256263E-2</v>
      </c>
    </row>
    <row r="1186" spans="2:23" x14ac:dyDescent="0.25">
      <c r="B1186" s="45" t="s">
        <v>684</v>
      </c>
      <c r="C1186" s="46" t="s">
        <v>1755</v>
      </c>
      <c r="D1186" s="47">
        <v>7.2280038400000004</v>
      </c>
      <c r="E1186" s="47">
        <v>1402.7056799289996</v>
      </c>
      <c r="F1186" s="47">
        <v>0.84913924526102735</v>
      </c>
      <c r="G1186" s="48">
        <v>1185</v>
      </c>
      <c r="H1186" s="49"/>
      <c r="I1186" s="21">
        <f t="shared" si="169"/>
        <v>239.42214627500704</v>
      </c>
      <c r="J1186" s="50">
        <v>7.2280038400000004</v>
      </c>
      <c r="K1186" s="50">
        <v>17066.055734569978</v>
      </c>
      <c r="L1186">
        <f t="shared" si="163"/>
        <v>239.42214627500704</v>
      </c>
      <c r="M1186" t="e">
        <f t="shared" si="171"/>
        <v>#N/A</v>
      </c>
      <c r="N1186" t="str">
        <f t="shared" si="165"/>
        <v>NA</v>
      </c>
      <c r="O1186" s="22">
        <f t="shared" si="170"/>
        <v>14802.047118387984</v>
      </c>
      <c r="P1186">
        <f t="shared" si="166"/>
        <v>239.42214627500704</v>
      </c>
      <c r="Q1186">
        <f t="shared" si="167"/>
        <v>2</v>
      </c>
      <c r="V1186" s="51">
        <f t="shared" si="164"/>
        <v>6.3461974538794736E-5</v>
      </c>
      <c r="W1186" s="51">
        <f t="shared" si="168"/>
        <v>1.5299705445717468E-2</v>
      </c>
    </row>
    <row r="1187" spans="2:23" x14ac:dyDescent="0.25">
      <c r="B1187" s="52" t="s">
        <v>1756</v>
      </c>
      <c r="C1187" s="53" t="s">
        <v>1757</v>
      </c>
      <c r="D1187" s="54">
        <v>6.5231386999999987</v>
      </c>
      <c r="E1187" s="54">
        <v>207.74460719999996</v>
      </c>
      <c r="F1187" s="54">
        <v>0.84626676993306227</v>
      </c>
      <c r="G1187" s="48">
        <v>1186</v>
      </c>
      <c r="H1187" s="49"/>
      <c r="I1187" s="21">
        <f t="shared" si="169"/>
        <v>238.57587950507397</v>
      </c>
      <c r="J1187" s="50">
        <v>6.5231387000000005</v>
      </c>
      <c r="K1187" s="50">
        <v>17072.578873269977</v>
      </c>
      <c r="L1187">
        <f t="shared" si="163"/>
        <v>238.57587950507397</v>
      </c>
      <c r="M1187" t="e">
        <f t="shared" si="171"/>
        <v>#N/A</v>
      </c>
      <c r="N1187" t="str">
        <f t="shared" si="165"/>
        <v>NA</v>
      </c>
      <c r="O1187" s="22">
        <f t="shared" si="170"/>
        <v>14808.570257087984</v>
      </c>
      <c r="P1187">
        <f t="shared" si="166"/>
        <v>238.57587950507397</v>
      </c>
      <c r="Q1187">
        <f t="shared" si="167"/>
        <v>2</v>
      </c>
      <c r="V1187" s="51">
        <f t="shared" si="164"/>
        <v>6.3237660451555578E-5</v>
      </c>
      <c r="W1187" s="51">
        <f t="shared" si="168"/>
        <v>1.5236467785265913E-2</v>
      </c>
    </row>
    <row r="1188" spans="2:23" x14ac:dyDescent="0.25">
      <c r="B1188" s="45" t="s">
        <v>1758</v>
      </c>
      <c r="C1188" s="46" t="s">
        <v>1759</v>
      </c>
      <c r="D1188" s="47">
        <v>1.6924449400000003</v>
      </c>
      <c r="E1188" s="47">
        <v>120.29106756005979</v>
      </c>
      <c r="F1188" s="47">
        <v>0.84574664798863297</v>
      </c>
      <c r="G1188" s="48">
        <v>1187</v>
      </c>
      <c r="H1188" s="49"/>
      <c r="I1188" s="21">
        <f t="shared" si="169"/>
        <v>237.73013285708535</v>
      </c>
      <c r="J1188" s="50">
        <v>4.0570275999999996</v>
      </c>
      <c r="K1188" s="50">
        <v>17076.635900869976</v>
      </c>
      <c r="L1188">
        <f t="shared" si="163"/>
        <v>237.73013285708535</v>
      </c>
      <c r="M1188" t="e">
        <f t="shared" si="171"/>
        <v>#N/A</v>
      </c>
      <c r="N1188" t="str">
        <f t="shared" si="165"/>
        <v>NA</v>
      </c>
      <c r="O1188" s="22">
        <f t="shared" si="170"/>
        <v>14810.262702027983</v>
      </c>
      <c r="P1188">
        <f t="shared" si="166"/>
        <v>237.73013285708535</v>
      </c>
      <c r="Q1188">
        <f t="shared" si="167"/>
        <v>2</v>
      </c>
      <c r="V1188" s="51">
        <f t="shared" si="164"/>
        <v>6.3013484229447556E-5</v>
      </c>
      <c r="W1188" s="51">
        <f t="shared" si="168"/>
        <v>1.5173454301036466E-2</v>
      </c>
    </row>
    <row r="1189" spans="2:23" x14ac:dyDescent="0.25">
      <c r="B1189" s="52" t="s">
        <v>1540</v>
      </c>
      <c r="C1189" s="53" t="s">
        <v>1760</v>
      </c>
      <c r="D1189" s="54">
        <v>9.7724898400000004</v>
      </c>
      <c r="E1189" s="54">
        <v>168.44298971999996</v>
      </c>
      <c r="F1189" s="54">
        <v>0.84398289253150294</v>
      </c>
      <c r="G1189" s="48">
        <v>1188</v>
      </c>
      <c r="H1189" s="49"/>
      <c r="I1189" s="21">
        <f t="shared" si="169"/>
        <v>236.88614996455385</v>
      </c>
      <c r="J1189" s="50">
        <v>9.7724898400000004</v>
      </c>
      <c r="K1189" s="50">
        <v>17086.408390709978</v>
      </c>
      <c r="L1189">
        <f t="shared" si="163"/>
        <v>236.88614996455385</v>
      </c>
      <c r="M1189" t="e">
        <f t="shared" si="171"/>
        <v>#N/A</v>
      </c>
      <c r="N1189" t="str">
        <f t="shared" si="165"/>
        <v>NA</v>
      </c>
      <c r="O1189" s="22">
        <f t="shared" si="170"/>
        <v>14820.035191867983</v>
      </c>
      <c r="P1189">
        <f t="shared" si="166"/>
        <v>236.88614996455385</v>
      </c>
      <c r="Q1189">
        <f t="shared" si="167"/>
        <v>2</v>
      </c>
      <c r="V1189" s="51">
        <f t="shared" si="164"/>
        <v>6.2789775513815666E-5</v>
      </c>
      <c r="W1189" s="51">
        <f t="shared" si="168"/>
        <v>1.5110664525522651E-2</v>
      </c>
    </row>
    <row r="1190" spans="2:23" x14ac:dyDescent="0.25">
      <c r="B1190" s="45" t="s">
        <v>289</v>
      </c>
      <c r="C1190" s="46" t="s">
        <v>1761</v>
      </c>
      <c r="D1190" s="47">
        <v>2.3078693598254669</v>
      </c>
      <c r="E1190" s="47">
        <v>394.82405901404127</v>
      </c>
      <c r="F1190" s="47">
        <v>0.84016625120298805</v>
      </c>
      <c r="G1190" s="48">
        <v>1189</v>
      </c>
      <c r="H1190" s="49"/>
      <c r="I1190" s="21">
        <f t="shared" si="169"/>
        <v>236.04598371335086</v>
      </c>
      <c r="J1190" s="50">
        <v>4.7204185499999989</v>
      </c>
      <c r="K1190" s="50">
        <v>17091.128809259979</v>
      </c>
      <c r="L1190">
        <f t="shared" ref="L1190:L1253" si="172">P1190</f>
        <v>236.04598371335086</v>
      </c>
      <c r="M1190" t="e">
        <f t="shared" si="171"/>
        <v>#N/A</v>
      </c>
      <c r="N1190" t="str">
        <f t="shared" si="165"/>
        <v>NA</v>
      </c>
      <c r="O1190" s="22">
        <f t="shared" si="170"/>
        <v>14822.343061227808</v>
      </c>
      <c r="P1190">
        <f t="shared" si="166"/>
        <v>236.04598371335086</v>
      </c>
      <c r="Q1190">
        <f t="shared" si="167"/>
        <v>2</v>
      </c>
      <c r="V1190" s="51">
        <f t="shared" si="164"/>
        <v>6.2567078448937815E-5</v>
      </c>
      <c r="W1190" s="51">
        <f t="shared" si="168"/>
        <v>1.5048097447073713E-2</v>
      </c>
    </row>
    <row r="1191" spans="2:23" x14ac:dyDescent="0.25">
      <c r="B1191" s="52" t="s">
        <v>1040</v>
      </c>
      <c r="C1191" s="53" t="s">
        <v>1762</v>
      </c>
      <c r="D1191" s="54">
        <v>8.1685411499999994</v>
      </c>
      <c r="E1191" s="54">
        <v>415.8895590425891</v>
      </c>
      <c r="F1191" s="54">
        <v>0.83944683229629058</v>
      </c>
      <c r="G1191" s="48">
        <v>1190</v>
      </c>
      <c r="H1191" s="49"/>
      <c r="I1191" s="21">
        <f t="shared" si="169"/>
        <v>235.20653688105457</v>
      </c>
      <c r="J1191" s="50">
        <v>30.993053339999999</v>
      </c>
      <c r="K1191" s="50">
        <v>17122.121862599979</v>
      </c>
      <c r="L1191">
        <f t="shared" si="172"/>
        <v>235.20653688105457</v>
      </c>
      <c r="M1191" t="e">
        <f t="shared" si="171"/>
        <v>#N/A</v>
      </c>
      <c r="N1191" t="str">
        <f t="shared" si="165"/>
        <v>NA</v>
      </c>
      <c r="O1191" s="22">
        <f t="shared" si="170"/>
        <v>14830.511602377808</v>
      </c>
      <c r="P1191">
        <f t="shared" si="166"/>
        <v>235.20653688105457</v>
      </c>
      <c r="Q1191">
        <f t="shared" si="167"/>
        <v>2</v>
      </c>
      <c r="V1191" s="51">
        <f t="shared" si="164"/>
        <v>6.2344572075460284E-5</v>
      </c>
      <c r="W1191" s="51">
        <f t="shared" si="168"/>
        <v>1.4985752874998252E-2</v>
      </c>
    </row>
    <row r="1192" spans="2:23" x14ac:dyDescent="0.25">
      <c r="B1192" s="45" t="s">
        <v>1507</v>
      </c>
      <c r="C1192" s="46" t="s">
        <v>1763</v>
      </c>
      <c r="D1192" s="47">
        <v>2.2144156499999998</v>
      </c>
      <c r="E1192" s="47">
        <v>168.13850999300001</v>
      </c>
      <c r="F1192" s="47">
        <v>0.82982276519867459</v>
      </c>
      <c r="G1192" s="48">
        <v>1191</v>
      </c>
      <c r="H1192" s="49"/>
      <c r="I1192" s="21">
        <f t="shared" si="169"/>
        <v>234.37671411585589</v>
      </c>
      <c r="J1192" s="50">
        <v>2.2144156499999998</v>
      </c>
      <c r="K1192" s="50">
        <v>17124.336278249979</v>
      </c>
      <c r="L1192">
        <f t="shared" si="172"/>
        <v>234.37671411585589</v>
      </c>
      <c r="M1192" t="e">
        <f t="shared" si="171"/>
        <v>#N/A</v>
      </c>
      <c r="N1192" t="str">
        <f t="shared" si="165"/>
        <v>NA</v>
      </c>
      <c r="O1192" s="22">
        <f t="shared" si="170"/>
        <v>14832.726018027808</v>
      </c>
      <c r="P1192">
        <f t="shared" si="166"/>
        <v>234.37671411585589</v>
      </c>
      <c r="Q1192">
        <f t="shared" si="167"/>
        <v>2</v>
      </c>
      <c r="V1192" s="51">
        <f t="shared" si="164"/>
        <v>6.2124616686971444E-5</v>
      </c>
      <c r="W1192" s="51">
        <f t="shared" si="168"/>
        <v>1.4923628258311282E-2</v>
      </c>
    </row>
    <row r="1193" spans="2:23" x14ac:dyDescent="0.25">
      <c r="B1193" s="52" t="s">
        <v>1764</v>
      </c>
      <c r="C1193" s="53" t="s">
        <v>129</v>
      </c>
      <c r="D1193" s="54">
        <v>6.6913271199999995</v>
      </c>
      <c r="E1193" s="54">
        <v>104.84908559900001</v>
      </c>
      <c r="F1193" s="54">
        <v>0.82774093062062626</v>
      </c>
      <c r="G1193" s="48">
        <v>1192</v>
      </c>
      <c r="H1193" s="49"/>
      <c r="I1193" s="21">
        <f t="shared" si="169"/>
        <v>233.54897318523527</v>
      </c>
      <c r="J1193" s="50">
        <v>6.6913271199999995</v>
      </c>
      <c r="K1193" s="50">
        <v>17131.027605369978</v>
      </c>
      <c r="L1193">
        <f t="shared" si="172"/>
        <v>233.54897318523527</v>
      </c>
      <c r="M1193" t="e">
        <f t="shared" si="171"/>
        <v>#N/A</v>
      </c>
      <c r="N1193" t="str">
        <f t="shared" si="165"/>
        <v>NA</v>
      </c>
      <c r="O1193" s="22">
        <f t="shared" si="170"/>
        <v>14839.417345147807</v>
      </c>
      <c r="P1193">
        <f t="shared" si="166"/>
        <v>233.54897318523527</v>
      </c>
      <c r="Q1193">
        <f t="shared" si="167"/>
        <v>2</v>
      </c>
      <c r="V1193" s="51">
        <f t="shared" si="164"/>
        <v>6.1905213115994237E-5</v>
      </c>
      <c r="W1193" s="51">
        <f t="shared" si="168"/>
        <v>1.4861723045195287E-2</v>
      </c>
    </row>
    <row r="1194" spans="2:23" x14ac:dyDescent="0.25">
      <c r="B1194" s="45" t="s">
        <v>526</v>
      </c>
      <c r="C1194" s="46" t="s">
        <v>1765</v>
      </c>
      <c r="D1194" s="47">
        <v>7.6574212800000003</v>
      </c>
      <c r="E1194" s="47">
        <v>176.958340174</v>
      </c>
      <c r="F1194" s="47">
        <v>0.8264789906449761</v>
      </c>
      <c r="G1194" s="48">
        <v>1193</v>
      </c>
      <c r="H1194" s="49"/>
      <c r="I1194" s="21">
        <f t="shared" si="169"/>
        <v>232.7224941945903</v>
      </c>
      <c r="J1194" s="50">
        <v>7.6574212799999986</v>
      </c>
      <c r="K1194" s="50">
        <v>17138.685026649979</v>
      </c>
      <c r="L1194">
        <f t="shared" si="172"/>
        <v>232.7224941945903</v>
      </c>
      <c r="M1194" t="e">
        <f t="shared" si="171"/>
        <v>#N/A</v>
      </c>
      <c r="N1194" t="str">
        <f t="shared" si="165"/>
        <v>NA</v>
      </c>
      <c r="O1194" s="22">
        <f t="shared" si="170"/>
        <v>14847.074766427808</v>
      </c>
      <c r="P1194">
        <f t="shared" si="166"/>
        <v>232.7224941945903</v>
      </c>
      <c r="Q1194">
        <f t="shared" si="167"/>
        <v>2</v>
      </c>
      <c r="V1194" s="51">
        <f t="shared" si="164"/>
        <v>6.1686144038729707E-5</v>
      </c>
      <c r="W1194" s="51">
        <f t="shared" si="168"/>
        <v>1.4800036901156558E-2</v>
      </c>
    </row>
    <row r="1195" spans="2:23" x14ac:dyDescent="0.25">
      <c r="B1195" s="52" t="s">
        <v>1036</v>
      </c>
      <c r="C1195" s="53" t="s">
        <v>1766</v>
      </c>
      <c r="D1195" s="54">
        <v>10.768721570000004</v>
      </c>
      <c r="E1195" s="54">
        <v>151.80651866497175</v>
      </c>
      <c r="F1195" s="54">
        <v>0.82298011775075863</v>
      </c>
      <c r="G1195" s="48">
        <v>1194</v>
      </c>
      <c r="H1195" s="49"/>
      <c r="I1195" s="21">
        <f t="shared" si="169"/>
        <v>231.89951407683955</v>
      </c>
      <c r="J1195" s="50">
        <v>10.768798870000003</v>
      </c>
      <c r="K1195" s="50">
        <v>17149.45382551998</v>
      </c>
      <c r="L1195">
        <f t="shared" si="172"/>
        <v>231.89951407683955</v>
      </c>
      <c r="M1195" t="e">
        <f t="shared" si="171"/>
        <v>#N/A</v>
      </c>
      <c r="N1195" t="str">
        <f t="shared" si="165"/>
        <v>NA</v>
      </c>
      <c r="O1195" s="22">
        <f t="shared" si="170"/>
        <v>14857.843487997809</v>
      </c>
      <c r="P1195">
        <f t="shared" si="166"/>
        <v>231.89951407683955</v>
      </c>
      <c r="Q1195">
        <f t="shared" si="167"/>
        <v>2</v>
      </c>
      <c r="V1195" s="51">
        <f t="shared" si="164"/>
        <v>6.1468002383535279E-5</v>
      </c>
      <c r="W1195" s="51">
        <f t="shared" si="168"/>
        <v>1.4738568898773024E-2</v>
      </c>
    </row>
    <row r="1196" spans="2:23" x14ac:dyDescent="0.25">
      <c r="B1196" s="45" t="s">
        <v>256</v>
      </c>
      <c r="C1196" s="46" t="s">
        <v>1767</v>
      </c>
      <c r="D1196" s="47">
        <v>0.73591265999999989</v>
      </c>
      <c r="E1196" s="47">
        <v>10.740138736</v>
      </c>
      <c r="F1196" s="47">
        <v>0.81845137664930956</v>
      </c>
      <c r="G1196" s="48">
        <v>1195</v>
      </c>
      <c r="H1196" s="49"/>
      <c r="I1196" s="21">
        <f t="shared" si="169"/>
        <v>231.08106270019024</v>
      </c>
      <c r="J1196" s="50">
        <v>0.73591265999999989</v>
      </c>
      <c r="K1196" s="50">
        <v>17150.189738179979</v>
      </c>
      <c r="L1196">
        <f t="shared" si="172"/>
        <v>231.08106270019024</v>
      </c>
      <c r="M1196" t="e">
        <f t="shared" si="171"/>
        <v>#N/A</v>
      </c>
      <c r="N1196" t="str">
        <f t="shared" si="165"/>
        <v>NA</v>
      </c>
      <c r="O1196" s="22">
        <f t="shared" si="170"/>
        <v>14858.579400657809</v>
      </c>
      <c r="P1196">
        <f t="shared" si="166"/>
        <v>231.08106270019024</v>
      </c>
      <c r="Q1196">
        <f t="shared" si="167"/>
        <v>2</v>
      </c>
      <c r="V1196" s="51">
        <f t="shared" si="164"/>
        <v>6.1251061130462969E-5</v>
      </c>
      <c r="W1196" s="51">
        <f t="shared" si="168"/>
        <v>1.467731783764256E-2</v>
      </c>
    </row>
    <row r="1197" spans="2:23" x14ac:dyDescent="0.25">
      <c r="B1197" s="52" t="s">
        <v>1324</v>
      </c>
      <c r="C1197" s="53" t="s">
        <v>122</v>
      </c>
      <c r="D1197" s="54">
        <v>11.532716799999998</v>
      </c>
      <c r="E1197" s="54">
        <v>2285.5233734190001</v>
      </c>
      <c r="F1197" s="54">
        <v>0.81652333775962394</v>
      </c>
      <c r="G1197" s="48">
        <v>1196</v>
      </c>
      <c r="H1197" s="49"/>
      <c r="I1197" s="21">
        <f t="shared" si="169"/>
        <v>230.26453936243061</v>
      </c>
      <c r="J1197" s="50">
        <v>11.532716799999998</v>
      </c>
      <c r="K1197" s="50">
        <v>17161.722454979979</v>
      </c>
      <c r="L1197">
        <f t="shared" si="172"/>
        <v>230.26453936243061</v>
      </c>
      <c r="M1197">
        <f t="shared" si="171"/>
        <v>230.26453936243061</v>
      </c>
      <c r="N1197" t="str">
        <f t="shared" si="165"/>
        <v>SALT SPRINGS 21028442</v>
      </c>
      <c r="O1197" s="22">
        <f t="shared" si="170"/>
        <v>14870.112117457809</v>
      </c>
      <c r="P1197">
        <f t="shared" si="166"/>
        <v>230.26453936243061</v>
      </c>
      <c r="Q1197">
        <f t="shared" si="167"/>
        <v>2</v>
      </c>
      <c r="V1197" s="51">
        <f t="shared" si="164"/>
        <v>6.1034630929341506E-5</v>
      </c>
      <c r="W1197" s="51">
        <f t="shared" si="168"/>
        <v>1.4616283206713218E-2</v>
      </c>
    </row>
    <row r="1198" spans="2:23" x14ac:dyDescent="0.25">
      <c r="B1198" s="45" t="s">
        <v>1768</v>
      </c>
      <c r="C1198" s="46" t="s">
        <v>1769</v>
      </c>
      <c r="D1198" s="47">
        <v>4.7071703999999999</v>
      </c>
      <c r="E1198" s="47">
        <v>175.19667751300005</v>
      </c>
      <c r="F1198" s="47">
        <v>0.8146484673804546</v>
      </c>
      <c r="G1198" s="48">
        <v>1197</v>
      </c>
      <c r="H1198" s="49"/>
      <c r="I1198" s="21">
        <f t="shared" si="169"/>
        <v>229.44989089505015</v>
      </c>
      <c r="J1198" s="50">
        <v>4.7071704000000008</v>
      </c>
      <c r="K1198" s="50">
        <v>17166.42962537998</v>
      </c>
      <c r="L1198">
        <f t="shared" si="172"/>
        <v>229.44989089505015</v>
      </c>
      <c r="M1198" t="e">
        <f t="shared" si="171"/>
        <v>#N/A</v>
      </c>
      <c r="N1198" t="str">
        <f t="shared" si="165"/>
        <v>NA</v>
      </c>
      <c r="O1198" s="22">
        <f t="shared" si="170"/>
        <v>14874.81928785781</v>
      </c>
      <c r="P1198">
        <f t="shared" si="166"/>
        <v>229.44989089505015</v>
      </c>
      <c r="Q1198">
        <f t="shared" si="167"/>
        <v>2</v>
      </c>
      <c r="V1198" s="51">
        <f t="shared" si="164"/>
        <v>6.0818697687161041E-5</v>
      </c>
      <c r="W1198" s="51">
        <f t="shared" si="168"/>
        <v>1.4555464509026058E-2</v>
      </c>
    </row>
    <row r="1199" spans="2:23" x14ac:dyDescent="0.25">
      <c r="B1199" s="52" t="s">
        <v>974</v>
      </c>
      <c r="C1199" s="53" t="s">
        <v>1770</v>
      </c>
      <c r="D1199" s="54">
        <v>2.85356817</v>
      </c>
      <c r="E1199" s="54">
        <v>600.97666837783299</v>
      </c>
      <c r="F1199" s="54">
        <v>0.81434916755103715</v>
      </c>
      <c r="G1199" s="48">
        <v>1198</v>
      </c>
      <c r="H1199" s="49"/>
      <c r="I1199" s="21">
        <f t="shared" si="169"/>
        <v>228.63554172749912</v>
      </c>
      <c r="J1199" s="50">
        <v>2.85356817</v>
      </c>
      <c r="K1199" s="50">
        <v>17169.283193549982</v>
      </c>
      <c r="L1199">
        <f t="shared" si="172"/>
        <v>228.63554172749912</v>
      </c>
      <c r="M1199" t="e">
        <f t="shared" si="171"/>
        <v>#N/A</v>
      </c>
      <c r="N1199" t="str">
        <f t="shared" si="165"/>
        <v>NA</v>
      </c>
      <c r="O1199" s="22">
        <f t="shared" si="170"/>
        <v>14877.67285602781</v>
      </c>
      <c r="P1199">
        <f t="shared" si="166"/>
        <v>228.63554172749912</v>
      </c>
      <c r="Q1199">
        <f t="shared" si="167"/>
        <v>2</v>
      </c>
      <c r="V1199" s="51">
        <f t="shared" si="164"/>
        <v>6.0602843778318998E-5</v>
      </c>
      <c r="W1199" s="51">
        <f t="shared" si="168"/>
        <v>1.4494861665247738E-2</v>
      </c>
    </row>
    <row r="1200" spans="2:23" x14ac:dyDescent="0.25">
      <c r="B1200" s="45" t="s">
        <v>1513</v>
      </c>
      <c r="C1200" s="46" t="s">
        <v>1771</v>
      </c>
      <c r="D1200" s="47">
        <v>6.3404030399999982</v>
      </c>
      <c r="E1200" s="47">
        <v>1364.6693440459999</v>
      </c>
      <c r="F1200" s="47">
        <v>0.81334593132397282</v>
      </c>
      <c r="G1200" s="48">
        <v>1199</v>
      </c>
      <c r="H1200" s="49"/>
      <c r="I1200" s="21">
        <f t="shared" si="169"/>
        <v>227.82219579617515</v>
      </c>
      <c r="J1200" s="50">
        <v>6.3404030399999982</v>
      </c>
      <c r="K1200" s="50">
        <v>17175.623596589983</v>
      </c>
      <c r="L1200">
        <f t="shared" si="172"/>
        <v>227.82219579617515</v>
      </c>
      <c r="M1200" t="e">
        <f t="shared" si="171"/>
        <v>#N/A</v>
      </c>
      <c r="N1200" t="str">
        <f t="shared" si="165"/>
        <v>NA</v>
      </c>
      <c r="O1200" s="22">
        <f t="shared" si="170"/>
        <v>14884.013259067809</v>
      </c>
      <c r="P1200">
        <f t="shared" si="166"/>
        <v>227.82219579617515</v>
      </c>
      <c r="Q1200">
        <f t="shared" si="167"/>
        <v>2</v>
      </c>
      <c r="V1200" s="51">
        <f t="shared" si="164"/>
        <v>6.0387255790373945E-5</v>
      </c>
      <c r="W1200" s="51">
        <f t="shared" si="168"/>
        <v>1.4434474409457365E-2</v>
      </c>
    </row>
    <row r="1201" spans="2:23" x14ac:dyDescent="0.25">
      <c r="B1201" s="52" t="s">
        <v>258</v>
      </c>
      <c r="C1201" s="53" t="s">
        <v>1772</v>
      </c>
      <c r="D1201" s="54">
        <v>2.1549268300000004</v>
      </c>
      <c r="E1201" s="54">
        <v>49.017031997020354</v>
      </c>
      <c r="F1201" s="54">
        <v>0.81249869533243069</v>
      </c>
      <c r="G1201" s="48">
        <v>1200</v>
      </c>
      <c r="H1201" s="49"/>
      <c r="I1201" s="21">
        <f t="shared" si="169"/>
        <v>227.00969710084271</v>
      </c>
      <c r="J1201" s="50">
        <v>5.6579365899999994</v>
      </c>
      <c r="K1201" s="50">
        <v>17181.281533179983</v>
      </c>
      <c r="L1201">
        <f t="shared" si="172"/>
        <v>227.00969710084271</v>
      </c>
      <c r="M1201" t="e">
        <f t="shared" si="171"/>
        <v>#N/A</v>
      </c>
      <c r="N1201" t="str">
        <f t="shared" si="165"/>
        <v>NA</v>
      </c>
      <c r="O1201" s="22">
        <f t="shared" si="170"/>
        <v>14886.16818589781</v>
      </c>
      <c r="P1201">
        <f t="shared" si="166"/>
        <v>227.00969710084271</v>
      </c>
      <c r="Q1201">
        <f t="shared" si="167"/>
        <v>2</v>
      </c>
      <c r="V1201" s="51">
        <f t="shared" si="164"/>
        <v>6.0171892373421011E-5</v>
      </c>
      <c r="W1201" s="51">
        <f t="shared" si="168"/>
        <v>1.4374302517083944E-2</v>
      </c>
    </row>
    <row r="1202" spans="2:23" x14ac:dyDescent="0.25">
      <c r="B1202" s="45" t="s">
        <v>284</v>
      </c>
      <c r="C1202" s="46" t="s">
        <v>1773</v>
      </c>
      <c r="D1202" s="47">
        <v>1.0333559000000001</v>
      </c>
      <c r="E1202" s="47">
        <v>12.050192652</v>
      </c>
      <c r="F1202" s="47">
        <v>0.80922214998356612</v>
      </c>
      <c r="G1202" s="48">
        <v>1201</v>
      </c>
      <c r="H1202" s="49"/>
      <c r="I1202" s="21">
        <f t="shared" si="169"/>
        <v>226.20047495085916</v>
      </c>
      <c r="J1202" s="50">
        <v>1.0333559000000001</v>
      </c>
      <c r="K1202" s="50">
        <v>17182.314889079982</v>
      </c>
      <c r="L1202">
        <f t="shared" si="172"/>
        <v>226.20047495085916</v>
      </c>
      <c r="M1202" t="e">
        <f t="shared" si="171"/>
        <v>#N/A</v>
      </c>
      <c r="N1202" t="str">
        <f t="shared" si="165"/>
        <v>NA</v>
      </c>
      <c r="O1202" s="22">
        <f t="shared" si="170"/>
        <v>14887.201541797809</v>
      </c>
      <c r="P1202">
        <f t="shared" si="166"/>
        <v>226.20047495085916</v>
      </c>
      <c r="Q1202">
        <f t="shared" si="167"/>
        <v>2</v>
      </c>
      <c r="V1202" s="51">
        <f t="shared" si="164"/>
        <v>5.9957397447711436E-5</v>
      </c>
      <c r="W1202" s="51">
        <f t="shared" si="168"/>
        <v>1.4314345119636232E-2</v>
      </c>
    </row>
    <row r="1203" spans="2:23" x14ac:dyDescent="0.25">
      <c r="B1203" s="52" t="s">
        <v>1176</v>
      </c>
      <c r="C1203" s="53" t="s">
        <v>1774</v>
      </c>
      <c r="D1203" s="54">
        <v>4.647032452873872</v>
      </c>
      <c r="E1203" s="54">
        <v>525.18988851682025</v>
      </c>
      <c r="F1203" s="54">
        <v>0.80867452318593114</v>
      </c>
      <c r="G1203" s="48">
        <v>1202</v>
      </c>
      <c r="H1203" s="49"/>
      <c r="I1203" s="21">
        <f t="shared" si="169"/>
        <v>225.39180042767322</v>
      </c>
      <c r="J1203" s="50">
        <v>12.533851990000002</v>
      </c>
      <c r="K1203" s="50">
        <v>17194.848741069982</v>
      </c>
      <c r="L1203">
        <f t="shared" si="172"/>
        <v>225.39180042767322</v>
      </c>
      <c r="M1203" t="e">
        <f t="shared" si="171"/>
        <v>#N/A</v>
      </c>
      <c r="N1203" t="str">
        <f t="shared" si="165"/>
        <v>NA</v>
      </c>
      <c r="O1203" s="22">
        <f t="shared" si="170"/>
        <v>14891.848574250684</v>
      </c>
      <c r="P1203">
        <f t="shared" si="166"/>
        <v>225.39180042767322</v>
      </c>
      <c r="Q1203">
        <f t="shared" si="167"/>
        <v>2</v>
      </c>
      <c r="V1203" s="51">
        <f t="shared" si="164"/>
        <v>5.9743047677654448E-5</v>
      </c>
      <c r="W1203" s="51">
        <f t="shared" si="168"/>
        <v>1.4254602071958578E-2</v>
      </c>
    </row>
    <row r="1204" spans="2:23" x14ac:dyDescent="0.25">
      <c r="B1204" s="45" t="s">
        <v>519</v>
      </c>
      <c r="C1204" s="46" t="s">
        <v>1775</v>
      </c>
      <c r="D1204" s="47">
        <v>3.6612761979937667</v>
      </c>
      <c r="E1204" s="47">
        <v>978.2042342723164</v>
      </c>
      <c r="F1204" s="47">
        <v>0.80776143939059086</v>
      </c>
      <c r="G1204" s="48">
        <v>1203</v>
      </c>
      <c r="H1204" s="49"/>
      <c r="I1204" s="21">
        <f t="shared" si="169"/>
        <v>224.58403898828263</v>
      </c>
      <c r="J1204" s="50">
        <v>3.7327625399999995</v>
      </c>
      <c r="K1204" s="50">
        <v>17198.581503609981</v>
      </c>
      <c r="L1204">
        <f t="shared" si="172"/>
        <v>224.58403898828263</v>
      </c>
      <c r="M1204" t="e">
        <f t="shared" si="171"/>
        <v>#N/A</v>
      </c>
      <c r="N1204" t="str">
        <f t="shared" si="165"/>
        <v>NA</v>
      </c>
      <c r="O1204" s="22">
        <f t="shared" si="170"/>
        <v>14895.509850448678</v>
      </c>
      <c r="P1204">
        <f t="shared" si="166"/>
        <v>224.58403898828263</v>
      </c>
      <c r="Q1204">
        <f t="shared" si="167"/>
        <v>2</v>
      </c>
      <c r="V1204" s="51">
        <f t="shared" si="164"/>
        <v>5.9528939932412098E-5</v>
      </c>
      <c r="W1204" s="51">
        <f t="shared" si="168"/>
        <v>1.4195073132026165E-2</v>
      </c>
    </row>
    <row r="1205" spans="2:23" x14ac:dyDescent="0.25">
      <c r="B1205" s="52" t="s">
        <v>1776</v>
      </c>
      <c r="C1205" s="53" t="s">
        <v>1777</v>
      </c>
      <c r="D1205" s="54">
        <v>2.7570456500000002</v>
      </c>
      <c r="E1205" s="54">
        <v>54.942941524999995</v>
      </c>
      <c r="F1205" s="54">
        <v>0.80384319497369205</v>
      </c>
      <c r="G1205" s="48">
        <v>1204</v>
      </c>
      <c r="H1205" s="49"/>
      <c r="I1205" s="21">
        <f t="shared" si="169"/>
        <v>223.78019579330893</v>
      </c>
      <c r="J1205" s="50">
        <v>2.7570456500000002</v>
      </c>
      <c r="K1205" s="50">
        <v>17201.338549259981</v>
      </c>
      <c r="L1205">
        <f t="shared" si="172"/>
        <v>223.78019579330893</v>
      </c>
      <c r="M1205" t="e">
        <f t="shared" si="171"/>
        <v>#N/A</v>
      </c>
      <c r="N1205" t="str">
        <f t="shared" si="165"/>
        <v>NA</v>
      </c>
      <c r="O1205" s="22">
        <f t="shared" si="170"/>
        <v>14898.266896098678</v>
      </c>
      <c r="P1205">
        <f t="shared" si="166"/>
        <v>223.78019579330893</v>
      </c>
      <c r="Q1205">
        <f t="shared" si="167"/>
        <v>2</v>
      </c>
      <c r="V1205" s="51">
        <f t="shared" si="164"/>
        <v>5.9315870769152622E-5</v>
      </c>
      <c r="W1205" s="51">
        <f t="shared" si="168"/>
        <v>1.4135757261257013E-2</v>
      </c>
    </row>
    <row r="1206" spans="2:23" x14ac:dyDescent="0.25">
      <c r="B1206" s="45" t="s">
        <v>514</v>
      </c>
      <c r="C1206" s="46" t="s">
        <v>1778</v>
      </c>
      <c r="D1206" s="47">
        <v>15.616842520000001</v>
      </c>
      <c r="E1206" s="47">
        <v>643.04313492351116</v>
      </c>
      <c r="F1206" s="47">
        <v>0.79551104147347496</v>
      </c>
      <c r="G1206" s="48">
        <v>1205</v>
      </c>
      <c r="H1206" s="49"/>
      <c r="I1206" s="21">
        <f t="shared" si="169"/>
        <v>222.98468475183546</v>
      </c>
      <c r="J1206" s="50">
        <v>19.205209269999994</v>
      </c>
      <c r="K1206" s="50">
        <v>17220.543758529981</v>
      </c>
      <c r="L1206">
        <f t="shared" si="172"/>
        <v>222.98468475183546</v>
      </c>
      <c r="M1206" t="e">
        <f t="shared" si="171"/>
        <v>#N/A</v>
      </c>
      <c r="N1206" t="str">
        <f t="shared" si="165"/>
        <v>NA</v>
      </c>
      <c r="O1206" s="22">
        <f t="shared" si="170"/>
        <v>14913.883738618677</v>
      </c>
      <c r="P1206">
        <f t="shared" si="166"/>
        <v>222.98468475183546</v>
      </c>
      <c r="Q1206">
        <f t="shared" si="167"/>
        <v>2</v>
      </c>
      <c r="V1206" s="51">
        <f t="shared" si="164"/>
        <v>5.9105010152268285E-5</v>
      </c>
      <c r="W1206" s="51">
        <f t="shared" si="168"/>
        <v>1.4076652251104745E-2</v>
      </c>
    </row>
    <row r="1207" spans="2:23" x14ac:dyDescent="0.25">
      <c r="B1207" s="52" t="s">
        <v>899</v>
      </c>
      <c r="C1207" s="53" t="s">
        <v>1779</v>
      </c>
      <c r="D1207" s="54">
        <v>1.2855479000000005</v>
      </c>
      <c r="E1207" s="54">
        <v>169.91168952999999</v>
      </c>
      <c r="F1207" s="54">
        <v>0.79404029583997204</v>
      </c>
      <c r="G1207" s="48">
        <v>1206</v>
      </c>
      <c r="H1207" s="49"/>
      <c r="I1207" s="21">
        <f t="shared" si="169"/>
        <v>222.19064445599548</v>
      </c>
      <c r="J1207" s="50">
        <v>1.2855479000000005</v>
      </c>
      <c r="K1207" s="50">
        <v>17221.82930642998</v>
      </c>
      <c r="L1207">
        <f t="shared" si="172"/>
        <v>222.19064445599548</v>
      </c>
      <c r="M1207" t="e">
        <f t="shared" si="171"/>
        <v>#N/A</v>
      </c>
      <c r="N1207" t="str">
        <f t="shared" si="165"/>
        <v>NA</v>
      </c>
      <c r="O1207" s="22">
        <f t="shared" si="170"/>
        <v>14915.169286518678</v>
      </c>
      <c r="P1207">
        <f t="shared" si="166"/>
        <v>222.19064445599548</v>
      </c>
      <c r="Q1207">
        <f t="shared" si="167"/>
        <v>2</v>
      </c>
      <c r="V1207" s="51">
        <f t="shared" si="164"/>
        <v>5.8894539375770056E-5</v>
      </c>
      <c r="W1207" s="51">
        <f t="shared" si="168"/>
        <v>1.4017757711728975E-2</v>
      </c>
    </row>
    <row r="1208" spans="2:23" x14ac:dyDescent="0.25">
      <c r="B1208" s="45" t="s">
        <v>974</v>
      </c>
      <c r="C1208" s="46" t="s">
        <v>1780</v>
      </c>
      <c r="D1208" s="47">
        <v>4.3377919499999997</v>
      </c>
      <c r="E1208" s="47">
        <v>677.87357858300004</v>
      </c>
      <c r="F1208" s="47">
        <v>0.79100152755519182</v>
      </c>
      <c r="G1208" s="48">
        <v>1207</v>
      </c>
      <c r="H1208" s="49"/>
      <c r="I1208" s="21">
        <f t="shared" si="169"/>
        <v>221.3996429284403</v>
      </c>
      <c r="J1208" s="50">
        <v>4.3377919499999997</v>
      </c>
      <c r="K1208" s="50">
        <v>17226.167098379981</v>
      </c>
      <c r="L1208">
        <f t="shared" si="172"/>
        <v>221.3996429284403</v>
      </c>
      <c r="M1208" t="e">
        <f t="shared" si="171"/>
        <v>#N/A</v>
      </c>
      <c r="N1208" t="str">
        <f t="shared" si="165"/>
        <v>NA</v>
      </c>
      <c r="O1208" s="22">
        <f t="shared" si="170"/>
        <v>14919.507078468678</v>
      </c>
      <c r="P1208">
        <f t="shared" si="166"/>
        <v>221.3996429284403</v>
      </c>
      <c r="Q1208">
        <f t="shared" si="167"/>
        <v>2</v>
      </c>
      <c r="V1208" s="51">
        <f t="shared" si="164"/>
        <v>5.8684874064591216E-5</v>
      </c>
      <c r="W1208" s="51">
        <f t="shared" si="168"/>
        <v>1.3959072837664383E-2</v>
      </c>
    </row>
    <row r="1209" spans="2:23" x14ac:dyDescent="0.25">
      <c r="B1209" s="52" t="s">
        <v>282</v>
      </c>
      <c r="C1209" s="53" t="s">
        <v>1781</v>
      </c>
      <c r="D1209" s="54">
        <v>2.8810826699999996</v>
      </c>
      <c r="E1209" s="54">
        <v>145.82261294219279</v>
      </c>
      <c r="F1209" s="54">
        <v>0.78895111145108943</v>
      </c>
      <c r="G1209" s="48">
        <v>1208</v>
      </c>
      <c r="H1209" s="49"/>
      <c r="I1209" s="21">
        <f t="shared" si="169"/>
        <v>220.6106918169892</v>
      </c>
      <c r="J1209" s="50">
        <v>23.76537703</v>
      </c>
      <c r="K1209" s="50">
        <v>17249.93247540998</v>
      </c>
      <c r="L1209">
        <f t="shared" si="172"/>
        <v>220.6106918169892</v>
      </c>
      <c r="M1209" t="e">
        <f t="shared" si="171"/>
        <v>#N/A</v>
      </c>
      <c r="N1209" t="str">
        <f t="shared" si="165"/>
        <v>NA</v>
      </c>
      <c r="O1209" s="22">
        <f t="shared" si="170"/>
        <v>14922.388161138677</v>
      </c>
      <c r="P1209">
        <f t="shared" si="166"/>
        <v>220.6106918169892</v>
      </c>
      <c r="Q1209">
        <f t="shared" si="167"/>
        <v>2</v>
      </c>
      <c r="V1209" s="51">
        <f t="shared" si="164"/>
        <v>5.8475752243046132E-5</v>
      </c>
      <c r="W1209" s="51">
        <f t="shared" si="168"/>
        <v>1.3900597085421337E-2</v>
      </c>
    </row>
    <row r="1210" spans="2:23" x14ac:dyDescent="0.25">
      <c r="B1210" s="45" t="s">
        <v>1782</v>
      </c>
      <c r="C1210" s="46" t="s">
        <v>1783</v>
      </c>
      <c r="D1210" s="47">
        <v>11.982795549999997</v>
      </c>
      <c r="E1210" s="47">
        <v>115</v>
      </c>
      <c r="F1210" s="47">
        <v>0.78835393399999998</v>
      </c>
      <c r="G1210" s="48">
        <v>1209</v>
      </c>
      <c r="H1210" s="49"/>
      <c r="I1210" s="21">
        <f t="shared" si="169"/>
        <v>219.82233788298919</v>
      </c>
      <c r="J1210" s="50">
        <v>57.142449700000007</v>
      </c>
      <c r="K1210" s="50">
        <v>17307.074925109981</v>
      </c>
      <c r="L1210">
        <f t="shared" si="172"/>
        <v>219.82233788298919</v>
      </c>
      <c r="M1210" t="e">
        <f t="shared" si="171"/>
        <v>#N/A</v>
      </c>
      <c r="N1210" t="str">
        <f t="shared" si="165"/>
        <v>NA</v>
      </c>
      <c r="O1210" s="22">
        <f t="shared" si="170"/>
        <v>14934.370956688677</v>
      </c>
      <c r="P1210">
        <f t="shared" si="166"/>
        <v>219.82233788298919</v>
      </c>
      <c r="Q1210">
        <f t="shared" si="167"/>
        <v>2</v>
      </c>
      <c r="V1210" s="51">
        <f t="shared" si="164"/>
        <v>5.8266788711203086E-5</v>
      </c>
      <c r="W1210" s="51">
        <f t="shared" si="168"/>
        <v>1.3842330296710134E-2</v>
      </c>
    </row>
    <row r="1211" spans="2:23" x14ac:dyDescent="0.25">
      <c r="B1211" s="52" t="s">
        <v>231</v>
      </c>
      <c r="C1211" s="53" t="s">
        <v>1784</v>
      </c>
      <c r="D1211" s="54">
        <v>1.5881912300000001</v>
      </c>
      <c r="E1211" s="54">
        <v>29.981453437451684</v>
      </c>
      <c r="F1211" s="54">
        <v>0.78695339370011519</v>
      </c>
      <c r="G1211" s="48">
        <v>1210</v>
      </c>
      <c r="H1211" s="49"/>
      <c r="I1211" s="21">
        <f t="shared" si="169"/>
        <v>219.03538448928907</v>
      </c>
      <c r="J1211" s="50">
        <v>1.5881912300000001</v>
      </c>
      <c r="K1211" s="50">
        <v>17308.66311633998</v>
      </c>
      <c r="L1211">
        <f t="shared" si="172"/>
        <v>219.03538448928907</v>
      </c>
      <c r="M1211" t="e">
        <f t="shared" si="171"/>
        <v>#N/A</v>
      </c>
      <c r="N1211" t="str">
        <f t="shared" si="165"/>
        <v>NA</v>
      </c>
      <c r="O1211" s="22">
        <f t="shared" si="170"/>
        <v>14935.959147918677</v>
      </c>
      <c r="P1211">
        <f t="shared" si="166"/>
        <v>219.03538448928907</v>
      </c>
      <c r="Q1211">
        <f t="shared" si="167"/>
        <v>2</v>
      </c>
      <c r="V1211" s="51">
        <f t="shared" si="164"/>
        <v>5.8058196410903301E-5</v>
      </c>
      <c r="W1211" s="51">
        <f t="shared" si="168"/>
        <v>1.3784272100299231E-2</v>
      </c>
    </row>
    <row r="1212" spans="2:23" x14ac:dyDescent="0.25">
      <c r="B1212" s="45" t="s">
        <v>669</v>
      </c>
      <c r="C1212" s="46" t="s">
        <v>1785</v>
      </c>
      <c r="D1212" s="47">
        <v>0.31185399999999996</v>
      </c>
      <c r="E1212" s="47">
        <v>4.5173826350000006</v>
      </c>
      <c r="F1212" s="47">
        <v>0.78471177153246263</v>
      </c>
      <c r="G1212" s="48">
        <v>1211</v>
      </c>
      <c r="H1212" s="49"/>
      <c r="I1212" s="21">
        <f t="shared" si="169"/>
        <v>218.2506727177566</v>
      </c>
      <c r="J1212" s="50">
        <v>0.31185399999999996</v>
      </c>
      <c r="K1212" s="50">
        <v>17308.974970339979</v>
      </c>
      <c r="L1212">
        <f t="shared" si="172"/>
        <v>218.2506727177566</v>
      </c>
      <c r="M1212" t="e">
        <f t="shared" si="171"/>
        <v>#N/A</v>
      </c>
      <c r="N1212" t="str">
        <f t="shared" si="165"/>
        <v>NA</v>
      </c>
      <c r="O1212" s="22">
        <f t="shared" si="170"/>
        <v>14936.271001918676</v>
      </c>
      <c r="P1212">
        <f t="shared" si="166"/>
        <v>218.2506727177566</v>
      </c>
      <c r="Q1212">
        <f t="shared" si="167"/>
        <v>2</v>
      </c>
      <c r="V1212" s="51">
        <f t="shared" si="164"/>
        <v>5.785019828190781E-5</v>
      </c>
      <c r="W1212" s="51">
        <f t="shared" si="168"/>
        <v>1.3726421902017323E-2</v>
      </c>
    </row>
    <row r="1213" spans="2:23" x14ac:dyDescent="0.25">
      <c r="B1213" s="52" t="s">
        <v>695</v>
      </c>
      <c r="C1213" s="53" t="s">
        <v>1786</v>
      </c>
      <c r="D1213" s="54">
        <v>3.8099358199999998</v>
      </c>
      <c r="E1213" s="54">
        <v>95.678708186999998</v>
      </c>
      <c r="F1213" s="54">
        <v>0.78369728551040685</v>
      </c>
      <c r="G1213" s="48">
        <v>1212</v>
      </c>
      <c r="H1213" s="49"/>
      <c r="I1213" s="21">
        <f t="shared" si="169"/>
        <v>217.46697543224619</v>
      </c>
      <c r="J1213" s="50">
        <v>3.8099358199999998</v>
      </c>
      <c r="K1213" s="50">
        <v>17312.784906159981</v>
      </c>
      <c r="L1213">
        <f t="shared" si="172"/>
        <v>217.46697543224619</v>
      </c>
      <c r="M1213" t="e">
        <f t="shared" si="171"/>
        <v>#N/A</v>
      </c>
      <c r="N1213" t="str">
        <f t="shared" si="165"/>
        <v>NA</v>
      </c>
      <c r="O1213" s="22">
        <f t="shared" si="170"/>
        <v>14940.080937738676</v>
      </c>
      <c r="P1213">
        <f t="shared" si="166"/>
        <v>217.46697543224619</v>
      </c>
      <c r="Q1213">
        <f t="shared" si="167"/>
        <v>2</v>
      </c>
      <c r="V1213" s="51">
        <f t="shared" si="164"/>
        <v>5.7642469055714769E-5</v>
      </c>
      <c r="W1213" s="51">
        <f t="shared" si="168"/>
        <v>1.3668779432961608E-2</v>
      </c>
    </row>
    <row r="1214" spans="2:23" x14ac:dyDescent="0.25">
      <c r="B1214" s="45" t="s">
        <v>1787</v>
      </c>
      <c r="C1214" s="46" t="s">
        <v>1788</v>
      </c>
      <c r="D1214" s="47">
        <v>12.886257720000001</v>
      </c>
      <c r="E1214" s="47">
        <v>74.650039460000002</v>
      </c>
      <c r="F1214" s="47">
        <v>0.78207808085635977</v>
      </c>
      <c r="G1214" s="48">
        <v>1213</v>
      </c>
      <c r="H1214" s="49"/>
      <c r="I1214" s="21">
        <f t="shared" si="169"/>
        <v>216.68489735138982</v>
      </c>
      <c r="J1214" s="50">
        <v>12.886257720000001</v>
      </c>
      <c r="K1214" s="50">
        <v>17325.671163879982</v>
      </c>
      <c r="L1214">
        <f t="shared" si="172"/>
        <v>216.68489735138982</v>
      </c>
      <c r="M1214" t="e">
        <f t="shared" si="171"/>
        <v>#N/A</v>
      </c>
      <c r="N1214" t="str">
        <f t="shared" si="165"/>
        <v>NA</v>
      </c>
      <c r="O1214" s="22">
        <f t="shared" si="170"/>
        <v>14952.967195458676</v>
      </c>
      <c r="P1214">
        <f t="shared" si="166"/>
        <v>216.68489735138982</v>
      </c>
      <c r="Q1214">
        <f t="shared" si="167"/>
        <v>2</v>
      </c>
      <c r="V1214" s="51">
        <f t="shared" si="164"/>
        <v>5.7435169020914948E-5</v>
      </c>
      <c r="W1214" s="51">
        <f t="shared" si="168"/>
        <v>1.3611344263940693E-2</v>
      </c>
    </row>
    <row r="1215" spans="2:23" x14ac:dyDescent="0.25">
      <c r="B1215" s="52" t="s">
        <v>1776</v>
      </c>
      <c r="C1215" s="53" t="s">
        <v>1789</v>
      </c>
      <c r="D1215" s="54">
        <v>16.199376940000001</v>
      </c>
      <c r="E1215" s="54">
        <v>227.83550780899992</v>
      </c>
      <c r="F1215" s="54">
        <v>0.78015448254088215</v>
      </c>
      <c r="G1215" s="48">
        <v>1214</v>
      </c>
      <c r="H1215" s="49"/>
      <c r="I1215" s="21">
        <f t="shared" si="169"/>
        <v>215.90474286884893</v>
      </c>
      <c r="J1215" s="50">
        <v>16.199376940000001</v>
      </c>
      <c r="K1215" s="50">
        <v>17341.870540819982</v>
      </c>
      <c r="L1215">
        <f t="shared" si="172"/>
        <v>215.90474286884893</v>
      </c>
      <c r="M1215" t="e">
        <f t="shared" si="171"/>
        <v>#N/A</v>
      </c>
      <c r="N1215" t="str">
        <f t="shared" si="165"/>
        <v>NA</v>
      </c>
      <c r="O1215" s="22">
        <f t="shared" si="170"/>
        <v>14969.166572398675</v>
      </c>
      <c r="P1215">
        <f t="shared" si="166"/>
        <v>215.90474286884893</v>
      </c>
      <c r="Q1215">
        <f t="shared" si="167"/>
        <v>2</v>
      </c>
      <c r="V1215" s="51">
        <f t="shared" si="164"/>
        <v>5.7228378861033632E-5</v>
      </c>
      <c r="W1215" s="51">
        <f t="shared" si="168"/>
        <v>1.3554115885079659E-2</v>
      </c>
    </row>
    <row r="1216" spans="2:23" x14ac:dyDescent="0.25">
      <c r="B1216" s="45" t="s">
        <v>615</v>
      </c>
      <c r="C1216" s="46" t="s">
        <v>1790</v>
      </c>
      <c r="D1216" s="47">
        <v>0.16240316999999999</v>
      </c>
      <c r="E1216" s="47">
        <v>21</v>
      </c>
      <c r="F1216" s="47">
        <v>0.77238089880000005</v>
      </c>
      <c r="G1216" s="48">
        <v>1215</v>
      </c>
      <c r="H1216" s="49"/>
      <c r="I1216" s="21">
        <f t="shared" si="169"/>
        <v>215.13236197004892</v>
      </c>
      <c r="J1216" s="50">
        <v>0.29215198999999997</v>
      </c>
      <c r="K1216" s="50">
        <v>17342.162692809983</v>
      </c>
      <c r="L1216">
        <f t="shared" si="172"/>
        <v>215.13236197004892</v>
      </c>
      <c r="M1216" t="e">
        <f t="shared" si="171"/>
        <v>#N/A</v>
      </c>
      <c r="N1216" t="str">
        <f t="shared" si="165"/>
        <v>NA</v>
      </c>
      <c r="O1216" s="22">
        <f t="shared" si="170"/>
        <v>14969.328975568675</v>
      </c>
      <c r="P1216">
        <f t="shared" si="166"/>
        <v>215.13236197004892</v>
      </c>
      <c r="Q1216">
        <f t="shared" si="167"/>
        <v>2</v>
      </c>
      <c r="V1216" s="51">
        <f t="shared" si="164"/>
        <v>5.7023649191299594E-5</v>
      </c>
      <c r="W1216" s="51">
        <f t="shared" si="168"/>
        <v>1.349709223588836E-2</v>
      </c>
    </row>
    <row r="1217" spans="2:23" x14ac:dyDescent="0.25">
      <c r="B1217" s="52" t="s">
        <v>737</v>
      </c>
      <c r="C1217" s="53" t="s">
        <v>1791</v>
      </c>
      <c r="D1217" s="54">
        <v>4.3732929299999999</v>
      </c>
      <c r="E1217" s="54">
        <v>604.90587883700005</v>
      </c>
      <c r="F1217" s="54">
        <v>0.76969173725449669</v>
      </c>
      <c r="G1217" s="48">
        <v>1216</v>
      </c>
      <c r="H1217" s="49"/>
      <c r="I1217" s="21">
        <f t="shared" si="169"/>
        <v>214.36267023279441</v>
      </c>
      <c r="J1217" s="50">
        <v>4.3732929299999999</v>
      </c>
      <c r="K1217" s="50">
        <v>17346.535985739982</v>
      </c>
      <c r="L1217">
        <f t="shared" si="172"/>
        <v>214.36267023279441</v>
      </c>
      <c r="M1217" t="e">
        <f t="shared" si="171"/>
        <v>#N/A</v>
      </c>
      <c r="N1217" t="str">
        <f t="shared" si="165"/>
        <v>NA</v>
      </c>
      <c r="O1217" s="22">
        <f t="shared" si="170"/>
        <v>14973.702268498675</v>
      </c>
      <c r="P1217">
        <f t="shared" si="166"/>
        <v>214.36267023279441</v>
      </c>
      <c r="Q1217">
        <f t="shared" si="167"/>
        <v>2</v>
      </c>
      <c r="V1217" s="51">
        <f t="shared" si="164"/>
        <v>5.6819632319041419E-5</v>
      </c>
      <c r="W1217" s="51">
        <f t="shared" si="168"/>
        <v>1.3440272603569317E-2</v>
      </c>
    </row>
    <row r="1218" spans="2:23" x14ac:dyDescent="0.25">
      <c r="B1218" s="45" t="s">
        <v>441</v>
      </c>
      <c r="C1218" s="46" t="s">
        <v>1792</v>
      </c>
      <c r="D1218" s="47">
        <v>3.7701630600000002</v>
      </c>
      <c r="E1218" s="47">
        <v>240.30405376299998</v>
      </c>
      <c r="F1218" s="47">
        <v>0.76563015041051363</v>
      </c>
      <c r="G1218" s="48">
        <v>1217</v>
      </c>
      <c r="H1218" s="49"/>
      <c r="I1218" s="21">
        <f t="shared" si="169"/>
        <v>213.5970400823839</v>
      </c>
      <c r="J1218" s="50">
        <v>3.7701630599999998</v>
      </c>
      <c r="K1218" s="50">
        <v>17350.30614879998</v>
      </c>
      <c r="L1218">
        <f t="shared" si="172"/>
        <v>213.5970400823839</v>
      </c>
      <c r="M1218" t="e">
        <f t="shared" si="171"/>
        <v>#N/A</v>
      </c>
      <c r="N1218" t="str">
        <f t="shared" si="165"/>
        <v>NA</v>
      </c>
      <c r="O1218" s="22">
        <f t="shared" si="170"/>
        <v>14977.472431558675</v>
      </c>
      <c r="P1218">
        <f t="shared" si="166"/>
        <v>213.5970400823839</v>
      </c>
      <c r="Q1218">
        <f t="shared" si="167"/>
        <v>2</v>
      </c>
      <c r="V1218" s="51">
        <f t="shared" ref="V1218:V1281" si="173">L1218/SUM($L$2:$L$3075)</f>
        <v>5.6616692023553148E-5</v>
      </c>
      <c r="W1218" s="51">
        <f t="shared" si="168"/>
        <v>1.3383655911545764E-2</v>
      </c>
    </row>
    <row r="1219" spans="2:23" x14ac:dyDescent="0.25">
      <c r="B1219" s="52" t="s">
        <v>1336</v>
      </c>
      <c r="C1219" s="53" t="s">
        <v>1793</v>
      </c>
      <c r="D1219" s="54">
        <v>5.7699991049831132</v>
      </c>
      <c r="E1219" s="54">
        <v>165</v>
      </c>
      <c r="F1219" s="54">
        <v>0.76158781049999991</v>
      </c>
      <c r="G1219" s="48">
        <v>1218</v>
      </c>
      <c r="H1219" s="49"/>
      <c r="I1219" s="21">
        <f t="shared" si="169"/>
        <v>212.8354522718839</v>
      </c>
      <c r="J1219" s="50">
        <v>23.428361650000003</v>
      </c>
      <c r="K1219" s="50">
        <v>17373.73451044998</v>
      </c>
      <c r="L1219">
        <f t="shared" si="172"/>
        <v>212.8354522718839</v>
      </c>
      <c r="M1219" t="e">
        <f t="shared" si="171"/>
        <v>#N/A</v>
      </c>
      <c r="N1219" t="str">
        <f t="shared" ref="N1219:N1282" si="174">IFERROR(VLOOKUP(C1219,$Y$2:$Y$481,1,FALSE),"NA")</f>
        <v>NA</v>
      </c>
      <c r="O1219" s="22">
        <f t="shared" si="170"/>
        <v>14983.242430663659</v>
      </c>
      <c r="P1219">
        <f t="shared" ref="P1219:P1282" si="175">IF(H1219=0,I1219,#N/A)</f>
        <v>212.8354522718839</v>
      </c>
      <c r="Q1219">
        <f t="shared" ref="Q1219:Q1282" si="176">IF(G1219&lt;$T$3,$S$3,IF(G1219&lt;$T$4,$S$4,IF(G1219&lt;$T$5,$S$5,IF(G1219&lt;$T$6,$S$6,$S$7))))</f>
        <v>2</v>
      </c>
      <c r="V1219" s="51">
        <f t="shared" si="173"/>
        <v>5.6414823203183069E-5</v>
      </c>
      <c r="W1219" s="51">
        <f t="shared" ref="W1219:W1282" si="177">W1218-V1219</f>
        <v>1.332724108834258E-2</v>
      </c>
    </row>
    <row r="1220" spans="2:23" x14ac:dyDescent="0.25">
      <c r="B1220" s="45" t="s">
        <v>892</v>
      </c>
      <c r="C1220" s="46" t="s">
        <v>1794</v>
      </c>
      <c r="D1220" s="47">
        <v>1.8410920100000001</v>
      </c>
      <c r="E1220" s="47">
        <v>463.22815457199999</v>
      </c>
      <c r="F1220" s="47">
        <v>0.75959476473610887</v>
      </c>
      <c r="G1220" s="48">
        <v>1219</v>
      </c>
      <c r="H1220" s="49"/>
      <c r="I1220" s="21">
        <f t="shared" ref="I1220:I1283" si="178">I1219-F1220</f>
        <v>212.07585750714779</v>
      </c>
      <c r="J1220" s="50">
        <v>1.8410920100000001</v>
      </c>
      <c r="K1220" s="50">
        <v>17375.57560245998</v>
      </c>
      <c r="L1220">
        <f t="shared" si="172"/>
        <v>212.07585750714779</v>
      </c>
      <c r="M1220" t="e">
        <f t="shared" si="171"/>
        <v>#N/A</v>
      </c>
      <c r="N1220" t="str">
        <f t="shared" si="174"/>
        <v>NA</v>
      </c>
      <c r="O1220" s="22">
        <f t="shared" ref="O1220:O1283" si="179">D1220+O1219</f>
        <v>14985.083522673658</v>
      </c>
      <c r="P1220">
        <f t="shared" si="175"/>
        <v>212.07585750714779</v>
      </c>
      <c r="Q1220">
        <f t="shared" si="176"/>
        <v>2</v>
      </c>
      <c r="V1220" s="51">
        <f t="shared" si="173"/>
        <v>5.6213482665686951E-5</v>
      </c>
      <c r="W1220" s="51">
        <f t="shared" si="177"/>
        <v>1.3271027605676894E-2</v>
      </c>
    </row>
    <row r="1221" spans="2:23" x14ac:dyDescent="0.25">
      <c r="B1221" s="52" t="s">
        <v>1795</v>
      </c>
      <c r="C1221" s="53" t="s">
        <v>1796</v>
      </c>
      <c r="D1221" s="54">
        <v>10.524231030000003</v>
      </c>
      <c r="E1221" s="54">
        <v>41.892828744261124</v>
      </c>
      <c r="F1221" s="54">
        <v>0.75724048692666235</v>
      </c>
      <c r="G1221" s="48">
        <v>1220</v>
      </c>
      <c r="H1221" s="49"/>
      <c r="I1221" s="21">
        <f t="shared" si="178"/>
        <v>211.31861702022113</v>
      </c>
      <c r="J1221" s="50">
        <v>22.678082240000002</v>
      </c>
      <c r="K1221" s="50">
        <v>17398.253684699979</v>
      </c>
      <c r="L1221">
        <f t="shared" si="172"/>
        <v>211.31861702022113</v>
      </c>
      <c r="M1221" t="e">
        <f t="shared" si="171"/>
        <v>#N/A</v>
      </c>
      <c r="N1221" t="str">
        <f t="shared" si="174"/>
        <v>NA</v>
      </c>
      <c r="O1221" s="22">
        <f t="shared" si="179"/>
        <v>14995.607753703658</v>
      </c>
      <c r="P1221">
        <f t="shared" si="175"/>
        <v>211.31861702022113</v>
      </c>
      <c r="Q1221">
        <f t="shared" si="176"/>
        <v>2</v>
      </c>
      <c r="V1221" s="51">
        <f t="shared" si="173"/>
        <v>5.6012766160347945E-5</v>
      </c>
      <c r="W1221" s="51">
        <f t="shared" si="177"/>
        <v>1.3215014839516545E-2</v>
      </c>
    </row>
    <row r="1222" spans="2:23" x14ac:dyDescent="0.25">
      <c r="B1222" s="45" t="s">
        <v>452</v>
      </c>
      <c r="C1222" s="46" t="s">
        <v>1797</v>
      </c>
      <c r="D1222" s="47">
        <v>2.1400130200000005</v>
      </c>
      <c r="E1222" s="47">
        <v>233.90091320099998</v>
      </c>
      <c r="F1222" s="47">
        <v>0.75613506078884452</v>
      </c>
      <c r="G1222" s="48">
        <v>1221</v>
      </c>
      <c r="H1222" s="49"/>
      <c r="I1222" s="21">
        <f t="shared" si="178"/>
        <v>210.56248195943229</v>
      </c>
      <c r="J1222" s="50">
        <v>2.14001302</v>
      </c>
      <c r="K1222" s="50">
        <v>17400.393697719981</v>
      </c>
      <c r="L1222">
        <f t="shared" si="172"/>
        <v>210.56248195943229</v>
      </c>
      <c r="M1222" t="e">
        <f t="shared" si="171"/>
        <v>#N/A</v>
      </c>
      <c r="N1222" t="str">
        <f t="shared" si="174"/>
        <v>NA</v>
      </c>
      <c r="O1222" s="22">
        <f t="shared" si="179"/>
        <v>14997.747766723658</v>
      </c>
      <c r="P1222">
        <f t="shared" si="175"/>
        <v>210.56248195943229</v>
      </c>
      <c r="Q1222">
        <f t="shared" si="176"/>
        <v>2</v>
      </c>
      <c r="V1222" s="51">
        <f t="shared" si="173"/>
        <v>5.5812342662679712E-5</v>
      </c>
      <c r="W1222" s="51">
        <f t="shared" si="177"/>
        <v>1.3159202496853865E-2</v>
      </c>
    </row>
    <row r="1223" spans="2:23" x14ac:dyDescent="0.25">
      <c r="B1223" s="52" t="s">
        <v>1798</v>
      </c>
      <c r="C1223" s="53" t="s">
        <v>1799</v>
      </c>
      <c r="D1223" s="54">
        <v>8.9726447900000004</v>
      </c>
      <c r="E1223" s="54">
        <v>98.231009947999993</v>
      </c>
      <c r="F1223" s="54">
        <v>0.75537000306603996</v>
      </c>
      <c r="G1223" s="48">
        <v>1222</v>
      </c>
      <c r="H1223" s="49"/>
      <c r="I1223" s="21">
        <f t="shared" si="178"/>
        <v>209.80711195636624</v>
      </c>
      <c r="J1223" s="50">
        <v>8.9726447900000004</v>
      </c>
      <c r="K1223" s="50">
        <v>17409.36634250998</v>
      </c>
      <c r="L1223">
        <f t="shared" si="172"/>
        <v>209.80711195636624</v>
      </c>
      <c r="M1223" t="e">
        <f t="shared" si="171"/>
        <v>#N/A</v>
      </c>
      <c r="N1223" t="str">
        <f t="shared" si="174"/>
        <v>NA</v>
      </c>
      <c r="O1223" s="22">
        <f t="shared" si="179"/>
        <v>15006.720411513657</v>
      </c>
      <c r="P1223">
        <f t="shared" si="175"/>
        <v>209.80711195636624</v>
      </c>
      <c r="Q1223">
        <f t="shared" si="176"/>
        <v>2</v>
      </c>
      <c r="V1223" s="51">
        <f t="shared" si="173"/>
        <v>5.5612121953577535E-5</v>
      </c>
      <c r="W1223" s="51">
        <f t="shared" si="177"/>
        <v>1.3103590374900288E-2</v>
      </c>
    </row>
    <row r="1224" spans="2:23" x14ac:dyDescent="0.25">
      <c r="B1224" s="45" t="s">
        <v>1800</v>
      </c>
      <c r="C1224" s="46" t="s">
        <v>1801</v>
      </c>
      <c r="D1224" s="47">
        <v>8.8290101955309819</v>
      </c>
      <c r="E1224" s="47">
        <v>377.83112725054355</v>
      </c>
      <c r="F1224" s="47">
        <v>0.75410415449853119</v>
      </c>
      <c r="G1224" s="48">
        <v>1223</v>
      </c>
      <c r="H1224" s="49"/>
      <c r="I1224" s="21">
        <f t="shared" si="178"/>
        <v>209.05300780186772</v>
      </c>
      <c r="J1224" s="50">
        <v>14.953447349999999</v>
      </c>
      <c r="K1224" s="50">
        <v>17424.319789859979</v>
      </c>
      <c r="L1224">
        <f t="shared" si="172"/>
        <v>209.05300780186772</v>
      </c>
      <c r="M1224" t="e">
        <f t="shared" si="171"/>
        <v>#N/A</v>
      </c>
      <c r="N1224" t="str">
        <f t="shared" si="174"/>
        <v>NA</v>
      </c>
      <c r="O1224" s="22">
        <f t="shared" si="179"/>
        <v>15015.549421709189</v>
      </c>
      <c r="P1224">
        <f t="shared" si="175"/>
        <v>209.05300780186772</v>
      </c>
      <c r="Q1224">
        <f t="shared" si="176"/>
        <v>2</v>
      </c>
      <c r="V1224" s="51">
        <f t="shared" si="173"/>
        <v>5.5412236774211488E-5</v>
      </c>
      <c r="W1224" s="51">
        <f t="shared" si="177"/>
        <v>1.3048178138126077E-2</v>
      </c>
    </row>
    <row r="1225" spans="2:23" x14ac:dyDescent="0.25">
      <c r="B1225" s="52" t="s">
        <v>1267</v>
      </c>
      <c r="C1225" s="53" t="s">
        <v>1802</v>
      </c>
      <c r="D1225" s="54">
        <v>6.8427556099999984</v>
      </c>
      <c r="E1225" s="54">
        <v>1067.8906989444183</v>
      </c>
      <c r="F1225" s="54">
        <v>0.7522641764409167</v>
      </c>
      <c r="G1225" s="48">
        <v>1224</v>
      </c>
      <c r="H1225" s="49"/>
      <c r="I1225" s="21">
        <f t="shared" si="178"/>
        <v>208.3007436254268</v>
      </c>
      <c r="J1225" s="50">
        <v>7.4056369599999998</v>
      </c>
      <c r="K1225" s="50">
        <v>17431.725426819979</v>
      </c>
      <c r="L1225">
        <f t="shared" si="172"/>
        <v>208.3007436254268</v>
      </c>
      <c r="M1225" t="e">
        <f t="shared" si="171"/>
        <v>#N/A</v>
      </c>
      <c r="N1225" t="str">
        <f t="shared" si="174"/>
        <v>NA</v>
      </c>
      <c r="O1225" s="22">
        <f t="shared" si="179"/>
        <v>15022.392177319189</v>
      </c>
      <c r="P1225">
        <f t="shared" si="175"/>
        <v>208.3007436254268</v>
      </c>
      <c r="Q1225">
        <f t="shared" si="176"/>
        <v>2</v>
      </c>
      <c r="V1225" s="51">
        <f t="shared" si="173"/>
        <v>5.5212839305119781E-5</v>
      </c>
      <c r="W1225" s="51">
        <f t="shared" si="177"/>
        <v>1.2992965298820958E-2</v>
      </c>
    </row>
    <row r="1226" spans="2:23" x14ac:dyDescent="0.25">
      <c r="B1226" s="45" t="s">
        <v>1381</v>
      </c>
      <c r="C1226" s="46" t="s">
        <v>1803</v>
      </c>
      <c r="D1226" s="47">
        <v>12.983036410000002</v>
      </c>
      <c r="E1226" s="47">
        <v>1353.4545628129999</v>
      </c>
      <c r="F1226" s="47">
        <v>0.74700635699875895</v>
      </c>
      <c r="G1226" s="48">
        <v>1225</v>
      </c>
      <c r="H1226" s="49"/>
      <c r="I1226" s="21">
        <f t="shared" si="178"/>
        <v>207.55373726842805</v>
      </c>
      <c r="J1226" s="50">
        <v>12.98303641</v>
      </c>
      <c r="K1226" s="50">
        <v>17444.708463229981</v>
      </c>
      <c r="L1226">
        <f t="shared" si="172"/>
        <v>207.55373726842805</v>
      </c>
      <c r="M1226" t="e">
        <f t="shared" si="171"/>
        <v>#N/A</v>
      </c>
      <c r="N1226" t="str">
        <f t="shared" si="174"/>
        <v>NA</v>
      </c>
      <c r="O1226" s="22">
        <f t="shared" si="179"/>
        <v>15035.375213729189</v>
      </c>
      <c r="P1226">
        <f t="shared" si="175"/>
        <v>207.55373726842805</v>
      </c>
      <c r="Q1226">
        <f t="shared" si="176"/>
        <v>2</v>
      </c>
      <c r="V1226" s="51">
        <f t="shared" si="173"/>
        <v>5.5014835489909968E-5</v>
      </c>
      <c r="W1226" s="51">
        <f t="shared" si="177"/>
        <v>1.2937950463331047E-2</v>
      </c>
    </row>
    <row r="1227" spans="2:23" x14ac:dyDescent="0.25">
      <c r="B1227" s="52" t="s">
        <v>1804</v>
      </c>
      <c r="C1227" s="53" t="s">
        <v>1805</v>
      </c>
      <c r="D1227" s="54">
        <v>1.7446916400000001</v>
      </c>
      <c r="E1227" s="54">
        <v>31.497583179000003</v>
      </c>
      <c r="F1227" s="54">
        <v>0.74471272047241344</v>
      </c>
      <c r="G1227" s="48">
        <v>1226</v>
      </c>
      <c r="H1227" s="49"/>
      <c r="I1227" s="21">
        <f t="shared" si="178"/>
        <v>206.80902454795563</v>
      </c>
      <c r="J1227" s="50">
        <v>1.7446916400000001</v>
      </c>
      <c r="K1227" s="50">
        <v>17446.453154869982</v>
      </c>
      <c r="L1227">
        <f t="shared" si="172"/>
        <v>206.80902454795563</v>
      </c>
      <c r="M1227" t="e">
        <f t="shared" si="171"/>
        <v>#N/A</v>
      </c>
      <c r="N1227" t="str">
        <f t="shared" si="174"/>
        <v>NA</v>
      </c>
      <c r="O1227" s="22">
        <f t="shared" si="179"/>
        <v>15037.119905369189</v>
      </c>
      <c r="P1227">
        <f t="shared" si="175"/>
        <v>206.80902454795563</v>
      </c>
      <c r="Q1227">
        <f t="shared" si="176"/>
        <v>2</v>
      </c>
      <c r="V1227" s="51">
        <f t="shared" si="173"/>
        <v>5.481743963309123E-5</v>
      </c>
      <c r="W1227" s="51">
        <f t="shared" si="177"/>
        <v>1.2883133023697957E-2</v>
      </c>
    </row>
    <row r="1228" spans="2:23" x14ac:dyDescent="0.25">
      <c r="B1228" s="45" t="s">
        <v>1510</v>
      </c>
      <c r="C1228" s="46" t="s">
        <v>1806</v>
      </c>
      <c r="D1228" s="47">
        <v>14.153167439999999</v>
      </c>
      <c r="E1228" s="47">
        <v>490.48980109099995</v>
      </c>
      <c r="F1228" s="47">
        <v>0.74214456950409735</v>
      </c>
      <c r="G1228" s="48">
        <v>1227</v>
      </c>
      <c r="H1228" s="49"/>
      <c r="I1228" s="21">
        <f t="shared" si="178"/>
        <v>206.06687997845154</v>
      </c>
      <c r="J1228" s="50">
        <v>14.153167439999999</v>
      </c>
      <c r="K1228" s="50">
        <v>17460.606322309981</v>
      </c>
      <c r="L1228">
        <f t="shared" si="172"/>
        <v>206.06687997845154</v>
      </c>
      <c r="M1228" t="e">
        <f t="shared" si="171"/>
        <v>#N/A</v>
      </c>
      <c r="N1228" t="str">
        <f t="shared" si="174"/>
        <v>NA</v>
      </c>
      <c r="O1228" s="22">
        <f t="shared" si="179"/>
        <v>15051.273072809188</v>
      </c>
      <c r="P1228">
        <f t="shared" si="175"/>
        <v>206.06687997845154</v>
      </c>
      <c r="Q1228">
        <f t="shared" si="176"/>
        <v>2</v>
      </c>
      <c r="V1228" s="51">
        <f t="shared" si="173"/>
        <v>5.4620724498310522E-5</v>
      </c>
      <c r="W1228" s="51">
        <f t="shared" si="177"/>
        <v>1.2828512299199646E-2</v>
      </c>
    </row>
    <row r="1229" spans="2:23" x14ac:dyDescent="0.25">
      <c r="B1229" s="52" t="s">
        <v>1807</v>
      </c>
      <c r="C1229" s="53" t="s">
        <v>1808</v>
      </c>
      <c r="D1229" s="54">
        <v>23.36514734</v>
      </c>
      <c r="E1229" s="54">
        <v>2791.2835079419997</v>
      </c>
      <c r="F1229" s="54">
        <v>0.73944086798737074</v>
      </c>
      <c r="G1229" s="48">
        <v>1228</v>
      </c>
      <c r="H1229" s="49"/>
      <c r="I1229" s="21">
        <f t="shared" si="178"/>
        <v>205.32743911046416</v>
      </c>
      <c r="J1229" s="50">
        <v>23.365147340000004</v>
      </c>
      <c r="K1229" s="50">
        <v>17483.97146964998</v>
      </c>
      <c r="L1229">
        <f t="shared" si="172"/>
        <v>205.32743911046416</v>
      </c>
      <c r="M1229" t="e">
        <f t="shared" si="171"/>
        <v>#N/A</v>
      </c>
      <c r="N1229" t="str">
        <f t="shared" si="174"/>
        <v>NA</v>
      </c>
      <c r="O1229" s="22">
        <f t="shared" si="179"/>
        <v>15074.638220149189</v>
      </c>
      <c r="P1229">
        <f t="shared" si="175"/>
        <v>205.32743911046416</v>
      </c>
      <c r="Q1229">
        <f t="shared" si="176"/>
        <v>2</v>
      </c>
      <c r="V1229" s="51">
        <f t="shared" si="173"/>
        <v>5.4424726015015419E-5</v>
      </c>
      <c r="W1229" s="51">
        <f t="shared" si="177"/>
        <v>1.2774087573184632E-2</v>
      </c>
    </row>
    <row r="1230" spans="2:23" x14ac:dyDescent="0.25">
      <c r="B1230" s="45" t="s">
        <v>1134</v>
      </c>
      <c r="C1230" s="46" t="s">
        <v>1809</v>
      </c>
      <c r="D1230" s="47">
        <v>3.3820051500000003</v>
      </c>
      <c r="E1230" s="47">
        <v>91.432549836000007</v>
      </c>
      <c r="F1230" s="47">
        <v>0.73817352278903892</v>
      </c>
      <c r="G1230" s="48">
        <v>1229</v>
      </c>
      <c r="H1230" s="49"/>
      <c r="I1230" s="21">
        <f t="shared" si="178"/>
        <v>204.58926558767513</v>
      </c>
      <c r="J1230" s="50">
        <v>3.3820051500000003</v>
      </c>
      <c r="K1230" s="50">
        <v>17487.35347479998</v>
      </c>
      <c r="L1230">
        <f t="shared" si="172"/>
        <v>204.58926558767513</v>
      </c>
      <c r="M1230" t="e">
        <f t="shared" si="171"/>
        <v>#N/A</v>
      </c>
      <c r="N1230" t="str">
        <f t="shared" si="174"/>
        <v>NA</v>
      </c>
      <c r="O1230" s="22">
        <f t="shared" si="179"/>
        <v>15078.020225299189</v>
      </c>
      <c r="P1230">
        <f t="shared" si="175"/>
        <v>204.58926558767513</v>
      </c>
      <c r="Q1230">
        <f t="shared" si="176"/>
        <v>2</v>
      </c>
      <c r="V1230" s="51">
        <f t="shared" si="173"/>
        <v>5.4229063458158039E-5</v>
      </c>
      <c r="W1230" s="51">
        <f t="shared" si="177"/>
        <v>1.2719858509726473E-2</v>
      </c>
    </row>
    <row r="1231" spans="2:23" x14ac:dyDescent="0.25">
      <c r="B1231" s="52" t="s">
        <v>857</v>
      </c>
      <c r="C1231" s="53" t="s">
        <v>1810</v>
      </c>
      <c r="D1231" s="54">
        <v>1.8400317899999998</v>
      </c>
      <c r="E1231" s="54">
        <v>117.11421334000001</v>
      </c>
      <c r="F1231" s="54">
        <v>0.73642305073929126</v>
      </c>
      <c r="G1231" s="48">
        <v>1230</v>
      </c>
      <c r="H1231" s="49"/>
      <c r="I1231" s="21">
        <f t="shared" si="178"/>
        <v>203.85284253693584</v>
      </c>
      <c r="J1231" s="50">
        <v>1.8400317899999998</v>
      </c>
      <c r="K1231" s="50">
        <v>17489.193506589982</v>
      </c>
      <c r="L1231">
        <f t="shared" si="172"/>
        <v>203.85284253693584</v>
      </c>
      <c r="M1231" t="e">
        <f t="shared" si="171"/>
        <v>#N/A</v>
      </c>
      <c r="N1231" t="str">
        <f t="shared" si="174"/>
        <v>NA</v>
      </c>
      <c r="O1231" s="22">
        <f t="shared" si="179"/>
        <v>15079.860257089189</v>
      </c>
      <c r="P1231">
        <f t="shared" si="175"/>
        <v>203.85284253693584</v>
      </c>
      <c r="Q1231">
        <f t="shared" si="176"/>
        <v>3</v>
      </c>
      <c r="V1231" s="51">
        <f t="shared" si="173"/>
        <v>5.403386488683575E-5</v>
      </c>
      <c r="W1231" s="51">
        <f t="shared" si="177"/>
        <v>1.2665824644839637E-2</v>
      </c>
    </row>
    <row r="1232" spans="2:23" x14ac:dyDescent="0.25">
      <c r="B1232" s="45" t="s">
        <v>1204</v>
      </c>
      <c r="C1232" s="46" t="s">
        <v>1811</v>
      </c>
      <c r="D1232" s="47">
        <v>15.805794100000002</v>
      </c>
      <c r="E1232" s="47">
        <v>789.24004681700023</v>
      </c>
      <c r="F1232" s="47">
        <v>0.7344175389889791</v>
      </c>
      <c r="G1232" s="48">
        <v>1231</v>
      </c>
      <c r="H1232" s="49"/>
      <c r="I1232" s="21">
        <f t="shared" si="178"/>
        <v>203.11842499794685</v>
      </c>
      <c r="J1232" s="50">
        <v>15.805794100000002</v>
      </c>
      <c r="K1232" s="50">
        <v>17504.999300689982</v>
      </c>
      <c r="L1232">
        <f t="shared" si="172"/>
        <v>203.11842499794685</v>
      </c>
      <c r="M1232" t="e">
        <f t="shared" si="171"/>
        <v>#N/A</v>
      </c>
      <c r="N1232" t="str">
        <f t="shared" si="174"/>
        <v>NA</v>
      </c>
      <c r="O1232" s="22">
        <f t="shared" si="179"/>
        <v>15095.66605118919</v>
      </c>
      <c r="P1232">
        <f t="shared" si="175"/>
        <v>203.11842499794685</v>
      </c>
      <c r="Q1232">
        <f t="shared" si="176"/>
        <v>3</v>
      </c>
      <c r="V1232" s="51">
        <f t="shared" si="173"/>
        <v>5.3839197902660321E-5</v>
      </c>
      <c r="W1232" s="51">
        <f t="shared" si="177"/>
        <v>1.2611985446936978E-2</v>
      </c>
    </row>
    <row r="1233" spans="2:23" x14ac:dyDescent="0.25">
      <c r="B1233" s="52" t="s">
        <v>651</v>
      </c>
      <c r="C1233" s="53" t="s">
        <v>1812</v>
      </c>
      <c r="D1233" s="54">
        <v>4.5218635307040769</v>
      </c>
      <c r="E1233" s="54">
        <v>952.80928375458143</v>
      </c>
      <c r="F1233" s="54">
        <v>0.73181384095218849</v>
      </c>
      <c r="G1233" s="48">
        <v>1232</v>
      </c>
      <c r="H1233" s="49"/>
      <c r="I1233" s="21">
        <f t="shared" si="178"/>
        <v>202.38661115699466</v>
      </c>
      <c r="J1233" s="50">
        <v>4.9055258599999982</v>
      </c>
      <c r="K1233" s="50">
        <v>17509.90482654998</v>
      </c>
      <c r="L1233">
        <f t="shared" si="172"/>
        <v>202.38661115699466</v>
      </c>
      <c r="M1233" t="e">
        <f t="shared" si="171"/>
        <v>#N/A</v>
      </c>
      <c r="N1233" t="str">
        <f t="shared" si="174"/>
        <v>NA</v>
      </c>
      <c r="O1233" s="22">
        <f t="shared" si="179"/>
        <v>15100.187914719894</v>
      </c>
      <c r="P1233">
        <f t="shared" si="175"/>
        <v>202.38661115699466</v>
      </c>
      <c r="Q1233">
        <f t="shared" si="176"/>
        <v>3</v>
      </c>
      <c r="V1233" s="51">
        <f t="shared" si="173"/>
        <v>5.3645221062738839E-5</v>
      </c>
      <c r="W1233" s="51">
        <f t="shared" si="177"/>
        <v>1.2558340225874239E-2</v>
      </c>
    </row>
    <row r="1234" spans="2:23" x14ac:dyDescent="0.25">
      <c r="B1234" s="45" t="s">
        <v>606</v>
      </c>
      <c r="C1234" s="46" t="s">
        <v>1813</v>
      </c>
      <c r="D1234" s="47">
        <v>2.0219165199999996</v>
      </c>
      <c r="E1234" s="47">
        <v>61.301309768000003</v>
      </c>
      <c r="F1234" s="47">
        <v>0.73107548474908102</v>
      </c>
      <c r="G1234" s="48">
        <v>1233</v>
      </c>
      <c r="H1234" s="49"/>
      <c r="I1234" s="21">
        <f t="shared" si="178"/>
        <v>201.65553567224558</v>
      </c>
      <c r="J1234" s="50">
        <v>2.0219165199999996</v>
      </c>
      <c r="K1234" s="50">
        <v>17511.92674306998</v>
      </c>
      <c r="L1234">
        <f t="shared" si="172"/>
        <v>201.65553567224558</v>
      </c>
      <c r="M1234" t="e">
        <f t="shared" si="171"/>
        <v>#N/A</v>
      </c>
      <c r="N1234" t="str">
        <f t="shared" si="174"/>
        <v>NA</v>
      </c>
      <c r="O1234" s="22">
        <f t="shared" si="179"/>
        <v>15102.209831239894</v>
      </c>
      <c r="P1234">
        <f t="shared" si="175"/>
        <v>201.65553567224558</v>
      </c>
      <c r="Q1234">
        <f t="shared" si="176"/>
        <v>3</v>
      </c>
      <c r="V1234" s="51">
        <f t="shared" si="173"/>
        <v>5.3451439933796017E-5</v>
      </c>
      <c r="W1234" s="51">
        <f t="shared" si="177"/>
        <v>1.2504888785940443E-2</v>
      </c>
    </row>
    <row r="1235" spans="2:23" x14ac:dyDescent="0.25">
      <c r="B1235" s="52" t="s">
        <v>1169</v>
      </c>
      <c r="C1235" s="53" t="s">
        <v>1814</v>
      </c>
      <c r="D1235" s="54">
        <v>0.16892971706304349</v>
      </c>
      <c r="E1235" s="54">
        <v>4</v>
      </c>
      <c r="F1235" s="54">
        <v>0.72958336800000001</v>
      </c>
      <c r="G1235" s="48">
        <v>1234</v>
      </c>
      <c r="H1235" s="49"/>
      <c r="I1235" s="21">
        <f t="shared" si="178"/>
        <v>200.92595230424558</v>
      </c>
      <c r="J1235" s="50">
        <v>5.1752239800000002</v>
      </c>
      <c r="K1235" s="50">
        <v>17517.101967049981</v>
      </c>
      <c r="L1235">
        <f t="shared" si="172"/>
        <v>200.92595230424558</v>
      </c>
      <c r="M1235" t="e">
        <f t="shared" ref="M1235:M1298" si="180">IF(N1235=C1235,L1235,NA())</f>
        <v>#N/A</v>
      </c>
      <c r="N1235" t="str">
        <f t="shared" si="174"/>
        <v>NA</v>
      </c>
      <c r="O1235" s="22">
        <f t="shared" si="179"/>
        <v>15102.378760956957</v>
      </c>
      <c r="P1235">
        <f t="shared" si="175"/>
        <v>200.92595230424558</v>
      </c>
      <c r="Q1235">
        <f t="shared" si="176"/>
        <v>3</v>
      </c>
      <c r="V1235" s="51">
        <f t="shared" si="173"/>
        <v>5.3258054309933298E-5</v>
      </c>
      <c r="W1235" s="51">
        <f t="shared" si="177"/>
        <v>1.245163073163051E-2</v>
      </c>
    </row>
    <row r="1236" spans="2:23" x14ac:dyDescent="0.25">
      <c r="B1236" s="45" t="s">
        <v>263</v>
      </c>
      <c r="C1236" s="46" t="s">
        <v>1815</v>
      </c>
      <c r="D1236" s="47">
        <v>16.52086256153731</v>
      </c>
      <c r="E1236" s="47">
        <v>1246.3304910964284</v>
      </c>
      <c r="F1236" s="47">
        <v>0.72588406563290853</v>
      </c>
      <c r="G1236" s="48">
        <v>1235</v>
      </c>
      <c r="H1236" s="49"/>
      <c r="I1236" s="21">
        <f t="shared" si="178"/>
        <v>200.20006823861269</v>
      </c>
      <c r="J1236" s="50">
        <v>16.923264180000004</v>
      </c>
      <c r="K1236" s="50">
        <v>17534.025231229982</v>
      </c>
      <c r="L1236">
        <f t="shared" si="172"/>
        <v>200.20006823861269</v>
      </c>
      <c r="M1236" t="e">
        <f t="shared" si="180"/>
        <v>#N/A</v>
      </c>
      <c r="N1236" t="str">
        <f t="shared" si="174"/>
        <v>NA</v>
      </c>
      <c r="O1236" s="22">
        <f t="shared" si="179"/>
        <v>15118.899623518495</v>
      </c>
      <c r="P1236">
        <f t="shared" si="175"/>
        <v>200.20006823861269</v>
      </c>
      <c r="Q1236">
        <f t="shared" si="176"/>
        <v>3</v>
      </c>
      <c r="V1236" s="51">
        <f t="shared" si="173"/>
        <v>5.306564923459662E-5</v>
      </c>
      <c r="W1236" s="51">
        <f t="shared" si="177"/>
        <v>1.2398565082395913E-2</v>
      </c>
    </row>
    <row r="1237" spans="2:23" x14ac:dyDescent="0.25">
      <c r="B1237" s="52" t="s">
        <v>1011</v>
      </c>
      <c r="C1237" s="53" t="s">
        <v>1816</v>
      </c>
      <c r="D1237" s="54">
        <v>5.2532912700000001</v>
      </c>
      <c r="E1237" s="54">
        <v>1387.922801055</v>
      </c>
      <c r="F1237" s="54">
        <v>0.72410458550537271</v>
      </c>
      <c r="G1237" s="48">
        <v>1236</v>
      </c>
      <c r="H1237" s="49"/>
      <c r="I1237" s="21">
        <f t="shared" si="178"/>
        <v>199.47596365310733</v>
      </c>
      <c r="J1237" s="50">
        <v>5.2532912700000001</v>
      </c>
      <c r="K1237" s="50">
        <v>17539.278522499983</v>
      </c>
      <c r="L1237">
        <f t="shared" si="172"/>
        <v>199.47596365310733</v>
      </c>
      <c r="M1237" t="e">
        <f t="shared" si="180"/>
        <v>#N/A</v>
      </c>
      <c r="N1237" t="str">
        <f t="shared" si="174"/>
        <v>NA</v>
      </c>
      <c r="O1237" s="22">
        <f t="shared" si="179"/>
        <v>15124.152914788496</v>
      </c>
      <c r="P1237">
        <f t="shared" si="175"/>
        <v>199.47596365310733</v>
      </c>
      <c r="Q1237">
        <f t="shared" si="176"/>
        <v>3</v>
      </c>
      <c r="V1237" s="51">
        <f t="shared" si="173"/>
        <v>5.2873715833765846E-5</v>
      </c>
      <c r="W1237" s="51">
        <f t="shared" si="177"/>
        <v>1.2345691366562148E-2</v>
      </c>
    </row>
    <row r="1238" spans="2:23" x14ac:dyDescent="0.25">
      <c r="B1238" s="45" t="s">
        <v>1495</v>
      </c>
      <c r="C1238" s="46" t="s">
        <v>1817</v>
      </c>
      <c r="D1238" s="47">
        <v>8.8086346499999983</v>
      </c>
      <c r="E1238" s="47">
        <v>581.93683540384336</v>
      </c>
      <c r="F1238" s="47">
        <v>0.7165788626870282</v>
      </c>
      <c r="G1238" s="48">
        <v>1237</v>
      </c>
      <c r="H1238" s="49"/>
      <c r="I1238" s="21">
        <f t="shared" si="178"/>
        <v>198.75938479042031</v>
      </c>
      <c r="J1238" s="50">
        <v>8.8086346499999983</v>
      </c>
      <c r="K1238" s="50">
        <v>17548.087157149981</v>
      </c>
      <c r="L1238">
        <f t="shared" si="172"/>
        <v>198.75938479042031</v>
      </c>
      <c r="M1238" t="e">
        <f t="shared" si="180"/>
        <v>#N/A</v>
      </c>
      <c r="N1238" t="str">
        <f t="shared" si="174"/>
        <v>NA</v>
      </c>
      <c r="O1238" s="22">
        <f t="shared" si="179"/>
        <v>15132.961549438496</v>
      </c>
      <c r="P1238">
        <f t="shared" si="175"/>
        <v>198.75938479042031</v>
      </c>
      <c r="Q1238">
        <f t="shared" si="176"/>
        <v>3</v>
      </c>
      <c r="V1238" s="51">
        <f t="shared" si="173"/>
        <v>5.2683777224299673E-5</v>
      </c>
      <c r="W1238" s="51">
        <f t="shared" si="177"/>
        <v>1.2293007589337848E-2</v>
      </c>
    </row>
    <row r="1239" spans="2:23" x14ac:dyDescent="0.25">
      <c r="B1239" s="52" t="s">
        <v>933</v>
      </c>
      <c r="C1239" s="53" t="s">
        <v>1818</v>
      </c>
      <c r="D1239" s="54">
        <v>11.56909643</v>
      </c>
      <c r="E1239" s="54">
        <v>131.43396659300001</v>
      </c>
      <c r="F1239" s="54">
        <v>0.71487595542784665</v>
      </c>
      <c r="G1239" s="48">
        <v>1238</v>
      </c>
      <c r="H1239" s="49"/>
      <c r="I1239" s="21">
        <f t="shared" si="178"/>
        <v>198.04450883499246</v>
      </c>
      <c r="J1239" s="50">
        <v>11.56909643</v>
      </c>
      <c r="K1239" s="50">
        <v>17559.656253579982</v>
      </c>
      <c r="L1239">
        <f t="shared" si="172"/>
        <v>198.04450883499246</v>
      </c>
      <c r="M1239" t="e">
        <f t="shared" si="180"/>
        <v>#N/A</v>
      </c>
      <c r="N1239" t="str">
        <f t="shared" si="174"/>
        <v>NA</v>
      </c>
      <c r="O1239" s="22">
        <f t="shared" si="179"/>
        <v>15144.530645868495</v>
      </c>
      <c r="P1239">
        <f t="shared" si="175"/>
        <v>198.04450883499246</v>
      </c>
      <c r="Q1239">
        <f t="shared" si="176"/>
        <v>3</v>
      </c>
      <c r="V1239" s="51">
        <f t="shared" si="173"/>
        <v>5.2494289992698091E-5</v>
      </c>
      <c r="W1239" s="51">
        <f t="shared" si="177"/>
        <v>1.2240513299345149E-2</v>
      </c>
    </row>
    <row r="1240" spans="2:23" x14ac:dyDescent="0.25">
      <c r="B1240" s="45" t="s">
        <v>1510</v>
      </c>
      <c r="C1240" s="46" t="s">
        <v>1819</v>
      </c>
      <c r="D1240" s="47">
        <v>15.941803039999998</v>
      </c>
      <c r="E1240" s="47">
        <v>481.26313448399992</v>
      </c>
      <c r="F1240" s="47">
        <v>0.71374590620660328</v>
      </c>
      <c r="G1240" s="48">
        <v>1239</v>
      </c>
      <c r="H1240" s="49"/>
      <c r="I1240" s="21">
        <f t="shared" si="178"/>
        <v>197.33076292878584</v>
      </c>
      <c r="J1240" s="50">
        <v>15.941803039999998</v>
      </c>
      <c r="K1240" s="50">
        <v>17575.598056619983</v>
      </c>
      <c r="L1240">
        <f t="shared" si="172"/>
        <v>197.33076292878584</v>
      </c>
      <c r="M1240" t="e">
        <f t="shared" si="180"/>
        <v>#N/A</v>
      </c>
      <c r="N1240" t="str">
        <f t="shared" si="174"/>
        <v>NA</v>
      </c>
      <c r="O1240" s="22">
        <f t="shared" si="179"/>
        <v>15160.472448908495</v>
      </c>
      <c r="P1240">
        <f t="shared" si="175"/>
        <v>197.33076292878584</v>
      </c>
      <c r="Q1240">
        <f t="shared" si="176"/>
        <v>3</v>
      </c>
      <c r="V1240" s="51">
        <f t="shared" si="173"/>
        <v>5.2305102295437937E-5</v>
      </c>
      <c r="W1240" s="51">
        <f t="shared" si="177"/>
        <v>1.2188208197049711E-2</v>
      </c>
    </row>
    <row r="1241" spans="2:23" x14ac:dyDescent="0.25">
      <c r="B1241" s="52" t="s">
        <v>1574</v>
      </c>
      <c r="C1241" s="53" t="s">
        <v>1820</v>
      </c>
      <c r="D1241" s="54">
        <v>4.0634086600000003</v>
      </c>
      <c r="E1241" s="54">
        <v>38.443172308999998</v>
      </c>
      <c r="F1241" s="54">
        <v>0.71265035572332913</v>
      </c>
      <c r="G1241" s="48">
        <v>1240</v>
      </c>
      <c r="H1241" s="49"/>
      <c r="I1241" s="21">
        <f t="shared" si="178"/>
        <v>196.61811257306252</v>
      </c>
      <c r="J1241" s="50">
        <v>4.0634086600000003</v>
      </c>
      <c r="K1241" s="50">
        <v>17579.661465279984</v>
      </c>
      <c r="L1241">
        <f t="shared" si="172"/>
        <v>196.61811257306252</v>
      </c>
      <c r="M1241" t="e">
        <f t="shared" si="180"/>
        <v>#N/A</v>
      </c>
      <c r="N1241" t="str">
        <f t="shared" si="174"/>
        <v>NA</v>
      </c>
      <c r="O1241" s="22">
        <f t="shared" si="179"/>
        <v>15164.535857568495</v>
      </c>
      <c r="P1241">
        <f t="shared" si="175"/>
        <v>196.61811257306252</v>
      </c>
      <c r="Q1241">
        <f t="shared" si="176"/>
        <v>3</v>
      </c>
      <c r="V1241" s="51">
        <f t="shared" si="173"/>
        <v>5.2116204988177027E-5</v>
      </c>
      <c r="W1241" s="51">
        <f t="shared" si="177"/>
        <v>1.2136091992061534E-2</v>
      </c>
    </row>
    <row r="1242" spans="2:23" x14ac:dyDescent="0.25">
      <c r="B1242" s="45" t="s">
        <v>1554</v>
      </c>
      <c r="C1242" s="46" t="s">
        <v>1821</v>
      </c>
      <c r="D1242" s="47">
        <v>5.2878415299999997</v>
      </c>
      <c r="E1242" s="47">
        <v>396.07637450099998</v>
      </c>
      <c r="F1242" s="47">
        <v>0.70998955686166387</v>
      </c>
      <c r="G1242" s="48">
        <v>1241</v>
      </c>
      <c r="H1242" s="49"/>
      <c r="I1242" s="21">
        <f t="shared" si="178"/>
        <v>195.90812301620085</v>
      </c>
      <c r="J1242" s="50">
        <v>5.2878415299999997</v>
      </c>
      <c r="K1242" s="50">
        <v>17584.949306809984</v>
      </c>
      <c r="L1242">
        <f t="shared" si="172"/>
        <v>195.90812301620085</v>
      </c>
      <c r="M1242" t="e">
        <f t="shared" si="180"/>
        <v>#N/A</v>
      </c>
      <c r="N1242" t="str">
        <f t="shared" si="174"/>
        <v>NA</v>
      </c>
      <c r="O1242" s="22">
        <f t="shared" si="179"/>
        <v>15169.823699098495</v>
      </c>
      <c r="P1242">
        <f t="shared" si="175"/>
        <v>195.90812301620085</v>
      </c>
      <c r="Q1242">
        <f t="shared" si="176"/>
        <v>3</v>
      </c>
      <c r="V1242" s="51">
        <f t="shared" si="173"/>
        <v>5.1928012960491284E-5</v>
      </c>
      <c r="W1242" s="51">
        <f t="shared" si="177"/>
        <v>1.2084163979101042E-2</v>
      </c>
    </row>
    <row r="1243" spans="2:23" x14ac:dyDescent="0.25">
      <c r="B1243" s="52" t="s">
        <v>505</v>
      </c>
      <c r="C1243" s="53" t="s">
        <v>1822</v>
      </c>
      <c r="D1243" s="54">
        <v>2.2518051899999998</v>
      </c>
      <c r="E1243" s="54">
        <v>137</v>
      </c>
      <c r="F1243" s="54">
        <v>0.70964969759999996</v>
      </c>
      <c r="G1243" s="48">
        <v>1242</v>
      </c>
      <c r="H1243" s="49"/>
      <c r="I1243" s="21">
        <f t="shared" si="178"/>
        <v>195.19847331860083</v>
      </c>
      <c r="J1243" s="50">
        <v>22.139050770000001</v>
      </c>
      <c r="K1243" s="50">
        <v>17607.088357579985</v>
      </c>
      <c r="L1243">
        <f t="shared" si="172"/>
        <v>195.19847331860083</v>
      </c>
      <c r="M1243" t="e">
        <f t="shared" si="180"/>
        <v>#N/A</v>
      </c>
      <c r="N1243" t="str">
        <f t="shared" si="174"/>
        <v>NA</v>
      </c>
      <c r="O1243" s="22">
        <f t="shared" si="179"/>
        <v>15172.075504288496</v>
      </c>
      <c r="P1243">
        <f t="shared" si="175"/>
        <v>195.19847331860083</v>
      </c>
      <c r="Q1243">
        <f t="shared" si="176"/>
        <v>3</v>
      </c>
      <c r="V1243" s="51">
        <f t="shared" si="173"/>
        <v>5.1739911016952503E-5</v>
      </c>
      <c r="W1243" s="51">
        <f t="shared" si="177"/>
        <v>1.2032424068084089E-2</v>
      </c>
    </row>
    <row r="1244" spans="2:23" x14ac:dyDescent="0.25">
      <c r="B1244" s="45" t="s">
        <v>933</v>
      </c>
      <c r="C1244" s="46" t="s">
        <v>1823</v>
      </c>
      <c r="D1244" s="47">
        <v>13.78587645</v>
      </c>
      <c r="E1244" s="47">
        <v>381.17962205199996</v>
      </c>
      <c r="F1244" s="47">
        <v>0.70453970818934464</v>
      </c>
      <c r="G1244" s="48">
        <v>1243</v>
      </c>
      <c r="H1244" s="49"/>
      <c r="I1244" s="21">
        <f t="shared" si="178"/>
        <v>194.49393361041149</v>
      </c>
      <c r="J1244" s="50">
        <v>13.78587645</v>
      </c>
      <c r="K1244" s="50">
        <v>17620.874234029987</v>
      </c>
      <c r="L1244">
        <f t="shared" si="172"/>
        <v>194.49393361041149</v>
      </c>
      <c r="M1244" t="e">
        <f t="shared" si="180"/>
        <v>#N/A</v>
      </c>
      <c r="N1244" t="str">
        <f t="shared" si="174"/>
        <v>NA</v>
      </c>
      <c r="O1244" s="22">
        <f t="shared" si="179"/>
        <v>15185.861380738495</v>
      </c>
      <c r="P1244">
        <f t="shared" si="175"/>
        <v>194.49393361041149</v>
      </c>
      <c r="Q1244">
        <f t="shared" si="176"/>
        <v>3</v>
      </c>
      <c r="V1244" s="51">
        <f t="shared" si="173"/>
        <v>5.1553163543010283E-5</v>
      </c>
      <c r="W1244" s="51">
        <f t="shared" si="177"/>
        <v>1.1980870904541079E-2</v>
      </c>
    </row>
    <row r="1245" spans="2:23" x14ac:dyDescent="0.25">
      <c r="B1245" s="52" t="s">
        <v>1040</v>
      </c>
      <c r="C1245" s="53" t="s">
        <v>1824</v>
      </c>
      <c r="D1245" s="54">
        <v>1.1067061899999999</v>
      </c>
      <c r="E1245" s="54">
        <v>24.005333999090908</v>
      </c>
      <c r="F1245" s="54">
        <v>0.70391846468975483</v>
      </c>
      <c r="G1245" s="48">
        <v>1244</v>
      </c>
      <c r="H1245" s="49"/>
      <c r="I1245" s="21">
        <f t="shared" si="178"/>
        <v>193.79001514572172</v>
      </c>
      <c r="J1245" s="50">
        <v>8.2989020599999996</v>
      </c>
      <c r="K1245" s="50">
        <v>17629.173136089987</v>
      </c>
      <c r="L1245">
        <f t="shared" si="172"/>
        <v>193.79001514572172</v>
      </c>
      <c r="M1245" t="e">
        <f t="shared" si="180"/>
        <v>#N/A</v>
      </c>
      <c r="N1245" t="str">
        <f t="shared" si="174"/>
        <v>NA</v>
      </c>
      <c r="O1245" s="22">
        <f t="shared" si="179"/>
        <v>15186.968086928495</v>
      </c>
      <c r="P1245">
        <f t="shared" si="175"/>
        <v>193.79001514572172</v>
      </c>
      <c r="Q1245">
        <f t="shared" si="176"/>
        <v>3</v>
      </c>
      <c r="V1245" s="51">
        <f t="shared" si="173"/>
        <v>5.1366580737791348E-5</v>
      </c>
      <c r="W1245" s="51">
        <f t="shared" si="177"/>
        <v>1.1929504323803287E-2</v>
      </c>
    </row>
    <row r="1246" spans="2:23" x14ac:dyDescent="0.25">
      <c r="B1246" s="45" t="s">
        <v>823</v>
      </c>
      <c r="C1246" s="46" t="s">
        <v>1825</v>
      </c>
      <c r="D1246" s="47">
        <v>3.2760820899999996</v>
      </c>
      <c r="E1246" s="47">
        <v>31.429777108000003</v>
      </c>
      <c r="F1246" s="47">
        <v>0.70065177917046051</v>
      </c>
      <c r="G1246" s="48">
        <v>1245</v>
      </c>
      <c r="H1246" s="49"/>
      <c r="I1246" s="21">
        <f t="shared" si="178"/>
        <v>193.08936336655125</v>
      </c>
      <c r="J1246" s="50">
        <v>3.2760820899999996</v>
      </c>
      <c r="K1246" s="50">
        <v>17632.449218179987</v>
      </c>
      <c r="L1246">
        <f t="shared" si="172"/>
        <v>193.08936336655125</v>
      </c>
      <c r="M1246" t="e">
        <f t="shared" si="180"/>
        <v>#N/A</v>
      </c>
      <c r="N1246" t="str">
        <f t="shared" si="174"/>
        <v>NA</v>
      </c>
      <c r="O1246" s="22">
        <f t="shared" si="179"/>
        <v>15190.244169018495</v>
      </c>
      <c r="P1246">
        <f t="shared" si="175"/>
        <v>193.08936336655125</v>
      </c>
      <c r="Q1246">
        <f t="shared" si="176"/>
        <v>3</v>
      </c>
      <c r="V1246" s="51">
        <f t="shared" si="173"/>
        <v>5.1180863810338845E-5</v>
      </c>
      <c r="W1246" s="51">
        <f t="shared" si="177"/>
        <v>1.1878323459992948E-2</v>
      </c>
    </row>
    <row r="1247" spans="2:23" x14ac:dyDescent="0.25">
      <c r="B1247" s="52" t="s">
        <v>595</v>
      </c>
      <c r="C1247" s="53" t="s">
        <v>1826</v>
      </c>
      <c r="D1247" s="54">
        <v>2.37477486</v>
      </c>
      <c r="E1247" s="54">
        <v>93.137923302000004</v>
      </c>
      <c r="F1247" s="54">
        <v>0.7003429303907166</v>
      </c>
      <c r="G1247" s="48">
        <v>1246</v>
      </c>
      <c r="H1247" s="49"/>
      <c r="I1247" s="21">
        <f t="shared" si="178"/>
        <v>192.38902043616054</v>
      </c>
      <c r="J1247" s="50">
        <v>2.37477486</v>
      </c>
      <c r="K1247" s="50">
        <v>17634.823993039987</v>
      </c>
      <c r="L1247">
        <f t="shared" si="172"/>
        <v>192.38902043616054</v>
      </c>
      <c r="M1247" t="e">
        <f t="shared" si="180"/>
        <v>#N/A</v>
      </c>
      <c r="N1247" t="str">
        <f t="shared" si="174"/>
        <v>NA</v>
      </c>
      <c r="O1247" s="22">
        <f t="shared" si="179"/>
        <v>15192.618943878495</v>
      </c>
      <c r="P1247">
        <f t="shared" si="175"/>
        <v>192.38902043616054</v>
      </c>
      <c r="Q1247">
        <f t="shared" si="176"/>
        <v>3</v>
      </c>
      <c r="V1247" s="51">
        <f t="shared" si="173"/>
        <v>5.0995228747299066E-5</v>
      </c>
      <c r="W1247" s="51">
        <f t="shared" si="177"/>
        <v>1.1827328231245649E-2</v>
      </c>
    </row>
    <row r="1248" spans="2:23" x14ac:dyDescent="0.25">
      <c r="B1248" s="45" t="s">
        <v>1267</v>
      </c>
      <c r="C1248" s="46" t="s">
        <v>1827</v>
      </c>
      <c r="D1248" s="47">
        <v>8.1516996699999975</v>
      </c>
      <c r="E1248" s="47">
        <v>1228.8525329822903</v>
      </c>
      <c r="F1248" s="47">
        <v>0.69975864657820841</v>
      </c>
      <c r="G1248" s="48">
        <v>1247</v>
      </c>
      <c r="H1248" s="49"/>
      <c r="I1248" s="21">
        <f t="shared" si="178"/>
        <v>191.68926178958233</v>
      </c>
      <c r="J1248" s="50">
        <v>8.1516996699999975</v>
      </c>
      <c r="K1248" s="50">
        <v>17642.975692709988</v>
      </c>
      <c r="L1248">
        <f t="shared" si="172"/>
        <v>191.68926178958233</v>
      </c>
      <c r="M1248" t="e">
        <f t="shared" si="180"/>
        <v>#N/A</v>
      </c>
      <c r="N1248" t="str">
        <f t="shared" si="174"/>
        <v>NA</v>
      </c>
      <c r="O1248" s="22">
        <f t="shared" si="179"/>
        <v>15200.770643548494</v>
      </c>
      <c r="P1248">
        <f t="shared" si="175"/>
        <v>191.68926178958233</v>
      </c>
      <c r="Q1248">
        <f t="shared" si="176"/>
        <v>3</v>
      </c>
      <c r="V1248" s="51">
        <f t="shared" si="173"/>
        <v>5.0809748556333612E-5</v>
      </c>
      <c r="W1248" s="51">
        <f t="shared" si="177"/>
        <v>1.1776518482689315E-2</v>
      </c>
    </row>
    <row r="1249" spans="2:23" x14ac:dyDescent="0.25">
      <c r="B1249" s="52" t="s">
        <v>291</v>
      </c>
      <c r="C1249" s="53" t="s">
        <v>1828</v>
      </c>
      <c r="D1249" s="54">
        <v>0.83393760644121817</v>
      </c>
      <c r="E1249" s="54">
        <v>171</v>
      </c>
      <c r="F1249" s="54">
        <v>0.69664842539999994</v>
      </c>
      <c r="G1249" s="48">
        <v>1248</v>
      </c>
      <c r="H1249" s="49"/>
      <c r="I1249" s="21">
        <f t="shared" si="178"/>
        <v>190.99261336418232</v>
      </c>
      <c r="J1249" s="50">
        <v>1.8573790300000002</v>
      </c>
      <c r="K1249" s="50">
        <v>17644.833071739988</v>
      </c>
      <c r="L1249">
        <f t="shared" si="172"/>
        <v>190.99261336418232</v>
      </c>
      <c r="M1249" t="e">
        <f t="shared" si="180"/>
        <v>#N/A</v>
      </c>
      <c r="N1249" t="str">
        <f t="shared" si="174"/>
        <v>NA</v>
      </c>
      <c r="O1249" s="22">
        <f t="shared" si="179"/>
        <v>15201.604581154936</v>
      </c>
      <c r="P1249">
        <f t="shared" si="175"/>
        <v>190.99261336418232</v>
      </c>
      <c r="Q1249">
        <f t="shared" si="176"/>
        <v>3</v>
      </c>
      <c r="V1249" s="51">
        <f t="shared" si="173"/>
        <v>5.0625092770212448E-5</v>
      </c>
      <c r="W1249" s="51">
        <f t="shared" si="177"/>
        <v>1.1725893389919103E-2</v>
      </c>
    </row>
    <row r="1250" spans="2:23" x14ac:dyDescent="0.25">
      <c r="B1250" s="45" t="s">
        <v>1567</v>
      </c>
      <c r="C1250" s="46" t="s">
        <v>1829</v>
      </c>
      <c r="D1250" s="47">
        <v>0.63714145567652147</v>
      </c>
      <c r="E1250" s="47">
        <v>13</v>
      </c>
      <c r="F1250" s="47">
        <v>0.69573406630000001</v>
      </c>
      <c r="G1250" s="48">
        <v>1249</v>
      </c>
      <c r="H1250" s="49"/>
      <c r="I1250" s="21">
        <f t="shared" si="178"/>
        <v>190.29687929788233</v>
      </c>
      <c r="J1250" s="50">
        <v>18.805443070000003</v>
      </c>
      <c r="K1250" s="50">
        <v>17663.638514809987</v>
      </c>
      <c r="L1250">
        <f t="shared" si="172"/>
        <v>190.29687929788233</v>
      </c>
      <c r="M1250" t="e">
        <f t="shared" si="180"/>
        <v>#N/A</v>
      </c>
      <c r="N1250" t="str">
        <f t="shared" si="174"/>
        <v>NA</v>
      </c>
      <c r="O1250" s="22">
        <f t="shared" si="179"/>
        <v>15202.241722610612</v>
      </c>
      <c r="P1250">
        <f t="shared" si="175"/>
        <v>190.29687929788233</v>
      </c>
      <c r="Q1250">
        <f t="shared" si="176"/>
        <v>3</v>
      </c>
      <c r="V1250" s="51">
        <f t="shared" si="173"/>
        <v>5.0440679346942123E-5</v>
      </c>
      <c r="W1250" s="51">
        <f t="shared" si="177"/>
        <v>1.1675452710572161E-2</v>
      </c>
    </row>
    <row r="1251" spans="2:23" x14ac:dyDescent="0.25">
      <c r="B1251" s="52" t="s">
        <v>1267</v>
      </c>
      <c r="C1251" s="53" t="s">
        <v>1830</v>
      </c>
      <c r="D1251" s="54">
        <v>3.4368439099999999</v>
      </c>
      <c r="E1251" s="54">
        <v>717.96583516299995</v>
      </c>
      <c r="F1251" s="54">
        <v>0.68628516190693145</v>
      </c>
      <c r="G1251" s="48">
        <v>1250</v>
      </c>
      <c r="H1251" s="49"/>
      <c r="I1251" s="21">
        <f t="shared" si="178"/>
        <v>189.61059413597539</v>
      </c>
      <c r="J1251" s="50">
        <v>3.4368439099999999</v>
      </c>
      <c r="K1251" s="50">
        <v>17667.075358719987</v>
      </c>
      <c r="L1251">
        <f t="shared" si="172"/>
        <v>189.61059413597539</v>
      </c>
      <c r="M1251" t="e">
        <f t="shared" si="180"/>
        <v>#N/A</v>
      </c>
      <c r="N1251" t="str">
        <f t="shared" si="174"/>
        <v>NA</v>
      </c>
      <c r="O1251" s="22">
        <f t="shared" si="179"/>
        <v>15205.678566520612</v>
      </c>
      <c r="P1251">
        <f t="shared" si="175"/>
        <v>189.61059413597539</v>
      </c>
      <c r="Q1251">
        <f t="shared" si="176"/>
        <v>3</v>
      </c>
      <c r="V1251" s="51">
        <f t="shared" si="173"/>
        <v>5.0258770479492306E-5</v>
      </c>
      <c r="W1251" s="51">
        <f t="shared" si="177"/>
        <v>1.1625193940092669E-2</v>
      </c>
    </row>
    <row r="1252" spans="2:23" x14ac:dyDescent="0.25">
      <c r="B1252" s="45" t="s">
        <v>633</v>
      </c>
      <c r="C1252" s="46" t="s">
        <v>1831</v>
      </c>
      <c r="D1252" s="47">
        <v>0.98538945</v>
      </c>
      <c r="E1252" s="47">
        <v>11.053905221234515</v>
      </c>
      <c r="F1252" s="47">
        <v>0.68282639637817388</v>
      </c>
      <c r="G1252" s="48">
        <v>1251</v>
      </c>
      <c r="H1252" s="49"/>
      <c r="I1252" s="21">
        <f t="shared" si="178"/>
        <v>188.92776773959721</v>
      </c>
      <c r="J1252" s="50">
        <v>13.894591300000002</v>
      </c>
      <c r="K1252" s="50">
        <v>17680.969950019986</v>
      </c>
      <c r="L1252">
        <f t="shared" si="172"/>
        <v>188.92776773959721</v>
      </c>
      <c r="M1252" t="e">
        <f t="shared" si="180"/>
        <v>#N/A</v>
      </c>
      <c r="N1252" t="str">
        <f t="shared" si="174"/>
        <v>NA</v>
      </c>
      <c r="O1252" s="22">
        <f t="shared" si="179"/>
        <v>15206.663955970611</v>
      </c>
      <c r="P1252">
        <f t="shared" si="175"/>
        <v>188.92776773959721</v>
      </c>
      <c r="Q1252">
        <f t="shared" si="176"/>
        <v>3</v>
      </c>
      <c r="V1252" s="51">
        <f t="shared" si="173"/>
        <v>5.0077778403130271E-5</v>
      </c>
      <c r="W1252" s="51">
        <f t="shared" si="177"/>
        <v>1.1575116161689538E-2</v>
      </c>
    </row>
    <row r="1253" spans="2:23" x14ac:dyDescent="0.25">
      <c r="B1253" s="52" t="s">
        <v>1322</v>
      </c>
      <c r="C1253" s="53" t="s">
        <v>1832</v>
      </c>
      <c r="D1253" s="54">
        <v>4.8472076400000015</v>
      </c>
      <c r="E1253" s="54">
        <v>811.42254695083057</v>
      </c>
      <c r="F1253" s="54">
        <v>0.67494094998468213</v>
      </c>
      <c r="G1253" s="48">
        <v>1252</v>
      </c>
      <c r="H1253" s="49"/>
      <c r="I1253" s="21">
        <f t="shared" si="178"/>
        <v>188.25282678961253</v>
      </c>
      <c r="J1253" s="50">
        <v>4.8472076400000015</v>
      </c>
      <c r="K1253" s="50">
        <v>17685.817157659985</v>
      </c>
      <c r="L1253">
        <f t="shared" si="172"/>
        <v>188.25282678961253</v>
      </c>
      <c r="M1253" t="e">
        <f t="shared" si="180"/>
        <v>#N/A</v>
      </c>
      <c r="N1253" t="str">
        <f t="shared" si="174"/>
        <v>NA</v>
      </c>
      <c r="O1253" s="22">
        <f t="shared" si="179"/>
        <v>15211.51116361061</v>
      </c>
      <c r="P1253">
        <f t="shared" si="175"/>
        <v>188.25282678961253</v>
      </c>
      <c r="Q1253">
        <f t="shared" si="176"/>
        <v>3</v>
      </c>
      <c r="V1253" s="51">
        <f t="shared" si="173"/>
        <v>4.9898876467576158E-5</v>
      </c>
      <c r="W1253" s="51">
        <f t="shared" si="177"/>
        <v>1.1525217285221961E-2</v>
      </c>
    </row>
    <row r="1254" spans="2:23" x14ac:dyDescent="0.25">
      <c r="B1254" s="45" t="s">
        <v>1507</v>
      </c>
      <c r="C1254" s="46" t="s">
        <v>1833</v>
      </c>
      <c r="D1254" s="47">
        <v>5.1675010899999991</v>
      </c>
      <c r="E1254" s="47">
        <v>115.32951692700001</v>
      </c>
      <c r="F1254" s="47">
        <v>0.6729916487490909</v>
      </c>
      <c r="G1254" s="48">
        <v>1253</v>
      </c>
      <c r="H1254" s="49"/>
      <c r="I1254" s="21">
        <f t="shared" si="178"/>
        <v>187.57983514086342</v>
      </c>
      <c r="J1254" s="50">
        <v>5.1675010899999991</v>
      </c>
      <c r="K1254" s="50">
        <v>17690.984658749985</v>
      </c>
      <c r="L1254">
        <f t="shared" ref="L1254:L1317" si="181">P1254</f>
        <v>187.57983514086342</v>
      </c>
      <c r="M1254" t="e">
        <f t="shared" si="180"/>
        <v>#N/A</v>
      </c>
      <c r="N1254" t="str">
        <f t="shared" si="174"/>
        <v>NA</v>
      </c>
      <c r="O1254" s="22">
        <f t="shared" si="179"/>
        <v>15216.67866470061</v>
      </c>
      <c r="P1254">
        <f t="shared" si="175"/>
        <v>187.57983514086342</v>
      </c>
      <c r="Q1254">
        <f t="shared" si="176"/>
        <v>3</v>
      </c>
      <c r="V1254" s="51">
        <f t="shared" si="173"/>
        <v>4.9720491219836046E-5</v>
      </c>
      <c r="W1254" s="51">
        <f t="shared" si="177"/>
        <v>1.1475496794002126E-2</v>
      </c>
    </row>
    <row r="1255" spans="2:23" x14ac:dyDescent="0.25">
      <c r="B1255" s="52" t="s">
        <v>623</v>
      </c>
      <c r="C1255" s="53" t="s">
        <v>1834</v>
      </c>
      <c r="D1255" s="54">
        <v>1.1202615199999999</v>
      </c>
      <c r="E1255" s="54">
        <v>43.683387973000002</v>
      </c>
      <c r="F1255" s="54">
        <v>0.67151417988405837</v>
      </c>
      <c r="G1255" s="48">
        <v>1254</v>
      </c>
      <c r="H1255" s="49"/>
      <c r="I1255" s="21">
        <f t="shared" si="178"/>
        <v>186.90832096097935</v>
      </c>
      <c r="J1255" s="50">
        <v>1.1202615199999999</v>
      </c>
      <c r="K1255" s="50">
        <v>17692.104920269987</v>
      </c>
      <c r="L1255">
        <f t="shared" si="181"/>
        <v>186.90832096097935</v>
      </c>
      <c r="M1255" t="e">
        <f t="shared" si="180"/>
        <v>#N/A</v>
      </c>
      <c r="N1255" t="str">
        <f t="shared" si="174"/>
        <v>NA</v>
      </c>
      <c r="O1255" s="22">
        <f t="shared" si="179"/>
        <v>15217.79892622061</v>
      </c>
      <c r="P1255">
        <f t="shared" si="175"/>
        <v>186.90832096097935</v>
      </c>
      <c r="Q1255">
        <f t="shared" si="176"/>
        <v>3</v>
      </c>
      <c r="V1255" s="51">
        <f t="shared" si="173"/>
        <v>4.9542497594562581E-5</v>
      </c>
      <c r="W1255" s="51">
        <f t="shared" si="177"/>
        <v>1.1425954296407564E-2</v>
      </c>
    </row>
    <row r="1256" spans="2:23" x14ac:dyDescent="0.25">
      <c r="B1256" s="45" t="s">
        <v>1396</v>
      </c>
      <c r="C1256" s="46" t="s">
        <v>1835</v>
      </c>
      <c r="D1256" s="47">
        <v>35.841546690000008</v>
      </c>
      <c r="E1256" s="47">
        <v>444.7044249170001</v>
      </c>
      <c r="F1256" s="47">
        <v>0.67139068223029874</v>
      </c>
      <c r="G1256" s="48">
        <v>1255</v>
      </c>
      <c r="H1256" s="49"/>
      <c r="I1256" s="21">
        <f t="shared" si="178"/>
        <v>186.23693027874904</v>
      </c>
      <c r="J1256" s="50">
        <v>35.841546690000008</v>
      </c>
      <c r="K1256" s="50">
        <v>17727.946466959987</v>
      </c>
      <c r="L1256">
        <f t="shared" si="181"/>
        <v>186.23693027874904</v>
      </c>
      <c r="M1256" t="e">
        <f t="shared" si="180"/>
        <v>#N/A</v>
      </c>
      <c r="N1256" t="str">
        <f t="shared" si="174"/>
        <v>NA</v>
      </c>
      <c r="O1256" s="22">
        <f t="shared" si="179"/>
        <v>15253.640472910611</v>
      </c>
      <c r="P1256">
        <f t="shared" si="175"/>
        <v>186.23693027874904</v>
      </c>
      <c r="Q1256">
        <f t="shared" si="176"/>
        <v>3</v>
      </c>
      <c r="V1256" s="51">
        <f t="shared" si="173"/>
        <v>4.9364536703959152E-5</v>
      </c>
      <c r="W1256" s="51">
        <f t="shared" si="177"/>
        <v>1.1376589759703605E-2</v>
      </c>
    </row>
    <row r="1257" spans="2:23" x14ac:dyDescent="0.25">
      <c r="B1257" s="52" t="s">
        <v>1371</v>
      </c>
      <c r="C1257" s="53" t="s">
        <v>1836</v>
      </c>
      <c r="D1257" s="54">
        <v>1.5126870299999999</v>
      </c>
      <c r="E1257" s="54">
        <v>136</v>
      </c>
      <c r="F1257" s="54">
        <v>0.66835752959999994</v>
      </c>
      <c r="G1257" s="48">
        <v>1256</v>
      </c>
      <c r="H1257" s="49"/>
      <c r="I1257" s="21">
        <f t="shared" si="178"/>
        <v>185.56857274914904</v>
      </c>
      <c r="J1257" s="50">
        <v>1.5126870299999999</v>
      </c>
      <c r="K1257" s="50">
        <v>17729.459153989988</v>
      </c>
      <c r="L1257">
        <f t="shared" si="181"/>
        <v>185.56857274914904</v>
      </c>
      <c r="M1257" t="e">
        <f t="shared" si="180"/>
        <v>#N/A</v>
      </c>
      <c r="N1257" t="str">
        <f t="shared" si="174"/>
        <v>NA</v>
      </c>
      <c r="O1257" s="22">
        <f t="shared" si="179"/>
        <v>15255.15315994061</v>
      </c>
      <c r="P1257">
        <f t="shared" si="175"/>
        <v>185.56857274914904</v>
      </c>
      <c r="Q1257">
        <f t="shared" si="176"/>
        <v>3</v>
      </c>
      <c r="V1257" s="51">
        <f t="shared" si="173"/>
        <v>4.9187379790172376E-5</v>
      </c>
      <c r="W1257" s="51">
        <f t="shared" si="177"/>
        <v>1.1327402379913433E-2</v>
      </c>
    </row>
    <row r="1258" spans="2:23" x14ac:dyDescent="0.25">
      <c r="B1258" s="45" t="s">
        <v>205</v>
      </c>
      <c r="C1258" s="46" t="s">
        <v>1837</v>
      </c>
      <c r="D1258" s="47">
        <v>6.1313695199999989</v>
      </c>
      <c r="E1258" s="47">
        <v>313.80836118819724</v>
      </c>
      <c r="F1258" s="47">
        <v>0.66729198419396007</v>
      </c>
      <c r="G1258" s="48">
        <v>1257</v>
      </c>
      <c r="H1258" s="49"/>
      <c r="I1258" s="21">
        <f t="shared" si="178"/>
        <v>184.90128076495509</v>
      </c>
      <c r="J1258" s="50">
        <v>6.1313695199999998</v>
      </c>
      <c r="K1258" s="50">
        <v>17735.590523509989</v>
      </c>
      <c r="L1258">
        <f t="shared" si="181"/>
        <v>184.90128076495509</v>
      </c>
      <c r="M1258" t="e">
        <f t="shared" si="180"/>
        <v>#N/A</v>
      </c>
      <c r="N1258" t="str">
        <f t="shared" si="174"/>
        <v>NA</v>
      </c>
      <c r="O1258" s="22">
        <f t="shared" si="179"/>
        <v>15261.28452946061</v>
      </c>
      <c r="P1258">
        <f t="shared" si="175"/>
        <v>184.90128076495509</v>
      </c>
      <c r="Q1258">
        <f t="shared" si="176"/>
        <v>3</v>
      </c>
      <c r="V1258" s="51">
        <f t="shared" si="173"/>
        <v>4.9010505313146273E-5</v>
      </c>
      <c r="W1258" s="51">
        <f t="shared" si="177"/>
        <v>1.1278391874600287E-2</v>
      </c>
    </row>
    <row r="1259" spans="2:23" x14ac:dyDescent="0.25">
      <c r="B1259" s="52" t="s">
        <v>1483</v>
      </c>
      <c r="C1259" s="53" t="s">
        <v>1838</v>
      </c>
      <c r="D1259" s="54">
        <v>10.82164317</v>
      </c>
      <c r="E1259" s="54">
        <v>693.62748101799991</v>
      </c>
      <c r="F1259" s="54">
        <v>0.66592989525972968</v>
      </c>
      <c r="G1259" s="48">
        <v>1258</v>
      </c>
      <c r="H1259" s="49"/>
      <c r="I1259" s="21">
        <f t="shared" si="178"/>
        <v>184.23535086969537</v>
      </c>
      <c r="J1259" s="50">
        <v>10.82164317</v>
      </c>
      <c r="K1259" s="50">
        <v>17746.412166679987</v>
      </c>
      <c r="L1259">
        <f t="shared" si="181"/>
        <v>184.23535086969537</v>
      </c>
      <c r="M1259" t="e">
        <f t="shared" si="180"/>
        <v>#N/A</v>
      </c>
      <c r="N1259" t="str">
        <f t="shared" si="174"/>
        <v>NA</v>
      </c>
      <c r="O1259" s="22">
        <f t="shared" si="179"/>
        <v>15272.106172630611</v>
      </c>
      <c r="P1259">
        <f t="shared" si="175"/>
        <v>184.23535086969537</v>
      </c>
      <c r="Q1259">
        <f t="shared" si="176"/>
        <v>3</v>
      </c>
      <c r="V1259" s="51">
        <f t="shared" si="173"/>
        <v>4.8833991875625536E-5</v>
      </c>
      <c r="W1259" s="51">
        <f t="shared" si="177"/>
        <v>1.1229557882724662E-2</v>
      </c>
    </row>
    <row r="1260" spans="2:23" x14ac:dyDescent="0.25">
      <c r="B1260" s="45" t="s">
        <v>209</v>
      </c>
      <c r="C1260" s="46" t="s">
        <v>1839</v>
      </c>
      <c r="D1260" s="47">
        <v>0.77192559999999999</v>
      </c>
      <c r="E1260" s="47">
        <v>30.13641291100015</v>
      </c>
      <c r="F1260" s="47">
        <v>0.66117563713002792</v>
      </c>
      <c r="G1260" s="48">
        <v>1259</v>
      </c>
      <c r="H1260" s="49"/>
      <c r="I1260" s="21">
        <f t="shared" si="178"/>
        <v>183.57417523256535</v>
      </c>
      <c r="J1260" s="50">
        <v>2.0697607300000005</v>
      </c>
      <c r="K1260" s="50">
        <v>17748.481927409986</v>
      </c>
      <c r="L1260">
        <f t="shared" si="181"/>
        <v>183.57417523256535</v>
      </c>
      <c r="M1260" t="e">
        <f t="shared" si="180"/>
        <v>#N/A</v>
      </c>
      <c r="N1260" t="str">
        <f t="shared" si="174"/>
        <v>NA</v>
      </c>
      <c r="O1260" s="22">
        <f t="shared" si="179"/>
        <v>15272.878098230611</v>
      </c>
      <c r="P1260">
        <f t="shared" si="175"/>
        <v>183.57417523256535</v>
      </c>
      <c r="Q1260">
        <f t="shared" si="176"/>
        <v>3</v>
      </c>
      <c r="V1260" s="51">
        <f t="shared" si="173"/>
        <v>4.8658738616467882E-5</v>
      </c>
      <c r="W1260" s="51">
        <f t="shared" si="177"/>
        <v>1.1180899144108193E-2</v>
      </c>
    </row>
    <row r="1261" spans="2:23" x14ac:dyDescent="0.25">
      <c r="B1261" s="52" t="s">
        <v>1424</v>
      </c>
      <c r="C1261" s="53" t="s">
        <v>1840</v>
      </c>
      <c r="D1261" s="54">
        <v>4.9130300900000003</v>
      </c>
      <c r="E1261" s="54">
        <v>103.674643825</v>
      </c>
      <c r="F1261" s="54">
        <v>0.66090336735412936</v>
      </c>
      <c r="G1261" s="48">
        <v>1260</v>
      </c>
      <c r="H1261" s="49"/>
      <c r="I1261" s="21">
        <f t="shared" si="178"/>
        <v>182.91327186521121</v>
      </c>
      <c r="J1261" s="50">
        <v>4.9130300900000003</v>
      </c>
      <c r="K1261" s="50">
        <v>17753.394957499986</v>
      </c>
      <c r="L1261">
        <f t="shared" si="181"/>
        <v>182.91327186521121</v>
      </c>
      <c r="M1261" t="e">
        <f t="shared" si="180"/>
        <v>#N/A</v>
      </c>
      <c r="N1261" t="str">
        <f t="shared" si="174"/>
        <v>NA</v>
      </c>
      <c r="O1261" s="22">
        <f t="shared" si="179"/>
        <v>15277.79112832061</v>
      </c>
      <c r="P1261">
        <f t="shared" si="175"/>
        <v>182.91327186521121</v>
      </c>
      <c r="Q1261">
        <f t="shared" si="176"/>
        <v>3</v>
      </c>
      <c r="V1261" s="51">
        <f t="shared" si="173"/>
        <v>4.8483557525979048E-5</v>
      </c>
      <c r="W1261" s="51">
        <f t="shared" si="177"/>
        <v>1.1132415586582215E-2</v>
      </c>
    </row>
    <row r="1262" spans="2:23" x14ac:dyDescent="0.25">
      <c r="B1262" s="45" t="s">
        <v>688</v>
      </c>
      <c r="C1262" s="46" t="s">
        <v>1841</v>
      </c>
      <c r="D1262" s="47">
        <v>6.1948156800000014</v>
      </c>
      <c r="E1262" s="47">
        <v>759.23253351699998</v>
      </c>
      <c r="F1262" s="47">
        <v>0.65993364930711185</v>
      </c>
      <c r="G1262" s="48">
        <v>1261</v>
      </c>
      <c r="H1262" s="49"/>
      <c r="I1262" s="21">
        <f t="shared" si="178"/>
        <v>182.25333821590411</v>
      </c>
      <c r="J1262" s="50">
        <v>6.1948156800000014</v>
      </c>
      <c r="K1262" s="50">
        <v>17759.589773179985</v>
      </c>
      <c r="L1262">
        <f t="shared" si="181"/>
        <v>182.25333821590411</v>
      </c>
      <c r="M1262" t="e">
        <f t="shared" si="180"/>
        <v>#N/A</v>
      </c>
      <c r="N1262" t="str">
        <f t="shared" si="174"/>
        <v>NA</v>
      </c>
      <c r="O1262" s="22">
        <f t="shared" si="179"/>
        <v>15283.985944000611</v>
      </c>
      <c r="P1262">
        <f t="shared" si="175"/>
        <v>182.25333821590411</v>
      </c>
      <c r="Q1262">
        <f t="shared" si="176"/>
        <v>3</v>
      </c>
      <c r="V1262" s="51">
        <f t="shared" si="173"/>
        <v>4.8308633471954755E-5</v>
      </c>
      <c r="W1262" s="51">
        <f t="shared" si="177"/>
        <v>1.1084106953110261E-2</v>
      </c>
    </row>
    <row r="1263" spans="2:23" x14ac:dyDescent="0.25">
      <c r="B1263" s="52" t="s">
        <v>796</v>
      </c>
      <c r="C1263" s="53" t="s">
        <v>1842</v>
      </c>
      <c r="D1263" s="54">
        <v>6.6998038800000002</v>
      </c>
      <c r="E1263" s="54">
        <v>298.94048337999999</v>
      </c>
      <c r="F1263" s="54">
        <v>0.65571793868907546</v>
      </c>
      <c r="G1263" s="48">
        <v>1262</v>
      </c>
      <c r="H1263" s="49"/>
      <c r="I1263" s="21">
        <f t="shared" si="178"/>
        <v>181.59762027721504</v>
      </c>
      <c r="J1263" s="50">
        <v>6.6998038799999993</v>
      </c>
      <c r="K1263" s="50">
        <v>17766.289577059986</v>
      </c>
      <c r="L1263">
        <f t="shared" si="181"/>
        <v>181.59762027721504</v>
      </c>
      <c r="M1263" t="e">
        <f t="shared" si="180"/>
        <v>#N/A</v>
      </c>
      <c r="N1263" t="str">
        <f t="shared" si="174"/>
        <v>NA</v>
      </c>
      <c r="O1263" s="22">
        <f t="shared" si="179"/>
        <v>15290.685747880611</v>
      </c>
      <c r="P1263">
        <f t="shared" si="175"/>
        <v>181.59762027721504</v>
      </c>
      <c r="Q1263">
        <f t="shared" si="176"/>
        <v>3</v>
      </c>
      <c r="V1263" s="51">
        <f t="shared" si="173"/>
        <v>4.813482684722457E-5</v>
      </c>
      <c r="W1263" s="51">
        <f t="shared" si="177"/>
        <v>1.1035972126263036E-2</v>
      </c>
    </row>
    <row r="1264" spans="2:23" x14ac:dyDescent="0.25">
      <c r="B1264" s="45" t="s">
        <v>1143</v>
      </c>
      <c r="C1264" s="46" t="s">
        <v>1843</v>
      </c>
      <c r="D1264" s="47">
        <v>3.2702576600000004</v>
      </c>
      <c r="E1264" s="47">
        <v>553.2150383500001</v>
      </c>
      <c r="F1264" s="47">
        <v>0.65196547169758245</v>
      </c>
      <c r="G1264" s="48">
        <v>1263</v>
      </c>
      <c r="H1264" s="49"/>
      <c r="I1264" s="21">
        <f t="shared" si="178"/>
        <v>180.94565480551745</v>
      </c>
      <c r="J1264" s="50">
        <v>3.2702576600000004</v>
      </c>
      <c r="K1264" s="50">
        <v>17769.559834719985</v>
      </c>
      <c r="L1264">
        <f t="shared" si="181"/>
        <v>180.94565480551745</v>
      </c>
      <c r="M1264" t="e">
        <f t="shared" si="180"/>
        <v>#N/A</v>
      </c>
      <c r="N1264" t="str">
        <f t="shared" si="174"/>
        <v>NA</v>
      </c>
      <c r="O1264" s="22">
        <f t="shared" si="179"/>
        <v>15293.956005540611</v>
      </c>
      <c r="P1264">
        <f t="shared" si="175"/>
        <v>180.94565480551745</v>
      </c>
      <c r="Q1264">
        <f t="shared" si="176"/>
        <v>3</v>
      </c>
      <c r="V1264" s="51">
        <f t="shared" si="173"/>
        <v>4.796201486300018E-5</v>
      </c>
      <c r="W1264" s="51">
        <f t="shared" si="177"/>
        <v>1.0988010111400036E-2</v>
      </c>
    </row>
    <row r="1265" spans="2:23" x14ac:dyDescent="0.25">
      <c r="B1265" s="52" t="s">
        <v>1483</v>
      </c>
      <c r="C1265" s="53" t="s">
        <v>1844</v>
      </c>
      <c r="D1265" s="54">
        <v>6.7687057099999999</v>
      </c>
      <c r="E1265" s="54">
        <v>789.40854590399999</v>
      </c>
      <c r="F1265" s="54">
        <v>0.65160489050228609</v>
      </c>
      <c r="G1265" s="48">
        <v>1264</v>
      </c>
      <c r="H1265" s="49"/>
      <c r="I1265" s="21">
        <f t="shared" si="178"/>
        <v>180.29404991501517</v>
      </c>
      <c r="J1265" s="50">
        <v>6.7687057100000008</v>
      </c>
      <c r="K1265" s="50">
        <v>17776.328540429986</v>
      </c>
      <c r="L1265">
        <f t="shared" si="181"/>
        <v>180.29404991501517</v>
      </c>
      <c r="M1265" t="e">
        <f t="shared" si="180"/>
        <v>#N/A</v>
      </c>
      <c r="N1265" t="str">
        <f t="shared" si="174"/>
        <v>NA</v>
      </c>
      <c r="O1265" s="22">
        <f t="shared" si="179"/>
        <v>15300.72471125061</v>
      </c>
      <c r="P1265">
        <f t="shared" si="175"/>
        <v>180.29404991501517</v>
      </c>
      <c r="Q1265">
        <f t="shared" si="176"/>
        <v>3</v>
      </c>
      <c r="V1265" s="51">
        <f t="shared" si="173"/>
        <v>4.7789298455542567E-5</v>
      </c>
      <c r="W1265" s="51">
        <f t="shared" si="177"/>
        <v>1.0940220812944493E-2</v>
      </c>
    </row>
    <row r="1266" spans="2:23" x14ac:dyDescent="0.25">
      <c r="B1266" s="45" t="s">
        <v>1845</v>
      </c>
      <c r="C1266" s="46" t="s">
        <v>1846</v>
      </c>
      <c r="D1266" s="47">
        <v>4.5091370799999995</v>
      </c>
      <c r="E1266" s="47">
        <v>33.722371461000002</v>
      </c>
      <c r="F1266" s="47">
        <v>0.64729635755703641</v>
      </c>
      <c r="G1266" s="48">
        <v>1265</v>
      </c>
      <c r="H1266" s="49"/>
      <c r="I1266" s="21">
        <f t="shared" si="178"/>
        <v>179.64675355745814</v>
      </c>
      <c r="J1266" s="50">
        <v>4.5091370800000004</v>
      </c>
      <c r="K1266" s="50">
        <v>17780.837677509986</v>
      </c>
      <c r="L1266">
        <f t="shared" si="181"/>
        <v>179.64675355745814</v>
      </c>
      <c r="M1266" t="e">
        <f t="shared" si="180"/>
        <v>#N/A</v>
      </c>
      <c r="N1266" t="str">
        <f t="shared" si="174"/>
        <v>NA</v>
      </c>
      <c r="O1266" s="22">
        <f t="shared" si="179"/>
        <v>15305.23384833061</v>
      </c>
      <c r="P1266">
        <f t="shared" si="175"/>
        <v>179.64675355745814</v>
      </c>
      <c r="Q1266">
        <f t="shared" si="176"/>
        <v>3</v>
      </c>
      <c r="V1266" s="51">
        <f t="shared" si="173"/>
        <v>4.7617724081152176E-5</v>
      </c>
      <c r="W1266" s="51">
        <f t="shared" si="177"/>
        <v>1.0892603088863341E-2</v>
      </c>
    </row>
    <row r="1267" spans="2:23" x14ac:dyDescent="0.25">
      <c r="B1267" s="52" t="s">
        <v>1119</v>
      </c>
      <c r="C1267" s="53" t="s">
        <v>1847</v>
      </c>
      <c r="D1267" s="54">
        <v>23.324256570000003</v>
      </c>
      <c r="E1267" s="54">
        <v>1790.1310918340002</v>
      </c>
      <c r="F1267" s="54">
        <v>0.64334554638632546</v>
      </c>
      <c r="G1267" s="48">
        <v>1266</v>
      </c>
      <c r="H1267" s="49"/>
      <c r="I1267" s="21">
        <f t="shared" si="178"/>
        <v>179.00340801107183</v>
      </c>
      <c r="J1267" s="50">
        <v>23.324256570000003</v>
      </c>
      <c r="K1267" s="50">
        <v>17804.161934079984</v>
      </c>
      <c r="L1267">
        <f t="shared" si="181"/>
        <v>179.00340801107183</v>
      </c>
      <c r="M1267" t="e">
        <f t="shared" si="180"/>
        <v>#N/A</v>
      </c>
      <c r="N1267" t="str">
        <f t="shared" si="174"/>
        <v>NA</v>
      </c>
      <c r="O1267" s="22">
        <f t="shared" si="179"/>
        <v>15328.55810490061</v>
      </c>
      <c r="P1267">
        <f t="shared" si="175"/>
        <v>179.00340801107183</v>
      </c>
      <c r="Q1267">
        <f t="shared" si="176"/>
        <v>3</v>
      </c>
      <c r="V1267" s="51">
        <f t="shared" si="173"/>
        <v>4.7447196920989147E-5</v>
      </c>
      <c r="W1267" s="51">
        <f t="shared" si="177"/>
        <v>1.0845155891942352E-2</v>
      </c>
    </row>
    <row r="1268" spans="2:23" x14ac:dyDescent="0.25">
      <c r="B1268" s="45" t="s">
        <v>1490</v>
      </c>
      <c r="C1268" s="46" t="s">
        <v>1848</v>
      </c>
      <c r="D1268" s="47">
        <v>5.3339410073208864</v>
      </c>
      <c r="E1268" s="47">
        <v>418.47602774346706</v>
      </c>
      <c r="F1268" s="47">
        <v>0.64174637977749449</v>
      </c>
      <c r="G1268" s="48">
        <v>1267</v>
      </c>
      <c r="H1268" s="49"/>
      <c r="I1268" s="21">
        <f t="shared" si="178"/>
        <v>178.36166163129434</v>
      </c>
      <c r="J1268" s="50">
        <v>8.7349081899999987</v>
      </c>
      <c r="K1268" s="50">
        <v>17812.896842269984</v>
      </c>
      <c r="L1268">
        <f t="shared" si="181"/>
        <v>178.36166163129434</v>
      </c>
      <c r="M1268" t="e">
        <f t="shared" si="180"/>
        <v>#N/A</v>
      </c>
      <c r="N1268" t="str">
        <f t="shared" si="174"/>
        <v>NA</v>
      </c>
      <c r="O1268" s="22">
        <f t="shared" si="179"/>
        <v>15333.892045907931</v>
      </c>
      <c r="P1268">
        <f t="shared" si="175"/>
        <v>178.36166163129434</v>
      </c>
      <c r="Q1268">
        <f t="shared" si="176"/>
        <v>3</v>
      </c>
      <c r="V1268" s="51">
        <f t="shared" si="173"/>
        <v>4.7277093640873099E-5</v>
      </c>
      <c r="W1268" s="51">
        <f t="shared" si="177"/>
        <v>1.0797878798301479E-2</v>
      </c>
    </row>
    <row r="1269" spans="2:23" x14ac:dyDescent="0.25">
      <c r="B1269" s="52" t="s">
        <v>1104</v>
      </c>
      <c r="C1269" s="53" t="s">
        <v>1849</v>
      </c>
      <c r="D1269" s="54">
        <v>7.3900577199999997</v>
      </c>
      <c r="E1269" s="54">
        <v>469.76690727599998</v>
      </c>
      <c r="F1269" s="54">
        <v>0.64083750608977252</v>
      </c>
      <c r="G1269" s="48">
        <v>1268</v>
      </c>
      <c r="H1269" s="49"/>
      <c r="I1269" s="21">
        <f t="shared" si="178"/>
        <v>177.72082412520456</v>
      </c>
      <c r="J1269" s="50">
        <v>7.3900577199999997</v>
      </c>
      <c r="K1269" s="50">
        <v>17820.286899989984</v>
      </c>
      <c r="L1269">
        <f t="shared" si="181"/>
        <v>177.72082412520456</v>
      </c>
      <c r="M1269" t="e">
        <f t="shared" si="180"/>
        <v>#N/A</v>
      </c>
      <c r="N1269" t="str">
        <f t="shared" si="174"/>
        <v>NA</v>
      </c>
      <c r="O1269" s="22">
        <f t="shared" si="179"/>
        <v>15341.282103627931</v>
      </c>
      <c r="P1269">
        <f t="shared" si="175"/>
        <v>177.72082412520456</v>
      </c>
      <c r="Q1269">
        <f t="shared" si="176"/>
        <v>3</v>
      </c>
      <c r="V1269" s="51">
        <f t="shared" si="173"/>
        <v>4.7107231269627535E-5</v>
      </c>
      <c r="W1269" s="51">
        <f t="shared" si="177"/>
        <v>1.0750771567031851E-2</v>
      </c>
    </row>
    <row r="1270" spans="2:23" x14ac:dyDescent="0.25">
      <c r="B1270" s="45" t="s">
        <v>1081</v>
      </c>
      <c r="C1270" s="46" t="s">
        <v>1850</v>
      </c>
      <c r="D1270" s="47">
        <v>6.3334248000000004</v>
      </c>
      <c r="E1270" s="47">
        <v>114.66297309300001</v>
      </c>
      <c r="F1270" s="47">
        <v>0.63819610614886246</v>
      </c>
      <c r="G1270" s="48">
        <v>1269</v>
      </c>
      <c r="H1270" s="49"/>
      <c r="I1270" s="21">
        <f t="shared" si="178"/>
        <v>177.0826280190557</v>
      </c>
      <c r="J1270" s="50">
        <v>6.3334248000000004</v>
      </c>
      <c r="K1270" s="50">
        <v>17826.620324789983</v>
      </c>
      <c r="L1270">
        <f t="shared" si="181"/>
        <v>177.0826280190557</v>
      </c>
      <c r="M1270" t="e">
        <f t="shared" si="180"/>
        <v>#N/A</v>
      </c>
      <c r="N1270" t="str">
        <f t="shared" si="174"/>
        <v>NA</v>
      </c>
      <c r="O1270" s="22">
        <f t="shared" si="179"/>
        <v>15347.61552842793</v>
      </c>
      <c r="P1270">
        <f t="shared" si="175"/>
        <v>177.0826280190557</v>
      </c>
      <c r="Q1270">
        <f t="shared" si="176"/>
        <v>3</v>
      </c>
      <c r="V1270" s="51">
        <f t="shared" si="173"/>
        <v>4.6938069036019221E-5</v>
      </c>
      <c r="W1270" s="51">
        <f t="shared" si="177"/>
        <v>1.0703833497995831E-2</v>
      </c>
    </row>
    <row r="1271" spans="2:23" x14ac:dyDescent="0.25">
      <c r="B1271" s="52" t="s">
        <v>1851</v>
      </c>
      <c r="C1271" s="53" t="s">
        <v>162</v>
      </c>
      <c r="D1271" s="54">
        <v>23.207542000000004</v>
      </c>
      <c r="E1271" s="54">
        <v>4854.0644601980002</v>
      </c>
      <c r="F1271" s="54">
        <v>0.63599942723942871</v>
      </c>
      <c r="G1271" s="48">
        <v>1270</v>
      </c>
      <c r="H1271" s="49"/>
      <c r="I1271" s="21">
        <f t="shared" si="178"/>
        <v>176.44662859181628</v>
      </c>
      <c r="J1271" s="50">
        <v>23.207542000000004</v>
      </c>
      <c r="K1271" s="50">
        <v>17849.827866789983</v>
      </c>
      <c r="L1271">
        <f t="shared" si="181"/>
        <v>176.44662859181628</v>
      </c>
      <c r="M1271">
        <f t="shared" si="180"/>
        <v>176.44662859181628</v>
      </c>
      <c r="N1271" t="str">
        <f t="shared" si="174"/>
        <v>ELK 11011272</v>
      </c>
      <c r="O1271" s="22">
        <f t="shared" si="179"/>
        <v>15370.82307042793</v>
      </c>
      <c r="P1271">
        <f t="shared" si="175"/>
        <v>176.44662859181628</v>
      </c>
      <c r="Q1271">
        <f t="shared" si="176"/>
        <v>3</v>
      </c>
      <c r="V1271" s="51">
        <f t="shared" si="173"/>
        <v>4.6769489060916187E-5</v>
      </c>
      <c r="W1271" s="51">
        <f t="shared" si="177"/>
        <v>1.0657064008934916E-2</v>
      </c>
    </row>
    <row r="1272" spans="2:23" x14ac:dyDescent="0.25">
      <c r="B1272" s="45" t="s">
        <v>1143</v>
      </c>
      <c r="C1272" s="46" t="s">
        <v>1852</v>
      </c>
      <c r="D1272" s="47">
        <v>0.49201408999999996</v>
      </c>
      <c r="E1272" s="47">
        <v>43.683387972999995</v>
      </c>
      <c r="F1272" s="47">
        <v>0.63239993450619247</v>
      </c>
      <c r="G1272" s="48">
        <v>1271</v>
      </c>
      <c r="H1272" s="49"/>
      <c r="I1272" s="21">
        <f t="shared" si="178"/>
        <v>175.81422865731008</v>
      </c>
      <c r="J1272" s="50">
        <v>0.49201408999999996</v>
      </c>
      <c r="K1272" s="50">
        <v>17850.319880879983</v>
      </c>
      <c r="L1272">
        <f t="shared" si="181"/>
        <v>175.81422865731008</v>
      </c>
      <c r="M1272" t="e">
        <f t="shared" si="180"/>
        <v>#N/A</v>
      </c>
      <c r="N1272" t="str">
        <f t="shared" si="174"/>
        <v>NA</v>
      </c>
      <c r="O1272" s="22">
        <f t="shared" si="179"/>
        <v>15371.31508451793</v>
      </c>
      <c r="P1272">
        <f t="shared" si="175"/>
        <v>175.81422865731008</v>
      </c>
      <c r="Q1272">
        <f t="shared" si="176"/>
        <v>3</v>
      </c>
      <c r="V1272" s="51">
        <f t="shared" si="173"/>
        <v>4.6601863178488962E-5</v>
      </c>
      <c r="W1272" s="51">
        <f t="shared" si="177"/>
        <v>1.0610462145756427E-2</v>
      </c>
    </row>
    <row r="1273" spans="2:23" x14ac:dyDescent="0.25">
      <c r="B1273" s="52" t="s">
        <v>1112</v>
      </c>
      <c r="C1273" s="53" t="s">
        <v>1853</v>
      </c>
      <c r="D1273" s="54">
        <v>3.0582870299999994</v>
      </c>
      <c r="E1273" s="54">
        <v>19</v>
      </c>
      <c r="F1273" s="54">
        <v>0.62574095549999997</v>
      </c>
      <c r="G1273" s="48">
        <v>1272</v>
      </c>
      <c r="H1273" s="49"/>
      <c r="I1273" s="21">
        <f t="shared" si="178"/>
        <v>175.18848770181009</v>
      </c>
      <c r="J1273" s="50">
        <v>5.5598344700000002</v>
      </c>
      <c r="K1273" s="50">
        <v>17855.879715349984</v>
      </c>
      <c r="L1273">
        <f t="shared" si="181"/>
        <v>175.18848770181009</v>
      </c>
      <c r="M1273" t="e">
        <f t="shared" si="180"/>
        <v>#N/A</v>
      </c>
      <c r="N1273" t="str">
        <f t="shared" si="174"/>
        <v>NA</v>
      </c>
      <c r="O1273" s="22">
        <f t="shared" si="179"/>
        <v>15374.37337154793</v>
      </c>
      <c r="P1273">
        <f t="shared" si="175"/>
        <v>175.18848770181009</v>
      </c>
      <c r="Q1273">
        <f t="shared" si="176"/>
        <v>3</v>
      </c>
      <c r="V1273" s="51">
        <f t="shared" si="173"/>
        <v>4.6436002345630967E-5</v>
      </c>
      <c r="W1273" s="51">
        <f t="shared" si="177"/>
        <v>1.0564026143410796E-2</v>
      </c>
    </row>
    <row r="1274" spans="2:23" x14ac:dyDescent="0.25">
      <c r="B1274" s="45" t="s">
        <v>635</v>
      </c>
      <c r="C1274" s="46" t="s">
        <v>1854</v>
      </c>
      <c r="D1274" s="47">
        <v>2.4056548800000002</v>
      </c>
      <c r="E1274" s="47">
        <v>173.12002007123314</v>
      </c>
      <c r="F1274" s="47">
        <v>0.62469602708216765</v>
      </c>
      <c r="G1274" s="48">
        <v>1273</v>
      </c>
      <c r="H1274" s="49"/>
      <c r="I1274" s="21">
        <f t="shared" si="178"/>
        <v>174.56379167472792</v>
      </c>
      <c r="J1274" s="50">
        <v>2.4056548799999997</v>
      </c>
      <c r="K1274" s="50">
        <v>17858.285370229984</v>
      </c>
      <c r="L1274">
        <f t="shared" si="181"/>
        <v>174.56379167472792</v>
      </c>
      <c r="M1274" t="e">
        <f t="shared" si="180"/>
        <v>#N/A</v>
      </c>
      <c r="N1274" t="str">
        <f t="shared" si="174"/>
        <v>NA</v>
      </c>
      <c r="O1274" s="22">
        <f t="shared" si="179"/>
        <v>15376.77902642793</v>
      </c>
      <c r="P1274">
        <f t="shared" si="175"/>
        <v>174.56379167472792</v>
      </c>
      <c r="Q1274">
        <f t="shared" si="176"/>
        <v>3</v>
      </c>
      <c r="V1274" s="51">
        <f t="shared" si="173"/>
        <v>4.6270418484730988E-5</v>
      </c>
      <c r="W1274" s="51">
        <f t="shared" si="177"/>
        <v>1.0517755724926066E-2</v>
      </c>
    </row>
    <row r="1275" spans="2:23" x14ac:dyDescent="0.25">
      <c r="B1275" s="52" t="s">
        <v>320</v>
      </c>
      <c r="C1275" s="53" t="s">
        <v>1855</v>
      </c>
      <c r="D1275" s="54">
        <v>0.90430138000000004</v>
      </c>
      <c r="E1275" s="54">
        <v>6.2890300333192197</v>
      </c>
      <c r="F1275" s="54">
        <v>0.62404608857728205</v>
      </c>
      <c r="G1275" s="48">
        <v>1274</v>
      </c>
      <c r="H1275" s="49"/>
      <c r="I1275" s="21">
        <f t="shared" si="178"/>
        <v>173.93974558615065</v>
      </c>
      <c r="J1275" s="50">
        <v>0.90430138000000004</v>
      </c>
      <c r="K1275" s="50">
        <v>17859.189671609984</v>
      </c>
      <c r="L1275">
        <f t="shared" si="181"/>
        <v>173.93974558615065</v>
      </c>
      <c r="M1275" t="e">
        <f t="shared" si="180"/>
        <v>#N/A</v>
      </c>
      <c r="N1275" t="str">
        <f t="shared" si="174"/>
        <v>NA</v>
      </c>
      <c r="O1275" s="22">
        <f t="shared" si="179"/>
        <v>15377.68332780793</v>
      </c>
      <c r="P1275">
        <f t="shared" si="175"/>
        <v>173.93974558615065</v>
      </c>
      <c r="Q1275">
        <f t="shared" si="176"/>
        <v>3</v>
      </c>
      <c r="V1275" s="51">
        <f t="shared" si="173"/>
        <v>4.6105006898541146E-5</v>
      </c>
      <c r="W1275" s="51">
        <f t="shared" si="177"/>
        <v>1.0471650718027524E-2</v>
      </c>
    </row>
    <row r="1276" spans="2:23" x14ac:dyDescent="0.25">
      <c r="B1276" s="45" t="s">
        <v>1856</v>
      </c>
      <c r="C1276" s="46" t="s">
        <v>1857</v>
      </c>
      <c r="D1276" s="47">
        <v>1.6245229499999998</v>
      </c>
      <c r="E1276" s="47">
        <v>64.971764108000002</v>
      </c>
      <c r="F1276" s="47">
        <v>0.62356775348440086</v>
      </c>
      <c r="G1276" s="48">
        <v>1275</v>
      </c>
      <c r="H1276" s="49"/>
      <c r="I1276" s="21">
        <f t="shared" si="178"/>
        <v>173.31617783266626</v>
      </c>
      <c r="J1276" s="50">
        <v>1.6245229499999998</v>
      </c>
      <c r="K1276" s="50">
        <v>17860.814194559982</v>
      </c>
      <c r="L1276">
        <f t="shared" si="181"/>
        <v>173.31617783266626</v>
      </c>
      <c r="M1276" t="e">
        <f t="shared" si="180"/>
        <v>#N/A</v>
      </c>
      <c r="N1276" t="str">
        <f t="shared" si="174"/>
        <v>NA</v>
      </c>
      <c r="O1276" s="22">
        <f t="shared" si="179"/>
        <v>15379.30785075793</v>
      </c>
      <c r="P1276">
        <f t="shared" si="175"/>
        <v>173.31617783266626</v>
      </c>
      <c r="Q1276">
        <f t="shared" si="176"/>
        <v>3</v>
      </c>
      <c r="V1276" s="51">
        <f t="shared" si="173"/>
        <v>4.5939722101330345E-5</v>
      </c>
      <c r="W1276" s="51">
        <f t="shared" si="177"/>
        <v>1.0425710995926193E-2</v>
      </c>
    </row>
    <row r="1277" spans="2:23" x14ac:dyDescent="0.25">
      <c r="B1277" s="52" t="s">
        <v>1490</v>
      </c>
      <c r="C1277" s="53" t="s">
        <v>1858</v>
      </c>
      <c r="D1277" s="54">
        <v>10.401520660000003</v>
      </c>
      <c r="E1277" s="54">
        <v>1669.2302822356235</v>
      </c>
      <c r="F1277" s="54">
        <v>0.62090726038980582</v>
      </c>
      <c r="G1277" s="48">
        <v>1276</v>
      </c>
      <c r="H1277" s="49"/>
      <c r="I1277" s="21">
        <f t="shared" si="178"/>
        <v>172.69527057227646</v>
      </c>
      <c r="J1277" s="50">
        <v>10.405457090000001</v>
      </c>
      <c r="K1277" s="50">
        <v>17871.219651649983</v>
      </c>
      <c r="L1277">
        <f t="shared" si="181"/>
        <v>172.69527057227646</v>
      </c>
      <c r="M1277" t="e">
        <f t="shared" si="180"/>
        <v>#N/A</v>
      </c>
      <c r="N1277" t="str">
        <f t="shared" si="174"/>
        <v>NA</v>
      </c>
      <c r="O1277" s="22">
        <f t="shared" si="179"/>
        <v>15389.70937141793</v>
      </c>
      <c r="P1277">
        <f t="shared" si="175"/>
        <v>172.69527057227646</v>
      </c>
      <c r="Q1277">
        <f t="shared" si="176"/>
        <v>3</v>
      </c>
      <c r="V1277" s="51">
        <f t="shared" si="173"/>
        <v>4.5775142502647149E-5</v>
      </c>
      <c r="W1277" s="51">
        <f t="shared" si="177"/>
        <v>1.0379935853423547E-2</v>
      </c>
    </row>
    <row r="1278" spans="2:23" x14ac:dyDescent="0.25">
      <c r="B1278" s="45" t="s">
        <v>570</v>
      </c>
      <c r="C1278" s="46" t="s">
        <v>1859</v>
      </c>
      <c r="D1278" s="47">
        <v>20.702755780000004</v>
      </c>
      <c r="E1278" s="47">
        <v>2563.8765751260003</v>
      </c>
      <c r="F1278" s="47">
        <v>0.62086963337079981</v>
      </c>
      <c r="G1278" s="48">
        <v>1277</v>
      </c>
      <c r="H1278" s="49"/>
      <c r="I1278" s="21">
        <f t="shared" si="178"/>
        <v>172.07440093890565</v>
      </c>
      <c r="J1278" s="50">
        <v>20.702755780000004</v>
      </c>
      <c r="K1278" s="50">
        <v>17891.922407429982</v>
      </c>
      <c r="L1278">
        <f t="shared" si="181"/>
        <v>172.07440093890565</v>
      </c>
      <c r="M1278" t="e">
        <f t="shared" si="180"/>
        <v>#N/A</v>
      </c>
      <c r="N1278" t="str">
        <f t="shared" si="174"/>
        <v>NA</v>
      </c>
      <c r="O1278" s="22">
        <f t="shared" si="179"/>
        <v>15410.412127197929</v>
      </c>
      <c r="P1278">
        <f t="shared" si="175"/>
        <v>172.07440093890565</v>
      </c>
      <c r="Q1278">
        <f t="shared" si="176"/>
        <v>3</v>
      </c>
      <c r="V1278" s="51">
        <f t="shared" si="173"/>
        <v>4.5610572877497975E-5</v>
      </c>
      <c r="W1278" s="51">
        <f t="shared" si="177"/>
        <v>1.0334325280546048E-2</v>
      </c>
    </row>
    <row r="1279" spans="2:23" x14ac:dyDescent="0.25">
      <c r="B1279" s="52" t="s">
        <v>1204</v>
      </c>
      <c r="C1279" s="53" t="s">
        <v>1860</v>
      </c>
      <c r="D1279" s="54">
        <v>10.088679799999998</v>
      </c>
      <c r="E1279" s="54">
        <v>388.89155362899999</v>
      </c>
      <c r="F1279" s="54">
        <v>0.61431098712383536</v>
      </c>
      <c r="G1279" s="48">
        <v>1278</v>
      </c>
      <c r="H1279" s="49"/>
      <c r="I1279" s="21">
        <f t="shared" si="178"/>
        <v>171.46008995178181</v>
      </c>
      <c r="J1279" s="50">
        <v>10.0886798</v>
      </c>
      <c r="K1279" s="50">
        <v>17902.011087229981</v>
      </c>
      <c r="L1279">
        <f t="shared" si="181"/>
        <v>171.46008995178181</v>
      </c>
      <c r="M1279" t="e">
        <f t="shared" si="180"/>
        <v>#N/A</v>
      </c>
      <c r="N1279" t="str">
        <f t="shared" si="174"/>
        <v>NA</v>
      </c>
      <c r="O1279" s="22">
        <f t="shared" si="179"/>
        <v>15420.500806997929</v>
      </c>
      <c r="P1279">
        <f t="shared" si="175"/>
        <v>171.46008995178181</v>
      </c>
      <c r="Q1279">
        <f t="shared" si="176"/>
        <v>3</v>
      </c>
      <c r="V1279" s="51">
        <f t="shared" si="173"/>
        <v>4.5447741707406567E-5</v>
      </c>
      <c r="W1279" s="51">
        <f t="shared" si="177"/>
        <v>1.0288877538838642E-2</v>
      </c>
    </row>
    <row r="1280" spans="2:23" x14ac:dyDescent="0.25">
      <c r="B1280" s="45" t="s">
        <v>748</v>
      </c>
      <c r="C1280" s="46" t="s">
        <v>1861</v>
      </c>
      <c r="D1280" s="47">
        <v>4.4645302499999993</v>
      </c>
      <c r="E1280" s="47">
        <v>186.524037136</v>
      </c>
      <c r="F1280" s="47">
        <v>0.61260966179551024</v>
      </c>
      <c r="G1280" s="48">
        <v>1279</v>
      </c>
      <c r="H1280" s="49"/>
      <c r="I1280" s="21">
        <f t="shared" si="178"/>
        <v>170.84748028998629</v>
      </c>
      <c r="J1280" s="50">
        <v>4.4645302499999993</v>
      </c>
      <c r="K1280" s="50">
        <v>17906.47561747998</v>
      </c>
      <c r="L1280">
        <f t="shared" si="181"/>
        <v>170.84748028998629</v>
      </c>
      <c r="M1280" t="e">
        <f t="shared" si="180"/>
        <v>#N/A</v>
      </c>
      <c r="N1280" t="str">
        <f t="shared" si="174"/>
        <v>NA</v>
      </c>
      <c r="O1280" s="22">
        <f t="shared" si="179"/>
        <v>15424.965337247928</v>
      </c>
      <c r="P1280">
        <f t="shared" si="175"/>
        <v>170.84748028998629</v>
      </c>
      <c r="Q1280">
        <f t="shared" si="176"/>
        <v>3</v>
      </c>
      <c r="V1280" s="51">
        <f t="shared" si="173"/>
        <v>4.5285361495868278E-5</v>
      </c>
      <c r="W1280" s="51">
        <f t="shared" si="177"/>
        <v>1.0243592177342773E-2</v>
      </c>
    </row>
    <row r="1281" spans="2:23" x14ac:dyDescent="0.25">
      <c r="B1281" s="52" t="s">
        <v>526</v>
      </c>
      <c r="C1281" s="53" t="s">
        <v>1862</v>
      </c>
      <c r="D1281" s="54">
        <v>20.328137280000004</v>
      </c>
      <c r="E1281" s="54">
        <v>520.28201080399992</v>
      </c>
      <c r="F1281" s="54">
        <v>0.6125257220787016</v>
      </c>
      <c r="G1281" s="48">
        <v>1280</v>
      </c>
      <c r="H1281" s="49"/>
      <c r="I1281" s="21">
        <f t="shared" si="178"/>
        <v>170.23495456790758</v>
      </c>
      <c r="J1281" s="50">
        <v>20.328137279999996</v>
      </c>
      <c r="K1281" s="50">
        <v>17926.803754759982</v>
      </c>
      <c r="L1281">
        <f t="shared" si="181"/>
        <v>170.23495456790758</v>
      </c>
      <c r="M1281" t="e">
        <f t="shared" si="180"/>
        <v>#N/A</v>
      </c>
      <c r="N1281" t="str">
        <f t="shared" si="174"/>
        <v>NA</v>
      </c>
      <c r="O1281" s="22">
        <f t="shared" si="179"/>
        <v>15445.293474527927</v>
      </c>
      <c r="P1281">
        <f t="shared" si="175"/>
        <v>170.23495456790758</v>
      </c>
      <c r="Q1281">
        <f t="shared" si="176"/>
        <v>3</v>
      </c>
      <c r="V1281" s="51">
        <f t="shared" si="173"/>
        <v>4.5123003533650919E-5</v>
      </c>
      <c r="W1281" s="51">
        <f t="shared" si="177"/>
        <v>1.0198469173809123E-2</v>
      </c>
    </row>
    <row r="1282" spans="2:23" x14ac:dyDescent="0.25">
      <c r="B1282" s="45" t="s">
        <v>1863</v>
      </c>
      <c r="C1282" s="46" t="s">
        <v>1864</v>
      </c>
      <c r="D1282" s="47">
        <v>5.3715995200000002</v>
      </c>
      <c r="E1282" s="47">
        <v>1124.3985457260001</v>
      </c>
      <c r="F1282" s="47">
        <v>0.61075496234206783</v>
      </c>
      <c r="G1282" s="48">
        <v>1281</v>
      </c>
      <c r="H1282" s="49"/>
      <c r="I1282" s="21">
        <f t="shared" si="178"/>
        <v>169.62419960556551</v>
      </c>
      <c r="J1282" s="50">
        <v>5.3715995200000002</v>
      </c>
      <c r="K1282" s="50">
        <v>17932.175354279982</v>
      </c>
      <c r="L1282">
        <f t="shared" si="181"/>
        <v>169.62419960556551</v>
      </c>
      <c r="M1282" t="e">
        <f t="shared" si="180"/>
        <v>#N/A</v>
      </c>
      <c r="N1282" t="str">
        <f t="shared" si="174"/>
        <v>NA</v>
      </c>
      <c r="O1282" s="22">
        <f t="shared" si="179"/>
        <v>15450.665074047927</v>
      </c>
      <c r="P1282">
        <f t="shared" si="175"/>
        <v>169.62419960556551</v>
      </c>
      <c r="Q1282">
        <f t="shared" si="176"/>
        <v>3</v>
      </c>
      <c r="V1282" s="51">
        <f t="shared" ref="V1282:V1345" si="182">L1282/SUM($L$2:$L$3075)</f>
        <v>4.4961114934485681E-5</v>
      </c>
      <c r="W1282" s="51">
        <f t="shared" si="177"/>
        <v>1.0153508058874638E-2</v>
      </c>
    </row>
    <row r="1283" spans="2:23" x14ac:dyDescent="0.25">
      <c r="B1283" s="52" t="s">
        <v>789</v>
      </c>
      <c r="C1283" s="53" t="s">
        <v>1865</v>
      </c>
      <c r="D1283" s="54">
        <v>1.3605694046340406</v>
      </c>
      <c r="E1283" s="54">
        <v>41</v>
      </c>
      <c r="F1283" s="54">
        <v>0.60913536410000002</v>
      </c>
      <c r="G1283" s="48">
        <v>1282</v>
      </c>
      <c r="H1283" s="49"/>
      <c r="I1283" s="21">
        <f t="shared" si="178"/>
        <v>169.0150642414655</v>
      </c>
      <c r="J1283" s="50">
        <v>14.63908123</v>
      </c>
      <c r="K1283" s="50">
        <v>17946.814435509983</v>
      </c>
      <c r="L1283">
        <f t="shared" si="181"/>
        <v>169.0150642414655</v>
      </c>
      <c r="M1283" t="e">
        <f t="shared" si="180"/>
        <v>#N/A</v>
      </c>
      <c r="N1283" t="str">
        <f t="shared" ref="N1283:N1346" si="183">IFERROR(VLOOKUP(C1283,$Y$2:$Y$481,1,FALSE),"NA")</f>
        <v>NA</v>
      </c>
      <c r="O1283" s="22">
        <f t="shared" si="179"/>
        <v>15452.025643452562</v>
      </c>
      <c r="P1283">
        <f t="shared" ref="P1283:P1346" si="184">IF(H1283=0,I1283,#N/A)</f>
        <v>169.0150642414655</v>
      </c>
      <c r="Q1283">
        <f t="shared" ref="Q1283:Q1346" si="185">IF(G1283&lt;$T$3,$S$3,IF(G1283&lt;$T$4,$S$4,IF(G1283&lt;$T$5,$S$5,IF(G1283&lt;$T$6,$S$6,$S$7))))</f>
        <v>3</v>
      </c>
      <c r="V1283" s="51">
        <f t="shared" si="182"/>
        <v>4.4799655631039323E-5</v>
      </c>
      <c r="W1283" s="51">
        <f t="shared" ref="W1283:W1346" si="186">W1282-V1283</f>
        <v>1.0108708403243599E-2</v>
      </c>
    </row>
    <row r="1284" spans="2:23" x14ac:dyDescent="0.25">
      <c r="B1284" s="45" t="s">
        <v>263</v>
      </c>
      <c r="C1284" s="46" t="s">
        <v>1866</v>
      </c>
      <c r="D1284" s="47">
        <v>3.3535472399999997</v>
      </c>
      <c r="E1284" s="47">
        <v>44.918853563900733</v>
      </c>
      <c r="F1284" s="47">
        <v>0.60826242978245781</v>
      </c>
      <c r="G1284" s="48">
        <v>1283</v>
      </c>
      <c r="H1284" s="49"/>
      <c r="I1284" s="21">
        <f t="shared" ref="I1284:I1347" si="187">I1283-F1284</f>
        <v>168.40680181168304</v>
      </c>
      <c r="J1284" s="50">
        <v>3.3535472399999997</v>
      </c>
      <c r="K1284" s="50">
        <v>17950.167982749983</v>
      </c>
      <c r="L1284">
        <f t="shared" si="181"/>
        <v>168.40680181168304</v>
      </c>
      <c r="M1284" t="e">
        <f t="shared" si="180"/>
        <v>#N/A</v>
      </c>
      <c r="N1284" t="str">
        <f t="shared" si="183"/>
        <v>NA</v>
      </c>
      <c r="O1284" s="22">
        <f t="shared" ref="O1284:O1347" si="188">D1284+O1283</f>
        <v>15455.379190692562</v>
      </c>
      <c r="P1284">
        <f t="shared" si="184"/>
        <v>168.40680181168304</v>
      </c>
      <c r="Q1284">
        <f t="shared" si="185"/>
        <v>3</v>
      </c>
      <c r="V1284" s="51">
        <f t="shared" si="182"/>
        <v>4.4638427710262852E-5</v>
      </c>
      <c r="W1284" s="51">
        <f t="shared" si="186"/>
        <v>1.0064069975533337E-2</v>
      </c>
    </row>
    <row r="1285" spans="2:23" x14ac:dyDescent="0.25">
      <c r="B1285" s="52" t="s">
        <v>582</v>
      </c>
      <c r="C1285" s="53" t="s">
        <v>1867</v>
      </c>
      <c r="D1285" s="54">
        <v>1.9372584399999999</v>
      </c>
      <c r="E1285" s="54">
        <v>99.119210695900762</v>
      </c>
      <c r="F1285" s="54">
        <v>0.6005977910917849</v>
      </c>
      <c r="G1285" s="48">
        <v>1284</v>
      </c>
      <c r="H1285" s="49"/>
      <c r="I1285" s="21">
        <f t="shared" si="187"/>
        <v>167.80620402059125</v>
      </c>
      <c r="J1285" s="50">
        <v>2.0117078500000001</v>
      </c>
      <c r="K1285" s="50">
        <v>17952.179690599984</v>
      </c>
      <c r="L1285">
        <f t="shared" si="181"/>
        <v>167.80620402059125</v>
      </c>
      <c r="M1285" t="e">
        <f t="shared" si="180"/>
        <v>#N/A</v>
      </c>
      <c r="N1285" t="str">
        <f t="shared" si="183"/>
        <v>NA</v>
      </c>
      <c r="O1285" s="22">
        <f t="shared" si="188"/>
        <v>15457.316449132562</v>
      </c>
      <c r="P1285">
        <f t="shared" si="184"/>
        <v>167.80620402059125</v>
      </c>
      <c r="Q1285">
        <f t="shared" si="185"/>
        <v>3</v>
      </c>
      <c r="V1285" s="51">
        <f t="shared" si="182"/>
        <v>4.4479231402321721E-5</v>
      </c>
      <c r="W1285" s="51">
        <f t="shared" si="186"/>
        <v>1.0019590744131016E-2</v>
      </c>
    </row>
    <row r="1286" spans="2:23" x14ac:dyDescent="0.25">
      <c r="B1286" s="45" t="s">
        <v>284</v>
      </c>
      <c r="C1286" s="46" t="s">
        <v>1868</v>
      </c>
      <c r="D1286" s="47">
        <v>0.20960619999999996</v>
      </c>
      <c r="E1286" s="47">
        <v>57.179246683000002</v>
      </c>
      <c r="F1286" s="47">
        <v>0.5980807970302493</v>
      </c>
      <c r="G1286" s="48">
        <v>1285</v>
      </c>
      <c r="H1286" s="49"/>
      <c r="I1286" s="21">
        <f t="shared" si="187"/>
        <v>167.20812322356102</v>
      </c>
      <c r="J1286" s="50">
        <v>0.20960619999999996</v>
      </c>
      <c r="K1286" s="50">
        <v>17952.389296799982</v>
      </c>
      <c r="L1286">
        <f t="shared" si="181"/>
        <v>167.20812322356102</v>
      </c>
      <c r="M1286" t="e">
        <f t="shared" si="180"/>
        <v>#N/A</v>
      </c>
      <c r="N1286" t="str">
        <f t="shared" si="183"/>
        <v>NA</v>
      </c>
      <c r="O1286" s="22">
        <f t="shared" si="188"/>
        <v>15457.526055332562</v>
      </c>
      <c r="P1286">
        <f t="shared" si="184"/>
        <v>167.20812322356102</v>
      </c>
      <c r="Q1286">
        <f t="shared" si="185"/>
        <v>3</v>
      </c>
      <c r="V1286" s="51">
        <f t="shared" si="182"/>
        <v>4.4320702256610701E-5</v>
      </c>
      <c r="W1286" s="51">
        <f t="shared" si="186"/>
        <v>9.9752700418744046E-3</v>
      </c>
    </row>
    <row r="1287" spans="2:23" x14ac:dyDescent="0.25">
      <c r="B1287" s="52" t="s">
        <v>1267</v>
      </c>
      <c r="C1287" s="53" t="s">
        <v>1869</v>
      </c>
      <c r="D1287" s="54">
        <v>2.1794852499999999</v>
      </c>
      <c r="E1287" s="54">
        <v>502.41267251744324</v>
      </c>
      <c r="F1287" s="54">
        <v>0.59636509830988649</v>
      </c>
      <c r="G1287" s="48">
        <v>1286</v>
      </c>
      <c r="H1287" s="49"/>
      <c r="I1287" s="21">
        <f t="shared" si="187"/>
        <v>166.61175812525113</v>
      </c>
      <c r="J1287" s="50">
        <v>2.1794852499999999</v>
      </c>
      <c r="K1287" s="50">
        <v>17954.568782049981</v>
      </c>
      <c r="L1287">
        <f t="shared" si="181"/>
        <v>166.61175812525113</v>
      </c>
      <c r="M1287" t="e">
        <f t="shared" si="180"/>
        <v>#N/A</v>
      </c>
      <c r="N1287" t="str">
        <f t="shared" si="183"/>
        <v>NA</v>
      </c>
      <c r="O1287" s="22">
        <f t="shared" si="188"/>
        <v>15459.705540582563</v>
      </c>
      <c r="P1287">
        <f t="shared" si="184"/>
        <v>166.61175812525113</v>
      </c>
      <c r="Q1287">
        <f t="shared" si="185"/>
        <v>3</v>
      </c>
      <c r="V1287" s="51">
        <f t="shared" si="182"/>
        <v>4.4162627879308545E-5</v>
      </c>
      <c r="W1287" s="51">
        <f t="shared" si="186"/>
        <v>9.9311074139950967E-3</v>
      </c>
    </row>
    <row r="1288" spans="2:23" x14ac:dyDescent="0.25">
      <c r="B1288" s="45" t="s">
        <v>273</v>
      </c>
      <c r="C1288" s="46" t="s">
        <v>1870</v>
      </c>
      <c r="D1288" s="47">
        <v>6.39754208</v>
      </c>
      <c r="E1288" s="47">
        <v>60.183157188999999</v>
      </c>
      <c r="F1288" s="47">
        <v>0.59243754677447469</v>
      </c>
      <c r="G1288" s="48">
        <v>1287</v>
      </c>
      <c r="H1288" s="49"/>
      <c r="I1288" s="21">
        <f t="shared" si="187"/>
        <v>166.01932057847665</v>
      </c>
      <c r="J1288" s="50">
        <v>6.39754208</v>
      </c>
      <c r="K1288" s="50">
        <v>17960.966324129982</v>
      </c>
      <c r="L1288">
        <f t="shared" si="181"/>
        <v>166.01932057847665</v>
      </c>
      <c r="M1288" t="e">
        <f t="shared" si="180"/>
        <v>#N/A</v>
      </c>
      <c r="N1288" t="str">
        <f t="shared" si="183"/>
        <v>NA</v>
      </c>
      <c r="O1288" s="22">
        <f t="shared" si="188"/>
        <v>15466.103082662563</v>
      </c>
      <c r="P1288">
        <f t="shared" si="184"/>
        <v>166.01932057847665</v>
      </c>
      <c r="Q1288">
        <f t="shared" si="185"/>
        <v>3</v>
      </c>
      <c r="V1288" s="51">
        <f t="shared" si="182"/>
        <v>4.4005594550962875E-5</v>
      </c>
      <c r="W1288" s="51">
        <f t="shared" si="186"/>
        <v>9.8871018194441346E-3</v>
      </c>
    </row>
    <row r="1289" spans="2:23" x14ac:dyDescent="0.25">
      <c r="B1289" s="52" t="s">
        <v>1871</v>
      </c>
      <c r="C1289" s="53" t="s">
        <v>1872</v>
      </c>
      <c r="D1289" s="54">
        <v>1.2108981000000001</v>
      </c>
      <c r="E1289" s="54">
        <v>44.078707522999999</v>
      </c>
      <c r="F1289" s="54">
        <v>0.58937511119177333</v>
      </c>
      <c r="G1289" s="48">
        <v>1288</v>
      </c>
      <c r="H1289" s="49"/>
      <c r="I1289" s="21">
        <f t="shared" si="187"/>
        <v>165.42994546728488</v>
      </c>
      <c r="J1289" s="50">
        <v>1.2108981000000001</v>
      </c>
      <c r="K1289" s="50">
        <v>17962.177222229981</v>
      </c>
      <c r="L1289">
        <f t="shared" si="181"/>
        <v>165.42994546728488</v>
      </c>
      <c r="M1289" t="e">
        <f t="shared" si="180"/>
        <v>#N/A</v>
      </c>
      <c r="N1289" t="str">
        <f t="shared" si="183"/>
        <v>NA</v>
      </c>
      <c r="O1289" s="22">
        <f t="shared" si="188"/>
        <v>15467.313980762563</v>
      </c>
      <c r="P1289">
        <f t="shared" si="184"/>
        <v>165.42994546728488</v>
      </c>
      <c r="Q1289">
        <f t="shared" si="185"/>
        <v>3</v>
      </c>
      <c r="V1289" s="51">
        <f t="shared" si="182"/>
        <v>4.3849372961263781E-5</v>
      </c>
      <c r="W1289" s="51">
        <f t="shared" si="186"/>
        <v>9.84325244648287E-3</v>
      </c>
    </row>
    <row r="1290" spans="2:23" x14ac:dyDescent="0.25">
      <c r="B1290" s="45" t="s">
        <v>1540</v>
      </c>
      <c r="C1290" s="46" t="s">
        <v>1873</v>
      </c>
      <c r="D1290" s="47">
        <v>2.8696338599999995</v>
      </c>
      <c r="E1290" s="47">
        <v>49.183311045000004</v>
      </c>
      <c r="F1290" s="47">
        <v>0.58855668042291298</v>
      </c>
      <c r="G1290" s="48">
        <v>1289</v>
      </c>
      <c r="H1290" s="49"/>
      <c r="I1290" s="21">
        <f t="shared" si="187"/>
        <v>164.84138878686196</v>
      </c>
      <c r="J1290" s="50">
        <v>2.8696338599999995</v>
      </c>
      <c r="K1290" s="50">
        <v>17965.046856089979</v>
      </c>
      <c r="L1290">
        <f t="shared" si="181"/>
        <v>164.84138878686196</v>
      </c>
      <c r="M1290" t="e">
        <f t="shared" si="180"/>
        <v>#N/A</v>
      </c>
      <c r="N1290" t="str">
        <f t="shared" si="183"/>
        <v>NA</v>
      </c>
      <c r="O1290" s="22">
        <f t="shared" si="188"/>
        <v>15470.183614622563</v>
      </c>
      <c r="P1290">
        <f t="shared" si="184"/>
        <v>164.84138878686196</v>
      </c>
      <c r="Q1290">
        <f t="shared" si="185"/>
        <v>3</v>
      </c>
      <c r="V1290" s="51">
        <f t="shared" si="182"/>
        <v>4.3693368307355388E-5</v>
      </c>
      <c r="W1290" s="51">
        <f t="shared" si="186"/>
        <v>9.799559078175514E-3</v>
      </c>
    </row>
    <row r="1291" spans="2:23" x14ac:dyDescent="0.25">
      <c r="B1291" s="52" t="s">
        <v>1874</v>
      </c>
      <c r="C1291" s="53" t="s">
        <v>1875</v>
      </c>
      <c r="D1291" s="54">
        <v>15.114199620000004</v>
      </c>
      <c r="E1291" s="54">
        <v>1378.2547473940001</v>
      </c>
      <c r="F1291" s="54">
        <v>0.5885446852652565</v>
      </c>
      <c r="G1291" s="48">
        <v>1290</v>
      </c>
      <c r="H1291" s="49"/>
      <c r="I1291" s="21">
        <f t="shared" si="187"/>
        <v>164.25284410159671</v>
      </c>
      <c r="J1291" s="50">
        <v>15.114199620000004</v>
      </c>
      <c r="K1291" s="50">
        <v>17980.161055709978</v>
      </c>
      <c r="L1291">
        <f t="shared" si="181"/>
        <v>164.25284410159671</v>
      </c>
      <c r="M1291" t="e">
        <f t="shared" si="180"/>
        <v>#N/A</v>
      </c>
      <c r="N1291" t="str">
        <f t="shared" si="183"/>
        <v>NA</v>
      </c>
      <c r="O1291" s="22">
        <f t="shared" si="188"/>
        <v>15485.297814242564</v>
      </c>
      <c r="P1291">
        <f t="shared" si="184"/>
        <v>164.25284410159671</v>
      </c>
      <c r="Q1291">
        <f t="shared" si="185"/>
        <v>3</v>
      </c>
      <c r="V1291" s="51">
        <f t="shared" si="182"/>
        <v>4.353736683292058E-5</v>
      </c>
      <c r="W1291" s="51">
        <f t="shared" si="186"/>
        <v>9.7560217113425926E-3</v>
      </c>
    </row>
    <row r="1292" spans="2:23" x14ac:dyDescent="0.25">
      <c r="B1292" s="45" t="s">
        <v>1526</v>
      </c>
      <c r="C1292" s="46" t="s">
        <v>1876</v>
      </c>
      <c r="D1292" s="47">
        <v>13.60581363</v>
      </c>
      <c r="E1292" s="47">
        <v>86.700232111999995</v>
      </c>
      <c r="F1292" s="47">
        <v>0.58622229291173666</v>
      </c>
      <c r="G1292" s="48">
        <v>1291</v>
      </c>
      <c r="H1292" s="49"/>
      <c r="I1292" s="21">
        <f t="shared" si="187"/>
        <v>163.66662180868497</v>
      </c>
      <c r="J1292" s="50">
        <v>13.605813630000002</v>
      </c>
      <c r="K1292" s="50">
        <v>17993.766869339979</v>
      </c>
      <c r="L1292">
        <f t="shared" si="181"/>
        <v>163.66662180868497</v>
      </c>
      <c r="M1292" t="e">
        <f t="shared" si="180"/>
        <v>#N/A</v>
      </c>
      <c r="N1292" t="str">
        <f t="shared" si="183"/>
        <v>NA</v>
      </c>
      <c r="O1292" s="22">
        <f t="shared" si="188"/>
        <v>15498.903627872563</v>
      </c>
      <c r="P1292">
        <f t="shared" si="184"/>
        <v>163.66662180868497</v>
      </c>
      <c r="Q1292">
        <f t="shared" si="185"/>
        <v>3</v>
      </c>
      <c r="V1292" s="51">
        <f t="shared" si="182"/>
        <v>4.3381980938985331E-5</v>
      </c>
      <c r="W1292" s="51">
        <f t="shared" si="186"/>
        <v>9.7126397304036077E-3</v>
      </c>
    </row>
    <row r="1293" spans="2:23" x14ac:dyDescent="0.25">
      <c r="B1293" s="52" t="s">
        <v>1535</v>
      </c>
      <c r="C1293" s="53" t="s">
        <v>1877</v>
      </c>
      <c r="D1293" s="54">
        <v>12.451954487979233</v>
      </c>
      <c r="E1293" s="54">
        <v>350.88530564938384</v>
      </c>
      <c r="F1293" s="54">
        <v>0.58538978015718302</v>
      </c>
      <c r="G1293" s="48">
        <v>1292</v>
      </c>
      <c r="H1293" s="49"/>
      <c r="I1293" s="21">
        <f t="shared" si="187"/>
        <v>163.08123202852778</v>
      </c>
      <c r="J1293" s="50">
        <v>14.76652868</v>
      </c>
      <c r="K1293" s="50">
        <v>18008.533398019979</v>
      </c>
      <c r="L1293">
        <f t="shared" si="181"/>
        <v>163.08123202852778</v>
      </c>
      <c r="M1293" t="e">
        <f t="shared" si="180"/>
        <v>#N/A</v>
      </c>
      <c r="N1293" t="str">
        <f t="shared" si="183"/>
        <v>NA</v>
      </c>
      <c r="O1293" s="22">
        <f t="shared" si="188"/>
        <v>15511.355582360542</v>
      </c>
      <c r="P1293">
        <f t="shared" si="184"/>
        <v>163.08123202852778</v>
      </c>
      <c r="Q1293">
        <f t="shared" si="185"/>
        <v>3</v>
      </c>
      <c r="V1293" s="51">
        <f t="shared" si="182"/>
        <v>4.3226815713455464E-5</v>
      </c>
      <c r="W1293" s="51">
        <f t="shared" si="186"/>
        <v>9.6694129146901522E-3</v>
      </c>
    </row>
    <row r="1294" spans="2:23" x14ac:dyDescent="0.25">
      <c r="B1294" s="45" t="s">
        <v>1032</v>
      </c>
      <c r="C1294" s="46" t="s">
        <v>1878</v>
      </c>
      <c r="D1294" s="47">
        <v>6.0450623399999994</v>
      </c>
      <c r="E1294" s="47">
        <v>1108.4725655495081</v>
      </c>
      <c r="F1294" s="47">
        <v>0.5823546846505353</v>
      </c>
      <c r="G1294" s="48">
        <v>1293</v>
      </c>
      <c r="H1294" s="49"/>
      <c r="I1294" s="21">
        <f t="shared" si="187"/>
        <v>162.49887734387724</v>
      </c>
      <c r="J1294" s="50">
        <v>6.0450623399999994</v>
      </c>
      <c r="K1294" s="50">
        <v>18014.578460359979</v>
      </c>
      <c r="L1294">
        <f t="shared" si="181"/>
        <v>162.49887734387724</v>
      </c>
      <c r="M1294" t="e">
        <f t="shared" si="180"/>
        <v>#N/A</v>
      </c>
      <c r="N1294" t="str">
        <f t="shared" si="183"/>
        <v>NA</v>
      </c>
      <c r="O1294" s="22">
        <f t="shared" si="188"/>
        <v>15517.400644700541</v>
      </c>
      <c r="P1294">
        <f t="shared" si="184"/>
        <v>162.49887734387724</v>
      </c>
      <c r="Q1294">
        <f t="shared" si="185"/>
        <v>3</v>
      </c>
      <c r="V1294" s="51">
        <f t="shared" si="182"/>
        <v>4.3072454979727054E-5</v>
      </c>
      <c r="W1294" s="51">
        <f t="shared" si="186"/>
        <v>9.6263404597104248E-3</v>
      </c>
    </row>
    <row r="1295" spans="2:23" x14ac:dyDescent="0.25">
      <c r="B1295" s="52" t="s">
        <v>207</v>
      </c>
      <c r="C1295" s="53" t="s">
        <v>1879</v>
      </c>
      <c r="D1295" s="54">
        <v>1.6789500300000002</v>
      </c>
      <c r="E1295" s="54">
        <v>93.205729372999997</v>
      </c>
      <c r="F1295" s="54">
        <v>0.57959860711094568</v>
      </c>
      <c r="G1295" s="48">
        <v>1294</v>
      </c>
      <c r="H1295" s="49"/>
      <c r="I1295" s="21">
        <f t="shared" si="187"/>
        <v>161.9192787367663</v>
      </c>
      <c r="J1295" s="50">
        <v>1.6789500300000002</v>
      </c>
      <c r="K1295" s="50">
        <v>18016.257410389979</v>
      </c>
      <c r="L1295">
        <f t="shared" si="181"/>
        <v>161.9192787367663</v>
      </c>
      <c r="M1295" t="e">
        <f t="shared" si="180"/>
        <v>#N/A</v>
      </c>
      <c r="N1295" t="str">
        <f t="shared" si="183"/>
        <v>NA</v>
      </c>
      <c r="O1295" s="22">
        <f t="shared" si="188"/>
        <v>15519.079594730541</v>
      </c>
      <c r="P1295">
        <f t="shared" si="184"/>
        <v>161.9192787367663</v>
      </c>
      <c r="Q1295">
        <f t="shared" si="185"/>
        <v>3</v>
      </c>
      <c r="V1295" s="51">
        <f t="shared" si="182"/>
        <v>4.2918824780434859E-5</v>
      </c>
      <c r="W1295" s="51">
        <f t="shared" si="186"/>
        <v>9.5834216349299905E-3</v>
      </c>
    </row>
    <row r="1296" spans="2:23" x14ac:dyDescent="0.25">
      <c r="B1296" s="45" t="s">
        <v>1880</v>
      </c>
      <c r="C1296" s="46" t="s">
        <v>1881</v>
      </c>
      <c r="D1296" s="47">
        <v>1.97992064</v>
      </c>
      <c r="E1296" s="47">
        <v>58.940909343999998</v>
      </c>
      <c r="F1296" s="47">
        <v>0.5793273334139819</v>
      </c>
      <c r="G1296" s="48">
        <v>1295</v>
      </c>
      <c r="H1296" s="49"/>
      <c r="I1296" s="21">
        <f t="shared" si="187"/>
        <v>161.33995140335233</v>
      </c>
      <c r="J1296" s="50">
        <v>1.97992064</v>
      </c>
      <c r="K1296" s="50">
        <v>18018.237331029977</v>
      </c>
      <c r="L1296">
        <f t="shared" si="181"/>
        <v>161.33995140335233</v>
      </c>
      <c r="M1296" t="e">
        <f t="shared" si="180"/>
        <v>#N/A</v>
      </c>
      <c r="N1296" t="str">
        <f t="shared" si="183"/>
        <v>NA</v>
      </c>
      <c r="O1296" s="22">
        <f t="shared" si="188"/>
        <v>15521.059515370542</v>
      </c>
      <c r="P1296">
        <f t="shared" si="184"/>
        <v>161.33995140335233</v>
      </c>
      <c r="Q1296">
        <f t="shared" si="185"/>
        <v>3</v>
      </c>
      <c r="V1296" s="51">
        <f t="shared" si="182"/>
        <v>4.2765266485787729E-5</v>
      </c>
      <c r="W1296" s="51">
        <f t="shared" si="186"/>
        <v>9.540656368444202E-3</v>
      </c>
    </row>
    <row r="1297" spans="2:23" x14ac:dyDescent="0.25">
      <c r="B1297" s="52" t="s">
        <v>718</v>
      </c>
      <c r="C1297" s="53" t="s">
        <v>1882</v>
      </c>
      <c r="D1297" s="54">
        <v>4.2569194400000008</v>
      </c>
      <c r="E1297" s="54">
        <v>40.927667999000001</v>
      </c>
      <c r="F1297" s="54">
        <v>0.57922757306197359</v>
      </c>
      <c r="G1297" s="48">
        <v>1296</v>
      </c>
      <c r="H1297" s="49"/>
      <c r="I1297" s="21">
        <f t="shared" si="187"/>
        <v>160.76072383029035</v>
      </c>
      <c r="J1297" s="50">
        <v>4.2569194400000008</v>
      </c>
      <c r="K1297" s="50">
        <v>18022.494250469976</v>
      </c>
      <c r="L1297">
        <f t="shared" si="181"/>
        <v>160.76072383029035</v>
      </c>
      <c r="M1297" t="e">
        <f t="shared" si="180"/>
        <v>#N/A</v>
      </c>
      <c r="N1297" t="str">
        <f t="shared" si="183"/>
        <v>NA</v>
      </c>
      <c r="O1297" s="22">
        <f t="shared" si="188"/>
        <v>15525.316434810542</v>
      </c>
      <c r="P1297">
        <f t="shared" si="184"/>
        <v>160.76072383029035</v>
      </c>
      <c r="Q1297">
        <f t="shared" si="185"/>
        <v>3</v>
      </c>
      <c r="V1297" s="51">
        <f t="shared" si="182"/>
        <v>4.261173463392802E-5</v>
      </c>
      <c r="W1297" s="51">
        <f t="shared" si="186"/>
        <v>9.498044633810274E-3</v>
      </c>
    </row>
    <row r="1298" spans="2:23" x14ac:dyDescent="0.25">
      <c r="B1298" s="45" t="s">
        <v>1883</v>
      </c>
      <c r="C1298" s="46" t="s">
        <v>1884</v>
      </c>
      <c r="D1298" s="47">
        <v>0.25356669999999998</v>
      </c>
      <c r="E1298" s="47">
        <v>24.755412262</v>
      </c>
      <c r="F1298" s="47">
        <v>0.5785503577926101</v>
      </c>
      <c r="G1298" s="48">
        <v>1297</v>
      </c>
      <c r="H1298" s="49"/>
      <c r="I1298" s="21">
        <f t="shared" si="187"/>
        <v>160.18217347249774</v>
      </c>
      <c r="J1298" s="50">
        <v>0.25356669999999998</v>
      </c>
      <c r="K1298" s="50">
        <v>18022.747817169977</v>
      </c>
      <c r="L1298">
        <f t="shared" si="181"/>
        <v>160.18217347249774</v>
      </c>
      <c r="M1298" t="e">
        <f t="shared" si="180"/>
        <v>#N/A</v>
      </c>
      <c r="N1298" t="str">
        <f t="shared" si="183"/>
        <v>NA</v>
      </c>
      <c r="O1298" s="22">
        <f t="shared" si="188"/>
        <v>15525.570001510541</v>
      </c>
      <c r="P1298">
        <f t="shared" si="184"/>
        <v>160.18217347249774</v>
      </c>
      <c r="Q1298">
        <f t="shared" si="185"/>
        <v>3</v>
      </c>
      <c r="V1298" s="51">
        <f t="shared" si="182"/>
        <v>4.2458382286841999E-5</v>
      </c>
      <c r="W1298" s="51">
        <f t="shared" si="186"/>
        <v>9.4555862515234325E-3</v>
      </c>
    </row>
    <row r="1299" spans="2:23" x14ac:dyDescent="0.25">
      <c r="B1299" s="52" t="s">
        <v>1273</v>
      </c>
      <c r="C1299" s="53" t="s">
        <v>1885</v>
      </c>
      <c r="D1299" s="54">
        <v>7.4927709999999995E-2</v>
      </c>
      <c r="E1299" s="54">
        <v>4.844896114</v>
      </c>
      <c r="F1299" s="54">
        <v>0.5770490173870223</v>
      </c>
      <c r="G1299" s="48">
        <v>1298</v>
      </c>
      <c r="H1299" s="49"/>
      <c r="I1299" s="21">
        <f t="shared" si="187"/>
        <v>159.60512445511071</v>
      </c>
      <c r="J1299" s="50">
        <v>7.4927709999999995E-2</v>
      </c>
      <c r="K1299" s="50">
        <v>18022.822744879977</v>
      </c>
      <c r="L1299">
        <f t="shared" si="181"/>
        <v>159.60512445511071</v>
      </c>
      <c r="M1299" t="e">
        <f t="shared" ref="M1299:M1362" si="189">IF(N1299=C1299,L1299,NA())</f>
        <v>#N/A</v>
      </c>
      <c r="N1299" t="str">
        <f t="shared" si="183"/>
        <v>NA</v>
      </c>
      <c r="O1299" s="22">
        <f t="shared" si="188"/>
        <v>15525.644929220542</v>
      </c>
      <c r="P1299">
        <f t="shared" si="184"/>
        <v>159.60512445511071</v>
      </c>
      <c r="Q1299">
        <f t="shared" si="185"/>
        <v>3</v>
      </c>
      <c r="V1299" s="51">
        <f t="shared" si="182"/>
        <v>4.2305427889686989E-5</v>
      </c>
      <c r="W1299" s="51">
        <f t="shared" si="186"/>
        <v>9.4132808236337458E-3</v>
      </c>
    </row>
    <row r="1300" spans="2:23" x14ac:dyDescent="0.25">
      <c r="B1300" s="45" t="s">
        <v>1886</v>
      </c>
      <c r="C1300" s="46" t="s">
        <v>1887</v>
      </c>
      <c r="D1300" s="47">
        <v>2.2682990599999999</v>
      </c>
      <c r="E1300" s="47">
        <v>32.480123616</v>
      </c>
      <c r="F1300" s="47">
        <v>0.57236868794418372</v>
      </c>
      <c r="G1300" s="48">
        <v>1299</v>
      </c>
      <c r="H1300" s="49"/>
      <c r="I1300" s="21">
        <f t="shared" si="187"/>
        <v>159.03275576716652</v>
      </c>
      <c r="J1300" s="50">
        <v>2.2682990599999999</v>
      </c>
      <c r="K1300" s="50">
        <v>18025.091043939978</v>
      </c>
      <c r="L1300">
        <f t="shared" si="181"/>
        <v>159.03275576716652</v>
      </c>
      <c r="M1300" t="e">
        <f t="shared" si="189"/>
        <v>#N/A</v>
      </c>
      <c r="N1300" t="str">
        <f t="shared" si="183"/>
        <v>NA</v>
      </c>
      <c r="O1300" s="22">
        <f t="shared" si="188"/>
        <v>15527.913228280542</v>
      </c>
      <c r="P1300">
        <f t="shared" si="184"/>
        <v>159.03275576716652</v>
      </c>
      <c r="Q1300">
        <f t="shared" si="185"/>
        <v>3</v>
      </c>
      <c r="V1300" s="51">
        <f t="shared" si="182"/>
        <v>4.2153714075128686E-5</v>
      </c>
      <c r="W1300" s="51">
        <f t="shared" si="186"/>
        <v>9.3711271095586173E-3</v>
      </c>
    </row>
    <row r="1301" spans="2:23" x14ac:dyDescent="0.25">
      <c r="B1301" s="52" t="s">
        <v>1888</v>
      </c>
      <c r="C1301" s="53" t="s">
        <v>1889</v>
      </c>
      <c r="D1301" s="54">
        <v>0.85204248999999999</v>
      </c>
      <c r="E1301" s="54">
        <v>19.515196597999999</v>
      </c>
      <c r="F1301" s="54">
        <v>0.57078138145798507</v>
      </c>
      <c r="G1301" s="48">
        <v>1300</v>
      </c>
      <c r="H1301" s="49"/>
      <c r="I1301" s="21">
        <f t="shared" si="187"/>
        <v>158.46197438570854</v>
      </c>
      <c r="J1301" s="50">
        <v>0.85204248999999999</v>
      </c>
      <c r="K1301" s="50">
        <v>18025.943086429979</v>
      </c>
      <c r="L1301">
        <f t="shared" si="181"/>
        <v>158.46197438570854</v>
      </c>
      <c r="M1301" t="e">
        <f t="shared" si="189"/>
        <v>#N/A</v>
      </c>
      <c r="N1301" t="str">
        <f t="shared" si="183"/>
        <v>NA</v>
      </c>
      <c r="O1301" s="22">
        <f t="shared" si="188"/>
        <v>15528.765270770542</v>
      </c>
      <c r="P1301">
        <f t="shared" si="184"/>
        <v>158.46197438570854</v>
      </c>
      <c r="Q1301">
        <f t="shared" si="185"/>
        <v>3</v>
      </c>
      <c r="V1301" s="51">
        <f t="shared" si="182"/>
        <v>4.2002420996936594E-5</v>
      </c>
      <c r="W1301" s="51">
        <f t="shared" si="186"/>
        <v>9.329124688561681E-3</v>
      </c>
    </row>
    <row r="1302" spans="2:23" x14ac:dyDescent="0.25">
      <c r="B1302" s="45" t="s">
        <v>1101</v>
      </c>
      <c r="C1302" s="46" t="s">
        <v>1890</v>
      </c>
      <c r="D1302" s="47">
        <v>3.0683670199999997</v>
      </c>
      <c r="E1302" s="47">
        <v>191.707963605</v>
      </c>
      <c r="F1302" s="47">
        <v>0.56925494321719661</v>
      </c>
      <c r="G1302" s="48">
        <v>1301</v>
      </c>
      <c r="H1302" s="49"/>
      <c r="I1302" s="21">
        <f t="shared" si="187"/>
        <v>157.89271944249134</v>
      </c>
      <c r="J1302" s="50">
        <v>3.0683670199999997</v>
      </c>
      <c r="K1302" s="50">
        <v>18029.011453449981</v>
      </c>
      <c r="L1302">
        <f t="shared" si="181"/>
        <v>157.89271944249134</v>
      </c>
      <c r="M1302" t="e">
        <f t="shared" si="189"/>
        <v>#N/A</v>
      </c>
      <c r="N1302" t="str">
        <f t="shared" si="183"/>
        <v>NA</v>
      </c>
      <c r="O1302" s="22">
        <f t="shared" si="188"/>
        <v>15531.833637790542</v>
      </c>
      <c r="P1302">
        <f t="shared" si="184"/>
        <v>157.89271944249134</v>
      </c>
      <c r="Q1302">
        <f t="shared" si="185"/>
        <v>3</v>
      </c>
      <c r="V1302" s="51">
        <f t="shared" si="182"/>
        <v>4.185153252118532E-5</v>
      </c>
      <c r="W1302" s="51">
        <f t="shared" si="186"/>
        <v>9.2872731560404952E-3</v>
      </c>
    </row>
    <row r="1303" spans="2:23" x14ac:dyDescent="0.25">
      <c r="B1303" s="52" t="s">
        <v>1104</v>
      </c>
      <c r="C1303" s="53" t="s">
        <v>1891</v>
      </c>
      <c r="D1303" s="54">
        <v>2.5648431899999995</v>
      </c>
      <c r="E1303" s="54">
        <v>245.363884966</v>
      </c>
      <c r="F1303" s="54">
        <v>0.56332706674405686</v>
      </c>
      <c r="G1303" s="48">
        <v>1302</v>
      </c>
      <c r="H1303" s="49"/>
      <c r="I1303" s="21">
        <f t="shared" si="187"/>
        <v>157.32939237574729</v>
      </c>
      <c r="J1303" s="50">
        <v>2.5648431899999995</v>
      </c>
      <c r="K1303" s="50">
        <v>18031.576296639982</v>
      </c>
      <c r="L1303">
        <f t="shared" si="181"/>
        <v>157.32939237574729</v>
      </c>
      <c r="M1303" t="e">
        <f t="shared" si="189"/>
        <v>#N/A</v>
      </c>
      <c r="N1303" t="str">
        <f t="shared" si="183"/>
        <v>NA</v>
      </c>
      <c r="O1303" s="22">
        <f t="shared" si="188"/>
        <v>15534.398480980542</v>
      </c>
      <c r="P1303">
        <f t="shared" si="184"/>
        <v>157.32939237574729</v>
      </c>
      <c r="Q1303">
        <f t="shared" si="185"/>
        <v>3</v>
      </c>
      <c r="V1303" s="51">
        <f t="shared" si="182"/>
        <v>4.1702215306704833E-5</v>
      </c>
      <c r="W1303" s="51">
        <f t="shared" si="186"/>
        <v>9.245570940733791E-3</v>
      </c>
    </row>
    <row r="1304" spans="2:23" x14ac:dyDescent="0.25">
      <c r="B1304" s="45" t="s">
        <v>1892</v>
      </c>
      <c r="C1304" s="46" t="s">
        <v>1893</v>
      </c>
      <c r="D1304" s="47">
        <v>3.93256666</v>
      </c>
      <c r="E1304" s="47">
        <v>214.63390713500002</v>
      </c>
      <c r="F1304" s="47">
        <v>0.56159356728261889</v>
      </c>
      <c r="G1304" s="48">
        <v>1303</v>
      </c>
      <c r="H1304" s="49"/>
      <c r="I1304" s="21">
        <f t="shared" si="187"/>
        <v>156.76779880846468</v>
      </c>
      <c r="J1304" s="50">
        <v>3.93256666</v>
      </c>
      <c r="K1304" s="50">
        <v>18035.508863299983</v>
      </c>
      <c r="L1304">
        <f t="shared" si="181"/>
        <v>156.76779880846468</v>
      </c>
      <c r="M1304" t="e">
        <f t="shared" si="189"/>
        <v>#N/A</v>
      </c>
      <c r="N1304" t="str">
        <f t="shared" si="183"/>
        <v>NA</v>
      </c>
      <c r="O1304" s="22">
        <f t="shared" si="188"/>
        <v>15538.331047640542</v>
      </c>
      <c r="P1304">
        <f t="shared" si="184"/>
        <v>156.76779880846468</v>
      </c>
      <c r="Q1304">
        <f t="shared" si="185"/>
        <v>3</v>
      </c>
      <c r="V1304" s="51">
        <f t="shared" si="182"/>
        <v>4.1553357578952681E-5</v>
      </c>
      <c r="W1304" s="51">
        <f t="shared" si="186"/>
        <v>9.2040175831548388E-3</v>
      </c>
    </row>
    <row r="1305" spans="2:23" x14ac:dyDescent="0.25">
      <c r="B1305" s="52" t="s">
        <v>1255</v>
      </c>
      <c r="C1305" s="53" t="s">
        <v>1894</v>
      </c>
      <c r="D1305" s="54">
        <v>10.985764979999999</v>
      </c>
      <c r="E1305" s="54">
        <v>938.76620920400012</v>
      </c>
      <c r="F1305" s="54">
        <v>0.56110816724752544</v>
      </c>
      <c r="G1305" s="48">
        <v>1304</v>
      </c>
      <c r="H1305" s="49"/>
      <c r="I1305" s="21">
        <f t="shared" si="187"/>
        <v>156.20669064121714</v>
      </c>
      <c r="J1305" s="50">
        <v>10.985764980000001</v>
      </c>
      <c r="K1305" s="50">
        <v>18046.494628279983</v>
      </c>
      <c r="L1305">
        <f t="shared" si="181"/>
        <v>156.20669064121714</v>
      </c>
      <c r="M1305" t="e">
        <f t="shared" si="189"/>
        <v>#N/A</v>
      </c>
      <c r="N1305" t="str">
        <f t="shared" si="183"/>
        <v>NA</v>
      </c>
      <c r="O1305" s="22">
        <f t="shared" si="188"/>
        <v>15549.316812620542</v>
      </c>
      <c r="P1305">
        <f t="shared" si="184"/>
        <v>156.20669064121714</v>
      </c>
      <c r="Q1305">
        <f t="shared" si="185"/>
        <v>3</v>
      </c>
      <c r="V1305" s="51">
        <f t="shared" si="182"/>
        <v>4.1404628512834997E-5</v>
      </c>
      <c r="W1305" s="51">
        <f t="shared" si="186"/>
        <v>9.1626129546420031E-3</v>
      </c>
    </row>
    <row r="1306" spans="2:23" x14ac:dyDescent="0.25">
      <c r="B1306" s="45" t="s">
        <v>318</v>
      </c>
      <c r="C1306" s="46" t="s">
        <v>1895</v>
      </c>
      <c r="D1306" s="47">
        <v>27.265430630000008</v>
      </c>
      <c r="E1306" s="47">
        <v>1760.4284267590001</v>
      </c>
      <c r="F1306" s="47">
        <v>0.56087355302247344</v>
      </c>
      <c r="G1306" s="48">
        <v>1305</v>
      </c>
      <c r="H1306" s="49"/>
      <c r="I1306" s="21">
        <f t="shared" si="187"/>
        <v>155.64581708819466</v>
      </c>
      <c r="J1306" s="50">
        <v>27.265430630000008</v>
      </c>
      <c r="K1306" s="50">
        <v>18073.760058909982</v>
      </c>
      <c r="L1306">
        <f t="shared" si="181"/>
        <v>155.64581708819466</v>
      </c>
      <c r="M1306" t="e">
        <f t="shared" si="189"/>
        <v>#N/A</v>
      </c>
      <c r="N1306" t="str">
        <f t="shared" si="183"/>
        <v>NA</v>
      </c>
      <c r="O1306" s="22">
        <f t="shared" si="188"/>
        <v>15576.582243250541</v>
      </c>
      <c r="P1306">
        <f t="shared" si="184"/>
        <v>155.64581708819466</v>
      </c>
      <c r="Q1306">
        <f t="shared" si="185"/>
        <v>3</v>
      </c>
      <c r="V1306" s="51">
        <f t="shared" si="182"/>
        <v>4.1255961634289387E-5</v>
      </c>
      <c r="W1306" s="51">
        <f t="shared" si="186"/>
        <v>9.1213569930077131E-3</v>
      </c>
    </row>
    <row r="1307" spans="2:23" x14ac:dyDescent="0.25">
      <c r="B1307" s="52" t="s">
        <v>526</v>
      </c>
      <c r="C1307" s="53" t="s">
        <v>1896</v>
      </c>
      <c r="D1307" s="54">
        <v>0.88901136000000003</v>
      </c>
      <c r="E1307" s="54">
        <v>57.179246683000002</v>
      </c>
      <c r="F1307" s="54">
        <v>0.559043513247099</v>
      </c>
      <c r="G1307" s="48">
        <v>1306</v>
      </c>
      <c r="H1307" s="49"/>
      <c r="I1307" s="21">
        <f t="shared" si="187"/>
        <v>155.08677357494756</v>
      </c>
      <c r="J1307" s="50">
        <v>0.88901136000000003</v>
      </c>
      <c r="K1307" s="50">
        <v>18074.649070269981</v>
      </c>
      <c r="L1307">
        <f t="shared" si="181"/>
        <v>155.08677357494756</v>
      </c>
      <c r="M1307" t="e">
        <f t="shared" si="189"/>
        <v>#N/A</v>
      </c>
      <c r="N1307" t="str">
        <f t="shared" si="183"/>
        <v>NA</v>
      </c>
      <c r="O1307" s="22">
        <f t="shared" si="188"/>
        <v>15577.47125461054</v>
      </c>
      <c r="P1307">
        <f t="shared" si="184"/>
        <v>155.08677357494756</v>
      </c>
      <c r="Q1307">
        <f t="shared" si="185"/>
        <v>3</v>
      </c>
      <c r="V1307" s="51">
        <f t="shared" si="182"/>
        <v>4.1107779831746295E-5</v>
      </c>
      <c r="W1307" s="51">
        <f t="shared" si="186"/>
        <v>9.0802492131759668E-3</v>
      </c>
    </row>
    <row r="1308" spans="2:23" x14ac:dyDescent="0.25">
      <c r="B1308" s="45" t="s">
        <v>1897</v>
      </c>
      <c r="C1308" s="46" t="s">
        <v>1898</v>
      </c>
      <c r="D1308" s="47">
        <v>1.54788353</v>
      </c>
      <c r="E1308" s="47">
        <v>12</v>
      </c>
      <c r="F1308" s="47">
        <v>0.55855225559999999</v>
      </c>
      <c r="G1308" s="48">
        <v>1307</v>
      </c>
      <c r="H1308" s="49"/>
      <c r="I1308" s="21">
        <f t="shared" si="187"/>
        <v>154.52822131934755</v>
      </c>
      <c r="J1308" s="50">
        <v>23.70260485</v>
      </c>
      <c r="K1308" s="50">
        <v>18098.351675119982</v>
      </c>
      <c r="L1308">
        <f t="shared" si="181"/>
        <v>154.52822131934755</v>
      </c>
      <c r="M1308" t="e">
        <f t="shared" si="189"/>
        <v>#N/A</v>
      </c>
      <c r="N1308" t="str">
        <f t="shared" si="183"/>
        <v>NA</v>
      </c>
      <c r="O1308" s="22">
        <f t="shared" si="188"/>
        <v>15579.01913814054</v>
      </c>
      <c r="P1308">
        <f t="shared" si="184"/>
        <v>154.52822131934755</v>
      </c>
      <c r="Q1308">
        <f t="shared" si="185"/>
        <v>3</v>
      </c>
      <c r="V1308" s="51">
        <f t="shared" si="182"/>
        <v>4.0959728243474434E-5</v>
      </c>
      <c r="W1308" s="51">
        <f t="shared" si="186"/>
        <v>9.0392894849324924E-3</v>
      </c>
    </row>
    <row r="1309" spans="2:23" x14ac:dyDescent="0.25">
      <c r="B1309" s="52" t="s">
        <v>263</v>
      </c>
      <c r="C1309" s="53" t="s">
        <v>1899</v>
      </c>
      <c r="D1309" s="54">
        <v>3.7040753200000003</v>
      </c>
      <c r="E1309" s="54">
        <v>1235.9906763410327</v>
      </c>
      <c r="F1309" s="54">
        <v>0.55701229979425559</v>
      </c>
      <c r="G1309" s="48">
        <v>1308</v>
      </c>
      <c r="H1309" s="49"/>
      <c r="I1309" s="21">
        <f t="shared" si="187"/>
        <v>153.9712090195533</v>
      </c>
      <c r="J1309" s="50">
        <v>3.7040753200000003</v>
      </c>
      <c r="K1309" s="50">
        <v>18102.055750439984</v>
      </c>
      <c r="L1309">
        <f t="shared" si="181"/>
        <v>153.9712090195533</v>
      </c>
      <c r="M1309" t="e">
        <f t="shared" si="189"/>
        <v>#N/A</v>
      </c>
      <c r="N1309" t="str">
        <f t="shared" si="183"/>
        <v>NA</v>
      </c>
      <c r="O1309" s="22">
        <f t="shared" si="188"/>
        <v>15582.72321346054</v>
      </c>
      <c r="P1309">
        <f t="shared" si="184"/>
        <v>153.9712090195533</v>
      </c>
      <c r="Q1309">
        <f t="shared" si="185"/>
        <v>3</v>
      </c>
      <c r="V1309" s="51">
        <f t="shared" si="182"/>
        <v>4.0812084840650972E-5</v>
      </c>
      <c r="W1309" s="51">
        <f t="shared" si="186"/>
        <v>8.9984774000918411E-3</v>
      </c>
    </row>
    <row r="1310" spans="2:23" x14ac:dyDescent="0.25">
      <c r="B1310" s="45" t="s">
        <v>1017</v>
      </c>
      <c r="C1310" s="46" t="s">
        <v>1900</v>
      </c>
      <c r="D1310" s="47">
        <v>5.1384754470177967</v>
      </c>
      <c r="E1310" s="47">
        <v>637.06978474596986</v>
      </c>
      <c r="F1310" s="47">
        <v>0.55678739719789527</v>
      </c>
      <c r="G1310" s="48">
        <v>1309</v>
      </c>
      <c r="H1310" s="49"/>
      <c r="I1310" s="21">
        <f t="shared" si="187"/>
        <v>153.41442162235541</v>
      </c>
      <c r="J1310" s="50">
        <v>5.3635022499999998</v>
      </c>
      <c r="K1310" s="50">
        <v>18107.419252689982</v>
      </c>
      <c r="L1310">
        <f t="shared" si="181"/>
        <v>153.41442162235541</v>
      </c>
      <c r="M1310" t="e">
        <f t="shared" si="189"/>
        <v>#N/A</v>
      </c>
      <c r="N1310" t="str">
        <f t="shared" si="183"/>
        <v>NA</v>
      </c>
      <c r="O1310" s="22">
        <f t="shared" si="188"/>
        <v>15587.861688907558</v>
      </c>
      <c r="P1310">
        <f t="shared" si="184"/>
        <v>153.41442162235541</v>
      </c>
      <c r="Q1310">
        <f t="shared" si="185"/>
        <v>3</v>
      </c>
      <c r="V1310" s="51">
        <f t="shared" si="182"/>
        <v>4.0664501051205242E-5</v>
      </c>
      <c r="W1310" s="51">
        <f t="shared" si="186"/>
        <v>8.9578128990406361E-3</v>
      </c>
    </row>
    <row r="1311" spans="2:23" x14ac:dyDescent="0.25">
      <c r="B1311" s="52" t="s">
        <v>1607</v>
      </c>
      <c r="C1311" s="53" t="s">
        <v>1901</v>
      </c>
      <c r="D1311" s="54">
        <v>3.5955239199999998</v>
      </c>
      <c r="E1311" s="54">
        <v>237.50356147000002</v>
      </c>
      <c r="F1311" s="54">
        <v>0.55621861574192888</v>
      </c>
      <c r="G1311" s="48">
        <v>1310</v>
      </c>
      <c r="H1311" s="49"/>
      <c r="I1311" s="21">
        <f t="shared" si="187"/>
        <v>152.85820300661348</v>
      </c>
      <c r="J1311" s="50">
        <v>3.5955239199999998</v>
      </c>
      <c r="K1311" s="50">
        <v>18111.014776609984</v>
      </c>
      <c r="L1311">
        <f t="shared" si="181"/>
        <v>152.85820300661348</v>
      </c>
      <c r="M1311" t="e">
        <f t="shared" si="189"/>
        <v>#N/A</v>
      </c>
      <c r="N1311" t="str">
        <f t="shared" si="183"/>
        <v>NA</v>
      </c>
      <c r="O1311" s="22">
        <f t="shared" si="188"/>
        <v>15591.457212827558</v>
      </c>
      <c r="P1311">
        <f t="shared" si="184"/>
        <v>152.85820300661348</v>
      </c>
      <c r="Q1311">
        <f t="shared" si="185"/>
        <v>3</v>
      </c>
      <c r="V1311" s="51">
        <f t="shared" si="182"/>
        <v>4.0517068024731273E-5</v>
      </c>
      <c r="W1311" s="51">
        <f t="shared" si="186"/>
        <v>8.9172958310159041E-3</v>
      </c>
    </row>
    <row r="1312" spans="2:23" x14ac:dyDescent="0.25">
      <c r="B1312" s="45" t="s">
        <v>1453</v>
      </c>
      <c r="C1312" s="46" t="s">
        <v>1902</v>
      </c>
      <c r="D1312" s="47">
        <v>2.2091029799999999</v>
      </c>
      <c r="E1312" s="47">
        <v>11.654873102</v>
      </c>
      <c r="F1312" s="47">
        <v>0.55504412891382715</v>
      </c>
      <c r="G1312" s="48">
        <v>1311</v>
      </c>
      <c r="H1312" s="49"/>
      <c r="I1312" s="21">
        <f t="shared" si="187"/>
        <v>152.30315887769964</v>
      </c>
      <c r="J1312" s="50">
        <v>2.2091029799999999</v>
      </c>
      <c r="K1312" s="50">
        <v>18113.223879589983</v>
      </c>
      <c r="L1312">
        <f t="shared" si="181"/>
        <v>152.30315887769964</v>
      </c>
      <c r="M1312" t="e">
        <f t="shared" si="189"/>
        <v>#N/A</v>
      </c>
      <c r="N1312" t="str">
        <f t="shared" si="183"/>
        <v>NA</v>
      </c>
      <c r="O1312" s="22">
        <f t="shared" si="188"/>
        <v>15593.666315807557</v>
      </c>
      <c r="P1312">
        <f t="shared" si="184"/>
        <v>152.30315887769964</v>
      </c>
      <c r="Q1312">
        <f t="shared" si="185"/>
        <v>3</v>
      </c>
      <c r="V1312" s="51">
        <f t="shared" si="182"/>
        <v>4.0369946311368228E-5</v>
      </c>
      <c r="W1312" s="51">
        <f t="shared" si="186"/>
        <v>8.8769258847045361E-3</v>
      </c>
    </row>
    <row r="1313" spans="2:23" x14ac:dyDescent="0.25">
      <c r="B1313" s="52" t="s">
        <v>810</v>
      </c>
      <c r="C1313" s="53" t="s">
        <v>1903</v>
      </c>
      <c r="D1313" s="54">
        <v>0.65624553000000008</v>
      </c>
      <c r="E1313" s="54">
        <v>6.2549686738671504</v>
      </c>
      <c r="F1313" s="54">
        <v>0.55345154523008289</v>
      </c>
      <c r="G1313" s="48">
        <v>1312</v>
      </c>
      <c r="H1313" s="49"/>
      <c r="I1313" s="21">
        <f t="shared" si="187"/>
        <v>151.74970733246957</v>
      </c>
      <c r="J1313" s="50">
        <v>0.7633997400000001</v>
      </c>
      <c r="K1313" s="50">
        <v>18113.987279329984</v>
      </c>
      <c r="L1313">
        <f t="shared" si="181"/>
        <v>151.74970733246957</v>
      </c>
      <c r="M1313" t="e">
        <f t="shared" si="189"/>
        <v>#N/A</v>
      </c>
      <c r="N1313" t="str">
        <f t="shared" si="183"/>
        <v>NA</v>
      </c>
      <c r="O1313" s="22">
        <f t="shared" si="188"/>
        <v>15594.322561337558</v>
      </c>
      <c r="P1313">
        <f t="shared" si="184"/>
        <v>151.74970733246957</v>
      </c>
      <c r="Q1313">
        <f t="shared" si="185"/>
        <v>3</v>
      </c>
      <c r="V1313" s="51">
        <f t="shared" si="182"/>
        <v>4.0223246733161691E-5</v>
      </c>
      <c r="W1313" s="51">
        <f t="shared" si="186"/>
        <v>8.8367026379713737E-3</v>
      </c>
    </row>
    <row r="1314" spans="2:23" x14ac:dyDescent="0.25">
      <c r="B1314" s="45" t="s">
        <v>688</v>
      </c>
      <c r="C1314" s="46" t="s">
        <v>144</v>
      </c>
      <c r="D1314" s="47">
        <v>5.7298814600000005</v>
      </c>
      <c r="E1314" s="47">
        <v>719.79530389499996</v>
      </c>
      <c r="F1314" s="47">
        <v>0.5523517696539394</v>
      </c>
      <c r="G1314" s="48">
        <v>1313</v>
      </c>
      <c r="H1314" s="49"/>
      <c r="I1314" s="21">
        <f t="shared" si="187"/>
        <v>151.19735556281563</v>
      </c>
      <c r="J1314" s="50">
        <v>5.7298814599999996</v>
      </c>
      <c r="K1314" s="50">
        <v>18119.717160789984</v>
      </c>
      <c r="L1314">
        <f t="shared" si="181"/>
        <v>151.19735556281563</v>
      </c>
      <c r="M1314">
        <f t="shared" si="189"/>
        <v>151.19735556281563</v>
      </c>
      <c r="N1314" t="str">
        <f t="shared" si="183"/>
        <v>HIGGINS 1104842642</v>
      </c>
      <c r="O1314" s="22">
        <f t="shared" si="188"/>
        <v>15600.052442797558</v>
      </c>
      <c r="P1314">
        <f t="shared" si="184"/>
        <v>151.19735556281563</v>
      </c>
      <c r="Q1314">
        <f t="shared" si="185"/>
        <v>3</v>
      </c>
      <c r="V1314" s="51">
        <f t="shared" si="182"/>
        <v>4.0076838664870576E-5</v>
      </c>
      <c r="W1314" s="51">
        <f t="shared" si="186"/>
        <v>8.7966257993065036E-3</v>
      </c>
    </row>
    <row r="1315" spans="2:23" x14ac:dyDescent="0.25">
      <c r="B1315" s="52" t="s">
        <v>697</v>
      </c>
      <c r="C1315" s="53" t="s">
        <v>1904</v>
      </c>
      <c r="D1315" s="54">
        <v>1.6994496001885566</v>
      </c>
      <c r="E1315" s="54">
        <v>500.3090580574509</v>
      </c>
      <c r="F1315" s="54">
        <v>0.55099016551504743</v>
      </c>
      <c r="G1315" s="48">
        <v>1314</v>
      </c>
      <c r="H1315" s="49"/>
      <c r="I1315" s="21">
        <f t="shared" si="187"/>
        <v>150.64636539730057</v>
      </c>
      <c r="J1315" s="50">
        <v>4.8207973299999995</v>
      </c>
      <c r="K1315" s="50">
        <v>18124.537958119985</v>
      </c>
      <c r="L1315">
        <f t="shared" si="181"/>
        <v>150.64636539730057</v>
      </c>
      <c r="M1315" t="e">
        <f t="shared" si="189"/>
        <v>#N/A</v>
      </c>
      <c r="N1315" t="str">
        <f t="shared" si="183"/>
        <v>NA</v>
      </c>
      <c r="O1315" s="22">
        <f t="shared" si="188"/>
        <v>15601.751892397746</v>
      </c>
      <c r="P1315">
        <f t="shared" si="184"/>
        <v>150.64636539730057</v>
      </c>
      <c r="Q1315">
        <f t="shared" si="185"/>
        <v>3</v>
      </c>
      <c r="V1315" s="51">
        <f t="shared" si="182"/>
        <v>3.9930791507583466E-5</v>
      </c>
      <c r="W1315" s="51">
        <f t="shared" si="186"/>
        <v>8.7566950077989196E-3</v>
      </c>
    </row>
    <row r="1316" spans="2:23" x14ac:dyDescent="0.25">
      <c r="B1316" s="45" t="s">
        <v>1273</v>
      </c>
      <c r="C1316" s="46" t="s">
        <v>1905</v>
      </c>
      <c r="D1316" s="47">
        <v>0.99682925999999994</v>
      </c>
      <c r="E1316" s="47">
        <v>15.517228779</v>
      </c>
      <c r="F1316" s="47">
        <v>0.54726592440186672</v>
      </c>
      <c r="G1316" s="48">
        <v>1315</v>
      </c>
      <c r="H1316" s="49"/>
      <c r="I1316" s="21">
        <f t="shared" si="187"/>
        <v>150.0990994728987</v>
      </c>
      <c r="J1316" s="50">
        <v>0.99682925999999994</v>
      </c>
      <c r="K1316" s="50">
        <v>18125.534787379984</v>
      </c>
      <c r="L1316">
        <f t="shared" si="181"/>
        <v>150.0990994728987</v>
      </c>
      <c r="M1316" t="e">
        <f t="shared" si="189"/>
        <v>#N/A</v>
      </c>
      <c r="N1316" t="str">
        <f t="shared" si="183"/>
        <v>NA</v>
      </c>
      <c r="O1316" s="22">
        <f t="shared" si="188"/>
        <v>15602.748721657747</v>
      </c>
      <c r="P1316">
        <f t="shared" si="184"/>
        <v>150.0990994728987</v>
      </c>
      <c r="Q1316">
        <f t="shared" si="185"/>
        <v>3</v>
      </c>
      <c r="V1316" s="51">
        <f t="shared" si="182"/>
        <v>3.9785731509163565E-5</v>
      </c>
      <c r="W1316" s="51">
        <f t="shared" si="186"/>
        <v>8.7169092762897568E-3</v>
      </c>
    </row>
    <row r="1317" spans="2:23" x14ac:dyDescent="0.25">
      <c r="B1317" s="52" t="s">
        <v>519</v>
      </c>
      <c r="C1317" s="53" t="s">
        <v>1906</v>
      </c>
      <c r="D1317" s="54">
        <v>6.4503736110892387</v>
      </c>
      <c r="E1317" s="54">
        <v>1185.3798147539421</v>
      </c>
      <c r="F1317" s="54">
        <v>0.54718922172562245</v>
      </c>
      <c r="G1317" s="48">
        <v>1316</v>
      </c>
      <c r="H1317" s="49"/>
      <c r="I1317" s="21">
        <f t="shared" si="187"/>
        <v>149.55191025117307</v>
      </c>
      <c r="J1317" s="50">
        <v>6.8625202299999994</v>
      </c>
      <c r="K1317" s="50">
        <v>18132.397307609983</v>
      </c>
      <c r="L1317">
        <f t="shared" si="181"/>
        <v>149.55191025117307</v>
      </c>
      <c r="M1317" t="e">
        <f t="shared" si="189"/>
        <v>#N/A</v>
      </c>
      <c r="N1317" t="str">
        <f t="shared" si="183"/>
        <v>NA</v>
      </c>
      <c r="O1317" s="22">
        <f t="shared" si="188"/>
        <v>15609.199095268836</v>
      </c>
      <c r="P1317">
        <f t="shared" si="184"/>
        <v>149.55191025117307</v>
      </c>
      <c r="Q1317">
        <f t="shared" si="185"/>
        <v>3</v>
      </c>
      <c r="V1317" s="51">
        <f t="shared" si="182"/>
        <v>3.9640691841792243E-5</v>
      </c>
      <c r="W1317" s="51">
        <f t="shared" si="186"/>
        <v>8.6772685844479641E-3</v>
      </c>
    </row>
    <row r="1318" spans="2:23" x14ac:dyDescent="0.25">
      <c r="B1318" s="45" t="s">
        <v>1134</v>
      </c>
      <c r="C1318" s="46" t="s">
        <v>1907</v>
      </c>
      <c r="D1318" s="47">
        <v>6.507293999999999</v>
      </c>
      <c r="E1318" s="47">
        <v>240.31557063900001</v>
      </c>
      <c r="F1318" s="47">
        <v>0.54539707673282189</v>
      </c>
      <c r="G1318" s="48">
        <v>1317</v>
      </c>
      <c r="H1318" s="49"/>
      <c r="I1318" s="21">
        <f t="shared" si="187"/>
        <v>149.00651317444024</v>
      </c>
      <c r="J1318" s="50">
        <v>6.507293999999999</v>
      </c>
      <c r="K1318" s="50">
        <v>18138.904601609982</v>
      </c>
      <c r="L1318">
        <f t="shared" ref="L1318:L1381" si="190">P1318</f>
        <v>149.00651317444024</v>
      </c>
      <c r="M1318" t="e">
        <f t="shared" si="189"/>
        <v>#N/A</v>
      </c>
      <c r="N1318" t="str">
        <f t="shared" si="183"/>
        <v>NA</v>
      </c>
      <c r="O1318" s="22">
        <f t="shared" si="188"/>
        <v>15615.706389268835</v>
      </c>
      <c r="P1318">
        <f t="shared" si="184"/>
        <v>149.00651317444024</v>
      </c>
      <c r="Q1318">
        <f t="shared" si="185"/>
        <v>3</v>
      </c>
      <c r="V1318" s="51">
        <f t="shared" si="182"/>
        <v>3.9496127205915183E-5</v>
      </c>
      <c r="W1318" s="51">
        <f t="shared" si="186"/>
        <v>8.6377724572420482E-3</v>
      </c>
    </row>
    <row r="1319" spans="2:23" x14ac:dyDescent="0.25">
      <c r="B1319" s="52" t="s">
        <v>1908</v>
      </c>
      <c r="C1319" s="53" t="s">
        <v>1909</v>
      </c>
      <c r="D1319" s="54">
        <v>0.60098145999999997</v>
      </c>
      <c r="E1319" s="54">
        <v>25.082925741000004</v>
      </c>
      <c r="F1319" s="54">
        <v>0.54433865556824468</v>
      </c>
      <c r="G1319" s="48">
        <v>1318</v>
      </c>
      <c r="H1319" s="49"/>
      <c r="I1319" s="21">
        <f t="shared" si="187"/>
        <v>148.46217451887199</v>
      </c>
      <c r="J1319" s="50">
        <v>0.60098145999999997</v>
      </c>
      <c r="K1319" s="50">
        <v>18139.505583069982</v>
      </c>
      <c r="L1319">
        <f t="shared" si="190"/>
        <v>148.46217451887199</v>
      </c>
      <c r="M1319" t="e">
        <f t="shared" si="189"/>
        <v>#N/A</v>
      </c>
      <c r="N1319" t="str">
        <f t="shared" si="183"/>
        <v>NA</v>
      </c>
      <c r="O1319" s="22">
        <f t="shared" si="188"/>
        <v>15616.307370728835</v>
      </c>
      <c r="P1319">
        <f t="shared" si="184"/>
        <v>148.46217451887199</v>
      </c>
      <c r="Q1319">
        <f t="shared" si="185"/>
        <v>3</v>
      </c>
      <c r="V1319" s="51">
        <f t="shared" si="182"/>
        <v>3.9351843118425319E-5</v>
      </c>
      <c r="W1319" s="51">
        <f t="shared" si="186"/>
        <v>8.5984206141236225E-3</v>
      </c>
    </row>
    <row r="1320" spans="2:23" x14ac:dyDescent="0.25">
      <c r="B1320" s="45" t="s">
        <v>830</v>
      </c>
      <c r="C1320" s="46" t="s">
        <v>1910</v>
      </c>
      <c r="D1320" s="47">
        <v>2.9969669800000003</v>
      </c>
      <c r="E1320" s="47">
        <v>155.48957957800002</v>
      </c>
      <c r="F1320" s="47">
        <v>0.54337842508900258</v>
      </c>
      <c r="G1320" s="48">
        <v>1319</v>
      </c>
      <c r="H1320" s="49"/>
      <c r="I1320" s="21">
        <f t="shared" si="187"/>
        <v>147.91879609378299</v>
      </c>
      <c r="J1320" s="50">
        <v>2.9969669800000003</v>
      </c>
      <c r="K1320" s="50">
        <v>18142.502550049983</v>
      </c>
      <c r="L1320">
        <f t="shared" si="190"/>
        <v>147.91879609378299</v>
      </c>
      <c r="M1320" t="e">
        <f t="shared" si="189"/>
        <v>#N/A</v>
      </c>
      <c r="N1320" t="str">
        <f t="shared" si="183"/>
        <v>NA</v>
      </c>
      <c r="O1320" s="22">
        <f t="shared" si="188"/>
        <v>15619.304337708834</v>
      </c>
      <c r="P1320">
        <f t="shared" si="184"/>
        <v>147.91879609378299</v>
      </c>
      <c r="Q1320">
        <f t="shared" si="185"/>
        <v>3</v>
      </c>
      <c r="V1320" s="51">
        <f t="shared" si="182"/>
        <v>3.9207813552595929E-5</v>
      </c>
      <c r="W1320" s="51">
        <f t="shared" si="186"/>
        <v>8.5592128005710262E-3</v>
      </c>
    </row>
    <row r="1321" spans="2:23" x14ac:dyDescent="0.25">
      <c r="B1321" s="52" t="s">
        <v>1911</v>
      </c>
      <c r="C1321" s="53" t="s">
        <v>1912</v>
      </c>
      <c r="D1321" s="54">
        <v>0.62096868000000005</v>
      </c>
      <c r="E1321" s="54">
        <v>37.325019730000001</v>
      </c>
      <c r="F1321" s="54">
        <v>0.54137132783880515</v>
      </c>
      <c r="G1321" s="48">
        <v>1320</v>
      </c>
      <c r="H1321" s="49"/>
      <c r="I1321" s="21">
        <f t="shared" si="187"/>
        <v>147.37742476594417</v>
      </c>
      <c r="J1321" s="50">
        <v>0.62096868000000005</v>
      </c>
      <c r="K1321" s="50">
        <v>18143.123518729983</v>
      </c>
      <c r="L1321">
        <f t="shared" si="190"/>
        <v>147.37742476594417</v>
      </c>
      <c r="M1321" t="e">
        <f t="shared" si="189"/>
        <v>#N/A</v>
      </c>
      <c r="N1321" t="str">
        <f t="shared" si="183"/>
        <v>NA</v>
      </c>
      <c r="O1321" s="22">
        <f t="shared" si="188"/>
        <v>15619.925306388834</v>
      </c>
      <c r="P1321">
        <f t="shared" si="184"/>
        <v>147.37742476594417</v>
      </c>
      <c r="Q1321">
        <f t="shared" si="185"/>
        <v>3</v>
      </c>
      <c r="V1321" s="51">
        <f t="shared" si="182"/>
        <v>3.9064315994170918E-5</v>
      </c>
      <c r="W1321" s="51">
        <f t="shared" si="186"/>
        <v>8.520148484576856E-3</v>
      </c>
    </row>
    <row r="1322" spans="2:23" x14ac:dyDescent="0.25">
      <c r="B1322" s="45" t="s">
        <v>526</v>
      </c>
      <c r="C1322" s="46" t="s">
        <v>1913</v>
      </c>
      <c r="D1322" s="47">
        <v>3.5932272599999999</v>
      </c>
      <c r="E1322" s="47">
        <v>135.962866104</v>
      </c>
      <c r="F1322" s="47">
        <v>0.54095697815208521</v>
      </c>
      <c r="G1322" s="48">
        <v>1321</v>
      </c>
      <c r="H1322" s="49"/>
      <c r="I1322" s="21">
        <f t="shared" si="187"/>
        <v>146.83646778779209</v>
      </c>
      <c r="J1322" s="50">
        <v>3.5932272599999999</v>
      </c>
      <c r="K1322" s="50">
        <v>18146.716745989983</v>
      </c>
      <c r="L1322">
        <f t="shared" si="190"/>
        <v>146.83646778779209</v>
      </c>
      <c r="M1322" t="e">
        <f t="shared" si="189"/>
        <v>#N/A</v>
      </c>
      <c r="N1322" t="str">
        <f t="shared" si="183"/>
        <v>NA</v>
      </c>
      <c r="O1322" s="22">
        <f t="shared" si="188"/>
        <v>15623.518533648834</v>
      </c>
      <c r="P1322">
        <f t="shared" si="184"/>
        <v>146.83646778779209</v>
      </c>
      <c r="Q1322">
        <f t="shared" si="185"/>
        <v>3</v>
      </c>
      <c r="V1322" s="51">
        <f t="shared" si="182"/>
        <v>3.8920928264555303E-5</v>
      </c>
      <c r="W1322" s="51">
        <f t="shared" si="186"/>
        <v>8.4812275563123009E-3</v>
      </c>
    </row>
    <row r="1323" spans="2:23" x14ac:dyDescent="0.25">
      <c r="B1323" s="52" t="s">
        <v>1040</v>
      </c>
      <c r="C1323" s="53" t="s">
        <v>1914</v>
      </c>
      <c r="D1323" s="54">
        <v>4.8144010399999999</v>
      </c>
      <c r="E1323" s="54">
        <v>112.77583525158872</v>
      </c>
      <c r="F1323" s="54">
        <v>0.54054358915010137</v>
      </c>
      <c r="G1323" s="48">
        <v>1322</v>
      </c>
      <c r="H1323" s="49"/>
      <c r="I1323" s="21">
        <f t="shared" si="187"/>
        <v>146.29592419864198</v>
      </c>
      <c r="J1323" s="50">
        <v>13.688759040000001</v>
      </c>
      <c r="K1323" s="50">
        <v>18160.405505029983</v>
      </c>
      <c r="L1323">
        <f t="shared" si="190"/>
        <v>146.29592419864198</v>
      </c>
      <c r="M1323" t="e">
        <f t="shared" si="189"/>
        <v>#N/A</v>
      </c>
      <c r="N1323" t="str">
        <f t="shared" si="183"/>
        <v>NA</v>
      </c>
      <c r="O1323" s="22">
        <f t="shared" si="188"/>
        <v>15628.332934688833</v>
      </c>
      <c r="P1323">
        <f t="shared" si="184"/>
        <v>146.29592419864198</v>
      </c>
      <c r="Q1323">
        <f t="shared" si="185"/>
        <v>3</v>
      </c>
      <c r="V1323" s="51">
        <f t="shared" si="182"/>
        <v>3.8777650109107015E-5</v>
      </c>
      <c r="W1323" s="51">
        <f t="shared" si="186"/>
        <v>8.4424499062031935E-3</v>
      </c>
    </row>
    <row r="1324" spans="2:23" x14ac:dyDescent="0.25">
      <c r="B1324" s="45" t="s">
        <v>489</v>
      </c>
      <c r="C1324" s="46" t="s">
        <v>1915</v>
      </c>
      <c r="D1324" s="47">
        <v>7.812605379999999</v>
      </c>
      <c r="E1324" s="47">
        <v>483.64656866000001</v>
      </c>
      <c r="F1324" s="47">
        <v>0.53954701944160521</v>
      </c>
      <c r="G1324" s="48">
        <v>1323</v>
      </c>
      <c r="H1324" s="49"/>
      <c r="I1324" s="21">
        <f t="shared" si="187"/>
        <v>145.75637717920037</v>
      </c>
      <c r="J1324" s="50">
        <v>7.812605379999999</v>
      </c>
      <c r="K1324" s="50">
        <v>18168.218110409984</v>
      </c>
      <c r="L1324">
        <f t="shared" si="190"/>
        <v>145.75637717920037</v>
      </c>
      <c r="M1324" t="e">
        <f t="shared" si="189"/>
        <v>#N/A</v>
      </c>
      <c r="N1324" t="str">
        <f t="shared" si="183"/>
        <v>NA</v>
      </c>
      <c r="O1324" s="22">
        <f t="shared" si="188"/>
        <v>15636.145540068834</v>
      </c>
      <c r="P1324">
        <f t="shared" si="184"/>
        <v>145.75637717920037</v>
      </c>
      <c r="Q1324">
        <f t="shared" si="185"/>
        <v>3</v>
      </c>
      <c r="V1324" s="51">
        <f t="shared" si="182"/>
        <v>3.8634636107507695E-5</v>
      </c>
      <c r="W1324" s="51">
        <f t="shared" si="186"/>
        <v>8.4038152700956856E-3</v>
      </c>
    </row>
    <row r="1325" spans="2:23" x14ac:dyDescent="0.25">
      <c r="B1325" s="52" t="s">
        <v>1916</v>
      </c>
      <c r="C1325" s="53" t="s">
        <v>1917</v>
      </c>
      <c r="D1325" s="54">
        <v>9.3281446399999997</v>
      </c>
      <c r="E1325" s="54">
        <v>1009.8366341469999</v>
      </c>
      <c r="F1325" s="54">
        <v>0.53922923344092233</v>
      </c>
      <c r="G1325" s="48">
        <v>1324</v>
      </c>
      <c r="H1325" s="49"/>
      <c r="I1325" s="21">
        <f t="shared" si="187"/>
        <v>145.21714794575945</v>
      </c>
      <c r="J1325" s="50">
        <v>9.3281446399999979</v>
      </c>
      <c r="K1325" s="50">
        <v>18177.546255049983</v>
      </c>
      <c r="L1325">
        <f t="shared" si="190"/>
        <v>145.21714794575945</v>
      </c>
      <c r="M1325" t="e">
        <f t="shared" si="189"/>
        <v>#N/A</v>
      </c>
      <c r="N1325" t="str">
        <f t="shared" si="183"/>
        <v>NA</v>
      </c>
      <c r="O1325" s="22">
        <f t="shared" si="188"/>
        <v>15645.473684708833</v>
      </c>
      <c r="P1325">
        <f t="shared" si="184"/>
        <v>145.21714794575945</v>
      </c>
      <c r="Q1325">
        <f t="shared" si="185"/>
        <v>3</v>
      </c>
      <c r="V1325" s="51">
        <f t="shared" si="182"/>
        <v>3.8491706339248519E-5</v>
      </c>
      <c r="W1325" s="51">
        <f t="shared" si="186"/>
        <v>8.3653235637564365E-3</v>
      </c>
    </row>
    <row r="1326" spans="2:23" x14ac:dyDescent="0.25">
      <c r="B1326" s="45" t="s">
        <v>1916</v>
      </c>
      <c r="C1326" s="46" t="s">
        <v>1918</v>
      </c>
      <c r="D1326" s="47">
        <v>14.172961769999999</v>
      </c>
      <c r="E1326" s="47">
        <v>1145.1235581352951</v>
      </c>
      <c r="F1326" s="47">
        <v>0.53917421306958746</v>
      </c>
      <c r="G1326" s="48">
        <v>1325</v>
      </c>
      <c r="H1326" s="49"/>
      <c r="I1326" s="21">
        <f t="shared" si="187"/>
        <v>144.67797373268985</v>
      </c>
      <c r="J1326" s="50">
        <v>19.476679949999994</v>
      </c>
      <c r="K1326" s="50">
        <v>18197.022934999983</v>
      </c>
      <c r="L1326">
        <f t="shared" si="190"/>
        <v>144.67797373268985</v>
      </c>
      <c r="M1326" t="e">
        <f t="shared" si="189"/>
        <v>#N/A</v>
      </c>
      <c r="N1326" t="str">
        <f t="shared" si="183"/>
        <v>NA</v>
      </c>
      <c r="O1326" s="22">
        <f t="shared" si="188"/>
        <v>15659.646646478834</v>
      </c>
      <c r="P1326">
        <f t="shared" si="184"/>
        <v>144.67797373268985</v>
      </c>
      <c r="Q1326">
        <f t="shared" si="185"/>
        <v>3</v>
      </c>
      <c r="V1326" s="51">
        <f t="shared" si="182"/>
        <v>3.834879115485912E-5</v>
      </c>
      <c r="W1326" s="51">
        <f t="shared" si="186"/>
        <v>8.3269747726015773E-3</v>
      </c>
    </row>
    <row r="1327" spans="2:23" x14ac:dyDescent="0.25">
      <c r="B1327" s="52" t="s">
        <v>1919</v>
      </c>
      <c r="C1327" s="53" t="s">
        <v>1920</v>
      </c>
      <c r="D1327" s="54">
        <v>5.7707350600000007</v>
      </c>
      <c r="E1327" s="54">
        <v>844.5101333230001</v>
      </c>
      <c r="F1327" s="54">
        <v>0.53492479494169476</v>
      </c>
      <c r="G1327" s="48">
        <v>1326</v>
      </c>
      <c r="H1327" s="49"/>
      <c r="I1327" s="21">
        <f t="shared" si="187"/>
        <v>144.14304893774815</v>
      </c>
      <c r="J1327" s="50">
        <v>5.7707350600000007</v>
      </c>
      <c r="K1327" s="50">
        <v>18202.793670059982</v>
      </c>
      <c r="L1327">
        <f t="shared" si="190"/>
        <v>144.14304893774815</v>
      </c>
      <c r="M1327" t="e">
        <f t="shared" si="189"/>
        <v>#N/A</v>
      </c>
      <c r="N1327" t="str">
        <f t="shared" si="183"/>
        <v>NA</v>
      </c>
      <c r="O1327" s="22">
        <f t="shared" si="188"/>
        <v>15665.417381538833</v>
      </c>
      <c r="P1327">
        <f t="shared" si="184"/>
        <v>144.14304893774815</v>
      </c>
      <c r="Q1327">
        <f t="shared" si="185"/>
        <v>3</v>
      </c>
      <c r="V1327" s="51">
        <f t="shared" si="182"/>
        <v>3.8207002334380643E-5</v>
      </c>
      <c r="W1327" s="51">
        <f t="shared" si="186"/>
        <v>8.2887677702671962E-3</v>
      </c>
    </row>
    <row r="1328" spans="2:23" x14ac:dyDescent="0.25">
      <c r="B1328" s="45" t="s">
        <v>1921</v>
      </c>
      <c r="C1328" s="46" t="s">
        <v>1922</v>
      </c>
      <c r="D1328" s="47">
        <v>11.85049834</v>
      </c>
      <c r="E1328" s="47">
        <v>2118.3904376149999</v>
      </c>
      <c r="F1328" s="47">
        <v>0.5337947763777966</v>
      </c>
      <c r="G1328" s="48">
        <v>1327</v>
      </c>
      <c r="H1328" s="49"/>
      <c r="I1328" s="21">
        <f t="shared" si="187"/>
        <v>143.60925416137036</v>
      </c>
      <c r="J1328" s="50">
        <v>11.85049834</v>
      </c>
      <c r="K1328" s="50">
        <v>18214.644168399984</v>
      </c>
      <c r="L1328">
        <f t="shared" si="190"/>
        <v>143.60925416137036</v>
      </c>
      <c r="M1328" t="e">
        <f t="shared" si="189"/>
        <v>#N/A</v>
      </c>
      <c r="N1328" t="str">
        <f t="shared" si="183"/>
        <v>NA</v>
      </c>
      <c r="O1328" s="22">
        <f t="shared" si="188"/>
        <v>15677.267879878833</v>
      </c>
      <c r="P1328">
        <f t="shared" si="184"/>
        <v>143.60925416137036</v>
      </c>
      <c r="Q1328">
        <f t="shared" si="185"/>
        <v>3</v>
      </c>
      <c r="V1328" s="51">
        <f t="shared" si="182"/>
        <v>3.8065513040117451E-5</v>
      </c>
      <c r="W1328" s="51">
        <f t="shared" si="186"/>
        <v>8.2507022572270786E-3</v>
      </c>
    </row>
    <row r="1329" spans="2:23" x14ac:dyDescent="0.25">
      <c r="B1329" s="52" t="s">
        <v>1322</v>
      </c>
      <c r="C1329" s="53" t="s">
        <v>1923</v>
      </c>
      <c r="D1329" s="54">
        <v>5.09518965</v>
      </c>
      <c r="E1329" s="54">
        <v>637.20430942901999</v>
      </c>
      <c r="F1329" s="54">
        <v>0.53311188784931407</v>
      </c>
      <c r="G1329" s="48">
        <v>1328</v>
      </c>
      <c r="H1329" s="49"/>
      <c r="I1329" s="21">
        <f t="shared" si="187"/>
        <v>143.07614227352104</v>
      </c>
      <c r="J1329" s="50">
        <v>5.1610691699999993</v>
      </c>
      <c r="K1329" s="50">
        <v>18219.805237569984</v>
      </c>
      <c r="L1329">
        <f t="shared" si="190"/>
        <v>143.07614227352104</v>
      </c>
      <c r="M1329" t="e">
        <f t="shared" si="189"/>
        <v>#N/A</v>
      </c>
      <c r="N1329" t="str">
        <f t="shared" si="183"/>
        <v>NA</v>
      </c>
      <c r="O1329" s="22">
        <f t="shared" si="188"/>
        <v>15682.363069528832</v>
      </c>
      <c r="P1329">
        <f t="shared" si="184"/>
        <v>143.07614227352104</v>
      </c>
      <c r="Q1329">
        <f t="shared" si="185"/>
        <v>3</v>
      </c>
      <c r="V1329" s="51">
        <f t="shared" si="182"/>
        <v>3.792420475439955E-5</v>
      </c>
      <c r="W1329" s="51">
        <f t="shared" si="186"/>
        <v>8.2127780524726794E-3</v>
      </c>
    </row>
    <row r="1330" spans="2:23" x14ac:dyDescent="0.25">
      <c r="B1330" s="45" t="s">
        <v>974</v>
      </c>
      <c r="C1330" s="46" t="s">
        <v>1924</v>
      </c>
      <c r="D1330" s="47">
        <v>1.668616470000001</v>
      </c>
      <c r="E1330" s="47">
        <v>309.69213899199997</v>
      </c>
      <c r="F1330" s="47">
        <v>0.53114001148455536</v>
      </c>
      <c r="G1330" s="48">
        <v>1329</v>
      </c>
      <c r="H1330" s="49"/>
      <c r="I1330" s="21">
        <f t="shared" si="187"/>
        <v>142.54500226203649</v>
      </c>
      <c r="J1330" s="50">
        <v>1.668616470000001</v>
      </c>
      <c r="K1330" s="50">
        <v>18221.473854039985</v>
      </c>
      <c r="L1330">
        <f t="shared" si="190"/>
        <v>142.54500226203649</v>
      </c>
      <c r="M1330" t="e">
        <f t="shared" si="189"/>
        <v>#N/A</v>
      </c>
      <c r="N1330" t="str">
        <f t="shared" si="183"/>
        <v>NA</v>
      </c>
      <c r="O1330" s="22">
        <f t="shared" si="188"/>
        <v>15684.031685998832</v>
      </c>
      <c r="P1330">
        <f t="shared" si="184"/>
        <v>142.54500226203649</v>
      </c>
      <c r="Q1330">
        <f t="shared" si="185"/>
        <v>3</v>
      </c>
      <c r="V1330" s="51">
        <f t="shared" si="182"/>
        <v>3.7783419140329202E-5</v>
      </c>
      <c r="W1330" s="51">
        <f t="shared" si="186"/>
        <v>8.1749946333323498E-3</v>
      </c>
    </row>
    <row r="1331" spans="2:23" x14ac:dyDescent="0.25">
      <c r="B1331" s="52" t="s">
        <v>1925</v>
      </c>
      <c r="C1331" s="53" t="s">
        <v>1926</v>
      </c>
      <c r="D1331" s="54">
        <v>5.4597910281300068</v>
      </c>
      <c r="E1331" s="54">
        <v>133</v>
      </c>
      <c r="F1331" s="54">
        <v>0.52966470619999995</v>
      </c>
      <c r="G1331" s="48">
        <v>1330</v>
      </c>
      <c r="H1331" s="49"/>
      <c r="I1331" s="21">
        <f t="shared" si="187"/>
        <v>142.01533755583648</v>
      </c>
      <c r="J1331" s="50">
        <v>18.728298150000004</v>
      </c>
      <c r="K1331" s="50">
        <v>18240.202152189984</v>
      </c>
      <c r="L1331">
        <f t="shared" si="190"/>
        <v>142.01533755583648</v>
      </c>
      <c r="M1331" t="e">
        <f t="shared" si="189"/>
        <v>#N/A</v>
      </c>
      <c r="N1331" t="str">
        <f t="shared" si="183"/>
        <v>NA</v>
      </c>
      <c r="O1331" s="22">
        <f t="shared" si="188"/>
        <v>15689.491477026962</v>
      </c>
      <c r="P1331">
        <f t="shared" si="184"/>
        <v>142.01533755583648</v>
      </c>
      <c r="Q1331">
        <f t="shared" si="185"/>
        <v>3</v>
      </c>
      <c r="V1331" s="51">
        <f t="shared" si="182"/>
        <v>3.7643024575240164E-5</v>
      </c>
      <c r="W1331" s="51">
        <f t="shared" si="186"/>
        <v>8.13735160875711E-3</v>
      </c>
    </row>
    <row r="1332" spans="2:23" x14ac:dyDescent="0.25">
      <c r="B1332" s="45" t="s">
        <v>1916</v>
      </c>
      <c r="C1332" s="46" t="s">
        <v>1927</v>
      </c>
      <c r="D1332" s="47">
        <v>14.831004659999998</v>
      </c>
      <c r="E1332" s="47">
        <v>900.22182117123305</v>
      </c>
      <c r="F1332" s="47">
        <v>0.52881604410006777</v>
      </c>
      <c r="G1332" s="48">
        <v>1331</v>
      </c>
      <c r="H1332" s="49"/>
      <c r="I1332" s="21">
        <f t="shared" si="187"/>
        <v>141.48652151173641</v>
      </c>
      <c r="J1332" s="50">
        <v>30.658483930000003</v>
      </c>
      <c r="K1332" s="50">
        <v>18270.860636119985</v>
      </c>
      <c r="L1332">
        <f t="shared" si="190"/>
        <v>141.48652151173641</v>
      </c>
      <c r="M1332" t="e">
        <f t="shared" si="189"/>
        <v>#N/A</v>
      </c>
      <c r="N1332" t="str">
        <f t="shared" si="183"/>
        <v>NA</v>
      </c>
      <c r="O1332" s="22">
        <f t="shared" si="188"/>
        <v>15704.322481686962</v>
      </c>
      <c r="P1332">
        <f t="shared" si="184"/>
        <v>141.48652151173641</v>
      </c>
      <c r="Q1332">
        <f t="shared" si="185"/>
        <v>3</v>
      </c>
      <c r="V1332" s="51">
        <f t="shared" si="182"/>
        <v>3.7502854959151944E-5</v>
      </c>
      <c r="W1332" s="51">
        <f t="shared" si="186"/>
        <v>8.0998487537979579E-3</v>
      </c>
    </row>
    <row r="1333" spans="2:23" x14ac:dyDescent="0.25">
      <c r="B1333" s="52" t="s">
        <v>1032</v>
      </c>
      <c r="C1333" s="53" t="s">
        <v>1928</v>
      </c>
      <c r="D1333" s="54">
        <v>3.9449170999999996</v>
      </c>
      <c r="E1333" s="54">
        <v>429.13704225533343</v>
      </c>
      <c r="F1333" s="54">
        <v>0.52873734659535965</v>
      </c>
      <c r="G1333" s="48">
        <v>1332</v>
      </c>
      <c r="H1333" s="49"/>
      <c r="I1333" s="21">
        <f t="shared" si="187"/>
        <v>140.95778416514105</v>
      </c>
      <c r="J1333" s="50">
        <v>3.9449170999999996</v>
      </c>
      <c r="K1333" s="50">
        <v>18274.805553219987</v>
      </c>
      <c r="L1333">
        <f t="shared" si="190"/>
        <v>140.95778416514105</v>
      </c>
      <c r="M1333" t="e">
        <f t="shared" si="189"/>
        <v>#N/A</v>
      </c>
      <c r="N1333" t="str">
        <f t="shared" si="183"/>
        <v>NA</v>
      </c>
      <c r="O1333" s="22">
        <f t="shared" si="188"/>
        <v>15708.267398786962</v>
      </c>
      <c r="P1333">
        <f t="shared" si="184"/>
        <v>140.95778416514105</v>
      </c>
      <c r="Q1333">
        <f t="shared" si="185"/>
        <v>3</v>
      </c>
      <c r="V1333" s="51">
        <f t="shared" si="182"/>
        <v>3.7362706202867708E-5</v>
      </c>
      <c r="W1333" s="51">
        <f t="shared" si="186"/>
        <v>8.06248604759509E-3</v>
      </c>
    </row>
    <row r="1334" spans="2:23" x14ac:dyDescent="0.25">
      <c r="B1334" s="45" t="s">
        <v>1156</v>
      </c>
      <c r="C1334" s="46" t="s">
        <v>176</v>
      </c>
      <c r="D1334" s="47">
        <v>12.354036019999999</v>
      </c>
      <c r="E1334" s="47">
        <v>1970.7496646569998</v>
      </c>
      <c r="F1334" s="47">
        <v>0.52712587240419817</v>
      </c>
      <c r="G1334" s="48">
        <v>1333</v>
      </c>
      <c r="H1334" s="49"/>
      <c r="I1334" s="21">
        <f t="shared" si="187"/>
        <v>140.43065829273687</v>
      </c>
      <c r="J1334" s="50">
        <v>12.354036019999999</v>
      </c>
      <c r="K1334" s="50">
        <v>18287.159589239986</v>
      </c>
      <c r="L1334">
        <f t="shared" si="190"/>
        <v>140.43065829273687</v>
      </c>
      <c r="M1334">
        <f t="shared" si="189"/>
        <v>140.43065829273687</v>
      </c>
      <c r="N1334" t="str">
        <f t="shared" si="183"/>
        <v>LOS GATOS 1106LA64</v>
      </c>
      <c r="O1334" s="22">
        <f t="shared" si="188"/>
        <v>15720.621434806962</v>
      </c>
      <c r="P1334">
        <f t="shared" si="184"/>
        <v>140.43065829273687</v>
      </c>
      <c r="Q1334">
        <f t="shared" si="185"/>
        <v>3</v>
      </c>
      <c r="V1334" s="51">
        <f t="shared" si="182"/>
        <v>3.7222984588916301E-5</v>
      </c>
      <c r="W1334" s="51">
        <f t="shared" si="186"/>
        <v>8.0252630630061744E-3</v>
      </c>
    </row>
    <row r="1335" spans="2:23" x14ac:dyDescent="0.25">
      <c r="B1335" s="52" t="s">
        <v>1267</v>
      </c>
      <c r="C1335" s="53" t="s">
        <v>1929</v>
      </c>
      <c r="D1335" s="54">
        <v>0.6902635100000003</v>
      </c>
      <c r="E1335" s="54">
        <v>74.396608074596514</v>
      </c>
      <c r="F1335" s="54">
        <v>0.52691001134911941</v>
      </c>
      <c r="G1335" s="48">
        <v>1334</v>
      </c>
      <c r="H1335" s="49"/>
      <c r="I1335" s="21">
        <f t="shared" si="187"/>
        <v>139.90374828138775</v>
      </c>
      <c r="J1335" s="50">
        <v>0.6902635100000003</v>
      </c>
      <c r="K1335" s="50">
        <v>18287.849852749987</v>
      </c>
      <c r="L1335">
        <f t="shared" si="190"/>
        <v>139.90374828138775</v>
      </c>
      <c r="M1335" t="e">
        <f t="shared" si="189"/>
        <v>#N/A</v>
      </c>
      <c r="N1335" t="str">
        <f t="shared" si="183"/>
        <v>NA</v>
      </c>
      <c r="O1335" s="22">
        <f t="shared" si="188"/>
        <v>15721.311698316962</v>
      </c>
      <c r="P1335">
        <f t="shared" si="184"/>
        <v>139.90374828138775</v>
      </c>
      <c r="Q1335">
        <f t="shared" si="185"/>
        <v>3</v>
      </c>
      <c r="V1335" s="51">
        <f t="shared" si="182"/>
        <v>3.7083320191763725E-5</v>
      </c>
      <c r="W1335" s="51">
        <f t="shared" si="186"/>
        <v>7.9881797428144104E-3</v>
      </c>
    </row>
    <row r="1336" spans="2:23" x14ac:dyDescent="0.25">
      <c r="B1336" s="45" t="s">
        <v>414</v>
      </c>
      <c r="C1336" s="46" t="s">
        <v>1930</v>
      </c>
      <c r="D1336" s="47">
        <v>0.85042242000000001</v>
      </c>
      <c r="E1336" s="47">
        <v>27.307714023000003</v>
      </c>
      <c r="F1336" s="47">
        <v>0.52458632569360919</v>
      </c>
      <c r="G1336" s="48">
        <v>1335</v>
      </c>
      <c r="H1336" s="49"/>
      <c r="I1336" s="21">
        <f t="shared" si="187"/>
        <v>139.37916195569414</v>
      </c>
      <c r="J1336" s="50">
        <v>0.85042242000000001</v>
      </c>
      <c r="K1336" s="50">
        <v>18288.700275169987</v>
      </c>
      <c r="L1336">
        <f t="shared" si="190"/>
        <v>139.37916195569414</v>
      </c>
      <c r="M1336" t="e">
        <f t="shared" si="189"/>
        <v>#N/A</v>
      </c>
      <c r="N1336" t="str">
        <f t="shared" si="183"/>
        <v>NA</v>
      </c>
      <c r="O1336" s="22">
        <f t="shared" si="188"/>
        <v>15722.162120736963</v>
      </c>
      <c r="P1336">
        <f t="shared" si="184"/>
        <v>139.37916195569414</v>
      </c>
      <c r="Q1336">
        <f t="shared" si="185"/>
        <v>3</v>
      </c>
      <c r="V1336" s="51">
        <f t="shared" si="182"/>
        <v>3.6944271717917335E-5</v>
      </c>
      <c r="W1336" s="51">
        <f t="shared" si="186"/>
        <v>7.9512354710964926E-3</v>
      </c>
    </row>
    <row r="1337" spans="2:23" x14ac:dyDescent="0.25">
      <c r="B1337" s="52" t="s">
        <v>1931</v>
      </c>
      <c r="C1337" s="53" t="s">
        <v>1932</v>
      </c>
      <c r="D1337" s="54">
        <v>1.79521278</v>
      </c>
      <c r="E1337" s="54">
        <v>286.04336243299997</v>
      </c>
      <c r="F1337" s="54">
        <v>0.52141849107010296</v>
      </c>
      <c r="G1337" s="48">
        <v>1336</v>
      </c>
      <c r="H1337" s="49"/>
      <c r="I1337" s="21">
        <f t="shared" si="187"/>
        <v>138.85774346462404</v>
      </c>
      <c r="J1337" s="50">
        <v>1.79521278</v>
      </c>
      <c r="K1337" s="50">
        <v>18290.495487949989</v>
      </c>
      <c r="L1337">
        <f t="shared" si="190"/>
        <v>138.85774346462404</v>
      </c>
      <c r="M1337" t="e">
        <f t="shared" si="189"/>
        <v>#N/A</v>
      </c>
      <c r="N1337" t="str">
        <f t="shared" si="183"/>
        <v>NA</v>
      </c>
      <c r="O1337" s="22">
        <f t="shared" si="188"/>
        <v>15723.957333516963</v>
      </c>
      <c r="P1337">
        <f t="shared" si="184"/>
        <v>138.85774346462404</v>
      </c>
      <c r="Q1337">
        <f t="shared" si="185"/>
        <v>3</v>
      </c>
      <c r="V1337" s="51">
        <f t="shared" si="182"/>
        <v>3.6806062920113231E-5</v>
      </c>
      <c r="W1337" s="51">
        <f t="shared" si="186"/>
        <v>7.9144294081763787E-3</v>
      </c>
    </row>
    <row r="1338" spans="2:23" x14ac:dyDescent="0.25">
      <c r="B1338" s="45" t="s">
        <v>1800</v>
      </c>
      <c r="C1338" s="46" t="s">
        <v>1933</v>
      </c>
      <c r="D1338" s="47">
        <v>8.6383795500000016</v>
      </c>
      <c r="E1338" s="47">
        <v>1215.6276773490001</v>
      </c>
      <c r="F1338" s="47">
        <v>0.52075350192919034</v>
      </c>
      <c r="G1338" s="48">
        <v>1337</v>
      </c>
      <c r="H1338" s="49"/>
      <c r="I1338" s="21">
        <f t="shared" si="187"/>
        <v>138.33698996269484</v>
      </c>
      <c r="J1338" s="50">
        <v>8.6383795499999998</v>
      </c>
      <c r="K1338" s="50">
        <v>18299.13386749999</v>
      </c>
      <c r="L1338">
        <f t="shared" si="190"/>
        <v>138.33698996269484</v>
      </c>
      <c r="M1338" t="e">
        <f t="shared" si="189"/>
        <v>#N/A</v>
      </c>
      <c r="N1338" t="str">
        <f t="shared" si="183"/>
        <v>NA</v>
      </c>
      <c r="O1338" s="22">
        <f t="shared" si="188"/>
        <v>15732.595713066963</v>
      </c>
      <c r="P1338">
        <f t="shared" si="184"/>
        <v>138.33698996269484</v>
      </c>
      <c r="Q1338">
        <f t="shared" si="185"/>
        <v>3</v>
      </c>
      <c r="V1338" s="51">
        <f t="shared" si="182"/>
        <v>3.6668030386387385E-5</v>
      </c>
      <c r="W1338" s="51">
        <f t="shared" si="186"/>
        <v>7.8777613777899907E-3</v>
      </c>
    </row>
    <row r="1339" spans="2:23" x14ac:dyDescent="0.25">
      <c r="B1339" s="52" t="s">
        <v>1267</v>
      </c>
      <c r="C1339" s="53" t="s">
        <v>1934</v>
      </c>
      <c r="D1339" s="54">
        <v>0.63025011000000031</v>
      </c>
      <c r="E1339" s="54">
        <v>157.46617732800001</v>
      </c>
      <c r="F1339" s="54">
        <v>0.51830968557810642</v>
      </c>
      <c r="G1339" s="48">
        <v>1338</v>
      </c>
      <c r="H1339" s="49"/>
      <c r="I1339" s="21">
        <f t="shared" si="187"/>
        <v>137.81868027711673</v>
      </c>
      <c r="J1339" s="50">
        <v>0.63025011000000031</v>
      </c>
      <c r="K1339" s="50">
        <v>18299.76411760999</v>
      </c>
      <c r="L1339">
        <f t="shared" si="190"/>
        <v>137.81868027711673</v>
      </c>
      <c r="M1339" t="e">
        <f t="shared" si="189"/>
        <v>#N/A</v>
      </c>
      <c r="N1339" t="str">
        <f t="shared" si="183"/>
        <v>NA</v>
      </c>
      <c r="O1339" s="22">
        <f t="shared" si="188"/>
        <v>15733.225963176963</v>
      </c>
      <c r="P1339">
        <f t="shared" si="184"/>
        <v>137.81868027711673</v>
      </c>
      <c r="Q1339">
        <f t="shared" si="185"/>
        <v>3</v>
      </c>
      <c r="V1339" s="51">
        <f t="shared" si="182"/>
        <v>3.6530645618181411E-5</v>
      </c>
      <c r="W1339" s="51">
        <f t="shared" si="186"/>
        <v>7.8412307321718087E-3</v>
      </c>
    </row>
    <row r="1340" spans="2:23" x14ac:dyDescent="0.25">
      <c r="B1340" s="45" t="s">
        <v>899</v>
      </c>
      <c r="C1340" s="46" t="s">
        <v>1935</v>
      </c>
      <c r="D1340" s="47">
        <v>4.8092412299999996</v>
      </c>
      <c r="E1340" s="47">
        <v>555.30421449000005</v>
      </c>
      <c r="F1340" s="47">
        <v>0.51225947512127901</v>
      </c>
      <c r="G1340" s="48">
        <v>1339</v>
      </c>
      <c r="H1340" s="49"/>
      <c r="I1340" s="21">
        <f t="shared" si="187"/>
        <v>137.30642080199544</v>
      </c>
      <c r="J1340" s="50">
        <v>4.8092412300000005</v>
      </c>
      <c r="K1340" s="50">
        <v>18304.573358839989</v>
      </c>
      <c r="L1340">
        <f t="shared" si="190"/>
        <v>137.30642080199544</v>
      </c>
      <c r="M1340" t="e">
        <f t="shared" si="189"/>
        <v>#N/A</v>
      </c>
      <c r="N1340" t="str">
        <f t="shared" si="183"/>
        <v>NA</v>
      </c>
      <c r="O1340" s="22">
        <f t="shared" si="188"/>
        <v>15738.035204406962</v>
      </c>
      <c r="P1340">
        <f t="shared" si="184"/>
        <v>137.30642080199544</v>
      </c>
      <c r="Q1340">
        <f t="shared" si="185"/>
        <v>3</v>
      </c>
      <c r="V1340" s="51">
        <f t="shared" si="182"/>
        <v>3.6394864537470263E-5</v>
      </c>
      <c r="W1340" s="51">
        <f t="shared" si="186"/>
        <v>7.8048358676343381E-3</v>
      </c>
    </row>
    <row r="1341" spans="2:23" x14ac:dyDescent="0.25">
      <c r="B1341" s="52" t="s">
        <v>1851</v>
      </c>
      <c r="C1341" s="53" t="s">
        <v>1936</v>
      </c>
      <c r="D1341" s="54">
        <v>8.7881250299999998</v>
      </c>
      <c r="E1341" s="54">
        <v>1751.3834397979999</v>
      </c>
      <c r="F1341" s="54">
        <v>0.51182149423306378</v>
      </c>
      <c r="G1341" s="48">
        <v>1340</v>
      </c>
      <c r="H1341" s="49"/>
      <c r="I1341" s="21">
        <f t="shared" si="187"/>
        <v>136.79459930776238</v>
      </c>
      <c r="J1341" s="50">
        <v>8.7881250299999998</v>
      </c>
      <c r="K1341" s="50">
        <v>18313.36148386999</v>
      </c>
      <c r="L1341">
        <f t="shared" si="190"/>
        <v>136.79459930776238</v>
      </c>
      <c r="M1341" t="e">
        <f t="shared" si="189"/>
        <v>#N/A</v>
      </c>
      <c r="N1341" t="str">
        <f t="shared" si="183"/>
        <v>NA</v>
      </c>
      <c r="O1341" s="22">
        <f t="shared" si="188"/>
        <v>15746.823329436962</v>
      </c>
      <c r="P1341">
        <f t="shared" si="184"/>
        <v>136.79459930776238</v>
      </c>
      <c r="Q1341">
        <f t="shared" si="185"/>
        <v>3</v>
      </c>
      <c r="V1341" s="51">
        <f t="shared" si="182"/>
        <v>3.625919954932786E-5</v>
      </c>
      <c r="W1341" s="51">
        <f t="shared" si="186"/>
        <v>7.7685766680850102E-3</v>
      </c>
    </row>
    <row r="1342" spans="2:23" x14ac:dyDescent="0.25">
      <c r="B1342" s="45" t="s">
        <v>1180</v>
      </c>
      <c r="C1342" s="46" t="s">
        <v>1937</v>
      </c>
      <c r="D1342" s="47">
        <v>1.64170916</v>
      </c>
      <c r="E1342" s="47">
        <v>18</v>
      </c>
      <c r="F1342" s="47">
        <v>0.50811507</v>
      </c>
      <c r="G1342" s="48">
        <v>1341</v>
      </c>
      <c r="H1342" s="49"/>
      <c r="I1342" s="21">
        <f t="shared" si="187"/>
        <v>136.28648423776238</v>
      </c>
      <c r="J1342" s="50">
        <v>6.992072499999999</v>
      </c>
      <c r="K1342" s="50">
        <v>18320.353556369992</v>
      </c>
      <c r="L1342">
        <f t="shared" si="190"/>
        <v>136.28648423776238</v>
      </c>
      <c r="M1342" t="e">
        <f t="shared" si="189"/>
        <v>#N/A</v>
      </c>
      <c r="N1342" t="str">
        <f t="shared" si="183"/>
        <v>NA</v>
      </c>
      <c r="O1342" s="22">
        <f t="shared" si="188"/>
        <v>15748.465038596962</v>
      </c>
      <c r="P1342">
        <f t="shared" si="184"/>
        <v>136.28648423776238</v>
      </c>
      <c r="Q1342">
        <f t="shared" si="185"/>
        <v>3</v>
      </c>
      <c r="V1342" s="51">
        <f t="shared" si="182"/>
        <v>3.6124516997455326E-5</v>
      </c>
      <c r="W1342" s="51">
        <f t="shared" si="186"/>
        <v>7.7324521510875547E-3</v>
      </c>
    </row>
    <row r="1343" spans="2:23" x14ac:dyDescent="0.25">
      <c r="B1343" s="52" t="s">
        <v>970</v>
      </c>
      <c r="C1343" s="53" t="s">
        <v>1938</v>
      </c>
      <c r="D1343" s="54">
        <v>22.13502484</v>
      </c>
      <c r="E1343" s="54">
        <v>2200.1549337900005</v>
      </c>
      <c r="F1343" s="54">
        <v>0.5056189254272403</v>
      </c>
      <c r="G1343" s="48">
        <v>1342</v>
      </c>
      <c r="H1343" s="49"/>
      <c r="I1343" s="21">
        <f t="shared" si="187"/>
        <v>135.78086531233515</v>
      </c>
      <c r="J1343" s="50">
        <v>22.13502484</v>
      </c>
      <c r="K1343" s="50">
        <v>18342.488581209993</v>
      </c>
      <c r="L1343">
        <f t="shared" si="190"/>
        <v>135.78086531233515</v>
      </c>
      <c r="M1343" t="e">
        <f t="shared" si="189"/>
        <v>#N/A</v>
      </c>
      <c r="N1343" t="str">
        <f t="shared" si="183"/>
        <v>NA</v>
      </c>
      <c r="O1343" s="22">
        <f t="shared" si="188"/>
        <v>15770.600063436961</v>
      </c>
      <c r="P1343">
        <f t="shared" si="184"/>
        <v>135.78086531233515</v>
      </c>
      <c r="Q1343">
        <f t="shared" si="185"/>
        <v>3</v>
      </c>
      <c r="V1343" s="51">
        <f t="shared" si="182"/>
        <v>3.5990496081382928E-5</v>
      </c>
      <c r="W1343" s="51">
        <f t="shared" si="186"/>
        <v>7.6964616550061716E-3</v>
      </c>
    </row>
    <row r="1344" spans="2:23" x14ac:dyDescent="0.25">
      <c r="B1344" s="45" t="s">
        <v>875</v>
      </c>
      <c r="C1344" s="46" t="s">
        <v>1939</v>
      </c>
      <c r="D1344" s="47">
        <v>0.1166616</v>
      </c>
      <c r="E1344" s="47">
        <v>4.5173826350000006</v>
      </c>
      <c r="F1344" s="47">
        <v>0.5055752705835459</v>
      </c>
      <c r="G1344" s="48">
        <v>1343</v>
      </c>
      <c r="H1344" s="49"/>
      <c r="I1344" s="21">
        <f t="shared" si="187"/>
        <v>135.27529004175162</v>
      </c>
      <c r="J1344" s="50">
        <v>0.1166616</v>
      </c>
      <c r="K1344" s="50">
        <v>18342.605242809994</v>
      </c>
      <c r="L1344">
        <f t="shared" si="190"/>
        <v>135.27529004175162</v>
      </c>
      <c r="M1344" t="e">
        <f t="shared" si="189"/>
        <v>#N/A</v>
      </c>
      <c r="N1344" t="str">
        <f t="shared" si="183"/>
        <v>NA</v>
      </c>
      <c r="O1344" s="22">
        <f t="shared" si="188"/>
        <v>15770.71672503696</v>
      </c>
      <c r="P1344">
        <f t="shared" si="184"/>
        <v>135.27529004175162</v>
      </c>
      <c r="Q1344">
        <f t="shared" si="185"/>
        <v>3</v>
      </c>
      <c r="V1344" s="51">
        <f t="shared" si="182"/>
        <v>3.5856486736598411E-5</v>
      </c>
      <c r="W1344" s="51">
        <f t="shared" si="186"/>
        <v>7.6606051682695736E-3</v>
      </c>
    </row>
    <row r="1345" spans="2:23" x14ac:dyDescent="0.25">
      <c r="B1345" s="52" t="s">
        <v>1104</v>
      </c>
      <c r="C1345" s="53" t="s">
        <v>1940</v>
      </c>
      <c r="D1345" s="54">
        <v>10.252596950000001</v>
      </c>
      <c r="E1345" s="54">
        <v>106.3138614252963</v>
      </c>
      <c r="F1345" s="54">
        <v>0.50474488465174994</v>
      </c>
      <c r="G1345" s="48">
        <v>1344</v>
      </c>
      <c r="H1345" s="49"/>
      <c r="I1345" s="21">
        <f t="shared" si="187"/>
        <v>134.77054515709986</v>
      </c>
      <c r="J1345" s="50">
        <v>14.628384169999999</v>
      </c>
      <c r="K1345" s="50">
        <v>18357.233626979993</v>
      </c>
      <c r="L1345">
        <f t="shared" si="190"/>
        <v>134.77054515709986</v>
      </c>
      <c r="M1345" t="e">
        <f t="shared" si="189"/>
        <v>#N/A</v>
      </c>
      <c r="N1345" t="str">
        <f t="shared" si="183"/>
        <v>NA</v>
      </c>
      <c r="O1345" s="22">
        <f t="shared" si="188"/>
        <v>15780.96932198696</v>
      </c>
      <c r="P1345">
        <f t="shared" si="184"/>
        <v>134.77054515709986</v>
      </c>
      <c r="Q1345">
        <f t="shared" si="185"/>
        <v>3</v>
      </c>
      <c r="V1345" s="51">
        <f t="shared" si="182"/>
        <v>3.572269749647706E-5</v>
      </c>
      <c r="W1345" s="51">
        <f t="shared" si="186"/>
        <v>7.6248824707730962E-3</v>
      </c>
    </row>
    <row r="1346" spans="2:23" x14ac:dyDescent="0.25">
      <c r="B1346" s="45" t="s">
        <v>1176</v>
      </c>
      <c r="C1346" s="46" t="s">
        <v>1941</v>
      </c>
      <c r="D1346" s="47">
        <v>0.6419973969550592</v>
      </c>
      <c r="E1346" s="47">
        <v>60</v>
      </c>
      <c r="F1346" s="47">
        <v>0.50408239199999993</v>
      </c>
      <c r="G1346" s="48">
        <v>1345</v>
      </c>
      <c r="H1346" s="49"/>
      <c r="I1346" s="21">
        <f t="shared" si="187"/>
        <v>134.26646276509987</v>
      </c>
      <c r="J1346" s="50">
        <v>2.4095120599999991</v>
      </c>
      <c r="K1346" s="50">
        <v>18359.643139039992</v>
      </c>
      <c r="L1346">
        <f t="shared" si="190"/>
        <v>134.26646276509987</v>
      </c>
      <c r="M1346" t="e">
        <f t="shared" si="189"/>
        <v>#N/A</v>
      </c>
      <c r="N1346" t="str">
        <f t="shared" si="183"/>
        <v>NA</v>
      </c>
      <c r="O1346" s="22">
        <f t="shared" si="188"/>
        <v>15781.611319383916</v>
      </c>
      <c r="P1346">
        <f t="shared" si="184"/>
        <v>134.26646276509987</v>
      </c>
      <c r="Q1346">
        <f t="shared" si="185"/>
        <v>3</v>
      </c>
      <c r="V1346" s="51">
        <f t="shared" ref="V1346:V1409" si="191">L1346/SUM($L$2:$L$3075)</f>
        <v>3.5589083858706838E-5</v>
      </c>
      <c r="W1346" s="51">
        <f t="shared" si="186"/>
        <v>7.589293386914389E-3</v>
      </c>
    </row>
    <row r="1347" spans="2:23" x14ac:dyDescent="0.25">
      <c r="B1347" s="52" t="s">
        <v>1040</v>
      </c>
      <c r="C1347" s="53" t="s">
        <v>1942</v>
      </c>
      <c r="D1347" s="54">
        <v>1.2173905199999999</v>
      </c>
      <c r="E1347" s="54">
        <v>44.002264459121477</v>
      </c>
      <c r="F1347" s="54">
        <v>0.50404348405287969</v>
      </c>
      <c r="G1347" s="48">
        <v>1346</v>
      </c>
      <c r="H1347" s="49"/>
      <c r="I1347" s="21">
        <f t="shared" si="187"/>
        <v>133.76241928104699</v>
      </c>
      <c r="J1347" s="50">
        <v>8.7918544799999996</v>
      </c>
      <c r="K1347" s="50">
        <v>18368.434993519993</v>
      </c>
      <c r="L1347">
        <f t="shared" si="190"/>
        <v>133.76241928104699</v>
      </c>
      <c r="M1347" t="e">
        <f t="shared" si="189"/>
        <v>#N/A</v>
      </c>
      <c r="N1347" t="str">
        <f t="shared" ref="N1347:N1410" si="192">IFERROR(VLOOKUP(C1347,$Y$2:$Y$481,1,FALSE),"NA")</f>
        <v>NA</v>
      </c>
      <c r="O1347" s="22">
        <f t="shared" si="188"/>
        <v>15782.828709903915</v>
      </c>
      <c r="P1347">
        <f t="shared" ref="P1347:P1410" si="193">IF(H1347=0,I1347,#N/A)</f>
        <v>133.76241928104699</v>
      </c>
      <c r="Q1347">
        <f t="shared" ref="Q1347:Q1410" si="194">IF(G1347&lt;$T$3,$S$3,IF(G1347&lt;$T$4,$S$4,IF(G1347&lt;$T$5,$S$5,IF(G1347&lt;$T$6,$S$6,$S$7))))</f>
        <v>3</v>
      </c>
      <c r="V1347" s="51">
        <f t="shared" si="191"/>
        <v>3.5455480533997398E-5</v>
      </c>
      <c r="W1347" s="51">
        <f t="shared" ref="W1347:W1410" si="195">W1346-V1347</f>
        <v>7.5538379063803916E-3</v>
      </c>
    </row>
    <row r="1348" spans="2:23" x14ac:dyDescent="0.25">
      <c r="B1348" s="45" t="s">
        <v>1943</v>
      </c>
      <c r="C1348" s="46" t="s">
        <v>1944</v>
      </c>
      <c r="D1348" s="47">
        <v>2.3052683899999997</v>
      </c>
      <c r="E1348" s="47">
        <v>4.5173826350000006</v>
      </c>
      <c r="F1348" s="47">
        <v>0.50354906862204751</v>
      </c>
      <c r="G1348" s="48">
        <v>1347</v>
      </c>
      <c r="H1348" s="49"/>
      <c r="I1348" s="21">
        <f t="shared" ref="I1348:I1411" si="196">I1347-F1348</f>
        <v>133.25887021242494</v>
      </c>
      <c r="J1348" s="50">
        <v>2.3052683899999997</v>
      </c>
      <c r="K1348" s="50">
        <v>18370.740261909992</v>
      </c>
      <c r="L1348">
        <f t="shared" si="190"/>
        <v>133.25887021242494</v>
      </c>
      <c r="M1348" t="e">
        <f t="shared" si="189"/>
        <v>#N/A</v>
      </c>
      <c r="N1348" t="str">
        <f t="shared" si="192"/>
        <v>NA</v>
      </c>
      <c r="O1348" s="22">
        <f t="shared" ref="O1348:O1411" si="197">D1348+O1347</f>
        <v>15785.133978293916</v>
      </c>
      <c r="P1348">
        <f t="shared" si="193"/>
        <v>133.25887021242494</v>
      </c>
      <c r="Q1348">
        <f t="shared" si="194"/>
        <v>3</v>
      </c>
      <c r="V1348" s="51">
        <f t="shared" si="191"/>
        <v>3.5322008260571113E-5</v>
      </c>
      <c r="W1348" s="51">
        <f t="shared" si="195"/>
        <v>7.5185158981198206E-3</v>
      </c>
    </row>
    <row r="1349" spans="2:23" x14ac:dyDescent="0.25">
      <c r="B1349" s="52" t="s">
        <v>235</v>
      </c>
      <c r="C1349" s="53" t="s">
        <v>1945</v>
      </c>
      <c r="D1349" s="54">
        <v>4.3441830400000008</v>
      </c>
      <c r="E1349" s="54">
        <v>255.40830639266494</v>
      </c>
      <c r="F1349" s="54">
        <v>0.50274816222306307</v>
      </c>
      <c r="G1349" s="48">
        <v>1348</v>
      </c>
      <c r="H1349" s="49"/>
      <c r="I1349" s="21">
        <f t="shared" si="196"/>
        <v>132.75612205020187</v>
      </c>
      <c r="J1349" s="50">
        <v>4.6017998100000002</v>
      </c>
      <c r="K1349" s="50">
        <v>18375.342061719992</v>
      </c>
      <c r="L1349">
        <f t="shared" si="190"/>
        <v>132.75612205020187</v>
      </c>
      <c r="M1349" t="e">
        <f t="shared" si="189"/>
        <v>#N/A</v>
      </c>
      <c r="N1349" t="str">
        <f t="shared" si="192"/>
        <v>NA</v>
      </c>
      <c r="O1349" s="22">
        <f t="shared" si="197"/>
        <v>15789.478161333916</v>
      </c>
      <c r="P1349">
        <f t="shared" si="193"/>
        <v>132.75612205020187</v>
      </c>
      <c r="Q1349">
        <f t="shared" si="194"/>
        <v>3</v>
      </c>
      <c r="V1349" s="51">
        <f t="shared" si="191"/>
        <v>3.5188748277871857E-5</v>
      </c>
      <c r="W1349" s="51">
        <f t="shared" si="195"/>
        <v>7.4833271498419484E-3</v>
      </c>
    </row>
    <row r="1350" spans="2:23" x14ac:dyDescent="0.25">
      <c r="B1350" s="45" t="s">
        <v>1946</v>
      </c>
      <c r="C1350" s="46" t="s">
        <v>1947</v>
      </c>
      <c r="D1350" s="47">
        <v>10.64395526</v>
      </c>
      <c r="E1350" s="47">
        <v>1957.4341904079995</v>
      </c>
      <c r="F1350" s="47">
        <v>0.50122803704579588</v>
      </c>
      <c r="G1350" s="48">
        <v>1349</v>
      </c>
      <c r="H1350" s="49"/>
      <c r="I1350" s="21">
        <f t="shared" si="196"/>
        <v>132.25489401315608</v>
      </c>
      <c r="J1350" s="50">
        <v>10.64395526</v>
      </c>
      <c r="K1350" s="50">
        <v>18385.98601697999</v>
      </c>
      <c r="L1350">
        <f t="shared" si="190"/>
        <v>132.25489401315608</v>
      </c>
      <c r="M1350" t="e">
        <f t="shared" si="189"/>
        <v>#N/A</v>
      </c>
      <c r="N1350" t="str">
        <f t="shared" si="192"/>
        <v>NA</v>
      </c>
      <c r="O1350" s="22">
        <f t="shared" si="197"/>
        <v>15800.122116593917</v>
      </c>
      <c r="P1350">
        <f t="shared" si="193"/>
        <v>132.25489401315608</v>
      </c>
      <c r="Q1350">
        <f t="shared" si="194"/>
        <v>3</v>
      </c>
      <c r="V1350" s="51">
        <f t="shared" si="191"/>
        <v>3.5055891224253294E-5</v>
      </c>
      <c r="W1350" s="51">
        <f t="shared" si="195"/>
        <v>7.4482712586176952E-3</v>
      </c>
    </row>
    <row r="1351" spans="2:23" x14ac:dyDescent="0.25">
      <c r="B1351" s="52" t="s">
        <v>1347</v>
      </c>
      <c r="C1351" s="53" t="s">
        <v>1948</v>
      </c>
      <c r="D1351" s="54">
        <v>0.46805968000000009</v>
      </c>
      <c r="E1351" s="54">
        <v>42.539491307617794</v>
      </c>
      <c r="F1351" s="54">
        <v>0.50035501838617225</v>
      </c>
      <c r="G1351" s="48">
        <v>1350</v>
      </c>
      <c r="H1351" s="49"/>
      <c r="I1351" s="21">
        <f t="shared" si="196"/>
        <v>131.75453899476992</v>
      </c>
      <c r="J1351" s="50">
        <v>14.066891410000002</v>
      </c>
      <c r="K1351" s="50">
        <v>18400.052908389989</v>
      </c>
      <c r="L1351">
        <f t="shared" si="190"/>
        <v>131.75453899476992</v>
      </c>
      <c r="M1351" t="e">
        <f t="shared" si="189"/>
        <v>#N/A</v>
      </c>
      <c r="N1351" t="str">
        <f t="shared" si="192"/>
        <v>NA</v>
      </c>
      <c r="O1351" s="22">
        <f t="shared" si="197"/>
        <v>15800.590176273918</v>
      </c>
      <c r="P1351">
        <f t="shared" si="193"/>
        <v>131.75453899476992</v>
      </c>
      <c r="Q1351">
        <f t="shared" si="194"/>
        <v>3</v>
      </c>
      <c r="V1351" s="51">
        <f t="shared" si="191"/>
        <v>3.4923265575660588E-5</v>
      </c>
      <c r="W1351" s="51">
        <f t="shared" si="195"/>
        <v>7.4133479930420347E-3</v>
      </c>
    </row>
    <row r="1352" spans="2:23" x14ac:dyDescent="0.25">
      <c r="B1352" s="45" t="s">
        <v>526</v>
      </c>
      <c r="C1352" s="46" t="s">
        <v>1949</v>
      </c>
      <c r="D1352" s="47">
        <v>3.3613093000000003</v>
      </c>
      <c r="E1352" s="47">
        <v>133.47837041399998</v>
      </c>
      <c r="F1352" s="47">
        <v>0.50018276332134493</v>
      </c>
      <c r="G1352" s="48">
        <v>1351</v>
      </c>
      <c r="H1352" s="49"/>
      <c r="I1352" s="21">
        <f t="shared" si="196"/>
        <v>131.25435623144858</v>
      </c>
      <c r="J1352" s="50">
        <v>3.3613093000000003</v>
      </c>
      <c r="K1352" s="50">
        <v>18403.414217689988</v>
      </c>
      <c r="L1352">
        <f t="shared" si="190"/>
        <v>131.25435623144858</v>
      </c>
      <c r="M1352" t="e">
        <f t="shared" si="189"/>
        <v>#N/A</v>
      </c>
      <c r="N1352" t="str">
        <f t="shared" si="192"/>
        <v>NA</v>
      </c>
      <c r="O1352" s="22">
        <f t="shared" si="197"/>
        <v>15803.951485573918</v>
      </c>
      <c r="P1352">
        <f t="shared" si="193"/>
        <v>131.25435623144858</v>
      </c>
      <c r="Q1352">
        <f t="shared" si="194"/>
        <v>3</v>
      </c>
      <c r="V1352" s="51">
        <f t="shared" si="191"/>
        <v>3.4790685585528084E-5</v>
      </c>
      <c r="W1352" s="51">
        <f t="shared" si="195"/>
        <v>7.3785573074565064E-3</v>
      </c>
    </row>
    <row r="1353" spans="2:23" x14ac:dyDescent="0.25">
      <c r="B1353" s="52" t="s">
        <v>1950</v>
      </c>
      <c r="C1353" s="53" t="s">
        <v>1951</v>
      </c>
      <c r="D1353" s="54">
        <v>7.6549150800000003</v>
      </c>
      <c r="E1353" s="54">
        <v>133.72656094600001</v>
      </c>
      <c r="F1353" s="54">
        <v>0.49977489883990811</v>
      </c>
      <c r="G1353" s="48">
        <v>1352</v>
      </c>
      <c r="H1353" s="49"/>
      <c r="I1353" s="21">
        <f t="shared" si="196"/>
        <v>130.75458133260867</v>
      </c>
      <c r="J1353" s="50">
        <v>7.6549150800000003</v>
      </c>
      <c r="K1353" s="50">
        <v>18411.069132769986</v>
      </c>
      <c r="L1353">
        <f t="shared" si="190"/>
        <v>130.75458133260867</v>
      </c>
      <c r="M1353" t="e">
        <f t="shared" si="189"/>
        <v>#N/A</v>
      </c>
      <c r="N1353" t="str">
        <f t="shared" si="192"/>
        <v>NA</v>
      </c>
      <c r="O1353" s="22">
        <f t="shared" si="197"/>
        <v>15811.606400653918</v>
      </c>
      <c r="P1353">
        <f t="shared" si="193"/>
        <v>130.75458133260867</v>
      </c>
      <c r="Q1353">
        <f t="shared" si="194"/>
        <v>3</v>
      </c>
      <c r="V1353" s="51">
        <f t="shared" si="191"/>
        <v>3.4658213705216412E-5</v>
      </c>
      <c r="W1353" s="51">
        <f t="shared" si="195"/>
        <v>7.3438990937512898E-3</v>
      </c>
    </row>
    <row r="1354" spans="2:23" x14ac:dyDescent="0.25">
      <c r="B1354" s="45" t="s">
        <v>1490</v>
      </c>
      <c r="C1354" s="46" t="s">
        <v>1952</v>
      </c>
      <c r="D1354" s="47">
        <v>9.8144148314370305</v>
      </c>
      <c r="E1354" s="47">
        <v>588.40078728192839</v>
      </c>
      <c r="F1354" s="47">
        <v>0.49932902914366245</v>
      </c>
      <c r="G1354" s="48">
        <v>1353</v>
      </c>
      <c r="H1354" s="49"/>
      <c r="I1354" s="21">
        <f t="shared" si="196"/>
        <v>130.255252303465</v>
      </c>
      <c r="J1354" s="50">
        <v>10.458333230000001</v>
      </c>
      <c r="K1354" s="50">
        <v>18421.527465999985</v>
      </c>
      <c r="L1354">
        <f t="shared" si="190"/>
        <v>130.255252303465</v>
      </c>
      <c r="M1354" t="e">
        <f t="shared" si="189"/>
        <v>#N/A</v>
      </c>
      <c r="N1354" t="str">
        <f t="shared" si="192"/>
        <v>NA</v>
      </c>
      <c r="O1354" s="22">
        <f t="shared" si="197"/>
        <v>15821.420815485355</v>
      </c>
      <c r="P1354">
        <f t="shared" si="193"/>
        <v>130.255252303465</v>
      </c>
      <c r="Q1354">
        <f t="shared" si="194"/>
        <v>3</v>
      </c>
      <c r="V1354" s="51">
        <f t="shared" si="191"/>
        <v>3.4525860008505334E-5</v>
      </c>
      <c r="W1354" s="51">
        <f t="shared" si="195"/>
        <v>7.3093732337427848E-3</v>
      </c>
    </row>
    <row r="1355" spans="2:23" x14ac:dyDescent="0.25">
      <c r="B1355" s="52" t="s">
        <v>870</v>
      </c>
      <c r="C1355" s="53" t="s">
        <v>1953</v>
      </c>
      <c r="D1355" s="54">
        <v>5.92784625</v>
      </c>
      <c r="E1355" s="54">
        <v>209.66491575499998</v>
      </c>
      <c r="F1355" s="54">
        <v>0.49877459373347421</v>
      </c>
      <c r="G1355" s="48">
        <v>1354</v>
      </c>
      <c r="H1355" s="49"/>
      <c r="I1355" s="21">
        <f t="shared" si="196"/>
        <v>129.75647770973151</v>
      </c>
      <c r="J1355" s="50">
        <v>5.92784625</v>
      </c>
      <c r="K1355" s="50">
        <v>18427.455312249986</v>
      </c>
      <c r="L1355">
        <f t="shared" si="190"/>
        <v>129.75647770973151</v>
      </c>
      <c r="M1355" t="e">
        <f t="shared" si="189"/>
        <v>#N/A</v>
      </c>
      <c r="N1355" t="str">
        <f t="shared" si="192"/>
        <v>NA</v>
      </c>
      <c r="O1355" s="22">
        <f t="shared" si="197"/>
        <v>15827.348661735356</v>
      </c>
      <c r="P1355">
        <f t="shared" si="193"/>
        <v>129.75647770973151</v>
      </c>
      <c r="Q1355">
        <f t="shared" si="194"/>
        <v>3</v>
      </c>
      <c r="V1355" s="51">
        <f t="shared" si="191"/>
        <v>3.4393653272158754E-5</v>
      </c>
      <c r="W1355" s="51">
        <f t="shared" si="195"/>
        <v>7.2749795804706264E-3</v>
      </c>
    </row>
    <row r="1356" spans="2:23" x14ac:dyDescent="0.25">
      <c r="B1356" s="45" t="s">
        <v>1201</v>
      </c>
      <c r="C1356" s="46" t="s">
        <v>1954</v>
      </c>
      <c r="D1356" s="47">
        <v>1.5154626600000001</v>
      </c>
      <c r="E1356" s="47">
        <v>10.672332665000001</v>
      </c>
      <c r="F1356" s="47">
        <v>0.49861619212913216</v>
      </c>
      <c r="G1356" s="48">
        <v>1355</v>
      </c>
      <c r="H1356" s="49"/>
      <c r="I1356" s="21">
        <f t="shared" si="196"/>
        <v>129.25786151760238</v>
      </c>
      <c r="J1356" s="50">
        <v>1.5154626600000001</v>
      </c>
      <c r="K1356" s="50">
        <v>18428.970774909987</v>
      </c>
      <c r="L1356">
        <f t="shared" si="190"/>
        <v>129.25786151760238</v>
      </c>
      <c r="M1356" t="e">
        <f t="shared" si="189"/>
        <v>#N/A</v>
      </c>
      <c r="N1356" t="str">
        <f t="shared" si="192"/>
        <v>NA</v>
      </c>
      <c r="O1356" s="22">
        <f t="shared" si="197"/>
        <v>15828.864124395355</v>
      </c>
      <c r="P1356">
        <f t="shared" si="193"/>
        <v>129.25786151760238</v>
      </c>
      <c r="Q1356">
        <f t="shared" si="194"/>
        <v>3</v>
      </c>
      <c r="V1356" s="51">
        <f t="shared" si="191"/>
        <v>3.4261488522231304E-5</v>
      </c>
      <c r="W1356" s="51">
        <f t="shared" si="195"/>
        <v>7.2407180919483952E-3</v>
      </c>
    </row>
    <row r="1357" spans="2:23" x14ac:dyDescent="0.25">
      <c r="B1357" s="52" t="s">
        <v>1324</v>
      </c>
      <c r="C1357" s="53" t="s">
        <v>1955</v>
      </c>
      <c r="D1357" s="54">
        <v>3.15787196</v>
      </c>
      <c r="E1357" s="54">
        <v>750.71718306299988</v>
      </c>
      <c r="F1357" s="54">
        <v>0.49818996109192998</v>
      </c>
      <c r="G1357" s="48">
        <v>1356</v>
      </c>
      <c r="H1357" s="49"/>
      <c r="I1357" s="21">
        <f t="shared" si="196"/>
        <v>128.75967155651045</v>
      </c>
      <c r="J1357" s="50">
        <v>3.1578719600000005</v>
      </c>
      <c r="K1357" s="50">
        <v>18432.128646869987</v>
      </c>
      <c r="L1357">
        <f t="shared" si="190"/>
        <v>128.75967155651045</v>
      </c>
      <c r="M1357" t="e">
        <f t="shared" si="189"/>
        <v>#N/A</v>
      </c>
      <c r="N1357" t="str">
        <f t="shared" si="192"/>
        <v>NA</v>
      </c>
      <c r="O1357" s="22">
        <f t="shared" si="197"/>
        <v>15832.021996355355</v>
      </c>
      <c r="P1357">
        <f t="shared" si="193"/>
        <v>128.75967155651045</v>
      </c>
      <c r="Q1357">
        <f t="shared" si="194"/>
        <v>3</v>
      </c>
      <c r="V1357" s="51">
        <f t="shared" si="191"/>
        <v>3.412943675042076E-5</v>
      </c>
      <c r="W1357" s="51">
        <f t="shared" si="195"/>
        <v>7.2065886551979748E-3</v>
      </c>
    </row>
    <row r="1358" spans="2:23" x14ac:dyDescent="0.25">
      <c r="B1358" s="45" t="s">
        <v>651</v>
      </c>
      <c r="C1358" s="46" t="s">
        <v>1956</v>
      </c>
      <c r="D1358" s="47">
        <v>22.885351710000002</v>
      </c>
      <c r="E1358" s="47">
        <v>3970.6303511234687</v>
      </c>
      <c r="F1358" s="47">
        <v>0.49794642869548122</v>
      </c>
      <c r="G1358" s="48">
        <v>1357</v>
      </c>
      <c r="H1358" s="49"/>
      <c r="I1358" s="21">
        <f t="shared" si="196"/>
        <v>128.26172512781497</v>
      </c>
      <c r="J1358" s="50">
        <v>22.935425920000004</v>
      </c>
      <c r="K1358" s="50">
        <v>18455.064072789988</v>
      </c>
      <c r="L1358">
        <f t="shared" si="190"/>
        <v>128.26172512781497</v>
      </c>
      <c r="M1358" t="e">
        <f t="shared" si="189"/>
        <v>#N/A</v>
      </c>
      <c r="N1358" t="str">
        <f t="shared" si="192"/>
        <v>NA</v>
      </c>
      <c r="O1358" s="22">
        <f t="shared" si="197"/>
        <v>15854.907348065355</v>
      </c>
      <c r="P1358">
        <f t="shared" si="193"/>
        <v>128.26172512781497</v>
      </c>
      <c r="Q1358">
        <f t="shared" si="194"/>
        <v>3</v>
      </c>
      <c r="V1358" s="51">
        <f t="shared" si="191"/>
        <v>3.3997449530060365E-5</v>
      </c>
      <c r="W1358" s="51">
        <f t="shared" si="195"/>
        <v>7.172591205667914E-3</v>
      </c>
    </row>
    <row r="1359" spans="2:23" x14ac:dyDescent="0.25">
      <c r="B1359" s="52" t="s">
        <v>1957</v>
      </c>
      <c r="C1359" s="53" t="s">
        <v>1958</v>
      </c>
      <c r="D1359" s="54">
        <v>5.9985028499999995</v>
      </c>
      <c r="E1359" s="54">
        <v>65.152148569000005</v>
      </c>
      <c r="F1359" s="54">
        <v>0.49628061414575125</v>
      </c>
      <c r="G1359" s="48">
        <v>1358</v>
      </c>
      <c r="H1359" s="49"/>
      <c r="I1359" s="21">
        <f t="shared" si="196"/>
        <v>127.76544451366922</v>
      </c>
      <c r="J1359" s="50">
        <v>5.9985028499999995</v>
      </c>
      <c r="K1359" s="50">
        <v>18461.06257563999</v>
      </c>
      <c r="L1359">
        <f t="shared" si="190"/>
        <v>127.76544451366922</v>
      </c>
      <c r="M1359" t="e">
        <f t="shared" si="189"/>
        <v>#N/A</v>
      </c>
      <c r="N1359" t="str">
        <f t="shared" si="192"/>
        <v>NA</v>
      </c>
      <c r="O1359" s="22">
        <f t="shared" si="197"/>
        <v>15860.905850915355</v>
      </c>
      <c r="P1359">
        <f t="shared" si="193"/>
        <v>127.76544451366922</v>
      </c>
      <c r="Q1359">
        <f t="shared" si="194"/>
        <v>3</v>
      </c>
      <c r="V1359" s="51">
        <f t="shared" si="191"/>
        <v>3.3865903855656304E-5</v>
      </c>
      <c r="W1359" s="51">
        <f t="shared" si="195"/>
        <v>7.1387253018122578E-3</v>
      </c>
    </row>
    <row r="1360" spans="2:23" x14ac:dyDescent="0.25">
      <c r="B1360" s="45" t="s">
        <v>825</v>
      </c>
      <c r="C1360" s="46" t="s">
        <v>1959</v>
      </c>
      <c r="D1360" s="47">
        <v>3.6943418199999996</v>
      </c>
      <c r="E1360" s="47">
        <v>374.132971408</v>
      </c>
      <c r="F1360" s="47">
        <v>0.49560347150097822</v>
      </c>
      <c r="G1360" s="48">
        <v>1359</v>
      </c>
      <c r="H1360" s="49"/>
      <c r="I1360" s="21">
        <f t="shared" si="196"/>
        <v>127.26984104216824</v>
      </c>
      <c r="J1360" s="50">
        <v>3.6943418199999996</v>
      </c>
      <c r="K1360" s="50">
        <v>18464.756917459988</v>
      </c>
      <c r="L1360">
        <f t="shared" si="190"/>
        <v>127.26984104216824</v>
      </c>
      <c r="M1360" t="e">
        <f t="shared" si="189"/>
        <v>#N/A</v>
      </c>
      <c r="N1360" t="str">
        <f t="shared" si="192"/>
        <v>NA</v>
      </c>
      <c r="O1360" s="22">
        <f t="shared" si="197"/>
        <v>15864.600192735355</v>
      </c>
      <c r="P1360">
        <f t="shared" si="193"/>
        <v>127.26984104216824</v>
      </c>
      <c r="Q1360">
        <f t="shared" si="194"/>
        <v>3</v>
      </c>
      <c r="V1360" s="51">
        <f t="shared" si="191"/>
        <v>3.373453766677582E-5</v>
      </c>
      <c r="W1360" s="51">
        <f t="shared" si="195"/>
        <v>7.1049907641454815E-3</v>
      </c>
    </row>
    <row r="1361" spans="2:23" x14ac:dyDescent="0.25">
      <c r="B1361" s="52" t="s">
        <v>533</v>
      </c>
      <c r="C1361" s="53" t="s">
        <v>1960</v>
      </c>
      <c r="D1361" s="54">
        <v>3.2875911299999996</v>
      </c>
      <c r="E1361" s="54">
        <v>677.28635769599998</v>
      </c>
      <c r="F1361" s="54">
        <v>0.49520929884023962</v>
      </c>
      <c r="G1361" s="48">
        <v>1360</v>
      </c>
      <c r="H1361" s="49"/>
      <c r="I1361" s="21">
        <f t="shared" si="196"/>
        <v>126.774631743328</v>
      </c>
      <c r="J1361" s="50">
        <v>3.2875911299999996</v>
      </c>
      <c r="K1361" s="50">
        <v>18468.044508589988</v>
      </c>
      <c r="L1361">
        <f t="shared" si="190"/>
        <v>126.774631743328</v>
      </c>
      <c r="M1361" t="e">
        <f t="shared" si="189"/>
        <v>#N/A</v>
      </c>
      <c r="N1361" t="str">
        <f t="shared" si="192"/>
        <v>NA</v>
      </c>
      <c r="O1361" s="22">
        <f t="shared" si="197"/>
        <v>15867.887783865355</v>
      </c>
      <c r="P1361">
        <f t="shared" si="193"/>
        <v>126.774631743328</v>
      </c>
      <c r="Q1361">
        <f t="shared" si="194"/>
        <v>3</v>
      </c>
      <c r="V1361" s="51">
        <f t="shared" si="191"/>
        <v>3.3603275958519826E-5</v>
      </c>
      <c r="W1361" s="51">
        <f t="shared" si="195"/>
        <v>7.0713874881869615E-3</v>
      </c>
    </row>
    <row r="1362" spans="2:23" x14ac:dyDescent="0.25">
      <c r="B1362" s="45" t="s">
        <v>1961</v>
      </c>
      <c r="C1362" s="46" t="s">
        <v>1962</v>
      </c>
      <c r="D1362" s="47">
        <v>8.3806926399999995</v>
      </c>
      <c r="E1362" s="47">
        <v>224.65121284200001</v>
      </c>
      <c r="F1362" s="47">
        <v>0.49462084308306969</v>
      </c>
      <c r="G1362" s="48">
        <v>1361</v>
      </c>
      <c r="H1362" s="49"/>
      <c r="I1362" s="21">
        <f t="shared" si="196"/>
        <v>126.28001090024493</v>
      </c>
      <c r="J1362" s="50">
        <v>8.3806926399999995</v>
      </c>
      <c r="K1362" s="50">
        <v>18476.425201229988</v>
      </c>
      <c r="L1362">
        <f t="shared" si="190"/>
        <v>126.28001090024493</v>
      </c>
      <c r="M1362" t="e">
        <f t="shared" si="189"/>
        <v>#N/A</v>
      </c>
      <c r="N1362" t="str">
        <f t="shared" si="192"/>
        <v>NA</v>
      </c>
      <c r="O1362" s="22">
        <f t="shared" si="197"/>
        <v>15876.268476505355</v>
      </c>
      <c r="P1362">
        <f t="shared" si="193"/>
        <v>126.28001090024493</v>
      </c>
      <c r="Q1362">
        <f t="shared" si="194"/>
        <v>3</v>
      </c>
      <c r="V1362" s="51">
        <f t="shared" si="191"/>
        <v>3.3472170228166707E-5</v>
      </c>
      <c r="W1362" s="51">
        <f t="shared" si="195"/>
        <v>7.0379153179587952E-3</v>
      </c>
    </row>
    <row r="1363" spans="2:23" x14ac:dyDescent="0.25">
      <c r="B1363" s="52" t="s">
        <v>434</v>
      </c>
      <c r="C1363" s="53" t="s">
        <v>1963</v>
      </c>
      <c r="D1363" s="54">
        <v>2.16489814</v>
      </c>
      <c r="E1363" s="54">
        <v>88.22522111699999</v>
      </c>
      <c r="F1363" s="54">
        <v>0.49078156270791873</v>
      </c>
      <c r="G1363" s="48">
        <v>1362</v>
      </c>
      <c r="H1363" s="49"/>
      <c r="I1363" s="21">
        <f t="shared" si="196"/>
        <v>125.78922933753701</v>
      </c>
      <c r="J1363" s="50">
        <v>2.1648981399999996</v>
      </c>
      <c r="K1363" s="50">
        <v>18478.590099369987</v>
      </c>
      <c r="L1363">
        <f t="shared" si="190"/>
        <v>125.78922933753701</v>
      </c>
      <c r="M1363" t="e">
        <f t="shared" ref="M1363:M1426" si="198">IF(N1363=C1363,L1363,NA())</f>
        <v>#N/A</v>
      </c>
      <c r="N1363" t="str">
        <f t="shared" si="192"/>
        <v>NA</v>
      </c>
      <c r="O1363" s="22">
        <f t="shared" si="197"/>
        <v>15878.433374645354</v>
      </c>
      <c r="P1363">
        <f t="shared" si="193"/>
        <v>125.78922933753701</v>
      </c>
      <c r="Q1363">
        <f t="shared" si="194"/>
        <v>3</v>
      </c>
      <c r="V1363" s="51">
        <f t="shared" si="191"/>
        <v>3.3342082149343352E-5</v>
      </c>
      <c r="W1363" s="51">
        <f t="shared" si="195"/>
        <v>7.0045732358094519E-3</v>
      </c>
    </row>
    <row r="1364" spans="2:23" x14ac:dyDescent="0.25">
      <c r="B1364" s="45" t="s">
        <v>381</v>
      </c>
      <c r="C1364" s="46" t="s">
        <v>1964</v>
      </c>
      <c r="D1364" s="47">
        <v>4.9548916400000005</v>
      </c>
      <c r="E1364" s="47">
        <v>659.31788867</v>
      </c>
      <c r="F1364" s="47">
        <v>0.48951300591922958</v>
      </c>
      <c r="G1364" s="48">
        <v>1363</v>
      </c>
      <c r="H1364" s="49"/>
      <c r="I1364" s="21">
        <f t="shared" si="196"/>
        <v>125.29971633161777</v>
      </c>
      <c r="J1364" s="50">
        <v>4.9548916399999996</v>
      </c>
      <c r="K1364" s="50">
        <v>18483.544991009989</v>
      </c>
      <c r="L1364">
        <f t="shared" si="190"/>
        <v>125.29971633161777</v>
      </c>
      <c r="M1364" t="e">
        <f t="shared" si="198"/>
        <v>#N/A</v>
      </c>
      <c r="N1364" t="str">
        <f t="shared" si="192"/>
        <v>NA</v>
      </c>
      <c r="O1364" s="22">
        <f t="shared" si="197"/>
        <v>15883.388266285354</v>
      </c>
      <c r="P1364">
        <f t="shared" si="193"/>
        <v>125.29971633161777</v>
      </c>
      <c r="Q1364">
        <f t="shared" si="194"/>
        <v>3</v>
      </c>
      <c r="V1364" s="51">
        <f t="shared" si="191"/>
        <v>3.3212330318105604E-5</v>
      </c>
      <c r="W1364" s="51">
        <f t="shared" si="195"/>
        <v>6.9713609054913462E-3</v>
      </c>
    </row>
    <row r="1365" spans="2:23" x14ac:dyDescent="0.25">
      <c r="B1365" s="52" t="s">
        <v>1965</v>
      </c>
      <c r="C1365" s="53" t="s">
        <v>1966</v>
      </c>
      <c r="D1365" s="54">
        <v>0.58920784999999998</v>
      </c>
      <c r="E1365" s="54">
        <v>5.8274365509999999</v>
      </c>
      <c r="F1365" s="54">
        <v>0.48923154765675309</v>
      </c>
      <c r="G1365" s="48">
        <v>1364</v>
      </c>
      <c r="H1365" s="49"/>
      <c r="I1365" s="21">
        <f t="shared" si="196"/>
        <v>124.81048478396102</v>
      </c>
      <c r="J1365" s="50">
        <v>0.58920784999999998</v>
      </c>
      <c r="K1365" s="50">
        <v>18484.134198859989</v>
      </c>
      <c r="L1365">
        <f t="shared" si="190"/>
        <v>124.81048478396102</v>
      </c>
      <c r="M1365" t="e">
        <f t="shared" si="198"/>
        <v>#N/A</v>
      </c>
      <c r="N1365" t="str">
        <f t="shared" si="192"/>
        <v>NA</v>
      </c>
      <c r="O1365" s="22">
        <f t="shared" si="197"/>
        <v>15883.977474135354</v>
      </c>
      <c r="P1365">
        <f t="shared" si="193"/>
        <v>124.81048478396102</v>
      </c>
      <c r="Q1365">
        <f t="shared" si="194"/>
        <v>3</v>
      </c>
      <c r="V1365" s="51">
        <f t="shared" si="191"/>
        <v>3.3082653091065351E-5</v>
      </c>
      <c r="W1365" s="51">
        <f t="shared" si="195"/>
        <v>6.9382782524002812E-3</v>
      </c>
    </row>
    <row r="1366" spans="2:23" x14ac:dyDescent="0.25">
      <c r="B1366" s="45" t="s">
        <v>1897</v>
      </c>
      <c r="C1366" s="46" t="s">
        <v>1967</v>
      </c>
      <c r="D1366" s="47">
        <v>1.11047655</v>
      </c>
      <c r="E1366" s="47">
        <v>8</v>
      </c>
      <c r="F1366" s="47">
        <v>0.4883450144</v>
      </c>
      <c r="G1366" s="48">
        <v>1365</v>
      </c>
      <c r="H1366" s="49"/>
      <c r="I1366" s="21">
        <f t="shared" si="196"/>
        <v>124.32213976956102</v>
      </c>
      <c r="J1366" s="50">
        <v>13.319283070000001</v>
      </c>
      <c r="K1366" s="50">
        <v>18497.453481929988</v>
      </c>
      <c r="L1366">
        <f t="shared" si="190"/>
        <v>124.32213976956102</v>
      </c>
      <c r="M1366" t="e">
        <f t="shared" si="198"/>
        <v>#N/A</v>
      </c>
      <c r="N1366" t="str">
        <f t="shared" si="192"/>
        <v>NA</v>
      </c>
      <c r="O1366" s="22">
        <f t="shared" si="197"/>
        <v>15885.087950685354</v>
      </c>
      <c r="P1366">
        <f t="shared" si="193"/>
        <v>124.32213976956102</v>
      </c>
      <c r="Q1366">
        <f t="shared" si="194"/>
        <v>3</v>
      </c>
      <c r="V1366" s="51">
        <f t="shared" si="191"/>
        <v>3.2953210851271868E-5</v>
      </c>
      <c r="W1366" s="51">
        <f t="shared" si="195"/>
        <v>6.9053250415490094E-3</v>
      </c>
    </row>
    <row r="1367" spans="2:23" x14ac:dyDescent="0.25">
      <c r="B1367" s="52" t="s">
        <v>394</v>
      </c>
      <c r="C1367" s="53" t="s">
        <v>1968</v>
      </c>
      <c r="D1367" s="54">
        <v>2.1417010400000001</v>
      </c>
      <c r="E1367" s="54">
        <v>594.82076705899999</v>
      </c>
      <c r="F1367" s="54">
        <v>0.48687769074757598</v>
      </c>
      <c r="G1367" s="48">
        <v>1366</v>
      </c>
      <c r="H1367" s="49"/>
      <c r="I1367" s="21">
        <f t="shared" si="196"/>
        <v>123.83526207881344</v>
      </c>
      <c r="J1367" s="50">
        <v>2.1417010400000001</v>
      </c>
      <c r="K1367" s="50">
        <v>18499.595182969988</v>
      </c>
      <c r="L1367">
        <f t="shared" si="190"/>
        <v>123.83526207881344</v>
      </c>
      <c r="M1367" t="e">
        <f t="shared" si="198"/>
        <v>#N/A</v>
      </c>
      <c r="N1367" t="str">
        <f t="shared" si="192"/>
        <v>NA</v>
      </c>
      <c r="O1367" s="22">
        <f t="shared" si="197"/>
        <v>15887.229651725354</v>
      </c>
      <c r="P1367">
        <f t="shared" si="193"/>
        <v>123.83526207881344</v>
      </c>
      <c r="Q1367">
        <f t="shared" si="194"/>
        <v>3</v>
      </c>
      <c r="V1367" s="51">
        <f t="shared" si="191"/>
        <v>3.2824157544823605E-5</v>
      </c>
      <c r="W1367" s="51">
        <f t="shared" si="195"/>
        <v>6.872500884004186E-3</v>
      </c>
    </row>
    <row r="1368" spans="2:23" x14ac:dyDescent="0.25">
      <c r="B1368" s="45" t="s">
        <v>1807</v>
      </c>
      <c r="C1368" s="46" t="s">
        <v>1969</v>
      </c>
      <c r="D1368" s="47">
        <v>18.857727459999996</v>
      </c>
      <c r="E1368" s="47">
        <v>2365.1321825679997</v>
      </c>
      <c r="F1368" s="47">
        <v>0.48674893343685949</v>
      </c>
      <c r="G1368" s="48">
        <v>1367</v>
      </c>
      <c r="H1368" s="49"/>
      <c r="I1368" s="21">
        <f t="shared" si="196"/>
        <v>123.34851314537659</v>
      </c>
      <c r="J1368" s="50">
        <v>18.857727459999996</v>
      </c>
      <c r="K1368" s="50">
        <v>18518.452910429987</v>
      </c>
      <c r="L1368">
        <f t="shared" si="190"/>
        <v>123.34851314537659</v>
      </c>
      <c r="M1368" t="e">
        <f t="shared" si="198"/>
        <v>#N/A</v>
      </c>
      <c r="N1368" t="str">
        <f t="shared" si="192"/>
        <v>NA</v>
      </c>
      <c r="O1368" s="22">
        <f t="shared" si="197"/>
        <v>15906.087379185354</v>
      </c>
      <c r="P1368">
        <f t="shared" si="193"/>
        <v>123.34851314537659</v>
      </c>
      <c r="Q1368">
        <f t="shared" si="194"/>
        <v>3</v>
      </c>
      <c r="V1368" s="51">
        <f t="shared" si="191"/>
        <v>3.2695138367186318E-5</v>
      </c>
      <c r="W1368" s="51">
        <f t="shared" si="195"/>
        <v>6.8398057456369992E-3</v>
      </c>
    </row>
    <row r="1369" spans="2:23" x14ac:dyDescent="0.25">
      <c r="B1369" s="52" t="s">
        <v>688</v>
      </c>
      <c r="C1369" s="53" t="s">
        <v>1970</v>
      </c>
      <c r="D1369" s="54">
        <v>9.2202920099999996</v>
      </c>
      <c r="E1369" s="54">
        <v>803.57094844800008</v>
      </c>
      <c r="F1369" s="54">
        <v>0.4855172456239023</v>
      </c>
      <c r="G1369" s="48">
        <v>1368</v>
      </c>
      <c r="H1369" s="49"/>
      <c r="I1369" s="21">
        <f t="shared" si="196"/>
        <v>122.86299589975269</v>
      </c>
      <c r="J1369" s="50">
        <v>9.2202920099999996</v>
      </c>
      <c r="K1369" s="50">
        <v>18527.673202439986</v>
      </c>
      <c r="L1369">
        <f t="shared" si="190"/>
        <v>122.86299589975269</v>
      </c>
      <c r="M1369" t="e">
        <f t="shared" si="198"/>
        <v>#N/A</v>
      </c>
      <c r="N1369" t="str">
        <f t="shared" si="192"/>
        <v>NA</v>
      </c>
      <c r="O1369" s="22">
        <f t="shared" si="197"/>
        <v>15915.307671195354</v>
      </c>
      <c r="P1369">
        <f t="shared" si="193"/>
        <v>122.86299589975269</v>
      </c>
      <c r="Q1369">
        <f t="shared" si="194"/>
        <v>3</v>
      </c>
      <c r="V1369" s="51">
        <f t="shared" si="191"/>
        <v>3.2566445664529904E-5</v>
      </c>
      <c r="W1369" s="51">
        <f t="shared" si="195"/>
        <v>6.8072392999724693E-3</v>
      </c>
    </row>
    <row r="1370" spans="2:23" x14ac:dyDescent="0.25">
      <c r="B1370" s="45" t="s">
        <v>1863</v>
      </c>
      <c r="C1370" s="46" t="s">
        <v>1971</v>
      </c>
      <c r="D1370" s="47">
        <v>3.8570579399999994</v>
      </c>
      <c r="E1370" s="47">
        <v>421.69023193400005</v>
      </c>
      <c r="F1370" s="47">
        <v>0.48517303970320258</v>
      </c>
      <c r="G1370" s="48">
        <v>1369</v>
      </c>
      <c r="H1370" s="49"/>
      <c r="I1370" s="21">
        <f t="shared" si="196"/>
        <v>122.37782286004949</v>
      </c>
      <c r="J1370" s="50">
        <v>3.8570579399999994</v>
      </c>
      <c r="K1370" s="50">
        <v>18531.530260379986</v>
      </c>
      <c r="L1370">
        <f t="shared" si="190"/>
        <v>122.37782286004949</v>
      </c>
      <c r="M1370" t="e">
        <f t="shared" si="198"/>
        <v>#N/A</v>
      </c>
      <c r="N1370" t="str">
        <f t="shared" si="192"/>
        <v>NA</v>
      </c>
      <c r="O1370" s="22">
        <f t="shared" si="197"/>
        <v>15919.164729135355</v>
      </c>
      <c r="P1370">
        <f t="shared" si="193"/>
        <v>122.37782286004949</v>
      </c>
      <c r="Q1370">
        <f t="shared" si="194"/>
        <v>3</v>
      </c>
      <c r="V1370" s="51">
        <f t="shared" si="191"/>
        <v>3.2437844198159336E-5</v>
      </c>
      <c r="W1370" s="51">
        <f t="shared" si="195"/>
        <v>6.7748014557743102E-3</v>
      </c>
    </row>
    <row r="1371" spans="2:23" x14ac:dyDescent="0.25">
      <c r="B1371" s="52" t="s">
        <v>933</v>
      </c>
      <c r="C1371" s="53" t="s">
        <v>1972</v>
      </c>
      <c r="D1371" s="54">
        <v>20.308049030000003</v>
      </c>
      <c r="E1371" s="54">
        <v>265.87184369199997</v>
      </c>
      <c r="F1371" s="54">
        <v>0.48509115497136468</v>
      </c>
      <c r="G1371" s="48">
        <v>1370</v>
      </c>
      <c r="H1371" s="49"/>
      <c r="I1371" s="21">
        <f t="shared" si="196"/>
        <v>121.89273170507812</v>
      </c>
      <c r="J1371" s="50">
        <v>20.308049030000003</v>
      </c>
      <c r="K1371" s="50">
        <v>18551.838309409988</v>
      </c>
      <c r="L1371">
        <f t="shared" si="190"/>
        <v>121.89273170507812</v>
      </c>
      <c r="M1371" t="e">
        <f t="shared" si="198"/>
        <v>#N/A</v>
      </c>
      <c r="N1371" t="str">
        <f t="shared" si="192"/>
        <v>NA</v>
      </c>
      <c r="O1371" s="22">
        <f t="shared" si="197"/>
        <v>15939.472778165355</v>
      </c>
      <c r="P1371">
        <f t="shared" si="193"/>
        <v>121.89273170507812</v>
      </c>
      <c r="Q1371">
        <f t="shared" si="194"/>
        <v>3</v>
      </c>
      <c r="V1371" s="51">
        <f t="shared" si="191"/>
        <v>3.2309264436409027E-5</v>
      </c>
      <c r="W1371" s="51">
        <f t="shared" si="195"/>
        <v>6.7424921913379014E-3</v>
      </c>
    </row>
    <row r="1372" spans="2:23" x14ac:dyDescent="0.25">
      <c r="B1372" s="45" t="s">
        <v>845</v>
      </c>
      <c r="C1372" s="46" t="s">
        <v>1973</v>
      </c>
      <c r="D1372" s="47">
        <v>13.239060239999999</v>
      </c>
      <c r="E1372" s="47">
        <v>447.99237176800005</v>
      </c>
      <c r="F1372" s="47">
        <v>0.4837458813717721</v>
      </c>
      <c r="G1372" s="48">
        <v>1371</v>
      </c>
      <c r="H1372" s="49"/>
      <c r="I1372" s="21">
        <f t="shared" si="196"/>
        <v>121.40898582370635</v>
      </c>
      <c r="J1372" s="50">
        <v>13.239060240000001</v>
      </c>
      <c r="K1372" s="50">
        <v>18565.077369649989</v>
      </c>
      <c r="L1372">
        <f t="shared" si="190"/>
        <v>121.40898582370635</v>
      </c>
      <c r="M1372" t="e">
        <f t="shared" si="198"/>
        <v>#N/A</v>
      </c>
      <c r="N1372" t="str">
        <f t="shared" si="192"/>
        <v>NA</v>
      </c>
      <c r="O1372" s="22">
        <f t="shared" si="197"/>
        <v>15952.711838405354</v>
      </c>
      <c r="P1372">
        <f t="shared" si="193"/>
        <v>121.40898582370635</v>
      </c>
      <c r="Q1372">
        <f t="shared" si="194"/>
        <v>3</v>
      </c>
      <c r="V1372" s="51">
        <f t="shared" si="191"/>
        <v>3.2181041257039481E-5</v>
      </c>
      <c r="W1372" s="51">
        <f t="shared" si="195"/>
        <v>6.7103111500808619E-3</v>
      </c>
    </row>
    <row r="1373" spans="2:23" x14ac:dyDescent="0.25">
      <c r="B1373" s="52" t="s">
        <v>332</v>
      </c>
      <c r="C1373" s="53" t="s">
        <v>1974</v>
      </c>
      <c r="D1373" s="54">
        <v>4.1237557100000002</v>
      </c>
      <c r="E1373" s="54">
        <v>275.14077270787737</v>
      </c>
      <c r="F1373" s="54">
        <v>0.48308006252649194</v>
      </c>
      <c r="G1373" s="48">
        <v>1372</v>
      </c>
      <c r="H1373" s="49"/>
      <c r="I1373" s="21">
        <f t="shared" si="196"/>
        <v>120.92590576117985</v>
      </c>
      <c r="J1373" s="50">
        <v>4.1237557099999993</v>
      </c>
      <c r="K1373" s="50">
        <v>18569.201125359989</v>
      </c>
      <c r="L1373">
        <f t="shared" si="190"/>
        <v>120.92590576117985</v>
      </c>
      <c r="M1373" t="e">
        <f t="shared" si="198"/>
        <v>#N/A</v>
      </c>
      <c r="N1373" t="str">
        <f t="shared" si="192"/>
        <v>NA</v>
      </c>
      <c r="O1373" s="22">
        <f t="shared" si="197"/>
        <v>15956.835594115353</v>
      </c>
      <c r="P1373">
        <f t="shared" si="193"/>
        <v>120.92590576117985</v>
      </c>
      <c r="Q1373">
        <f t="shared" si="194"/>
        <v>3</v>
      </c>
      <c r="V1373" s="51">
        <f t="shared" si="191"/>
        <v>3.2052994561672206E-5</v>
      </c>
      <c r="W1373" s="51">
        <f t="shared" si="195"/>
        <v>6.6782581555191898E-3</v>
      </c>
    </row>
    <row r="1374" spans="2:23" x14ac:dyDescent="0.25">
      <c r="B1374" s="45" t="s">
        <v>1975</v>
      </c>
      <c r="C1374" s="46" t="s">
        <v>1976</v>
      </c>
      <c r="D1374" s="47">
        <v>2.4896800500000005</v>
      </c>
      <c r="E1374" s="47">
        <v>54.163819301000004</v>
      </c>
      <c r="F1374" s="47">
        <v>0.4807026017810937</v>
      </c>
      <c r="G1374" s="48">
        <v>1373</v>
      </c>
      <c r="H1374" s="49"/>
      <c r="I1374" s="21">
        <f t="shared" si="196"/>
        <v>120.44520315939876</v>
      </c>
      <c r="J1374" s="50">
        <v>2.48968005</v>
      </c>
      <c r="K1374" s="50">
        <v>18571.690805409988</v>
      </c>
      <c r="L1374">
        <f t="shared" si="190"/>
        <v>120.44520315939876</v>
      </c>
      <c r="M1374" t="e">
        <f t="shared" si="198"/>
        <v>#N/A</v>
      </c>
      <c r="N1374" t="str">
        <f t="shared" si="192"/>
        <v>NA</v>
      </c>
      <c r="O1374" s="22">
        <f t="shared" si="197"/>
        <v>15959.325274165352</v>
      </c>
      <c r="P1374">
        <f t="shared" si="193"/>
        <v>120.44520315939876</v>
      </c>
      <c r="Q1374">
        <f t="shared" si="194"/>
        <v>3</v>
      </c>
      <c r="V1374" s="51">
        <f t="shared" si="191"/>
        <v>3.1925578043402739E-5</v>
      </c>
      <c r="W1374" s="51">
        <f t="shared" si="195"/>
        <v>6.6463325774757873E-3</v>
      </c>
    </row>
    <row r="1375" spans="2:23" x14ac:dyDescent="0.25">
      <c r="B1375" s="52" t="s">
        <v>1977</v>
      </c>
      <c r="C1375" s="53" t="s">
        <v>1978</v>
      </c>
      <c r="D1375" s="54">
        <v>3.7842613200000006</v>
      </c>
      <c r="E1375" s="54">
        <v>34.309592348000002</v>
      </c>
      <c r="F1375" s="54">
        <v>0.47864713239212409</v>
      </c>
      <c r="G1375" s="48">
        <v>1374</v>
      </c>
      <c r="H1375" s="49"/>
      <c r="I1375" s="21">
        <f t="shared" si="196"/>
        <v>119.96655602700663</v>
      </c>
      <c r="J1375" s="50">
        <v>3.7842613200000006</v>
      </c>
      <c r="K1375" s="50">
        <v>18575.475066729989</v>
      </c>
      <c r="L1375">
        <f t="shared" si="190"/>
        <v>119.96655602700663</v>
      </c>
      <c r="M1375" t="e">
        <f t="shared" si="198"/>
        <v>#N/A</v>
      </c>
      <c r="N1375" t="str">
        <f t="shared" si="192"/>
        <v>NA</v>
      </c>
      <c r="O1375" s="22">
        <f t="shared" si="197"/>
        <v>15963.109535485351</v>
      </c>
      <c r="P1375">
        <f t="shared" si="193"/>
        <v>119.96655602700663</v>
      </c>
      <c r="Q1375">
        <f t="shared" si="194"/>
        <v>3</v>
      </c>
      <c r="V1375" s="51">
        <f t="shared" si="191"/>
        <v>3.1798706354206343E-5</v>
      </c>
      <c r="W1375" s="51">
        <f t="shared" si="195"/>
        <v>6.6145338711215808E-3</v>
      </c>
    </row>
    <row r="1376" spans="2:23" x14ac:dyDescent="0.25">
      <c r="B1376" s="45" t="s">
        <v>578</v>
      </c>
      <c r="C1376" s="46" t="s">
        <v>1979</v>
      </c>
      <c r="D1376" s="47">
        <v>4.3718706496466551</v>
      </c>
      <c r="E1376" s="47">
        <v>132.52953074991206</v>
      </c>
      <c r="F1376" s="47">
        <v>0.47813275191534144</v>
      </c>
      <c r="G1376" s="48">
        <v>1375</v>
      </c>
      <c r="H1376" s="49"/>
      <c r="I1376" s="21">
        <f t="shared" si="196"/>
        <v>119.48842327509129</v>
      </c>
      <c r="J1376" s="50">
        <v>4.4518810999999996</v>
      </c>
      <c r="K1376" s="50">
        <v>18579.92694782999</v>
      </c>
      <c r="L1376">
        <f t="shared" si="190"/>
        <v>119.48842327509129</v>
      </c>
      <c r="M1376" t="e">
        <f t="shared" si="198"/>
        <v>#N/A</v>
      </c>
      <c r="N1376" t="str">
        <f t="shared" si="192"/>
        <v>NA</v>
      </c>
      <c r="O1376" s="22">
        <f t="shared" si="197"/>
        <v>15967.481406134999</v>
      </c>
      <c r="P1376">
        <f t="shared" si="193"/>
        <v>119.48842327509129</v>
      </c>
      <c r="Q1376">
        <f t="shared" si="194"/>
        <v>3</v>
      </c>
      <c r="V1376" s="51">
        <f t="shared" si="191"/>
        <v>3.1671971008289923E-5</v>
      </c>
      <c r="W1376" s="51">
        <f t="shared" si="195"/>
        <v>6.5828619001132909E-3</v>
      </c>
    </row>
    <row r="1377" spans="2:23" x14ac:dyDescent="0.25">
      <c r="B1377" s="52" t="s">
        <v>1980</v>
      </c>
      <c r="C1377" s="53" t="s">
        <v>164</v>
      </c>
      <c r="D1377" s="54">
        <v>19.382987379999999</v>
      </c>
      <c r="E1377" s="54">
        <v>3582.6801684719999</v>
      </c>
      <c r="F1377" s="54">
        <v>0.47800405422166903</v>
      </c>
      <c r="G1377" s="48">
        <v>1376</v>
      </c>
      <c r="H1377" s="49"/>
      <c r="I1377" s="21">
        <f t="shared" si="196"/>
        <v>119.01041922086962</v>
      </c>
      <c r="J1377" s="50">
        <v>19.382987380000007</v>
      </c>
      <c r="K1377" s="50">
        <v>18599.309935209989</v>
      </c>
      <c r="L1377">
        <f t="shared" si="190"/>
        <v>119.01041922086962</v>
      </c>
      <c r="M1377">
        <f t="shared" si="198"/>
        <v>119.01041922086962</v>
      </c>
      <c r="N1377" t="str">
        <f t="shared" si="192"/>
        <v>ROB ROY 21055090</v>
      </c>
      <c r="O1377" s="22">
        <f t="shared" si="197"/>
        <v>15986.864393514999</v>
      </c>
      <c r="P1377">
        <f t="shared" si="193"/>
        <v>119.01041922086962</v>
      </c>
      <c r="Q1377">
        <f t="shared" si="194"/>
        <v>3</v>
      </c>
      <c r="V1377" s="51">
        <f t="shared" si="191"/>
        <v>3.1545269775382199E-5</v>
      </c>
      <c r="W1377" s="51">
        <f t="shared" si="195"/>
        <v>6.5513166303379083E-3</v>
      </c>
    </row>
    <row r="1378" spans="2:23" x14ac:dyDescent="0.25">
      <c r="B1378" s="45" t="s">
        <v>1112</v>
      </c>
      <c r="C1378" s="46" t="s">
        <v>1981</v>
      </c>
      <c r="D1378" s="47">
        <v>5.78968989</v>
      </c>
      <c r="E1378" s="47">
        <v>81</v>
      </c>
      <c r="F1378" s="47">
        <v>0.47727442080000004</v>
      </c>
      <c r="G1378" s="48">
        <v>1377</v>
      </c>
      <c r="H1378" s="49"/>
      <c r="I1378" s="21">
        <f t="shared" si="196"/>
        <v>118.53314480006962</v>
      </c>
      <c r="J1378" s="50">
        <v>16.050701979999999</v>
      </c>
      <c r="K1378" s="50">
        <v>18615.360637189988</v>
      </c>
      <c r="L1378">
        <f t="shared" si="190"/>
        <v>118.53314480006962</v>
      </c>
      <c r="M1378" t="e">
        <f t="shared" si="198"/>
        <v>#N/A</v>
      </c>
      <c r="N1378" t="str">
        <f t="shared" si="192"/>
        <v>NA</v>
      </c>
      <c r="O1378" s="22">
        <f t="shared" si="197"/>
        <v>15992.654083404999</v>
      </c>
      <c r="P1378">
        <f t="shared" si="193"/>
        <v>118.53314480006962</v>
      </c>
      <c r="Q1378">
        <f t="shared" si="194"/>
        <v>3</v>
      </c>
      <c r="V1378" s="51">
        <f t="shared" si="191"/>
        <v>3.1418761941365724E-5</v>
      </c>
      <c r="W1378" s="51">
        <f t="shared" si="195"/>
        <v>6.5198978683965424E-3</v>
      </c>
    </row>
    <row r="1379" spans="2:23" x14ac:dyDescent="0.25">
      <c r="B1379" s="52" t="s">
        <v>1982</v>
      </c>
      <c r="C1379" s="53" t="s">
        <v>1983</v>
      </c>
      <c r="D1379" s="54">
        <v>3.520813</v>
      </c>
      <c r="E1379" s="54">
        <v>333</v>
      </c>
      <c r="F1379" s="54">
        <v>0.47292530129999999</v>
      </c>
      <c r="G1379" s="48">
        <v>1378</v>
      </c>
      <c r="H1379" s="49"/>
      <c r="I1379" s="21">
        <f t="shared" si="196"/>
        <v>118.06021949876963</v>
      </c>
      <c r="J1379" s="50">
        <v>6.1298300699999997</v>
      </c>
      <c r="K1379" s="50">
        <v>18621.490467259988</v>
      </c>
      <c r="L1379">
        <f t="shared" si="190"/>
        <v>118.06021949876963</v>
      </c>
      <c r="M1379" t="e">
        <f t="shared" si="198"/>
        <v>#N/A</v>
      </c>
      <c r="N1379" t="str">
        <f t="shared" si="192"/>
        <v>NA</v>
      </c>
      <c r="O1379" s="22">
        <f t="shared" si="197"/>
        <v>15996.174896404998</v>
      </c>
      <c r="P1379">
        <f t="shared" si="193"/>
        <v>118.06021949876963</v>
      </c>
      <c r="Q1379">
        <f t="shared" si="194"/>
        <v>3</v>
      </c>
      <c r="V1379" s="51">
        <f t="shared" si="191"/>
        <v>3.1293406898414187E-5</v>
      </c>
      <c r="W1379" s="51">
        <f t="shared" si="195"/>
        <v>6.4886044614981282E-3</v>
      </c>
    </row>
    <row r="1380" spans="2:23" x14ac:dyDescent="0.25">
      <c r="B1380" s="45" t="s">
        <v>1273</v>
      </c>
      <c r="C1380" s="46" t="s">
        <v>1984</v>
      </c>
      <c r="D1380" s="47">
        <v>0.47606097999999997</v>
      </c>
      <c r="E1380" s="47">
        <v>6.4824635090000005</v>
      </c>
      <c r="F1380" s="47">
        <v>0.47104284664293133</v>
      </c>
      <c r="G1380" s="48">
        <v>1379</v>
      </c>
      <c r="H1380" s="49"/>
      <c r="I1380" s="21">
        <f t="shared" si="196"/>
        <v>117.5891766521267</v>
      </c>
      <c r="J1380" s="50">
        <v>0.47606097999999997</v>
      </c>
      <c r="K1380" s="50">
        <v>18621.966528239987</v>
      </c>
      <c r="L1380">
        <f t="shared" si="190"/>
        <v>117.5891766521267</v>
      </c>
      <c r="M1380" t="e">
        <f t="shared" si="198"/>
        <v>#N/A</v>
      </c>
      <c r="N1380" t="str">
        <f t="shared" si="192"/>
        <v>NA</v>
      </c>
      <c r="O1380" s="22">
        <f t="shared" si="197"/>
        <v>15996.650957384998</v>
      </c>
      <c r="P1380">
        <f t="shared" si="193"/>
        <v>117.5891766521267</v>
      </c>
      <c r="Q1380">
        <f t="shared" si="194"/>
        <v>3</v>
      </c>
      <c r="V1380" s="51">
        <f t="shared" si="191"/>
        <v>3.1168550824715813E-5</v>
      </c>
      <c r="W1380" s="51">
        <f t="shared" si="195"/>
        <v>6.4574359106734126E-3</v>
      </c>
    </row>
    <row r="1381" spans="2:23" x14ac:dyDescent="0.25">
      <c r="B1381" s="52" t="s">
        <v>1985</v>
      </c>
      <c r="C1381" s="53" t="s">
        <v>1986</v>
      </c>
      <c r="D1381" s="54">
        <v>16.782860206173268</v>
      </c>
      <c r="E1381" s="54">
        <v>69.468067166068067</v>
      </c>
      <c r="F1381" s="54">
        <v>0.46994729934761381</v>
      </c>
      <c r="G1381" s="48">
        <v>1380</v>
      </c>
      <c r="H1381" s="49"/>
      <c r="I1381" s="21">
        <f t="shared" si="196"/>
        <v>117.11922935277909</v>
      </c>
      <c r="J1381" s="50">
        <v>18.473143099999994</v>
      </c>
      <c r="K1381" s="50">
        <v>18640.439671339987</v>
      </c>
      <c r="L1381">
        <f t="shared" si="190"/>
        <v>117.11922935277909</v>
      </c>
      <c r="M1381" t="e">
        <f t="shared" si="198"/>
        <v>#N/A</v>
      </c>
      <c r="N1381" t="str">
        <f t="shared" si="192"/>
        <v>NA</v>
      </c>
      <c r="O1381" s="22">
        <f t="shared" si="197"/>
        <v>16013.433817591171</v>
      </c>
      <c r="P1381">
        <f t="shared" si="193"/>
        <v>117.11922935277909</v>
      </c>
      <c r="Q1381">
        <f t="shared" si="194"/>
        <v>3</v>
      </c>
      <c r="V1381" s="51">
        <f t="shared" si="191"/>
        <v>3.1043985140171676E-5</v>
      </c>
      <c r="W1381" s="51">
        <f t="shared" si="195"/>
        <v>6.4263919255332412E-3</v>
      </c>
    </row>
    <row r="1382" spans="2:23" x14ac:dyDescent="0.25">
      <c r="B1382" s="45" t="s">
        <v>1434</v>
      </c>
      <c r="C1382" s="46" t="s">
        <v>1987</v>
      </c>
      <c r="D1382" s="47">
        <v>4.0908294300000003</v>
      </c>
      <c r="E1382" s="47">
        <v>103.44000315263952</v>
      </c>
      <c r="F1382" s="47">
        <v>0.46828638284841023</v>
      </c>
      <c r="G1382" s="48">
        <v>1381</v>
      </c>
      <c r="H1382" s="49"/>
      <c r="I1382" s="21">
        <f t="shared" si="196"/>
        <v>116.65094296993068</v>
      </c>
      <c r="J1382" s="50">
        <v>4.0908294300000003</v>
      </c>
      <c r="K1382" s="50">
        <v>18644.530500769986</v>
      </c>
      <c r="L1382">
        <f t="shared" ref="L1382:L1445" si="199">P1382</f>
        <v>116.65094296993068</v>
      </c>
      <c r="M1382" t="e">
        <f t="shared" si="198"/>
        <v>#N/A</v>
      </c>
      <c r="N1382" t="str">
        <f t="shared" si="192"/>
        <v>NA</v>
      </c>
      <c r="O1382" s="22">
        <f t="shared" si="197"/>
        <v>16017.524647021171</v>
      </c>
      <c r="P1382">
        <f t="shared" si="193"/>
        <v>116.65094296993068</v>
      </c>
      <c r="Q1382">
        <f t="shared" si="194"/>
        <v>3</v>
      </c>
      <c r="V1382" s="51">
        <f t="shared" si="191"/>
        <v>3.0919859703291439E-5</v>
      </c>
      <c r="W1382" s="51">
        <f t="shared" si="195"/>
        <v>6.3954720658299501E-3</v>
      </c>
    </row>
    <row r="1383" spans="2:23" x14ac:dyDescent="0.25">
      <c r="B1383" s="52" t="s">
        <v>1535</v>
      </c>
      <c r="C1383" s="53" t="s">
        <v>1988</v>
      </c>
      <c r="D1383" s="54">
        <v>7.9594725266641362</v>
      </c>
      <c r="E1383" s="54">
        <v>336.07256551009931</v>
      </c>
      <c r="F1383" s="54">
        <v>0.467572685698462</v>
      </c>
      <c r="G1383" s="48">
        <v>1382</v>
      </c>
      <c r="H1383" s="49"/>
      <c r="I1383" s="21">
        <f t="shared" si="196"/>
        <v>116.18337028423223</v>
      </c>
      <c r="J1383" s="50">
        <v>8.415829780000001</v>
      </c>
      <c r="K1383" s="50">
        <v>18652.946330549985</v>
      </c>
      <c r="L1383">
        <f t="shared" si="199"/>
        <v>116.18337028423223</v>
      </c>
      <c r="M1383" t="e">
        <f t="shared" si="198"/>
        <v>#N/A</v>
      </c>
      <c r="N1383" t="str">
        <f t="shared" si="192"/>
        <v>NA</v>
      </c>
      <c r="O1383" s="22">
        <f t="shared" si="197"/>
        <v>16025.484119547835</v>
      </c>
      <c r="P1383">
        <f t="shared" si="193"/>
        <v>116.18337028423223</v>
      </c>
      <c r="Q1383">
        <f t="shared" si="194"/>
        <v>3</v>
      </c>
      <c r="V1383" s="51">
        <f t="shared" si="191"/>
        <v>3.0795923441184975E-5</v>
      </c>
      <c r="W1383" s="51">
        <f t="shared" si="195"/>
        <v>6.3646761423887654E-3</v>
      </c>
    </row>
    <row r="1384" spans="2:23" x14ac:dyDescent="0.25">
      <c r="B1384" s="45" t="s">
        <v>1679</v>
      </c>
      <c r="C1384" s="46" t="s">
        <v>1989</v>
      </c>
      <c r="D1384" s="47">
        <v>15.053372189999999</v>
      </c>
      <c r="E1384" s="47">
        <v>1076.174741366</v>
      </c>
      <c r="F1384" s="47">
        <v>0.46677518953375269</v>
      </c>
      <c r="G1384" s="48">
        <v>1383</v>
      </c>
      <c r="H1384" s="49"/>
      <c r="I1384" s="21">
        <f t="shared" si="196"/>
        <v>115.71659509469848</v>
      </c>
      <c r="J1384" s="50">
        <v>15.053372190000001</v>
      </c>
      <c r="K1384" s="50">
        <v>18667.999702739984</v>
      </c>
      <c r="L1384">
        <f t="shared" si="199"/>
        <v>115.71659509469848</v>
      </c>
      <c r="M1384" t="e">
        <f t="shared" si="198"/>
        <v>#N/A</v>
      </c>
      <c r="N1384" t="str">
        <f t="shared" si="192"/>
        <v>NA</v>
      </c>
      <c r="O1384" s="22">
        <f t="shared" si="197"/>
        <v>16040.537491737834</v>
      </c>
      <c r="P1384">
        <f t="shared" si="193"/>
        <v>115.71659509469848</v>
      </c>
      <c r="Q1384">
        <f t="shared" si="194"/>
        <v>3</v>
      </c>
      <c r="V1384" s="51">
        <f t="shared" si="191"/>
        <v>3.0672198565878299E-5</v>
      </c>
      <c r="W1384" s="51">
        <f t="shared" si="195"/>
        <v>6.3340039438228874E-3</v>
      </c>
    </row>
    <row r="1385" spans="2:23" x14ac:dyDescent="0.25">
      <c r="B1385" s="52" t="s">
        <v>1011</v>
      </c>
      <c r="C1385" s="53" t="s">
        <v>1990</v>
      </c>
      <c r="D1385" s="54">
        <v>6.0413146700000002</v>
      </c>
      <c r="E1385" s="54">
        <v>938.17898831699995</v>
      </c>
      <c r="F1385" s="54">
        <v>0.46605035714374593</v>
      </c>
      <c r="G1385" s="48">
        <v>1384</v>
      </c>
      <c r="H1385" s="49"/>
      <c r="I1385" s="21">
        <f t="shared" si="196"/>
        <v>115.25054473755473</v>
      </c>
      <c r="J1385" s="50">
        <v>6.0413146700000002</v>
      </c>
      <c r="K1385" s="50">
        <v>18674.041017409985</v>
      </c>
      <c r="L1385">
        <f t="shared" si="199"/>
        <v>115.25054473755473</v>
      </c>
      <c r="M1385" t="e">
        <f t="shared" si="198"/>
        <v>#N/A</v>
      </c>
      <c r="N1385" t="str">
        <f t="shared" si="192"/>
        <v>NA</v>
      </c>
      <c r="O1385" s="22">
        <f t="shared" si="197"/>
        <v>16046.578806407833</v>
      </c>
      <c r="P1385">
        <f t="shared" si="193"/>
        <v>115.25054473755473</v>
      </c>
      <c r="Q1385">
        <f t="shared" si="194"/>
        <v>3</v>
      </c>
      <c r="V1385" s="51">
        <f t="shared" si="191"/>
        <v>3.0548665816886562E-5</v>
      </c>
      <c r="W1385" s="51">
        <f t="shared" si="195"/>
        <v>6.3034552780060005E-3</v>
      </c>
    </row>
    <row r="1386" spans="2:23" x14ac:dyDescent="0.25">
      <c r="B1386" s="45" t="s">
        <v>889</v>
      </c>
      <c r="C1386" s="46" t="s">
        <v>1991</v>
      </c>
      <c r="D1386" s="47">
        <v>4.1785626000000002</v>
      </c>
      <c r="E1386" s="47">
        <v>969.08935060899989</v>
      </c>
      <c r="F1386" s="47">
        <v>0.46425756502098098</v>
      </c>
      <c r="G1386" s="48">
        <v>1385</v>
      </c>
      <c r="H1386" s="49"/>
      <c r="I1386" s="21">
        <f t="shared" si="196"/>
        <v>114.78628717253375</v>
      </c>
      <c r="J1386" s="50">
        <v>4.1785626000000002</v>
      </c>
      <c r="K1386" s="50">
        <v>18678.219580009983</v>
      </c>
      <c r="L1386">
        <f t="shared" si="199"/>
        <v>114.78628717253375</v>
      </c>
      <c r="M1386" t="e">
        <f t="shared" si="198"/>
        <v>#N/A</v>
      </c>
      <c r="N1386" t="str">
        <f t="shared" si="192"/>
        <v>NA</v>
      </c>
      <c r="O1386" s="22">
        <f t="shared" si="197"/>
        <v>16050.757369007833</v>
      </c>
      <c r="P1386">
        <f t="shared" si="193"/>
        <v>114.78628717253375</v>
      </c>
      <c r="Q1386">
        <f t="shared" si="194"/>
        <v>3</v>
      </c>
      <c r="V1386" s="51">
        <f t="shared" si="191"/>
        <v>3.0425608270919355E-5</v>
      </c>
      <c r="W1386" s="51">
        <f t="shared" si="195"/>
        <v>6.273029669735081E-3</v>
      </c>
    </row>
    <row r="1387" spans="2:23" x14ac:dyDescent="0.25">
      <c r="B1387" s="52" t="s">
        <v>1992</v>
      </c>
      <c r="C1387" s="53" t="s">
        <v>1993</v>
      </c>
      <c r="D1387" s="54">
        <v>17.394207489999999</v>
      </c>
      <c r="E1387" s="54">
        <v>813.67779879299997</v>
      </c>
      <c r="F1387" s="54">
        <v>0.45880695441759117</v>
      </c>
      <c r="G1387" s="48">
        <v>1386</v>
      </c>
      <c r="H1387" s="49"/>
      <c r="I1387" s="21">
        <f t="shared" si="196"/>
        <v>114.32748021811615</v>
      </c>
      <c r="J1387" s="50">
        <v>17.394207489999999</v>
      </c>
      <c r="K1387" s="50">
        <v>18695.613787499984</v>
      </c>
      <c r="L1387">
        <f t="shared" si="199"/>
        <v>114.32748021811615</v>
      </c>
      <c r="M1387" t="e">
        <f t="shared" si="198"/>
        <v>#N/A</v>
      </c>
      <c r="N1387" t="str">
        <f t="shared" si="192"/>
        <v>NA</v>
      </c>
      <c r="O1387" s="22">
        <f t="shared" si="197"/>
        <v>16068.151576497834</v>
      </c>
      <c r="P1387">
        <f t="shared" si="193"/>
        <v>114.32748021811615</v>
      </c>
      <c r="Q1387">
        <f t="shared" si="194"/>
        <v>3</v>
      </c>
      <c r="V1387" s="51">
        <f t="shared" si="191"/>
        <v>3.0303995480655469E-5</v>
      </c>
      <c r="W1387" s="51">
        <f t="shared" si="195"/>
        <v>6.2427256742544259E-3</v>
      </c>
    </row>
    <row r="1388" spans="2:23" x14ac:dyDescent="0.25">
      <c r="B1388" s="45" t="s">
        <v>1386</v>
      </c>
      <c r="C1388" s="46" t="s">
        <v>1994</v>
      </c>
      <c r="D1388" s="47">
        <v>8.6973509200000017</v>
      </c>
      <c r="E1388" s="47">
        <v>124.42057139200001</v>
      </c>
      <c r="F1388" s="47">
        <v>0.45438227192998454</v>
      </c>
      <c r="G1388" s="48">
        <v>1387</v>
      </c>
      <c r="H1388" s="49"/>
      <c r="I1388" s="21">
        <f t="shared" si="196"/>
        <v>113.87309794618616</v>
      </c>
      <c r="J1388" s="50">
        <v>8.6973509200000017</v>
      </c>
      <c r="K1388" s="50">
        <v>18704.311138419984</v>
      </c>
      <c r="L1388">
        <f t="shared" si="199"/>
        <v>113.87309794618616</v>
      </c>
      <c r="M1388" t="e">
        <f t="shared" si="198"/>
        <v>#N/A</v>
      </c>
      <c r="N1388" t="str">
        <f t="shared" si="192"/>
        <v>NA</v>
      </c>
      <c r="O1388" s="22">
        <f t="shared" si="197"/>
        <v>16076.848927417834</v>
      </c>
      <c r="P1388">
        <f t="shared" si="193"/>
        <v>113.87309794618616</v>
      </c>
      <c r="Q1388">
        <f t="shared" si="194"/>
        <v>3</v>
      </c>
      <c r="V1388" s="51">
        <f t="shared" si="191"/>
        <v>3.0183555510415715E-5</v>
      </c>
      <c r="W1388" s="51">
        <f t="shared" si="195"/>
        <v>6.21254211874401E-3</v>
      </c>
    </row>
    <row r="1389" spans="2:23" x14ac:dyDescent="0.25">
      <c r="B1389" s="52" t="s">
        <v>381</v>
      </c>
      <c r="C1389" s="53" t="s">
        <v>1995</v>
      </c>
      <c r="D1389" s="54">
        <v>4.7579794099999999</v>
      </c>
      <c r="E1389" s="54">
        <v>411.59360328000002</v>
      </c>
      <c r="F1389" s="54">
        <v>0.45314916361051738</v>
      </c>
      <c r="G1389" s="48">
        <v>1388</v>
      </c>
      <c r="H1389" s="49"/>
      <c r="I1389" s="21">
        <f t="shared" si="196"/>
        <v>113.41994878257564</v>
      </c>
      <c r="J1389" s="50">
        <v>4.7579794099999999</v>
      </c>
      <c r="K1389" s="50">
        <v>18709.069117829982</v>
      </c>
      <c r="L1389">
        <f t="shared" si="199"/>
        <v>113.41994878257564</v>
      </c>
      <c r="M1389" t="e">
        <f t="shared" si="198"/>
        <v>#N/A</v>
      </c>
      <c r="N1389" t="str">
        <f t="shared" si="192"/>
        <v>NA</v>
      </c>
      <c r="O1389" s="22">
        <f t="shared" si="197"/>
        <v>16081.606906827834</v>
      </c>
      <c r="P1389">
        <f t="shared" si="193"/>
        <v>113.41994878257564</v>
      </c>
      <c r="Q1389">
        <f t="shared" si="194"/>
        <v>3</v>
      </c>
      <c r="V1389" s="51">
        <f t="shared" si="191"/>
        <v>3.0063442391680678E-5</v>
      </c>
      <c r="W1389" s="51">
        <f t="shared" si="195"/>
        <v>6.1824786763523291E-3</v>
      </c>
    </row>
    <row r="1390" spans="2:23" x14ac:dyDescent="0.25">
      <c r="B1390" s="45" t="s">
        <v>1490</v>
      </c>
      <c r="C1390" s="46" t="s">
        <v>1996</v>
      </c>
      <c r="D1390" s="47">
        <v>9.5568919799999996</v>
      </c>
      <c r="E1390" s="47">
        <v>509.54368219143794</v>
      </c>
      <c r="F1390" s="47">
        <v>0.45178507145778252</v>
      </c>
      <c r="G1390" s="48">
        <v>1389</v>
      </c>
      <c r="H1390" s="49"/>
      <c r="I1390" s="21">
        <f t="shared" si="196"/>
        <v>112.96816371111787</v>
      </c>
      <c r="J1390" s="50">
        <v>9.8479636599999996</v>
      </c>
      <c r="K1390" s="50">
        <v>18718.917081489981</v>
      </c>
      <c r="L1390">
        <f t="shared" si="199"/>
        <v>112.96816371111787</v>
      </c>
      <c r="M1390" t="e">
        <f t="shared" si="198"/>
        <v>#N/A</v>
      </c>
      <c r="N1390" t="str">
        <f t="shared" si="192"/>
        <v>NA</v>
      </c>
      <c r="O1390" s="22">
        <f t="shared" si="197"/>
        <v>16091.163798807835</v>
      </c>
      <c r="P1390">
        <f t="shared" si="193"/>
        <v>112.96816371111787</v>
      </c>
      <c r="Q1390">
        <f t="shared" si="194"/>
        <v>3</v>
      </c>
      <c r="V1390" s="51">
        <f t="shared" si="191"/>
        <v>2.9943690843430298E-5</v>
      </c>
      <c r="W1390" s="51">
        <f t="shared" si="195"/>
        <v>6.1525349855088987E-3</v>
      </c>
    </row>
    <row r="1391" spans="2:23" x14ac:dyDescent="0.25">
      <c r="B1391" s="52" t="s">
        <v>881</v>
      </c>
      <c r="C1391" s="53" t="s">
        <v>1997</v>
      </c>
      <c r="D1391" s="54">
        <v>1.8421243539666534</v>
      </c>
      <c r="E1391" s="54">
        <v>127</v>
      </c>
      <c r="F1391" s="54">
        <v>0.45092156449999998</v>
      </c>
      <c r="G1391" s="48">
        <v>1390</v>
      </c>
      <c r="H1391" s="49"/>
      <c r="I1391" s="21">
        <f t="shared" si="196"/>
        <v>112.51724214661786</v>
      </c>
      <c r="J1391" s="50">
        <v>8.0468386899999995</v>
      </c>
      <c r="K1391" s="50">
        <v>18726.96392017998</v>
      </c>
      <c r="L1391">
        <f t="shared" si="199"/>
        <v>112.51724214661786</v>
      </c>
      <c r="M1391" t="e">
        <f t="shared" si="198"/>
        <v>#N/A</v>
      </c>
      <c r="N1391" t="str">
        <f t="shared" si="192"/>
        <v>NA</v>
      </c>
      <c r="O1391" s="22">
        <f t="shared" si="197"/>
        <v>16093.005923161802</v>
      </c>
      <c r="P1391">
        <f t="shared" si="193"/>
        <v>112.51724214661786</v>
      </c>
      <c r="Q1391">
        <f t="shared" si="194"/>
        <v>3</v>
      </c>
      <c r="V1391" s="51">
        <f t="shared" si="191"/>
        <v>2.9824168179004663E-5</v>
      </c>
      <c r="W1391" s="51">
        <f t="shared" si="195"/>
        <v>6.1227108173298938E-3</v>
      </c>
    </row>
    <row r="1392" spans="2:23" x14ac:dyDescent="0.25">
      <c r="B1392" s="45" t="s">
        <v>1957</v>
      </c>
      <c r="C1392" s="46" t="s">
        <v>1998</v>
      </c>
      <c r="D1392" s="47">
        <v>7.9410644999999995</v>
      </c>
      <c r="E1392" s="47">
        <v>42.565235393999998</v>
      </c>
      <c r="F1392" s="47">
        <v>0.44782375929116791</v>
      </c>
      <c r="G1392" s="48">
        <v>1391</v>
      </c>
      <c r="H1392" s="49"/>
      <c r="I1392" s="21">
        <f t="shared" si="196"/>
        <v>112.06941838732669</v>
      </c>
      <c r="J1392" s="50">
        <v>7.9410644999999995</v>
      </c>
      <c r="K1392" s="50">
        <v>18734.904984679979</v>
      </c>
      <c r="L1392">
        <f t="shared" si="199"/>
        <v>112.06941838732669</v>
      </c>
      <c r="M1392" t="e">
        <f t="shared" si="198"/>
        <v>#N/A</v>
      </c>
      <c r="N1392" t="str">
        <f t="shared" si="192"/>
        <v>NA</v>
      </c>
      <c r="O1392" s="22">
        <f t="shared" si="197"/>
        <v>16100.946987661802</v>
      </c>
      <c r="P1392">
        <f t="shared" si="193"/>
        <v>112.06941838732669</v>
      </c>
      <c r="Q1392">
        <f t="shared" si="194"/>
        <v>3</v>
      </c>
      <c r="V1392" s="51">
        <f t="shared" si="191"/>
        <v>2.9705466628408088E-5</v>
      </c>
      <c r="W1392" s="51">
        <f t="shared" si="195"/>
        <v>6.0930053507014855E-3</v>
      </c>
    </row>
    <row r="1393" spans="2:23" x14ac:dyDescent="0.25">
      <c r="B1393" s="52" t="s">
        <v>1921</v>
      </c>
      <c r="C1393" s="53" t="s">
        <v>1999</v>
      </c>
      <c r="D1393" s="54">
        <v>3.4489330299999996</v>
      </c>
      <c r="E1393" s="54">
        <v>404.79514316800004</v>
      </c>
      <c r="F1393" s="54">
        <v>0.44745419597415947</v>
      </c>
      <c r="G1393" s="48">
        <v>1392</v>
      </c>
      <c r="H1393" s="49"/>
      <c r="I1393" s="21">
        <f t="shared" si="196"/>
        <v>111.62196419135253</v>
      </c>
      <c r="J1393" s="50">
        <v>3.4489330299999996</v>
      </c>
      <c r="K1393" s="50">
        <v>18738.353917709977</v>
      </c>
      <c r="L1393">
        <f t="shared" si="199"/>
        <v>111.62196419135253</v>
      </c>
      <c r="M1393" t="e">
        <f t="shared" si="198"/>
        <v>#N/A</v>
      </c>
      <c r="N1393" t="str">
        <f t="shared" si="192"/>
        <v>NA</v>
      </c>
      <c r="O1393" s="22">
        <f t="shared" si="197"/>
        <v>16104.395920691803</v>
      </c>
      <c r="P1393">
        <f t="shared" si="193"/>
        <v>111.62196419135253</v>
      </c>
      <c r="Q1393">
        <f t="shared" si="194"/>
        <v>3</v>
      </c>
      <c r="V1393" s="51">
        <f t="shared" si="191"/>
        <v>2.9586863035407246E-5</v>
      </c>
      <c r="W1393" s="51">
        <f t="shared" si="195"/>
        <v>6.0634184876660786E-3</v>
      </c>
    </row>
    <row r="1394" spans="2:23" x14ac:dyDescent="0.25">
      <c r="B1394" s="45" t="s">
        <v>2000</v>
      </c>
      <c r="C1394" s="46" t="s">
        <v>2001</v>
      </c>
      <c r="D1394" s="47">
        <v>6.7279953299999997</v>
      </c>
      <c r="E1394" s="47">
        <v>656.166849146</v>
      </c>
      <c r="F1394" s="47">
        <v>0.44672186858289731</v>
      </c>
      <c r="G1394" s="48">
        <v>1393</v>
      </c>
      <c r="H1394" s="49"/>
      <c r="I1394" s="21">
        <f t="shared" si="196"/>
        <v>111.17524232276963</v>
      </c>
      <c r="J1394" s="50">
        <v>6.7279953299999997</v>
      </c>
      <c r="K1394" s="50">
        <v>18745.081913039976</v>
      </c>
      <c r="L1394">
        <f t="shared" si="199"/>
        <v>111.17524232276963</v>
      </c>
      <c r="M1394" t="e">
        <f t="shared" si="198"/>
        <v>#N/A</v>
      </c>
      <c r="N1394" t="str">
        <f t="shared" si="192"/>
        <v>NA</v>
      </c>
      <c r="O1394" s="22">
        <f t="shared" si="197"/>
        <v>16111.123916021803</v>
      </c>
      <c r="P1394">
        <f t="shared" si="193"/>
        <v>111.17524232276963</v>
      </c>
      <c r="Q1394">
        <f t="shared" si="194"/>
        <v>3</v>
      </c>
      <c r="V1394" s="51">
        <f t="shared" si="191"/>
        <v>2.9468453555369558E-5</v>
      </c>
      <c r="W1394" s="51">
        <f t="shared" si="195"/>
        <v>6.0339500341107088E-3</v>
      </c>
    </row>
    <row r="1395" spans="2:23" x14ac:dyDescent="0.25">
      <c r="B1395" s="52" t="s">
        <v>263</v>
      </c>
      <c r="C1395" s="53" t="s">
        <v>2002</v>
      </c>
      <c r="D1395" s="54">
        <v>11.981360649999997</v>
      </c>
      <c r="E1395" s="54">
        <v>935.09857965275637</v>
      </c>
      <c r="F1395" s="54">
        <v>0.44392935427335534</v>
      </c>
      <c r="G1395" s="48">
        <v>1394</v>
      </c>
      <c r="H1395" s="49"/>
      <c r="I1395" s="21">
        <f t="shared" si="196"/>
        <v>110.73131296849628</v>
      </c>
      <c r="J1395" s="50">
        <v>12.526718629999998</v>
      </c>
      <c r="K1395" s="50">
        <v>18757.608631669977</v>
      </c>
      <c r="L1395">
        <f t="shared" si="199"/>
        <v>110.73131296849628</v>
      </c>
      <c r="M1395" t="e">
        <f t="shared" si="198"/>
        <v>#N/A</v>
      </c>
      <c r="N1395" t="str">
        <f t="shared" si="192"/>
        <v>NA</v>
      </c>
      <c r="O1395" s="22">
        <f t="shared" si="197"/>
        <v>16123.105276671802</v>
      </c>
      <c r="P1395">
        <f t="shared" si="193"/>
        <v>110.73131296849628</v>
      </c>
      <c r="Q1395">
        <f t="shared" si="194"/>
        <v>3</v>
      </c>
      <c r="V1395" s="51">
        <f t="shared" si="191"/>
        <v>2.9350784267811008E-5</v>
      </c>
      <c r="W1395" s="51">
        <f t="shared" si="195"/>
        <v>6.0045992498428975E-3</v>
      </c>
    </row>
    <row r="1396" spans="2:23" x14ac:dyDescent="0.25">
      <c r="B1396" s="45" t="s">
        <v>2003</v>
      </c>
      <c r="C1396" s="46" t="s">
        <v>2004</v>
      </c>
      <c r="D1396" s="47">
        <v>19.424430999999998</v>
      </c>
      <c r="E1396" s="47">
        <v>287.43144411100008</v>
      </c>
      <c r="F1396" s="47">
        <v>0.44322026408607212</v>
      </c>
      <c r="G1396" s="48">
        <v>1395</v>
      </c>
      <c r="H1396" s="49"/>
      <c r="I1396" s="21">
        <f t="shared" si="196"/>
        <v>110.28809270441022</v>
      </c>
      <c r="J1396" s="50">
        <v>19.424430999999998</v>
      </c>
      <c r="K1396" s="50">
        <v>18777.033062669976</v>
      </c>
      <c r="L1396">
        <f t="shared" si="199"/>
        <v>110.28809270441022</v>
      </c>
      <c r="M1396" t="e">
        <f t="shared" si="198"/>
        <v>#N/A</v>
      </c>
      <c r="N1396" t="str">
        <f t="shared" si="192"/>
        <v>NA</v>
      </c>
      <c r="O1396" s="22">
        <f t="shared" si="197"/>
        <v>16142.529707671802</v>
      </c>
      <c r="P1396">
        <f t="shared" si="193"/>
        <v>110.28809270441022</v>
      </c>
      <c r="Q1396">
        <f t="shared" si="194"/>
        <v>3</v>
      </c>
      <c r="V1396" s="51">
        <f t="shared" si="191"/>
        <v>2.9233302933890463E-5</v>
      </c>
      <c r="W1396" s="51">
        <f t="shared" si="195"/>
        <v>5.9753659469090068E-3</v>
      </c>
    </row>
    <row r="1397" spans="2:23" x14ac:dyDescent="0.25">
      <c r="B1397" s="52" t="s">
        <v>2005</v>
      </c>
      <c r="C1397" s="53" t="s">
        <v>2006</v>
      </c>
      <c r="D1397" s="54">
        <v>0.28615858999999999</v>
      </c>
      <c r="E1397" s="54">
        <v>4.5173826350000006</v>
      </c>
      <c r="F1397" s="54">
        <v>0.44029381113923388</v>
      </c>
      <c r="G1397" s="48">
        <v>1396</v>
      </c>
      <c r="H1397" s="49"/>
      <c r="I1397" s="21">
        <f t="shared" si="196"/>
        <v>109.84779889327099</v>
      </c>
      <c r="J1397" s="50">
        <v>0.28615858999999999</v>
      </c>
      <c r="K1397" s="50">
        <v>18777.319221259975</v>
      </c>
      <c r="L1397">
        <f t="shared" si="199"/>
        <v>109.84779889327099</v>
      </c>
      <c r="M1397" t="e">
        <f t="shared" si="198"/>
        <v>#N/A</v>
      </c>
      <c r="N1397" t="str">
        <f t="shared" si="192"/>
        <v>NA</v>
      </c>
      <c r="O1397" s="22">
        <f t="shared" si="197"/>
        <v>16142.815866261801</v>
      </c>
      <c r="P1397">
        <f t="shared" si="193"/>
        <v>109.84779889327099</v>
      </c>
      <c r="Q1397">
        <f t="shared" si="194"/>
        <v>3</v>
      </c>
      <c r="V1397" s="51">
        <f t="shared" si="191"/>
        <v>2.911659729463848E-5</v>
      </c>
      <c r="W1397" s="51">
        <f t="shared" si="195"/>
        <v>5.9462493496143685E-3</v>
      </c>
    </row>
    <row r="1398" spans="2:23" x14ac:dyDescent="0.25">
      <c r="B1398" s="45" t="s">
        <v>2007</v>
      </c>
      <c r="C1398" s="46" t="s">
        <v>2008</v>
      </c>
      <c r="D1398" s="47">
        <v>1.33765467</v>
      </c>
      <c r="E1398" s="47">
        <v>73.554920632999995</v>
      </c>
      <c r="F1398" s="47">
        <v>0.43985457110749882</v>
      </c>
      <c r="G1398" s="48">
        <v>1397</v>
      </c>
      <c r="H1398" s="49"/>
      <c r="I1398" s="21">
        <f t="shared" si="196"/>
        <v>109.40794432216349</v>
      </c>
      <c r="J1398" s="50">
        <v>1.33765467</v>
      </c>
      <c r="K1398" s="50">
        <v>18778.656875929973</v>
      </c>
      <c r="L1398">
        <f t="shared" si="199"/>
        <v>109.40794432216349</v>
      </c>
      <c r="M1398" t="e">
        <f t="shared" si="198"/>
        <v>#N/A</v>
      </c>
      <c r="N1398" t="str">
        <f t="shared" si="192"/>
        <v>NA</v>
      </c>
      <c r="O1398" s="22">
        <f t="shared" si="197"/>
        <v>16144.153520931801</v>
      </c>
      <c r="P1398">
        <f t="shared" si="193"/>
        <v>109.40794432216349</v>
      </c>
      <c r="Q1398">
        <f t="shared" si="194"/>
        <v>3</v>
      </c>
      <c r="V1398" s="51">
        <f t="shared" si="191"/>
        <v>2.9000008081707717E-5</v>
      </c>
      <c r="W1398" s="51">
        <f t="shared" si="195"/>
        <v>5.917249341532661E-3</v>
      </c>
    </row>
    <row r="1399" spans="2:23" x14ac:dyDescent="0.25">
      <c r="B1399" s="52" t="s">
        <v>2009</v>
      </c>
      <c r="C1399" s="53" t="s">
        <v>2010</v>
      </c>
      <c r="D1399" s="54">
        <v>4.4674983700000004</v>
      </c>
      <c r="E1399" s="54">
        <v>19.119877047999999</v>
      </c>
      <c r="F1399" s="54">
        <v>0.43834074484445629</v>
      </c>
      <c r="G1399" s="48">
        <v>1398</v>
      </c>
      <c r="H1399" s="49"/>
      <c r="I1399" s="21">
        <f t="shared" si="196"/>
        <v>108.96960357731903</v>
      </c>
      <c r="J1399" s="50">
        <v>4.4674983699999995</v>
      </c>
      <c r="K1399" s="50">
        <v>18783.124374299972</v>
      </c>
      <c r="L1399">
        <f t="shared" si="199"/>
        <v>108.96960357731903</v>
      </c>
      <c r="M1399" t="e">
        <f t="shared" si="198"/>
        <v>#N/A</v>
      </c>
      <c r="N1399" t="str">
        <f t="shared" si="192"/>
        <v>NA</v>
      </c>
      <c r="O1399" s="22">
        <f t="shared" si="197"/>
        <v>16148.621019301801</v>
      </c>
      <c r="P1399">
        <f t="shared" si="193"/>
        <v>108.96960357731903</v>
      </c>
      <c r="Q1399">
        <f t="shared" si="194"/>
        <v>3</v>
      </c>
      <c r="V1399" s="51">
        <f t="shared" si="191"/>
        <v>2.8883820128247965E-5</v>
      </c>
      <c r="W1399" s="51">
        <f t="shared" si="195"/>
        <v>5.8883655214044131E-3</v>
      </c>
    </row>
    <row r="1400" spans="2:23" x14ac:dyDescent="0.25">
      <c r="B1400" s="45" t="s">
        <v>995</v>
      </c>
      <c r="C1400" s="46" t="s">
        <v>2011</v>
      </c>
      <c r="D1400" s="47">
        <v>0.29689700000000002</v>
      </c>
      <c r="E1400" s="47">
        <v>19</v>
      </c>
      <c r="F1400" s="47">
        <v>0.43686890380000004</v>
      </c>
      <c r="G1400" s="48">
        <v>1399</v>
      </c>
      <c r="H1400" s="49"/>
      <c r="I1400" s="21">
        <f t="shared" si="196"/>
        <v>108.53273467351903</v>
      </c>
      <c r="J1400" s="50">
        <v>6.4499233300000007</v>
      </c>
      <c r="K1400" s="50">
        <v>18789.574297629973</v>
      </c>
      <c r="L1400">
        <f t="shared" si="199"/>
        <v>108.53273467351903</v>
      </c>
      <c r="M1400" t="e">
        <f t="shared" si="198"/>
        <v>#N/A</v>
      </c>
      <c r="N1400" t="str">
        <f t="shared" si="192"/>
        <v>NA</v>
      </c>
      <c r="O1400" s="22">
        <f t="shared" si="197"/>
        <v>16148.917916301802</v>
      </c>
      <c r="P1400">
        <f t="shared" si="193"/>
        <v>108.53273467351903</v>
      </c>
      <c r="Q1400">
        <f t="shared" si="194"/>
        <v>3</v>
      </c>
      <c r="V1400" s="51">
        <f t="shared" si="191"/>
        <v>2.8768022305527328E-5</v>
      </c>
      <c r="W1400" s="51">
        <f t="shared" si="195"/>
        <v>5.8595974990988857E-3</v>
      </c>
    </row>
    <row r="1401" spans="2:23" x14ac:dyDescent="0.25">
      <c r="B1401" s="52" t="s">
        <v>1554</v>
      </c>
      <c r="C1401" s="53" t="s">
        <v>168</v>
      </c>
      <c r="D1401" s="54">
        <v>12.3895024</v>
      </c>
      <c r="E1401" s="54">
        <v>1683.1928300949999</v>
      </c>
      <c r="F1401" s="54">
        <v>0.43417723405304309</v>
      </c>
      <c r="G1401" s="48">
        <v>1400</v>
      </c>
      <c r="H1401" s="49"/>
      <c r="I1401" s="21">
        <f t="shared" si="196"/>
        <v>108.09855743946599</v>
      </c>
      <c r="J1401" s="50">
        <v>12.3895024</v>
      </c>
      <c r="K1401" s="50">
        <v>18801.963800029975</v>
      </c>
      <c r="L1401">
        <f t="shared" si="199"/>
        <v>108.09855743946599</v>
      </c>
      <c r="M1401">
        <f t="shared" si="198"/>
        <v>108.09855743946599</v>
      </c>
      <c r="N1401" t="str">
        <f t="shared" si="192"/>
        <v>PAUL SWEET 2106428102</v>
      </c>
      <c r="O1401" s="22">
        <f t="shared" si="197"/>
        <v>16161.307418701801</v>
      </c>
      <c r="P1401">
        <f t="shared" si="193"/>
        <v>108.09855743946599</v>
      </c>
      <c r="Q1401">
        <f t="shared" si="194"/>
        <v>3</v>
      </c>
      <c r="V1401" s="51">
        <f t="shared" si="191"/>
        <v>2.8652937945114198E-5</v>
      </c>
      <c r="W1401" s="51">
        <f t="shared" si="195"/>
        <v>5.8309445611537713E-3</v>
      </c>
    </row>
    <row r="1402" spans="2:23" x14ac:dyDescent="0.25">
      <c r="B1402" s="45" t="s">
        <v>2012</v>
      </c>
      <c r="C1402" s="46" t="s">
        <v>2013</v>
      </c>
      <c r="D1402" s="47">
        <v>20.336300860000005</v>
      </c>
      <c r="E1402" s="47">
        <v>1919.5321714820002</v>
      </c>
      <c r="F1402" s="47">
        <v>0.43409452245196845</v>
      </c>
      <c r="G1402" s="48">
        <v>1401</v>
      </c>
      <c r="H1402" s="49"/>
      <c r="I1402" s="21">
        <f t="shared" si="196"/>
        <v>107.66446291701402</v>
      </c>
      <c r="J1402" s="50">
        <v>20.336300860000009</v>
      </c>
      <c r="K1402" s="50">
        <v>18822.300100889974</v>
      </c>
      <c r="L1402">
        <f t="shared" si="199"/>
        <v>107.66446291701402</v>
      </c>
      <c r="M1402" t="e">
        <f t="shared" si="198"/>
        <v>#N/A</v>
      </c>
      <c r="N1402" t="str">
        <f t="shared" si="192"/>
        <v>NA</v>
      </c>
      <c r="O1402" s="22">
        <f t="shared" si="197"/>
        <v>16181.643719561802</v>
      </c>
      <c r="P1402">
        <f t="shared" si="193"/>
        <v>107.66446291701402</v>
      </c>
      <c r="Q1402">
        <f t="shared" si="194"/>
        <v>3</v>
      </c>
      <c r="V1402" s="51">
        <f t="shared" si="191"/>
        <v>2.8537875508493843E-5</v>
      </c>
      <c r="W1402" s="51">
        <f t="shared" si="195"/>
        <v>5.8024066856452771E-3</v>
      </c>
    </row>
    <row r="1403" spans="2:23" x14ac:dyDescent="0.25">
      <c r="B1403" s="52" t="s">
        <v>1612</v>
      </c>
      <c r="C1403" s="53" t="s">
        <v>2014</v>
      </c>
      <c r="D1403" s="54">
        <v>10.907759480000001</v>
      </c>
      <c r="E1403" s="54">
        <v>1440.2410837026741</v>
      </c>
      <c r="F1403" s="54">
        <v>0.43326167619772393</v>
      </c>
      <c r="G1403" s="48">
        <v>1402</v>
      </c>
      <c r="H1403" s="49"/>
      <c r="I1403" s="21">
        <f t="shared" si="196"/>
        <v>107.23120124081629</v>
      </c>
      <c r="J1403" s="50">
        <v>10.949645130000002</v>
      </c>
      <c r="K1403" s="50">
        <v>18833.249746019974</v>
      </c>
      <c r="L1403">
        <f t="shared" si="199"/>
        <v>107.23120124081629</v>
      </c>
      <c r="M1403" t="e">
        <f t="shared" si="198"/>
        <v>#N/A</v>
      </c>
      <c r="N1403" t="str">
        <f t="shared" si="192"/>
        <v>NA</v>
      </c>
      <c r="O1403" s="22">
        <f t="shared" si="197"/>
        <v>16192.551479041802</v>
      </c>
      <c r="P1403">
        <f t="shared" si="193"/>
        <v>107.23120124081629</v>
      </c>
      <c r="Q1403">
        <f t="shared" si="194"/>
        <v>3</v>
      </c>
      <c r="V1403" s="51">
        <f t="shared" si="191"/>
        <v>2.8423033828677336E-5</v>
      </c>
      <c r="W1403" s="51">
        <f t="shared" si="195"/>
        <v>5.7739836518165997E-3</v>
      </c>
    </row>
    <row r="1404" spans="2:23" x14ac:dyDescent="0.25">
      <c r="B1404" s="45" t="s">
        <v>1863</v>
      </c>
      <c r="C1404" s="46" t="s">
        <v>2015</v>
      </c>
      <c r="D1404" s="47">
        <v>15.408526949999999</v>
      </c>
      <c r="E1404" s="47">
        <v>3003.8167220609989</v>
      </c>
      <c r="F1404" s="47">
        <v>0.4312120083904501</v>
      </c>
      <c r="G1404" s="48">
        <v>1403</v>
      </c>
      <c r="H1404" s="49"/>
      <c r="I1404" s="21">
        <f t="shared" si="196"/>
        <v>106.79998923242584</v>
      </c>
      <c r="J1404" s="50">
        <v>15.408526950000001</v>
      </c>
      <c r="K1404" s="50">
        <v>18848.658272969973</v>
      </c>
      <c r="L1404">
        <f t="shared" si="199"/>
        <v>106.79998923242584</v>
      </c>
      <c r="M1404" t="e">
        <f t="shared" si="198"/>
        <v>#N/A</v>
      </c>
      <c r="N1404" t="str">
        <f t="shared" si="192"/>
        <v>NA</v>
      </c>
      <c r="O1404" s="22">
        <f t="shared" si="197"/>
        <v>16207.960005991801</v>
      </c>
      <c r="P1404">
        <f t="shared" si="193"/>
        <v>106.79998923242584</v>
      </c>
      <c r="Q1404">
        <f t="shared" si="194"/>
        <v>3</v>
      </c>
      <c r="V1404" s="51">
        <f t="shared" si="191"/>
        <v>2.8308735440148712E-5</v>
      </c>
      <c r="W1404" s="51">
        <f t="shared" si="195"/>
        <v>5.7456749163764514E-3</v>
      </c>
    </row>
    <row r="1405" spans="2:23" x14ac:dyDescent="0.25">
      <c r="B1405" s="52" t="s">
        <v>1636</v>
      </c>
      <c r="C1405" s="53" t="s">
        <v>2016</v>
      </c>
      <c r="D1405" s="54">
        <v>3.7548152199999993</v>
      </c>
      <c r="E1405" s="54">
        <v>361.68745920599997</v>
      </c>
      <c r="F1405" s="54">
        <v>0.43114183180363114</v>
      </c>
      <c r="G1405" s="48">
        <v>1404</v>
      </c>
      <c r="H1405" s="49"/>
      <c r="I1405" s="21">
        <f t="shared" si="196"/>
        <v>106.36884740062222</v>
      </c>
      <c r="J1405" s="50">
        <v>3.7548152199999993</v>
      </c>
      <c r="K1405" s="50">
        <v>18852.413088189973</v>
      </c>
      <c r="L1405">
        <f t="shared" si="199"/>
        <v>106.36884740062222</v>
      </c>
      <c r="M1405" t="e">
        <f t="shared" si="198"/>
        <v>#N/A</v>
      </c>
      <c r="N1405" t="str">
        <f t="shared" si="192"/>
        <v>NA</v>
      </c>
      <c r="O1405" s="22">
        <f t="shared" si="197"/>
        <v>16211.714821211801</v>
      </c>
      <c r="P1405">
        <f t="shared" si="193"/>
        <v>106.36884740062222</v>
      </c>
      <c r="Q1405">
        <f t="shared" si="194"/>
        <v>3</v>
      </c>
      <c r="V1405" s="51">
        <f t="shared" si="191"/>
        <v>2.8194455652843227E-5</v>
      </c>
      <c r="W1405" s="51">
        <f t="shared" si="195"/>
        <v>5.7174804607236082E-3</v>
      </c>
    </row>
    <row r="1406" spans="2:23" x14ac:dyDescent="0.25">
      <c r="B1406" s="45" t="s">
        <v>2017</v>
      </c>
      <c r="C1406" s="46" t="s">
        <v>2018</v>
      </c>
      <c r="D1406" s="47">
        <v>3.5924896500000001</v>
      </c>
      <c r="E1406" s="47">
        <v>45.253149297000007</v>
      </c>
      <c r="F1406" s="47">
        <v>0.42913083152557036</v>
      </c>
      <c r="G1406" s="48">
        <v>1405</v>
      </c>
      <c r="H1406" s="49"/>
      <c r="I1406" s="21">
        <f t="shared" si="196"/>
        <v>105.93971656909665</v>
      </c>
      <c r="J1406" s="50">
        <v>3.5924896500000001</v>
      </c>
      <c r="K1406" s="50">
        <v>18856.005577839973</v>
      </c>
      <c r="L1406">
        <f t="shared" si="199"/>
        <v>105.93971656909665</v>
      </c>
      <c r="M1406" t="e">
        <f t="shared" si="198"/>
        <v>#N/A</v>
      </c>
      <c r="N1406" t="str">
        <f t="shared" si="192"/>
        <v>NA</v>
      </c>
      <c r="O1406" s="22">
        <f t="shared" si="197"/>
        <v>16215.307310861801</v>
      </c>
      <c r="P1406">
        <f t="shared" si="193"/>
        <v>105.93971656909665</v>
      </c>
      <c r="Q1406">
        <f t="shared" si="194"/>
        <v>3</v>
      </c>
      <c r="V1406" s="51">
        <f t="shared" si="191"/>
        <v>2.8080708907490746E-5</v>
      </c>
      <c r="W1406" s="51">
        <f t="shared" si="195"/>
        <v>5.6893997518161175E-3</v>
      </c>
    </row>
    <row r="1407" spans="2:23" x14ac:dyDescent="0.25">
      <c r="B1407" s="52" t="s">
        <v>1141</v>
      </c>
      <c r="C1407" s="53" t="s">
        <v>2019</v>
      </c>
      <c r="D1407" s="54">
        <v>3.365156162609297</v>
      </c>
      <c r="E1407" s="54">
        <v>73.532207521045933</v>
      </c>
      <c r="F1407" s="54">
        <v>0.42853710216437574</v>
      </c>
      <c r="G1407" s="48">
        <v>1406</v>
      </c>
      <c r="H1407" s="49"/>
      <c r="I1407" s="21">
        <f t="shared" si="196"/>
        <v>105.51117946693228</v>
      </c>
      <c r="J1407" s="50">
        <v>3.3731181099999996</v>
      </c>
      <c r="K1407" s="50">
        <v>18859.378695949974</v>
      </c>
      <c r="L1407">
        <f t="shared" si="199"/>
        <v>105.51117946693228</v>
      </c>
      <c r="M1407" t="e">
        <f t="shared" si="198"/>
        <v>#N/A</v>
      </c>
      <c r="N1407" t="str">
        <f t="shared" si="192"/>
        <v>NA</v>
      </c>
      <c r="O1407" s="22">
        <f t="shared" si="197"/>
        <v>16218.672467024409</v>
      </c>
      <c r="P1407">
        <f t="shared" si="193"/>
        <v>105.51117946693228</v>
      </c>
      <c r="Q1407">
        <f t="shared" si="194"/>
        <v>3</v>
      </c>
      <c r="V1407" s="51">
        <f t="shared" si="191"/>
        <v>2.7967119537878939E-5</v>
      </c>
      <c r="W1407" s="51">
        <f t="shared" si="195"/>
        <v>5.6614326322782385E-3</v>
      </c>
    </row>
    <row r="1408" spans="2:23" x14ac:dyDescent="0.25">
      <c r="B1408" s="45" t="s">
        <v>1543</v>
      </c>
      <c r="C1408" s="46" t="s">
        <v>2020</v>
      </c>
      <c r="D1408" s="47">
        <v>2.8694995000000003</v>
      </c>
      <c r="E1408" s="47">
        <v>33.202956645</v>
      </c>
      <c r="F1408" s="47">
        <v>0.42824191337263445</v>
      </c>
      <c r="G1408" s="48">
        <v>1407</v>
      </c>
      <c r="H1408" s="49"/>
      <c r="I1408" s="21">
        <f t="shared" si="196"/>
        <v>105.08293755355965</v>
      </c>
      <c r="J1408" s="50">
        <v>2.8694995000000003</v>
      </c>
      <c r="K1408" s="50">
        <v>18862.248195449974</v>
      </c>
      <c r="L1408">
        <f t="shared" si="199"/>
        <v>105.08293755355965</v>
      </c>
      <c r="M1408" t="e">
        <f t="shared" si="198"/>
        <v>#N/A</v>
      </c>
      <c r="N1408" t="str">
        <f t="shared" si="192"/>
        <v>NA</v>
      </c>
      <c r="O1408" s="22">
        <f t="shared" si="197"/>
        <v>16221.54196652441</v>
      </c>
      <c r="P1408">
        <f t="shared" si="193"/>
        <v>105.08293755355965</v>
      </c>
      <c r="Q1408">
        <f t="shared" si="194"/>
        <v>3</v>
      </c>
      <c r="V1408" s="51">
        <f t="shared" si="191"/>
        <v>2.7853608411921181E-5</v>
      </c>
      <c r="W1408" s="51">
        <f t="shared" si="195"/>
        <v>5.6335790238663174E-3</v>
      </c>
    </row>
    <row r="1409" spans="2:23" x14ac:dyDescent="0.25">
      <c r="B1409" s="52" t="s">
        <v>1017</v>
      </c>
      <c r="C1409" s="53" t="s">
        <v>2021</v>
      </c>
      <c r="D1409" s="54">
        <v>10.23541234</v>
      </c>
      <c r="E1409" s="54">
        <v>1075.664927052966</v>
      </c>
      <c r="F1409" s="54">
        <v>0.42790951166549146</v>
      </c>
      <c r="G1409" s="48">
        <v>1408</v>
      </c>
      <c r="H1409" s="49"/>
      <c r="I1409" s="21">
        <f t="shared" si="196"/>
        <v>104.65502804189416</v>
      </c>
      <c r="J1409" s="50">
        <v>10.235412339999998</v>
      </c>
      <c r="K1409" s="50">
        <v>18872.483607789974</v>
      </c>
      <c r="L1409">
        <f t="shared" si="199"/>
        <v>104.65502804189416</v>
      </c>
      <c r="M1409" t="e">
        <f t="shared" si="198"/>
        <v>#N/A</v>
      </c>
      <c r="N1409" t="str">
        <f t="shared" si="192"/>
        <v>NA</v>
      </c>
      <c r="O1409" s="22">
        <f t="shared" si="197"/>
        <v>16231.77737886441</v>
      </c>
      <c r="P1409">
        <f t="shared" si="193"/>
        <v>104.65502804189416</v>
      </c>
      <c r="Q1409">
        <f t="shared" si="194"/>
        <v>3</v>
      </c>
      <c r="V1409" s="51">
        <f t="shared" si="191"/>
        <v>2.774018539338792E-5</v>
      </c>
      <c r="W1409" s="51">
        <f t="shared" si="195"/>
        <v>5.6058388384729292E-3</v>
      </c>
    </row>
    <row r="1410" spans="2:23" x14ac:dyDescent="0.25">
      <c r="B1410" s="45" t="s">
        <v>1180</v>
      </c>
      <c r="C1410" s="46" t="s">
        <v>2022</v>
      </c>
      <c r="D1410" s="47">
        <v>3.9555213</v>
      </c>
      <c r="E1410" s="47">
        <v>44.004630181033804</v>
      </c>
      <c r="F1410" s="47">
        <v>0.42786600939613767</v>
      </c>
      <c r="G1410" s="48">
        <v>1409</v>
      </c>
      <c r="H1410" s="49"/>
      <c r="I1410" s="21">
        <f t="shared" si="196"/>
        <v>104.22716203249801</v>
      </c>
      <c r="J1410" s="50">
        <v>17.472341010000001</v>
      </c>
      <c r="K1410" s="50">
        <v>18889.955948799976</v>
      </c>
      <c r="L1410">
        <f t="shared" si="199"/>
        <v>104.22716203249801</v>
      </c>
      <c r="M1410" t="e">
        <f t="shared" si="198"/>
        <v>#N/A</v>
      </c>
      <c r="N1410" t="str">
        <f t="shared" si="192"/>
        <v>NA</v>
      </c>
      <c r="O1410" s="22">
        <f t="shared" si="197"/>
        <v>16235.73290016441</v>
      </c>
      <c r="P1410">
        <f t="shared" si="193"/>
        <v>104.22716203249801</v>
      </c>
      <c r="Q1410">
        <f t="shared" si="194"/>
        <v>3</v>
      </c>
      <c r="V1410" s="51">
        <f t="shared" ref="V1410:V1473" si="200">L1410/SUM($L$2:$L$3075)</f>
        <v>2.762677390570071E-5</v>
      </c>
      <c r="W1410" s="51">
        <f t="shared" si="195"/>
        <v>5.5782120645672282E-3</v>
      </c>
    </row>
    <row r="1411" spans="2:23" x14ac:dyDescent="0.25">
      <c r="B1411" s="52" t="s">
        <v>857</v>
      </c>
      <c r="C1411" s="53" t="s">
        <v>2023</v>
      </c>
      <c r="D1411" s="54">
        <v>2.9179533700000002</v>
      </c>
      <c r="E1411" s="54">
        <v>133.026761669</v>
      </c>
      <c r="F1411" s="54">
        <v>0.42723319087000011</v>
      </c>
      <c r="G1411" s="48">
        <v>1410</v>
      </c>
      <c r="H1411" s="49"/>
      <c r="I1411" s="21">
        <f t="shared" si="196"/>
        <v>103.79992884162802</v>
      </c>
      <c r="J1411" s="50">
        <v>2.9179533700000002</v>
      </c>
      <c r="K1411" s="50">
        <v>18892.873902169977</v>
      </c>
      <c r="L1411">
        <f t="shared" si="199"/>
        <v>103.79992884162802</v>
      </c>
      <c r="M1411" t="e">
        <f t="shared" si="198"/>
        <v>#N/A</v>
      </c>
      <c r="N1411" t="str">
        <f t="shared" ref="N1411:N1474" si="201">IFERROR(VLOOKUP(C1411,$Y$2:$Y$481,1,FALSE),"NA")</f>
        <v>NA</v>
      </c>
      <c r="O1411" s="22">
        <f t="shared" si="197"/>
        <v>16238.650853534411</v>
      </c>
      <c r="P1411">
        <f t="shared" ref="P1411:P1474" si="202">IF(H1411=0,I1411,#N/A)</f>
        <v>103.79992884162802</v>
      </c>
      <c r="Q1411">
        <f t="shared" ref="Q1411:Q1474" si="203">IF(G1411&lt;$T$3,$S$3,IF(G1411&lt;$T$4,$S$4,IF(G1411&lt;$T$5,$S$5,IF(G1411&lt;$T$6,$S$6,$S$7))))</f>
        <v>3</v>
      </c>
      <c r="V1411" s="51">
        <f t="shared" si="200"/>
        <v>2.7513530154849117E-5</v>
      </c>
      <c r="W1411" s="51">
        <f t="shared" ref="W1411:W1474" si="204">W1410-V1411</f>
        <v>5.5506985344123787E-3</v>
      </c>
    </row>
    <row r="1412" spans="2:23" x14ac:dyDescent="0.25">
      <c r="B1412" s="45" t="s">
        <v>383</v>
      </c>
      <c r="C1412" s="46" t="s">
        <v>2024</v>
      </c>
      <c r="D1412" s="47">
        <v>0.18929988</v>
      </c>
      <c r="E1412" s="47">
        <v>6.4824635090000005</v>
      </c>
      <c r="F1412" s="47">
        <v>0.4266474878627125</v>
      </c>
      <c r="G1412" s="48">
        <v>1411</v>
      </c>
      <c r="H1412" s="49"/>
      <c r="I1412" s="21">
        <f t="shared" ref="I1412:I1475" si="205">I1411-F1412</f>
        <v>103.37328135376531</v>
      </c>
      <c r="J1412" s="50">
        <v>0.18929988</v>
      </c>
      <c r="K1412" s="50">
        <v>18893.063202049976</v>
      </c>
      <c r="L1412">
        <f t="shared" si="199"/>
        <v>103.37328135376531</v>
      </c>
      <c r="M1412" t="e">
        <f t="shared" si="198"/>
        <v>#N/A</v>
      </c>
      <c r="N1412" t="str">
        <f t="shared" si="201"/>
        <v>NA</v>
      </c>
      <c r="O1412" s="22">
        <f t="shared" ref="O1412:O1475" si="206">D1412+O1411</f>
        <v>16238.84015341441</v>
      </c>
      <c r="P1412">
        <f t="shared" si="202"/>
        <v>103.37328135376531</v>
      </c>
      <c r="Q1412">
        <f t="shared" si="203"/>
        <v>3</v>
      </c>
      <c r="V1412" s="51">
        <f t="shared" si="200"/>
        <v>2.7400441652248012E-5</v>
      </c>
      <c r="W1412" s="51">
        <f t="shared" si="204"/>
        <v>5.5232980927601306E-3</v>
      </c>
    </row>
    <row r="1413" spans="2:23" x14ac:dyDescent="0.25">
      <c r="B1413" s="52" t="s">
        <v>764</v>
      </c>
      <c r="C1413" s="53" t="s">
        <v>2025</v>
      </c>
      <c r="D1413" s="54">
        <v>1.0415772999999999</v>
      </c>
      <c r="E1413" s="54">
        <v>3</v>
      </c>
      <c r="F1413" s="54">
        <v>0.42547319970000003</v>
      </c>
      <c r="G1413" s="48">
        <v>1412</v>
      </c>
      <c r="H1413" s="49"/>
      <c r="I1413" s="21">
        <f t="shared" si="205"/>
        <v>102.94780815406531</v>
      </c>
      <c r="J1413" s="50">
        <v>2.3254097900000001</v>
      </c>
      <c r="K1413" s="50">
        <v>18895.388611839975</v>
      </c>
      <c r="L1413">
        <f t="shared" si="199"/>
        <v>102.94780815406531</v>
      </c>
      <c r="M1413" t="e">
        <f t="shared" si="198"/>
        <v>#N/A</v>
      </c>
      <c r="N1413" t="str">
        <f t="shared" si="201"/>
        <v>NA</v>
      </c>
      <c r="O1413" s="22">
        <f t="shared" si="206"/>
        <v>16239.881730714411</v>
      </c>
      <c r="P1413">
        <f t="shared" si="202"/>
        <v>102.94780815406531</v>
      </c>
      <c r="Q1413">
        <f t="shared" si="203"/>
        <v>3</v>
      </c>
      <c r="V1413" s="51">
        <f t="shared" si="200"/>
        <v>2.7287664410098965E-5</v>
      </c>
      <c r="W1413" s="51">
        <f t="shared" si="204"/>
        <v>5.4960104283500316E-3</v>
      </c>
    </row>
    <row r="1414" spans="2:23" x14ac:dyDescent="0.25">
      <c r="B1414" s="45" t="s">
        <v>1706</v>
      </c>
      <c r="C1414" s="46" t="s">
        <v>2026</v>
      </c>
      <c r="D1414" s="47">
        <v>20.264553459231685</v>
      </c>
      <c r="E1414" s="47">
        <v>392.35125323967691</v>
      </c>
      <c r="F1414" s="47">
        <v>0.4246661656292538</v>
      </c>
      <c r="G1414" s="48">
        <v>1413</v>
      </c>
      <c r="H1414" s="49"/>
      <c r="I1414" s="21">
        <f t="shared" si="205"/>
        <v>102.52314198843607</v>
      </c>
      <c r="J1414" s="50">
        <v>21.221081379999998</v>
      </c>
      <c r="K1414" s="50">
        <v>18916.609693219976</v>
      </c>
      <c r="L1414">
        <f t="shared" si="199"/>
        <v>102.52314198843607</v>
      </c>
      <c r="M1414" t="e">
        <f t="shared" si="198"/>
        <v>#N/A</v>
      </c>
      <c r="N1414" t="str">
        <f t="shared" si="201"/>
        <v>NA</v>
      </c>
      <c r="O1414" s="22">
        <f t="shared" si="206"/>
        <v>16260.146284173643</v>
      </c>
      <c r="P1414">
        <f t="shared" si="202"/>
        <v>102.52314198843607</v>
      </c>
      <c r="Q1414">
        <f t="shared" si="203"/>
        <v>3</v>
      </c>
      <c r="V1414" s="51">
        <f t="shared" si="200"/>
        <v>2.717510108289658E-5</v>
      </c>
      <c r="W1414" s="51">
        <f t="shared" si="204"/>
        <v>5.4688353272671353E-3</v>
      </c>
    </row>
    <row r="1415" spans="2:23" x14ac:dyDescent="0.25">
      <c r="B1415" s="52" t="s">
        <v>1066</v>
      </c>
      <c r="C1415" s="53" t="s">
        <v>2027</v>
      </c>
      <c r="D1415" s="54">
        <v>1.6572839699999999</v>
      </c>
      <c r="E1415" s="54">
        <v>34.321109223999997</v>
      </c>
      <c r="F1415" s="54">
        <v>0.42398893229117968</v>
      </c>
      <c r="G1415" s="48">
        <v>1414</v>
      </c>
      <c r="H1415" s="49"/>
      <c r="I1415" s="21">
        <f t="shared" si="205"/>
        <v>102.09915305614489</v>
      </c>
      <c r="J1415" s="50">
        <v>1.6572839699999999</v>
      </c>
      <c r="K1415" s="50">
        <v>18918.266977189975</v>
      </c>
      <c r="L1415">
        <f t="shared" si="199"/>
        <v>102.09915305614489</v>
      </c>
      <c r="M1415" t="e">
        <f t="shared" si="198"/>
        <v>#N/A</v>
      </c>
      <c r="N1415" t="str">
        <f t="shared" si="201"/>
        <v>NA</v>
      </c>
      <c r="O1415" s="22">
        <f t="shared" si="206"/>
        <v>16261.803568143643</v>
      </c>
      <c r="P1415">
        <f t="shared" si="202"/>
        <v>102.09915305614489</v>
      </c>
      <c r="Q1415">
        <f t="shared" si="203"/>
        <v>3</v>
      </c>
      <c r="V1415" s="51">
        <f t="shared" si="200"/>
        <v>2.7062717265257225E-5</v>
      </c>
      <c r="W1415" s="51">
        <f t="shared" si="204"/>
        <v>5.4417726100018781E-3</v>
      </c>
    </row>
    <row r="1416" spans="2:23" x14ac:dyDescent="0.25">
      <c r="B1416" s="45" t="s">
        <v>222</v>
      </c>
      <c r="C1416" s="46" t="s">
        <v>2028</v>
      </c>
      <c r="D1416" s="47">
        <v>1.1990229800000001</v>
      </c>
      <c r="E1416" s="47">
        <v>168.19479918799999</v>
      </c>
      <c r="F1416" s="47">
        <v>0.42363854801978507</v>
      </c>
      <c r="G1416" s="48">
        <v>1415</v>
      </c>
      <c r="H1416" s="49"/>
      <c r="I1416" s="21">
        <f t="shared" si="205"/>
        <v>101.6755145081251</v>
      </c>
      <c r="J1416" s="50">
        <v>1.1990229800000001</v>
      </c>
      <c r="K1416" s="50">
        <v>18919.466000169974</v>
      </c>
      <c r="L1416">
        <f t="shared" si="199"/>
        <v>101.6755145081251</v>
      </c>
      <c r="M1416" t="e">
        <f t="shared" si="198"/>
        <v>#N/A</v>
      </c>
      <c r="N1416" t="str">
        <f t="shared" si="201"/>
        <v>NA</v>
      </c>
      <c r="O1416" s="22">
        <f t="shared" si="206"/>
        <v>16263.002591123643</v>
      </c>
      <c r="P1416">
        <f t="shared" si="202"/>
        <v>101.6755145081251</v>
      </c>
      <c r="Q1416">
        <f t="shared" si="203"/>
        <v>3</v>
      </c>
      <c r="V1416" s="51">
        <f t="shared" si="200"/>
        <v>2.6950426321556458E-5</v>
      </c>
      <c r="W1416" s="51">
        <f t="shared" si="204"/>
        <v>5.4148221836803215E-3</v>
      </c>
    </row>
    <row r="1417" spans="2:23" x14ac:dyDescent="0.25">
      <c r="B1417" s="52" t="s">
        <v>533</v>
      </c>
      <c r="C1417" s="53" t="s">
        <v>2029</v>
      </c>
      <c r="D1417" s="54">
        <v>7.1373130502366093</v>
      </c>
      <c r="E1417" s="54">
        <v>1375.2885134130788</v>
      </c>
      <c r="F1417" s="54">
        <v>0.42123835653295399</v>
      </c>
      <c r="G1417" s="48">
        <v>1416</v>
      </c>
      <c r="H1417" s="49"/>
      <c r="I1417" s="21">
        <f t="shared" si="205"/>
        <v>101.25427615159215</v>
      </c>
      <c r="J1417" s="50">
        <v>7.235136680000001</v>
      </c>
      <c r="K1417" s="50">
        <v>18926.701136849973</v>
      </c>
      <c r="L1417">
        <f t="shared" si="199"/>
        <v>101.25427615159215</v>
      </c>
      <c r="M1417" t="e">
        <f t="shared" si="198"/>
        <v>#N/A</v>
      </c>
      <c r="N1417" t="str">
        <f t="shared" si="201"/>
        <v>NA</v>
      </c>
      <c r="O1417" s="22">
        <f t="shared" si="206"/>
        <v>16270.139904173879</v>
      </c>
      <c r="P1417">
        <f t="shared" si="202"/>
        <v>101.25427615159215</v>
      </c>
      <c r="Q1417">
        <f t="shared" si="203"/>
        <v>3</v>
      </c>
      <c r="V1417" s="51">
        <f t="shared" si="200"/>
        <v>2.6838771580034127E-5</v>
      </c>
      <c r="W1417" s="51">
        <f t="shared" si="204"/>
        <v>5.3879834121002878E-3</v>
      </c>
    </row>
    <row r="1418" spans="2:23" x14ac:dyDescent="0.25">
      <c r="B1418" s="45" t="s">
        <v>1263</v>
      </c>
      <c r="C1418" s="46" t="s">
        <v>2030</v>
      </c>
      <c r="D1418" s="47">
        <v>2.9633558799999995</v>
      </c>
      <c r="E1418" s="47">
        <v>303.52567208599999</v>
      </c>
      <c r="F1418" s="47">
        <v>0.41901615832743788</v>
      </c>
      <c r="G1418" s="48">
        <v>1417</v>
      </c>
      <c r="H1418" s="49"/>
      <c r="I1418" s="21">
        <f t="shared" si="205"/>
        <v>100.83525999326471</v>
      </c>
      <c r="J1418" s="50">
        <v>2.9633558799999995</v>
      </c>
      <c r="K1418" s="50">
        <v>18929.664492729975</v>
      </c>
      <c r="L1418">
        <f t="shared" si="199"/>
        <v>100.83525999326471</v>
      </c>
      <c r="M1418" t="e">
        <f t="shared" si="198"/>
        <v>#N/A</v>
      </c>
      <c r="N1418" t="str">
        <f t="shared" si="201"/>
        <v>NA</v>
      </c>
      <c r="O1418" s="22">
        <f t="shared" si="206"/>
        <v>16273.103260053878</v>
      </c>
      <c r="P1418">
        <f t="shared" si="202"/>
        <v>100.83525999326471</v>
      </c>
      <c r="Q1418">
        <f t="shared" si="203"/>
        <v>3</v>
      </c>
      <c r="V1418" s="51">
        <f t="shared" si="200"/>
        <v>2.6727705861240612E-5</v>
      </c>
      <c r="W1418" s="51">
        <f t="shared" si="204"/>
        <v>5.3612557062390469E-3</v>
      </c>
    </row>
    <row r="1419" spans="2:23" x14ac:dyDescent="0.25">
      <c r="B1419" s="52" t="s">
        <v>1032</v>
      </c>
      <c r="C1419" s="53" t="s">
        <v>2031</v>
      </c>
      <c r="D1419" s="54">
        <v>1.698468996801823</v>
      </c>
      <c r="E1419" s="54">
        <v>329</v>
      </c>
      <c r="F1419" s="54">
        <v>0.41402488469999998</v>
      </c>
      <c r="G1419" s="48">
        <v>1418</v>
      </c>
      <c r="H1419" s="49"/>
      <c r="I1419" s="21">
        <f t="shared" si="205"/>
        <v>100.42123510856472</v>
      </c>
      <c r="J1419" s="50">
        <v>2.30527178</v>
      </c>
      <c r="K1419" s="50">
        <v>18931.969764509973</v>
      </c>
      <c r="L1419">
        <f t="shared" si="199"/>
        <v>100.42123510856472</v>
      </c>
      <c r="M1419" t="e">
        <f t="shared" si="198"/>
        <v>#N/A</v>
      </c>
      <c r="N1419" t="str">
        <f t="shared" si="201"/>
        <v>NA</v>
      </c>
      <c r="O1419" s="22">
        <f t="shared" si="206"/>
        <v>16274.80172905068</v>
      </c>
      <c r="P1419">
        <f t="shared" si="202"/>
        <v>100.42123510856472</v>
      </c>
      <c r="Q1419">
        <f t="shared" si="203"/>
        <v>3</v>
      </c>
      <c r="V1419" s="51">
        <f t="shared" si="200"/>
        <v>2.6617963144871013E-5</v>
      </c>
      <c r="W1419" s="51">
        <f t="shared" si="204"/>
        <v>5.3346377430941762E-3</v>
      </c>
    </row>
    <row r="1420" spans="2:23" x14ac:dyDescent="0.25">
      <c r="B1420" s="45" t="s">
        <v>514</v>
      </c>
      <c r="C1420" s="46" t="s">
        <v>2032</v>
      </c>
      <c r="D1420" s="47">
        <v>4.0284416900000002</v>
      </c>
      <c r="E1420" s="47">
        <v>120.118123846</v>
      </c>
      <c r="F1420" s="47">
        <v>0.41364411653259681</v>
      </c>
      <c r="G1420" s="48">
        <v>1419</v>
      </c>
      <c r="H1420" s="49"/>
      <c r="I1420" s="21">
        <f t="shared" si="205"/>
        <v>100.00759099203212</v>
      </c>
      <c r="J1420" s="50">
        <v>4.0284416899999993</v>
      </c>
      <c r="K1420" s="50">
        <v>18935.998206199973</v>
      </c>
      <c r="L1420">
        <f t="shared" si="199"/>
        <v>100.00759099203212</v>
      </c>
      <c r="M1420" t="e">
        <f t="shared" si="198"/>
        <v>#N/A</v>
      </c>
      <c r="N1420" t="str">
        <f t="shared" si="201"/>
        <v>NA</v>
      </c>
      <c r="O1420" s="22">
        <f t="shared" si="206"/>
        <v>16278.830170740679</v>
      </c>
      <c r="P1420">
        <f t="shared" si="202"/>
        <v>100.00759099203212</v>
      </c>
      <c r="Q1420">
        <f t="shared" si="203"/>
        <v>3</v>
      </c>
      <c r="V1420" s="51">
        <f t="shared" si="200"/>
        <v>2.6508321356089448E-5</v>
      </c>
      <c r="W1420" s="51">
        <f t="shared" si="204"/>
        <v>5.3081294217380871E-3</v>
      </c>
    </row>
    <row r="1421" spans="2:23" x14ac:dyDescent="0.25">
      <c r="B1421" s="52" t="s">
        <v>1032</v>
      </c>
      <c r="C1421" s="53" t="s">
        <v>2033</v>
      </c>
      <c r="D1421" s="54">
        <v>4.9769631801496983</v>
      </c>
      <c r="E1421" s="54">
        <v>1429.7184551885716</v>
      </c>
      <c r="F1421" s="54">
        <v>0.41343368729271651</v>
      </c>
      <c r="G1421" s="48">
        <v>1420</v>
      </c>
      <c r="H1421" s="49"/>
      <c r="I1421" s="21">
        <f t="shared" si="205"/>
        <v>99.594157304739397</v>
      </c>
      <c r="J1421" s="50">
        <v>5.1322072800000011</v>
      </c>
      <c r="K1421" s="50">
        <v>18941.130413479972</v>
      </c>
      <c r="L1421">
        <f t="shared" si="199"/>
        <v>99.594157304739397</v>
      </c>
      <c r="M1421" t="e">
        <f t="shared" si="198"/>
        <v>#N/A</v>
      </c>
      <c r="N1421" t="str">
        <f t="shared" si="201"/>
        <v>NA</v>
      </c>
      <c r="O1421" s="22">
        <f t="shared" si="206"/>
        <v>16283.807133920829</v>
      </c>
      <c r="P1421">
        <f t="shared" si="202"/>
        <v>99.594157304739397</v>
      </c>
      <c r="Q1421">
        <f t="shared" si="203"/>
        <v>3</v>
      </c>
      <c r="V1421" s="51">
        <f t="shared" si="200"/>
        <v>2.6398735344332982E-5</v>
      </c>
      <c r="W1421" s="51">
        <f t="shared" si="204"/>
        <v>5.2817306863937544E-3</v>
      </c>
    </row>
    <row r="1422" spans="2:23" x14ac:dyDescent="0.25">
      <c r="B1422" s="45" t="s">
        <v>1347</v>
      </c>
      <c r="C1422" s="46" t="s">
        <v>2034</v>
      </c>
      <c r="D1422" s="47">
        <v>8.7055670000000002E-2</v>
      </c>
      <c r="E1422" s="47">
        <v>14.000196646621283</v>
      </c>
      <c r="F1422" s="47">
        <v>0.41324786167530858</v>
      </c>
      <c r="G1422" s="48">
        <v>1421</v>
      </c>
      <c r="H1422" s="49"/>
      <c r="I1422" s="21">
        <f t="shared" si="205"/>
        <v>99.180909443064095</v>
      </c>
      <c r="J1422" s="50">
        <v>1.4385570600000004</v>
      </c>
      <c r="K1422" s="50">
        <v>18942.568970539971</v>
      </c>
      <c r="L1422">
        <f t="shared" si="199"/>
        <v>99.180909443064095</v>
      </c>
      <c r="M1422" t="e">
        <f t="shared" si="198"/>
        <v>#N/A</v>
      </c>
      <c r="N1422" t="str">
        <f t="shared" si="201"/>
        <v>NA</v>
      </c>
      <c r="O1422" s="22">
        <f t="shared" si="206"/>
        <v>16283.894189590828</v>
      </c>
      <c r="P1422">
        <f t="shared" si="202"/>
        <v>99.180909443064095</v>
      </c>
      <c r="Q1422">
        <f t="shared" si="203"/>
        <v>3</v>
      </c>
      <c r="V1422" s="51">
        <f t="shared" si="200"/>
        <v>2.6289198588089365E-5</v>
      </c>
      <c r="W1422" s="51">
        <f t="shared" si="204"/>
        <v>5.2554414878056652E-3</v>
      </c>
    </row>
    <row r="1423" spans="2:23" x14ac:dyDescent="0.25">
      <c r="B1423" s="52" t="s">
        <v>364</v>
      </c>
      <c r="C1423" s="53" t="s">
        <v>2035</v>
      </c>
      <c r="D1423" s="54">
        <v>4.9198076199999994</v>
      </c>
      <c r="E1423" s="54">
        <v>48.999528568466047</v>
      </c>
      <c r="F1423" s="54">
        <v>0.41243727858143681</v>
      </c>
      <c r="G1423" s="48">
        <v>1422</v>
      </c>
      <c r="H1423" s="49"/>
      <c r="I1423" s="21">
        <f t="shared" si="205"/>
        <v>98.76847216448266</v>
      </c>
      <c r="J1423" s="50">
        <v>13.7365213</v>
      </c>
      <c r="K1423" s="50">
        <v>18956.305491839972</v>
      </c>
      <c r="L1423">
        <f t="shared" si="199"/>
        <v>98.76847216448266</v>
      </c>
      <c r="M1423" t="e">
        <f t="shared" si="198"/>
        <v>#N/A</v>
      </c>
      <c r="N1423" t="str">
        <f t="shared" si="201"/>
        <v>NA</v>
      </c>
      <c r="O1423" s="22">
        <f t="shared" si="206"/>
        <v>16288.813997210827</v>
      </c>
      <c r="P1423">
        <f t="shared" si="202"/>
        <v>98.76847216448266</v>
      </c>
      <c r="Q1423">
        <f t="shared" si="203"/>
        <v>3</v>
      </c>
      <c r="V1423" s="51">
        <f t="shared" si="200"/>
        <v>2.6179876687507449E-5</v>
      </c>
      <c r="W1423" s="51">
        <f t="shared" si="204"/>
        <v>5.2292616111181576E-3</v>
      </c>
    </row>
    <row r="1424" spans="2:23" x14ac:dyDescent="0.25">
      <c r="B1424" s="45" t="s">
        <v>354</v>
      </c>
      <c r="C1424" s="46" t="s">
        <v>2036</v>
      </c>
      <c r="D1424" s="47">
        <v>18.348209400000005</v>
      </c>
      <c r="E1424" s="47">
        <v>886.9052059469999</v>
      </c>
      <c r="F1424" s="47">
        <v>0.41228799570381069</v>
      </c>
      <c r="G1424" s="48">
        <v>1423</v>
      </c>
      <c r="H1424" s="49"/>
      <c r="I1424" s="21">
        <f t="shared" si="205"/>
        <v>98.356184168778853</v>
      </c>
      <c r="J1424" s="50">
        <v>18.348209400000002</v>
      </c>
      <c r="K1424" s="50">
        <v>18974.653701239971</v>
      </c>
      <c r="L1424">
        <f t="shared" si="199"/>
        <v>98.356184168778853</v>
      </c>
      <c r="M1424" t="e">
        <f t="shared" si="198"/>
        <v>#N/A</v>
      </c>
      <c r="N1424" t="str">
        <f t="shared" si="201"/>
        <v>NA</v>
      </c>
      <c r="O1424" s="22">
        <f t="shared" si="206"/>
        <v>16307.162206610827</v>
      </c>
      <c r="P1424">
        <f t="shared" si="202"/>
        <v>98.356184168778853</v>
      </c>
      <c r="Q1424">
        <f t="shared" si="203"/>
        <v>3</v>
      </c>
      <c r="V1424" s="51">
        <f t="shared" si="200"/>
        <v>2.6070594356306758E-5</v>
      </c>
      <c r="W1424" s="51">
        <f t="shared" si="204"/>
        <v>5.2031910167618508E-3</v>
      </c>
    </row>
    <row r="1425" spans="2:23" x14ac:dyDescent="0.25">
      <c r="B1425" s="52" t="s">
        <v>688</v>
      </c>
      <c r="C1425" s="53" t="s">
        <v>2037</v>
      </c>
      <c r="D1425" s="54">
        <v>3.5067015799999997</v>
      </c>
      <c r="E1425" s="54">
        <v>285.12862806700002</v>
      </c>
      <c r="F1425" s="54">
        <v>0.41226888045235283</v>
      </c>
      <c r="G1425" s="48">
        <v>1424</v>
      </c>
      <c r="H1425" s="49"/>
      <c r="I1425" s="21">
        <f t="shared" si="205"/>
        <v>97.943915288326494</v>
      </c>
      <c r="J1425" s="50">
        <v>3.5067015799999997</v>
      </c>
      <c r="K1425" s="50">
        <v>18978.160402819973</v>
      </c>
      <c r="L1425">
        <f t="shared" si="199"/>
        <v>97.943915288326494</v>
      </c>
      <c r="M1425" t="e">
        <f t="shared" si="198"/>
        <v>#N/A</v>
      </c>
      <c r="N1425" t="str">
        <f t="shared" si="201"/>
        <v>NA</v>
      </c>
      <c r="O1425" s="22">
        <f t="shared" si="206"/>
        <v>16310.668908190826</v>
      </c>
      <c r="P1425">
        <f t="shared" si="202"/>
        <v>97.943915288326494</v>
      </c>
      <c r="Q1425">
        <f t="shared" si="203"/>
        <v>3</v>
      </c>
      <c r="V1425" s="51">
        <f t="shared" si="200"/>
        <v>2.5961317091853731E-5</v>
      </c>
      <c r="W1425" s="51">
        <f t="shared" si="204"/>
        <v>5.1772296996699975E-3</v>
      </c>
    </row>
    <row r="1426" spans="2:23" x14ac:dyDescent="0.25">
      <c r="B1426" s="45" t="s">
        <v>1040</v>
      </c>
      <c r="C1426" s="46" t="s">
        <v>2038</v>
      </c>
      <c r="D1426" s="47">
        <v>9.4996807500000031</v>
      </c>
      <c r="E1426" s="47">
        <v>479.87973332970785</v>
      </c>
      <c r="F1426" s="47">
        <v>0.41112861162286729</v>
      </c>
      <c r="G1426" s="48">
        <v>1425</v>
      </c>
      <c r="H1426" s="49"/>
      <c r="I1426" s="21">
        <f t="shared" si="205"/>
        <v>97.532786676703623</v>
      </c>
      <c r="J1426" s="50">
        <v>17.366593739999999</v>
      </c>
      <c r="K1426" s="50">
        <v>18995.526996559973</v>
      </c>
      <c r="L1426">
        <f t="shared" si="199"/>
        <v>97.532786676703623</v>
      </c>
      <c r="M1426" t="e">
        <f t="shared" si="198"/>
        <v>#N/A</v>
      </c>
      <c r="N1426" t="str">
        <f t="shared" si="201"/>
        <v>NA</v>
      </c>
      <c r="O1426" s="22">
        <f t="shared" si="206"/>
        <v>16320.168588940825</v>
      </c>
      <c r="P1426">
        <f t="shared" si="202"/>
        <v>97.532786676703623</v>
      </c>
      <c r="Q1426">
        <f t="shared" si="203"/>
        <v>3</v>
      </c>
      <c r="V1426" s="51">
        <f t="shared" si="200"/>
        <v>2.5852342070583094E-5</v>
      </c>
      <c r="W1426" s="51">
        <f t="shared" si="204"/>
        <v>5.151377357599414E-3</v>
      </c>
    </row>
    <row r="1427" spans="2:23" x14ac:dyDescent="0.25">
      <c r="B1427" s="52" t="s">
        <v>1985</v>
      </c>
      <c r="C1427" s="53" t="s">
        <v>2039</v>
      </c>
      <c r="D1427" s="54">
        <v>11.965031940244153</v>
      </c>
      <c r="E1427" s="54">
        <v>130.24228352002024</v>
      </c>
      <c r="F1427" s="54">
        <v>0.40865940263302653</v>
      </c>
      <c r="G1427" s="48">
        <v>1426</v>
      </c>
      <c r="H1427" s="49"/>
      <c r="I1427" s="21">
        <f t="shared" si="205"/>
        <v>97.124127274070602</v>
      </c>
      <c r="J1427" s="50">
        <v>12.441741990000001</v>
      </c>
      <c r="K1427" s="50">
        <v>19007.968738549971</v>
      </c>
      <c r="L1427">
        <f t="shared" si="199"/>
        <v>97.124127274070602</v>
      </c>
      <c r="M1427" t="e">
        <f t="shared" ref="M1427:M1490" si="207">IF(N1427=C1427,L1427,NA())</f>
        <v>#N/A</v>
      </c>
      <c r="N1427" t="str">
        <f t="shared" si="201"/>
        <v>NA</v>
      </c>
      <c r="O1427" s="22">
        <f t="shared" si="206"/>
        <v>16332.13362088107</v>
      </c>
      <c r="P1427">
        <f t="shared" si="202"/>
        <v>97.124127274070602</v>
      </c>
      <c r="Q1427">
        <f t="shared" si="203"/>
        <v>3</v>
      </c>
      <c r="V1427" s="51">
        <f t="shared" si="200"/>
        <v>2.5744021545483689E-5</v>
      </c>
      <c r="W1427" s="51">
        <f t="shared" si="204"/>
        <v>5.1256333360539304E-3</v>
      </c>
    </row>
    <row r="1428" spans="2:23" x14ac:dyDescent="0.25">
      <c r="B1428" s="45" t="s">
        <v>2003</v>
      </c>
      <c r="C1428" s="46" t="s">
        <v>2040</v>
      </c>
      <c r="D1428" s="47">
        <v>3.4402358499999997</v>
      </c>
      <c r="E1428" s="47">
        <v>54.355720638000008</v>
      </c>
      <c r="F1428" s="47">
        <v>0.40780108717170727</v>
      </c>
      <c r="G1428" s="48">
        <v>1427</v>
      </c>
      <c r="H1428" s="49"/>
      <c r="I1428" s="21">
        <f t="shared" si="205"/>
        <v>96.716326186898897</v>
      </c>
      <c r="J1428" s="50">
        <v>3.4402358499999997</v>
      </c>
      <c r="K1428" s="50">
        <v>19011.408974399972</v>
      </c>
      <c r="L1428">
        <f t="shared" si="199"/>
        <v>96.716326186898897</v>
      </c>
      <c r="M1428" t="e">
        <f t="shared" si="207"/>
        <v>#N/A</v>
      </c>
      <c r="N1428" t="str">
        <f t="shared" si="201"/>
        <v>NA</v>
      </c>
      <c r="O1428" s="22">
        <f t="shared" si="206"/>
        <v>16335.573856731069</v>
      </c>
      <c r="P1428">
        <f t="shared" si="202"/>
        <v>96.716326186898897</v>
      </c>
      <c r="Q1428">
        <f t="shared" si="203"/>
        <v>3</v>
      </c>
      <c r="V1428" s="51">
        <f t="shared" si="200"/>
        <v>2.5635928528134919E-5</v>
      </c>
      <c r="W1428" s="51">
        <f t="shared" si="204"/>
        <v>5.0999974075257954E-3</v>
      </c>
    </row>
    <row r="1429" spans="2:23" x14ac:dyDescent="0.25">
      <c r="B1429" s="52" t="s">
        <v>1453</v>
      </c>
      <c r="C1429" s="53" t="s">
        <v>2041</v>
      </c>
      <c r="D1429" s="54">
        <v>0.34330825999999998</v>
      </c>
      <c r="E1429" s="54">
        <v>8.120030904</v>
      </c>
      <c r="F1429" s="54">
        <v>0.40648633459305844</v>
      </c>
      <c r="G1429" s="48">
        <v>1428</v>
      </c>
      <c r="H1429" s="49"/>
      <c r="I1429" s="21">
        <f t="shared" si="205"/>
        <v>96.309839852305842</v>
      </c>
      <c r="J1429" s="50">
        <v>0.34330825999999998</v>
      </c>
      <c r="K1429" s="50">
        <v>19011.752282659971</v>
      </c>
      <c r="L1429">
        <f t="shared" si="199"/>
        <v>96.309839852305842</v>
      </c>
      <c r="M1429" t="e">
        <f t="shared" si="207"/>
        <v>#N/A</v>
      </c>
      <c r="N1429" t="str">
        <f t="shared" si="201"/>
        <v>NA</v>
      </c>
      <c r="O1429" s="22">
        <f t="shared" si="206"/>
        <v>16335.91716499107</v>
      </c>
      <c r="P1429">
        <f t="shared" si="202"/>
        <v>96.309839852305842</v>
      </c>
      <c r="Q1429">
        <f t="shared" si="203"/>
        <v>3</v>
      </c>
      <c r="V1429" s="51">
        <f t="shared" si="200"/>
        <v>2.5528184003170709E-5</v>
      </c>
      <c r="W1429" s="51">
        <f t="shared" si="204"/>
        <v>5.0744692235226247E-3</v>
      </c>
    </row>
    <row r="1430" spans="2:23" x14ac:dyDescent="0.25">
      <c r="B1430" s="45" t="s">
        <v>1208</v>
      </c>
      <c r="C1430" s="46" t="s">
        <v>2042</v>
      </c>
      <c r="D1430" s="47">
        <v>2.9773349800000002</v>
      </c>
      <c r="E1430" s="47">
        <v>694.38486467500002</v>
      </c>
      <c r="F1430" s="47">
        <v>0.40534285956787031</v>
      </c>
      <c r="G1430" s="48">
        <v>1429</v>
      </c>
      <c r="H1430" s="49"/>
      <c r="I1430" s="21">
        <f t="shared" si="205"/>
        <v>95.904496992737975</v>
      </c>
      <c r="J1430" s="50">
        <v>2.9773349800000002</v>
      </c>
      <c r="K1430" s="50">
        <v>19014.729617639972</v>
      </c>
      <c r="L1430">
        <f t="shared" si="199"/>
        <v>95.904496992737975</v>
      </c>
      <c r="M1430" t="e">
        <f t="shared" si="207"/>
        <v>#N/A</v>
      </c>
      <c r="N1430" t="str">
        <f t="shared" si="201"/>
        <v>NA</v>
      </c>
      <c r="O1430" s="22">
        <f t="shared" si="206"/>
        <v>16338.894499971069</v>
      </c>
      <c r="P1430">
        <f t="shared" si="202"/>
        <v>95.904496992737975</v>
      </c>
      <c r="Q1430">
        <f t="shared" si="203"/>
        <v>3</v>
      </c>
      <c r="V1430" s="51">
        <f t="shared" si="200"/>
        <v>2.5420742571233033E-5</v>
      </c>
      <c r="W1430" s="51">
        <f t="shared" si="204"/>
        <v>5.049048480951392E-3</v>
      </c>
    </row>
    <row r="1431" spans="2:23" x14ac:dyDescent="0.25">
      <c r="B1431" s="52" t="s">
        <v>889</v>
      </c>
      <c r="C1431" s="53" t="s">
        <v>2043</v>
      </c>
      <c r="D1431" s="54">
        <v>2.7702461700000001</v>
      </c>
      <c r="E1431" s="54">
        <v>312.69604949799998</v>
      </c>
      <c r="F1431" s="54">
        <v>0.405054736417853</v>
      </c>
      <c r="G1431" s="48">
        <v>1430</v>
      </c>
      <c r="H1431" s="49"/>
      <c r="I1431" s="21">
        <f t="shared" si="205"/>
        <v>95.499442256320123</v>
      </c>
      <c r="J1431" s="50">
        <v>2.7702461699999996</v>
      </c>
      <c r="K1431" s="50">
        <v>19017.499863809971</v>
      </c>
      <c r="L1431">
        <f t="shared" si="199"/>
        <v>95.499442256320123</v>
      </c>
      <c r="M1431" t="e">
        <f t="shared" si="207"/>
        <v>#N/A</v>
      </c>
      <c r="N1431" t="str">
        <f t="shared" si="201"/>
        <v>NA</v>
      </c>
      <c r="O1431" s="22">
        <f t="shared" si="206"/>
        <v>16341.664746141068</v>
      </c>
      <c r="P1431">
        <f t="shared" si="202"/>
        <v>95.499442256320123</v>
      </c>
      <c r="Q1431">
        <f t="shared" si="203"/>
        <v>3</v>
      </c>
      <c r="V1431" s="51">
        <f t="shared" si="200"/>
        <v>2.5313377510108565E-5</v>
      </c>
      <c r="W1431" s="51">
        <f t="shared" si="204"/>
        <v>5.0237351034412838E-3</v>
      </c>
    </row>
    <row r="1432" spans="2:23" x14ac:dyDescent="0.25">
      <c r="B1432" s="45" t="s">
        <v>1429</v>
      </c>
      <c r="C1432" s="46" t="s">
        <v>2044</v>
      </c>
      <c r="D1432" s="47">
        <v>8.6304925700000013</v>
      </c>
      <c r="E1432" s="47">
        <v>614.91166766799995</v>
      </c>
      <c r="F1432" s="47">
        <v>0.40217799545374727</v>
      </c>
      <c r="G1432" s="48">
        <v>1431</v>
      </c>
      <c r="H1432" s="49"/>
      <c r="I1432" s="21">
        <f t="shared" si="205"/>
        <v>95.097264260866382</v>
      </c>
      <c r="J1432" s="50">
        <v>8.6304925700000013</v>
      </c>
      <c r="K1432" s="50">
        <v>19026.13035637997</v>
      </c>
      <c r="L1432">
        <f t="shared" si="199"/>
        <v>95.097264260866382</v>
      </c>
      <c r="M1432" t="e">
        <f t="shared" si="207"/>
        <v>#N/A</v>
      </c>
      <c r="N1432" t="str">
        <f t="shared" si="201"/>
        <v>NA</v>
      </c>
      <c r="O1432" s="22">
        <f t="shared" si="206"/>
        <v>16350.295238711069</v>
      </c>
      <c r="P1432">
        <f t="shared" si="202"/>
        <v>95.097264260866382</v>
      </c>
      <c r="Q1432">
        <f t="shared" si="203"/>
        <v>3</v>
      </c>
      <c r="V1432" s="51">
        <f t="shared" si="200"/>
        <v>2.5206774966840773E-5</v>
      </c>
      <c r="W1432" s="51">
        <f t="shared" si="204"/>
        <v>4.9985283284744433E-3</v>
      </c>
    </row>
    <row r="1433" spans="2:23" x14ac:dyDescent="0.25">
      <c r="B1433" s="52" t="s">
        <v>375</v>
      </c>
      <c r="C1433" s="53" t="s">
        <v>2045</v>
      </c>
      <c r="D1433" s="54">
        <v>1.2003102999999999</v>
      </c>
      <c r="E1433" s="54">
        <v>58</v>
      </c>
      <c r="F1433" s="54">
        <v>0.4010867098</v>
      </c>
      <c r="G1433" s="48">
        <v>1432</v>
      </c>
      <c r="H1433" s="49"/>
      <c r="I1433" s="21">
        <f t="shared" si="205"/>
        <v>94.696177551066384</v>
      </c>
      <c r="J1433" s="50">
        <v>2.3957639299999998</v>
      </c>
      <c r="K1433" s="50">
        <v>19028.526120309969</v>
      </c>
      <c r="L1433">
        <f t="shared" si="199"/>
        <v>94.696177551066384</v>
      </c>
      <c r="M1433" t="e">
        <f t="shared" si="207"/>
        <v>#N/A</v>
      </c>
      <c r="N1433" t="str">
        <f t="shared" si="201"/>
        <v>NA</v>
      </c>
      <c r="O1433" s="22">
        <f t="shared" si="206"/>
        <v>16351.49554901107</v>
      </c>
      <c r="P1433">
        <f t="shared" si="202"/>
        <v>94.696177551066384</v>
      </c>
      <c r="Q1433">
        <f t="shared" si="203"/>
        <v>3</v>
      </c>
      <c r="V1433" s="51">
        <f t="shared" si="200"/>
        <v>2.5100461683123318E-5</v>
      </c>
      <c r="W1433" s="51">
        <f t="shared" si="204"/>
        <v>4.97342786679132E-3</v>
      </c>
    </row>
    <row r="1434" spans="2:23" x14ac:dyDescent="0.25">
      <c r="B1434" s="45" t="s">
        <v>2046</v>
      </c>
      <c r="C1434" s="46" t="s">
        <v>2047</v>
      </c>
      <c r="D1434" s="47">
        <v>5.6638826099999999</v>
      </c>
      <c r="E1434" s="47">
        <v>655.85085254299997</v>
      </c>
      <c r="F1434" s="47">
        <v>0.40079412875380155</v>
      </c>
      <c r="G1434" s="48">
        <v>1433</v>
      </c>
      <c r="H1434" s="49"/>
      <c r="I1434" s="21">
        <f t="shared" si="205"/>
        <v>94.295383422312582</v>
      </c>
      <c r="J1434" s="50">
        <v>5.6638826099999999</v>
      </c>
      <c r="K1434" s="50">
        <v>19034.190002919968</v>
      </c>
      <c r="L1434">
        <f t="shared" si="199"/>
        <v>94.295383422312582</v>
      </c>
      <c r="M1434" t="e">
        <f t="shared" si="207"/>
        <v>#N/A</v>
      </c>
      <c r="N1434" t="str">
        <f t="shared" si="201"/>
        <v>NA</v>
      </c>
      <c r="O1434" s="22">
        <f t="shared" si="206"/>
        <v>16357.15943162107</v>
      </c>
      <c r="P1434">
        <f t="shared" si="202"/>
        <v>94.295383422312582</v>
      </c>
      <c r="Q1434">
        <f t="shared" si="203"/>
        <v>3</v>
      </c>
      <c r="V1434" s="51">
        <f t="shared" si="200"/>
        <v>2.4994225951842819E-5</v>
      </c>
      <c r="W1434" s="51">
        <f t="shared" si="204"/>
        <v>4.9484336408394773E-3</v>
      </c>
    </row>
    <row r="1435" spans="2:23" x14ac:dyDescent="0.25">
      <c r="B1435" s="52" t="s">
        <v>623</v>
      </c>
      <c r="C1435" s="53" t="s">
        <v>2048</v>
      </c>
      <c r="D1435" s="54">
        <v>0.49689653</v>
      </c>
      <c r="E1435" s="54">
        <v>21.875597022000001</v>
      </c>
      <c r="F1435" s="54">
        <v>0.40078872601393711</v>
      </c>
      <c r="G1435" s="48">
        <v>1434</v>
      </c>
      <c r="H1435" s="49"/>
      <c r="I1435" s="21">
        <f t="shared" si="205"/>
        <v>93.89459469629864</v>
      </c>
      <c r="J1435" s="50">
        <v>0.49689653</v>
      </c>
      <c r="K1435" s="50">
        <v>19034.686899449967</v>
      </c>
      <c r="L1435">
        <f t="shared" si="199"/>
        <v>93.89459469629864</v>
      </c>
      <c r="M1435" t="e">
        <f t="shared" si="207"/>
        <v>#N/A</v>
      </c>
      <c r="N1435" t="str">
        <f t="shared" si="201"/>
        <v>NA</v>
      </c>
      <c r="O1435" s="22">
        <f t="shared" si="206"/>
        <v>16357.65632815107</v>
      </c>
      <c r="P1435">
        <f t="shared" si="202"/>
        <v>93.89459469629864</v>
      </c>
      <c r="Q1435">
        <f t="shared" si="203"/>
        <v>3</v>
      </c>
      <c r="V1435" s="51">
        <f t="shared" si="200"/>
        <v>2.4887991652629255E-5</v>
      </c>
      <c r="W1435" s="51">
        <f t="shared" si="204"/>
        <v>4.923545649186848E-3</v>
      </c>
    </row>
    <row r="1436" spans="2:23" x14ac:dyDescent="0.25">
      <c r="B1436" s="45" t="s">
        <v>720</v>
      </c>
      <c r="C1436" s="46" t="s">
        <v>2049</v>
      </c>
      <c r="D1436" s="47">
        <v>11.053386449999998</v>
      </c>
      <c r="E1436" s="47">
        <v>193.39030331899997</v>
      </c>
      <c r="F1436" s="47">
        <v>0.39870799227325987</v>
      </c>
      <c r="G1436" s="48">
        <v>1435</v>
      </c>
      <c r="H1436" s="49"/>
      <c r="I1436" s="21">
        <f t="shared" si="205"/>
        <v>93.495886704025381</v>
      </c>
      <c r="J1436" s="50">
        <v>11.053386450000001</v>
      </c>
      <c r="K1436" s="50">
        <v>19045.740285899967</v>
      </c>
      <c r="L1436">
        <f t="shared" si="199"/>
        <v>93.495886704025381</v>
      </c>
      <c r="M1436" t="e">
        <f t="shared" si="207"/>
        <v>#N/A</v>
      </c>
      <c r="N1436" t="str">
        <f t="shared" si="201"/>
        <v>NA</v>
      </c>
      <c r="O1436" s="22">
        <f t="shared" si="206"/>
        <v>16368.709714601069</v>
      </c>
      <c r="P1436">
        <f t="shared" si="202"/>
        <v>93.495886704025381</v>
      </c>
      <c r="Q1436">
        <f t="shared" si="203"/>
        <v>3</v>
      </c>
      <c r="V1436" s="51">
        <f t="shared" si="200"/>
        <v>2.4782308879135964E-5</v>
      </c>
      <c r="W1436" s="51">
        <f t="shared" si="204"/>
        <v>4.8987633403077121E-3</v>
      </c>
    </row>
    <row r="1437" spans="2:23" x14ac:dyDescent="0.25">
      <c r="B1437" s="52" t="s">
        <v>332</v>
      </c>
      <c r="C1437" s="53" t="s">
        <v>2050</v>
      </c>
      <c r="D1437" s="54">
        <v>3.3162135799999999</v>
      </c>
      <c r="E1437" s="54">
        <v>334.77506473300002</v>
      </c>
      <c r="F1437" s="54">
        <v>0.39583960998310347</v>
      </c>
      <c r="G1437" s="48">
        <v>1436</v>
      </c>
      <c r="H1437" s="49"/>
      <c r="I1437" s="21">
        <f t="shared" si="205"/>
        <v>93.100047094042282</v>
      </c>
      <c r="J1437" s="50">
        <v>3.3162135799999999</v>
      </c>
      <c r="K1437" s="50">
        <v>19049.056499479968</v>
      </c>
      <c r="L1437">
        <f t="shared" si="199"/>
        <v>93.100047094042282</v>
      </c>
      <c r="M1437" t="e">
        <f t="shared" si="207"/>
        <v>#N/A</v>
      </c>
      <c r="N1437" t="str">
        <f t="shared" si="201"/>
        <v>NA</v>
      </c>
      <c r="O1437" s="22">
        <f t="shared" si="206"/>
        <v>16372.025928181069</v>
      </c>
      <c r="P1437">
        <f t="shared" si="202"/>
        <v>93.100047094042282</v>
      </c>
      <c r="Q1437">
        <f t="shared" si="203"/>
        <v>3</v>
      </c>
      <c r="V1437" s="51">
        <f t="shared" si="200"/>
        <v>2.467738640792338E-5</v>
      </c>
      <c r="W1437" s="51">
        <f t="shared" si="204"/>
        <v>4.8740859538997884E-3</v>
      </c>
    </row>
    <row r="1438" spans="2:23" x14ac:dyDescent="0.25">
      <c r="B1438" s="45" t="s">
        <v>1800</v>
      </c>
      <c r="C1438" s="46" t="s">
        <v>2051</v>
      </c>
      <c r="D1438" s="47">
        <v>4.85562542</v>
      </c>
      <c r="E1438" s="47">
        <v>141.79030265499998</v>
      </c>
      <c r="F1438" s="47">
        <v>0.39273986905221914</v>
      </c>
      <c r="G1438" s="48">
        <v>1437</v>
      </c>
      <c r="H1438" s="49"/>
      <c r="I1438" s="21">
        <f t="shared" si="205"/>
        <v>92.70730722499006</v>
      </c>
      <c r="J1438" s="50">
        <v>4.85562542</v>
      </c>
      <c r="K1438" s="50">
        <v>19053.912124899969</v>
      </c>
      <c r="L1438">
        <f t="shared" si="199"/>
        <v>92.70730722499006</v>
      </c>
      <c r="M1438" t="e">
        <f t="shared" si="207"/>
        <v>#N/A</v>
      </c>
      <c r="N1438" t="str">
        <f t="shared" si="201"/>
        <v>NA</v>
      </c>
      <c r="O1438" s="22">
        <f t="shared" si="206"/>
        <v>16376.881553601068</v>
      </c>
      <c r="P1438">
        <f t="shared" si="202"/>
        <v>92.70730722499006</v>
      </c>
      <c r="Q1438">
        <f t="shared" si="203"/>
        <v>3</v>
      </c>
      <c r="V1438" s="51">
        <f t="shared" si="200"/>
        <v>2.457328556362833E-5</v>
      </c>
      <c r="W1438" s="51">
        <f t="shared" si="204"/>
        <v>4.8495126683361601E-3</v>
      </c>
    </row>
    <row r="1439" spans="2:23" x14ac:dyDescent="0.25">
      <c r="B1439" s="52" t="s">
        <v>2052</v>
      </c>
      <c r="C1439" s="53" t="s">
        <v>2053</v>
      </c>
      <c r="D1439" s="54">
        <v>8.3433589599999998</v>
      </c>
      <c r="E1439" s="54">
        <v>203.09161242300002</v>
      </c>
      <c r="F1439" s="54">
        <v>0.38955550526209176</v>
      </c>
      <c r="G1439" s="48">
        <v>1438</v>
      </c>
      <c r="H1439" s="49"/>
      <c r="I1439" s="21">
        <f t="shared" si="205"/>
        <v>92.317751719727966</v>
      </c>
      <c r="J1439" s="50">
        <v>8.3433589599999998</v>
      </c>
      <c r="K1439" s="50">
        <v>19062.255483859968</v>
      </c>
      <c r="L1439">
        <f t="shared" si="199"/>
        <v>92.317751719727966</v>
      </c>
      <c r="M1439" t="e">
        <f t="shared" si="207"/>
        <v>#N/A</v>
      </c>
      <c r="N1439" t="str">
        <f t="shared" si="201"/>
        <v>NA</v>
      </c>
      <c r="O1439" s="22">
        <f t="shared" si="206"/>
        <v>16385.224912561069</v>
      </c>
      <c r="P1439">
        <f t="shared" si="202"/>
        <v>92.317751719727966</v>
      </c>
      <c r="Q1439">
        <f t="shared" si="203"/>
        <v>3</v>
      </c>
      <c r="V1439" s="51">
        <f t="shared" si="200"/>
        <v>2.4470028776647587E-5</v>
      </c>
      <c r="W1439" s="51">
        <f t="shared" si="204"/>
        <v>4.8250426395595129E-3</v>
      </c>
    </row>
    <row r="1440" spans="2:23" x14ac:dyDescent="0.25">
      <c r="B1440" s="45" t="s">
        <v>554</v>
      </c>
      <c r="C1440" s="46" t="s">
        <v>2054</v>
      </c>
      <c r="D1440" s="47">
        <v>1.8286999900000001</v>
      </c>
      <c r="E1440" s="47">
        <v>181.29057033363992</v>
      </c>
      <c r="F1440" s="47">
        <v>0.38905257335945881</v>
      </c>
      <c r="G1440" s="48">
        <v>1439</v>
      </c>
      <c r="H1440" s="49"/>
      <c r="I1440" s="21">
        <f t="shared" si="205"/>
        <v>91.928699146368501</v>
      </c>
      <c r="J1440" s="50">
        <v>1.83087372</v>
      </c>
      <c r="K1440" s="50">
        <v>19064.086357579967</v>
      </c>
      <c r="L1440">
        <f t="shared" si="199"/>
        <v>91.928699146368501</v>
      </c>
      <c r="M1440" t="e">
        <f t="shared" si="207"/>
        <v>#N/A</v>
      </c>
      <c r="N1440" t="str">
        <f t="shared" si="201"/>
        <v>NA</v>
      </c>
      <c r="O1440" s="22">
        <f t="shared" si="206"/>
        <v>16387.05361255107</v>
      </c>
      <c r="P1440">
        <f t="shared" si="202"/>
        <v>91.928699146368501</v>
      </c>
      <c r="Q1440">
        <f t="shared" si="203"/>
        <v>3</v>
      </c>
      <c r="V1440" s="51">
        <f t="shared" si="200"/>
        <v>2.4366905298352345E-5</v>
      </c>
      <c r="W1440" s="51">
        <f t="shared" si="204"/>
        <v>4.8006757342611605E-3</v>
      </c>
    </row>
    <row r="1441" spans="2:23" x14ac:dyDescent="0.25">
      <c r="B1441" s="52" t="s">
        <v>1931</v>
      </c>
      <c r="C1441" s="53" t="s">
        <v>2055</v>
      </c>
      <c r="D1441" s="54">
        <v>11.93689792</v>
      </c>
      <c r="E1441" s="54">
        <v>1525.2750440220002</v>
      </c>
      <c r="F1441" s="54">
        <v>0.38653215110596723</v>
      </c>
      <c r="G1441" s="48">
        <v>1440</v>
      </c>
      <c r="H1441" s="49"/>
      <c r="I1441" s="21">
        <f t="shared" si="205"/>
        <v>91.542166995262534</v>
      </c>
      <c r="J1441" s="50">
        <v>11.93689792</v>
      </c>
      <c r="K1441" s="50">
        <v>19076.023255499967</v>
      </c>
      <c r="L1441">
        <f t="shared" si="199"/>
        <v>91.542166995262534</v>
      </c>
      <c r="M1441" t="e">
        <f t="shared" si="207"/>
        <v>#N/A</v>
      </c>
      <c r="N1441" t="str">
        <f t="shared" si="201"/>
        <v>NA</v>
      </c>
      <c r="O1441" s="22">
        <f t="shared" si="206"/>
        <v>16398.990510471071</v>
      </c>
      <c r="P1441">
        <f t="shared" si="202"/>
        <v>91.542166995262534</v>
      </c>
      <c r="Q1441">
        <f t="shared" si="203"/>
        <v>3</v>
      </c>
      <c r="V1441" s="51">
        <f t="shared" si="200"/>
        <v>2.4264449890974382E-5</v>
      </c>
      <c r="W1441" s="51">
        <f t="shared" si="204"/>
        <v>4.7764112843701858E-3</v>
      </c>
    </row>
    <row r="1442" spans="2:23" x14ac:dyDescent="0.25">
      <c r="B1442" s="45" t="s">
        <v>2056</v>
      </c>
      <c r="C1442" s="46" t="s">
        <v>2057</v>
      </c>
      <c r="D1442" s="47">
        <v>0.9211981199999999</v>
      </c>
      <c r="E1442" s="47">
        <v>192</v>
      </c>
      <c r="F1442" s="47">
        <v>0.38492342400000001</v>
      </c>
      <c r="G1442" s="48">
        <v>1441</v>
      </c>
      <c r="H1442" s="49"/>
      <c r="I1442" s="21">
        <f t="shared" si="205"/>
        <v>91.157243571262541</v>
      </c>
      <c r="J1442" s="50">
        <v>0.97180936999999989</v>
      </c>
      <c r="K1442" s="50">
        <v>19076.995064869967</v>
      </c>
      <c r="L1442">
        <f t="shared" si="199"/>
        <v>91.157243571262541</v>
      </c>
      <c r="M1442" t="e">
        <f t="shared" si="207"/>
        <v>#N/A</v>
      </c>
      <c r="N1442" t="str">
        <f t="shared" si="201"/>
        <v>NA</v>
      </c>
      <c r="O1442" s="22">
        <f t="shared" si="206"/>
        <v>16399.911708591069</v>
      </c>
      <c r="P1442">
        <f t="shared" si="202"/>
        <v>91.157243571262541</v>
      </c>
      <c r="Q1442">
        <f t="shared" si="203"/>
        <v>3</v>
      </c>
      <c r="V1442" s="51">
        <f t="shared" si="200"/>
        <v>2.4162420897778344E-5</v>
      </c>
      <c r="W1442" s="51">
        <f t="shared" si="204"/>
        <v>4.752248863472407E-3</v>
      </c>
    </row>
    <row r="1443" spans="2:23" x14ac:dyDescent="0.25">
      <c r="B1443" s="52" t="s">
        <v>2058</v>
      </c>
      <c r="C1443" s="53" t="s">
        <v>2059</v>
      </c>
      <c r="D1443" s="54">
        <v>4.9164708400000006</v>
      </c>
      <c r="E1443" s="54">
        <v>309.02559515799999</v>
      </c>
      <c r="F1443" s="54">
        <v>0.38294970914979226</v>
      </c>
      <c r="G1443" s="48">
        <v>1442</v>
      </c>
      <c r="H1443" s="49"/>
      <c r="I1443" s="21">
        <f t="shared" si="205"/>
        <v>90.774293862112742</v>
      </c>
      <c r="J1443" s="50">
        <v>4.9164708400000006</v>
      </c>
      <c r="K1443" s="50">
        <v>19081.911535709965</v>
      </c>
      <c r="L1443">
        <f t="shared" si="199"/>
        <v>90.774293862112742</v>
      </c>
      <c r="M1443" t="e">
        <f t="shared" si="207"/>
        <v>#N/A</v>
      </c>
      <c r="N1443" t="str">
        <f t="shared" si="201"/>
        <v>NA</v>
      </c>
      <c r="O1443" s="22">
        <f t="shared" si="206"/>
        <v>16404.828179431068</v>
      </c>
      <c r="P1443">
        <f t="shared" si="202"/>
        <v>90.774293862112742</v>
      </c>
      <c r="Q1443">
        <f t="shared" si="203"/>
        <v>3</v>
      </c>
      <c r="V1443" s="51">
        <f t="shared" si="200"/>
        <v>2.4060915063544496E-5</v>
      </c>
      <c r="W1443" s="51">
        <f t="shared" si="204"/>
        <v>4.7281879484088627E-3</v>
      </c>
    </row>
    <row r="1444" spans="2:23" x14ac:dyDescent="0.25">
      <c r="B1444" s="45" t="s">
        <v>288</v>
      </c>
      <c r="C1444" s="46" t="s">
        <v>2060</v>
      </c>
      <c r="D1444" s="47">
        <v>1.67354231</v>
      </c>
      <c r="E1444" s="47">
        <v>61.030085483999997</v>
      </c>
      <c r="F1444" s="47">
        <v>0.38216675180470461</v>
      </c>
      <c r="G1444" s="48">
        <v>1443</v>
      </c>
      <c r="H1444" s="49"/>
      <c r="I1444" s="21">
        <f t="shared" si="205"/>
        <v>90.392127110308039</v>
      </c>
      <c r="J1444" s="50">
        <v>1.6735423099999998</v>
      </c>
      <c r="K1444" s="50">
        <v>19083.585078019965</v>
      </c>
      <c r="L1444">
        <f t="shared" si="199"/>
        <v>90.392127110308039</v>
      </c>
      <c r="M1444" t="e">
        <f t="shared" si="207"/>
        <v>#N/A</v>
      </c>
      <c r="N1444" t="str">
        <f t="shared" si="201"/>
        <v>NA</v>
      </c>
      <c r="O1444" s="22">
        <f t="shared" si="206"/>
        <v>16406.501721741068</v>
      </c>
      <c r="P1444">
        <f t="shared" si="202"/>
        <v>90.392127110308039</v>
      </c>
      <c r="Q1444">
        <f t="shared" si="203"/>
        <v>3</v>
      </c>
      <c r="V1444" s="51">
        <f t="shared" si="200"/>
        <v>2.3959616762405944E-5</v>
      </c>
      <c r="W1444" s="51">
        <f t="shared" si="204"/>
        <v>4.7042283316464572E-3</v>
      </c>
    </row>
    <row r="1445" spans="2:23" x14ac:dyDescent="0.25">
      <c r="B1445" s="52" t="s">
        <v>2061</v>
      </c>
      <c r="C1445" s="53" t="s">
        <v>2062</v>
      </c>
      <c r="D1445" s="54">
        <v>20.672128990000001</v>
      </c>
      <c r="E1445" s="54">
        <v>408.01269357799993</v>
      </c>
      <c r="F1445" s="54">
        <v>0.38174471396164023</v>
      </c>
      <c r="G1445" s="48">
        <v>1444</v>
      </c>
      <c r="H1445" s="49"/>
      <c r="I1445" s="21">
        <f t="shared" si="205"/>
        <v>90.010382396346401</v>
      </c>
      <c r="J1445" s="50">
        <v>20.672128990000001</v>
      </c>
      <c r="K1445" s="50">
        <v>19104.257207009967</v>
      </c>
      <c r="L1445">
        <f t="shared" si="199"/>
        <v>90.010382396346401</v>
      </c>
      <c r="M1445" t="e">
        <f t="shared" si="207"/>
        <v>#N/A</v>
      </c>
      <c r="N1445" t="str">
        <f t="shared" si="201"/>
        <v>NA</v>
      </c>
      <c r="O1445" s="22">
        <f t="shared" si="206"/>
        <v>16427.173850731069</v>
      </c>
      <c r="P1445">
        <f t="shared" si="202"/>
        <v>90.010382396346401</v>
      </c>
      <c r="Q1445">
        <f t="shared" si="203"/>
        <v>3</v>
      </c>
      <c r="V1445" s="51">
        <f t="shared" si="200"/>
        <v>2.3858430327923287E-5</v>
      </c>
      <c r="W1445" s="51">
        <f t="shared" si="204"/>
        <v>4.6803699013185339E-3</v>
      </c>
    </row>
    <row r="1446" spans="2:23" x14ac:dyDescent="0.25">
      <c r="B1446" s="45" t="s">
        <v>631</v>
      </c>
      <c r="C1446" s="46" t="s">
        <v>2063</v>
      </c>
      <c r="D1446" s="47">
        <v>1.53044275</v>
      </c>
      <c r="E1446" s="47">
        <v>210</v>
      </c>
      <c r="F1446" s="47">
        <v>0.38118227699999996</v>
      </c>
      <c r="G1446" s="48">
        <v>1445</v>
      </c>
      <c r="H1446" s="49"/>
      <c r="I1446" s="21">
        <f t="shared" si="205"/>
        <v>89.629200119346407</v>
      </c>
      <c r="J1446" s="50">
        <v>2.4400725599999999</v>
      </c>
      <c r="K1446" s="50">
        <v>19106.697279569966</v>
      </c>
      <c r="L1446">
        <f t="shared" ref="L1446:L1509" si="208">P1446</f>
        <v>89.629200119346407</v>
      </c>
      <c r="M1446" t="e">
        <f t="shared" si="207"/>
        <v>#N/A</v>
      </c>
      <c r="N1446" t="str">
        <f t="shared" si="201"/>
        <v>NA</v>
      </c>
      <c r="O1446" s="22">
        <f t="shared" si="206"/>
        <v>16428.704293481071</v>
      </c>
      <c r="P1446">
        <f t="shared" si="202"/>
        <v>89.629200119346407</v>
      </c>
      <c r="Q1446">
        <f t="shared" si="203"/>
        <v>3</v>
      </c>
      <c r="V1446" s="51">
        <f t="shared" si="200"/>
        <v>2.3757392974721099E-5</v>
      </c>
      <c r="W1446" s="51">
        <f t="shared" si="204"/>
        <v>4.6566125083438124E-3</v>
      </c>
    </row>
    <row r="1447" spans="2:23" x14ac:dyDescent="0.25">
      <c r="B1447" s="52" t="s">
        <v>974</v>
      </c>
      <c r="C1447" s="53" t="s">
        <v>2064</v>
      </c>
      <c r="D1447" s="54">
        <v>6.0211353899999986</v>
      </c>
      <c r="E1447" s="54">
        <v>1401.5427550310001</v>
      </c>
      <c r="F1447" s="54">
        <v>0.37831815555696691</v>
      </c>
      <c r="G1447" s="48">
        <v>1446</v>
      </c>
      <c r="H1447" s="49"/>
      <c r="I1447" s="21">
        <f t="shared" si="205"/>
        <v>89.250881963789439</v>
      </c>
      <c r="J1447" s="50">
        <v>6.0211353899999995</v>
      </c>
      <c r="K1447" s="50">
        <v>19112.718414959967</v>
      </c>
      <c r="L1447">
        <f t="shared" si="208"/>
        <v>89.250881963789439</v>
      </c>
      <c r="M1447" t="e">
        <f t="shared" si="207"/>
        <v>#N/A</v>
      </c>
      <c r="N1447" t="str">
        <f t="shared" si="201"/>
        <v>NA</v>
      </c>
      <c r="O1447" s="22">
        <f t="shared" si="206"/>
        <v>16434.725428871072</v>
      </c>
      <c r="P1447">
        <f t="shared" si="202"/>
        <v>89.250881963789439</v>
      </c>
      <c r="Q1447">
        <f t="shared" si="203"/>
        <v>3</v>
      </c>
      <c r="V1447" s="51">
        <f t="shared" si="200"/>
        <v>2.3657114794406308E-5</v>
      </c>
      <c r="W1447" s="51">
        <f t="shared" si="204"/>
        <v>4.632955393549406E-3</v>
      </c>
    </row>
    <row r="1448" spans="2:23" x14ac:dyDescent="0.25">
      <c r="B1448" s="45" t="s">
        <v>760</v>
      </c>
      <c r="C1448" s="46" t="s">
        <v>2065</v>
      </c>
      <c r="D1448" s="47">
        <v>0.80413018999999986</v>
      </c>
      <c r="E1448" s="47">
        <v>47</v>
      </c>
      <c r="F1448" s="47">
        <v>0.37795789780000005</v>
      </c>
      <c r="G1448" s="48">
        <v>1447</v>
      </c>
      <c r="H1448" s="49"/>
      <c r="I1448" s="21">
        <f t="shared" si="205"/>
        <v>88.872924065989437</v>
      </c>
      <c r="J1448" s="50">
        <v>1.4947032099999997</v>
      </c>
      <c r="K1448" s="50">
        <v>19114.213118169966</v>
      </c>
      <c r="L1448">
        <f t="shared" si="208"/>
        <v>88.872924065989437</v>
      </c>
      <c r="M1448" t="e">
        <f t="shared" si="207"/>
        <v>#N/A</v>
      </c>
      <c r="N1448" t="str">
        <f t="shared" si="201"/>
        <v>NA</v>
      </c>
      <c r="O1448" s="22">
        <f t="shared" si="206"/>
        <v>16435.529559061073</v>
      </c>
      <c r="P1448">
        <f t="shared" si="202"/>
        <v>88.872924065989437</v>
      </c>
      <c r="Q1448">
        <f t="shared" si="203"/>
        <v>3</v>
      </c>
      <c r="V1448" s="51">
        <f t="shared" si="200"/>
        <v>2.3556932105126722E-5</v>
      </c>
      <c r="W1448" s="51">
        <f t="shared" si="204"/>
        <v>4.6093984614442793E-3</v>
      </c>
    </row>
    <row r="1449" spans="2:23" x14ac:dyDescent="0.25">
      <c r="B1449" s="52" t="s">
        <v>2066</v>
      </c>
      <c r="C1449" s="53" t="s">
        <v>2067</v>
      </c>
      <c r="D1449" s="54">
        <v>3.1558406299999997</v>
      </c>
      <c r="E1449" s="54">
        <v>13</v>
      </c>
      <c r="F1449" s="54">
        <v>0.37283797070000002</v>
      </c>
      <c r="G1449" s="48">
        <v>1448</v>
      </c>
      <c r="H1449" s="49"/>
      <c r="I1449" s="21">
        <f t="shared" si="205"/>
        <v>88.500086095289433</v>
      </c>
      <c r="J1449" s="50">
        <v>12.261889979999998</v>
      </c>
      <c r="K1449" s="50">
        <v>19126.475008149966</v>
      </c>
      <c r="L1449">
        <f t="shared" si="208"/>
        <v>88.500086095289433</v>
      </c>
      <c r="M1449" t="e">
        <f t="shared" si="207"/>
        <v>#N/A</v>
      </c>
      <c r="N1449" t="str">
        <f t="shared" si="201"/>
        <v>NA</v>
      </c>
      <c r="O1449" s="22">
        <f t="shared" si="206"/>
        <v>16438.685399691072</v>
      </c>
      <c r="P1449">
        <f t="shared" si="202"/>
        <v>88.500086095289433</v>
      </c>
      <c r="Q1449">
        <f t="shared" si="203"/>
        <v>3</v>
      </c>
      <c r="V1449" s="51">
        <f t="shared" si="200"/>
        <v>2.345810651955837E-5</v>
      </c>
      <c r="W1449" s="51">
        <f t="shared" si="204"/>
        <v>4.5859403549247208E-3</v>
      </c>
    </row>
    <row r="1450" spans="2:23" x14ac:dyDescent="0.25">
      <c r="B1450" s="45" t="s">
        <v>1540</v>
      </c>
      <c r="C1450" s="46" t="s">
        <v>2068</v>
      </c>
      <c r="D1450" s="47">
        <v>12.421769060000001</v>
      </c>
      <c r="E1450" s="47">
        <v>149.503497133</v>
      </c>
      <c r="F1450" s="47">
        <v>0.37134402214820661</v>
      </c>
      <c r="G1450" s="48">
        <v>1449</v>
      </c>
      <c r="H1450" s="49"/>
      <c r="I1450" s="21">
        <f t="shared" si="205"/>
        <v>88.128742073141225</v>
      </c>
      <c r="J1450" s="50">
        <v>12.421769060000001</v>
      </c>
      <c r="K1450" s="50">
        <v>19138.896777209968</v>
      </c>
      <c r="L1450">
        <f t="shared" si="208"/>
        <v>88.128742073141225</v>
      </c>
      <c r="M1450" t="e">
        <f t="shared" si="207"/>
        <v>#N/A</v>
      </c>
      <c r="N1450" t="str">
        <f t="shared" si="201"/>
        <v>NA</v>
      </c>
      <c r="O1450" s="22">
        <f t="shared" si="206"/>
        <v>16451.107168751074</v>
      </c>
      <c r="P1450">
        <f t="shared" si="202"/>
        <v>88.128742073141225</v>
      </c>
      <c r="Q1450">
        <f t="shared" si="203"/>
        <v>3</v>
      </c>
      <c r="V1450" s="51">
        <f t="shared" si="200"/>
        <v>2.3359676924613403E-5</v>
      </c>
      <c r="W1450" s="51">
        <f t="shared" si="204"/>
        <v>4.5625806780001076E-3</v>
      </c>
    </row>
    <row r="1451" spans="2:23" x14ac:dyDescent="0.25">
      <c r="B1451" s="52" t="s">
        <v>1126</v>
      </c>
      <c r="C1451" s="53" t="s">
        <v>2069</v>
      </c>
      <c r="D1451" s="54">
        <v>6.2177491300000005</v>
      </c>
      <c r="E1451" s="54">
        <v>95.690225063000014</v>
      </c>
      <c r="F1451" s="54">
        <v>0.37089928348852819</v>
      </c>
      <c r="G1451" s="48">
        <v>1450</v>
      </c>
      <c r="H1451" s="49"/>
      <c r="I1451" s="21">
        <f t="shared" si="205"/>
        <v>87.757842789652699</v>
      </c>
      <c r="J1451" s="50">
        <v>6.2177491300000005</v>
      </c>
      <c r="K1451" s="50">
        <v>19145.114526339967</v>
      </c>
      <c r="L1451">
        <f t="shared" si="208"/>
        <v>87.757842789652699</v>
      </c>
      <c r="M1451" t="e">
        <f t="shared" si="207"/>
        <v>#N/A</v>
      </c>
      <c r="N1451" t="str">
        <f t="shared" si="201"/>
        <v>NA</v>
      </c>
      <c r="O1451" s="22">
        <f t="shared" si="206"/>
        <v>16457.324917881073</v>
      </c>
      <c r="P1451">
        <f t="shared" si="202"/>
        <v>87.757842789652699</v>
      </c>
      <c r="Q1451">
        <f t="shared" si="203"/>
        <v>3</v>
      </c>
      <c r="V1451" s="51">
        <f t="shared" si="200"/>
        <v>2.3261365213472992E-5</v>
      </c>
      <c r="W1451" s="51">
        <f t="shared" si="204"/>
        <v>4.5393193127866343E-3</v>
      </c>
    </row>
    <row r="1452" spans="2:23" x14ac:dyDescent="0.25">
      <c r="B1452" s="45" t="s">
        <v>974</v>
      </c>
      <c r="C1452" s="46" t="s">
        <v>2070</v>
      </c>
      <c r="D1452" s="47">
        <v>8.9175480100000009</v>
      </c>
      <c r="E1452" s="47">
        <v>1123.6079066259999</v>
      </c>
      <c r="F1452" s="47">
        <v>0.3693673350512568</v>
      </c>
      <c r="G1452" s="48">
        <v>1451</v>
      </c>
      <c r="H1452" s="49"/>
      <c r="I1452" s="21">
        <f t="shared" si="205"/>
        <v>87.388475454601448</v>
      </c>
      <c r="J1452" s="50">
        <v>8.9175480100000009</v>
      </c>
      <c r="K1452" s="50">
        <v>19154.032074349965</v>
      </c>
      <c r="L1452">
        <f t="shared" si="208"/>
        <v>87.388475454601448</v>
      </c>
      <c r="M1452" t="e">
        <f t="shared" si="207"/>
        <v>#N/A</v>
      </c>
      <c r="N1452" t="str">
        <f t="shared" si="201"/>
        <v>NA</v>
      </c>
      <c r="O1452" s="22">
        <f t="shared" si="206"/>
        <v>16466.242465891071</v>
      </c>
      <c r="P1452">
        <f t="shared" si="202"/>
        <v>87.388475454601448</v>
      </c>
      <c r="Q1452">
        <f t="shared" si="203"/>
        <v>3</v>
      </c>
      <c r="V1452" s="51">
        <f t="shared" si="200"/>
        <v>2.3163459565323132E-5</v>
      </c>
      <c r="W1452" s="51">
        <f t="shared" si="204"/>
        <v>4.5161558532213113E-3</v>
      </c>
    </row>
    <row r="1453" spans="2:23" x14ac:dyDescent="0.25">
      <c r="B1453" s="52" t="s">
        <v>651</v>
      </c>
      <c r="C1453" s="53" t="s">
        <v>2071</v>
      </c>
      <c r="D1453" s="54">
        <v>9.7397518100000013</v>
      </c>
      <c r="E1453" s="54">
        <v>2032.6643446848209</v>
      </c>
      <c r="F1453" s="54">
        <v>0.36850090598217328</v>
      </c>
      <c r="G1453" s="48">
        <v>1452</v>
      </c>
      <c r="H1453" s="49"/>
      <c r="I1453" s="21">
        <f t="shared" si="205"/>
        <v>87.019974548619274</v>
      </c>
      <c r="J1453" s="50">
        <v>9.7397518100000013</v>
      </c>
      <c r="K1453" s="50">
        <v>19163.771826159966</v>
      </c>
      <c r="L1453">
        <f t="shared" si="208"/>
        <v>87.019974548619274</v>
      </c>
      <c r="M1453" t="e">
        <f t="shared" si="207"/>
        <v>#N/A</v>
      </c>
      <c r="N1453" t="str">
        <f t="shared" si="201"/>
        <v>NA</v>
      </c>
      <c r="O1453" s="22">
        <f t="shared" si="206"/>
        <v>16475.982217701072</v>
      </c>
      <c r="P1453">
        <f t="shared" si="202"/>
        <v>87.019974548619274</v>
      </c>
      <c r="Q1453">
        <f t="shared" si="203"/>
        <v>3</v>
      </c>
      <c r="V1453" s="51">
        <f t="shared" si="200"/>
        <v>2.3065783575541878E-5</v>
      </c>
      <c r="W1453" s="51">
        <f t="shared" si="204"/>
        <v>4.4930900696457691E-3</v>
      </c>
    </row>
    <row r="1454" spans="2:23" x14ac:dyDescent="0.25">
      <c r="B1454" s="45" t="s">
        <v>1863</v>
      </c>
      <c r="C1454" s="46" t="s">
        <v>2072</v>
      </c>
      <c r="D1454" s="47">
        <v>14.523124690000003</v>
      </c>
      <c r="E1454" s="47">
        <v>2923.8701777420006</v>
      </c>
      <c r="F1454" s="47">
        <v>0.36784011919399234</v>
      </c>
      <c r="G1454" s="48">
        <v>1453</v>
      </c>
      <c r="H1454" s="49"/>
      <c r="I1454" s="21">
        <f t="shared" si="205"/>
        <v>86.652134429425288</v>
      </c>
      <c r="J1454" s="50">
        <v>14.523124690000003</v>
      </c>
      <c r="K1454" s="50">
        <v>19178.294950849966</v>
      </c>
      <c r="L1454">
        <f t="shared" si="208"/>
        <v>86.652134429425288</v>
      </c>
      <c r="M1454" t="e">
        <f t="shared" si="207"/>
        <v>#N/A</v>
      </c>
      <c r="N1454" t="str">
        <f t="shared" si="201"/>
        <v>NA</v>
      </c>
      <c r="O1454" s="22">
        <f t="shared" si="206"/>
        <v>16490.505342391072</v>
      </c>
      <c r="P1454">
        <f t="shared" si="202"/>
        <v>86.652134429425288</v>
      </c>
      <c r="Q1454">
        <f t="shared" si="203"/>
        <v>3</v>
      </c>
      <c r="V1454" s="51">
        <f t="shared" si="200"/>
        <v>2.2968282735950277E-5</v>
      </c>
      <c r="W1454" s="51">
        <f t="shared" si="204"/>
        <v>4.4701217869098191E-3</v>
      </c>
    </row>
    <row r="1455" spans="2:23" x14ac:dyDescent="0.25">
      <c r="B1455" s="52" t="s">
        <v>1800</v>
      </c>
      <c r="C1455" s="53" t="s">
        <v>2073</v>
      </c>
      <c r="D1455" s="54">
        <v>11.890706759999999</v>
      </c>
      <c r="E1455" s="54">
        <v>815.59810734799998</v>
      </c>
      <c r="F1455" s="54">
        <v>0.36776762268971325</v>
      </c>
      <c r="G1455" s="48">
        <v>1454</v>
      </c>
      <c r="H1455" s="49"/>
      <c r="I1455" s="21">
        <f t="shared" si="205"/>
        <v>86.284366806735576</v>
      </c>
      <c r="J1455" s="50">
        <v>11.890706760000002</v>
      </c>
      <c r="K1455" s="50">
        <v>19190.185657609967</v>
      </c>
      <c r="L1455">
        <f t="shared" si="208"/>
        <v>86.284366806735576</v>
      </c>
      <c r="M1455" t="e">
        <f t="shared" si="207"/>
        <v>#N/A</v>
      </c>
      <c r="N1455" t="str">
        <f t="shared" si="201"/>
        <v>NA</v>
      </c>
      <c r="O1455" s="22">
        <f t="shared" si="206"/>
        <v>16502.396049151073</v>
      </c>
      <c r="P1455">
        <f t="shared" si="202"/>
        <v>86.284366806735576</v>
      </c>
      <c r="Q1455">
        <f t="shared" si="203"/>
        <v>3</v>
      </c>
      <c r="V1455" s="51">
        <f t="shared" si="200"/>
        <v>2.2870801112506308E-5</v>
      </c>
      <c r="W1455" s="51">
        <f t="shared" si="204"/>
        <v>4.4472509857973125E-3</v>
      </c>
    </row>
    <row r="1456" spans="2:23" x14ac:dyDescent="0.25">
      <c r="B1456" s="45" t="s">
        <v>1638</v>
      </c>
      <c r="C1456" s="46" t="s">
        <v>2074</v>
      </c>
      <c r="D1456" s="47">
        <v>3.9565635800000005</v>
      </c>
      <c r="E1456" s="47">
        <v>936.21390744300015</v>
      </c>
      <c r="F1456" s="47">
        <v>0.36467226242077327</v>
      </c>
      <c r="G1456" s="48">
        <v>1455</v>
      </c>
      <c r="H1456" s="49"/>
      <c r="I1456" s="21">
        <f t="shared" si="205"/>
        <v>85.919694544314808</v>
      </c>
      <c r="J1456" s="50">
        <v>3.9565635800000005</v>
      </c>
      <c r="K1456" s="50">
        <v>19194.142221189966</v>
      </c>
      <c r="L1456">
        <f t="shared" si="208"/>
        <v>85.919694544314808</v>
      </c>
      <c r="M1456" t="e">
        <f t="shared" si="207"/>
        <v>#N/A</v>
      </c>
      <c r="N1456" t="str">
        <f t="shared" si="201"/>
        <v>NA</v>
      </c>
      <c r="O1456" s="22">
        <f t="shared" si="206"/>
        <v>16506.352612731072</v>
      </c>
      <c r="P1456">
        <f t="shared" si="202"/>
        <v>85.919694544314808</v>
      </c>
      <c r="Q1456">
        <f t="shared" si="203"/>
        <v>3</v>
      </c>
      <c r="V1456" s="51">
        <f t="shared" si="200"/>
        <v>2.2774139954828067E-5</v>
      </c>
      <c r="W1456" s="51">
        <f t="shared" si="204"/>
        <v>4.4244768458424847E-3</v>
      </c>
    </row>
    <row r="1457" spans="2:23" x14ac:dyDescent="0.25">
      <c r="B1457" s="52" t="s">
        <v>1980</v>
      </c>
      <c r="C1457" s="53" t="s">
        <v>2075</v>
      </c>
      <c r="D1457" s="54">
        <v>5.2082530399999998</v>
      </c>
      <c r="E1457" s="54">
        <v>1016.8500293480001</v>
      </c>
      <c r="F1457" s="54">
        <v>0.36426344051825488</v>
      </c>
      <c r="G1457" s="48">
        <v>1456</v>
      </c>
      <c r="H1457" s="49"/>
      <c r="I1457" s="21">
        <f t="shared" si="205"/>
        <v>85.55543110379655</v>
      </c>
      <c r="J1457" s="50">
        <v>5.2082530399999998</v>
      </c>
      <c r="K1457" s="50">
        <v>19199.350474229966</v>
      </c>
      <c r="L1457">
        <f t="shared" si="208"/>
        <v>85.55543110379655</v>
      </c>
      <c r="M1457" t="e">
        <f t="shared" si="207"/>
        <v>#N/A</v>
      </c>
      <c r="N1457" t="str">
        <f t="shared" si="201"/>
        <v>NA</v>
      </c>
      <c r="O1457" s="22">
        <f t="shared" si="206"/>
        <v>16511.560865771073</v>
      </c>
      <c r="P1457">
        <f t="shared" si="202"/>
        <v>85.55543110379655</v>
      </c>
      <c r="Q1457">
        <f t="shared" si="203"/>
        <v>3</v>
      </c>
      <c r="V1457" s="51">
        <f t="shared" si="200"/>
        <v>2.2677587160747645E-5</v>
      </c>
      <c r="W1457" s="51">
        <f t="shared" si="204"/>
        <v>4.4017992586817371E-3</v>
      </c>
    </row>
    <row r="1458" spans="2:23" x14ac:dyDescent="0.25">
      <c r="B1458" s="45" t="s">
        <v>894</v>
      </c>
      <c r="C1458" s="46" t="s">
        <v>2076</v>
      </c>
      <c r="D1458" s="47">
        <v>2.963373E-2</v>
      </c>
      <c r="E1458" s="47">
        <v>18.272948753000001</v>
      </c>
      <c r="F1458" s="47">
        <v>0.36363545903050215</v>
      </c>
      <c r="G1458" s="48">
        <v>1457</v>
      </c>
      <c r="H1458" s="49"/>
      <c r="I1458" s="21">
        <f t="shared" si="205"/>
        <v>85.191795644766046</v>
      </c>
      <c r="J1458" s="50">
        <v>2.963373E-2</v>
      </c>
      <c r="K1458" s="50">
        <v>19199.380107959965</v>
      </c>
      <c r="L1458">
        <f t="shared" si="208"/>
        <v>85.191795644766046</v>
      </c>
      <c r="M1458" t="e">
        <f t="shared" si="207"/>
        <v>#N/A</v>
      </c>
      <c r="N1458" t="str">
        <f t="shared" si="201"/>
        <v>NA</v>
      </c>
      <c r="O1458" s="22">
        <f t="shared" si="206"/>
        <v>16511.590499501071</v>
      </c>
      <c r="P1458">
        <f t="shared" si="202"/>
        <v>85.191795644766046</v>
      </c>
      <c r="Q1458">
        <f t="shared" si="203"/>
        <v>3</v>
      </c>
      <c r="V1458" s="51">
        <f t="shared" si="200"/>
        <v>2.2581200821382489E-5</v>
      </c>
      <c r="W1458" s="51">
        <f t="shared" si="204"/>
        <v>4.3792180578603544E-3</v>
      </c>
    </row>
    <row r="1459" spans="2:23" x14ac:dyDescent="0.25">
      <c r="B1459" s="52" t="s">
        <v>2077</v>
      </c>
      <c r="C1459" s="53" t="s">
        <v>2078</v>
      </c>
      <c r="D1459" s="54">
        <v>3.5655637099999997</v>
      </c>
      <c r="E1459" s="54">
        <v>885.43644495803358</v>
      </c>
      <c r="F1459" s="54">
        <v>0.36292605471788963</v>
      </c>
      <c r="G1459" s="48">
        <v>1458</v>
      </c>
      <c r="H1459" s="49"/>
      <c r="I1459" s="21">
        <f t="shared" si="205"/>
        <v>84.828869590048157</v>
      </c>
      <c r="J1459" s="50">
        <v>3.5655637099999997</v>
      </c>
      <c r="K1459" s="50">
        <v>19202.945671669964</v>
      </c>
      <c r="L1459">
        <f t="shared" si="208"/>
        <v>84.828869590048157</v>
      </c>
      <c r="M1459" t="e">
        <f t="shared" si="207"/>
        <v>#N/A</v>
      </c>
      <c r="N1459" t="str">
        <f t="shared" si="201"/>
        <v>NA</v>
      </c>
      <c r="O1459" s="22">
        <f t="shared" si="206"/>
        <v>16515.15606321107</v>
      </c>
      <c r="P1459">
        <f t="shared" si="202"/>
        <v>84.828869590048157</v>
      </c>
      <c r="Q1459">
        <f t="shared" si="203"/>
        <v>3</v>
      </c>
      <c r="V1459" s="51">
        <f t="shared" si="200"/>
        <v>2.2485002518918368E-5</v>
      </c>
      <c r="W1459" s="51">
        <f t="shared" si="204"/>
        <v>4.3567330553414361E-3</v>
      </c>
    </row>
    <row r="1460" spans="2:23" x14ac:dyDescent="0.25">
      <c r="B1460" s="45" t="s">
        <v>2079</v>
      </c>
      <c r="C1460" s="46" t="s">
        <v>2080</v>
      </c>
      <c r="D1460" s="47">
        <v>4.5270435400000002</v>
      </c>
      <c r="E1460" s="47">
        <v>623.63043633500001</v>
      </c>
      <c r="F1460" s="47">
        <v>0.35700578701694852</v>
      </c>
      <c r="G1460" s="48">
        <v>1459</v>
      </c>
      <c r="H1460" s="49"/>
      <c r="I1460" s="21">
        <f t="shared" si="205"/>
        <v>84.471863803031212</v>
      </c>
      <c r="J1460" s="50">
        <v>4.5270435400000002</v>
      </c>
      <c r="K1460" s="50">
        <v>19207.472715209966</v>
      </c>
      <c r="L1460">
        <f t="shared" si="208"/>
        <v>84.471863803031212</v>
      </c>
      <c r="M1460" t="e">
        <f t="shared" si="207"/>
        <v>#N/A</v>
      </c>
      <c r="N1460" t="str">
        <f t="shared" si="201"/>
        <v>NA</v>
      </c>
      <c r="O1460" s="22">
        <f t="shared" si="206"/>
        <v>16519.683106751072</v>
      </c>
      <c r="P1460">
        <f t="shared" si="202"/>
        <v>84.471863803031212</v>
      </c>
      <c r="Q1460">
        <f t="shared" si="203"/>
        <v>3</v>
      </c>
      <c r="V1460" s="51">
        <f t="shared" si="200"/>
        <v>2.2390373460920335E-5</v>
      </c>
      <c r="W1460" s="51">
        <f t="shared" si="204"/>
        <v>4.3343426818805162E-3</v>
      </c>
    </row>
    <row r="1461" spans="2:23" x14ac:dyDescent="0.25">
      <c r="B1461" s="52" t="s">
        <v>1225</v>
      </c>
      <c r="C1461" s="53" t="s">
        <v>2081</v>
      </c>
      <c r="D1461" s="54">
        <v>1.2813701099999999</v>
      </c>
      <c r="E1461" s="54">
        <v>134.269009514</v>
      </c>
      <c r="F1461" s="54">
        <v>0.35527358373538703</v>
      </c>
      <c r="G1461" s="48">
        <v>1460</v>
      </c>
      <c r="H1461" s="49"/>
      <c r="I1461" s="21">
        <f t="shared" si="205"/>
        <v>84.11659021929583</v>
      </c>
      <c r="J1461" s="50">
        <v>1.2813701099999999</v>
      </c>
      <c r="K1461" s="50">
        <v>19208.754085319964</v>
      </c>
      <c r="L1461">
        <f t="shared" si="208"/>
        <v>84.11659021929583</v>
      </c>
      <c r="M1461" t="e">
        <f t="shared" si="207"/>
        <v>#N/A</v>
      </c>
      <c r="N1461" t="str">
        <f t="shared" si="201"/>
        <v>NA</v>
      </c>
      <c r="O1461" s="22">
        <f t="shared" si="206"/>
        <v>16520.964476861071</v>
      </c>
      <c r="P1461">
        <f t="shared" si="202"/>
        <v>84.11659021929583</v>
      </c>
      <c r="Q1461">
        <f t="shared" si="203"/>
        <v>3</v>
      </c>
      <c r="V1461" s="51">
        <f t="shared" si="200"/>
        <v>2.2296203546081196E-5</v>
      </c>
      <c r="W1461" s="51">
        <f t="shared" si="204"/>
        <v>4.3120464783344354E-3</v>
      </c>
    </row>
    <row r="1462" spans="2:23" x14ac:dyDescent="0.25">
      <c r="B1462" s="45" t="s">
        <v>703</v>
      </c>
      <c r="C1462" s="46" t="s">
        <v>2082</v>
      </c>
      <c r="D1462" s="47">
        <v>0.35053755999999997</v>
      </c>
      <c r="E1462" s="47">
        <v>10</v>
      </c>
      <c r="F1462" s="47">
        <v>0.35361746700000002</v>
      </c>
      <c r="G1462" s="48">
        <v>1461</v>
      </c>
      <c r="H1462" s="49"/>
      <c r="I1462" s="21">
        <f t="shared" si="205"/>
        <v>83.762972752295823</v>
      </c>
      <c r="J1462" s="50">
        <v>1.0086687000000001</v>
      </c>
      <c r="K1462" s="50">
        <v>19209.762754019965</v>
      </c>
      <c r="L1462">
        <f t="shared" si="208"/>
        <v>83.762972752295823</v>
      </c>
      <c r="M1462" t="e">
        <f t="shared" si="207"/>
        <v>#N/A</v>
      </c>
      <c r="N1462" t="str">
        <f t="shared" si="201"/>
        <v>NA</v>
      </c>
      <c r="O1462" s="22">
        <f t="shared" si="206"/>
        <v>16521.31501442107</v>
      </c>
      <c r="P1462">
        <f t="shared" si="202"/>
        <v>83.762972752295823</v>
      </c>
      <c r="Q1462">
        <f t="shared" si="203"/>
        <v>3</v>
      </c>
      <c r="V1462" s="51">
        <f t="shared" si="200"/>
        <v>2.2202472606665712E-5</v>
      </c>
      <c r="W1462" s="51">
        <f t="shared" si="204"/>
        <v>4.2898440057277699E-3</v>
      </c>
    </row>
    <row r="1463" spans="2:23" x14ac:dyDescent="0.25">
      <c r="B1463" s="52" t="s">
        <v>2083</v>
      </c>
      <c r="C1463" s="53" t="s">
        <v>2084</v>
      </c>
      <c r="D1463" s="54">
        <v>0.83435608999999999</v>
      </c>
      <c r="E1463" s="54">
        <v>21.739984880000002</v>
      </c>
      <c r="F1463" s="54">
        <v>0.35226556898388101</v>
      </c>
      <c r="G1463" s="48">
        <v>1462</v>
      </c>
      <c r="H1463" s="49"/>
      <c r="I1463" s="21">
        <f t="shared" si="205"/>
        <v>83.410707183311942</v>
      </c>
      <c r="J1463" s="50">
        <v>0.83435608999999988</v>
      </c>
      <c r="K1463" s="50">
        <v>19210.597110109964</v>
      </c>
      <c r="L1463">
        <f t="shared" si="208"/>
        <v>83.410707183311942</v>
      </c>
      <c r="M1463" t="e">
        <f t="shared" si="207"/>
        <v>#N/A</v>
      </c>
      <c r="N1463" t="str">
        <f t="shared" si="201"/>
        <v>NA</v>
      </c>
      <c r="O1463" s="22">
        <f t="shared" si="206"/>
        <v>16522.14937051107</v>
      </c>
      <c r="P1463">
        <f t="shared" si="202"/>
        <v>83.410707183311942</v>
      </c>
      <c r="Q1463">
        <f t="shared" si="203"/>
        <v>3</v>
      </c>
      <c r="V1463" s="51">
        <f t="shared" si="200"/>
        <v>2.2109100005519322E-5</v>
      </c>
      <c r="W1463" s="51">
        <f t="shared" si="204"/>
        <v>4.2677349057222503E-3</v>
      </c>
    </row>
    <row r="1464" spans="2:23" x14ac:dyDescent="0.25">
      <c r="B1464" s="45" t="s">
        <v>2085</v>
      </c>
      <c r="C1464" s="46" t="s">
        <v>2086</v>
      </c>
      <c r="D1464" s="47">
        <v>16.809379619999998</v>
      </c>
      <c r="E1464" s="47">
        <v>2304.4743828819996</v>
      </c>
      <c r="F1464" s="47">
        <v>0.35012939357342343</v>
      </c>
      <c r="G1464" s="48">
        <v>1463</v>
      </c>
      <c r="H1464" s="49"/>
      <c r="I1464" s="21">
        <f t="shared" si="205"/>
        <v>83.060577789738517</v>
      </c>
      <c r="J1464" s="50">
        <v>16.809379619999998</v>
      </c>
      <c r="K1464" s="50">
        <v>19227.406489729965</v>
      </c>
      <c r="L1464">
        <f t="shared" si="208"/>
        <v>83.060577789738517</v>
      </c>
      <c r="M1464" t="e">
        <f t="shared" si="207"/>
        <v>#N/A</v>
      </c>
      <c r="N1464" t="str">
        <f t="shared" si="201"/>
        <v>NA</v>
      </c>
      <c r="O1464" s="22">
        <f t="shared" si="206"/>
        <v>16538.958750131071</v>
      </c>
      <c r="P1464">
        <f t="shared" si="202"/>
        <v>83.060577789738517</v>
      </c>
      <c r="Q1464">
        <f t="shared" si="203"/>
        <v>3</v>
      </c>
      <c r="V1464" s="51">
        <f t="shared" si="200"/>
        <v>2.2016293625633651E-5</v>
      </c>
      <c r="W1464" s="51">
        <f t="shared" si="204"/>
        <v>4.2457186120966163E-3</v>
      </c>
    </row>
    <row r="1465" spans="2:23" x14ac:dyDescent="0.25">
      <c r="B1465" s="52" t="s">
        <v>1363</v>
      </c>
      <c r="C1465" s="53" t="s">
        <v>2087</v>
      </c>
      <c r="D1465" s="54">
        <v>7.0549458900000008</v>
      </c>
      <c r="E1465" s="54">
        <v>437.20746071300005</v>
      </c>
      <c r="F1465" s="54">
        <v>0.34780710426342154</v>
      </c>
      <c r="G1465" s="48">
        <v>1464</v>
      </c>
      <c r="H1465" s="49"/>
      <c r="I1465" s="21">
        <f t="shared" si="205"/>
        <v>82.712770685475093</v>
      </c>
      <c r="J1465" s="50">
        <v>7.0549458900000008</v>
      </c>
      <c r="K1465" s="50">
        <v>19234.461435619964</v>
      </c>
      <c r="L1465">
        <f t="shared" si="208"/>
        <v>82.712770685475093</v>
      </c>
      <c r="M1465" t="e">
        <f t="shared" si="207"/>
        <v>#N/A</v>
      </c>
      <c r="N1465" t="str">
        <f t="shared" si="201"/>
        <v>NA</v>
      </c>
      <c r="O1465" s="22">
        <f t="shared" si="206"/>
        <v>16546.013696021069</v>
      </c>
      <c r="P1465">
        <f t="shared" si="202"/>
        <v>82.712770685475093</v>
      </c>
      <c r="Q1465">
        <f t="shared" si="203"/>
        <v>3</v>
      </c>
      <c r="V1465" s="51">
        <f t="shared" si="200"/>
        <v>2.1924102798934504E-5</v>
      </c>
      <c r="W1465" s="51">
        <f t="shared" si="204"/>
        <v>4.2237945092976816E-3</v>
      </c>
    </row>
    <row r="1466" spans="2:23" x14ac:dyDescent="0.25">
      <c r="B1466" s="45" t="s">
        <v>1363</v>
      </c>
      <c r="C1466" s="46" t="s">
        <v>2088</v>
      </c>
      <c r="D1466" s="47">
        <v>12.356901869999998</v>
      </c>
      <c r="E1466" s="47">
        <v>2784.9596903269999</v>
      </c>
      <c r="F1466" s="47">
        <v>0.34668960599392301</v>
      </c>
      <c r="G1466" s="48">
        <v>1465</v>
      </c>
      <c r="H1466" s="49"/>
      <c r="I1466" s="21">
        <f t="shared" si="205"/>
        <v>82.366081079481177</v>
      </c>
      <c r="J1466" s="50">
        <v>12.356901869999998</v>
      </c>
      <c r="K1466" s="50">
        <v>19246.818337489964</v>
      </c>
      <c r="L1466">
        <f t="shared" si="208"/>
        <v>82.366081079481177</v>
      </c>
      <c r="M1466" t="e">
        <f t="shared" si="207"/>
        <v>#N/A</v>
      </c>
      <c r="N1466" t="str">
        <f t="shared" si="201"/>
        <v>NA</v>
      </c>
      <c r="O1466" s="22">
        <f t="shared" si="206"/>
        <v>16558.370597891069</v>
      </c>
      <c r="P1466">
        <f t="shared" si="202"/>
        <v>82.366081079481177</v>
      </c>
      <c r="Q1466">
        <f t="shared" si="203"/>
        <v>3</v>
      </c>
      <c r="V1466" s="51">
        <f t="shared" si="200"/>
        <v>2.1832208179782695E-5</v>
      </c>
      <c r="W1466" s="51">
        <f t="shared" si="204"/>
        <v>4.2019623011178989E-3</v>
      </c>
    </row>
    <row r="1467" spans="2:23" x14ac:dyDescent="0.25">
      <c r="B1467" s="52" t="s">
        <v>1011</v>
      </c>
      <c r="C1467" s="53" t="s">
        <v>2089</v>
      </c>
      <c r="D1467" s="54">
        <v>3.9247986400000001</v>
      </c>
      <c r="E1467" s="54">
        <v>1169.5391166329998</v>
      </c>
      <c r="F1467" s="54">
        <v>0.34639748722780012</v>
      </c>
      <c r="G1467" s="48">
        <v>1466</v>
      </c>
      <c r="H1467" s="49"/>
      <c r="I1467" s="21">
        <f t="shared" si="205"/>
        <v>82.019683592253372</v>
      </c>
      <c r="J1467" s="50">
        <v>3.9247986399999997</v>
      </c>
      <c r="K1467" s="50">
        <v>19250.743136129964</v>
      </c>
      <c r="L1467">
        <f t="shared" si="208"/>
        <v>82.019683592253372</v>
      </c>
      <c r="M1467" t="e">
        <f t="shared" si="207"/>
        <v>#N/A</v>
      </c>
      <c r="N1467" t="str">
        <f t="shared" si="201"/>
        <v>NA</v>
      </c>
      <c r="O1467" s="22">
        <f t="shared" si="206"/>
        <v>16562.29539653107</v>
      </c>
      <c r="P1467">
        <f t="shared" si="202"/>
        <v>82.019683592253372</v>
      </c>
      <c r="Q1467">
        <f t="shared" si="203"/>
        <v>3</v>
      </c>
      <c r="V1467" s="51">
        <f t="shared" si="200"/>
        <v>2.1740390990534449E-5</v>
      </c>
      <c r="W1467" s="51">
        <f t="shared" si="204"/>
        <v>4.1802219101273646E-3</v>
      </c>
    </row>
    <row r="1468" spans="2:23" x14ac:dyDescent="0.25">
      <c r="B1468" s="45" t="s">
        <v>1567</v>
      </c>
      <c r="C1468" s="46" t="s">
        <v>2090</v>
      </c>
      <c r="D1468" s="47">
        <v>0.90042615625939337</v>
      </c>
      <c r="E1468" s="47">
        <v>4</v>
      </c>
      <c r="F1468" s="47">
        <v>0.34634737840000002</v>
      </c>
      <c r="G1468" s="48">
        <v>1467</v>
      </c>
      <c r="H1468" s="49"/>
      <c r="I1468" s="21">
        <f t="shared" si="205"/>
        <v>81.673336213853375</v>
      </c>
      <c r="J1468" s="50">
        <v>26.19319509</v>
      </c>
      <c r="K1468" s="50">
        <v>19276.936331219964</v>
      </c>
      <c r="L1468">
        <f t="shared" si="208"/>
        <v>81.673336213853375</v>
      </c>
      <c r="M1468" t="e">
        <f t="shared" si="207"/>
        <v>#N/A</v>
      </c>
      <c r="N1468" t="str">
        <f t="shared" si="201"/>
        <v>NA</v>
      </c>
      <c r="O1468" s="22">
        <f t="shared" si="206"/>
        <v>16563.195822687328</v>
      </c>
      <c r="P1468">
        <f t="shared" si="202"/>
        <v>81.673336213853375</v>
      </c>
      <c r="Q1468">
        <f t="shared" si="203"/>
        <v>3</v>
      </c>
      <c r="V1468" s="51">
        <f t="shared" si="200"/>
        <v>2.1648587083287072E-5</v>
      </c>
      <c r="W1468" s="51">
        <f t="shared" si="204"/>
        <v>4.1585733230440772E-3</v>
      </c>
    </row>
    <row r="1469" spans="2:23" x14ac:dyDescent="0.25">
      <c r="B1469" s="52" t="s">
        <v>892</v>
      </c>
      <c r="C1469" s="53" t="s">
        <v>2091</v>
      </c>
      <c r="D1469" s="54">
        <v>1.5382093999999999</v>
      </c>
      <c r="E1469" s="54">
        <v>354.64675124899998</v>
      </c>
      <c r="F1469" s="54">
        <v>0.34617682928294546</v>
      </c>
      <c r="G1469" s="48">
        <v>1468</v>
      </c>
      <c r="H1469" s="49"/>
      <c r="I1469" s="21">
        <f t="shared" si="205"/>
        <v>81.327159384570436</v>
      </c>
      <c r="J1469" s="50">
        <v>1.5382093999999999</v>
      </c>
      <c r="K1469" s="50">
        <v>19278.474540619965</v>
      </c>
      <c r="L1469">
        <f t="shared" si="208"/>
        <v>81.327159384570436</v>
      </c>
      <c r="M1469" t="e">
        <f t="shared" si="207"/>
        <v>#N/A</v>
      </c>
      <c r="N1469" t="str">
        <f t="shared" si="201"/>
        <v>NA</v>
      </c>
      <c r="O1469" s="22">
        <f t="shared" si="206"/>
        <v>16564.73403208733</v>
      </c>
      <c r="P1469">
        <f t="shared" si="202"/>
        <v>81.327159384570436</v>
      </c>
      <c r="Q1469">
        <f t="shared" si="203"/>
        <v>3</v>
      </c>
      <c r="V1469" s="51">
        <f t="shared" si="200"/>
        <v>2.1556828382316107E-5</v>
      </c>
      <c r="W1469" s="51">
        <f t="shared" si="204"/>
        <v>4.1370164946617615E-3</v>
      </c>
    </row>
    <row r="1470" spans="2:23" x14ac:dyDescent="0.25">
      <c r="B1470" s="45" t="s">
        <v>228</v>
      </c>
      <c r="C1470" s="46" t="s">
        <v>2092</v>
      </c>
      <c r="D1470" s="47">
        <v>1.4949591600000001</v>
      </c>
      <c r="E1470" s="47">
        <v>79.590561171081845</v>
      </c>
      <c r="F1470" s="47">
        <v>0.34570054389213045</v>
      </c>
      <c r="G1470" s="48">
        <v>1469</v>
      </c>
      <c r="H1470" s="49"/>
      <c r="I1470" s="21">
        <f t="shared" si="205"/>
        <v>80.9814588406783</v>
      </c>
      <c r="J1470" s="50">
        <v>8.05407604</v>
      </c>
      <c r="K1470" s="50">
        <v>19286.528616659965</v>
      </c>
      <c r="L1470">
        <f t="shared" si="208"/>
        <v>80.9814588406783</v>
      </c>
      <c r="M1470" t="e">
        <f t="shared" si="207"/>
        <v>#N/A</v>
      </c>
      <c r="N1470" t="str">
        <f t="shared" si="201"/>
        <v>NA</v>
      </c>
      <c r="O1470" s="22">
        <f t="shared" si="206"/>
        <v>16566.228991247332</v>
      </c>
      <c r="P1470">
        <f t="shared" si="202"/>
        <v>80.9814588406783</v>
      </c>
      <c r="Q1470">
        <f t="shared" si="203"/>
        <v>3</v>
      </c>
      <c r="V1470" s="51">
        <f t="shared" si="200"/>
        <v>2.146519592702381E-5</v>
      </c>
      <c r="W1470" s="51">
        <f t="shared" si="204"/>
        <v>4.1155512987347377E-3</v>
      </c>
    </row>
    <row r="1471" spans="2:23" x14ac:dyDescent="0.25">
      <c r="B1471" s="52" t="s">
        <v>716</v>
      </c>
      <c r="C1471" s="53" t="s">
        <v>2093</v>
      </c>
      <c r="D1471" s="54">
        <v>17.961716029999998</v>
      </c>
      <c r="E1471" s="54">
        <v>626.63434684100002</v>
      </c>
      <c r="F1471" s="54">
        <v>0.34524613595852416</v>
      </c>
      <c r="G1471" s="48">
        <v>1470</v>
      </c>
      <c r="H1471" s="49"/>
      <c r="I1471" s="21">
        <f t="shared" si="205"/>
        <v>80.636212704719782</v>
      </c>
      <c r="J1471" s="50">
        <v>17.961716030000002</v>
      </c>
      <c r="K1471" s="50">
        <v>19304.490332689966</v>
      </c>
      <c r="L1471">
        <f t="shared" si="208"/>
        <v>80.636212704719782</v>
      </c>
      <c r="M1471" t="e">
        <f t="shared" si="207"/>
        <v>#N/A</v>
      </c>
      <c r="N1471" t="str">
        <f t="shared" si="201"/>
        <v>NA</v>
      </c>
      <c r="O1471" s="22">
        <f t="shared" si="206"/>
        <v>16584.190707277332</v>
      </c>
      <c r="P1471">
        <f t="shared" si="202"/>
        <v>80.636212704719782</v>
      </c>
      <c r="Q1471">
        <f t="shared" si="203"/>
        <v>3</v>
      </c>
      <c r="V1471" s="51">
        <f t="shared" si="200"/>
        <v>2.1373683918503722E-5</v>
      </c>
      <c r="W1471" s="51">
        <f t="shared" si="204"/>
        <v>4.0941776148162344E-3</v>
      </c>
    </row>
    <row r="1472" spans="2:23" x14ac:dyDescent="0.25">
      <c r="B1472" s="45" t="s">
        <v>980</v>
      </c>
      <c r="C1472" s="46" t="s">
        <v>2094</v>
      </c>
      <c r="D1472" s="47">
        <v>3.4274603800000008</v>
      </c>
      <c r="E1472" s="47">
        <v>218.97090530899999</v>
      </c>
      <c r="F1472" s="47">
        <v>0.3442397151269011</v>
      </c>
      <c r="G1472" s="48">
        <v>1471</v>
      </c>
      <c r="H1472" s="49"/>
      <c r="I1472" s="21">
        <f t="shared" si="205"/>
        <v>80.291972989592878</v>
      </c>
      <c r="J1472" s="50">
        <v>3.4274603800000008</v>
      </c>
      <c r="K1472" s="50">
        <v>19307.917793069966</v>
      </c>
      <c r="L1472">
        <f t="shared" si="208"/>
        <v>80.291972989592878</v>
      </c>
      <c r="M1472" t="e">
        <f t="shared" si="207"/>
        <v>#N/A</v>
      </c>
      <c r="N1472" t="str">
        <f t="shared" si="201"/>
        <v>NA</v>
      </c>
      <c r="O1472" s="22">
        <f t="shared" si="206"/>
        <v>16587.618167657332</v>
      </c>
      <c r="P1472">
        <f t="shared" si="202"/>
        <v>80.291972989592878</v>
      </c>
      <c r="Q1472">
        <f t="shared" si="203"/>
        <v>3</v>
      </c>
      <c r="V1472" s="51">
        <f t="shared" si="200"/>
        <v>2.1282438675001757E-5</v>
      </c>
      <c r="W1472" s="51">
        <f t="shared" si="204"/>
        <v>4.0728951761412327E-3</v>
      </c>
    </row>
    <row r="1473" spans="2:23" x14ac:dyDescent="0.25">
      <c r="B1473" s="52" t="s">
        <v>263</v>
      </c>
      <c r="C1473" s="53" t="s">
        <v>2095</v>
      </c>
      <c r="D1473" s="54">
        <v>9.6575013299999988</v>
      </c>
      <c r="E1473" s="54">
        <v>1861.9589004339998</v>
      </c>
      <c r="F1473" s="54">
        <v>0.34086509198465148</v>
      </c>
      <c r="G1473" s="48">
        <v>1472</v>
      </c>
      <c r="H1473" s="49"/>
      <c r="I1473" s="21">
        <f t="shared" si="205"/>
        <v>79.951107897608225</v>
      </c>
      <c r="J1473" s="50">
        <v>9.6575013299999988</v>
      </c>
      <c r="K1473" s="50">
        <v>19317.575294399965</v>
      </c>
      <c r="L1473">
        <f t="shared" si="208"/>
        <v>79.951107897608225</v>
      </c>
      <c r="M1473" t="e">
        <f t="shared" si="207"/>
        <v>#N/A</v>
      </c>
      <c r="N1473" t="str">
        <f t="shared" si="201"/>
        <v>NA</v>
      </c>
      <c r="O1473" s="22">
        <f t="shared" si="206"/>
        <v>16597.275668987331</v>
      </c>
      <c r="P1473">
        <f t="shared" si="202"/>
        <v>79.951107897608225</v>
      </c>
      <c r="Q1473">
        <f t="shared" si="203"/>
        <v>3</v>
      </c>
      <c r="V1473" s="51">
        <f t="shared" si="200"/>
        <v>2.1192087919546385E-5</v>
      </c>
      <c r="W1473" s="51">
        <f t="shared" si="204"/>
        <v>4.0517030882216863E-3</v>
      </c>
    </row>
    <row r="1474" spans="2:23" x14ac:dyDescent="0.25">
      <c r="B1474" s="45" t="s">
        <v>2096</v>
      </c>
      <c r="C1474" s="46" t="s">
        <v>2097</v>
      </c>
      <c r="D1474" s="47">
        <v>1.8525382799999999</v>
      </c>
      <c r="E1474" s="47">
        <v>30.842556221000002</v>
      </c>
      <c r="F1474" s="47">
        <v>0.34078489982934762</v>
      </c>
      <c r="G1474" s="48">
        <v>1473</v>
      </c>
      <c r="H1474" s="49"/>
      <c r="I1474" s="21">
        <f t="shared" si="205"/>
        <v>79.61032299777888</v>
      </c>
      <c r="J1474" s="50">
        <v>1.8525382799999999</v>
      </c>
      <c r="K1474" s="50">
        <v>19319.427832679965</v>
      </c>
      <c r="L1474">
        <f t="shared" si="208"/>
        <v>79.61032299777888</v>
      </c>
      <c r="M1474" t="e">
        <f t="shared" si="207"/>
        <v>#N/A</v>
      </c>
      <c r="N1474" t="str">
        <f t="shared" si="201"/>
        <v>NA</v>
      </c>
      <c r="O1474" s="22">
        <f t="shared" si="206"/>
        <v>16599.128207267331</v>
      </c>
      <c r="P1474">
        <f t="shared" si="202"/>
        <v>79.61032299777888</v>
      </c>
      <c r="Q1474">
        <f t="shared" si="203"/>
        <v>3</v>
      </c>
      <c r="V1474" s="51">
        <f t="shared" ref="V1474:V1537" si="209">L1474/SUM($L$2:$L$3075)</f>
        <v>2.1101758420071703E-5</v>
      </c>
      <c r="W1474" s="51">
        <f t="shared" si="204"/>
        <v>4.0306013298016148E-3</v>
      </c>
    </row>
    <row r="1475" spans="2:23" x14ac:dyDescent="0.25">
      <c r="B1475" s="52" t="s">
        <v>1543</v>
      </c>
      <c r="C1475" s="53" t="s">
        <v>2098</v>
      </c>
      <c r="D1475" s="54">
        <v>8.5095335000000016</v>
      </c>
      <c r="E1475" s="54">
        <v>378.29980681199987</v>
      </c>
      <c r="F1475" s="54">
        <v>0.33959292717860967</v>
      </c>
      <c r="G1475" s="48">
        <v>1474</v>
      </c>
      <c r="H1475" s="49"/>
      <c r="I1475" s="21">
        <f t="shared" si="205"/>
        <v>79.270730070600266</v>
      </c>
      <c r="J1475" s="50">
        <v>8.5095335000000016</v>
      </c>
      <c r="K1475" s="50">
        <v>19327.937366179965</v>
      </c>
      <c r="L1475">
        <f t="shared" si="208"/>
        <v>79.270730070600266</v>
      </c>
      <c r="M1475" t="e">
        <f t="shared" si="207"/>
        <v>#N/A</v>
      </c>
      <c r="N1475" t="str">
        <f t="shared" ref="N1475:N1538" si="210">IFERROR(VLOOKUP(C1475,$Y$2:$Y$481,1,FALSE),"NA")</f>
        <v>NA</v>
      </c>
      <c r="O1475" s="22">
        <f t="shared" si="206"/>
        <v>16607.637740767332</v>
      </c>
      <c r="P1475">
        <f t="shared" ref="P1475:P1538" si="211">IF(H1475=0,I1475,#N/A)</f>
        <v>79.270730070600266</v>
      </c>
      <c r="Q1475">
        <f t="shared" ref="Q1475:Q1538" si="212">IF(G1475&lt;$T$3,$S$3,IF(G1475&lt;$T$4,$S$4,IF(G1475&lt;$T$5,$S$5,IF(G1475&lt;$T$6,$S$6,$S$7))))</f>
        <v>3</v>
      </c>
      <c r="V1475" s="51">
        <f t="shared" si="209"/>
        <v>2.1011744868554168E-5</v>
      </c>
      <c r="W1475" s="51">
        <f t="shared" ref="W1475:W1538" si="213">W1474-V1475</f>
        <v>4.0095895849330604E-3</v>
      </c>
    </row>
    <row r="1476" spans="2:23" x14ac:dyDescent="0.25">
      <c r="B1476" s="45" t="s">
        <v>460</v>
      </c>
      <c r="C1476" s="46" t="s">
        <v>2099</v>
      </c>
      <c r="D1476" s="47">
        <v>0.11221382999999999</v>
      </c>
      <c r="E1476" s="47">
        <v>5.4999230720000005</v>
      </c>
      <c r="F1476" s="47">
        <v>0.33908550372554797</v>
      </c>
      <c r="G1476" s="48">
        <v>1475</v>
      </c>
      <c r="H1476" s="49"/>
      <c r="I1476" s="21">
        <f t="shared" ref="I1476:I1539" si="214">I1475-F1476</f>
        <v>78.931644566874724</v>
      </c>
      <c r="J1476" s="50">
        <v>0.11221382999999999</v>
      </c>
      <c r="K1476" s="50">
        <v>19328.049580009967</v>
      </c>
      <c r="L1476">
        <f t="shared" si="208"/>
        <v>78.931644566874724</v>
      </c>
      <c r="M1476" t="e">
        <f t="shared" si="207"/>
        <v>#N/A</v>
      </c>
      <c r="N1476" t="str">
        <f t="shared" si="210"/>
        <v>NA</v>
      </c>
      <c r="O1476" s="22">
        <f t="shared" ref="O1476:O1539" si="215">D1476+O1475</f>
        <v>16607.749954597333</v>
      </c>
      <c r="P1476">
        <f t="shared" si="211"/>
        <v>78.931644566874724</v>
      </c>
      <c r="Q1476">
        <f t="shared" si="212"/>
        <v>3</v>
      </c>
      <c r="V1476" s="51">
        <f t="shared" si="209"/>
        <v>2.0921865816266384E-5</v>
      </c>
      <c r="W1476" s="51">
        <f t="shared" si="213"/>
        <v>3.9886677191167943E-3</v>
      </c>
    </row>
    <row r="1477" spans="2:23" x14ac:dyDescent="0.25">
      <c r="B1477" s="52" t="s">
        <v>2007</v>
      </c>
      <c r="C1477" s="53" t="s">
        <v>2100</v>
      </c>
      <c r="D1477" s="54">
        <v>2.6337858900000004</v>
      </c>
      <c r="E1477" s="54">
        <v>109.118277702</v>
      </c>
      <c r="F1477" s="54">
        <v>0.33691541650793283</v>
      </c>
      <c r="G1477" s="48">
        <v>1476</v>
      </c>
      <c r="H1477" s="49"/>
      <c r="I1477" s="21">
        <f t="shared" si="214"/>
        <v>78.594729150366788</v>
      </c>
      <c r="J1477" s="50">
        <v>2.6337858900000004</v>
      </c>
      <c r="K1477" s="50">
        <v>19330.683365899968</v>
      </c>
      <c r="L1477">
        <f t="shared" si="208"/>
        <v>78.594729150366788</v>
      </c>
      <c r="M1477" t="e">
        <f t="shared" si="207"/>
        <v>#N/A</v>
      </c>
      <c r="N1477" t="str">
        <f t="shared" si="210"/>
        <v>NA</v>
      </c>
      <c r="O1477" s="22">
        <f t="shared" si="215"/>
        <v>16610.383740487334</v>
      </c>
      <c r="P1477">
        <f t="shared" si="211"/>
        <v>78.594729150366788</v>
      </c>
      <c r="Q1477">
        <f t="shared" si="212"/>
        <v>3</v>
      </c>
      <c r="V1477" s="51">
        <f t="shared" si="209"/>
        <v>2.0832561974007805E-5</v>
      </c>
      <c r="W1477" s="51">
        <f t="shared" si="213"/>
        <v>3.9678351571427869E-3</v>
      </c>
    </row>
    <row r="1478" spans="2:23" x14ac:dyDescent="0.25">
      <c r="B1478" s="45" t="s">
        <v>560</v>
      </c>
      <c r="C1478" s="46" t="s">
        <v>2101</v>
      </c>
      <c r="D1478" s="47">
        <v>0.26411118248343307</v>
      </c>
      <c r="E1478" s="47">
        <v>37</v>
      </c>
      <c r="F1478" s="47">
        <v>0.33522136530000002</v>
      </c>
      <c r="G1478" s="48">
        <v>1477</v>
      </c>
      <c r="H1478" s="49"/>
      <c r="I1478" s="21">
        <f t="shared" si="214"/>
        <v>78.259507785066788</v>
      </c>
      <c r="J1478" s="50">
        <v>1.0512423900000001</v>
      </c>
      <c r="K1478" s="50">
        <v>19331.734608289968</v>
      </c>
      <c r="L1478">
        <f t="shared" si="208"/>
        <v>78.259507785066788</v>
      </c>
      <c r="M1478" t="e">
        <f t="shared" si="207"/>
        <v>#N/A</v>
      </c>
      <c r="N1478" t="str">
        <f t="shared" si="210"/>
        <v>NA</v>
      </c>
      <c r="O1478" s="22">
        <f t="shared" si="215"/>
        <v>16610.647851669819</v>
      </c>
      <c r="P1478">
        <f t="shared" si="211"/>
        <v>78.259507785066788</v>
      </c>
      <c r="Q1478">
        <f t="shared" si="212"/>
        <v>3</v>
      </c>
      <c r="V1478" s="51">
        <f t="shared" si="209"/>
        <v>2.0743707162201492E-5</v>
      </c>
      <c r="W1478" s="51">
        <f t="shared" si="213"/>
        <v>3.9470914499805856E-3</v>
      </c>
    </row>
    <row r="1479" spans="2:23" x14ac:dyDescent="0.25">
      <c r="B1479" s="52" t="s">
        <v>1543</v>
      </c>
      <c r="C1479" s="53" t="s">
        <v>2102</v>
      </c>
      <c r="D1479" s="54">
        <v>18.383063530000005</v>
      </c>
      <c r="E1479" s="54">
        <v>411.01660408399999</v>
      </c>
      <c r="F1479" s="54">
        <v>0.33250544542168659</v>
      </c>
      <c r="G1479" s="48">
        <v>1478</v>
      </c>
      <c r="H1479" s="49"/>
      <c r="I1479" s="21">
        <f t="shared" si="214"/>
        <v>77.927002339645099</v>
      </c>
      <c r="J1479" s="50">
        <v>18.383063529999998</v>
      </c>
      <c r="K1479" s="50">
        <v>19350.117671819968</v>
      </c>
      <c r="L1479">
        <f t="shared" si="208"/>
        <v>77.927002339645099</v>
      </c>
      <c r="M1479" t="e">
        <f t="shared" si="207"/>
        <v>#N/A</v>
      </c>
      <c r="N1479" t="str">
        <f t="shared" si="210"/>
        <v>NA</v>
      </c>
      <c r="O1479" s="22">
        <f t="shared" si="215"/>
        <v>16629.030915199819</v>
      </c>
      <c r="P1479">
        <f t="shared" si="211"/>
        <v>77.927002339645099</v>
      </c>
      <c r="Q1479">
        <f t="shared" si="212"/>
        <v>3</v>
      </c>
      <c r="V1479" s="51">
        <f t="shared" si="209"/>
        <v>2.0655572240517498E-5</v>
      </c>
      <c r="W1479" s="51">
        <f t="shared" si="213"/>
        <v>3.9264358777400679E-3</v>
      </c>
    </row>
    <row r="1480" spans="2:23" x14ac:dyDescent="0.25">
      <c r="B1480" s="45" t="s">
        <v>980</v>
      </c>
      <c r="C1480" s="46" t="s">
        <v>2103</v>
      </c>
      <c r="D1480" s="47">
        <v>7.8870226899999993</v>
      </c>
      <c r="E1480" s="47">
        <v>699.62508033900008</v>
      </c>
      <c r="F1480" s="47">
        <v>0.3318855569984176</v>
      </c>
      <c r="G1480" s="48">
        <v>1479</v>
      </c>
      <c r="H1480" s="49"/>
      <c r="I1480" s="21">
        <f t="shared" si="214"/>
        <v>77.595116782646684</v>
      </c>
      <c r="J1480" s="50">
        <v>7.8870226899999993</v>
      </c>
      <c r="K1480" s="50">
        <v>19358.004694509968</v>
      </c>
      <c r="L1480">
        <f t="shared" si="208"/>
        <v>77.595116782646684</v>
      </c>
      <c r="M1480" t="e">
        <f t="shared" si="207"/>
        <v>#N/A</v>
      </c>
      <c r="N1480" t="str">
        <f t="shared" si="210"/>
        <v>NA</v>
      </c>
      <c r="O1480" s="22">
        <f t="shared" si="215"/>
        <v>16636.917937889819</v>
      </c>
      <c r="P1480">
        <f t="shared" si="211"/>
        <v>77.595116782646684</v>
      </c>
      <c r="Q1480">
        <f t="shared" si="212"/>
        <v>3</v>
      </c>
      <c r="V1480" s="51">
        <f t="shared" si="209"/>
        <v>2.056760162837607E-5</v>
      </c>
      <c r="W1480" s="51">
        <f t="shared" si="213"/>
        <v>3.9058682761116919E-3</v>
      </c>
    </row>
    <row r="1481" spans="2:23" x14ac:dyDescent="0.25">
      <c r="B1481" s="52" t="s">
        <v>742</v>
      </c>
      <c r="C1481" s="53" t="s">
        <v>2104</v>
      </c>
      <c r="D1481" s="54">
        <v>7.8396635300000002</v>
      </c>
      <c r="E1481" s="54">
        <v>258.11387689499998</v>
      </c>
      <c r="F1481" s="54">
        <v>0.33138440501530669</v>
      </c>
      <c r="G1481" s="48">
        <v>1480</v>
      </c>
      <c r="H1481" s="49"/>
      <c r="I1481" s="21">
        <f t="shared" si="214"/>
        <v>77.263732377631371</v>
      </c>
      <c r="J1481" s="50">
        <v>7.8396635300000002</v>
      </c>
      <c r="K1481" s="50">
        <v>19365.844358039969</v>
      </c>
      <c r="L1481">
        <f t="shared" si="208"/>
        <v>77.263732377631371</v>
      </c>
      <c r="M1481" t="e">
        <f t="shared" si="207"/>
        <v>#N/A</v>
      </c>
      <c r="N1481" t="str">
        <f t="shared" si="210"/>
        <v>NA</v>
      </c>
      <c r="O1481" s="22">
        <f t="shared" si="215"/>
        <v>16644.75760141982</v>
      </c>
      <c r="P1481">
        <f t="shared" si="211"/>
        <v>77.263732377631371</v>
      </c>
      <c r="Q1481">
        <f t="shared" si="212"/>
        <v>3</v>
      </c>
      <c r="V1481" s="51">
        <f t="shared" si="209"/>
        <v>2.0479763853129164E-5</v>
      </c>
      <c r="W1481" s="51">
        <f t="shared" si="213"/>
        <v>3.8853885122585629E-3</v>
      </c>
    </row>
    <row r="1482" spans="2:23" x14ac:dyDescent="0.25">
      <c r="B1482" s="45" t="s">
        <v>606</v>
      </c>
      <c r="C1482" s="46" t="s">
        <v>2105</v>
      </c>
      <c r="D1482" s="47">
        <v>9.4223468699999984</v>
      </c>
      <c r="E1482" s="47">
        <v>140.41244266800001</v>
      </c>
      <c r="F1482" s="47">
        <v>0.33098933666578301</v>
      </c>
      <c r="G1482" s="48">
        <v>1481</v>
      </c>
      <c r="H1482" s="49"/>
      <c r="I1482" s="21">
        <f t="shared" si="214"/>
        <v>76.93274304096559</v>
      </c>
      <c r="J1482" s="50">
        <v>9.4223468700000002</v>
      </c>
      <c r="K1482" s="50">
        <v>19375.266704909969</v>
      </c>
      <c r="L1482">
        <f t="shared" si="208"/>
        <v>76.93274304096559</v>
      </c>
      <c r="M1482" t="e">
        <f t="shared" si="207"/>
        <v>#N/A</v>
      </c>
      <c r="N1482" t="str">
        <f t="shared" si="210"/>
        <v>NA</v>
      </c>
      <c r="O1482" s="22">
        <f t="shared" si="215"/>
        <v>16654.17994828982</v>
      </c>
      <c r="P1482">
        <f t="shared" si="211"/>
        <v>76.93274304096559</v>
      </c>
      <c r="Q1482">
        <f t="shared" si="212"/>
        <v>3</v>
      </c>
      <c r="V1482" s="51">
        <f t="shared" si="209"/>
        <v>2.0392030795920793E-5</v>
      </c>
      <c r="W1482" s="51">
        <f t="shared" si="213"/>
        <v>3.8649964814626422E-3</v>
      </c>
    </row>
    <row r="1483" spans="2:23" x14ac:dyDescent="0.25">
      <c r="B1483" s="52" t="s">
        <v>810</v>
      </c>
      <c r="C1483" s="53" t="s">
        <v>2106</v>
      </c>
      <c r="D1483" s="54">
        <v>1.9909614599999998</v>
      </c>
      <c r="E1483" s="54">
        <v>66.225977978576523</v>
      </c>
      <c r="F1483" s="54">
        <v>0.33058585672898422</v>
      </c>
      <c r="G1483" s="48">
        <v>1482</v>
      </c>
      <c r="H1483" s="49"/>
      <c r="I1483" s="21">
        <f t="shared" si="214"/>
        <v>76.602157184236603</v>
      </c>
      <c r="J1483" s="50">
        <v>2.4217553499999998</v>
      </c>
      <c r="K1483" s="50">
        <v>19377.688460259968</v>
      </c>
      <c r="L1483">
        <f t="shared" si="208"/>
        <v>76.602157184236603</v>
      </c>
      <c r="M1483" t="e">
        <f t="shared" si="207"/>
        <v>#N/A</v>
      </c>
      <c r="N1483" t="str">
        <f t="shared" si="210"/>
        <v>NA</v>
      </c>
      <c r="O1483" s="22">
        <f t="shared" si="215"/>
        <v>16656.170909749821</v>
      </c>
      <c r="P1483">
        <f t="shared" si="211"/>
        <v>76.602157184236603</v>
      </c>
      <c r="Q1483">
        <f t="shared" si="212"/>
        <v>3</v>
      </c>
      <c r="V1483" s="51">
        <f t="shared" si="209"/>
        <v>2.0304404686352287E-5</v>
      </c>
      <c r="W1483" s="51">
        <f t="shared" si="213"/>
        <v>3.84469207677629E-3</v>
      </c>
    </row>
    <row r="1484" spans="2:23" x14ac:dyDescent="0.25">
      <c r="B1484" s="45" t="s">
        <v>870</v>
      </c>
      <c r="C1484" s="46" t="s">
        <v>2107</v>
      </c>
      <c r="D1484" s="47">
        <v>3.6839380100000003</v>
      </c>
      <c r="E1484" s="47">
        <v>89.207761554000001</v>
      </c>
      <c r="F1484" s="47">
        <v>0.33020282377774413</v>
      </c>
      <c r="G1484" s="48">
        <v>1483</v>
      </c>
      <c r="H1484" s="49"/>
      <c r="I1484" s="21">
        <f t="shared" si="214"/>
        <v>76.271954360458864</v>
      </c>
      <c r="J1484" s="50">
        <v>3.6839380100000003</v>
      </c>
      <c r="K1484" s="50">
        <v>19381.372398269967</v>
      </c>
      <c r="L1484">
        <f t="shared" si="208"/>
        <v>76.271954360458864</v>
      </c>
      <c r="M1484" t="e">
        <f t="shared" si="207"/>
        <v>#N/A</v>
      </c>
      <c r="N1484" t="str">
        <f t="shared" si="210"/>
        <v>NA</v>
      </c>
      <c r="O1484" s="22">
        <f t="shared" si="215"/>
        <v>16659.85484775982</v>
      </c>
      <c r="P1484">
        <f t="shared" si="211"/>
        <v>76.271954360458864</v>
      </c>
      <c r="Q1484">
        <f t="shared" si="212"/>
        <v>3</v>
      </c>
      <c r="V1484" s="51">
        <f t="shared" si="209"/>
        <v>2.0216880104682422E-5</v>
      </c>
      <c r="W1484" s="51">
        <f t="shared" si="213"/>
        <v>3.8244751966716077E-3</v>
      </c>
    </row>
    <row r="1485" spans="2:23" x14ac:dyDescent="0.25">
      <c r="B1485" s="52" t="s">
        <v>745</v>
      </c>
      <c r="C1485" s="53" t="s">
        <v>2108</v>
      </c>
      <c r="D1485" s="54">
        <v>1.0540837323883991</v>
      </c>
      <c r="E1485" s="54">
        <v>15.469218504241368</v>
      </c>
      <c r="F1485" s="54">
        <v>0.32836903810564089</v>
      </c>
      <c r="G1485" s="48">
        <v>1484</v>
      </c>
      <c r="H1485" s="49"/>
      <c r="I1485" s="21">
        <f t="shared" si="214"/>
        <v>75.943585322353229</v>
      </c>
      <c r="J1485" s="50">
        <v>1.2023472899999996</v>
      </c>
      <c r="K1485" s="50">
        <v>19382.574745559967</v>
      </c>
      <c r="L1485">
        <f t="shared" si="208"/>
        <v>75.943585322353229</v>
      </c>
      <c r="M1485" t="e">
        <f t="shared" si="207"/>
        <v>#N/A</v>
      </c>
      <c r="N1485" t="str">
        <f t="shared" si="210"/>
        <v>NA</v>
      </c>
      <c r="O1485" s="22">
        <f t="shared" si="215"/>
        <v>16660.908931492209</v>
      </c>
      <c r="P1485">
        <f t="shared" si="211"/>
        <v>75.943585322353229</v>
      </c>
      <c r="Q1485">
        <f t="shared" si="212"/>
        <v>3</v>
      </c>
      <c r="V1485" s="51">
        <f t="shared" si="209"/>
        <v>2.0129841591914051E-5</v>
      </c>
      <c r="W1485" s="51">
        <f t="shared" si="213"/>
        <v>3.8043453550796937E-3</v>
      </c>
    </row>
    <row r="1486" spans="2:23" x14ac:dyDescent="0.25">
      <c r="B1486" s="45" t="s">
        <v>2109</v>
      </c>
      <c r="C1486" s="46" t="s">
        <v>2110</v>
      </c>
      <c r="D1486" s="47">
        <v>2.54926225</v>
      </c>
      <c r="E1486" s="47">
        <v>266.70193552124181</v>
      </c>
      <c r="F1486" s="47">
        <v>0.32792869885885328</v>
      </c>
      <c r="G1486" s="48">
        <v>1485</v>
      </c>
      <c r="H1486" s="49"/>
      <c r="I1486" s="21">
        <f t="shared" si="214"/>
        <v>75.615656623494374</v>
      </c>
      <c r="J1486" s="50">
        <v>2.9642272099999998</v>
      </c>
      <c r="K1486" s="50">
        <v>19385.538972769966</v>
      </c>
      <c r="L1486">
        <f t="shared" si="208"/>
        <v>75.615656623494374</v>
      </c>
      <c r="M1486" t="e">
        <f t="shared" si="207"/>
        <v>#N/A</v>
      </c>
      <c r="N1486" t="str">
        <f t="shared" si="210"/>
        <v>NA</v>
      </c>
      <c r="O1486" s="22">
        <f t="shared" si="215"/>
        <v>16663.458193742208</v>
      </c>
      <c r="P1486">
        <f t="shared" si="211"/>
        <v>75.615656623494374</v>
      </c>
      <c r="Q1486">
        <f t="shared" si="212"/>
        <v>3</v>
      </c>
      <c r="V1486" s="51">
        <f t="shared" si="209"/>
        <v>2.0042919796828243E-5</v>
      </c>
      <c r="W1486" s="51">
        <f t="shared" si="213"/>
        <v>3.7843024352828655E-3</v>
      </c>
    </row>
    <row r="1487" spans="2:23" x14ac:dyDescent="0.25">
      <c r="B1487" s="52" t="s">
        <v>450</v>
      </c>
      <c r="C1487" s="53" t="s">
        <v>2111</v>
      </c>
      <c r="D1487" s="54">
        <v>2.78099718</v>
      </c>
      <c r="E1487" s="54">
        <v>175.73545785685053</v>
      </c>
      <c r="F1487" s="54">
        <v>0.32653008262246641</v>
      </c>
      <c r="G1487" s="48">
        <v>1486</v>
      </c>
      <c r="H1487" s="49"/>
      <c r="I1487" s="21">
        <f t="shared" si="214"/>
        <v>75.289126540871905</v>
      </c>
      <c r="J1487" s="50">
        <v>3.4715775400000002</v>
      </c>
      <c r="K1487" s="50">
        <v>19389.010550309966</v>
      </c>
      <c r="L1487">
        <f t="shared" si="208"/>
        <v>75.289126540871905</v>
      </c>
      <c r="M1487" t="e">
        <f t="shared" si="207"/>
        <v>#N/A</v>
      </c>
      <c r="N1487" t="str">
        <f t="shared" si="210"/>
        <v>NA</v>
      </c>
      <c r="O1487" s="22">
        <f t="shared" si="215"/>
        <v>16666.23919092221</v>
      </c>
      <c r="P1487">
        <f t="shared" si="211"/>
        <v>75.289126540871905</v>
      </c>
      <c r="Q1487">
        <f t="shared" si="212"/>
        <v>3</v>
      </c>
      <c r="V1487" s="51">
        <f t="shared" si="209"/>
        <v>1.9956368723287468E-5</v>
      </c>
      <c r="W1487" s="51">
        <f t="shared" si="213"/>
        <v>3.7643460665595782E-3</v>
      </c>
    </row>
    <row r="1488" spans="2:23" x14ac:dyDescent="0.25">
      <c r="B1488" s="45" t="s">
        <v>2112</v>
      </c>
      <c r="C1488" s="46" t="s">
        <v>2113</v>
      </c>
      <c r="D1488" s="47">
        <v>17.288181062786467</v>
      </c>
      <c r="E1488" s="47">
        <v>896.01327755016496</v>
      </c>
      <c r="F1488" s="47">
        <v>0.32470678925937085</v>
      </c>
      <c r="G1488" s="48">
        <v>1487</v>
      </c>
      <c r="H1488" s="49"/>
      <c r="I1488" s="21">
        <f t="shared" si="214"/>
        <v>74.964419751612539</v>
      </c>
      <c r="J1488" s="50">
        <v>20.156713000000003</v>
      </c>
      <c r="K1488" s="50">
        <v>19409.167263309966</v>
      </c>
      <c r="L1488">
        <f t="shared" si="208"/>
        <v>74.964419751612539</v>
      </c>
      <c r="M1488" t="e">
        <f t="shared" si="207"/>
        <v>#N/A</v>
      </c>
      <c r="N1488" t="str">
        <f t="shared" si="210"/>
        <v>NA</v>
      </c>
      <c r="O1488" s="22">
        <f t="shared" si="215"/>
        <v>16683.527371984997</v>
      </c>
      <c r="P1488">
        <f t="shared" si="211"/>
        <v>74.964419751612539</v>
      </c>
      <c r="Q1488">
        <f t="shared" si="212"/>
        <v>3</v>
      </c>
      <c r="V1488" s="51">
        <f t="shared" si="209"/>
        <v>1.9870300937524315E-5</v>
      </c>
      <c r="W1488" s="51">
        <f t="shared" si="213"/>
        <v>3.7444757656220537E-3</v>
      </c>
    </row>
    <row r="1489" spans="2:23" x14ac:dyDescent="0.25">
      <c r="B1489" s="52" t="s">
        <v>1916</v>
      </c>
      <c r="C1489" s="53" t="s">
        <v>2114</v>
      </c>
      <c r="D1489" s="54">
        <v>7.5758132199999997</v>
      </c>
      <c r="E1489" s="54">
        <v>1517.1280688599998</v>
      </c>
      <c r="F1489" s="54">
        <v>0.32368154918338427</v>
      </c>
      <c r="G1489" s="48">
        <v>1488</v>
      </c>
      <c r="H1489" s="49"/>
      <c r="I1489" s="21">
        <f t="shared" si="214"/>
        <v>74.640738202429148</v>
      </c>
      <c r="J1489" s="50">
        <v>7.5758132199999997</v>
      </c>
      <c r="K1489" s="50">
        <v>19416.743076529965</v>
      </c>
      <c r="L1489">
        <f t="shared" si="208"/>
        <v>74.640738202429148</v>
      </c>
      <c r="M1489" t="e">
        <f t="shared" si="207"/>
        <v>#N/A</v>
      </c>
      <c r="N1489" t="str">
        <f t="shared" si="210"/>
        <v>NA</v>
      </c>
      <c r="O1489" s="22">
        <f t="shared" si="215"/>
        <v>16691.103185204996</v>
      </c>
      <c r="P1489">
        <f t="shared" si="211"/>
        <v>74.640738202429148</v>
      </c>
      <c r="Q1489">
        <f t="shared" si="212"/>
        <v>3</v>
      </c>
      <c r="V1489" s="51">
        <f t="shared" si="209"/>
        <v>1.9784504905066401E-5</v>
      </c>
      <c r="W1489" s="51">
        <f t="shared" si="213"/>
        <v>3.7246912607169875E-3</v>
      </c>
    </row>
    <row r="1490" spans="2:23" x14ac:dyDescent="0.25">
      <c r="B1490" s="45" t="s">
        <v>2115</v>
      </c>
      <c r="C1490" s="46" t="s">
        <v>2116</v>
      </c>
      <c r="D1490" s="47">
        <v>1.2137883500000002</v>
      </c>
      <c r="E1490" s="47">
        <v>645</v>
      </c>
      <c r="F1490" s="47">
        <v>0.32354922150000004</v>
      </c>
      <c r="G1490" s="48">
        <v>1489</v>
      </c>
      <c r="H1490" s="49"/>
      <c r="I1490" s="21">
        <f t="shared" si="214"/>
        <v>74.317188980929146</v>
      </c>
      <c r="J1490" s="50">
        <v>3.5110567899999996</v>
      </c>
      <c r="K1490" s="50">
        <v>19420.254133319966</v>
      </c>
      <c r="L1490">
        <f t="shared" si="208"/>
        <v>74.317188980929146</v>
      </c>
      <c r="M1490" t="e">
        <f t="shared" si="207"/>
        <v>#N/A</v>
      </c>
      <c r="N1490" t="str">
        <f t="shared" si="210"/>
        <v>NA</v>
      </c>
      <c r="O1490" s="22">
        <f t="shared" si="215"/>
        <v>16692.316973554996</v>
      </c>
      <c r="P1490">
        <f t="shared" si="211"/>
        <v>74.317188980929146</v>
      </c>
      <c r="Q1490">
        <f t="shared" si="212"/>
        <v>3</v>
      </c>
      <c r="V1490" s="51">
        <f t="shared" si="209"/>
        <v>1.9698743947793489E-5</v>
      </c>
      <c r="W1490" s="51">
        <f t="shared" si="213"/>
        <v>3.7049925167691941E-3</v>
      </c>
    </row>
    <row r="1491" spans="2:23" x14ac:dyDescent="0.25">
      <c r="B1491" s="52" t="s">
        <v>560</v>
      </c>
      <c r="C1491" s="53" t="s">
        <v>2117</v>
      </c>
      <c r="D1491" s="54">
        <v>1.0111262750583867</v>
      </c>
      <c r="E1491" s="54">
        <v>109</v>
      </c>
      <c r="F1491" s="54">
        <v>0.32160774820000004</v>
      </c>
      <c r="G1491" s="48">
        <v>1490</v>
      </c>
      <c r="H1491" s="49"/>
      <c r="I1491" s="21">
        <f t="shared" si="214"/>
        <v>73.995581232729151</v>
      </c>
      <c r="J1491" s="50">
        <v>6.6941641800000005</v>
      </c>
      <c r="K1491" s="50">
        <v>19426.948297499966</v>
      </c>
      <c r="L1491">
        <f t="shared" si="208"/>
        <v>73.995581232729151</v>
      </c>
      <c r="M1491" t="e">
        <f t="shared" ref="M1491:M1554" si="216">IF(N1491=C1491,L1491,NA())</f>
        <v>#N/A</v>
      </c>
      <c r="N1491" t="str">
        <f t="shared" si="210"/>
        <v>NA</v>
      </c>
      <c r="O1491" s="22">
        <f t="shared" si="215"/>
        <v>16693.328099830054</v>
      </c>
      <c r="P1491">
        <f t="shared" si="211"/>
        <v>73.995581232729151</v>
      </c>
      <c r="Q1491">
        <f t="shared" si="212"/>
        <v>3</v>
      </c>
      <c r="V1491" s="51">
        <f t="shared" si="209"/>
        <v>1.961349760343776E-5</v>
      </c>
      <c r="W1491" s="51">
        <f t="shared" si="213"/>
        <v>3.6853790191657566E-3</v>
      </c>
    </row>
    <row r="1492" spans="2:23" x14ac:dyDescent="0.25">
      <c r="B1492" s="45" t="s">
        <v>767</v>
      </c>
      <c r="C1492" s="46" t="s">
        <v>2118</v>
      </c>
      <c r="D1492" s="47">
        <v>3.5506715900000008</v>
      </c>
      <c r="E1492" s="47">
        <v>210.56163411512642</v>
      </c>
      <c r="F1492" s="47">
        <v>0.32107501306126762</v>
      </c>
      <c r="G1492" s="48">
        <v>1491</v>
      </c>
      <c r="H1492" s="49"/>
      <c r="I1492" s="21">
        <f t="shared" si="214"/>
        <v>73.67450621966789</v>
      </c>
      <c r="J1492" s="50">
        <v>3.5506715900000008</v>
      </c>
      <c r="K1492" s="50">
        <v>19430.498969089967</v>
      </c>
      <c r="L1492">
        <f t="shared" si="208"/>
        <v>73.67450621966789</v>
      </c>
      <c r="M1492" t="e">
        <f t="shared" si="216"/>
        <v>#N/A</v>
      </c>
      <c r="N1492" t="str">
        <f t="shared" si="210"/>
        <v>NA</v>
      </c>
      <c r="O1492" s="22">
        <f t="shared" si="215"/>
        <v>16696.878771420055</v>
      </c>
      <c r="P1492">
        <f t="shared" si="211"/>
        <v>73.67450621966789</v>
      </c>
      <c r="Q1492">
        <f t="shared" si="212"/>
        <v>3</v>
      </c>
      <c r="V1492" s="51">
        <f t="shared" si="209"/>
        <v>1.9528392467505462E-5</v>
      </c>
      <c r="W1492" s="51">
        <f t="shared" si="213"/>
        <v>3.665850626698251E-3</v>
      </c>
    </row>
    <row r="1493" spans="2:23" x14ac:dyDescent="0.25">
      <c r="B1493" s="52" t="s">
        <v>933</v>
      </c>
      <c r="C1493" s="53" t="s">
        <v>2119</v>
      </c>
      <c r="D1493" s="54">
        <v>3.5858696500000002</v>
      </c>
      <c r="E1493" s="54">
        <v>70.799200658999993</v>
      </c>
      <c r="F1493" s="54">
        <v>0.32081195067140228</v>
      </c>
      <c r="G1493" s="48">
        <v>1492</v>
      </c>
      <c r="H1493" s="49"/>
      <c r="I1493" s="21">
        <f t="shared" si="214"/>
        <v>73.353694268996492</v>
      </c>
      <c r="J1493" s="50">
        <v>3.5858696500000002</v>
      </c>
      <c r="K1493" s="50">
        <v>19434.084838739967</v>
      </c>
      <c r="L1493">
        <f t="shared" si="208"/>
        <v>73.353694268996492</v>
      </c>
      <c r="M1493" t="e">
        <f t="shared" si="216"/>
        <v>#N/A</v>
      </c>
      <c r="N1493" t="str">
        <f t="shared" si="210"/>
        <v>NA</v>
      </c>
      <c r="O1493" s="22">
        <f t="shared" si="215"/>
        <v>16700.464641070055</v>
      </c>
      <c r="P1493">
        <f t="shared" si="211"/>
        <v>73.353694268996492</v>
      </c>
      <c r="Q1493">
        <f t="shared" si="212"/>
        <v>3</v>
      </c>
      <c r="V1493" s="51">
        <f t="shared" si="209"/>
        <v>1.9443357059703778E-5</v>
      </c>
      <c r="W1493" s="51">
        <f t="shared" si="213"/>
        <v>3.6464072696385471E-3</v>
      </c>
    </row>
    <row r="1494" spans="2:23" x14ac:dyDescent="0.25">
      <c r="B1494" s="45" t="s">
        <v>1503</v>
      </c>
      <c r="C1494" s="46" t="s">
        <v>2120</v>
      </c>
      <c r="D1494" s="47">
        <v>6.2301561400000001</v>
      </c>
      <c r="E1494" s="47">
        <v>622.58008982699994</v>
      </c>
      <c r="F1494" s="47">
        <v>0.31978770281755764</v>
      </c>
      <c r="G1494" s="48">
        <v>1493</v>
      </c>
      <c r="H1494" s="49"/>
      <c r="I1494" s="21">
        <f t="shared" si="214"/>
        <v>73.033906566178928</v>
      </c>
      <c r="J1494" s="50">
        <v>6.2301561400000001</v>
      </c>
      <c r="K1494" s="50">
        <v>19440.314994879969</v>
      </c>
      <c r="L1494">
        <f t="shared" si="208"/>
        <v>73.033906566178928</v>
      </c>
      <c r="M1494" t="e">
        <f t="shared" si="216"/>
        <v>#N/A</v>
      </c>
      <c r="N1494" t="str">
        <f t="shared" si="210"/>
        <v>NA</v>
      </c>
      <c r="O1494" s="22">
        <f t="shared" si="215"/>
        <v>16706.694797210057</v>
      </c>
      <c r="P1494">
        <f t="shared" si="211"/>
        <v>73.033906566178928</v>
      </c>
      <c r="Q1494">
        <f t="shared" si="212"/>
        <v>3</v>
      </c>
      <c r="V1494" s="51">
        <f t="shared" si="209"/>
        <v>1.9358593142205867E-5</v>
      </c>
      <c r="W1494" s="51">
        <f t="shared" si="213"/>
        <v>3.6270486764963411E-3</v>
      </c>
    </row>
    <row r="1495" spans="2:23" x14ac:dyDescent="0.25">
      <c r="B1495" s="52" t="s">
        <v>1014</v>
      </c>
      <c r="C1495" s="53" t="s">
        <v>2121</v>
      </c>
      <c r="D1495" s="54">
        <v>9.3223409800000017</v>
      </c>
      <c r="E1495" s="54">
        <v>236.23827987299998</v>
      </c>
      <c r="F1495" s="54">
        <v>0.31971678500711853</v>
      </c>
      <c r="G1495" s="48">
        <v>1494</v>
      </c>
      <c r="H1495" s="49"/>
      <c r="I1495" s="21">
        <f t="shared" si="214"/>
        <v>72.714189781171811</v>
      </c>
      <c r="J1495" s="50">
        <v>9.3223409800000017</v>
      </c>
      <c r="K1495" s="50">
        <v>19449.63733585997</v>
      </c>
      <c r="L1495">
        <f t="shared" si="208"/>
        <v>72.714189781171811</v>
      </c>
      <c r="M1495" t="e">
        <f t="shared" si="216"/>
        <v>#N/A</v>
      </c>
      <c r="N1495" t="str">
        <f t="shared" si="210"/>
        <v>NA</v>
      </c>
      <c r="O1495" s="22">
        <f t="shared" si="215"/>
        <v>16716.017138190058</v>
      </c>
      <c r="P1495">
        <f t="shared" si="211"/>
        <v>72.714189781171811</v>
      </c>
      <c r="Q1495">
        <f t="shared" si="212"/>
        <v>3</v>
      </c>
      <c r="V1495" s="51">
        <f t="shared" si="209"/>
        <v>1.9273848022402114E-5</v>
      </c>
      <c r="W1495" s="51">
        <f t="shared" si="213"/>
        <v>3.607774828473939E-3</v>
      </c>
    </row>
    <row r="1496" spans="2:23" x14ac:dyDescent="0.25">
      <c r="B1496" s="45" t="s">
        <v>2122</v>
      </c>
      <c r="C1496" s="46" t="s">
        <v>2123</v>
      </c>
      <c r="D1496" s="47">
        <v>1.08618277</v>
      </c>
      <c r="E1496" s="47">
        <v>50.098045411000001</v>
      </c>
      <c r="F1496" s="47">
        <v>0.31902996916813858</v>
      </c>
      <c r="G1496" s="48">
        <v>1495</v>
      </c>
      <c r="H1496" s="49"/>
      <c r="I1496" s="21">
        <f t="shared" si="214"/>
        <v>72.395159812003669</v>
      </c>
      <c r="J1496" s="50">
        <v>1.08618277</v>
      </c>
      <c r="K1496" s="50">
        <v>19450.723518629969</v>
      </c>
      <c r="L1496">
        <f t="shared" si="208"/>
        <v>72.395159812003669</v>
      </c>
      <c r="M1496" t="e">
        <f t="shared" si="216"/>
        <v>#N/A</v>
      </c>
      <c r="N1496" t="str">
        <f t="shared" si="210"/>
        <v>NA</v>
      </c>
      <c r="O1496" s="22">
        <f t="shared" si="215"/>
        <v>16717.103320960057</v>
      </c>
      <c r="P1496">
        <f t="shared" si="211"/>
        <v>72.395159812003669</v>
      </c>
      <c r="Q1496">
        <f t="shared" si="212"/>
        <v>3</v>
      </c>
      <c r="V1496" s="51">
        <f t="shared" si="209"/>
        <v>1.9189284952128715E-5</v>
      </c>
      <c r="W1496" s="51">
        <f t="shared" si="213"/>
        <v>3.5885855435218101E-3</v>
      </c>
    </row>
    <row r="1497" spans="2:23" x14ac:dyDescent="0.25">
      <c r="B1497" s="52" t="s">
        <v>1540</v>
      </c>
      <c r="C1497" s="53" t="s">
        <v>2124</v>
      </c>
      <c r="D1497" s="54">
        <v>6.4329595900000003</v>
      </c>
      <c r="E1497" s="54">
        <v>83.425097321999985</v>
      </c>
      <c r="F1497" s="54">
        <v>0.31885049671692117</v>
      </c>
      <c r="G1497" s="48">
        <v>1496</v>
      </c>
      <c r="H1497" s="49"/>
      <c r="I1497" s="21">
        <f t="shared" si="214"/>
        <v>72.07630931528675</v>
      </c>
      <c r="J1497" s="50">
        <v>6.4329595900000003</v>
      </c>
      <c r="K1497" s="50">
        <v>19457.156478219971</v>
      </c>
      <c r="L1497">
        <f t="shared" si="208"/>
        <v>72.07630931528675</v>
      </c>
      <c r="M1497" t="e">
        <f t="shared" si="216"/>
        <v>#N/A</v>
      </c>
      <c r="N1497" t="str">
        <f t="shared" si="210"/>
        <v>NA</v>
      </c>
      <c r="O1497" s="22">
        <f t="shared" si="215"/>
        <v>16723.536280550059</v>
      </c>
      <c r="P1497">
        <f t="shared" si="211"/>
        <v>72.07630931528675</v>
      </c>
      <c r="Q1497">
        <f t="shared" si="212"/>
        <v>3</v>
      </c>
      <c r="V1497" s="51">
        <f t="shared" si="209"/>
        <v>1.9104769453378284E-5</v>
      </c>
      <c r="W1497" s="51">
        <f t="shared" si="213"/>
        <v>3.5694807740684316E-3</v>
      </c>
    </row>
    <row r="1498" spans="2:23" x14ac:dyDescent="0.25">
      <c r="B1498" s="45" t="s">
        <v>830</v>
      </c>
      <c r="C1498" s="46" t="s">
        <v>2125</v>
      </c>
      <c r="D1498" s="47">
        <v>7.3614522500000001</v>
      </c>
      <c r="E1498" s="47">
        <v>114.26765354299999</v>
      </c>
      <c r="F1498" s="47">
        <v>0.31751248938034982</v>
      </c>
      <c r="G1498" s="48">
        <v>1497</v>
      </c>
      <c r="H1498" s="49"/>
      <c r="I1498" s="21">
        <f t="shared" si="214"/>
        <v>71.758796825906401</v>
      </c>
      <c r="J1498" s="50">
        <v>7.3614522500000001</v>
      </c>
      <c r="K1498" s="50">
        <v>19464.51793046997</v>
      </c>
      <c r="L1498">
        <f t="shared" si="208"/>
        <v>71.758796825906401</v>
      </c>
      <c r="M1498" t="e">
        <f t="shared" si="216"/>
        <v>#N/A</v>
      </c>
      <c r="N1498" t="str">
        <f t="shared" si="210"/>
        <v>NA</v>
      </c>
      <c r="O1498" s="22">
        <f t="shared" si="215"/>
        <v>16730.897732800058</v>
      </c>
      <c r="P1498">
        <f t="shared" si="211"/>
        <v>71.758796825906401</v>
      </c>
      <c r="Q1498">
        <f t="shared" si="212"/>
        <v>3</v>
      </c>
      <c r="V1498" s="51">
        <f t="shared" si="209"/>
        <v>1.9020608610990463E-5</v>
      </c>
      <c r="W1498" s="51">
        <f t="shared" si="213"/>
        <v>3.5504601654574412E-3</v>
      </c>
    </row>
    <row r="1499" spans="2:23" x14ac:dyDescent="0.25">
      <c r="B1499" s="52" t="s">
        <v>899</v>
      </c>
      <c r="C1499" s="53" t="s">
        <v>2126</v>
      </c>
      <c r="D1499" s="54">
        <v>2.2785379199999998</v>
      </c>
      <c r="E1499" s="54">
        <v>199.444191835</v>
      </c>
      <c r="F1499" s="54">
        <v>0.31372326059289546</v>
      </c>
      <c r="G1499" s="48">
        <v>1498</v>
      </c>
      <c r="H1499" s="49"/>
      <c r="I1499" s="21">
        <f t="shared" si="214"/>
        <v>71.445073565313507</v>
      </c>
      <c r="J1499" s="50">
        <v>2.2785379199999998</v>
      </c>
      <c r="K1499" s="50">
        <v>19466.79646838997</v>
      </c>
      <c r="L1499">
        <f t="shared" si="208"/>
        <v>71.445073565313507</v>
      </c>
      <c r="M1499" t="e">
        <f t="shared" si="216"/>
        <v>#N/A</v>
      </c>
      <c r="N1499" t="str">
        <f t="shared" si="210"/>
        <v>NA</v>
      </c>
      <c r="O1499" s="22">
        <f t="shared" si="215"/>
        <v>16733.176270720058</v>
      </c>
      <c r="P1499">
        <f t="shared" si="211"/>
        <v>71.445073565313507</v>
      </c>
      <c r="Q1499">
        <f t="shared" si="212"/>
        <v>3</v>
      </c>
      <c r="V1499" s="51">
        <f t="shared" si="209"/>
        <v>1.8937452153303773E-5</v>
      </c>
      <c r="W1499" s="51">
        <f t="shared" si="213"/>
        <v>3.5315227133041376E-3</v>
      </c>
    </row>
    <row r="1500" spans="2:23" x14ac:dyDescent="0.25">
      <c r="B1500" s="45" t="s">
        <v>1252</v>
      </c>
      <c r="C1500" s="46" t="s">
        <v>2127</v>
      </c>
      <c r="D1500" s="47">
        <v>5.9744046299999995</v>
      </c>
      <c r="E1500" s="47">
        <v>868.15890988199999</v>
      </c>
      <c r="F1500" s="47">
        <v>0.31317643296286612</v>
      </c>
      <c r="G1500" s="48">
        <v>1499</v>
      </c>
      <c r="H1500" s="49"/>
      <c r="I1500" s="21">
        <f t="shared" si="214"/>
        <v>71.131897132350645</v>
      </c>
      <c r="J1500" s="50">
        <v>5.9744046299999995</v>
      </c>
      <c r="K1500" s="50">
        <v>19472.77087301997</v>
      </c>
      <c r="L1500">
        <f t="shared" si="208"/>
        <v>71.131897132350645</v>
      </c>
      <c r="M1500" t="e">
        <f t="shared" si="216"/>
        <v>#N/A</v>
      </c>
      <c r="N1500" t="str">
        <f t="shared" si="210"/>
        <v>NA</v>
      </c>
      <c r="O1500" s="22">
        <f t="shared" si="215"/>
        <v>16739.150675350058</v>
      </c>
      <c r="P1500">
        <f t="shared" si="211"/>
        <v>71.131897132350645</v>
      </c>
      <c r="Q1500">
        <f t="shared" si="212"/>
        <v>3</v>
      </c>
      <c r="V1500" s="51">
        <f t="shared" si="209"/>
        <v>1.8854440639439842E-5</v>
      </c>
      <c r="W1500" s="51">
        <f t="shared" si="213"/>
        <v>3.5126682726646977E-3</v>
      </c>
    </row>
    <row r="1501" spans="2:23" x14ac:dyDescent="0.25">
      <c r="B1501" s="52" t="s">
        <v>2128</v>
      </c>
      <c r="C1501" s="53" t="s">
        <v>2129</v>
      </c>
      <c r="D1501" s="54">
        <v>1.76758802</v>
      </c>
      <c r="E1501" s="54">
        <v>99.416968598000011</v>
      </c>
      <c r="F1501" s="54">
        <v>0.3128129764443015</v>
      </c>
      <c r="G1501" s="48">
        <v>1500</v>
      </c>
      <c r="H1501" s="49"/>
      <c r="I1501" s="21">
        <f t="shared" si="214"/>
        <v>70.819084155906339</v>
      </c>
      <c r="J1501" s="50">
        <v>1.76758802</v>
      </c>
      <c r="K1501" s="50">
        <v>19474.538461039971</v>
      </c>
      <c r="L1501">
        <f t="shared" si="208"/>
        <v>70.819084155906339</v>
      </c>
      <c r="M1501" t="e">
        <f t="shared" si="216"/>
        <v>#N/A</v>
      </c>
      <c r="N1501" t="str">
        <f t="shared" si="210"/>
        <v>NA</v>
      </c>
      <c r="O1501" s="22">
        <f t="shared" si="215"/>
        <v>16740.918263370058</v>
      </c>
      <c r="P1501">
        <f t="shared" si="211"/>
        <v>70.819084155906339</v>
      </c>
      <c r="Q1501">
        <f t="shared" si="212"/>
        <v>3</v>
      </c>
      <c r="V1501" s="51">
        <f t="shared" si="209"/>
        <v>1.877152546448476E-5</v>
      </c>
      <c r="W1501" s="51">
        <f t="shared" si="213"/>
        <v>3.493896747200213E-3</v>
      </c>
    </row>
    <row r="1502" spans="2:23" x14ac:dyDescent="0.25">
      <c r="B1502" s="45" t="s">
        <v>1798</v>
      </c>
      <c r="C1502" s="46" t="s">
        <v>2130</v>
      </c>
      <c r="D1502" s="47">
        <v>24.57871755</v>
      </c>
      <c r="E1502" s="47">
        <v>539.05134062100012</v>
      </c>
      <c r="F1502" s="47">
        <v>0.31124350042276799</v>
      </c>
      <c r="G1502" s="48">
        <v>1501</v>
      </c>
      <c r="H1502" s="49"/>
      <c r="I1502" s="21">
        <f t="shared" si="214"/>
        <v>70.507840655483577</v>
      </c>
      <c r="J1502" s="50">
        <v>24.578717549999997</v>
      </c>
      <c r="K1502" s="50">
        <v>19499.117178589971</v>
      </c>
      <c r="L1502">
        <f t="shared" si="208"/>
        <v>70.507840655483577</v>
      </c>
      <c r="M1502" t="e">
        <f t="shared" si="216"/>
        <v>#N/A</v>
      </c>
      <c r="N1502" t="str">
        <f t="shared" si="210"/>
        <v>NA</v>
      </c>
      <c r="O1502" s="22">
        <f t="shared" si="215"/>
        <v>16765.496980920059</v>
      </c>
      <c r="P1502">
        <f t="shared" si="211"/>
        <v>70.507840655483577</v>
      </c>
      <c r="Q1502">
        <f t="shared" si="212"/>
        <v>3</v>
      </c>
      <c r="V1502" s="51">
        <f t="shared" si="209"/>
        <v>1.8689026299697778E-5</v>
      </c>
      <c r="W1502" s="51">
        <f t="shared" si="213"/>
        <v>3.4752077209005152E-3</v>
      </c>
    </row>
    <row r="1503" spans="2:23" x14ac:dyDescent="0.25">
      <c r="B1503" s="52" t="s">
        <v>2131</v>
      </c>
      <c r="C1503" s="53" t="s">
        <v>2132</v>
      </c>
      <c r="D1503" s="54">
        <v>1.1514214299999999</v>
      </c>
      <c r="E1503" s="54">
        <v>11</v>
      </c>
      <c r="F1503" s="54">
        <v>0.31087163249999999</v>
      </c>
      <c r="G1503" s="48">
        <v>1502</v>
      </c>
      <c r="H1503" s="49"/>
      <c r="I1503" s="21">
        <f t="shared" si="214"/>
        <v>70.196969022983581</v>
      </c>
      <c r="J1503" s="50">
        <v>16.945640930000003</v>
      </c>
      <c r="K1503" s="50">
        <v>19516.062819519972</v>
      </c>
      <c r="L1503">
        <f t="shared" si="208"/>
        <v>70.196969022983581</v>
      </c>
      <c r="M1503" t="e">
        <f t="shared" si="216"/>
        <v>#N/A</v>
      </c>
      <c r="N1503" t="str">
        <f t="shared" si="210"/>
        <v>NA</v>
      </c>
      <c r="O1503" s="22">
        <f t="shared" si="215"/>
        <v>16766.64840235006</v>
      </c>
      <c r="P1503">
        <f t="shared" si="211"/>
        <v>70.196969022983581</v>
      </c>
      <c r="Q1503">
        <f t="shared" si="212"/>
        <v>3</v>
      </c>
      <c r="V1503" s="51">
        <f t="shared" si="209"/>
        <v>1.860662570337246E-5</v>
      </c>
      <c r="W1503" s="51">
        <f t="shared" si="213"/>
        <v>3.4566010951971428E-3</v>
      </c>
    </row>
    <row r="1504" spans="2:23" x14ac:dyDescent="0.25">
      <c r="B1504" s="45" t="s">
        <v>995</v>
      </c>
      <c r="C1504" s="46" t="s">
        <v>2133</v>
      </c>
      <c r="D1504" s="47">
        <v>0.39739893000000004</v>
      </c>
      <c r="E1504" s="47">
        <v>7</v>
      </c>
      <c r="F1504" s="47">
        <v>0.31049332019999998</v>
      </c>
      <c r="G1504" s="48">
        <v>1503</v>
      </c>
      <c r="H1504" s="49"/>
      <c r="I1504" s="21">
        <f t="shared" si="214"/>
        <v>69.886475702783585</v>
      </c>
      <c r="J1504" s="50">
        <v>2.3751367599999997</v>
      </c>
      <c r="K1504" s="50">
        <v>19518.437956279973</v>
      </c>
      <c r="L1504">
        <f t="shared" si="208"/>
        <v>69.886475702783585</v>
      </c>
      <c r="M1504" t="e">
        <f t="shared" si="216"/>
        <v>#N/A</v>
      </c>
      <c r="N1504" t="str">
        <f t="shared" si="210"/>
        <v>NA</v>
      </c>
      <c r="O1504" s="22">
        <f t="shared" si="215"/>
        <v>16767.045801280059</v>
      </c>
      <c r="P1504">
        <f t="shared" si="211"/>
        <v>69.886475702783585</v>
      </c>
      <c r="Q1504">
        <f t="shared" si="212"/>
        <v>3</v>
      </c>
      <c r="V1504" s="51">
        <f t="shared" si="209"/>
        <v>1.8524325383675364E-5</v>
      </c>
      <c r="W1504" s="51">
        <f t="shared" si="213"/>
        <v>3.4380767698134673E-3</v>
      </c>
    </row>
    <row r="1505" spans="2:23" x14ac:dyDescent="0.25">
      <c r="B1505" s="52" t="s">
        <v>1578</v>
      </c>
      <c r="C1505" s="53" t="s">
        <v>2134</v>
      </c>
      <c r="D1505" s="54">
        <v>1.06250446</v>
      </c>
      <c r="E1505" s="54">
        <v>10.672332665000001</v>
      </c>
      <c r="F1505" s="54">
        <v>0.31045102917386308</v>
      </c>
      <c r="G1505" s="48">
        <v>1504</v>
      </c>
      <c r="H1505" s="49"/>
      <c r="I1505" s="21">
        <f t="shared" si="214"/>
        <v>69.576024673609723</v>
      </c>
      <c r="J1505" s="50">
        <v>1.06250446</v>
      </c>
      <c r="K1505" s="50">
        <v>19519.500460739971</v>
      </c>
      <c r="L1505">
        <f t="shared" si="208"/>
        <v>69.576024673609723</v>
      </c>
      <c r="M1505" t="e">
        <f t="shared" si="216"/>
        <v>#N/A</v>
      </c>
      <c r="N1505" t="str">
        <f t="shared" si="210"/>
        <v>NA</v>
      </c>
      <c r="O1505" s="22">
        <f t="shared" si="215"/>
        <v>16768.108305740057</v>
      </c>
      <c r="P1505">
        <f t="shared" si="211"/>
        <v>69.576024673609723</v>
      </c>
      <c r="Q1505">
        <f t="shared" si="212"/>
        <v>3</v>
      </c>
      <c r="V1505" s="51">
        <f t="shared" si="209"/>
        <v>1.8442036273768447E-5</v>
      </c>
      <c r="W1505" s="51">
        <f t="shared" si="213"/>
        <v>3.419634733539699E-3</v>
      </c>
    </row>
    <row r="1506" spans="2:23" x14ac:dyDescent="0.25">
      <c r="B1506" s="45" t="s">
        <v>2131</v>
      </c>
      <c r="C1506" s="46" t="s">
        <v>127</v>
      </c>
      <c r="D1506" s="47">
        <v>1.27544356</v>
      </c>
      <c r="E1506" s="47">
        <v>25</v>
      </c>
      <c r="F1506" s="47">
        <v>0.30914693249999997</v>
      </c>
      <c r="G1506" s="48">
        <v>1505</v>
      </c>
      <c r="H1506" s="49"/>
      <c r="I1506" s="21">
        <f t="shared" si="214"/>
        <v>69.266877741109724</v>
      </c>
      <c r="J1506" s="50">
        <v>25.333349749999996</v>
      </c>
      <c r="K1506" s="50">
        <v>19544.83381048997</v>
      </c>
      <c r="L1506">
        <f t="shared" si="208"/>
        <v>69.266877741109724</v>
      </c>
      <c r="M1506" t="e">
        <f t="shared" si="216"/>
        <v>#N/A</v>
      </c>
      <c r="N1506" t="str">
        <f t="shared" si="210"/>
        <v>NA</v>
      </c>
      <c r="O1506" s="22">
        <f t="shared" si="215"/>
        <v>16769.383749300057</v>
      </c>
      <c r="P1506">
        <f t="shared" si="211"/>
        <v>69.266877741109724</v>
      </c>
      <c r="Q1506">
        <f t="shared" si="212"/>
        <v>3</v>
      </c>
      <c r="V1506" s="51">
        <f t="shared" si="209"/>
        <v>1.8360092831759007E-5</v>
      </c>
      <c r="W1506" s="51">
        <f t="shared" si="213"/>
        <v>3.40127464070794E-3</v>
      </c>
    </row>
    <row r="1507" spans="2:23" x14ac:dyDescent="0.25">
      <c r="B1507" s="52" t="s">
        <v>940</v>
      </c>
      <c r="C1507" s="53" t="s">
        <v>2135</v>
      </c>
      <c r="D1507" s="54">
        <v>6.6002082899999994</v>
      </c>
      <c r="E1507" s="54">
        <v>1193.8198863979999</v>
      </c>
      <c r="F1507" s="54">
        <v>0.30026432501932476</v>
      </c>
      <c r="G1507" s="48">
        <v>1506</v>
      </c>
      <c r="H1507" s="49"/>
      <c r="I1507" s="21">
        <f t="shared" si="214"/>
        <v>68.966613416090397</v>
      </c>
      <c r="J1507" s="50">
        <v>6.6002082899999994</v>
      </c>
      <c r="K1507" s="50">
        <v>19551.434018779972</v>
      </c>
      <c r="L1507">
        <f t="shared" si="208"/>
        <v>68.966613416090397</v>
      </c>
      <c r="M1507" t="e">
        <f t="shared" si="216"/>
        <v>#N/A</v>
      </c>
      <c r="N1507" t="str">
        <f t="shared" si="210"/>
        <v>NA</v>
      </c>
      <c r="O1507" s="22">
        <f t="shared" si="215"/>
        <v>16775.983957590059</v>
      </c>
      <c r="P1507">
        <f t="shared" si="211"/>
        <v>68.966613416090397</v>
      </c>
      <c r="Q1507">
        <f t="shared" si="212"/>
        <v>3</v>
      </c>
      <c r="V1507" s="51">
        <f t="shared" si="209"/>
        <v>1.8280503841159127E-5</v>
      </c>
      <c r="W1507" s="51">
        <f t="shared" si="213"/>
        <v>3.3829941368667808E-3</v>
      </c>
    </row>
    <row r="1508" spans="2:23" x14ac:dyDescent="0.25">
      <c r="B1508" s="45" t="s">
        <v>1706</v>
      </c>
      <c r="C1508" s="46" t="s">
        <v>2136</v>
      </c>
      <c r="D1508" s="47">
        <v>8.9240934000000021</v>
      </c>
      <c r="E1508" s="47">
        <v>417.26454008712346</v>
      </c>
      <c r="F1508" s="47">
        <v>0.300177147560442</v>
      </c>
      <c r="G1508" s="48">
        <v>1507</v>
      </c>
      <c r="H1508" s="49"/>
      <c r="I1508" s="21">
        <f t="shared" si="214"/>
        <v>68.666436268529949</v>
      </c>
      <c r="J1508" s="50">
        <v>10.320781980000003</v>
      </c>
      <c r="K1508" s="50">
        <v>19561.754800759973</v>
      </c>
      <c r="L1508">
        <f t="shared" si="208"/>
        <v>68.666436268529949</v>
      </c>
      <c r="M1508" t="e">
        <f t="shared" si="216"/>
        <v>#N/A</v>
      </c>
      <c r="N1508" t="str">
        <f t="shared" si="210"/>
        <v>NA</v>
      </c>
      <c r="O1508" s="22">
        <f t="shared" si="215"/>
        <v>16784.90805099006</v>
      </c>
      <c r="P1508">
        <f t="shared" si="211"/>
        <v>68.666436268529949</v>
      </c>
      <c r="Q1508">
        <f t="shared" si="212"/>
        <v>3</v>
      </c>
      <c r="V1508" s="51">
        <f t="shared" si="209"/>
        <v>1.8200937958086104E-5</v>
      </c>
      <c r="W1508" s="51">
        <f t="shared" si="213"/>
        <v>3.3647931989086947E-3</v>
      </c>
    </row>
    <row r="1509" spans="2:23" x14ac:dyDescent="0.25">
      <c r="B1509" s="52" t="s">
        <v>1528</v>
      </c>
      <c r="C1509" s="53" t="s">
        <v>2137</v>
      </c>
      <c r="D1509" s="54">
        <v>4.0291790549163364</v>
      </c>
      <c r="E1509" s="54">
        <v>356.01077662040007</v>
      </c>
      <c r="F1509" s="54">
        <v>0.29887937762499878</v>
      </c>
      <c r="G1509" s="48">
        <v>1508</v>
      </c>
      <c r="H1509" s="49"/>
      <c r="I1509" s="21">
        <f t="shared" si="214"/>
        <v>68.36755689090495</v>
      </c>
      <c r="J1509" s="50">
        <v>4.8729636100000002</v>
      </c>
      <c r="K1509" s="50">
        <v>19566.627764369972</v>
      </c>
      <c r="L1509">
        <f t="shared" si="208"/>
        <v>68.36755689090495</v>
      </c>
      <c r="M1509" t="e">
        <f t="shared" si="216"/>
        <v>#N/A</v>
      </c>
      <c r="N1509" t="str">
        <f t="shared" si="210"/>
        <v>NA</v>
      </c>
      <c r="O1509" s="22">
        <f t="shared" si="215"/>
        <v>16788.937230044976</v>
      </c>
      <c r="P1509">
        <f t="shared" si="211"/>
        <v>68.36755689090495</v>
      </c>
      <c r="Q1509">
        <f t="shared" si="212"/>
        <v>3</v>
      </c>
      <c r="V1509" s="51">
        <f t="shared" si="209"/>
        <v>1.8121716065925713E-5</v>
      </c>
      <c r="W1509" s="51">
        <f t="shared" si="213"/>
        <v>3.3466714828427691E-3</v>
      </c>
    </row>
    <row r="1510" spans="2:23" x14ac:dyDescent="0.25">
      <c r="B1510" s="45" t="s">
        <v>595</v>
      </c>
      <c r="C1510" s="46" t="s">
        <v>2138</v>
      </c>
      <c r="D1510" s="47">
        <v>0.28076290999999998</v>
      </c>
      <c r="E1510" s="47">
        <v>14.997813963</v>
      </c>
      <c r="F1510" s="47">
        <v>0.29885563168713453</v>
      </c>
      <c r="G1510" s="48">
        <v>1509</v>
      </c>
      <c r="H1510" s="49"/>
      <c r="I1510" s="21">
        <f t="shared" si="214"/>
        <v>68.068701259217818</v>
      </c>
      <c r="J1510" s="50">
        <v>0.28076290999999998</v>
      </c>
      <c r="K1510" s="50">
        <v>19566.908527279971</v>
      </c>
      <c r="L1510">
        <f t="shared" ref="L1510:L1573" si="217">P1510</f>
        <v>68.068701259217818</v>
      </c>
      <c r="M1510" t="e">
        <f t="shared" si="216"/>
        <v>#N/A</v>
      </c>
      <c r="N1510" t="str">
        <f t="shared" si="210"/>
        <v>NA</v>
      </c>
      <c r="O1510" s="22">
        <f t="shared" si="215"/>
        <v>16789.217992954975</v>
      </c>
      <c r="P1510">
        <f t="shared" si="211"/>
        <v>68.068701259217818</v>
      </c>
      <c r="Q1510">
        <f t="shared" si="212"/>
        <v>3</v>
      </c>
      <c r="V1510" s="51">
        <f t="shared" si="209"/>
        <v>1.8042500467937045E-5</v>
      </c>
      <c r="W1510" s="51">
        <f t="shared" si="213"/>
        <v>3.3286289823748322E-3</v>
      </c>
    </row>
    <row r="1511" spans="2:23" x14ac:dyDescent="0.25">
      <c r="B1511" s="52" t="s">
        <v>367</v>
      </c>
      <c r="C1511" s="53" t="s">
        <v>2139</v>
      </c>
      <c r="D1511" s="54">
        <v>3.41883274</v>
      </c>
      <c r="E1511" s="54">
        <v>540.71323695299998</v>
      </c>
      <c r="F1511" s="54">
        <v>0.29741720720437353</v>
      </c>
      <c r="G1511" s="48">
        <v>1510</v>
      </c>
      <c r="H1511" s="49"/>
      <c r="I1511" s="21">
        <f t="shared" si="214"/>
        <v>67.771284052013442</v>
      </c>
      <c r="J1511" s="50">
        <v>3.41883274</v>
      </c>
      <c r="K1511" s="50">
        <v>19570.327360019972</v>
      </c>
      <c r="L1511">
        <f t="shared" si="217"/>
        <v>67.771284052013442</v>
      </c>
      <c r="M1511" t="e">
        <f t="shared" si="216"/>
        <v>#N/A</v>
      </c>
      <c r="N1511" t="str">
        <f t="shared" si="210"/>
        <v>NA</v>
      </c>
      <c r="O1511" s="22">
        <f t="shared" si="215"/>
        <v>16792.636825694975</v>
      </c>
      <c r="P1511">
        <f t="shared" si="211"/>
        <v>67.771284052013442</v>
      </c>
      <c r="Q1511">
        <f t="shared" si="212"/>
        <v>3</v>
      </c>
      <c r="V1511" s="51">
        <f t="shared" si="209"/>
        <v>1.7963666143190316E-5</v>
      </c>
      <c r="W1511" s="51">
        <f t="shared" si="213"/>
        <v>3.310665316231642E-3</v>
      </c>
    </row>
    <row r="1512" spans="2:23" x14ac:dyDescent="0.25">
      <c r="B1512" s="45" t="s">
        <v>1897</v>
      </c>
      <c r="C1512" s="46" t="s">
        <v>2140</v>
      </c>
      <c r="D1512" s="47">
        <v>0.50365145999999994</v>
      </c>
      <c r="E1512" s="47">
        <v>4</v>
      </c>
      <c r="F1512" s="47">
        <v>0.2956645336</v>
      </c>
      <c r="G1512" s="48">
        <v>1511</v>
      </c>
      <c r="H1512" s="49"/>
      <c r="I1512" s="21">
        <f t="shared" si="214"/>
        <v>67.475619518413438</v>
      </c>
      <c r="J1512" s="50">
        <v>4.4397064199999994</v>
      </c>
      <c r="K1512" s="50">
        <v>19574.76706643997</v>
      </c>
      <c r="L1512">
        <f t="shared" si="217"/>
        <v>67.475619518413438</v>
      </c>
      <c r="M1512" t="e">
        <f t="shared" si="216"/>
        <v>#N/A</v>
      </c>
      <c r="N1512" t="str">
        <f t="shared" si="210"/>
        <v>NA</v>
      </c>
      <c r="O1512" s="22">
        <f t="shared" si="215"/>
        <v>16793.140477154975</v>
      </c>
      <c r="P1512">
        <f t="shared" si="211"/>
        <v>67.475619518413438</v>
      </c>
      <c r="Q1512">
        <f t="shared" si="212"/>
        <v>3</v>
      </c>
      <c r="V1512" s="51">
        <f t="shared" si="209"/>
        <v>1.7885296387529549E-5</v>
      </c>
      <c r="W1512" s="51">
        <f t="shared" si="213"/>
        <v>3.2927800198441124E-3</v>
      </c>
    </row>
    <row r="1513" spans="2:23" x14ac:dyDescent="0.25">
      <c r="B1513" s="52" t="s">
        <v>1363</v>
      </c>
      <c r="C1513" s="53" t="s">
        <v>2141</v>
      </c>
      <c r="D1513" s="54">
        <v>4.8723624899999995</v>
      </c>
      <c r="E1513" s="54">
        <v>758.23847620399999</v>
      </c>
      <c r="F1513" s="54">
        <v>0.29559434139803409</v>
      </c>
      <c r="G1513" s="48">
        <v>1512</v>
      </c>
      <c r="H1513" s="49"/>
      <c r="I1513" s="21">
        <f t="shared" si="214"/>
        <v>67.180025177015409</v>
      </c>
      <c r="J1513" s="50">
        <v>4.8723624899999995</v>
      </c>
      <c r="K1513" s="50">
        <v>19579.639428929971</v>
      </c>
      <c r="L1513">
        <f t="shared" si="217"/>
        <v>67.180025177015409</v>
      </c>
      <c r="M1513" t="e">
        <f t="shared" si="216"/>
        <v>#N/A</v>
      </c>
      <c r="N1513" t="str">
        <f t="shared" si="210"/>
        <v>NA</v>
      </c>
      <c r="O1513" s="22">
        <f t="shared" si="215"/>
        <v>16798.012839644976</v>
      </c>
      <c r="P1513">
        <f t="shared" si="211"/>
        <v>67.180025177015409</v>
      </c>
      <c r="Q1513">
        <f t="shared" si="212"/>
        <v>3</v>
      </c>
      <c r="V1513" s="51">
        <f t="shared" si="209"/>
        <v>1.780694523723092E-5</v>
      </c>
      <c r="W1513" s="51">
        <f t="shared" si="213"/>
        <v>3.2749730746068815E-3</v>
      </c>
    </row>
    <row r="1514" spans="2:23" x14ac:dyDescent="0.25">
      <c r="B1514" s="45" t="s">
        <v>303</v>
      </c>
      <c r="C1514" s="46" t="s">
        <v>2142</v>
      </c>
      <c r="D1514" s="47">
        <v>1.5583925999999999</v>
      </c>
      <c r="E1514" s="47">
        <v>47.613549720999998</v>
      </c>
      <c r="F1514" s="47">
        <v>0.29528445136245363</v>
      </c>
      <c r="G1514" s="48">
        <v>1513</v>
      </c>
      <c r="H1514" s="49"/>
      <c r="I1514" s="21">
        <f t="shared" si="214"/>
        <v>66.884740725652961</v>
      </c>
      <c r="J1514" s="50">
        <v>1.5583925999999999</v>
      </c>
      <c r="K1514" s="50">
        <v>19581.197821529971</v>
      </c>
      <c r="L1514">
        <f t="shared" si="217"/>
        <v>66.884740725652961</v>
      </c>
      <c r="M1514" t="e">
        <f t="shared" si="216"/>
        <v>#N/A</v>
      </c>
      <c r="N1514" t="str">
        <f t="shared" si="210"/>
        <v>NA</v>
      </c>
      <c r="O1514" s="22">
        <f t="shared" si="215"/>
        <v>16799.571232244976</v>
      </c>
      <c r="P1514">
        <f t="shared" si="211"/>
        <v>66.884740725652961</v>
      </c>
      <c r="Q1514">
        <f t="shared" si="212"/>
        <v>3</v>
      </c>
      <c r="V1514" s="51">
        <f t="shared" si="209"/>
        <v>1.77286762273435E-5</v>
      </c>
      <c r="W1514" s="51">
        <f t="shared" si="213"/>
        <v>3.257244398379538E-3</v>
      </c>
    </row>
    <row r="1515" spans="2:23" x14ac:dyDescent="0.25">
      <c r="B1515" s="52" t="s">
        <v>519</v>
      </c>
      <c r="C1515" s="53" t="s">
        <v>2143</v>
      </c>
      <c r="D1515" s="54">
        <v>2.1728089000000006</v>
      </c>
      <c r="E1515" s="54">
        <v>414.94703277617396</v>
      </c>
      <c r="F1515" s="54">
        <v>0.29357676846668074</v>
      </c>
      <c r="G1515" s="48">
        <v>1514</v>
      </c>
      <c r="H1515" s="49"/>
      <c r="I1515" s="21">
        <f t="shared" si="214"/>
        <v>66.591163957186282</v>
      </c>
      <c r="J1515" s="50">
        <v>2.1728089000000006</v>
      </c>
      <c r="K1515" s="50">
        <v>19583.37063042997</v>
      </c>
      <c r="L1515">
        <f t="shared" si="217"/>
        <v>66.591163957186282</v>
      </c>
      <c r="M1515" t="e">
        <f t="shared" si="216"/>
        <v>#N/A</v>
      </c>
      <c r="N1515" t="str">
        <f t="shared" si="210"/>
        <v>NA</v>
      </c>
      <c r="O1515" s="22">
        <f t="shared" si="215"/>
        <v>16801.744041144975</v>
      </c>
      <c r="P1515">
        <f t="shared" si="211"/>
        <v>66.591163957186282</v>
      </c>
      <c r="Q1515">
        <f t="shared" si="212"/>
        <v>3</v>
      </c>
      <c r="V1515" s="51">
        <f t="shared" si="209"/>
        <v>1.7650859861165687E-5</v>
      </c>
      <c r="W1515" s="51">
        <f t="shared" si="213"/>
        <v>3.2395935385183725E-3</v>
      </c>
    </row>
    <row r="1516" spans="2:23" x14ac:dyDescent="0.25">
      <c r="B1516" s="45" t="s">
        <v>1753</v>
      </c>
      <c r="C1516" s="46" t="s">
        <v>2144</v>
      </c>
      <c r="D1516" s="47">
        <v>23.543458520000005</v>
      </c>
      <c r="E1516" s="47">
        <v>171.94328128999999</v>
      </c>
      <c r="F1516" s="47">
        <v>0.29254639649483771</v>
      </c>
      <c r="G1516" s="48">
        <v>1515</v>
      </c>
      <c r="H1516" s="49"/>
      <c r="I1516" s="21">
        <f t="shared" si="214"/>
        <v>66.29861756069144</v>
      </c>
      <c r="J1516" s="50">
        <v>23.543458520000005</v>
      </c>
      <c r="K1516" s="50">
        <v>19606.914088949969</v>
      </c>
      <c r="L1516">
        <f t="shared" si="217"/>
        <v>66.29861756069144</v>
      </c>
      <c r="M1516" t="e">
        <f t="shared" si="216"/>
        <v>#N/A</v>
      </c>
      <c r="N1516" t="str">
        <f t="shared" si="210"/>
        <v>NA</v>
      </c>
      <c r="O1516" s="22">
        <f t="shared" si="215"/>
        <v>16825.287499664973</v>
      </c>
      <c r="P1516">
        <f t="shared" si="211"/>
        <v>66.29861756069144</v>
      </c>
      <c r="Q1516">
        <f t="shared" si="212"/>
        <v>3</v>
      </c>
      <c r="V1516" s="51">
        <f t="shared" si="209"/>
        <v>1.75733166085693E-5</v>
      </c>
      <c r="W1516" s="51">
        <f t="shared" si="213"/>
        <v>3.2220202219098034E-3</v>
      </c>
    </row>
    <row r="1517" spans="2:23" x14ac:dyDescent="0.25">
      <c r="B1517" s="52" t="s">
        <v>514</v>
      </c>
      <c r="C1517" s="53" t="s">
        <v>2145</v>
      </c>
      <c r="D1517" s="54">
        <v>22.730405946988842</v>
      </c>
      <c r="E1517" s="54">
        <v>223.68376018789775</v>
      </c>
      <c r="F1517" s="54">
        <v>0.29165192729620004</v>
      </c>
      <c r="G1517" s="48">
        <v>1516</v>
      </c>
      <c r="H1517" s="49"/>
      <c r="I1517" s="21">
        <f t="shared" si="214"/>
        <v>66.006965633395239</v>
      </c>
      <c r="J1517" s="50">
        <v>23.009363849999996</v>
      </c>
      <c r="K1517" s="50">
        <v>19629.923452799969</v>
      </c>
      <c r="L1517">
        <f t="shared" si="217"/>
        <v>66.006965633395239</v>
      </c>
      <c r="M1517" t="e">
        <f t="shared" si="216"/>
        <v>#N/A</v>
      </c>
      <c r="N1517" t="str">
        <f t="shared" si="210"/>
        <v>NA</v>
      </c>
      <c r="O1517" s="22">
        <f t="shared" si="215"/>
        <v>16848.017905611963</v>
      </c>
      <c r="P1517">
        <f t="shared" si="211"/>
        <v>66.006965633395239</v>
      </c>
      <c r="Q1517">
        <f t="shared" si="212"/>
        <v>3</v>
      </c>
      <c r="V1517" s="51">
        <f t="shared" si="209"/>
        <v>1.7496010446744981E-5</v>
      </c>
      <c r="W1517" s="51">
        <f t="shared" si="213"/>
        <v>3.2045242114630583E-3</v>
      </c>
    </row>
    <row r="1518" spans="2:23" x14ac:dyDescent="0.25">
      <c r="B1518" s="45" t="s">
        <v>386</v>
      </c>
      <c r="C1518" s="46" t="s">
        <v>2146</v>
      </c>
      <c r="D1518" s="47">
        <v>3.6529248799999996</v>
      </c>
      <c r="E1518" s="47">
        <v>743.36475750700004</v>
      </c>
      <c r="F1518" s="47">
        <v>0.29062425019247023</v>
      </c>
      <c r="G1518" s="48">
        <v>1517</v>
      </c>
      <c r="H1518" s="49"/>
      <c r="I1518" s="21">
        <f t="shared" si="214"/>
        <v>65.716341383202774</v>
      </c>
      <c r="J1518" s="50">
        <v>3.6529248799999996</v>
      </c>
      <c r="K1518" s="50">
        <v>19633.576377679969</v>
      </c>
      <c r="L1518">
        <f t="shared" si="217"/>
        <v>65.716341383202774</v>
      </c>
      <c r="M1518" t="e">
        <f t="shared" si="216"/>
        <v>#N/A</v>
      </c>
      <c r="N1518" t="str">
        <f t="shared" si="210"/>
        <v>NA</v>
      </c>
      <c r="O1518" s="22">
        <f t="shared" si="215"/>
        <v>16851.670830491963</v>
      </c>
      <c r="P1518">
        <f t="shared" si="211"/>
        <v>65.716341383202774</v>
      </c>
      <c r="Q1518">
        <f t="shared" si="212"/>
        <v>3</v>
      </c>
      <c r="V1518" s="51">
        <f t="shared" si="209"/>
        <v>1.7418976684192013E-5</v>
      </c>
      <c r="W1518" s="51">
        <f t="shared" si="213"/>
        <v>3.1871052347788665E-3</v>
      </c>
    </row>
    <row r="1519" spans="2:23" x14ac:dyDescent="0.25">
      <c r="B1519" s="52" t="s">
        <v>742</v>
      </c>
      <c r="C1519" s="53" t="s">
        <v>2147</v>
      </c>
      <c r="D1519" s="54">
        <v>7.8115375300000007</v>
      </c>
      <c r="E1519" s="54">
        <v>100.196090822</v>
      </c>
      <c r="F1519" s="54">
        <v>0.29001750472740634</v>
      </c>
      <c r="G1519" s="48">
        <v>1518</v>
      </c>
      <c r="H1519" s="49"/>
      <c r="I1519" s="21">
        <f t="shared" si="214"/>
        <v>65.426323878475372</v>
      </c>
      <c r="J1519" s="50">
        <v>7.8115375300000007</v>
      </c>
      <c r="K1519" s="50">
        <v>19641.387915209969</v>
      </c>
      <c r="L1519">
        <f t="shared" si="217"/>
        <v>65.426323878475372</v>
      </c>
      <c r="M1519" t="e">
        <f t="shared" si="216"/>
        <v>#N/A</v>
      </c>
      <c r="N1519" t="str">
        <f t="shared" si="210"/>
        <v>NA</v>
      </c>
      <c r="O1519" s="22">
        <f t="shared" si="215"/>
        <v>16859.482368021963</v>
      </c>
      <c r="P1519">
        <f t="shared" si="211"/>
        <v>65.426323878475372</v>
      </c>
      <c r="Q1519">
        <f t="shared" si="212"/>
        <v>3</v>
      </c>
      <c r="V1519" s="51">
        <f t="shared" si="209"/>
        <v>1.7342103747468462E-5</v>
      </c>
      <c r="W1519" s="51">
        <f t="shared" si="213"/>
        <v>3.1697631310313979E-3</v>
      </c>
    </row>
    <row r="1520" spans="2:23" x14ac:dyDescent="0.25">
      <c r="B1520" s="45" t="s">
        <v>1214</v>
      </c>
      <c r="C1520" s="46" t="s">
        <v>2148</v>
      </c>
      <c r="D1520" s="47">
        <v>1.99988828</v>
      </c>
      <c r="E1520" s="47">
        <v>71.194520209000004</v>
      </c>
      <c r="F1520" s="47">
        <v>0.2889835625031017</v>
      </c>
      <c r="G1520" s="48">
        <v>1519</v>
      </c>
      <c r="H1520" s="49"/>
      <c r="I1520" s="21">
        <f t="shared" si="214"/>
        <v>65.137340315972267</v>
      </c>
      <c r="J1520" s="50">
        <v>1.99988828</v>
      </c>
      <c r="K1520" s="50">
        <v>19643.387803489968</v>
      </c>
      <c r="L1520">
        <f t="shared" si="217"/>
        <v>65.137340315972267</v>
      </c>
      <c r="M1520" t="e">
        <f t="shared" si="216"/>
        <v>#N/A</v>
      </c>
      <c r="N1520" t="str">
        <f t="shared" si="210"/>
        <v>NA</v>
      </c>
      <c r="O1520" s="22">
        <f t="shared" si="215"/>
        <v>16861.482256301962</v>
      </c>
      <c r="P1520">
        <f t="shared" si="211"/>
        <v>65.137340315972267</v>
      </c>
      <c r="Q1520">
        <f t="shared" si="212"/>
        <v>3</v>
      </c>
      <c r="V1520" s="51">
        <f t="shared" si="209"/>
        <v>1.7265504870668501E-5</v>
      </c>
      <c r="W1520" s="51">
        <f t="shared" si="213"/>
        <v>3.1524976261607294E-3</v>
      </c>
    </row>
    <row r="1521" spans="2:23" x14ac:dyDescent="0.25">
      <c r="B1521" s="52" t="s">
        <v>2149</v>
      </c>
      <c r="C1521" s="53" t="s">
        <v>2150</v>
      </c>
      <c r="D1521" s="54">
        <v>12.09944044</v>
      </c>
      <c r="E1521" s="54">
        <v>2329.0378938069998</v>
      </c>
      <c r="F1521" s="54">
        <v>0.28863696746813333</v>
      </c>
      <c r="G1521" s="48">
        <v>1520</v>
      </c>
      <c r="H1521" s="49"/>
      <c r="I1521" s="21">
        <f t="shared" si="214"/>
        <v>64.848703348504131</v>
      </c>
      <c r="J1521" s="50">
        <v>12.09944044</v>
      </c>
      <c r="K1521" s="50">
        <v>19655.487243929969</v>
      </c>
      <c r="L1521">
        <f t="shared" si="217"/>
        <v>64.848703348504131</v>
      </c>
      <c r="M1521" t="e">
        <f t="shared" si="216"/>
        <v>#N/A</v>
      </c>
      <c r="N1521" t="str">
        <f t="shared" si="210"/>
        <v>NA</v>
      </c>
      <c r="O1521" s="22">
        <f t="shared" si="215"/>
        <v>16873.581696741963</v>
      </c>
      <c r="P1521">
        <f t="shared" si="211"/>
        <v>64.848703348504131</v>
      </c>
      <c r="Q1521">
        <f t="shared" si="212"/>
        <v>3</v>
      </c>
      <c r="V1521" s="51">
        <f t="shared" si="209"/>
        <v>1.7188997863420398E-5</v>
      </c>
      <c r="W1521" s="51">
        <f t="shared" si="213"/>
        <v>3.135308628297309E-3</v>
      </c>
    </row>
    <row r="1522" spans="2:23" x14ac:dyDescent="0.25">
      <c r="B1522" s="45" t="s">
        <v>1490</v>
      </c>
      <c r="C1522" s="46" t="s">
        <v>2151</v>
      </c>
      <c r="D1522" s="47">
        <v>5.5119401999999997</v>
      </c>
      <c r="E1522" s="47">
        <v>1178.6541887719998</v>
      </c>
      <c r="F1522" s="47">
        <v>0.28821501226080948</v>
      </c>
      <c r="G1522" s="48">
        <v>1521</v>
      </c>
      <c r="H1522" s="49"/>
      <c r="I1522" s="21">
        <f t="shared" si="214"/>
        <v>64.560488336243324</v>
      </c>
      <c r="J1522" s="50">
        <v>5.5119401999999988</v>
      </c>
      <c r="K1522" s="50">
        <v>19660.999184129967</v>
      </c>
      <c r="L1522">
        <f t="shared" si="217"/>
        <v>64.560488336243324</v>
      </c>
      <c r="M1522" t="e">
        <f t="shared" si="216"/>
        <v>#N/A</v>
      </c>
      <c r="N1522" t="str">
        <f t="shared" si="210"/>
        <v>NA</v>
      </c>
      <c r="O1522" s="22">
        <f t="shared" si="215"/>
        <v>16879.093636941961</v>
      </c>
      <c r="P1522">
        <f t="shared" si="211"/>
        <v>64.560488336243324</v>
      </c>
      <c r="Q1522">
        <f t="shared" si="212"/>
        <v>3</v>
      </c>
      <c r="V1522" s="51">
        <f t="shared" si="209"/>
        <v>1.7112602700924509E-5</v>
      </c>
      <c r="W1522" s="51">
        <f t="shared" si="213"/>
        <v>3.1181960255963845E-3</v>
      </c>
    </row>
    <row r="1523" spans="2:23" x14ac:dyDescent="0.25">
      <c r="B1523" s="52" t="s">
        <v>1255</v>
      </c>
      <c r="C1523" s="53" t="s">
        <v>2152</v>
      </c>
      <c r="D1523" s="54">
        <v>9.2175521400000004</v>
      </c>
      <c r="E1523" s="54">
        <v>683.03447129999995</v>
      </c>
      <c r="F1523" s="54">
        <v>0.28634915613412315</v>
      </c>
      <c r="G1523" s="48">
        <v>1522</v>
      </c>
      <c r="H1523" s="49"/>
      <c r="I1523" s="21">
        <f t="shared" si="214"/>
        <v>64.274139180109202</v>
      </c>
      <c r="J1523" s="50">
        <v>9.2175521400000004</v>
      </c>
      <c r="K1523" s="50">
        <v>19670.216736269966</v>
      </c>
      <c r="L1523">
        <f t="shared" si="217"/>
        <v>64.274139180109202</v>
      </c>
      <c r="M1523" t="e">
        <f t="shared" si="216"/>
        <v>#N/A</v>
      </c>
      <c r="N1523" t="str">
        <f t="shared" si="210"/>
        <v>NA</v>
      </c>
      <c r="O1523" s="22">
        <f t="shared" si="215"/>
        <v>16888.31118908196</v>
      </c>
      <c r="P1523">
        <f t="shared" si="211"/>
        <v>64.274139180109202</v>
      </c>
      <c r="Q1523">
        <f t="shared" si="212"/>
        <v>3</v>
      </c>
      <c r="V1523" s="51">
        <f t="shared" si="209"/>
        <v>1.7036702108023987E-5</v>
      </c>
      <c r="W1523" s="51">
        <f t="shared" si="213"/>
        <v>3.1011593234883607E-3</v>
      </c>
    </row>
    <row r="1524" spans="2:23" x14ac:dyDescent="0.25">
      <c r="B1524" s="45" t="s">
        <v>2153</v>
      </c>
      <c r="C1524" s="46" t="s">
        <v>2154</v>
      </c>
      <c r="D1524" s="47">
        <v>0.77183197999999997</v>
      </c>
      <c r="E1524" s="47">
        <v>10.672332665000001</v>
      </c>
      <c r="F1524" s="47">
        <v>0.28629451154981633</v>
      </c>
      <c r="G1524" s="48">
        <v>1523</v>
      </c>
      <c r="H1524" s="49"/>
      <c r="I1524" s="21">
        <f t="shared" si="214"/>
        <v>63.987844668559383</v>
      </c>
      <c r="J1524" s="50">
        <v>0.77183197999999997</v>
      </c>
      <c r="K1524" s="50">
        <v>19670.988568249966</v>
      </c>
      <c r="L1524">
        <f t="shared" si="217"/>
        <v>63.987844668559383</v>
      </c>
      <c r="M1524" t="e">
        <f t="shared" si="216"/>
        <v>#N/A</v>
      </c>
      <c r="N1524" t="str">
        <f t="shared" si="210"/>
        <v>NA</v>
      </c>
      <c r="O1524" s="22">
        <f t="shared" si="215"/>
        <v>16889.083021061961</v>
      </c>
      <c r="P1524">
        <f t="shared" si="211"/>
        <v>63.987844668559383</v>
      </c>
      <c r="Q1524">
        <f t="shared" si="212"/>
        <v>3</v>
      </c>
      <c r="V1524" s="51">
        <f t="shared" si="209"/>
        <v>1.6960815999385975E-5</v>
      </c>
      <c r="W1524" s="51">
        <f t="shared" si="213"/>
        <v>3.0841985074889747E-3</v>
      </c>
    </row>
    <row r="1525" spans="2:23" x14ac:dyDescent="0.25">
      <c r="B1525" s="52" t="s">
        <v>1851</v>
      </c>
      <c r="C1525" s="53" t="s">
        <v>2155</v>
      </c>
      <c r="D1525" s="54">
        <v>12.865523270000001</v>
      </c>
      <c r="E1525" s="54">
        <v>1756.9844243840002</v>
      </c>
      <c r="F1525" s="54">
        <v>0.28562224026711819</v>
      </c>
      <c r="G1525" s="48">
        <v>1524</v>
      </c>
      <c r="H1525" s="49"/>
      <c r="I1525" s="21">
        <f t="shared" si="214"/>
        <v>63.702222428292266</v>
      </c>
      <c r="J1525" s="50">
        <v>12.865523270000001</v>
      </c>
      <c r="K1525" s="50">
        <v>19683.854091519966</v>
      </c>
      <c r="L1525">
        <f t="shared" si="217"/>
        <v>63.702222428292266</v>
      </c>
      <c r="M1525" t="e">
        <f t="shared" si="216"/>
        <v>#N/A</v>
      </c>
      <c r="N1525" t="str">
        <f t="shared" si="210"/>
        <v>NA</v>
      </c>
      <c r="O1525" s="22">
        <f t="shared" si="215"/>
        <v>16901.948544331961</v>
      </c>
      <c r="P1525">
        <f t="shared" si="211"/>
        <v>63.702222428292266</v>
      </c>
      <c r="Q1525">
        <f t="shared" si="212"/>
        <v>3</v>
      </c>
      <c r="V1525" s="51">
        <f t="shared" si="209"/>
        <v>1.6885108085053249E-5</v>
      </c>
      <c r="W1525" s="51">
        <f t="shared" si="213"/>
        <v>3.0673133994039213E-3</v>
      </c>
    </row>
    <row r="1526" spans="2:23" x14ac:dyDescent="0.25">
      <c r="B1526" s="45" t="s">
        <v>861</v>
      </c>
      <c r="C1526" s="46" t="s">
        <v>2156</v>
      </c>
      <c r="D1526" s="47">
        <v>3.8778012300000002</v>
      </c>
      <c r="E1526" s="47">
        <v>116.503958701</v>
      </c>
      <c r="F1526" s="47">
        <v>0.28544528902729593</v>
      </c>
      <c r="G1526" s="48">
        <v>1525</v>
      </c>
      <c r="H1526" s="49"/>
      <c r="I1526" s="21">
        <f t="shared" si="214"/>
        <v>63.416777139264973</v>
      </c>
      <c r="J1526" s="50">
        <v>3.8778012300000002</v>
      </c>
      <c r="K1526" s="50">
        <v>19687.731892749965</v>
      </c>
      <c r="L1526">
        <f t="shared" si="217"/>
        <v>63.416777139264973</v>
      </c>
      <c r="M1526" t="e">
        <f t="shared" si="216"/>
        <v>#N/A</v>
      </c>
      <c r="N1526" t="str">
        <f t="shared" si="210"/>
        <v>NA</v>
      </c>
      <c r="O1526" s="22">
        <f t="shared" si="215"/>
        <v>16905.82634556196</v>
      </c>
      <c r="P1526">
        <f t="shared" si="211"/>
        <v>63.416777139264973</v>
      </c>
      <c r="Q1526">
        <f t="shared" si="212"/>
        <v>3</v>
      </c>
      <c r="V1526" s="51">
        <f t="shared" si="209"/>
        <v>1.6809447073963399E-5</v>
      </c>
      <c r="W1526" s="51">
        <f t="shared" si="213"/>
        <v>3.0505039523299579E-3</v>
      </c>
    </row>
    <row r="1527" spans="2:23" x14ac:dyDescent="0.25">
      <c r="B1527" s="52" t="s">
        <v>990</v>
      </c>
      <c r="C1527" s="53" t="s">
        <v>2157</v>
      </c>
      <c r="D1527" s="54">
        <v>3.9320973599999984</v>
      </c>
      <c r="E1527" s="54">
        <v>434.147261012</v>
      </c>
      <c r="F1527" s="54">
        <v>0.28471477231036996</v>
      </c>
      <c r="G1527" s="48">
        <v>1526</v>
      </c>
      <c r="H1527" s="49"/>
      <c r="I1527" s="21">
        <f t="shared" si="214"/>
        <v>63.132062366954599</v>
      </c>
      <c r="J1527" s="50">
        <v>3.9320973599999984</v>
      </c>
      <c r="K1527" s="50">
        <v>19691.663990109966</v>
      </c>
      <c r="L1527">
        <f t="shared" si="217"/>
        <v>63.132062366954599</v>
      </c>
      <c r="M1527" t="e">
        <f t="shared" si="216"/>
        <v>#N/A</v>
      </c>
      <c r="N1527" t="str">
        <f t="shared" si="210"/>
        <v>NA</v>
      </c>
      <c r="O1527" s="22">
        <f t="shared" si="215"/>
        <v>16909.758442921961</v>
      </c>
      <c r="P1527">
        <f t="shared" si="211"/>
        <v>63.132062366954599</v>
      </c>
      <c r="Q1527">
        <f t="shared" si="212"/>
        <v>3</v>
      </c>
      <c r="V1527" s="51">
        <f t="shared" si="209"/>
        <v>1.6733979695893764E-5</v>
      </c>
      <c r="W1527" s="51">
        <f t="shared" si="213"/>
        <v>3.033769972634064E-3</v>
      </c>
    </row>
    <row r="1528" spans="2:23" x14ac:dyDescent="0.25">
      <c r="B1528" s="45" t="s">
        <v>1030</v>
      </c>
      <c r="C1528" s="46" t="s">
        <v>2158</v>
      </c>
      <c r="D1528" s="47">
        <v>1.814187921595424</v>
      </c>
      <c r="E1528" s="47">
        <v>360</v>
      </c>
      <c r="F1528" s="47">
        <v>0.28423846799999997</v>
      </c>
      <c r="G1528" s="48">
        <v>1527</v>
      </c>
      <c r="H1528" s="49"/>
      <c r="I1528" s="21">
        <f t="shared" si="214"/>
        <v>62.847823898954601</v>
      </c>
      <c r="J1528" s="50">
        <v>1.91607317</v>
      </c>
      <c r="K1528" s="50">
        <v>19693.580063279966</v>
      </c>
      <c r="L1528">
        <f t="shared" si="217"/>
        <v>62.847823898954601</v>
      </c>
      <c r="M1528" t="e">
        <f t="shared" si="216"/>
        <v>#N/A</v>
      </c>
      <c r="N1528" t="str">
        <f t="shared" si="210"/>
        <v>NA</v>
      </c>
      <c r="O1528" s="22">
        <f t="shared" si="215"/>
        <v>16911.572630843555</v>
      </c>
      <c r="P1528">
        <f t="shared" si="211"/>
        <v>62.847823898954601</v>
      </c>
      <c r="Q1528">
        <f t="shared" si="212"/>
        <v>3</v>
      </c>
      <c r="V1528" s="51">
        <f t="shared" si="209"/>
        <v>1.6658638568517673E-5</v>
      </c>
      <c r="W1528" s="51">
        <f t="shared" si="213"/>
        <v>3.0171113340655463E-3</v>
      </c>
    </row>
    <row r="1529" spans="2:23" x14ac:dyDescent="0.25">
      <c r="B1529" s="52" t="s">
        <v>1636</v>
      </c>
      <c r="C1529" s="53" t="s">
        <v>2159</v>
      </c>
      <c r="D1529" s="54">
        <v>6.5768224899999996</v>
      </c>
      <c r="E1529" s="54">
        <v>618.37870379499986</v>
      </c>
      <c r="F1529" s="54">
        <v>0.28371536487040566</v>
      </c>
      <c r="G1529" s="48">
        <v>1528</v>
      </c>
      <c r="H1529" s="49"/>
      <c r="I1529" s="21">
        <f t="shared" si="214"/>
        <v>62.564108534084198</v>
      </c>
      <c r="J1529" s="50">
        <v>6.5768224899999996</v>
      </c>
      <c r="K1529" s="50">
        <v>19700.156885769964</v>
      </c>
      <c r="L1529">
        <f t="shared" si="217"/>
        <v>62.564108534084198</v>
      </c>
      <c r="M1529" t="e">
        <f t="shared" si="216"/>
        <v>#N/A</v>
      </c>
      <c r="N1529" t="str">
        <f t="shared" si="210"/>
        <v>NA</v>
      </c>
      <c r="O1529" s="22">
        <f t="shared" si="215"/>
        <v>16918.149453333554</v>
      </c>
      <c r="P1529">
        <f t="shared" si="211"/>
        <v>62.564108534084198</v>
      </c>
      <c r="Q1529">
        <f t="shared" si="212"/>
        <v>3</v>
      </c>
      <c r="V1529" s="51">
        <f t="shared" si="209"/>
        <v>1.6583436096474887E-5</v>
      </c>
      <c r="W1529" s="51">
        <f t="shared" si="213"/>
        <v>3.0005278979690713E-3</v>
      </c>
    </row>
    <row r="1530" spans="2:23" x14ac:dyDescent="0.25">
      <c r="B1530" s="45" t="s">
        <v>1114</v>
      </c>
      <c r="C1530" s="46" t="s">
        <v>126</v>
      </c>
      <c r="D1530" s="47">
        <v>31.534381010000001</v>
      </c>
      <c r="E1530" s="47">
        <v>188.63495184299995</v>
      </c>
      <c r="F1530" s="47">
        <v>0.28364443508533599</v>
      </c>
      <c r="G1530" s="48">
        <v>1529</v>
      </c>
      <c r="H1530" s="49"/>
      <c r="I1530" s="21">
        <f t="shared" si="214"/>
        <v>62.280464098998863</v>
      </c>
      <c r="J1530" s="50">
        <v>31.534381009999997</v>
      </c>
      <c r="K1530" s="50">
        <v>19731.691266779962</v>
      </c>
      <c r="L1530">
        <f t="shared" si="217"/>
        <v>62.280464098998863</v>
      </c>
      <c r="M1530" t="e">
        <f t="shared" si="216"/>
        <v>#N/A</v>
      </c>
      <c r="N1530" t="str">
        <f t="shared" si="210"/>
        <v>NA</v>
      </c>
      <c r="O1530" s="22">
        <f t="shared" si="215"/>
        <v>16949.683834343552</v>
      </c>
      <c r="P1530">
        <f t="shared" si="211"/>
        <v>62.280464098998863</v>
      </c>
      <c r="Q1530">
        <f t="shared" si="212"/>
        <v>3</v>
      </c>
      <c r="V1530" s="51">
        <f t="shared" si="209"/>
        <v>1.6508252425300289E-5</v>
      </c>
      <c r="W1530" s="51">
        <f t="shared" si="213"/>
        <v>2.9840196455437709E-3</v>
      </c>
    </row>
    <row r="1531" spans="2:23" x14ac:dyDescent="0.25">
      <c r="B1531" s="52" t="s">
        <v>322</v>
      </c>
      <c r="C1531" s="53" t="s">
        <v>2160</v>
      </c>
      <c r="D1531" s="54">
        <v>1.2392422800000003</v>
      </c>
      <c r="E1531" s="54">
        <v>20.170223556</v>
      </c>
      <c r="F1531" s="54">
        <v>0.28262877285157673</v>
      </c>
      <c r="G1531" s="48">
        <v>1530</v>
      </c>
      <c r="H1531" s="49"/>
      <c r="I1531" s="21">
        <f t="shared" si="214"/>
        <v>61.997835326147289</v>
      </c>
      <c r="J1531" s="50">
        <v>1.2392422800000003</v>
      </c>
      <c r="K1531" s="50">
        <v>19732.930509059963</v>
      </c>
      <c r="L1531">
        <f t="shared" si="217"/>
        <v>61.997835326147289</v>
      </c>
      <c r="M1531" t="e">
        <f t="shared" si="216"/>
        <v>#N/A</v>
      </c>
      <c r="N1531" t="str">
        <f t="shared" si="210"/>
        <v>NA</v>
      </c>
      <c r="O1531" s="22">
        <f t="shared" si="215"/>
        <v>16950.923076623552</v>
      </c>
      <c r="P1531">
        <f t="shared" si="211"/>
        <v>61.997835326147289</v>
      </c>
      <c r="Q1531">
        <f t="shared" si="212"/>
        <v>3</v>
      </c>
      <c r="V1531" s="51">
        <f t="shared" si="209"/>
        <v>1.6433337968698454E-5</v>
      </c>
      <c r="W1531" s="51">
        <f t="shared" si="213"/>
        <v>2.9675863075750725E-3</v>
      </c>
    </row>
    <row r="1532" spans="2:23" x14ac:dyDescent="0.25">
      <c r="B1532" s="45" t="s">
        <v>1267</v>
      </c>
      <c r="C1532" s="46" t="s">
        <v>2161</v>
      </c>
      <c r="D1532" s="47">
        <v>4.4655463399999995</v>
      </c>
      <c r="E1532" s="47">
        <v>465.08564299730472</v>
      </c>
      <c r="F1532" s="47">
        <v>0.28177776434619733</v>
      </c>
      <c r="G1532" s="48">
        <v>1531</v>
      </c>
      <c r="H1532" s="49"/>
      <c r="I1532" s="21">
        <f t="shared" si="214"/>
        <v>61.716057561801094</v>
      </c>
      <c r="J1532" s="50">
        <v>4.4655463399999995</v>
      </c>
      <c r="K1532" s="50">
        <v>19737.396055399964</v>
      </c>
      <c r="L1532">
        <f t="shared" si="217"/>
        <v>61.716057561801094</v>
      </c>
      <c r="M1532" t="e">
        <f t="shared" si="216"/>
        <v>#N/A</v>
      </c>
      <c r="N1532" t="str">
        <f t="shared" si="210"/>
        <v>NA</v>
      </c>
      <c r="O1532" s="22">
        <f t="shared" si="215"/>
        <v>16955.388622963554</v>
      </c>
      <c r="P1532">
        <f t="shared" si="211"/>
        <v>61.716057561801094</v>
      </c>
      <c r="Q1532">
        <f t="shared" si="212"/>
        <v>3</v>
      </c>
      <c r="V1532" s="51">
        <f t="shared" si="209"/>
        <v>1.6358649083042917E-5</v>
      </c>
      <c r="W1532" s="51">
        <f t="shared" si="213"/>
        <v>2.9512276584920294E-3</v>
      </c>
    </row>
    <row r="1533" spans="2:23" x14ac:dyDescent="0.25">
      <c r="B1533" s="52" t="s">
        <v>2162</v>
      </c>
      <c r="C1533" s="53" t="s">
        <v>2163</v>
      </c>
      <c r="D1533" s="54">
        <v>16.056221020000006</v>
      </c>
      <c r="E1533" s="54">
        <v>39.086682391000011</v>
      </c>
      <c r="F1533" s="54">
        <v>0.281700350525662</v>
      </c>
      <c r="G1533" s="48">
        <v>1532</v>
      </c>
      <c r="H1533" s="49"/>
      <c r="I1533" s="21">
        <f t="shared" si="214"/>
        <v>61.434357211275433</v>
      </c>
      <c r="J1533" s="50">
        <v>16.056221020000006</v>
      </c>
      <c r="K1533" s="50">
        <v>19753.452276419965</v>
      </c>
      <c r="L1533">
        <f t="shared" si="217"/>
        <v>61.434357211275433</v>
      </c>
      <c r="M1533" t="e">
        <f t="shared" si="216"/>
        <v>#N/A</v>
      </c>
      <c r="N1533" t="str">
        <f t="shared" si="210"/>
        <v>NA</v>
      </c>
      <c r="O1533" s="22">
        <f t="shared" si="215"/>
        <v>16971.444843983554</v>
      </c>
      <c r="P1533">
        <f t="shared" si="211"/>
        <v>61.434357211275433</v>
      </c>
      <c r="Q1533">
        <f t="shared" si="212"/>
        <v>3</v>
      </c>
      <c r="V1533" s="51">
        <f t="shared" si="209"/>
        <v>1.6283980716934067E-5</v>
      </c>
      <c r="W1533" s="51">
        <f t="shared" si="213"/>
        <v>2.9349436777750953E-3</v>
      </c>
    </row>
    <row r="1534" spans="2:23" x14ac:dyDescent="0.25">
      <c r="B1534" s="45" t="s">
        <v>1081</v>
      </c>
      <c r="C1534" s="46" t="s">
        <v>2164</v>
      </c>
      <c r="D1534" s="47">
        <v>3.0016434300000001</v>
      </c>
      <c r="E1534" s="47">
        <v>33.394857982000005</v>
      </c>
      <c r="F1534" s="47">
        <v>0.27933233151000808</v>
      </c>
      <c r="G1534" s="48">
        <v>1533</v>
      </c>
      <c r="H1534" s="49"/>
      <c r="I1534" s="21">
        <f t="shared" si="214"/>
        <v>61.155024879765428</v>
      </c>
      <c r="J1534" s="50">
        <v>3.0016434300000001</v>
      </c>
      <c r="K1534" s="50">
        <v>19756.453919849966</v>
      </c>
      <c r="L1534">
        <f t="shared" si="217"/>
        <v>61.155024879765428</v>
      </c>
      <c r="M1534" t="e">
        <f t="shared" si="216"/>
        <v>#N/A</v>
      </c>
      <c r="N1534" t="str">
        <f t="shared" si="210"/>
        <v>NA</v>
      </c>
      <c r="O1534" s="22">
        <f t="shared" si="215"/>
        <v>16974.446487413556</v>
      </c>
      <c r="P1534">
        <f t="shared" si="211"/>
        <v>61.155024879765428</v>
      </c>
      <c r="Q1534">
        <f t="shared" si="212"/>
        <v>3</v>
      </c>
      <c r="V1534" s="51">
        <f t="shared" si="209"/>
        <v>1.6209940025268943E-5</v>
      </c>
      <c r="W1534" s="51">
        <f t="shared" si="213"/>
        <v>2.9187337377498263E-3</v>
      </c>
    </row>
    <row r="1535" spans="2:23" x14ac:dyDescent="0.25">
      <c r="B1535" s="52" t="s">
        <v>1851</v>
      </c>
      <c r="C1535" s="53" t="s">
        <v>2165</v>
      </c>
      <c r="D1535" s="54">
        <v>14.908750799999998</v>
      </c>
      <c r="E1535" s="54">
        <v>2720.653174868</v>
      </c>
      <c r="F1535" s="54">
        <v>0.27786030874926881</v>
      </c>
      <c r="G1535" s="48">
        <v>1534</v>
      </c>
      <c r="H1535" s="49"/>
      <c r="I1535" s="21">
        <f t="shared" si="214"/>
        <v>60.877164571016159</v>
      </c>
      <c r="J1535" s="50">
        <v>14.908750799999998</v>
      </c>
      <c r="K1535" s="50">
        <v>19771.362670649967</v>
      </c>
      <c r="L1535">
        <f t="shared" si="217"/>
        <v>60.877164571016159</v>
      </c>
      <c r="M1535" t="e">
        <f t="shared" si="216"/>
        <v>#N/A</v>
      </c>
      <c r="N1535" t="str">
        <f t="shared" si="210"/>
        <v>NA</v>
      </c>
      <c r="O1535" s="22">
        <f t="shared" si="215"/>
        <v>16989.355238213557</v>
      </c>
      <c r="P1535">
        <f t="shared" si="211"/>
        <v>60.877164571016159</v>
      </c>
      <c r="Q1535">
        <f t="shared" si="212"/>
        <v>3</v>
      </c>
      <c r="V1535" s="51">
        <f t="shared" si="209"/>
        <v>1.6136289512509221E-5</v>
      </c>
      <c r="W1535" s="51">
        <f t="shared" si="213"/>
        <v>2.9025974482373169E-3</v>
      </c>
    </row>
    <row r="1536" spans="2:23" x14ac:dyDescent="0.25">
      <c r="B1536" s="45" t="s">
        <v>1800</v>
      </c>
      <c r="C1536" s="46" t="s">
        <v>2166</v>
      </c>
      <c r="D1536" s="47">
        <v>4.5902573699999989</v>
      </c>
      <c r="E1536" s="47">
        <v>370.21432653600004</v>
      </c>
      <c r="F1536" s="47">
        <v>0.2770512610562238</v>
      </c>
      <c r="G1536" s="48">
        <v>1535</v>
      </c>
      <c r="H1536" s="49"/>
      <c r="I1536" s="21">
        <f t="shared" si="214"/>
        <v>60.600113309959937</v>
      </c>
      <c r="J1536" s="50">
        <v>4.5902573699999989</v>
      </c>
      <c r="K1536" s="50">
        <v>19775.952928019968</v>
      </c>
      <c r="L1536">
        <f t="shared" si="217"/>
        <v>60.600113309959937</v>
      </c>
      <c r="M1536" t="e">
        <f t="shared" si="216"/>
        <v>#N/A</v>
      </c>
      <c r="N1536" t="str">
        <f t="shared" si="210"/>
        <v>NA</v>
      </c>
      <c r="O1536" s="22">
        <f t="shared" si="215"/>
        <v>16993.945495583557</v>
      </c>
      <c r="P1536">
        <f t="shared" si="211"/>
        <v>60.600113309959937</v>
      </c>
      <c r="Q1536">
        <f t="shared" si="212"/>
        <v>3</v>
      </c>
      <c r="V1536" s="51">
        <f t="shared" si="209"/>
        <v>1.6062853448433113E-5</v>
      </c>
      <c r="W1536" s="51">
        <f t="shared" si="213"/>
        <v>2.8865345947888836E-3</v>
      </c>
    </row>
    <row r="1537" spans="2:23" x14ac:dyDescent="0.25">
      <c r="B1537" s="52" t="s">
        <v>1543</v>
      </c>
      <c r="C1537" s="53" t="s">
        <v>2167</v>
      </c>
      <c r="D1537" s="54">
        <v>8.2514962300000025</v>
      </c>
      <c r="E1537" s="54">
        <v>147.54993313499997</v>
      </c>
      <c r="F1537" s="54">
        <v>0.27686120428018929</v>
      </c>
      <c r="G1537" s="48">
        <v>1536</v>
      </c>
      <c r="H1537" s="49"/>
      <c r="I1537" s="21">
        <f t="shared" si="214"/>
        <v>60.323252105679749</v>
      </c>
      <c r="J1537" s="50">
        <v>8.2514962300000008</v>
      </c>
      <c r="K1537" s="50">
        <v>19784.204424249969</v>
      </c>
      <c r="L1537">
        <f t="shared" si="217"/>
        <v>60.323252105679749</v>
      </c>
      <c r="M1537" t="e">
        <f t="shared" si="216"/>
        <v>#N/A</v>
      </c>
      <c r="N1537" t="str">
        <f t="shared" si="210"/>
        <v>NA</v>
      </c>
      <c r="O1537" s="22">
        <f t="shared" si="215"/>
        <v>17002.196991813558</v>
      </c>
      <c r="P1537">
        <f t="shared" si="211"/>
        <v>60.323252105679749</v>
      </c>
      <c r="Q1537">
        <f t="shared" si="212"/>
        <v>3</v>
      </c>
      <c r="V1537" s="51">
        <f t="shared" si="209"/>
        <v>1.5989467761393837E-5</v>
      </c>
      <c r="W1537" s="51">
        <f t="shared" si="213"/>
        <v>2.8705451270274896E-3</v>
      </c>
    </row>
    <row r="1538" spans="2:23" x14ac:dyDescent="0.25">
      <c r="B1538" s="45" t="s">
        <v>1695</v>
      </c>
      <c r="C1538" s="46" t="s">
        <v>2168</v>
      </c>
      <c r="D1538" s="47">
        <v>2.1810274999999999</v>
      </c>
      <c r="E1538" s="47">
        <v>72.041448504000002</v>
      </c>
      <c r="F1538" s="47">
        <v>0.27631913252867069</v>
      </c>
      <c r="G1538" s="48">
        <v>1537</v>
      </c>
      <c r="H1538" s="49"/>
      <c r="I1538" s="21">
        <f t="shared" si="214"/>
        <v>60.04693297315108</v>
      </c>
      <c r="J1538" s="50">
        <v>2.1810274999999999</v>
      </c>
      <c r="K1538" s="50">
        <v>19786.385451749968</v>
      </c>
      <c r="L1538">
        <f t="shared" si="217"/>
        <v>60.04693297315108</v>
      </c>
      <c r="M1538" t="e">
        <f t="shared" si="216"/>
        <v>#N/A</v>
      </c>
      <c r="N1538" t="str">
        <f t="shared" si="210"/>
        <v>NA</v>
      </c>
      <c r="O1538" s="22">
        <f t="shared" si="215"/>
        <v>17004.378019313557</v>
      </c>
      <c r="P1538">
        <f t="shared" si="211"/>
        <v>60.04693297315108</v>
      </c>
      <c r="Q1538">
        <f t="shared" si="212"/>
        <v>3</v>
      </c>
      <c r="V1538" s="51">
        <f t="shared" ref="V1538:V1601" si="218">L1538/SUM($L$2:$L$3075)</f>
        <v>1.5916225757569453E-5</v>
      </c>
      <c r="W1538" s="51">
        <f t="shared" si="213"/>
        <v>2.8546289012699204E-3</v>
      </c>
    </row>
    <row r="1539" spans="2:23" x14ac:dyDescent="0.25">
      <c r="B1539" s="52" t="s">
        <v>533</v>
      </c>
      <c r="C1539" s="53" t="s">
        <v>2169</v>
      </c>
      <c r="D1539" s="54">
        <v>1.4572663800000001</v>
      </c>
      <c r="E1539" s="54">
        <v>332.19791447887235</v>
      </c>
      <c r="F1539" s="54">
        <v>0.27548256181488923</v>
      </c>
      <c r="G1539" s="48">
        <v>1538</v>
      </c>
      <c r="H1539" s="49"/>
      <c r="I1539" s="21">
        <f t="shared" si="214"/>
        <v>59.77145041133619</v>
      </c>
      <c r="J1539" s="50">
        <v>1.4572663800000001</v>
      </c>
      <c r="K1539" s="50">
        <v>19787.842718129967</v>
      </c>
      <c r="L1539">
        <f t="shared" si="217"/>
        <v>59.77145041133619</v>
      </c>
      <c r="M1539" t="e">
        <f t="shared" si="216"/>
        <v>#N/A</v>
      </c>
      <c r="N1539" t="str">
        <f t="shared" ref="N1539:N1602" si="219">IFERROR(VLOOKUP(C1539,$Y$2:$Y$481,1,FALSE),"NA")</f>
        <v>NA</v>
      </c>
      <c r="O1539" s="22">
        <f t="shared" si="215"/>
        <v>17005.835285693556</v>
      </c>
      <c r="P1539">
        <f t="shared" ref="P1539:P1602" si="220">IF(H1539=0,I1539,#N/A)</f>
        <v>59.77145041133619</v>
      </c>
      <c r="Q1539">
        <f t="shared" ref="Q1539:Q1602" si="221">IF(G1539&lt;$T$3,$S$3,IF(G1539&lt;$T$4,$S$4,IF(G1539&lt;$T$5,$S$5,IF(G1539&lt;$T$6,$S$6,$S$7))))</f>
        <v>3</v>
      </c>
      <c r="V1539" s="51">
        <f t="shared" si="218"/>
        <v>1.5843205497765676E-5</v>
      </c>
      <c r="W1539" s="51">
        <f t="shared" ref="W1539:W1602" si="222">W1538-V1539</f>
        <v>2.8387856957721547E-3</v>
      </c>
    </row>
    <row r="1540" spans="2:23" x14ac:dyDescent="0.25">
      <c r="B1540" s="45" t="s">
        <v>2170</v>
      </c>
      <c r="C1540" s="46" t="s">
        <v>2171</v>
      </c>
      <c r="D1540" s="47">
        <v>4.8511287800000007</v>
      </c>
      <c r="E1540" s="47">
        <v>128.03473653700001</v>
      </c>
      <c r="F1540" s="47">
        <v>0.27468508359279714</v>
      </c>
      <c r="G1540" s="48">
        <v>1539</v>
      </c>
      <c r="H1540" s="49"/>
      <c r="I1540" s="21">
        <f t="shared" ref="I1540:I1603" si="223">I1539-F1540</f>
        <v>59.49676532774339</v>
      </c>
      <c r="J1540" s="50">
        <v>4.8511287799999998</v>
      </c>
      <c r="K1540" s="50">
        <v>19792.693846909966</v>
      </c>
      <c r="L1540">
        <f t="shared" si="217"/>
        <v>59.49676532774339</v>
      </c>
      <c r="M1540" t="e">
        <f t="shared" si="216"/>
        <v>#N/A</v>
      </c>
      <c r="N1540" t="str">
        <f t="shared" si="219"/>
        <v>NA</v>
      </c>
      <c r="O1540" s="22">
        <f t="shared" ref="O1540:O1603" si="224">D1540+O1539</f>
        <v>17010.686414473555</v>
      </c>
      <c r="P1540">
        <f t="shared" si="220"/>
        <v>59.49676532774339</v>
      </c>
      <c r="Q1540">
        <f t="shared" si="221"/>
        <v>3</v>
      </c>
      <c r="V1540" s="51">
        <f t="shared" si="218"/>
        <v>1.5770396620005762E-5</v>
      </c>
      <c r="W1540" s="51">
        <f t="shared" si="222"/>
        <v>2.8230152991521487E-3</v>
      </c>
    </row>
    <row r="1541" spans="2:23" x14ac:dyDescent="0.25">
      <c r="B1541" s="52" t="s">
        <v>2172</v>
      </c>
      <c r="C1541" s="53" t="s">
        <v>2173</v>
      </c>
      <c r="D1541" s="54">
        <v>6.64027178</v>
      </c>
      <c r="E1541" s="54">
        <v>1141.7337263610002</v>
      </c>
      <c r="F1541" s="54">
        <v>0.27458867379041008</v>
      </c>
      <c r="G1541" s="48">
        <v>1540</v>
      </c>
      <c r="H1541" s="49"/>
      <c r="I1541" s="21">
        <f t="shared" si="223"/>
        <v>59.222176653952978</v>
      </c>
      <c r="J1541" s="50">
        <v>6.64027178</v>
      </c>
      <c r="K1541" s="50">
        <v>19799.334118689967</v>
      </c>
      <c r="L1541">
        <f t="shared" si="217"/>
        <v>59.222176653952978</v>
      </c>
      <c r="M1541" t="e">
        <f t="shared" si="216"/>
        <v>#N/A</v>
      </c>
      <c r="N1541" t="str">
        <f t="shared" si="219"/>
        <v>NA</v>
      </c>
      <c r="O1541" s="22">
        <f t="shared" si="224"/>
        <v>17017.326686253557</v>
      </c>
      <c r="P1541">
        <f t="shared" si="220"/>
        <v>59.222176653952978</v>
      </c>
      <c r="Q1541">
        <f t="shared" si="221"/>
        <v>3</v>
      </c>
      <c r="V1541" s="51">
        <f t="shared" si="218"/>
        <v>1.5697613296926233E-5</v>
      </c>
      <c r="W1541" s="51">
        <f t="shared" si="222"/>
        <v>2.8073176858552226E-3</v>
      </c>
    </row>
    <row r="1542" spans="2:23" x14ac:dyDescent="0.25">
      <c r="B1542" s="45" t="s">
        <v>2174</v>
      </c>
      <c r="C1542" s="46" t="s">
        <v>2175</v>
      </c>
      <c r="D1542" s="47">
        <v>0.23440429999999998</v>
      </c>
      <c r="E1542" s="47">
        <v>3.0009274643912534</v>
      </c>
      <c r="F1542" s="47">
        <v>0.27443735120191654</v>
      </c>
      <c r="G1542" s="48">
        <v>1541</v>
      </c>
      <c r="H1542" s="49"/>
      <c r="I1542" s="21">
        <f t="shared" si="223"/>
        <v>58.94773930275106</v>
      </c>
      <c r="J1542" s="50">
        <v>10.62845188</v>
      </c>
      <c r="K1542" s="50">
        <v>19809.962570569965</v>
      </c>
      <c r="L1542">
        <f t="shared" si="217"/>
        <v>58.94773930275106</v>
      </c>
      <c r="M1542" t="e">
        <f t="shared" si="216"/>
        <v>#N/A</v>
      </c>
      <c r="N1542" t="str">
        <f t="shared" si="219"/>
        <v>NA</v>
      </c>
      <c r="O1542" s="22">
        <f t="shared" si="224"/>
        <v>17017.561090553558</v>
      </c>
      <c r="P1542">
        <f t="shared" si="220"/>
        <v>58.94773930275106</v>
      </c>
      <c r="Q1542">
        <f t="shared" si="221"/>
        <v>3</v>
      </c>
      <c r="V1542" s="51">
        <f t="shared" si="218"/>
        <v>1.5624870083879994E-5</v>
      </c>
      <c r="W1542" s="51">
        <f t="shared" si="222"/>
        <v>2.7916928157713425E-3</v>
      </c>
    </row>
    <row r="1543" spans="2:23" x14ac:dyDescent="0.25">
      <c r="B1543" s="52" t="s">
        <v>866</v>
      </c>
      <c r="C1543" s="53" t="s">
        <v>2176</v>
      </c>
      <c r="D1543" s="54">
        <v>6.16611054</v>
      </c>
      <c r="E1543" s="54">
        <v>1214.6566537880001</v>
      </c>
      <c r="F1543" s="54">
        <v>0.27194352639899178</v>
      </c>
      <c r="G1543" s="48">
        <v>1542</v>
      </c>
      <c r="H1543" s="49"/>
      <c r="I1543" s="21">
        <f t="shared" si="223"/>
        <v>58.675795776352068</v>
      </c>
      <c r="J1543" s="50">
        <v>6.16611054</v>
      </c>
      <c r="K1543" s="50">
        <v>19816.128681109967</v>
      </c>
      <c r="L1543">
        <f t="shared" si="217"/>
        <v>58.675795776352068</v>
      </c>
      <c r="M1543" t="e">
        <f t="shared" si="216"/>
        <v>#N/A</v>
      </c>
      <c r="N1543" t="str">
        <f t="shared" si="219"/>
        <v>NA</v>
      </c>
      <c r="O1543" s="22">
        <f t="shared" si="224"/>
        <v>17023.727201093559</v>
      </c>
      <c r="P1543">
        <f t="shared" si="220"/>
        <v>58.675795776352068</v>
      </c>
      <c r="Q1543">
        <f t="shared" si="221"/>
        <v>3</v>
      </c>
      <c r="V1543" s="51">
        <f t="shared" si="218"/>
        <v>1.555278789174853E-5</v>
      </c>
      <c r="W1543" s="51">
        <f t="shared" si="222"/>
        <v>2.7761400278795939E-3</v>
      </c>
    </row>
    <row r="1544" spans="2:23" x14ac:dyDescent="0.25">
      <c r="B1544" s="45" t="s">
        <v>394</v>
      </c>
      <c r="C1544" s="46" t="s">
        <v>2177</v>
      </c>
      <c r="D1544" s="47">
        <v>5.0625047799999994</v>
      </c>
      <c r="E1544" s="47">
        <v>909.35780216499995</v>
      </c>
      <c r="F1544" s="47">
        <v>0.27102754555910263</v>
      </c>
      <c r="G1544" s="48">
        <v>1543</v>
      </c>
      <c r="H1544" s="49"/>
      <c r="I1544" s="21">
        <f t="shared" si="223"/>
        <v>58.404768230792968</v>
      </c>
      <c r="J1544" s="50">
        <v>5.0625047799999994</v>
      </c>
      <c r="K1544" s="50">
        <v>19821.191185889966</v>
      </c>
      <c r="L1544">
        <f t="shared" si="217"/>
        <v>58.404768230792968</v>
      </c>
      <c r="M1544" t="e">
        <f t="shared" si="216"/>
        <v>#N/A</v>
      </c>
      <c r="N1544" t="str">
        <f t="shared" si="219"/>
        <v>NA</v>
      </c>
      <c r="O1544" s="22">
        <f t="shared" si="224"/>
        <v>17028.789705873558</v>
      </c>
      <c r="P1544">
        <f t="shared" si="220"/>
        <v>58.404768230792968</v>
      </c>
      <c r="Q1544">
        <f t="shared" si="221"/>
        <v>3</v>
      </c>
      <c r="V1544" s="51">
        <f t="shared" si="218"/>
        <v>1.5480948492331288E-5</v>
      </c>
      <c r="W1544" s="51">
        <f t="shared" si="222"/>
        <v>2.7606590793872628E-3</v>
      </c>
    </row>
    <row r="1545" spans="2:23" x14ac:dyDescent="0.25">
      <c r="B1545" s="52" t="s">
        <v>1011</v>
      </c>
      <c r="C1545" s="53" t="s">
        <v>2178</v>
      </c>
      <c r="D1545" s="54">
        <v>9.8928263600000008</v>
      </c>
      <c r="E1545" s="54">
        <v>1123.687229573</v>
      </c>
      <c r="F1545" s="54">
        <v>0.26983932972286334</v>
      </c>
      <c r="G1545" s="48">
        <v>1544</v>
      </c>
      <c r="H1545" s="49"/>
      <c r="I1545" s="21">
        <f t="shared" si="223"/>
        <v>58.134928901070104</v>
      </c>
      <c r="J1545" s="50">
        <v>9.8928263600000008</v>
      </c>
      <c r="K1545" s="50">
        <v>19831.084012249965</v>
      </c>
      <c r="L1545">
        <f t="shared" si="217"/>
        <v>58.134928901070104</v>
      </c>
      <c r="M1545" t="e">
        <f t="shared" si="216"/>
        <v>#N/A</v>
      </c>
      <c r="N1545" t="str">
        <f t="shared" si="219"/>
        <v>NA</v>
      </c>
      <c r="O1545" s="22">
        <f t="shared" si="224"/>
        <v>17038.682532233557</v>
      </c>
      <c r="P1545">
        <f t="shared" si="220"/>
        <v>58.134928901070104</v>
      </c>
      <c r="Q1545">
        <f t="shared" si="221"/>
        <v>3</v>
      </c>
      <c r="V1545" s="51">
        <f t="shared" si="218"/>
        <v>1.5409424045078325E-5</v>
      </c>
      <c r="W1545" s="51">
        <f t="shared" si="222"/>
        <v>2.7452496553421846E-3</v>
      </c>
    </row>
    <row r="1546" spans="2:23" x14ac:dyDescent="0.25">
      <c r="B1546" s="45" t="s">
        <v>1795</v>
      </c>
      <c r="C1546" s="46" t="s">
        <v>2179</v>
      </c>
      <c r="D1546" s="47">
        <v>5.7250642000000003</v>
      </c>
      <c r="E1546" s="47">
        <v>12.189195336220138</v>
      </c>
      <c r="F1546" s="47">
        <v>0.26871690822248007</v>
      </c>
      <c r="G1546" s="48">
        <v>1545</v>
      </c>
      <c r="H1546" s="49"/>
      <c r="I1546" s="21">
        <f t="shared" si="223"/>
        <v>57.866211992847624</v>
      </c>
      <c r="J1546" s="50">
        <v>22.701862970000008</v>
      </c>
      <c r="K1546" s="50">
        <v>19853.785875219965</v>
      </c>
      <c r="L1546">
        <f t="shared" si="217"/>
        <v>57.866211992847624</v>
      </c>
      <c r="M1546" t="e">
        <f t="shared" si="216"/>
        <v>#N/A</v>
      </c>
      <c r="N1546" t="str">
        <f t="shared" si="219"/>
        <v>NA</v>
      </c>
      <c r="O1546" s="22">
        <f t="shared" si="224"/>
        <v>17044.407596433557</v>
      </c>
      <c r="P1546">
        <f t="shared" si="220"/>
        <v>57.866211992847624</v>
      </c>
      <c r="Q1546">
        <f t="shared" si="221"/>
        <v>3</v>
      </c>
      <c r="V1546" s="51">
        <f t="shared" si="218"/>
        <v>1.5338197110339503E-5</v>
      </c>
      <c r="W1546" s="51">
        <f t="shared" si="222"/>
        <v>2.7299114582318451E-3</v>
      </c>
    </row>
    <row r="1547" spans="2:23" x14ac:dyDescent="0.25">
      <c r="B1547" s="52" t="s">
        <v>692</v>
      </c>
      <c r="C1547" s="53" t="s">
        <v>2180</v>
      </c>
      <c r="D1547" s="54">
        <v>0.82380140999999996</v>
      </c>
      <c r="E1547" s="54">
        <v>13.619953976000001</v>
      </c>
      <c r="F1547" s="54">
        <v>0.26653665226407813</v>
      </c>
      <c r="G1547" s="48">
        <v>1546</v>
      </c>
      <c r="H1547" s="49"/>
      <c r="I1547" s="21">
        <f t="shared" si="223"/>
        <v>57.599675340583545</v>
      </c>
      <c r="J1547" s="50">
        <v>0.82380140999999996</v>
      </c>
      <c r="K1547" s="50">
        <v>19854.609676629963</v>
      </c>
      <c r="L1547">
        <f t="shared" si="217"/>
        <v>57.599675340583545</v>
      </c>
      <c r="M1547" t="e">
        <f t="shared" si="216"/>
        <v>#N/A</v>
      </c>
      <c r="N1547" t="str">
        <f t="shared" si="219"/>
        <v>NA</v>
      </c>
      <c r="O1547" s="22">
        <f t="shared" si="224"/>
        <v>17045.231397843556</v>
      </c>
      <c r="P1547">
        <f t="shared" si="220"/>
        <v>57.599675340583545</v>
      </c>
      <c r="Q1547">
        <f t="shared" si="221"/>
        <v>3</v>
      </c>
      <c r="V1547" s="51">
        <f t="shared" si="218"/>
        <v>1.5267548080987768E-5</v>
      </c>
      <c r="W1547" s="51">
        <f t="shared" si="222"/>
        <v>2.7146439101508571E-3</v>
      </c>
    </row>
    <row r="1548" spans="2:23" x14ac:dyDescent="0.25">
      <c r="B1548" s="45" t="s">
        <v>2181</v>
      </c>
      <c r="C1548" s="46" t="s">
        <v>2182</v>
      </c>
      <c r="D1548" s="47">
        <v>6.0907273200000001</v>
      </c>
      <c r="E1548" s="47">
        <v>572.673945753</v>
      </c>
      <c r="F1548" s="47">
        <v>0.26509025408251252</v>
      </c>
      <c r="G1548" s="48">
        <v>1547</v>
      </c>
      <c r="H1548" s="49"/>
      <c r="I1548" s="21">
        <f t="shared" si="223"/>
        <v>57.334585086501029</v>
      </c>
      <c r="J1548" s="50">
        <v>6.0907273200000001</v>
      </c>
      <c r="K1548" s="50">
        <v>19860.700403949962</v>
      </c>
      <c r="L1548">
        <f t="shared" si="217"/>
        <v>57.334585086501029</v>
      </c>
      <c r="M1548" t="e">
        <f t="shared" si="216"/>
        <v>#N/A</v>
      </c>
      <c r="N1548" t="str">
        <f t="shared" si="219"/>
        <v>NA</v>
      </c>
      <c r="O1548" s="22">
        <f t="shared" si="224"/>
        <v>17051.322125163555</v>
      </c>
      <c r="P1548">
        <f t="shared" si="220"/>
        <v>57.334585086501029</v>
      </c>
      <c r="Q1548">
        <f t="shared" si="221"/>
        <v>3</v>
      </c>
      <c r="V1548" s="51">
        <f t="shared" si="218"/>
        <v>1.5197282438411228E-5</v>
      </c>
      <c r="W1548" s="51">
        <f t="shared" si="222"/>
        <v>2.6994466277124457E-3</v>
      </c>
    </row>
    <row r="1549" spans="2:23" x14ac:dyDescent="0.25">
      <c r="B1549" s="52" t="s">
        <v>1753</v>
      </c>
      <c r="C1549" s="53" t="s">
        <v>2183</v>
      </c>
      <c r="D1549" s="54">
        <v>20.370372819999996</v>
      </c>
      <c r="E1549" s="54">
        <v>339.48305352</v>
      </c>
      <c r="F1549" s="54">
        <v>0.26301222117816142</v>
      </c>
      <c r="G1549" s="48">
        <v>1548</v>
      </c>
      <c r="H1549" s="49"/>
      <c r="I1549" s="21">
        <f t="shared" si="223"/>
        <v>57.071572865322871</v>
      </c>
      <c r="J1549" s="50">
        <v>20.370372819999996</v>
      </c>
      <c r="K1549" s="50">
        <v>19881.070776769964</v>
      </c>
      <c r="L1549">
        <f t="shared" si="217"/>
        <v>57.071572865322871</v>
      </c>
      <c r="M1549" t="e">
        <f t="shared" si="216"/>
        <v>#N/A</v>
      </c>
      <c r="N1549" t="str">
        <f t="shared" si="219"/>
        <v>NA</v>
      </c>
      <c r="O1549" s="22">
        <f t="shared" si="224"/>
        <v>17071.692497983557</v>
      </c>
      <c r="P1549">
        <f t="shared" si="220"/>
        <v>57.071572865322871</v>
      </c>
      <c r="Q1549">
        <f t="shared" si="221"/>
        <v>3</v>
      </c>
      <c r="V1549" s="51">
        <f t="shared" si="218"/>
        <v>1.5127567605662932E-5</v>
      </c>
      <c r="W1549" s="51">
        <f t="shared" si="222"/>
        <v>2.6843190601067829E-3</v>
      </c>
    </row>
    <row r="1550" spans="2:23" x14ac:dyDescent="0.25">
      <c r="B1550" s="45" t="s">
        <v>2184</v>
      </c>
      <c r="C1550" s="46" t="s">
        <v>2185</v>
      </c>
      <c r="D1550" s="47">
        <v>5.3069154499999991</v>
      </c>
      <c r="E1550" s="47">
        <v>113.635660337</v>
      </c>
      <c r="F1550" s="47">
        <v>0.26233586502062212</v>
      </c>
      <c r="G1550" s="48">
        <v>1549</v>
      </c>
      <c r="H1550" s="49"/>
      <c r="I1550" s="21">
        <f t="shared" si="223"/>
        <v>56.809237000302247</v>
      </c>
      <c r="J1550" s="50">
        <v>5.3069154499999991</v>
      </c>
      <c r="K1550" s="50">
        <v>19886.377692219965</v>
      </c>
      <c r="L1550">
        <f t="shared" si="217"/>
        <v>56.809237000302247</v>
      </c>
      <c r="M1550" t="e">
        <f t="shared" si="216"/>
        <v>#N/A</v>
      </c>
      <c r="N1550" t="str">
        <f t="shared" si="219"/>
        <v>NA</v>
      </c>
      <c r="O1550" s="22">
        <f t="shared" si="224"/>
        <v>17076.999413433557</v>
      </c>
      <c r="P1550">
        <f t="shared" si="220"/>
        <v>56.809237000302247</v>
      </c>
      <c r="Q1550">
        <f t="shared" si="221"/>
        <v>3</v>
      </c>
      <c r="V1550" s="51">
        <f t="shared" si="218"/>
        <v>1.505803204996948E-5</v>
      </c>
      <c r="W1550" s="51">
        <f t="shared" si="222"/>
        <v>2.6692610280568134E-3</v>
      </c>
    </row>
    <row r="1551" spans="2:23" x14ac:dyDescent="0.25">
      <c r="B1551" s="52" t="s">
        <v>1753</v>
      </c>
      <c r="C1551" s="53" t="s">
        <v>2186</v>
      </c>
      <c r="D1551" s="54">
        <v>7.3771668500000009</v>
      </c>
      <c r="E1551" s="54">
        <v>69.082310317000008</v>
      </c>
      <c r="F1551" s="54">
        <v>0.26207986109053649</v>
      </c>
      <c r="G1551" s="48">
        <v>1550</v>
      </c>
      <c r="H1551" s="49"/>
      <c r="I1551" s="21">
        <f t="shared" si="223"/>
        <v>56.547157139211713</v>
      </c>
      <c r="J1551" s="50">
        <v>7.3771668500000009</v>
      </c>
      <c r="K1551" s="50">
        <v>19893.754859069966</v>
      </c>
      <c r="L1551">
        <f t="shared" si="217"/>
        <v>56.547157139211713</v>
      </c>
      <c r="M1551" t="e">
        <f t="shared" si="216"/>
        <v>#N/A</v>
      </c>
      <c r="N1551" t="str">
        <f t="shared" si="219"/>
        <v>NA</v>
      </c>
      <c r="O1551" s="22">
        <f t="shared" si="224"/>
        <v>17084.376580283559</v>
      </c>
      <c r="P1551">
        <f t="shared" si="220"/>
        <v>56.547157139211713</v>
      </c>
      <c r="Q1551">
        <f t="shared" si="221"/>
        <v>3</v>
      </c>
      <c r="V1551" s="51">
        <f t="shared" si="218"/>
        <v>1.4988564351469468E-5</v>
      </c>
      <c r="W1551" s="51">
        <f t="shared" si="222"/>
        <v>2.6542724637053441E-3</v>
      </c>
    </row>
    <row r="1552" spans="2:23" x14ac:dyDescent="0.25">
      <c r="B1552" s="45" t="s">
        <v>899</v>
      </c>
      <c r="C1552" s="46" t="s">
        <v>2187</v>
      </c>
      <c r="D1552" s="47">
        <v>3.7048504099999997</v>
      </c>
      <c r="E1552" s="47">
        <v>588.326786674</v>
      </c>
      <c r="F1552" s="47">
        <v>0.26194185305175971</v>
      </c>
      <c r="G1552" s="48">
        <v>1551</v>
      </c>
      <c r="H1552" s="49"/>
      <c r="I1552" s="21">
        <f t="shared" si="223"/>
        <v>56.285215286159954</v>
      </c>
      <c r="J1552" s="50">
        <v>3.7048504099999997</v>
      </c>
      <c r="K1552" s="50">
        <v>19897.459709479965</v>
      </c>
      <c r="L1552">
        <f t="shared" si="217"/>
        <v>56.285215286159954</v>
      </c>
      <c r="M1552" t="e">
        <f t="shared" si="216"/>
        <v>#N/A</v>
      </c>
      <c r="N1552" t="str">
        <f t="shared" si="219"/>
        <v>NA</v>
      </c>
      <c r="O1552" s="22">
        <f t="shared" si="224"/>
        <v>17088.081430693557</v>
      </c>
      <c r="P1552">
        <f t="shared" si="220"/>
        <v>56.285215286159954</v>
      </c>
      <c r="Q1552">
        <f t="shared" si="221"/>
        <v>3</v>
      </c>
      <c r="V1552" s="51">
        <f t="shared" si="218"/>
        <v>1.4919133233807021E-5</v>
      </c>
      <c r="W1552" s="51">
        <f t="shared" si="222"/>
        <v>2.639353330471537E-3</v>
      </c>
    </row>
    <row r="1553" spans="2:23" x14ac:dyDescent="0.25">
      <c r="B1553" s="52" t="s">
        <v>1162</v>
      </c>
      <c r="C1553" s="53" t="s">
        <v>2188</v>
      </c>
      <c r="D1553" s="54">
        <v>14.903758479999999</v>
      </c>
      <c r="E1553" s="54">
        <v>774.26360292300001</v>
      </c>
      <c r="F1553" s="54">
        <v>0.26146951554433973</v>
      </c>
      <c r="G1553" s="48">
        <v>1552</v>
      </c>
      <c r="H1553" s="49"/>
      <c r="I1553" s="21">
        <f t="shared" si="223"/>
        <v>56.023745770615612</v>
      </c>
      <c r="J1553" s="50">
        <v>14.903758479999997</v>
      </c>
      <c r="K1553" s="50">
        <v>19912.363467959964</v>
      </c>
      <c r="L1553">
        <f t="shared" si="217"/>
        <v>56.023745770615612</v>
      </c>
      <c r="M1553" t="e">
        <f t="shared" si="216"/>
        <v>#N/A</v>
      </c>
      <c r="N1553" t="str">
        <f t="shared" si="219"/>
        <v>NA</v>
      </c>
      <c r="O1553" s="22">
        <f t="shared" si="224"/>
        <v>17102.985189173556</v>
      </c>
      <c r="P1553">
        <f t="shared" si="220"/>
        <v>56.023745770615612</v>
      </c>
      <c r="Q1553">
        <f t="shared" si="221"/>
        <v>3</v>
      </c>
      <c r="V1553" s="51">
        <f t="shared" si="218"/>
        <v>1.4849827315385063E-5</v>
      </c>
      <c r="W1553" s="51">
        <f t="shared" si="222"/>
        <v>2.624503503156152E-3</v>
      </c>
    </row>
    <row r="1554" spans="2:23" x14ac:dyDescent="0.25">
      <c r="B1554" s="45" t="s">
        <v>796</v>
      </c>
      <c r="C1554" s="46" t="s">
        <v>2189</v>
      </c>
      <c r="D1554" s="47">
        <v>0.55783529999999992</v>
      </c>
      <c r="E1554" s="47">
        <v>20.497737035</v>
      </c>
      <c r="F1554" s="47">
        <v>0.26100353162125739</v>
      </c>
      <c r="G1554" s="48">
        <v>1553</v>
      </c>
      <c r="H1554" s="49"/>
      <c r="I1554" s="21">
        <f t="shared" si="223"/>
        <v>55.762742238994356</v>
      </c>
      <c r="J1554" s="50">
        <v>0.55783529999999992</v>
      </c>
      <c r="K1554" s="50">
        <v>19912.921303259962</v>
      </c>
      <c r="L1554">
        <f t="shared" si="217"/>
        <v>55.762742238994356</v>
      </c>
      <c r="M1554" t="e">
        <f t="shared" si="216"/>
        <v>#N/A</v>
      </c>
      <c r="N1554" t="str">
        <f t="shared" si="219"/>
        <v>NA</v>
      </c>
      <c r="O1554" s="22">
        <f t="shared" si="224"/>
        <v>17103.543024473554</v>
      </c>
      <c r="P1554">
        <f t="shared" si="220"/>
        <v>55.762742238994356</v>
      </c>
      <c r="Q1554">
        <f t="shared" si="221"/>
        <v>3</v>
      </c>
      <c r="V1554" s="51">
        <f t="shared" si="218"/>
        <v>1.4780644912102878E-5</v>
      </c>
      <c r="W1554" s="51">
        <f t="shared" si="222"/>
        <v>2.6097228582440493E-3</v>
      </c>
    </row>
    <row r="1555" spans="2:23" x14ac:dyDescent="0.25">
      <c r="B1555" s="52" t="s">
        <v>2190</v>
      </c>
      <c r="C1555" s="53" t="s">
        <v>2191</v>
      </c>
      <c r="D1555" s="54">
        <v>0.8662295981212812</v>
      </c>
      <c r="E1555" s="54">
        <v>42</v>
      </c>
      <c r="F1555" s="54">
        <v>0.26024655299999999</v>
      </c>
      <c r="G1555" s="48">
        <v>1554</v>
      </c>
      <c r="H1555" s="49"/>
      <c r="I1555" s="21">
        <f t="shared" si="223"/>
        <v>55.502495685994354</v>
      </c>
      <c r="J1555" s="50">
        <v>8.9908501500000018</v>
      </c>
      <c r="K1555" s="50">
        <v>19921.912153409961</v>
      </c>
      <c r="L1555">
        <f t="shared" si="217"/>
        <v>55.502495685994354</v>
      </c>
      <c r="M1555" t="e">
        <f t="shared" ref="M1555:M1618" si="225">IF(N1555=C1555,L1555,NA())</f>
        <v>#N/A</v>
      </c>
      <c r="N1555" t="str">
        <f t="shared" si="219"/>
        <v>NA</v>
      </c>
      <c r="O1555" s="22">
        <f t="shared" si="224"/>
        <v>17104.409254071677</v>
      </c>
      <c r="P1555">
        <f t="shared" si="220"/>
        <v>55.502495685994354</v>
      </c>
      <c r="Q1555">
        <f t="shared" si="221"/>
        <v>3</v>
      </c>
      <c r="V1555" s="51">
        <f t="shared" si="218"/>
        <v>1.4711663155915107E-5</v>
      </c>
      <c r="W1555" s="51">
        <f t="shared" si="222"/>
        <v>2.5950111950881339E-3</v>
      </c>
    </row>
    <row r="1556" spans="2:23" x14ac:dyDescent="0.25">
      <c r="B1556" s="45" t="s">
        <v>2192</v>
      </c>
      <c r="C1556" s="46" t="s">
        <v>2193</v>
      </c>
      <c r="D1556" s="47">
        <v>11.998952030000002</v>
      </c>
      <c r="E1556" s="47">
        <v>479.61405021299998</v>
      </c>
      <c r="F1556" s="47">
        <v>0.26006999930692393</v>
      </c>
      <c r="G1556" s="48">
        <v>1555</v>
      </c>
      <c r="H1556" s="49"/>
      <c r="I1556" s="21">
        <f t="shared" si="223"/>
        <v>55.242425686687433</v>
      </c>
      <c r="J1556" s="50">
        <v>11.99895203</v>
      </c>
      <c r="K1556" s="50">
        <v>19933.911105439962</v>
      </c>
      <c r="L1556">
        <f t="shared" si="217"/>
        <v>55.242425686687433</v>
      </c>
      <c r="M1556" t="e">
        <f t="shared" si="225"/>
        <v>#N/A</v>
      </c>
      <c r="N1556" t="str">
        <f t="shared" si="219"/>
        <v>NA</v>
      </c>
      <c r="O1556" s="22">
        <f t="shared" si="224"/>
        <v>17116.408206101678</v>
      </c>
      <c r="P1556">
        <f t="shared" si="220"/>
        <v>55.242425686687433</v>
      </c>
      <c r="Q1556">
        <f t="shared" si="221"/>
        <v>3</v>
      </c>
      <c r="V1556" s="51">
        <f t="shared" si="218"/>
        <v>1.4642728197595242E-5</v>
      </c>
      <c r="W1556" s="51">
        <f t="shared" si="222"/>
        <v>2.5803684668905388E-3</v>
      </c>
    </row>
    <row r="1557" spans="2:23" x14ac:dyDescent="0.25">
      <c r="B1557" s="52" t="s">
        <v>976</v>
      </c>
      <c r="C1557" s="53" t="s">
        <v>2194</v>
      </c>
      <c r="D1557" s="54">
        <v>4.9775174399999997</v>
      </c>
      <c r="E1557" s="54">
        <v>1018.0797138637982</v>
      </c>
      <c r="F1557" s="54">
        <v>0.25686588955060591</v>
      </c>
      <c r="G1557" s="48">
        <v>1556</v>
      </c>
      <c r="H1557" s="49"/>
      <c r="I1557" s="21">
        <f t="shared" si="223"/>
        <v>54.98555979713683</v>
      </c>
      <c r="J1557" s="50">
        <v>5.6079620299999986</v>
      </c>
      <c r="K1557" s="50">
        <v>19939.519067469962</v>
      </c>
      <c r="L1557">
        <f t="shared" si="217"/>
        <v>54.98555979713683</v>
      </c>
      <c r="M1557" t="e">
        <f t="shared" si="225"/>
        <v>#N/A</v>
      </c>
      <c r="N1557" t="str">
        <f t="shared" si="219"/>
        <v>NA</v>
      </c>
      <c r="O1557" s="22">
        <f t="shared" si="224"/>
        <v>17121.385723541676</v>
      </c>
      <c r="P1557">
        <f t="shared" si="220"/>
        <v>54.98555979713683</v>
      </c>
      <c r="Q1557">
        <f t="shared" si="221"/>
        <v>3</v>
      </c>
      <c r="V1557" s="51">
        <f t="shared" si="218"/>
        <v>1.4574642530516553E-5</v>
      </c>
      <c r="W1557" s="51">
        <f t="shared" si="222"/>
        <v>2.5657938243600223E-3</v>
      </c>
    </row>
    <row r="1558" spans="2:23" x14ac:dyDescent="0.25">
      <c r="B1558" s="45" t="s">
        <v>1267</v>
      </c>
      <c r="C1558" s="46" t="s">
        <v>2195</v>
      </c>
      <c r="D1558" s="47">
        <v>7.6384451899999979</v>
      </c>
      <c r="E1558" s="47">
        <v>695.1400609142479</v>
      </c>
      <c r="F1558" s="47">
        <v>0.25671619769171705</v>
      </c>
      <c r="G1558" s="48">
        <v>1557</v>
      </c>
      <c r="H1558" s="49"/>
      <c r="I1558" s="21">
        <f t="shared" si="223"/>
        <v>54.728843599445113</v>
      </c>
      <c r="J1558" s="50">
        <v>9.1046370499999973</v>
      </c>
      <c r="K1558" s="50">
        <v>19948.623704519963</v>
      </c>
      <c r="L1558">
        <f t="shared" si="217"/>
        <v>54.728843599445113</v>
      </c>
      <c r="M1558" t="e">
        <f t="shared" si="225"/>
        <v>#N/A</v>
      </c>
      <c r="N1558" t="str">
        <f t="shared" si="219"/>
        <v>NA</v>
      </c>
      <c r="O1558" s="22">
        <f t="shared" si="224"/>
        <v>17129.024168731677</v>
      </c>
      <c r="P1558">
        <f t="shared" si="220"/>
        <v>54.728843599445113</v>
      </c>
      <c r="Q1558">
        <f t="shared" si="221"/>
        <v>3</v>
      </c>
      <c r="V1558" s="51">
        <f t="shared" si="218"/>
        <v>1.4506596541224926E-5</v>
      </c>
      <c r="W1558" s="51">
        <f t="shared" si="222"/>
        <v>2.5512872278187974E-3</v>
      </c>
    </row>
    <row r="1559" spans="2:23" x14ac:dyDescent="0.25">
      <c r="B1559" s="52" t="s">
        <v>2196</v>
      </c>
      <c r="C1559" s="53" t="s">
        <v>2197</v>
      </c>
      <c r="D1559" s="54">
        <v>0.69328124999999996</v>
      </c>
      <c r="E1559" s="54">
        <v>51.284004061000005</v>
      </c>
      <c r="F1559" s="54">
        <v>0.25662905390555263</v>
      </c>
      <c r="G1559" s="48">
        <v>1558</v>
      </c>
      <c r="H1559" s="49"/>
      <c r="I1559" s="21">
        <f t="shared" si="223"/>
        <v>54.472214545539558</v>
      </c>
      <c r="J1559" s="50">
        <v>0.69328124999999996</v>
      </c>
      <c r="K1559" s="50">
        <v>19949.316985769965</v>
      </c>
      <c r="L1559">
        <f t="shared" si="217"/>
        <v>54.472214545539558</v>
      </c>
      <c r="M1559" t="e">
        <f t="shared" si="225"/>
        <v>#N/A</v>
      </c>
      <c r="N1559" t="str">
        <f t="shared" si="219"/>
        <v>NA</v>
      </c>
      <c r="O1559" s="22">
        <f t="shared" si="224"/>
        <v>17129.717449981679</v>
      </c>
      <c r="P1559">
        <f t="shared" si="220"/>
        <v>54.472214545539558</v>
      </c>
      <c r="Q1559">
        <f t="shared" si="221"/>
        <v>3</v>
      </c>
      <c r="V1559" s="51">
        <f t="shared" si="218"/>
        <v>1.443857365053476E-5</v>
      </c>
      <c r="W1559" s="51">
        <f t="shared" si="222"/>
        <v>2.5368486541682625E-3</v>
      </c>
    </row>
    <row r="1560" spans="2:23" x14ac:dyDescent="0.25">
      <c r="B1560" s="45" t="s">
        <v>610</v>
      </c>
      <c r="C1560" s="46" t="s">
        <v>2198</v>
      </c>
      <c r="D1560" s="47">
        <v>8.0248693600000003</v>
      </c>
      <c r="E1560" s="47">
        <v>178.991227119</v>
      </c>
      <c r="F1560" s="47">
        <v>0.2563252280545314</v>
      </c>
      <c r="G1560" s="48">
        <v>1559</v>
      </c>
      <c r="H1560" s="49"/>
      <c r="I1560" s="21">
        <f t="shared" si="223"/>
        <v>54.215889317485029</v>
      </c>
      <c r="J1560" s="50">
        <v>8.0248693600000003</v>
      </c>
      <c r="K1560" s="50">
        <v>19957.341855129966</v>
      </c>
      <c r="L1560">
        <f t="shared" si="217"/>
        <v>54.215889317485029</v>
      </c>
      <c r="M1560" t="e">
        <f t="shared" si="225"/>
        <v>#N/A</v>
      </c>
      <c r="N1560" t="str">
        <f t="shared" si="219"/>
        <v>NA</v>
      </c>
      <c r="O1560" s="22">
        <f t="shared" si="224"/>
        <v>17137.74231934168</v>
      </c>
      <c r="P1560">
        <f t="shared" si="220"/>
        <v>54.215889317485029</v>
      </c>
      <c r="Q1560">
        <f t="shared" si="221"/>
        <v>3</v>
      </c>
      <c r="V1560" s="51">
        <f t="shared" si="218"/>
        <v>1.4370631292864293E-5</v>
      </c>
      <c r="W1560" s="51">
        <f t="shared" si="222"/>
        <v>2.5224780228753981E-3</v>
      </c>
    </row>
    <row r="1561" spans="2:23" x14ac:dyDescent="0.25">
      <c r="B1561" s="52" t="s">
        <v>1128</v>
      </c>
      <c r="C1561" s="53" t="s">
        <v>2199</v>
      </c>
      <c r="D1561" s="54">
        <v>12.445082640000001</v>
      </c>
      <c r="E1561" s="54">
        <v>1152.8922183990001</v>
      </c>
      <c r="F1561" s="54">
        <v>0.253589480623713</v>
      </c>
      <c r="G1561" s="48">
        <v>1560</v>
      </c>
      <c r="H1561" s="49"/>
      <c r="I1561" s="21">
        <f t="shared" si="223"/>
        <v>53.96229983686132</v>
      </c>
      <c r="J1561" s="50">
        <v>12.445082640000001</v>
      </c>
      <c r="K1561" s="50">
        <v>19969.786937769964</v>
      </c>
      <c r="L1561">
        <f t="shared" si="217"/>
        <v>53.96229983686132</v>
      </c>
      <c r="M1561" t="e">
        <f t="shared" si="225"/>
        <v>#N/A</v>
      </c>
      <c r="N1561" t="str">
        <f t="shared" si="219"/>
        <v>NA</v>
      </c>
      <c r="O1561" s="22">
        <f t="shared" si="224"/>
        <v>17150.187401981679</v>
      </c>
      <c r="P1561">
        <f t="shared" si="220"/>
        <v>53.96229983686132</v>
      </c>
      <c r="Q1561">
        <f t="shared" si="221"/>
        <v>3</v>
      </c>
      <c r="V1561" s="51">
        <f t="shared" si="218"/>
        <v>1.430341408086853E-5</v>
      </c>
      <c r="W1561" s="51">
        <f t="shared" si="222"/>
        <v>2.5081746087945297E-3</v>
      </c>
    </row>
    <row r="1562" spans="2:23" x14ac:dyDescent="0.25">
      <c r="B1562" s="45" t="s">
        <v>1706</v>
      </c>
      <c r="C1562" s="46" t="s">
        <v>2200</v>
      </c>
      <c r="D1562" s="47">
        <v>1.4354361999999998</v>
      </c>
      <c r="E1562" s="47">
        <v>170.77259083276476</v>
      </c>
      <c r="F1562" s="47">
        <v>0.25315448405862634</v>
      </c>
      <c r="G1562" s="48">
        <v>1561</v>
      </c>
      <c r="H1562" s="49"/>
      <c r="I1562" s="21">
        <f t="shared" si="223"/>
        <v>53.709145352802693</v>
      </c>
      <c r="J1562" s="50">
        <v>1.6449476199999999</v>
      </c>
      <c r="K1562" s="50">
        <v>19971.431885389964</v>
      </c>
      <c r="L1562">
        <f t="shared" si="217"/>
        <v>53.709145352802693</v>
      </c>
      <c r="M1562" t="e">
        <f t="shared" si="225"/>
        <v>#N/A</v>
      </c>
      <c r="N1562" t="str">
        <f t="shared" si="219"/>
        <v>NA</v>
      </c>
      <c r="O1562" s="22">
        <f t="shared" si="224"/>
        <v>17151.62283818168</v>
      </c>
      <c r="P1562">
        <f t="shared" si="220"/>
        <v>53.709145352802693</v>
      </c>
      <c r="Q1562">
        <f t="shared" si="221"/>
        <v>3</v>
      </c>
      <c r="V1562" s="51">
        <f t="shared" si="218"/>
        <v>1.4236312170407595E-5</v>
      </c>
      <c r="W1562" s="51">
        <f t="shared" si="222"/>
        <v>2.4939382966241222E-3</v>
      </c>
    </row>
    <row r="1563" spans="2:23" x14ac:dyDescent="0.25">
      <c r="B1563" s="52" t="s">
        <v>1412</v>
      </c>
      <c r="C1563" s="53" t="s">
        <v>2201</v>
      </c>
      <c r="D1563" s="54">
        <v>1.8100139499999996</v>
      </c>
      <c r="E1563" s="54">
        <v>65.039570179000009</v>
      </c>
      <c r="F1563" s="54">
        <v>0.24946965824091213</v>
      </c>
      <c r="G1563" s="48">
        <v>1562</v>
      </c>
      <c r="H1563" s="49"/>
      <c r="I1563" s="21">
        <f t="shared" si="223"/>
        <v>53.459675694561781</v>
      </c>
      <c r="J1563" s="50">
        <v>1.8100139499999996</v>
      </c>
      <c r="K1563" s="50">
        <v>19973.241899339962</v>
      </c>
      <c r="L1563">
        <f t="shared" si="217"/>
        <v>53.459675694561781</v>
      </c>
      <c r="M1563" t="e">
        <f t="shared" si="225"/>
        <v>#N/A</v>
      </c>
      <c r="N1563" t="str">
        <f t="shared" si="219"/>
        <v>NA</v>
      </c>
      <c r="O1563" s="22">
        <f t="shared" si="224"/>
        <v>17153.432852131678</v>
      </c>
      <c r="P1563">
        <f t="shared" si="220"/>
        <v>53.459675694561781</v>
      </c>
      <c r="Q1563">
        <f t="shared" si="221"/>
        <v>3</v>
      </c>
      <c r="V1563" s="51">
        <f t="shared" si="218"/>
        <v>1.4170186971273753E-5</v>
      </c>
      <c r="W1563" s="51">
        <f t="shared" si="222"/>
        <v>2.4797681096528482E-3</v>
      </c>
    </row>
    <row r="1564" spans="2:23" x14ac:dyDescent="0.25">
      <c r="B1564" s="45" t="s">
        <v>2202</v>
      </c>
      <c r="C1564" s="46" t="s">
        <v>2203</v>
      </c>
      <c r="D1564" s="47">
        <v>11.797868220000003</v>
      </c>
      <c r="E1564" s="47">
        <v>201.45722201392172</v>
      </c>
      <c r="F1564" s="47">
        <v>0.24945325685257308</v>
      </c>
      <c r="G1564" s="48">
        <v>1563</v>
      </c>
      <c r="H1564" s="49"/>
      <c r="I1564" s="21">
        <f t="shared" si="223"/>
        <v>53.210222437709206</v>
      </c>
      <c r="J1564" s="50">
        <v>13.772711890000004</v>
      </c>
      <c r="K1564" s="50">
        <v>19987.014611229963</v>
      </c>
      <c r="L1564">
        <f t="shared" si="217"/>
        <v>53.210222437709206</v>
      </c>
      <c r="M1564" t="e">
        <f t="shared" si="225"/>
        <v>#N/A</v>
      </c>
      <c r="N1564" t="str">
        <f t="shared" si="219"/>
        <v>NA</v>
      </c>
      <c r="O1564" s="22">
        <f t="shared" si="224"/>
        <v>17165.230720351679</v>
      </c>
      <c r="P1564">
        <f t="shared" si="220"/>
        <v>53.210222437709206</v>
      </c>
      <c r="Q1564">
        <f t="shared" si="221"/>
        <v>3</v>
      </c>
      <c r="V1564" s="51">
        <f t="shared" si="218"/>
        <v>1.4104066119542629E-5</v>
      </c>
      <c r="W1564" s="51">
        <f t="shared" si="222"/>
        <v>2.4656640435333057E-3</v>
      </c>
    </row>
    <row r="1565" spans="2:23" x14ac:dyDescent="0.25">
      <c r="B1565" s="52" t="s">
        <v>1429</v>
      </c>
      <c r="C1565" s="53" t="s">
        <v>2204</v>
      </c>
      <c r="D1565" s="54">
        <v>6.2978670700000006</v>
      </c>
      <c r="E1565" s="54">
        <v>404.72733709699992</v>
      </c>
      <c r="F1565" s="54">
        <v>0.24724400437738742</v>
      </c>
      <c r="G1565" s="48">
        <v>1564</v>
      </c>
      <c r="H1565" s="49"/>
      <c r="I1565" s="21">
        <f t="shared" si="223"/>
        <v>52.96297843333182</v>
      </c>
      <c r="J1565" s="50">
        <v>6.2978670700000006</v>
      </c>
      <c r="K1565" s="50">
        <v>19993.312478299962</v>
      </c>
      <c r="L1565">
        <f t="shared" si="217"/>
        <v>52.96297843333182</v>
      </c>
      <c r="M1565" t="e">
        <f t="shared" si="225"/>
        <v>#N/A</v>
      </c>
      <c r="N1565" t="str">
        <f t="shared" si="219"/>
        <v>NA</v>
      </c>
      <c r="O1565" s="22">
        <f t="shared" si="224"/>
        <v>17171.528587421679</v>
      </c>
      <c r="P1565">
        <f t="shared" si="220"/>
        <v>52.96297843333182</v>
      </c>
      <c r="Q1565">
        <f t="shared" si="221"/>
        <v>3</v>
      </c>
      <c r="V1565" s="51">
        <f t="shared" si="218"/>
        <v>1.4038530859105005E-5</v>
      </c>
      <c r="W1565" s="51">
        <f t="shared" si="222"/>
        <v>2.4516255126742006E-3</v>
      </c>
    </row>
    <row r="1566" spans="2:23" x14ac:dyDescent="0.25">
      <c r="B1566" s="45" t="s">
        <v>697</v>
      </c>
      <c r="C1566" s="46" t="s">
        <v>2205</v>
      </c>
      <c r="D1566" s="47">
        <v>6.4543906932562418</v>
      </c>
      <c r="E1566" s="47">
        <v>325.61298758785165</v>
      </c>
      <c r="F1566" s="47">
        <v>0.24622297323184567</v>
      </c>
      <c r="G1566" s="48">
        <v>1565</v>
      </c>
      <c r="H1566" s="49"/>
      <c r="I1566" s="21">
        <f t="shared" si="223"/>
        <v>52.716755460099975</v>
      </c>
      <c r="J1566" s="50">
        <v>6.5483810699999996</v>
      </c>
      <c r="K1566" s="50">
        <v>19999.860859369961</v>
      </c>
      <c r="L1566">
        <f t="shared" si="217"/>
        <v>52.716755460099975</v>
      </c>
      <c r="M1566" t="e">
        <f t="shared" si="225"/>
        <v>#N/A</v>
      </c>
      <c r="N1566" t="str">
        <f t="shared" si="219"/>
        <v>NA</v>
      </c>
      <c r="O1566" s="22">
        <f t="shared" si="224"/>
        <v>17177.982978114935</v>
      </c>
      <c r="P1566">
        <f t="shared" si="220"/>
        <v>52.716755460099975</v>
      </c>
      <c r="Q1566">
        <f t="shared" si="221"/>
        <v>3</v>
      </c>
      <c r="V1566" s="51">
        <f t="shared" si="218"/>
        <v>1.3973266236340504E-5</v>
      </c>
      <c r="W1566" s="51">
        <f t="shared" si="222"/>
        <v>2.4376522464378604E-3</v>
      </c>
    </row>
    <row r="1567" spans="2:23" x14ac:dyDescent="0.25">
      <c r="B1567" s="52" t="s">
        <v>2206</v>
      </c>
      <c r="C1567" s="53" t="s">
        <v>2207</v>
      </c>
      <c r="D1567" s="54">
        <v>6.194217802385765</v>
      </c>
      <c r="E1567" s="54">
        <v>677.00091885093798</v>
      </c>
      <c r="F1567" s="54">
        <v>0.24607758028568477</v>
      </c>
      <c r="G1567" s="48">
        <v>1566</v>
      </c>
      <c r="H1567" s="49"/>
      <c r="I1567" s="21">
        <f t="shared" si="223"/>
        <v>52.470677879814289</v>
      </c>
      <c r="J1567" s="50">
        <v>7.7972794599999995</v>
      </c>
      <c r="K1567" s="50">
        <v>20007.65813882996</v>
      </c>
      <c r="L1567">
        <f t="shared" si="217"/>
        <v>52.470677879814289</v>
      </c>
      <c r="M1567" t="e">
        <f t="shared" si="225"/>
        <v>#N/A</v>
      </c>
      <c r="N1567" t="str">
        <f t="shared" si="219"/>
        <v>NA</v>
      </c>
      <c r="O1567" s="22">
        <f t="shared" si="224"/>
        <v>17184.17719591732</v>
      </c>
      <c r="P1567">
        <f t="shared" si="220"/>
        <v>52.470677879814289</v>
      </c>
      <c r="Q1567">
        <f t="shared" si="221"/>
        <v>3</v>
      </c>
      <c r="V1567" s="51">
        <f t="shared" si="218"/>
        <v>1.3908040151879959E-5</v>
      </c>
      <c r="W1567" s="51">
        <f t="shared" si="222"/>
        <v>2.4237442062859803E-3</v>
      </c>
    </row>
    <row r="1568" spans="2:23" x14ac:dyDescent="0.25">
      <c r="B1568" s="45" t="s">
        <v>235</v>
      </c>
      <c r="C1568" s="46" t="s">
        <v>2208</v>
      </c>
      <c r="D1568" s="47">
        <v>10.554334272927242</v>
      </c>
      <c r="E1568" s="47">
        <v>706.99659108978597</v>
      </c>
      <c r="F1568" s="47">
        <v>0.24422666991753339</v>
      </c>
      <c r="G1568" s="48">
        <v>1567</v>
      </c>
      <c r="H1568" s="49"/>
      <c r="I1568" s="21">
        <f t="shared" si="223"/>
        <v>52.226451209896759</v>
      </c>
      <c r="J1568" s="50">
        <v>10.887949220000001</v>
      </c>
      <c r="K1568" s="50">
        <v>20018.54608804996</v>
      </c>
      <c r="L1568">
        <f t="shared" si="217"/>
        <v>52.226451209896759</v>
      </c>
      <c r="M1568" t="e">
        <f t="shared" si="225"/>
        <v>#N/A</v>
      </c>
      <c r="N1568" t="str">
        <f t="shared" si="219"/>
        <v>NA</v>
      </c>
      <c r="O1568" s="22">
        <f t="shared" si="224"/>
        <v>17194.731530190249</v>
      </c>
      <c r="P1568">
        <f t="shared" si="220"/>
        <v>52.226451209896759</v>
      </c>
      <c r="Q1568">
        <f t="shared" si="221"/>
        <v>3</v>
      </c>
      <c r="V1568" s="51">
        <f t="shared" si="218"/>
        <v>1.3843304675445803E-5</v>
      </c>
      <c r="W1568" s="51">
        <f t="shared" si="222"/>
        <v>2.4099009016105345E-3</v>
      </c>
    </row>
    <row r="1569" spans="2:23" x14ac:dyDescent="0.25">
      <c r="B1569" s="52" t="s">
        <v>1030</v>
      </c>
      <c r="C1569" s="53" t="s">
        <v>2209</v>
      </c>
      <c r="D1569" s="54">
        <v>3.1723205899999996</v>
      </c>
      <c r="E1569" s="54">
        <v>543</v>
      </c>
      <c r="F1569" s="54">
        <v>0.242192661</v>
      </c>
      <c r="G1569" s="48">
        <v>1568</v>
      </c>
      <c r="H1569" s="49"/>
      <c r="I1569" s="21">
        <f t="shared" si="223"/>
        <v>51.984258548896761</v>
      </c>
      <c r="J1569" s="50">
        <v>3.1989696700000003</v>
      </c>
      <c r="K1569" s="50">
        <v>20021.74505771996</v>
      </c>
      <c r="L1569">
        <f t="shared" si="217"/>
        <v>51.984258548896761</v>
      </c>
      <c r="M1569" t="e">
        <f t="shared" si="225"/>
        <v>#N/A</v>
      </c>
      <c r="N1569" t="str">
        <f t="shared" si="219"/>
        <v>NA</v>
      </c>
      <c r="O1569" s="22">
        <f t="shared" si="224"/>
        <v>17197.903850780251</v>
      </c>
      <c r="P1569">
        <f t="shared" si="220"/>
        <v>51.984258548896761</v>
      </c>
      <c r="Q1569">
        <f t="shared" si="221"/>
        <v>3</v>
      </c>
      <c r="V1569" s="51">
        <f t="shared" si="218"/>
        <v>1.3779108339705789E-5</v>
      </c>
      <c r="W1569" s="51">
        <f t="shared" si="222"/>
        <v>2.3961217932708286E-3</v>
      </c>
    </row>
    <row r="1570" spans="2:23" x14ac:dyDescent="0.25">
      <c r="B1570" s="45" t="s">
        <v>2210</v>
      </c>
      <c r="C1570" s="46" t="s">
        <v>2211</v>
      </c>
      <c r="D1570" s="47">
        <v>6.8124730899999992</v>
      </c>
      <c r="E1570" s="47">
        <v>39</v>
      </c>
      <c r="F1570" s="47">
        <v>0.2418857103</v>
      </c>
      <c r="G1570" s="48">
        <v>1569</v>
      </c>
      <c r="H1570" s="49"/>
      <c r="I1570" s="21">
        <f t="shared" si="223"/>
        <v>51.742372838596765</v>
      </c>
      <c r="J1570" s="50">
        <v>15.22281098</v>
      </c>
      <c r="K1570" s="50">
        <v>20036.967868699961</v>
      </c>
      <c r="L1570">
        <f t="shared" si="217"/>
        <v>51.742372838596765</v>
      </c>
      <c r="M1570" t="e">
        <f t="shared" si="225"/>
        <v>#N/A</v>
      </c>
      <c r="N1570" t="str">
        <f t="shared" si="219"/>
        <v>NA</v>
      </c>
      <c r="O1570" s="22">
        <f t="shared" si="224"/>
        <v>17204.716323870252</v>
      </c>
      <c r="P1570">
        <f t="shared" si="220"/>
        <v>51.742372838596765</v>
      </c>
      <c r="Q1570">
        <f t="shared" si="221"/>
        <v>3</v>
      </c>
      <c r="V1570" s="51">
        <f t="shared" si="218"/>
        <v>1.3714993365267608E-5</v>
      </c>
      <c r="W1570" s="51">
        <f t="shared" si="222"/>
        <v>2.3824067999055607E-3</v>
      </c>
    </row>
    <row r="1571" spans="2:23" x14ac:dyDescent="0.25">
      <c r="B1571" s="52" t="s">
        <v>1173</v>
      </c>
      <c r="C1571" s="53" t="s">
        <v>2212</v>
      </c>
      <c r="D1571" s="54">
        <v>8.956007630000002</v>
      </c>
      <c r="E1571" s="54">
        <v>2095.0013684640003</v>
      </c>
      <c r="F1571" s="54">
        <v>0.24072864624499812</v>
      </c>
      <c r="G1571" s="48">
        <v>1570</v>
      </c>
      <c r="H1571" s="49"/>
      <c r="I1571" s="21">
        <f t="shared" si="223"/>
        <v>51.501644192351769</v>
      </c>
      <c r="J1571" s="50">
        <v>8.956007630000002</v>
      </c>
      <c r="K1571" s="50">
        <v>20045.923876329962</v>
      </c>
      <c r="L1571">
        <f t="shared" si="217"/>
        <v>51.501644192351769</v>
      </c>
      <c r="M1571" t="e">
        <f t="shared" si="225"/>
        <v>#N/A</v>
      </c>
      <c r="N1571" t="str">
        <f t="shared" si="219"/>
        <v>NA</v>
      </c>
      <c r="O1571" s="22">
        <f t="shared" si="224"/>
        <v>17213.672331500253</v>
      </c>
      <c r="P1571">
        <f t="shared" si="220"/>
        <v>51.501644192351769</v>
      </c>
      <c r="Q1571">
        <f t="shared" si="221"/>
        <v>3</v>
      </c>
      <c r="V1571" s="51">
        <f t="shared" si="218"/>
        <v>1.3651185085806231E-5</v>
      </c>
      <c r="W1571" s="51">
        <f t="shared" si="222"/>
        <v>2.3687556148197543E-3</v>
      </c>
    </row>
    <row r="1572" spans="2:23" x14ac:dyDescent="0.25">
      <c r="B1572" s="45" t="s">
        <v>2213</v>
      </c>
      <c r="C1572" s="46" t="s">
        <v>2214</v>
      </c>
      <c r="D1572" s="47">
        <v>5.1823048300000005</v>
      </c>
      <c r="E1572" s="47">
        <v>894.48408346799999</v>
      </c>
      <c r="F1572" s="47">
        <v>0.23983578109006617</v>
      </c>
      <c r="G1572" s="48">
        <v>1571</v>
      </c>
      <c r="H1572" s="49"/>
      <c r="I1572" s="21">
        <f t="shared" si="223"/>
        <v>51.261808411261704</v>
      </c>
      <c r="J1572" s="50">
        <v>5.1823048300000005</v>
      </c>
      <c r="K1572" s="50">
        <v>20051.106181159961</v>
      </c>
      <c r="L1572">
        <f t="shared" si="217"/>
        <v>51.261808411261704</v>
      </c>
      <c r="M1572" t="e">
        <f t="shared" si="225"/>
        <v>#N/A</v>
      </c>
      <c r="N1572" t="str">
        <f t="shared" si="219"/>
        <v>NA</v>
      </c>
      <c r="O1572" s="22">
        <f t="shared" si="224"/>
        <v>17218.854636330252</v>
      </c>
      <c r="P1572">
        <f t="shared" si="220"/>
        <v>51.261808411261704</v>
      </c>
      <c r="Q1572">
        <f t="shared" si="221"/>
        <v>3</v>
      </c>
      <c r="V1572" s="51">
        <f t="shared" si="218"/>
        <v>1.3587613471944131E-5</v>
      </c>
      <c r="W1572" s="51">
        <f t="shared" si="222"/>
        <v>2.3551680013478102E-3</v>
      </c>
    </row>
    <row r="1573" spans="2:23" x14ac:dyDescent="0.25">
      <c r="B1573" s="52" t="s">
        <v>942</v>
      </c>
      <c r="C1573" s="53" t="s">
        <v>2215</v>
      </c>
      <c r="D1573" s="54">
        <v>5.9237877799999996</v>
      </c>
      <c r="E1573" s="54">
        <v>64.892441161000008</v>
      </c>
      <c r="F1573" s="54">
        <v>0.23975036717856035</v>
      </c>
      <c r="G1573" s="48">
        <v>1572</v>
      </c>
      <c r="H1573" s="49"/>
      <c r="I1573" s="21">
        <f t="shared" si="223"/>
        <v>51.022058044083145</v>
      </c>
      <c r="J1573" s="50">
        <v>5.9237877799999996</v>
      </c>
      <c r="K1573" s="50">
        <v>20057.029968939962</v>
      </c>
      <c r="L1573">
        <f t="shared" si="217"/>
        <v>51.022058044083145</v>
      </c>
      <c r="M1573" t="e">
        <f t="shared" si="225"/>
        <v>#N/A</v>
      </c>
      <c r="N1573" t="str">
        <f t="shared" si="219"/>
        <v>NA</v>
      </c>
      <c r="O1573" s="22">
        <f t="shared" si="224"/>
        <v>17224.778424110253</v>
      </c>
      <c r="P1573">
        <f t="shared" si="220"/>
        <v>51.022058044083145</v>
      </c>
      <c r="Q1573">
        <f t="shared" si="221"/>
        <v>3</v>
      </c>
      <c r="V1573" s="51">
        <f t="shared" si="218"/>
        <v>1.3524064498157572E-5</v>
      </c>
      <c r="W1573" s="51">
        <f t="shared" si="222"/>
        <v>2.3416439368496526E-3</v>
      </c>
    </row>
    <row r="1574" spans="2:23" x14ac:dyDescent="0.25">
      <c r="B1574" s="45" t="s">
        <v>2210</v>
      </c>
      <c r="C1574" s="46" t="s">
        <v>2216</v>
      </c>
      <c r="D1574" s="47">
        <v>3.0429262900000005</v>
      </c>
      <c r="E1574" s="47">
        <v>44</v>
      </c>
      <c r="F1574" s="47">
        <v>0.23920828799999999</v>
      </c>
      <c r="G1574" s="48">
        <v>1573</v>
      </c>
      <c r="H1574" s="49"/>
      <c r="I1574" s="21">
        <f t="shared" si="223"/>
        <v>50.782849756083145</v>
      </c>
      <c r="J1574" s="50">
        <v>8.6308678599999986</v>
      </c>
      <c r="K1574" s="50">
        <v>20065.660836799962</v>
      </c>
      <c r="L1574">
        <f t="shared" ref="L1574:L1637" si="226">P1574</f>
        <v>50.782849756083145</v>
      </c>
      <c r="M1574" t="e">
        <f t="shared" si="225"/>
        <v>#N/A</v>
      </c>
      <c r="N1574" t="str">
        <f t="shared" si="219"/>
        <v>NA</v>
      </c>
      <c r="O1574" s="22">
        <f t="shared" si="224"/>
        <v>17227.821350400252</v>
      </c>
      <c r="P1574">
        <f t="shared" si="220"/>
        <v>50.782849756083145</v>
      </c>
      <c r="Q1574">
        <f t="shared" si="221"/>
        <v>3</v>
      </c>
      <c r="V1574" s="51">
        <f t="shared" si="218"/>
        <v>1.3460659209554538E-5</v>
      </c>
      <c r="W1574" s="51">
        <f t="shared" si="222"/>
        <v>2.3281832776400981E-3</v>
      </c>
    </row>
    <row r="1575" spans="2:23" x14ac:dyDescent="0.25">
      <c r="B1575" s="52" t="s">
        <v>2217</v>
      </c>
      <c r="C1575" s="53" t="s">
        <v>2218</v>
      </c>
      <c r="D1575" s="54">
        <v>2.9658096400000002</v>
      </c>
      <c r="E1575" s="54">
        <v>48.460478016000003</v>
      </c>
      <c r="F1575" s="54">
        <v>0.23864794666443104</v>
      </c>
      <c r="G1575" s="48">
        <v>1574</v>
      </c>
      <c r="H1575" s="49"/>
      <c r="I1575" s="21">
        <f t="shared" si="223"/>
        <v>50.544201809418716</v>
      </c>
      <c r="J1575" s="50">
        <v>2.9658096400000002</v>
      </c>
      <c r="K1575" s="50">
        <v>20068.626646439963</v>
      </c>
      <c r="L1575">
        <f t="shared" si="226"/>
        <v>50.544201809418716</v>
      </c>
      <c r="M1575" t="e">
        <f t="shared" si="225"/>
        <v>#N/A</v>
      </c>
      <c r="N1575" t="str">
        <f t="shared" si="219"/>
        <v>NA</v>
      </c>
      <c r="O1575" s="22">
        <f t="shared" si="224"/>
        <v>17230.787160040254</v>
      </c>
      <c r="P1575">
        <f t="shared" si="220"/>
        <v>50.544201809418716</v>
      </c>
      <c r="Q1575">
        <f t="shared" si="221"/>
        <v>3</v>
      </c>
      <c r="V1575" s="51">
        <f t="shared" si="218"/>
        <v>1.3397402446758846E-5</v>
      </c>
      <c r="W1575" s="51">
        <f t="shared" si="222"/>
        <v>2.3147858751933394E-3</v>
      </c>
    </row>
    <row r="1576" spans="2:23" x14ac:dyDescent="0.25">
      <c r="B1576" s="45" t="s">
        <v>2219</v>
      </c>
      <c r="C1576" s="46" t="s">
        <v>2220</v>
      </c>
      <c r="D1576" s="47">
        <v>8.730023779999998</v>
      </c>
      <c r="E1576" s="47">
        <v>605.47006597199993</v>
      </c>
      <c r="F1576" s="47">
        <v>0.23747426028418817</v>
      </c>
      <c r="G1576" s="48">
        <v>1575</v>
      </c>
      <c r="H1576" s="49"/>
      <c r="I1576" s="21">
        <f t="shared" si="223"/>
        <v>50.306727549134528</v>
      </c>
      <c r="J1576" s="50">
        <v>8.730023779999998</v>
      </c>
      <c r="K1576" s="50">
        <v>20077.356670219964</v>
      </c>
      <c r="L1576">
        <f t="shared" si="226"/>
        <v>50.306727549134528</v>
      </c>
      <c r="M1576" t="e">
        <f t="shared" si="225"/>
        <v>#N/A</v>
      </c>
      <c r="N1576" t="str">
        <f t="shared" si="219"/>
        <v>NA</v>
      </c>
      <c r="O1576" s="22">
        <f t="shared" si="224"/>
        <v>17239.517183820255</v>
      </c>
      <c r="P1576">
        <f t="shared" si="220"/>
        <v>50.306727549134528</v>
      </c>
      <c r="Q1576">
        <f t="shared" si="221"/>
        <v>3</v>
      </c>
      <c r="V1576" s="51">
        <f t="shared" si="218"/>
        <v>1.3334456784904892E-5</v>
      </c>
      <c r="W1576" s="51">
        <f t="shared" si="222"/>
        <v>2.3014514184084346E-3</v>
      </c>
    </row>
    <row r="1577" spans="2:23" x14ac:dyDescent="0.25">
      <c r="B1577" s="52" t="s">
        <v>2221</v>
      </c>
      <c r="C1577" s="53" t="s">
        <v>2222</v>
      </c>
      <c r="D1577" s="54">
        <v>2.20167673</v>
      </c>
      <c r="E1577" s="54">
        <v>35.823064477000003</v>
      </c>
      <c r="F1577" s="54">
        <v>0.2362232337900412</v>
      </c>
      <c r="G1577" s="48">
        <v>1576</v>
      </c>
      <c r="H1577" s="49"/>
      <c r="I1577" s="21">
        <f t="shared" si="223"/>
        <v>50.070504315344486</v>
      </c>
      <c r="J1577" s="50">
        <v>2.20167673</v>
      </c>
      <c r="K1577" s="50">
        <v>20079.558346949965</v>
      </c>
      <c r="L1577">
        <f t="shared" si="226"/>
        <v>50.070504315344486</v>
      </c>
      <c r="M1577" t="e">
        <f t="shared" si="225"/>
        <v>#N/A</v>
      </c>
      <c r="N1577" t="str">
        <f t="shared" si="219"/>
        <v>NA</v>
      </c>
      <c r="O1577" s="22">
        <f t="shared" si="224"/>
        <v>17241.718860550256</v>
      </c>
      <c r="P1577">
        <f t="shared" si="220"/>
        <v>50.070504315344486</v>
      </c>
      <c r="Q1577">
        <f t="shared" si="221"/>
        <v>3</v>
      </c>
      <c r="V1577" s="51">
        <f t="shared" si="218"/>
        <v>1.3271842724002456E-5</v>
      </c>
      <c r="W1577" s="51">
        <f t="shared" si="222"/>
        <v>2.288179575684432E-3</v>
      </c>
    </row>
    <row r="1578" spans="2:23" x14ac:dyDescent="0.25">
      <c r="B1578" s="45" t="s">
        <v>1711</v>
      </c>
      <c r="C1578" s="46" t="s">
        <v>2223</v>
      </c>
      <c r="D1578" s="47">
        <v>5.5391282200000003</v>
      </c>
      <c r="E1578" s="47">
        <v>115</v>
      </c>
      <c r="F1578" s="47">
        <v>0.23557902950000001</v>
      </c>
      <c r="G1578" s="48">
        <v>1577</v>
      </c>
      <c r="H1578" s="49"/>
      <c r="I1578" s="21">
        <f t="shared" si="223"/>
        <v>49.834925285844484</v>
      </c>
      <c r="J1578" s="50">
        <v>15.01199723</v>
      </c>
      <c r="K1578" s="50">
        <v>20094.570344179967</v>
      </c>
      <c r="L1578">
        <f t="shared" si="226"/>
        <v>49.834925285844484</v>
      </c>
      <c r="M1578" t="e">
        <f t="shared" si="225"/>
        <v>#N/A</v>
      </c>
      <c r="N1578" t="str">
        <f t="shared" si="219"/>
        <v>NA</v>
      </c>
      <c r="O1578" s="22">
        <f t="shared" si="224"/>
        <v>17247.257988770256</v>
      </c>
      <c r="P1578">
        <f t="shared" si="220"/>
        <v>49.834925285844484</v>
      </c>
      <c r="Q1578">
        <f t="shared" si="221"/>
        <v>3</v>
      </c>
      <c r="V1578" s="51">
        <f t="shared" si="218"/>
        <v>1.3209399417881431E-5</v>
      </c>
      <c r="W1578" s="51">
        <f t="shared" si="222"/>
        <v>2.2749701762665507E-3</v>
      </c>
    </row>
    <row r="1579" spans="2:23" x14ac:dyDescent="0.25">
      <c r="B1579" s="52" t="s">
        <v>2007</v>
      </c>
      <c r="C1579" s="53" t="s">
        <v>2224</v>
      </c>
      <c r="D1579" s="54">
        <v>0.24221459999999997</v>
      </c>
      <c r="E1579" s="54">
        <v>6.8099769880000007</v>
      </c>
      <c r="F1579" s="54">
        <v>0.23411346720819939</v>
      </c>
      <c r="G1579" s="48">
        <v>1578</v>
      </c>
      <c r="H1579" s="49"/>
      <c r="I1579" s="21">
        <f t="shared" si="223"/>
        <v>49.600811818636288</v>
      </c>
      <c r="J1579" s="50">
        <v>0.24221459999999997</v>
      </c>
      <c r="K1579" s="50">
        <v>20094.812558779966</v>
      </c>
      <c r="L1579">
        <f t="shared" si="226"/>
        <v>49.600811818636288</v>
      </c>
      <c r="M1579" t="e">
        <f t="shared" si="225"/>
        <v>#N/A</v>
      </c>
      <c r="N1579" t="str">
        <f t="shared" si="219"/>
        <v>NA</v>
      </c>
      <c r="O1579" s="22">
        <f t="shared" si="224"/>
        <v>17247.500203370255</v>
      </c>
      <c r="P1579">
        <f t="shared" si="220"/>
        <v>49.600811818636288</v>
      </c>
      <c r="Q1579">
        <f t="shared" si="221"/>
        <v>3</v>
      </c>
      <c r="V1579" s="51">
        <f t="shared" si="218"/>
        <v>1.3147344578233932E-5</v>
      </c>
      <c r="W1579" s="51">
        <f t="shared" si="222"/>
        <v>2.2618228316883169E-3</v>
      </c>
    </row>
    <row r="1580" spans="2:23" x14ac:dyDescent="0.25">
      <c r="B1580" s="45" t="s">
        <v>1316</v>
      </c>
      <c r="C1580" s="46" t="s">
        <v>2225</v>
      </c>
      <c r="D1580" s="47">
        <v>1.4821241465907113</v>
      </c>
      <c r="E1580" s="47">
        <v>139.27640980971313</v>
      </c>
      <c r="F1580" s="47">
        <v>0.23399555237602576</v>
      </c>
      <c r="G1580" s="48">
        <v>1579</v>
      </c>
      <c r="H1580" s="49"/>
      <c r="I1580" s="21">
        <f t="shared" si="223"/>
        <v>49.366816266260265</v>
      </c>
      <c r="J1580" s="50">
        <v>1.65992089</v>
      </c>
      <c r="K1580" s="50">
        <v>20096.472479669967</v>
      </c>
      <c r="L1580">
        <f t="shared" si="226"/>
        <v>49.366816266260265</v>
      </c>
      <c r="M1580" t="e">
        <f t="shared" si="225"/>
        <v>#N/A</v>
      </c>
      <c r="N1580" t="str">
        <f t="shared" si="219"/>
        <v>NA</v>
      </c>
      <c r="O1580" s="22">
        <f t="shared" si="224"/>
        <v>17248.982327516846</v>
      </c>
      <c r="P1580">
        <f t="shared" si="220"/>
        <v>49.366816266260265</v>
      </c>
      <c r="Q1580">
        <f t="shared" si="221"/>
        <v>3</v>
      </c>
      <c r="V1580" s="51">
        <f t="shared" si="218"/>
        <v>1.3085320993456519E-5</v>
      </c>
      <c r="W1580" s="51">
        <f t="shared" si="222"/>
        <v>2.2487375106948603E-3</v>
      </c>
    </row>
    <row r="1581" spans="2:23" x14ac:dyDescent="0.25">
      <c r="B1581" s="52" t="s">
        <v>703</v>
      </c>
      <c r="C1581" s="53" t="s">
        <v>2226</v>
      </c>
      <c r="D1581" s="54">
        <v>0.15595012033370678</v>
      </c>
      <c r="E1581" s="54">
        <v>7.5141466717550074</v>
      </c>
      <c r="F1581" s="54">
        <v>0.23263413747151243</v>
      </c>
      <c r="G1581" s="48">
        <v>1580</v>
      </c>
      <c r="H1581" s="49"/>
      <c r="I1581" s="21">
        <f t="shared" si="223"/>
        <v>49.134182128788751</v>
      </c>
      <c r="J1581" s="50">
        <v>0.48792258000000005</v>
      </c>
      <c r="K1581" s="50">
        <v>20096.960402249966</v>
      </c>
      <c r="L1581">
        <f t="shared" si="226"/>
        <v>49.134182128788751</v>
      </c>
      <c r="M1581" t="e">
        <f t="shared" si="225"/>
        <v>#N/A</v>
      </c>
      <c r="N1581" t="str">
        <f t="shared" si="219"/>
        <v>NA</v>
      </c>
      <c r="O1581" s="22">
        <f t="shared" si="224"/>
        <v>17249.138277637179</v>
      </c>
      <c r="P1581">
        <f t="shared" si="220"/>
        <v>49.134182128788751</v>
      </c>
      <c r="Q1581">
        <f t="shared" si="221"/>
        <v>3</v>
      </c>
      <c r="V1581" s="51">
        <f t="shared" si="218"/>
        <v>1.3023658269524063E-5</v>
      </c>
      <c r="W1581" s="51">
        <f t="shared" si="222"/>
        <v>2.2357138524253363E-3</v>
      </c>
    </row>
    <row r="1582" spans="2:23" x14ac:dyDescent="0.25">
      <c r="B1582" s="45" t="s">
        <v>1328</v>
      </c>
      <c r="C1582" s="46" t="s">
        <v>2227</v>
      </c>
      <c r="D1582" s="47">
        <v>15.961362809999999</v>
      </c>
      <c r="E1582" s="47">
        <v>874.59530588699999</v>
      </c>
      <c r="F1582" s="47">
        <v>0.23068579420714219</v>
      </c>
      <c r="G1582" s="48">
        <v>1581</v>
      </c>
      <c r="H1582" s="49"/>
      <c r="I1582" s="21">
        <f t="shared" si="223"/>
        <v>48.903496334581611</v>
      </c>
      <c r="J1582" s="50">
        <v>15.961362809999999</v>
      </c>
      <c r="K1582" s="50">
        <v>20112.921765059968</v>
      </c>
      <c r="L1582">
        <f t="shared" si="226"/>
        <v>48.903496334581611</v>
      </c>
      <c r="M1582" t="e">
        <f t="shared" si="225"/>
        <v>#N/A</v>
      </c>
      <c r="N1582" t="str">
        <f t="shared" si="219"/>
        <v>NA</v>
      </c>
      <c r="O1582" s="22">
        <f t="shared" si="224"/>
        <v>17265.099640447181</v>
      </c>
      <c r="P1582">
        <f t="shared" si="220"/>
        <v>48.903496334581611</v>
      </c>
      <c r="Q1582">
        <f t="shared" si="221"/>
        <v>3</v>
      </c>
      <c r="V1582" s="51">
        <f t="shared" si="218"/>
        <v>1.2962511979482791E-5</v>
      </c>
      <c r="W1582" s="51">
        <f t="shared" si="222"/>
        <v>2.2227513404458536E-3</v>
      </c>
    </row>
    <row r="1583" spans="2:23" x14ac:dyDescent="0.25">
      <c r="B1583" s="52" t="s">
        <v>1263</v>
      </c>
      <c r="C1583" s="53" t="s">
        <v>2228</v>
      </c>
      <c r="D1583" s="54">
        <v>7.0934801800000011</v>
      </c>
      <c r="E1583" s="54">
        <v>1222.6525894259998</v>
      </c>
      <c r="F1583" s="54">
        <v>0.22980378971082274</v>
      </c>
      <c r="G1583" s="48">
        <v>1582</v>
      </c>
      <c r="H1583" s="49"/>
      <c r="I1583" s="21">
        <f t="shared" si="223"/>
        <v>48.673692544870789</v>
      </c>
      <c r="J1583" s="50">
        <v>7.0934801800000002</v>
      </c>
      <c r="K1583" s="50">
        <v>20120.015245239967</v>
      </c>
      <c r="L1583">
        <f t="shared" si="226"/>
        <v>48.673692544870789</v>
      </c>
      <c r="M1583" t="e">
        <f t="shared" si="225"/>
        <v>#N/A</v>
      </c>
      <c r="N1583" t="str">
        <f t="shared" si="219"/>
        <v>NA</v>
      </c>
      <c r="O1583" s="22">
        <f t="shared" si="224"/>
        <v>17272.19312062718</v>
      </c>
      <c r="P1583">
        <f t="shared" si="220"/>
        <v>48.673692544870789</v>
      </c>
      <c r="Q1583">
        <f t="shared" si="221"/>
        <v>3</v>
      </c>
      <c r="V1583" s="51">
        <f t="shared" si="218"/>
        <v>1.290159947628104E-5</v>
      </c>
      <c r="W1583" s="51">
        <f t="shared" si="222"/>
        <v>2.2098497409695724E-3</v>
      </c>
    </row>
    <row r="1584" spans="2:23" x14ac:dyDescent="0.25">
      <c r="B1584" s="45" t="s">
        <v>1255</v>
      </c>
      <c r="C1584" s="46" t="s">
        <v>2229</v>
      </c>
      <c r="D1584" s="47">
        <v>5.0790546600000006</v>
      </c>
      <c r="E1584" s="47">
        <v>551.52118175999999</v>
      </c>
      <c r="F1584" s="47">
        <v>0.22690006088916354</v>
      </c>
      <c r="G1584" s="48">
        <v>1583</v>
      </c>
      <c r="H1584" s="49"/>
      <c r="I1584" s="21">
        <f t="shared" si="223"/>
        <v>48.446792483981625</v>
      </c>
      <c r="J1584" s="50">
        <v>5.0790546600000006</v>
      </c>
      <c r="K1584" s="50">
        <v>20125.094299899967</v>
      </c>
      <c r="L1584">
        <f t="shared" si="226"/>
        <v>48.446792483981625</v>
      </c>
      <c r="M1584" t="e">
        <f t="shared" si="225"/>
        <v>#N/A</v>
      </c>
      <c r="N1584" t="str">
        <f t="shared" si="219"/>
        <v>NA</v>
      </c>
      <c r="O1584" s="22">
        <f t="shared" si="224"/>
        <v>17277.27217528718</v>
      </c>
      <c r="P1584">
        <f t="shared" si="220"/>
        <v>48.446792483981625</v>
      </c>
      <c r="Q1584">
        <f t="shared" si="221"/>
        <v>3</v>
      </c>
      <c r="V1584" s="51">
        <f t="shared" si="218"/>
        <v>1.2841456644420952E-5</v>
      </c>
      <c r="W1584" s="51">
        <f t="shared" si="222"/>
        <v>2.1970082843251514E-3</v>
      </c>
    </row>
    <row r="1585" spans="2:23" x14ac:dyDescent="0.25">
      <c r="B1585" s="52" t="s">
        <v>2077</v>
      </c>
      <c r="C1585" s="53" t="s">
        <v>2230</v>
      </c>
      <c r="D1585" s="54">
        <v>0.27794952000000001</v>
      </c>
      <c r="E1585" s="54">
        <v>9</v>
      </c>
      <c r="F1585" s="54">
        <v>0.22659584219999998</v>
      </c>
      <c r="G1585" s="48">
        <v>1584</v>
      </c>
      <c r="H1585" s="49"/>
      <c r="I1585" s="21">
        <f t="shared" si="223"/>
        <v>48.220196641781627</v>
      </c>
      <c r="J1585" s="50">
        <v>0.29367179999999998</v>
      </c>
      <c r="K1585" s="50">
        <v>20125.387971699965</v>
      </c>
      <c r="L1585">
        <f t="shared" si="226"/>
        <v>48.220196641781627</v>
      </c>
      <c r="M1585" t="e">
        <f t="shared" si="225"/>
        <v>#N/A</v>
      </c>
      <c r="N1585" t="str">
        <f t="shared" si="219"/>
        <v>NA</v>
      </c>
      <c r="O1585" s="22">
        <f t="shared" si="224"/>
        <v>17277.550124807181</v>
      </c>
      <c r="P1585">
        <f t="shared" si="220"/>
        <v>48.220196641781627</v>
      </c>
      <c r="Q1585">
        <f t="shared" si="221"/>
        <v>3</v>
      </c>
      <c r="V1585" s="51">
        <f t="shared" si="218"/>
        <v>1.2781394449707454E-5</v>
      </c>
      <c r="W1585" s="51">
        <f t="shared" si="222"/>
        <v>2.1842268898754438E-3</v>
      </c>
    </row>
    <row r="1586" spans="2:23" x14ac:dyDescent="0.25">
      <c r="B1586" s="45" t="s">
        <v>1121</v>
      </c>
      <c r="C1586" s="46" t="s">
        <v>2231</v>
      </c>
      <c r="D1586" s="47">
        <v>5.9821544241675024</v>
      </c>
      <c r="E1586" s="47">
        <v>65.195235225612947</v>
      </c>
      <c r="F1586" s="47">
        <v>0.2258607886713975</v>
      </c>
      <c r="G1586" s="48">
        <v>1585</v>
      </c>
      <c r="H1586" s="49"/>
      <c r="I1586" s="21">
        <f t="shared" si="223"/>
        <v>47.994335853110229</v>
      </c>
      <c r="J1586" s="50">
        <v>8.840537359999999</v>
      </c>
      <c r="K1586" s="50">
        <v>20134.228509059965</v>
      </c>
      <c r="L1586">
        <f t="shared" si="226"/>
        <v>47.994335853110229</v>
      </c>
      <c r="M1586" t="e">
        <f t="shared" si="225"/>
        <v>#N/A</v>
      </c>
      <c r="N1586" t="str">
        <f t="shared" si="219"/>
        <v>NA</v>
      </c>
      <c r="O1586" s="22">
        <f t="shared" si="224"/>
        <v>17283.532279231349</v>
      </c>
      <c r="P1586">
        <f t="shared" si="220"/>
        <v>47.994335853110229</v>
      </c>
      <c r="Q1586">
        <f t="shared" si="221"/>
        <v>3</v>
      </c>
      <c r="V1586" s="51">
        <f t="shared" si="218"/>
        <v>1.2721527090555505E-5</v>
      </c>
      <c r="W1586" s="51">
        <f t="shared" si="222"/>
        <v>2.1715053627848883E-3</v>
      </c>
    </row>
    <row r="1587" spans="2:23" x14ac:dyDescent="0.25">
      <c r="B1587" s="52" t="s">
        <v>2232</v>
      </c>
      <c r="C1587" s="53" t="s">
        <v>2233</v>
      </c>
      <c r="D1587" s="54">
        <v>2.8180993100000005</v>
      </c>
      <c r="E1587" s="54">
        <v>44.270608860000003</v>
      </c>
      <c r="F1587" s="54">
        <v>0.22503337511811486</v>
      </c>
      <c r="G1587" s="48">
        <v>1586</v>
      </c>
      <c r="H1587" s="49"/>
      <c r="I1587" s="21">
        <f t="shared" si="223"/>
        <v>47.769302477992113</v>
      </c>
      <c r="J1587" s="50">
        <v>2.8180993100000005</v>
      </c>
      <c r="K1587" s="50">
        <v>20137.046608369965</v>
      </c>
      <c r="L1587">
        <f t="shared" si="226"/>
        <v>47.769302477992113</v>
      </c>
      <c r="M1587" t="e">
        <f t="shared" si="225"/>
        <v>#N/A</v>
      </c>
      <c r="N1587" t="str">
        <f t="shared" si="219"/>
        <v>NA</v>
      </c>
      <c r="O1587" s="22">
        <f t="shared" si="224"/>
        <v>17286.350378541349</v>
      </c>
      <c r="P1587">
        <f t="shared" si="220"/>
        <v>47.769302477992113</v>
      </c>
      <c r="Q1587">
        <f t="shared" si="221"/>
        <v>3</v>
      </c>
      <c r="V1587" s="51">
        <f t="shared" si="218"/>
        <v>1.2661879048198883E-5</v>
      </c>
      <c r="W1587" s="51">
        <f t="shared" si="222"/>
        <v>2.1588434837366893E-3</v>
      </c>
    </row>
    <row r="1588" spans="2:23" x14ac:dyDescent="0.25">
      <c r="B1588" s="45" t="s">
        <v>2234</v>
      </c>
      <c r="C1588" s="46" t="s">
        <v>2235</v>
      </c>
      <c r="D1588" s="47">
        <v>4.2094116999999995</v>
      </c>
      <c r="E1588" s="47">
        <v>2</v>
      </c>
      <c r="F1588" s="47">
        <v>0.22417680840000001</v>
      </c>
      <c r="G1588" s="48">
        <v>1587</v>
      </c>
      <c r="H1588" s="49"/>
      <c r="I1588" s="21">
        <f t="shared" si="223"/>
        <v>47.54512566959211</v>
      </c>
      <c r="J1588" s="50">
        <v>21.64980868</v>
      </c>
      <c r="K1588" s="50">
        <v>20158.696417049963</v>
      </c>
      <c r="L1588">
        <f t="shared" si="226"/>
        <v>47.54512566959211</v>
      </c>
      <c r="M1588" t="e">
        <f t="shared" si="225"/>
        <v>#N/A</v>
      </c>
      <c r="N1588" t="str">
        <f t="shared" si="219"/>
        <v>NA</v>
      </c>
      <c r="O1588" s="22">
        <f t="shared" si="224"/>
        <v>17290.55979024135</v>
      </c>
      <c r="P1588">
        <f t="shared" si="220"/>
        <v>47.54512566959211</v>
      </c>
      <c r="Q1588">
        <f t="shared" si="221"/>
        <v>3</v>
      </c>
      <c r="V1588" s="51">
        <f t="shared" si="218"/>
        <v>1.2602458050065619E-5</v>
      </c>
      <c r="W1588" s="51">
        <f t="shared" si="222"/>
        <v>2.1462410256866235E-3</v>
      </c>
    </row>
    <row r="1589" spans="2:23" x14ac:dyDescent="0.25">
      <c r="B1589" s="52" t="s">
        <v>2236</v>
      </c>
      <c r="C1589" s="53" t="s">
        <v>2237</v>
      </c>
      <c r="D1589" s="54">
        <v>0.42616564999999995</v>
      </c>
      <c r="E1589" s="54">
        <v>9</v>
      </c>
      <c r="F1589" s="54">
        <v>0.22398039360000002</v>
      </c>
      <c r="G1589" s="48">
        <v>1588</v>
      </c>
      <c r="H1589" s="49"/>
      <c r="I1589" s="21">
        <f t="shared" si="223"/>
        <v>47.321145275992109</v>
      </c>
      <c r="J1589" s="50">
        <v>3.5286704900000005</v>
      </c>
      <c r="K1589" s="50">
        <v>20162.225087539962</v>
      </c>
      <c r="L1589">
        <f t="shared" si="226"/>
        <v>47.321145275992109</v>
      </c>
      <c r="M1589" t="e">
        <f t="shared" si="225"/>
        <v>#N/A</v>
      </c>
      <c r="N1589" t="str">
        <f t="shared" si="219"/>
        <v>NA</v>
      </c>
      <c r="O1589" s="22">
        <f t="shared" si="224"/>
        <v>17290.985955891349</v>
      </c>
      <c r="P1589">
        <f t="shared" si="220"/>
        <v>47.321145275992109</v>
      </c>
      <c r="Q1589">
        <f t="shared" si="221"/>
        <v>3</v>
      </c>
      <c r="V1589" s="51">
        <f t="shared" si="218"/>
        <v>1.2543089114246684E-5</v>
      </c>
      <c r="W1589" s="51">
        <f t="shared" si="222"/>
        <v>2.1336979365723769E-3</v>
      </c>
    </row>
    <row r="1590" spans="2:23" x14ac:dyDescent="0.25">
      <c r="B1590" s="45" t="s">
        <v>2238</v>
      </c>
      <c r="C1590" s="46" t="s">
        <v>2239</v>
      </c>
      <c r="D1590" s="47">
        <v>2.1628882500000004</v>
      </c>
      <c r="E1590" s="47">
        <v>20.102417485</v>
      </c>
      <c r="F1590" s="47">
        <v>0.22383756415219211</v>
      </c>
      <c r="G1590" s="48">
        <v>1589</v>
      </c>
      <c r="H1590" s="49"/>
      <c r="I1590" s="21">
        <f t="shared" si="223"/>
        <v>47.097307711839917</v>
      </c>
      <c r="J1590" s="50">
        <v>2.16288825</v>
      </c>
      <c r="K1590" s="50">
        <v>20164.387975789963</v>
      </c>
      <c r="L1590">
        <f t="shared" si="226"/>
        <v>47.097307711839917</v>
      </c>
      <c r="M1590" t="e">
        <f t="shared" si="225"/>
        <v>#N/A</v>
      </c>
      <c r="N1590" t="str">
        <f t="shared" si="219"/>
        <v>NA</v>
      </c>
      <c r="O1590" s="22">
        <f t="shared" si="224"/>
        <v>17293.148844141349</v>
      </c>
      <c r="P1590">
        <f t="shared" si="220"/>
        <v>47.097307711839917</v>
      </c>
      <c r="Q1590">
        <f t="shared" si="221"/>
        <v>3</v>
      </c>
      <c r="V1590" s="51">
        <f t="shared" si="218"/>
        <v>1.2483758037242906E-5</v>
      </c>
      <c r="W1590" s="51">
        <f t="shared" si="222"/>
        <v>2.1212141785351339E-3</v>
      </c>
    </row>
    <row r="1591" spans="2:23" x14ac:dyDescent="0.25">
      <c r="B1591" s="52" t="s">
        <v>2190</v>
      </c>
      <c r="C1591" s="53" t="s">
        <v>2240</v>
      </c>
      <c r="D1591" s="54">
        <v>1.29549684</v>
      </c>
      <c r="E1591" s="54">
        <v>33</v>
      </c>
      <c r="F1591" s="54">
        <v>0.22295712779999999</v>
      </c>
      <c r="G1591" s="48">
        <v>1590</v>
      </c>
      <c r="H1591" s="49"/>
      <c r="I1591" s="21">
        <f t="shared" si="223"/>
        <v>46.874350584039917</v>
      </c>
      <c r="J1591" s="50">
        <v>7.9329423400000003</v>
      </c>
      <c r="K1591" s="50">
        <v>20172.320918129964</v>
      </c>
      <c r="L1591">
        <f t="shared" si="226"/>
        <v>46.874350584039917</v>
      </c>
      <c r="M1591" t="e">
        <f t="shared" si="225"/>
        <v>#N/A</v>
      </c>
      <c r="N1591" t="str">
        <f t="shared" si="219"/>
        <v>NA</v>
      </c>
      <c r="O1591" s="22">
        <f t="shared" si="224"/>
        <v>17294.44434098135</v>
      </c>
      <c r="P1591">
        <f t="shared" si="220"/>
        <v>46.874350584039917</v>
      </c>
      <c r="Q1591">
        <f t="shared" si="221"/>
        <v>3</v>
      </c>
      <c r="V1591" s="51">
        <f t="shared" si="218"/>
        <v>1.2424660331421516E-5</v>
      </c>
      <c r="W1591" s="51">
        <f t="shared" si="222"/>
        <v>2.1087895182037124E-3</v>
      </c>
    </row>
    <row r="1592" spans="2:23" x14ac:dyDescent="0.25">
      <c r="B1592" s="45" t="s">
        <v>334</v>
      </c>
      <c r="C1592" s="46" t="s">
        <v>2241</v>
      </c>
      <c r="D1592" s="47">
        <v>1.5919658000000001</v>
      </c>
      <c r="E1592" s="47">
        <v>179.81407614405782</v>
      </c>
      <c r="F1592" s="47">
        <v>0.22195352286982539</v>
      </c>
      <c r="G1592" s="48">
        <v>1591</v>
      </c>
      <c r="H1592" s="49"/>
      <c r="I1592" s="21">
        <f t="shared" si="223"/>
        <v>46.652397061170092</v>
      </c>
      <c r="J1592" s="50">
        <v>1.68598311</v>
      </c>
      <c r="K1592" s="50">
        <v>20174.006901239965</v>
      </c>
      <c r="L1592">
        <f t="shared" si="226"/>
        <v>46.652397061170092</v>
      </c>
      <c r="M1592" t="e">
        <f t="shared" si="225"/>
        <v>#N/A</v>
      </c>
      <c r="N1592" t="str">
        <f t="shared" si="219"/>
        <v>NA</v>
      </c>
      <c r="O1592" s="22">
        <f t="shared" si="224"/>
        <v>17296.036306781349</v>
      </c>
      <c r="P1592">
        <f t="shared" si="220"/>
        <v>46.652397061170092</v>
      </c>
      <c r="Q1592">
        <f t="shared" si="221"/>
        <v>3</v>
      </c>
      <c r="V1592" s="51">
        <f t="shared" si="218"/>
        <v>1.2365828644226708E-5</v>
      </c>
      <c r="W1592" s="51">
        <f t="shared" si="222"/>
        <v>2.0964236895594855E-3</v>
      </c>
    </row>
    <row r="1593" spans="2:23" x14ac:dyDescent="0.25">
      <c r="B1593" s="52" t="s">
        <v>835</v>
      </c>
      <c r="C1593" s="53" t="s">
        <v>2242</v>
      </c>
      <c r="D1593" s="54">
        <v>12.077056220000001</v>
      </c>
      <c r="E1593" s="54">
        <v>1184.3898015779998</v>
      </c>
      <c r="F1593" s="54">
        <v>0.22173316792282211</v>
      </c>
      <c r="G1593" s="48">
        <v>1592</v>
      </c>
      <c r="H1593" s="49"/>
      <c r="I1593" s="21">
        <f t="shared" si="223"/>
        <v>46.430663893247271</v>
      </c>
      <c r="J1593" s="50">
        <v>12.077056220000001</v>
      </c>
      <c r="K1593" s="50">
        <v>20186.083957459967</v>
      </c>
      <c r="L1593">
        <f t="shared" si="226"/>
        <v>46.430663893247271</v>
      </c>
      <c r="M1593" t="e">
        <f t="shared" si="225"/>
        <v>#N/A</v>
      </c>
      <c r="N1593" t="str">
        <f t="shared" si="219"/>
        <v>NA</v>
      </c>
      <c r="O1593" s="22">
        <f t="shared" si="224"/>
        <v>17308.11336300135</v>
      </c>
      <c r="P1593">
        <f t="shared" si="220"/>
        <v>46.430663893247271</v>
      </c>
      <c r="Q1593">
        <f t="shared" si="221"/>
        <v>3</v>
      </c>
      <c r="V1593" s="51">
        <f t="shared" si="218"/>
        <v>1.2307055364995633E-5</v>
      </c>
      <c r="W1593" s="51">
        <f t="shared" si="222"/>
        <v>2.0841166341944899E-3</v>
      </c>
    </row>
    <row r="1594" spans="2:23" x14ac:dyDescent="0.25">
      <c r="B1594" s="45" t="s">
        <v>933</v>
      </c>
      <c r="C1594" s="46" t="s">
        <v>2243</v>
      </c>
      <c r="D1594" s="47">
        <v>21.330030829999995</v>
      </c>
      <c r="E1594" s="47">
        <v>506.78615209399999</v>
      </c>
      <c r="F1594" s="47">
        <v>0.2212019689873739</v>
      </c>
      <c r="G1594" s="48">
        <v>1593</v>
      </c>
      <c r="H1594" s="49"/>
      <c r="I1594" s="21">
        <f t="shared" si="223"/>
        <v>46.209461924259898</v>
      </c>
      <c r="J1594" s="50">
        <v>21.330030830000005</v>
      </c>
      <c r="K1594" s="50">
        <v>20207.413988289965</v>
      </c>
      <c r="L1594">
        <f t="shared" si="226"/>
        <v>46.209461924259898</v>
      </c>
      <c r="M1594" t="e">
        <f t="shared" si="225"/>
        <v>#N/A</v>
      </c>
      <c r="N1594" t="str">
        <f t="shared" si="219"/>
        <v>NA</v>
      </c>
      <c r="O1594" s="22">
        <f t="shared" si="224"/>
        <v>17329.443393831349</v>
      </c>
      <c r="P1594">
        <f t="shared" si="220"/>
        <v>46.209461924259898</v>
      </c>
      <c r="Q1594">
        <f t="shared" si="221"/>
        <v>3</v>
      </c>
      <c r="V1594" s="51">
        <f t="shared" si="218"/>
        <v>1.2248422886997196E-5</v>
      </c>
      <c r="W1594" s="51">
        <f t="shared" si="222"/>
        <v>2.0718682113074929E-3</v>
      </c>
    </row>
    <row r="1595" spans="2:23" x14ac:dyDescent="0.25">
      <c r="B1595" s="52" t="s">
        <v>894</v>
      </c>
      <c r="C1595" s="53" t="s">
        <v>2244</v>
      </c>
      <c r="D1595" s="54">
        <v>0.36835948999999996</v>
      </c>
      <c r="E1595" s="54">
        <v>25.28949120018882</v>
      </c>
      <c r="F1595" s="54">
        <v>0.21910101506401924</v>
      </c>
      <c r="G1595" s="48">
        <v>1594</v>
      </c>
      <c r="H1595" s="49"/>
      <c r="I1595" s="21">
        <f t="shared" si="223"/>
        <v>45.990360909195878</v>
      </c>
      <c r="J1595" s="50">
        <v>1.11644608</v>
      </c>
      <c r="K1595" s="50">
        <v>20208.530434369964</v>
      </c>
      <c r="L1595">
        <f t="shared" si="226"/>
        <v>45.990360909195878</v>
      </c>
      <c r="M1595" t="e">
        <f t="shared" si="225"/>
        <v>#N/A</v>
      </c>
      <c r="N1595" t="str">
        <f t="shared" si="219"/>
        <v>NA</v>
      </c>
      <c r="O1595" s="22">
        <f t="shared" si="224"/>
        <v>17329.811753321348</v>
      </c>
      <c r="P1595">
        <f t="shared" si="220"/>
        <v>45.990360909195878</v>
      </c>
      <c r="Q1595">
        <f t="shared" si="221"/>
        <v>3</v>
      </c>
      <c r="V1595" s="51">
        <f t="shared" si="218"/>
        <v>1.2190347294343183E-5</v>
      </c>
      <c r="W1595" s="51">
        <f t="shared" si="222"/>
        <v>2.0596778640131499E-3</v>
      </c>
    </row>
    <row r="1596" spans="2:23" x14ac:dyDescent="0.25">
      <c r="B1596" s="45" t="s">
        <v>209</v>
      </c>
      <c r="C1596" s="46" t="s">
        <v>255</v>
      </c>
      <c r="D1596" s="47">
        <v>2.14421331</v>
      </c>
      <c r="E1596" s="47">
        <v>25.019396710229103</v>
      </c>
      <c r="F1596" s="47">
        <v>0.21901016633361212</v>
      </c>
      <c r="G1596" s="48">
        <v>1595</v>
      </c>
      <c r="H1596" s="49"/>
      <c r="I1596" s="21">
        <f t="shared" si="223"/>
        <v>45.771350742862268</v>
      </c>
      <c r="J1596" s="50">
        <v>19.813291260000007</v>
      </c>
      <c r="K1596" s="50">
        <v>20228.343725629966</v>
      </c>
      <c r="L1596">
        <f t="shared" si="226"/>
        <v>45.771350742862268</v>
      </c>
      <c r="M1596">
        <f t="shared" si="225"/>
        <v>45.771350742862268</v>
      </c>
      <c r="N1596" t="str">
        <f t="shared" si="219"/>
        <v>OAKHURST 11016220</v>
      </c>
      <c r="O1596" s="22">
        <f t="shared" si="224"/>
        <v>17331.955966631347</v>
      </c>
      <c r="P1596">
        <f t="shared" si="220"/>
        <v>45.771350742862268</v>
      </c>
      <c r="Q1596">
        <f t="shared" si="221"/>
        <v>3</v>
      </c>
      <c r="V1596" s="51">
        <f t="shared" si="218"/>
        <v>1.2132295782334614E-5</v>
      </c>
      <c r="W1596" s="51">
        <f t="shared" si="222"/>
        <v>2.0475455682308153E-3</v>
      </c>
    </row>
    <row r="1597" spans="2:23" x14ac:dyDescent="0.25">
      <c r="B1597" s="52" t="s">
        <v>707</v>
      </c>
      <c r="C1597" s="53" t="s">
        <v>2245</v>
      </c>
      <c r="D1597" s="54">
        <v>0.82303519999999986</v>
      </c>
      <c r="E1597" s="54">
        <v>29.589396509506741</v>
      </c>
      <c r="F1597" s="54">
        <v>0.21865942643198782</v>
      </c>
      <c r="G1597" s="48">
        <v>1596</v>
      </c>
      <c r="H1597" s="49"/>
      <c r="I1597" s="21">
        <f t="shared" si="223"/>
        <v>45.552691316430277</v>
      </c>
      <c r="J1597" s="50">
        <v>0.82882725999999984</v>
      </c>
      <c r="K1597" s="50">
        <v>20229.172552889966</v>
      </c>
      <c r="L1597">
        <f t="shared" si="226"/>
        <v>45.552691316430277</v>
      </c>
      <c r="M1597" t="e">
        <f t="shared" si="225"/>
        <v>#N/A</v>
      </c>
      <c r="N1597" t="str">
        <f t="shared" si="219"/>
        <v>NA</v>
      </c>
      <c r="O1597" s="22">
        <f t="shared" si="224"/>
        <v>17332.779001831346</v>
      </c>
      <c r="P1597">
        <f t="shared" si="220"/>
        <v>45.552691316430277</v>
      </c>
      <c r="Q1597">
        <f t="shared" si="221"/>
        <v>3</v>
      </c>
      <c r="V1597" s="51">
        <f t="shared" si="218"/>
        <v>1.2074337238529083E-5</v>
      </c>
      <c r="W1597" s="51">
        <f t="shared" si="222"/>
        <v>2.0354712309922861E-3</v>
      </c>
    </row>
    <row r="1598" spans="2:23" x14ac:dyDescent="0.25">
      <c r="B1598" s="45" t="s">
        <v>1351</v>
      </c>
      <c r="C1598" s="46" t="s">
        <v>2246</v>
      </c>
      <c r="D1598" s="47">
        <v>1.55113886</v>
      </c>
      <c r="E1598" s="47">
        <v>142.45684648900001</v>
      </c>
      <c r="F1598" s="47">
        <v>0.21812062091188109</v>
      </c>
      <c r="G1598" s="48">
        <v>1597</v>
      </c>
      <c r="H1598" s="49"/>
      <c r="I1598" s="21">
        <f t="shared" si="223"/>
        <v>45.334570695518394</v>
      </c>
      <c r="J1598" s="50">
        <v>1.55113886</v>
      </c>
      <c r="K1598" s="50">
        <v>20230.723691749965</v>
      </c>
      <c r="L1598">
        <f t="shared" si="226"/>
        <v>45.334570695518394</v>
      </c>
      <c r="M1598" t="e">
        <f t="shared" si="225"/>
        <v>#N/A</v>
      </c>
      <c r="N1598" t="str">
        <f t="shared" si="219"/>
        <v>NA</v>
      </c>
      <c r="O1598" s="22">
        <f t="shared" si="224"/>
        <v>17334.330140691345</v>
      </c>
      <c r="P1598">
        <f t="shared" si="220"/>
        <v>45.334570695518394</v>
      </c>
      <c r="Q1598">
        <f t="shared" si="221"/>
        <v>3</v>
      </c>
      <c r="V1598" s="51">
        <f t="shared" si="218"/>
        <v>1.2016521512181043E-5</v>
      </c>
      <c r="W1598" s="51">
        <f t="shared" si="222"/>
        <v>2.0234547094801049E-3</v>
      </c>
    </row>
    <row r="1599" spans="2:23" x14ac:dyDescent="0.25">
      <c r="B1599" s="52" t="s">
        <v>1863</v>
      </c>
      <c r="C1599" s="53" t="s">
        <v>2247</v>
      </c>
      <c r="D1599" s="54">
        <v>8.3663755300000009</v>
      </c>
      <c r="E1599" s="54">
        <v>1694.3960944519999</v>
      </c>
      <c r="F1599" s="54">
        <v>0.21715465066301554</v>
      </c>
      <c r="G1599" s="48">
        <v>1598</v>
      </c>
      <c r="H1599" s="49"/>
      <c r="I1599" s="21">
        <f t="shared" si="223"/>
        <v>45.117416044855382</v>
      </c>
      <c r="J1599" s="50">
        <v>8.3663755300000009</v>
      </c>
      <c r="K1599" s="50">
        <v>20239.090067279965</v>
      </c>
      <c r="L1599">
        <f t="shared" si="226"/>
        <v>45.117416044855382</v>
      </c>
      <c r="M1599" t="e">
        <f t="shared" si="225"/>
        <v>#N/A</v>
      </c>
      <c r="N1599" t="str">
        <f t="shared" si="219"/>
        <v>NA</v>
      </c>
      <c r="O1599" s="22">
        <f t="shared" si="224"/>
        <v>17342.696516221346</v>
      </c>
      <c r="P1599">
        <f t="shared" si="220"/>
        <v>45.117416044855382</v>
      </c>
      <c r="Q1599">
        <f t="shared" si="221"/>
        <v>3</v>
      </c>
      <c r="V1599" s="51">
        <f t="shared" si="218"/>
        <v>1.195896182889457E-5</v>
      </c>
      <c r="W1599" s="51">
        <f t="shared" si="222"/>
        <v>2.0114957476512103E-3</v>
      </c>
    </row>
    <row r="1600" spans="2:23" x14ac:dyDescent="0.25">
      <c r="B1600" s="45" t="s">
        <v>1524</v>
      </c>
      <c r="C1600" s="46" t="s">
        <v>2248</v>
      </c>
      <c r="D1600" s="47">
        <v>14.365460571702755</v>
      </c>
      <c r="E1600" s="47">
        <v>196.63851225743838</v>
      </c>
      <c r="F1600" s="47">
        <v>0.21652655105100693</v>
      </c>
      <c r="G1600" s="48">
        <v>1599</v>
      </c>
      <c r="H1600" s="49"/>
      <c r="I1600" s="21">
        <f t="shared" si="223"/>
        <v>44.900889493804378</v>
      </c>
      <c r="J1600" s="50">
        <v>16.480111809999997</v>
      </c>
      <c r="K1600" s="50">
        <v>20255.570179089966</v>
      </c>
      <c r="L1600">
        <f t="shared" si="226"/>
        <v>44.900889493804378</v>
      </c>
      <c r="M1600" t="e">
        <f t="shared" si="225"/>
        <v>#N/A</v>
      </c>
      <c r="N1600" t="str">
        <f t="shared" si="219"/>
        <v>NA</v>
      </c>
      <c r="O1600" s="22">
        <f t="shared" si="224"/>
        <v>17357.061976793048</v>
      </c>
      <c r="P1600">
        <f t="shared" si="220"/>
        <v>44.900889493804378</v>
      </c>
      <c r="Q1600">
        <f t="shared" si="221"/>
        <v>3</v>
      </c>
      <c r="V1600" s="51">
        <f t="shared" si="218"/>
        <v>1.1901568631633743E-5</v>
      </c>
      <c r="W1600" s="51">
        <f t="shared" si="222"/>
        <v>1.9995941790195764E-3</v>
      </c>
    </row>
    <row r="1601" spans="2:23" x14ac:dyDescent="0.25">
      <c r="B1601" s="52" t="s">
        <v>1030</v>
      </c>
      <c r="C1601" s="53" t="s">
        <v>2249</v>
      </c>
      <c r="D1601" s="54">
        <v>0.80091812000000007</v>
      </c>
      <c r="E1601" s="54">
        <v>298</v>
      </c>
      <c r="F1601" s="54">
        <v>0.21447164299999999</v>
      </c>
      <c r="G1601" s="48">
        <v>1600</v>
      </c>
      <c r="H1601" s="49"/>
      <c r="I1601" s="21">
        <f t="shared" si="223"/>
        <v>44.686417850804375</v>
      </c>
      <c r="J1601" s="50">
        <v>0.80091812000000007</v>
      </c>
      <c r="K1601" s="50">
        <v>20256.371097209965</v>
      </c>
      <c r="L1601">
        <f t="shared" si="226"/>
        <v>44.686417850804375</v>
      </c>
      <c r="M1601" t="e">
        <f t="shared" si="225"/>
        <v>#N/A</v>
      </c>
      <c r="N1601" t="str">
        <f t="shared" si="219"/>
        <v>NA</v>
      </c>
      <c r="O1601" s="22">
        <f t="shared" si="224"/>
        <v>17357.862894913047</v>
      </c>
      <c r="P1601">
        <f t="shared" si="220"/>
        <v>44.686417850804375</v>
      </c>
      <c r="Q1601">
        <f t="shared" si="221"/>
        <v>3</v>
      </c>
      <c r="V1601" s="51">
        <f t="shared" si="218"/>
        <v>1.1844720114656013E-5</v>
      </c>
      <c r="W1601" s="51">
        <f t="shared" si="222"/>
        <v>1.9877494589049206E-3</v>
      </c>
    </row>
    <row r="1602" spans="2:23" x14ac:dyDescent="0.25">
      <c r="B1602" s="45" t="s">
        <v>2250</v>
      </c>
      <c r="C1602" s="46" t="s">
        <v>2251</v>
      </c>
      <c r="D1602" s="47">
        <v>1.2262964700000001</v>
      </c>
      <c r="E1602" s="47">
        <v>19.934214144645594</v>
      </c>
      <c r="F1602" s="47">
        <v>0.21392793815976502</v>
      </c>
      <c r="G1602" s="48">
        <v>1601</v>
      </c>
      <c r="H1602" s="49"/>
      <c r="I1602" s="21">
        <f t="shared" si="223"/>
        <v>44.472489912644612</v>
      </c>
      <c r="J1602" s="50">
        <v>3.4937783699999998</v>
      </c>
      <c r="K1602" s="50">
        <v>20259.864875579966</v>
      </c>
      <c r="L1602">
        <f t="shared" si="226"/>
        <v>44.472489912644612</v>
      </c>
      <c r="M1602" t="e">
        <f t="shared" si="225"/>
        <v>#N/A</v>
      </c>
      <c r="N1602" t="str">
        <f t="shared" si="219"/>
        <v>NA</v>
      </c>
      <c r="O1602" s="22">
        <f t="shared" si="224"/>
        <v>17359.089191383046</v>
      </c>
      <c r="P1602">
        <f t="shared" si="220"/>
        <v>44.472489912644612</v>
      </c>
      <c r="Q1602">
        <f t="shared" si="221"/>
        <v>3</v>
      </c>
      <c r="V1602" s="51">
        <f t="shared" ref="V1602:V1665" si="227">L1602/SUM($L$2:$L$3075)</f>
        <v>1.1788015713764719E-5</v>
      </c>
      <c r="W1602" s="51">
        <f t="shared" si="222"/>
        <v>1.9759614431911557E-3</v>
      </c>
    </row>
    <row r="1603" spans="2:23" x14ac:dyDescent="0.25">
      <c r="B1603" s="52" t="s">
        <v>1510</v>
      </c>
      <c r="C1603" s="53" t="s">
        <v>2252</v>
      </c>
      <c r="D1603" s="54">
        <v>2.3330720899999999</v>
      </c>
      <c r="E1603" s="54">
        <v>107.60480557300001</v>
      </c>
      <c r="F1603" s="54">
        <v>0.21049884492570298</v>
      </c>
      <c r="G1603" s="48">
        <v>1602</v>
      </c>
      <c r="H1603" s="49"/>
      <c r="I1603" s="21">
        <f t="shared" si="223"/>
        <v>44.26199106771891</v>
      </c>
      <c r="J1603" s="50">
        <v>2.3330720899999999</v>
      </c>
      <c r="K1603" s="50">
        <v>20262.197947669967</v>
      </c>
      <c r="L1603">
        <f t="shared" si="226"/>
        <v>44.26199106771891</v>
      </c>
      <c r="M1603" t="e">
        <f t="shared" si="225"/>
        <v>#N/A</v>
      </c>
      <c r="N1603" t="str">
        <f t="shared" ref="N1603:N1666" si="228">IFERROR(VLOOKUP(C1603,$Y$2:$Y$481,1,FALSE),"NA")</f>
        <v>NA</v>
      </c>
      <c r="O1603" s="22">
        <f t="shared" si="224"/>
        <v>17361.422263473047</v>
      </c>
      <c r="P1603">
        <f t="shared" ref="P1603:P1666" si="229">IF(H1603=0,I1603,#N/A)</f>
        <v>44.26199106771891</v>
      </c>
      <c r="Q1603">
        <f t="shared" ref="Q1603:Q1666" si="230">IF(G1603&lt;$T$3,$S$3,IF(G1603&lt;$T$4,$S$4,IF(G1603&lt;$T$5,$S$5,IF(G1603&lt;$T$6,$S$6,$S$7))))</f>
        <v>3</v>
      </c>
      <c r="V1603" s="51">
        <f t="shared" si="227"/>
        <v>1.1732220238931007E-5</v>
      </c>
      <c r="W1603" s="51">
        <f t="shared" ref="W1603:W1666" si="231">W1602-V1603</f>
        <v>1.9642292229522249E-3</v>
      </c>
    </row>
    <row r="1604" spans="2:23" x14ac:dyDescent="0.25">
      <c r="B1604" s="45" t="s">
        <v>1267</v>
      </c>
      <c r="C1604" s="46" t="s">
        <v>2253</v>
      </c>
      <c r="D1604" s="47">
        <v>0.92269600000000018</v>
      </c>
      <c r="E1604" s="47">
        <v>160.41379863899999</v>
      </c>
      <c r="F1604" s="47">
        <v>0.21003535291685546</v>
      </c>
      <c r="G1604" s="48">
        <v>1603</v>
      </c>
      <c r="H1604" s="49"/>
      <c r="I1604" s="21">
        <f t="shared" ref="I1604:I1667" si="232">I1603-F1604</f>
        <v>44.051955714802055</v>
      </c>
      <c r="J1604" s="50">
        <v>0.92269600000000018</v>
      </c>
      <c r="K1604" s="50">
        <v>20263.120643669969</v>
      </c>
      <c r="L1604">
        <f t="shared" si="226"/>
        <v>44.051955714802055</v>
      </c>
      <c r="M1604" t="e">
        <f t="shared" si="225"/>
        <v>#N/A</v>
      </c>
      <c r="N1604" t="str">
        <f t="shared" si="228"/>
        <v>NA</v>
      </c>
      <c r="O1604" s="22">
        <f t="shared" ref="O1604:O1667" si="233">D1604+O1603</f>
        <v>17362.344959473048</v>
      </c>
      <c r="P1604">
        <f t="shared" si="229"/>
        <v>44.051955714802055</v>
      </c>
      <c r="Q1604">
        <f t="shared" si="230"/>
        <v>3</v>
      </c>
      <c r="V1604" s="51">
        <f t="shared" si="227"/>
        <v>1.1676547618722575E-5</v>
      </c>
      <c r="W1604" s="51">
        <f t="shared" si="231"/>
        <v>1.9525526753335022E-3</v>
      </c>
    </row>
    <row r="1605" spans="2:23" x14ac:dyDescent="0.25">
      <c r="B1605" s="52" t="s">
        <v>2254</v>
      </c>
      <c r="C1605" s="53" t="s">
        <v>2255</v>
      </c>
      <c r="D1605" s="54">
        <v>5.9867857900000008</v>
      </c>
      <c r="E1605" s="54">
        <v>812.018492831</v>
      </c>
      <c r="F1605" s="54">
        <v>0.20858424587753963</v>
      </c>
      <c r="G1605" s="48">
        <v>1604</v>
      </c>
      <c r="H1605" s="49"/>
      <c r="I1605" s="21">
        <f t="shared" si="232"/>
        <v>43.843371468924516</v>
      </c>
      <c r="J1605" s="50">
        <v>5.9867857900000008</v>
      </c>
      <c r="K1605" s="50">
        <v>20269.107429459968</v>
      </c>
      <c r="L1605">
        <f t="shared" si="226"/>
        <v>43.843371468924516</v>
      </c>
      <c r="M1605" t="e">
        <f t="shared" si="225"/>
        <v>#N/A</v>
      </c>
      <c r="N1605" t="str">
        <f t="shared" si="228"/>
        <v>NA</v>
      </c>
      <c r="O1605" s="22">
        <f t="shared" si="233"/>
        <v>17368.331745263047</v>
      </c>
      <c r="P1605">
        <f t="shared" si="229"/>
        <v>43.843371468924516</v>
      </c>
      <c r="Q1605">
        <f t="shared" si="230"/>
        <v>3</v>
      </c>
      <c r="V1605" s="51">
        <f t="shared" si="227"/>
        <v>1.162125963343374E-5</v>
      </c>
      <c r="W1605" s="51">
        <f t="shared" si="231"/>
        <v>1.9409314157000685E-3</v>
      </c>
    </row>
    <row r="1606" spans="2:23" x14ac:dyDescent="0.25">
      <c r="B1606" s="45" t="s">
        <v>1259</v>
      </c>
      <c r="C1606" s="46" t="s">
        <v>2256</v>
      </c>
      <c r="D1606" s="47">
        <v>5.0129332399999988</v>
      </c>
      <c r="E1606" s="47">
        <v>427.44986241399999</v>
      </c>
      <c r="F1606" s="47">
        <v>0.20815782419892007</v>
      </c>
      <c r="G1606" s="48">
        <v>1605</v>
      </c>
      <c r="H1606" s="49"/>
      <c r="I1606" s="21">
        <f t="shared" si="232"/>
        <v>43.635213644725596</v>
      </c>
      <c r="J1606" s="50">
        <v>5.0129332399999988</v>
      </c>
      <c r="K1606" s="50">
        <v>20274.120362699967</v>
      </c>
      <c r="L1606">
        <f t="shared" si="226"/>
        <v>43.635213644725596</v>
      </c>
      <c r="M1606" t="e">
        <f t="shared" si="225"/>
        <v>#N/A</v>
      </c>
      <c r="N1606" t="str">
        <f t="shared" si="228"/>
        <v>NA</v>
      </c>
      <c r="O1606" s="22">
        <f t="shared" si="233"/>
        <v>17373.344678503046</v>
      </c>
      <c r="P1606">
        <f t="shared" si="229"/>
        <v>43.635213644725596</v>
      </c>
      <c r="Q1606">
        <f t="shared" si="230"/>
        <v>3</v>
      </c>
      <c r="V1606" s="51">
        <f t="shared" si="227"/>
        <v>1.1566084676793808E-5</v>
      </c>
      <c r="W1606" s="51">
        <f t="shared" si="231"/>
        <v>1.9293653310232747E-3</v>
      </c>
    </row>
    <row r="1607" spans="2:23" x14ac:dyDescent="0.25">
      <c r="B1607" s="52" t="s">
        <v>2257</v>
      </c>
      <c r="C1607" s="53" t="s">
        <v>2258</v>
      </c>
      <c r="D1607" s="54">
        <v>2.3317798600000001</v>
      </c>
      <c r="E1607" s="54">
        <v>385.17241764384283</v>
      </c>
      <c r="F1607" s="54">
        <v>0.20725026200300722</v>
      </c>
      <c r="G1607" s="48">
        <v>1606</v>
      </c>
      <c r="H1607" s="49"/>
      <c r="I1607" s="21">
        <f t="shared" si="232"/>
        <v>43.427963382722588</v>
      </c>
      <c r="J1607" s="50">
        <v>2.3317798600000001</v>
      </c>
      <c r="K1607" s="50">
        <v>20276.452142559967</v>
      </c>
      <c r="L1607">
        <f t="shared" si="226"/>
        <v>43.427963382722588</v>
      </c>
      <c r="M1607" t="e">
        <f t="shared" si="225"/>
        <v>#N/A</v>
      </c>
      <c r="N1607" t="str">
        <f t="shared" si="228"/>
        <v>NA</v>
      </c>
      <c r="O1607" s="22">
        <f t="shared" si="233"/>
        <v>17375.676458363047</v>
      </c>
      <c r="P1607">
        <f t="shared" si="229"/>
        <v>43.427963382722588</v>
      </c>
      <c r="Q1607">
        <f t="shared" si="230"/>
        <v>3</v>
      </c>
      <c r="V1607" s="51">
        <f t="shared" si="227"/>
        <v>1.1511150281396291E-5</v>
      </c>
      <c r="W1607" s="51">
        <f t="shared" si="231"/>
        <v>1.9178541807418784E-3</v>
      </c>
    </row>
    <row r="1608" spans="2:23" x14ac:dyDescent="0.25">
      <c r="B1608" s="45" t="s">
        <v>2259</v>
      </c>
      <c r="C1608" s="46" t="s">
        <v>2260</v>
      </c>
      <c r="D1608" s="47">
        <v>13.071724809999997</v>
      </c>
      <c r="E1608" s="47">
        <v>452.11443485299992</v>
      </c>
      <c r="F1608" s="47">
        <v>0.20713916707172844</v>
      </c>
      <c r="G1608" s="48">
        <v>1607</v>
      </c>
      <c r="H1608" s="49"/>
      <c r="I1608" s="21">
        <f t="shared" si="232"/>
        <v>43.220824215650858</v>
      </c>
      <c r="J1608" s="50">
        <v>13.071724810000003</v>
      </c>
      <c r="K1608" s="50">
        <v>20289.523867369968</v>
      </c>
      <c r="L1608">
        <f t="shared" si="226"/>
        <v>43.220824215650858</v>
      </c>
      <c r="M1608" t="e">
        <f t="shared" si="225"/>
        <v>#N/A</v>
      </c>
      <c r="N1608" t="str">
        <f t="shared" si="228"/>
        <v>NA</v>
      </c>
      <c r="O1608" s="22">
        <f t="shared" si="233"/>
        <v>17388.748183173047</v>
      </c>
      <c r="P1608">
        <f t="shared" si="229"/>
        <v>43.220824215650858</v>
      </c>
      <c r="Q1608">
        <f t="shared" si="230"/>
        <v>3</v>
      </c>
      <c r="V1608" s="51">
        <f t="shared" si="227"/>
        <v>1.1456245333164835E-5</v>
      </c>
      <c r="W1608" s="51">
        <f t="shared" si="231"/>
        <v>1.9063979354087136E-3</v>
      </c>
    </row>
    <row r="1609" spans="2:23" x14ac:dyDescent="0.25">
      <c r="B1609" s="52" t="s">
        <v>2261</v>
      </c>
      <c r="C1609" s="53" t="s">
        <v>2262</v>
      </c>
      <c r="D1609" s="54">
        <v>1.4602139200000002</v>
      </c>
      <c r="E1609" s="54">
        <v>16.499769216000001</v>
      </c>
      <c r="F1609" s="54">
        <v>0.20648022228950674</v>
      </c>
      <c r="G1609" s="48">
        <v>1608</v>
      </c>
      <c r="H1609" s="49"/>
      <c r="I1609" s="21">
        <f t="shared" si="232"/>
        <v>43.014343993361351</v>
      </c>
      <c r="J1609" s="50">
        <v>1.4602139200000002</v>
      </c>
      <c r="K1609" s="50">
        <v>20290.984081289967</v>
      </c>
      <c r="L1609">
        <f t="shared" si="226"/>
        <v>43.014343993361351</v>
      </c>
      <c r="M1609" t="e">
        <f t="shared" si="225"/>
        <v>#N/A</v>
      </c>
      <c r="N1609" t="str">
        <f t="shared" si="228"/>
        <v>NA</v>
      </c>
      <c r="O1609" s="22">
        <f t="shared" si="233"/>
        <v>17390.208397093047</v>
      </c>
      <c r="P1609">
        <f t="shared" si="229"/>
        <v>43.014343993361351</v>
      </c>
      <c r="Q1609">
        <f t="shared" si="230"/>
        <v>3</v>
      </c>
      <c r="V1609" s="51">
        <f t="shared" si="227"/>
        <v>1.1401515046875236E-5</v>
      </c>
      <c r="W1609" s="51">
        <f t="shared" si="231"/>
        <v>1.8949964203618384E-3</v>
      </c>
    </row>
    <row r="1610" spans="2:23" x14ac:dyDescent="0.25">
      <c r="B1610" s="45" t="s">
        <v>933</v>
      </c>
      <c r="C1610" s="46" t="s">
        <v>2263</v>
      </c>
      <c r="D1610" s="47">
        <v>17.158430689999999</v>
      </c>
      <c r="E1610" s="47">
        <v>209.49475298499996</v>
      </c>
      <c r="F1610" s="47">
        <v>0.20602315258485962</v>
      </c>
      <c r="G1610" s="48">
        <v>1609</v>
      </c>
      <c r="H1610" s="49"/>
      <c r="I1610" s="21">
        <f t="shared" si="232"/>
        <v>42.808320840776489</v>
      </c>
      <c r="J1610" s="50">
        <v>17.158430689999999</v>
      </c>
      <c r="K1610" s="50">
        <v>20308.142511979968</v>
      </c>
      <c r="L1610">
        <f t="shared" si="226"/>
        <v>42.808320840776489</v>
      </c>
      <c r="M1610" t="e">
        <f t="shared" si="225"/>
        <v>#N/A</v>
      </c>
      <c r="N1610" t="str">
        <f t="shared" si="228"/>
        <v>NA</v>
      </c>
      <c r="O1610" s="22">
        <f t="shared" si="233"/>
        <v>17407.366827783047</v>
      </c>
      <c r="P1610">
        <f t="shared" si="229"/>
        <v>42.808320840776489</v>
      </c>
      <c r="Q1610">
        <f t="shared" si="230"/>
        <v>3</v>
      </c>
      <c r="V1610" s="51">
        <f t="shared" si="227"/>
        <v>1.1346905912895104E-5</v>
      </c>
      <c r="W1610" s="51">
        <f t="shared" si="231"/>
        <v>1.8836495144489433E-3</v>
      </c>
    </row>
    <row r="1611" spans="2:23" x14ac:dyDescent="0.25">
      <c r="B1611" s="52" t="s">
        <v>519</v>
      </c>
      <c r="C1611" s="53" t="s">
        <v>2264</v>
      </c>
      <c r="D1611" s="54">
        <v>17.587615566364114</v>
      </c>
      <c r="E1611" s="54">
        <v>3699.3693840891174</v>
      </c>
      <c r="F1611" s="54">
        <v>0.20569640580044563</v>
      </c>
      <c r="G1611" s="48">
        <v>1610</v>
      </c>
      <c r="H1611" s="49"/>
      <c r="I1611" s="21">
        <f t="shared" si="232"/>
        <v>42.602624434976043</v>
      </c>
      <c r="J1611" s="50">
        <v>17.849869229999999</v>
      </c>
      <c r="K1611" s="50">
        <v>20325.99238120997</v>
      </c>
      <c r="L1611">
        <f t="shared" si="226"/>
        <v>42.602624434976043</v>
      </c>
      <c r="M1611" t="e">
        <f t="shared" si="225"/>
        <v>#N/A</v>
      </c>
      <c r="N1611" t="str">
        <f t="shared" si="228"/>
        <v>NA</v>
      </c>
      <c r="O1611" s="22">
        <f t="shared" si="233"/>
        <v>17424.954443349412</v>
      </c>
      <c r="P1611">
        <f t="shared" si="229"/>
        <v>42.602624434976043</v>
      </c>
      <c r="Q1611">
        <f t="shared" si="230"/>
        <v>3</v>
      </c>
      <c r="V1611" s="51">
        <f t="shared" si="227"/>
        <v>1.129238338742816E-5</v>
      </c>
      <c r="W1611" s="51">
        <f t="shared" si="231"/>
        <v>1.8723571310615152E-3</v>
      </c>
    </row>
    <row r="1612" spans="2:23" x14ac:dyDescent="0.25">
      <c r="B1612" s="45" t="s">
        <v>2181</v>
      </c>
      <c r="C1612" s="46" t="s">
        <v>2265</v>
      </c>
      <c r="D1612" s="47">
        <v>9.376081120000002</v>
      </c>
      <c r="E1612" s="47">
        <v>456.13543642399998</v>
      </c>
      <c r="F1612" s="47">
        <v>0.20552272251776371</v>
      </c>
      <c r="G1612" s="48">
        <v>1611</v>
      </c>
      <c r="H1612" s="49"/>
      <c r="I1612" s="21">
        <f t="shared" si="232"/>
        <v>42.39710171245828</v>
      </c>
      <c r="J1612" s="50">
        <v>9.3760811199999985</v>
      </c>
      <c r="K1612" s="50">
        <v>20335.36846232997</v>
      </c>
      <c r="L1612">
        <f t="shared" si="226"/>
        <v>42.39710171245828</v>
      </c>
      <c r="M1612" t="e">
        <f t="shared" si="225"/>
        <v>#N/A</v>
      </c>
      <c r="N1612" t="str">
        <f t="shared" si="228"/>
        <v>NA</v>
      </c>
      <c r="O1612" s="22">
        <f t="shared" si="233"/>
        <v>17434.330524469413</v>
      </c>
      <c r="P1612">
        <f t="shared" si="229"/>
        <v>42.39710171245828</v>
      </c>
      <c r="Q1612">
        <f t="shared" si="230"/>
        <v>3</v>
      </c>
      <c r="V1612" s="51">
        <f t="shared" si="227"/>
        <v>1.1237906898989263E-5</v>
      </c>
      <c r="W1612" s="51">
        <f t="shared" si="231"/>
        <v>1.8611192241625261E-3</v>
      </c>
    </row>
    <row r="1613" spans="2:23" x14ac:dyDescent="0.25">
      <c r="B1613" s="52" t="s">
        <v>1273</v>
      </c>
      <c r="C1613" s="53" t="s">
        <v>2266</v>
      </c>
      <c r="D1613" s="54">
        <v>0.84587981000000001</v>
      </c>
      <c r="E1613" s="54">
        <v>6.1549500300000002</v>
      </c>
      <c r="F1613" s="54">
        <v>0.20510780592168124</v>
      </c>
      <c r="G1613" s="48">
        <v>1612</v>
      </c>
      <c r="H1613" s="49"/>
      <c r="I1613" s="21">
        <f t="shared" si="232"/>
        <v>42.191993906536602</v>
      </c>
      <c r="J1613" s="50">
        <v>0.84587981000000001</v>
      </c>
      <c r="K1613" s="50">
        <v>20336.214342139971</v>
      </c>
      <c r="L1613">
        <f t="shared" si="226"/>
        <v>42.191993906536602</v>
      </c>
      <c r="M1613" t="e">
        <f t="shared" si="225"/>
        <v>#N/A</v>
      </c>
      <c r="N1613" t="str">
        <f t="shared" si="228"/>
        <v>NA</v>
      </c>
      <c r="O1613" s="22">
        <f t="shared" si="233"/>
        <v>17435.176404279413</v>
      </c>
      <c r="P1613">
        <f t="shared" si="229"/>
        <v>42.191993906536602</v>
      </c>
      <c r="Q1613">
        <f t="shared" si="230"/>
        <v>3</v>
      </c>
      <c r="V1613" s="51">
        <f t="shared" si="227"/>
        <v>1.1183540389626514E-5</v>
      </c>
      <c r="W1613" s="51">
        <f t="shared" si="231"/>
        <v>1.8499356837728994E-3</v>
      </c>
    </row>
    <row r="1614" spans="2:23" x14ac:dyDescent="0.25">
      <c r="B1614" s="45" t="s">
        <v>1077</v>
      </c>
      <c r="C1614" s="46" t="s">
        <v>2267</v>
      </c>
      <c r="D1614" s="47">
        <v>4.4328931799999998</v>
      </c>
      <c r="E1614" s="47">
        <v>210.184330571</v>
      </c>
      <c r="F1614" s="47">
        <v>0.20291174254891284</v>
      </c>
      <c r="G1614" s="48">
        <v>1613</v>
      </c>
      <c r="H1614" s="49"/>
      <c r="I1614" s="21">
        <f t="shared" si="232"/>
        <v>41.989082163987689</v>
      </c>
      <c r="J1614" s="50">
        <v>4.4328931799999998</v>
      </c>
      <c r="K1614" s="50">
        <v>20340.647235319972</v>
      </c>
      <c r="L1614">
        <f t="shared" si="226"/>
        <v>41.989082163987689</v>
      </c>
      <c r="M1614" t="e">
        <f t="shared" si="225"/>
        <v>#N/A</v>
      </c>
      <c r="N1614" t="str">
        <f t="shared" si="228"/>
        <v>NA</v>
      </c>
      <c r="O1614" s="22">
        <f t="shared" si="233"/>
        <v>17439.609297459414</v>
      </c>
      <c r="P1614">
        <f t="shared" si="229"/>
        <v>41.989082163987689</v>
      </c>
      <c r="Q1614">
        <f t="shared" si="230"/>
        <v>3</v>
      </c>
      <c r="V1614" s="51">
        <f t="shared" si="227"/>
        <v>1.1129755975612991E-5</v>
      </c>
      <c r="W1614" s="51">
        <f t="shared" si="231"/>
        <v>1.8388059277972865E-3</v>
      </c>
    </row>
    <row r="1615" spans="2:23" x14ac:dyDescent="0.25">
      <c r="B1615" s="52" t="s">
        <v>2268</v>
      </c>
      <c r="C1615" s="53" t="s">
        <v>2269</v>
      </c>
      <c r="D1615" s="54">
        <v>1.2843132399999997</v>
      </c>
      <c r="E1615" s="54">
        <v>55.338261075000005</v>
      </c>
      <c r="F1615" s="54">
        <v>0.20263176748110887</v>
      </c>
      <c r="G1615" s="48">
        <v>1614</v>
      </c>
      <c r="H1615" s="49"/>
      <c r="I1615" s="21">
        <f t="shared" si="232"/>
        <v>41.786450396506581</v>
      </c>
      <c r="J1615" s="50">
        <v>1.2843132399999997</v>
      </c>
      <c r="K1615" s="50">
        <v>20341.931548559973</v>
      </c>
      <c r="L1615">
        <f t="shared" si="226"/>
        <v>41.786450396506581</v>
      </c>
      <c r="M1615" t="e">
        <f t="shared" si="225"/>
        <v>#N/A</v>
      </c>
      <c r="N1615" t="str">
        <f t="shared" si="228"/>
        <v>NA</v>
      </c>
      <c r="O1615" s="22">
        <f t="shared" si="233"/>
        <v>17440.893610699415</v>
      </c>
      <c r="P1615">
        <f t="shared" si="229"/>
        <v>41.786450396506581</v>
      </c>
      <c r="Q1615">
        <f t="shared" si="230"/>
        <v>3</v>
      </c>
      <c r="V1615" s="51">
        <f t="shared" si="227"/>
        <v>1.10760457726568E-5</v>
      </c>
      <c r="W1615" s="51">
        <f t="shared" si="231"/>
        <v>1.8277298820246297E-3</v>
      </c>
    </row>
    <row r="1616" spans="2:23" x14ac:dyDescent="0.25">
      <c r="B1616" s="45" t="s">
        <v>1176</v>
      </c>
      <c r="C1616" s="46" t="s">
        <v>2270</v>
      </c>
      <c r="D1616" s="47">
        <v>2.5140321480008101</v>
      </c>
      <c r="E1616" s="47">
        <v>329</v>
      </c>
      <c r="F1616" s="47">
        <v>0.20226633770000002</v>
      </c>
      <c r="G1616" s="48">
        <v>1615</v>
      </c>
      <c r="H1616" s="49"/>
      <c r="I1616" s="21">
        <f t="shared" si="232"/>
        <v>41.584184058806578</v>
      </c>
      <c r="J1616" s="50">
        <v>3.7545331700000002</v>
      </c>
      <c r="K1616" s="50">
        <v>20345.686081729971</v>
      </c>
      <c r="L1616">
        <f t="shared" si="226"/>
        <v>41.584184058806578</v>
      </c>
      <c r="M1616" t="e">
        <f t="shared" si="225"/>
        <v>#N/A</v>
      </c>
      <c r="N1616" t="str">
        <f t="shared" si="228"/>
        <v>NA</v>
      </c>
      <c r="O1616" s="22">
        <f t="shared" si="233"/>
        <v>17443.407642847415</v>
      </c>
      <c r="P1616">
        <f t="shared" si="229"/>
        <v>41.584184058806578</v>
      </c>
      <c r="Q1616">
        <f t="shared" si="230"/>
        <v>3</v>
      </c>
      <c r="V1616" s="51">
        <f t="shared" si="227"/>
        <v>1.1022432431648534E-5</v>
      </c>
      <c r="W1616" s="51">
        <f t="shared" si="231"/>
        <v>1.8167074495929812E-3</v>
      </c>
    </row>
    <row r="1617" spans="2:23" x14ac:dyDescent="0.25">
      <c r="B1617" s="52" t="s">
        <v>454</v>
      </c>
      <c r="C1617" s="53" t="s">
        <v>2271</v>
      </c>
      <c r="D1617" s="54">
        <v>1.2338696399999998</v>
      </c>
      <c r="E1617" s="54">
        <v>81.810563678999998</v>
      </c>
      <c r="F1617" s="54">
        <v>0.20220628615473266</v>
      </c>
      <c r="G1617" s="48">
        <v>1616</v>
      </c>
      <c r="H1617" s="49"/>
      <c r="I1617" s="21">
        <f t="shared" si="232"/>
        <v>41.381977772651844</v>
      </c>
      <c r="J1617" s="50">
        <v>1.2338696399999998</v>
      </c>
      <c r="K1617" s="50">
        <v>20346.919951369971</v>
      </c>
      <c r="L1617">
        <f t="shared" si="226"/>
        <v>41.381977772651844</v>
      </c>
      <c r="M1617" t="e">
        <f t="shared" si="225"/>
        <v>#N/A</v>
      </c>
      <c r="N1617" t="str">
        <f t="shared" si="228"/>
        <v>NA</v>
      </c>
      <c r="O1617" s="22">
        <f t="shared" si="233"/>
        <v>17444.641512487415</v>
      </c>
      <c r="P1617">
        <f t="shared" si="229"/>
        <v>41.381977772651844</v>
      </c>
      <c r="Q1617">
        <f t="shared" si="230"/>
        <v>3</v>
      </c>
      <c r="V1617" s="51">
        <f t="shared" si="227"/>
        <v>1.0968835008088577E-5</v>
      </c>
      <c r="W1617" s="51">
        <f t="shared" si="231"/>
        <v>1.8057386145848926E-3</v>
      </c>
    </row>
    <row r="1618" spans="2:23" x14ac:dyDescent="0.25">
      <c r="B1618" s="45" t="s">
        <v>1162</v>
      </c>
      <c r="C1618" s="46" t="s">
        <v>2272</v>
      </c>
      <c r="D1618" s="47">
        <v>18.890907329999997</v>
      </c>
      <c r="E1618" s="47">
        <v>883.7549086921407</v>
      </c>
      <c r="F1618" s="47">
        <v>0.20192562406743245</v>
      </c>
      <c r="G1618" s="48">
        <v>1617</v>
      </c>
      <c r="H1618" s="49"/>
      <c r="I1618" s="21">
        <f t="shared" si="232"/>
        <v>41.180052148584409</v>
      </c>
      <c r="J1618" s="50">
        <v>18.890907329999994</v>
      </c>
      <c r="K1618" s="50">
        <v>20365.81085869997</v>
      </c>
      <c r="L1618">
        <f t="shared" si="226"/>
        <v>41.180052148584409</v>
      </c>
      <c r="M1618" t="e">
        <f t="shared" si="225"/>
        <v>#N/A</v>
      </c>
      <c r="N1618" t="str">
        <f t="shared" si="228"/>
        <v>NA</v>
      </c>
      <c r="O1618" s="22">
        <f t="shared" si="233"/>
        <v>17463.532419817413</v>
      </c>
      <c r="P1618">
        <f t="shared" si="229"/>
        <v>41.180052148584409</v>
      </c>
      <c r="Q1618">
        <f t="shared" si="230"/>
        <v>3</v>
      </c>
      <c r="V1618" s="51">
        <f t="shared" si="227"/>
        <v>1.0915311977689464E-5</v>
      </c>
      <c r="W1618" s="51">
        <f t="shared" si="231"/>
        <v>1.7948233026072033E-3</v>
      </c>
    </row>
    <row r="1619" spans="2:23" x14ac:dyDescent="0.25">
      <c r="B1619" s="52" t="s">
        <v>1776</v>
      </c>
      <c r="C1619" s="53" t="s">
        <v>2273</v>
      </c>
      <c r="D1619" s="54">
        <v>2.1049186299999998</v>
      </c>
      <c r="E1619" s="54">
        <v>42.429623251999999</v>
      </c>
      <c r="F1619" s="54">
        <v>0.19875953350207792</v>
      </c>
      <c r="G1619" s="48">
        <v>1618</v>
      </c>
      <c r="H1619" s="49"/>
      <c r="I1619" s="21">
        <f t="shared" si="232"/>
        <v>40.981292615082332</v>
      </c>
      <c r="J1619" s="50">
        <v>2.1049186300000002</v>
      </c>
      <c r="K1619" s="50">
        <v>20367.91577732997</v>
      </c>
      <c r="L1619">
        <f t="shared" si="226"/>
        <v>40.981292615082332</v>
      </c>
      <c r="M1619" t="e">
        <f t="shared" ref="M1619:M1682" si="234">IF(N1619=C1619,L1619,NA())</f>
        <v>#N/A</v>
      </c>
      <c r="N1619" t="str">
        <f t="shared" si="228"/>
        <v>NA</v>
      </c>
      <c r="O1619" s="22">
        <f t="shared" si="233"/>
        <v>17465.637338447414</v>
      </c>
      <c r="P1619">
        <f t="shared" si="229"/>
        <v>40.981292615082332</v>
      </c>
      <c r="Q1619">
        <f t="shared" si="230"/>
        <v>3</v>
      </c>
      <c r="V1619" s="51">
        <f t="shared" si="227"/>
        <v>1.0862628161047192E-5</v>
      </c>
      <c r="W1619" s="51">
        <f t="shared" si="231"/>
        <v>1.7839606744461561E-3</v>
      </c>
    </row>
    <row r="1620" spans="2:23" x14ac:dyDescent="0.25">
      <c r="B1620" s="45" t="s">
        <v>519</v>
      </c>
      <c r="C1620" s="46" t="s">
        <v>2274</v>
      </c>
      <c r="D1620" s="47">
        <v>2.0898552800000001</v>
      </c>
      <c r="E1620" s="47">
        <v>155.29011045755311</v>
      </c>
      <c r="F1620" s="47">
        <v>0.19831646559411573</v>
      </c>
      <c r="G1620" s="48">
        <v>1619</v>
      </c>
      <c r="H1620" s="49"/>
      <c r="I1620" s="21">
        <f t="shared" si="232"/>
        <v>40.782976149488213</v>
      </c>
      <c r="J1620" s="50">
        <v>2.0938227100000004</v>
      </c>
      <c r="K1620" s="50">
        <v>20370.009600039972</v>
      </c>
      <c r="L1620">
        <f t="shared" si="226"/>
        <v>40.782976149488213</v>
      </c>
      <c r="M1620" t="e">
        <f t="shared" si="234"/>
        <v>#N/A</v>
      </c>
      <c r="N1620" t="str">
        <f t="shared" si="228"/>
        <v>NA</v>
      </c>
      <c r="O1620" s="22">
        <f t="shared" si="233"/>
        <v>17467.727193727413</v>
      </c>
      <c r="P1620">
        <f t="shared" si="229"/>
        <v>40.782976149488213</v>
      </c>
      <c r="Q1620">
        <f t="shared" si="230"/>
        <v>3</v>
      </c>
      <c r="V1620" s="51">
        <f t="shared" si="227"/>
        <v>1.0810061785354856E-5</v>
      </c>
      <c r="W1620" s="51">
        <f t="shared" si="231"/>
        <v>1.7731506126608012E-3</v>
      </c>
    </row>
    <row r="1621" spans="2:23" x14ac:dyDescent="0.25">
      <c r="B1621" s="52" t="s">
        <v>633</v>
      </c>
      <c r="C1621" s="53" t="s">
        <v>2275</v>
      </c>
      <c r="D1621" s="54">
        <v>1.3462528899999999</v>
      </c>
      <c r="E1621" s="54">
        <v>21.004808488801586</v>
      </c>
      <c r="F1621" s="54">
        <v>0.1977761746625738</v>
      </c>
      <c r="G1621" s="48">
        <v>1620</v>
      </c>
      <c r="H1621" s="49"/>
      <c r="I1621" s="21">
        <f t="shared" si="232"/>
        <v>40.585199974825642</v>
      </c>
      <c r="J1621" s="50">
        <v>18.158545640000007</v>
      </c>
      <c r="K1621" s="50">
        <v>20388.168145679971</v>
      </c>
      <c r="L1621">
        <f t="shared" si="226"/>
        <v>40.585199974825642</v>
      </c>
      <c r="M1621" t="e">
        <f t="shared" si="234"/>
        <v>#N/A</v>
      </c>
      <c r="N1621" t="str">
        <f t="shared" si="228"/>
        <v>NA</v>
      </c>
      <c r="O1621" s="22">
        <f t="shared" si="233"/>
        <v>17469.073446617414</v>
      </c>
      <c r="P1621">
        <f t="shared" si="229"/>
        <v>40.585199974825642</v>
      </c>
      <c r="Q1621">
        <f t="shared" si="230"/>
        <v>3</v>
      </c>
      <c r="V1621" s="51">
        <f t="shared" si="227"/>
        <v>1.0757638620847761E-5</v>
      </c>
      <c r="W1621" s="51">
        <f t="shared" si="231"/>
        <v>1.7623929740399535E-3</v>
      </c>
    </row>
    <row r="1622" spans="2:23" x14ac:dyDescent="0.25">
      <c r="B1622" s="45" t="s">
        <v>1104</v>
      </c>
      <c r="C1622" s="46" t="s">
        <v>2276</v>
      </c>
      <c r="D1622" s="47">
        <v>1.8540310299999998</v>
      </c>
      <c r="E1622" s="47">
        <v>93.928562401999997</v>
      </c>
      <c r="F1622" s="47">
        <v>0.19742423731316822</v>
      </c>
      <c r="G1622" s="48">
        <v>1621</v>
      </c>
      <c r="H1622" s="49"/>
      <c r="I1622" s="21">
        <f t="shared" si="232"/>
        <v>40.38777573751247</v>
      </c>
      <c r="J1622" s="50">
        <v>1.8540310299999998</v>
      </c>
      <c r="K1622" s="50">
        <v>20390.022176709972</v>
      </c>
      <c r="L1622">
        <f t="shared" si="226"/>
        <v>40.38777573751247</v>
      </c>
      <c r="M1622" t="e">
        <f t="shared" si="234"/>
        <v>#N/A</v>
      </c>
      <c r="N1622" t="str">
        <f t="shared" si="228"/>
        <v>NA</v>
      </c>
      <c r="O1622" s="22">
        <f t="shared" si="233"/>
        <v>17470.927477647416</v>
      </c>
      <c r="P1622">
        <f t="shared" si="229"/>
        <v>40.38777573751247</v>
      </c>
      <c r="Q1622">
        <f t="shared" si="230"/>
        <v>3</v>
      </c>
      <c r="V1622" s="51">
        <f t="shared" si="227"/>
        <v>1.0705308741942915E-5</v>
      </c>
      <c r="W1622" s="51">
        <f t="shared" si="231"/>
        <v>1.7516876652980105E-3</v>
      </c>
    </row>
    <row r="1623" spans="2:23" x14ac:dyDescent="0.25">
      <c r="B1623" s="52" t="s">
        <v>2202</v>
      </c>
      <c r="C1623" s="53" t="s">
        <v>2277</v>
      </c>
      <c r="D1623" s="54">
        <v>2.30066375</v>
      </c>
      <c r="E1623" s="54">
        <v>61.030085484000004</v>
      </c>
      <c r="F1623" s="54">
        <v>0.19643496067774338</v>
      </c>
      <c r="G1623" s="48">
        <v>1622</v>
      </c>
      <c r="H1623" s="49"/>
      <c r="I1623" s="21">
        <f t="shared" si="232"/>
        <v>40.191340776834728</v>
      </c>
      <c r="J1623" s="50">
        <v>2.30066375</v>
      </c>
      <c r="K1623" s="50">
        <v>20392.322840459972</v>
      </c>
      <c r="L1623">
        <f t="shared" si="226"/>
        <v>40.191340776834728</v>
      </c>
      <c r="M1623" t="e">
        <f t="shared" si="234"/>
        <v>#N/A</v>
      </c>
      <c r="N1623" t="str">
        <f t="shared" si="228"/>
        <v>NA</v>
      </c>
      <c r="O1623" s="22">
        <f t="shared" si="233"/>
        <v>17473.228141397416</v>
      </c>
      <c r="P1623">
        <f t="shared" si="229"/>
        <v>40.191340776834728</v>
      </c>
      <c r="Q1623">
        <f t="shared" si="230"/>
        <v>3</v>
      </c>
      <c r="V1623" s="51">
        <f t="shared" si="227"/>
        <v>1.0653241083762535E-5</v>
      </c>
      <c r="W1623" s="51">
        <f t="shared" si="231"/>
        <v>1.741034424214248E-3</v>
      </c>
    </row>
    <row r="1624" spans="2:23" x14ac:dyDescent="0.25">
      <c r="B1624" s="45" t="s">
        <v>718</v>
      </c>
      <c r="C1624" s="46" t="s">
        <v>2278</v>
      </c>
      <c r="D1624" s="47">
        <v>17.383701590000001</v>
      </c>
      <c r="E1624" s="47">
        <v>190.75867861100002</v>
      </c>
      <c r="F1624" s="47">
        <v>0.19500229617538034</v>
      </c>
      <c r="G1624" s="48">
        <v>1623</v>
      </c>
      <c r="H1624" s="49"/>
      <c r="I1624" s="21">
        <f t="shared" si="232"/>
        <v>39.996338480659347</v>
      </c>
      <c r="J1624" s="50">
        <v>17.383701590000001</v>
      </c>
      <c r="K1624" s="50">
        <v>20409.706542049971</v>
      </c>
      <c r="L1624">
        <f t="shared" si="226"/>
        <v>39.996338480659347</v>
      </c>
      <c r="M1624" t="e">
        <f t="shared" si="234"/>
        <v>#N/A</v>
      </c>
      <c r="N1624" t="str">
        <f t="shared" si="228"/>
        <v>NA</v>
      </c>
      <c r="O1624" s="22">
        <f t="shared" si="233"/>
        <v>17490.611842987415</v>
      </c>
      <c r="P1624">
        <f t="shared" si="229"/>
        <v>39.996338480659347</v>
      </c>
      <c r="Q1624">
        <f t="shared" si="230"/>
        <v>3</v>
      </c>
      <c r="V1624" s="51">
        <f t="shared" si="227"/>
        <v>1.060155317206587E-5</v>
      </c>
      <c r="W1624" s="51">
        <f t="shared" si="231"/>
        <v>1.730432871042182E-3</v>
      </c>
    </row>
    <row r="1625" spans="2:23" x14ac:dyDescent="0.25">
      <c r="B1625" s="52" t="s">
        <v>1782</v>
      </c>
      <c r="C1625" s="53" t="s">
        <v>2279</v>
      </c>
      <c r="D1625" s="54">
        <v>2.9412430699999996</v>
      </c>
      <c r="E1625" s="54">
        <v>26</v>
      </c>
      <c r="F1625" s="54">
        <v>0.19393044839999998</v>
      </c>
      <c r="G1625" s="48">
        <v>1624</v>
      </c>
      <c r="H1625" s="49"/>
      <c r="I1625" s="21">
        <f t="shared" si="232"/>
        <v>39.802408032259343</v>
      </c>
      <c r="J1625" s="50">
        <v>19.173776499999995</v>
      </c>
      <c r="K1625" s="50">
        <v>20428.880318549971</v>
      </c>
      <c r="L1625">
        <f t="shared" si="226"/>
        <v>39.802408032259343</v>
      </c>
      <c r="M1625" t="e">
        <f t="shared" si="234"/>
        <v>#N/A</v>
      </c>
      <c r="N1625" t="str">
        <f t="shared" si="228"/>
        <v>NA</v>
      </c>
      <c r="O1625" s="22">
        <f t="shared" si="233"/>
        <v>17493.553086057414</v>
      </c>
      <c r="P1625">
        <f t="shared" si="229"/>
        <v>39.802408032259343</v>
      </c>
      <c r="Q1625">
        <f t="shared" si="230"/>
        <v>3</v>
      </c>
      <c r="V1625" s="51">
        <f t="shared" si="227"/>
        <v>1.0550149367655389E-5</v>
      </c>
      <c r="W1625" s="51">
        <f t="shared" si="231"/>
        <v>1.7198827216745266E-3</v>
      </c>
    </row>
    <row r="1626" spans="2:23" x14ac:dyDescent="0.25">
      <c r="B1626" s="45" t="s">
        <v>2184</v>
      </c>
      <c r="C1626" s="46" t="s">
        <v>2280</v>
      </c>
      <c r="D1626" s="47">
        <v>6.145806949999999</v>
      </c>
      <c r="E1626" s="47">
        <v>264.60785727999996</v>
      </c>
      <c r="F1626" s="47">
        <v>0.19373219287419458</v>
      </c>
      <c r="G1626" s="48">
        <v>1625</v>
      </c>
      <c r="H1626" s="49"/>
      <c r="I1626" s="21">
        <f t="shared" si="232"/>
        <v>39.60867583938515</v>
      </c>
      <c r="J1626" s="50">
        <v>6.145806949999999</v>
      </c>
      <c r="K1626" s="50">
        <v>20435.026125499971</v>
      </c>
      <c r="L1626">
        <f t="shared" si="226"/>
        <v>39.60867583938515</v>
      </c>
      <c r="M1626" t="e">
        <f t="shared" si="234"/>
        <v>#N/A</v>
      </c>
      <c r="N1626" t="str">
        <f t="shared" si="228"/>
        <v>NA</v>
      </c>
      <c r="O1626" s="22">
        <f t="shared" si="233"/>
        <v>17499.698893007415</v>
      </c>
      <c r="P1626">
        <f t="shared" si="229"/>
        <v>39.60867583938515</v>
      </c>
      <c r="Q1626">
        <f t="shared" si="230"/>
        <v>3</v>
      </c>
      <c r="V1626" s="51">
        <f t="shared" si="227"/>
        <v>1.0498798113467713E-5</v>
      </c>
      <c r="W1626" s="51">
        <f t="shared" si="231"/>
        <v>1.7093839235610589E-3</v>
      </c>
    </row>
    <row r="1627" spans="2:23" x14ac:dyDescent="0.25">
      <c r="B1627" s="52" t="s">
        <v>2281</v>
      </c>
      <c r="C1627" s="53" t="s">
        <v>2282</v>
      </c>
      <c r="D1627" s="54">
        <v>3.2931438200000005</v>
      </c>
      <c r="E1627" s="54">
        <v>37.325019730000001</v>
      </c>
      <c r="F1627" s="54">
        <v>0.1936442216428074</v>
      </c>
      <c r="G1627" s="48">
        <v>1626</v>
      </c>
      <c r="H1627" s="49"/>
      <c r="I1627" s="21">
        <f t="shared" si="232"/>
        <v>39.415031617742343</v>
      </c>
      <c r="J1627" s="50">
        <v>3.2931438200000009</v>
      </c>
      <c r="K1627" s="50">
        <v>20438.319269319971</v>
      </c>
      <c r="L1627">
        <f t="shared" si="226"/>
        <v>39.415031617742343</v>
      </c>
      <c r="M1627" t="e">
        <f t="shared" si="234"/>
        <v>#N/A</v>
      </c>
      <c r="N1627" t="str">
        <f t="shared" si="228"/>
        <v>NA</v>
      </c>
      <c r="O1627" s="22">
        <f t="shared" si="233"/>
        <v>17502.992036827414</v>
      </c>
      <c r="P1627">
        <f t="shared" si="229"/>
        <v>39.415031617742343</v>
      </c>
      <c r="Q1627">
        <f t="shared" si="230"/>
        <v>3</v>
      </c>
      <c r="V1627" s="51">
        <f t="shared" si="227"/>
        <v>1.0447470177206691E-5</v>
      </c>
      <c r="W1627" s="51">
        <f t="shared" si="231"/>
        <v>1.6989364533838522E-3</v>
      </c>
    </row>
    <row r="1628" spans="2:23" x14ac:dyDescent="0.25">
      <c r="B1628" s="45" t="s">
        <v>1437</v>
      </c>
      <c r="C1628" s="46" t="s">
        <v>2283</v>
      </c>
      <c r="D1628" s="47">
        <v>5.8665931700000007</v>
      </c>
      <c r="E1628" s="47">
        <v>452.013373339</v>
      </c>
      <c r="F1628" s="47">
        <v>0.19324751465146664</v>
      </c>
      <c r="G1628" s="48">
        <v>1627</v>
      </c>
      <c r="H1628" s="49"/>
      <c r="I1628" s="21">
        <f t="shared" si="232"/>
        <v>39.221784103090876</v>
      </c>
      <c r="J1628" s="50">
        <v>5.8665931700000007</v>
      </c>
      <c r="K1628" s="50">
        <v>20444.185862489972</v>
      </c>
      <c r="L1628">
        <f t="shared" si="226"/>
        <v>39.221784103090876</v>
      </c>
      <c r="M1628" t="e">
        <f t="shared" si="234"/>
        <v>#N/A</v>
      </c>
      <c r="N1628" t="str">
        <f t="shared" si="228"/>
        <v>NA</v>
      </c>
      <c r="O1628" s="22">
        <f t="shared" si="233"/>
        <v>17508.858629997416</v>
      </c>
      <c r="P1628">
        <f t="shared" si="229"/>
        <v>39.221784103090876</v>
      </c>
      <c r="Q1628">
        <f t="shared" si="230"/>
        <v>3</v>
      </c>
      <c r="V1628" s="51">
        <f t="shared" si="227"/>
        <v>1.0396247393327668E-5</v>
      </c>
      <c r="W1628" s="51">
        <f t="shared" si="231"/>
        <v>1.6885402059905246E-3</v>
      </c>
    </row>
    <row r="1629" spans="2:23" x14ac:dyDescent="0.25">
      <c r="B1629" s="52" t="s">
        <v>697</v>
      </c>
      <c r="C1629" s="53" t="s">
        <v>2284</v>
      </c>
      <c r="D1629" s="54">
        <v>2.7897363600000005</v>
      </c>
      <c r="E1629" s="54">
        <v>77.281664167999992</v>
      </c>
      <c r="F1629" s="54">
        <v>0.19251012470677284</v>
      </c>
      <c r="G1629" s="48">
        <v>1628</v>
      </c>
      <c r="H1629" s="49"/>
      <c r="I1629" s="21">
        <f t="shared" si="232"/>
        <v>39.029273978384104</v>
      </c>
      <c r="J1629" s="50">
        <v>2.78973636</v>
      </c>
      <c r="K1629" s="50">
        <v>20446.975598849971</v>
      </c>
      <c r="L1629">
        <f t="shared" si="226"/>
        <v>39.029273978384104</v>
      </c>
      <c r="M1629" t="e">
        <f t="shared" si="234"/>
        <v>#N/A</v>
      </c>
      <c r="N1629" t="str">
        <f t="shared" si="228"/>
        <v>NA</v>
      </c>
      <c r="O1629" s="22">
        <f t="shared" si="233"/>
        <v>17511.648366357414</v>
      </c>
      <c r="P1629">
        <f t="shared" si="229"/>
        <v>39.029273978384104</v>
      </c>
      <c r="Q1629">
        <f t="shared" si="230"/>
        <v>3</v>
      </c>
      <c r="V1629" s="51">
        <f t="shared" si="227"/>
        <v>1.0345220064307868E-5</v>
      </c>
      <c r="W1629" s="51">
        <f t="shared" si="231"/>
        <v>1.6781949859262168E-3</v>
      </c>
    </row>
    <row r="1630" spans="2:23" x14ac:dyDescent="0.25">
      <c r="B1630" s="45" t="s">
        <v>354</v>
      </c>
      <c r="C1630" s="46" t="s">
        <v>2285</v>
      </c>
      <c r="D1630" s="47">
        <v>8.5933329599999997</v>
      </c>
      <c r="E1630" s="47">
        <v>152.91424406500002</v>
      </c>
      <c r="F1630" s="47">
        <v>0.19148268757153328</v>
      </c>
      <c r="G1630" s="48">
        <v>1629</v>
      </c>
      <c r="H1630" s="49"/>
      <c r="I1630" s="21">
        <f t="shared" si="232"/>
        <v>38.837791290812568</v>
      </c>
      <c r="J1630" s="50">
        <v>8.5933329599999997</v>
      </c>
      <c r="K1630" s="50">
        <v>20455.568931809972</v>
      </c>
      <c r="L1630">
        <f t="shared" si="226"/>
        <v>38.837791290812568</v>
      </c>
      <c r="M1630" t="e">
        <f t="shared" si="234"/>
        <v>#N/A</v>
      </c>
      <c r="N1630" t="str">
        <f t="shared" si="228"/>
        <v>NA</v>
      </c>
      <c r="O1630" s="22">
        <f t="shared" si="233"/>
        <v>17520.241699317416</v>
      </c>
      <c r="P1630">
        <f t="shared" si="229"/>
        <v>38.837791290812568</v>
      </c>
      <c r="Q1630">
        <f t="shared" si="230"/>
        <v>3</v>
      </c>
      <c r="V1630" s="51">
        <f t="shared" si="227"/>
        <v>1.029446507095263E-5</v>
      </c>
      <c r="W1630" s="51">
        <f t="shared" si="231"/>
        <v>1.6679005208552642E-3</v>
      </c>
    </row>
    <row r="1631" spans="2:23" x14ac:dyDescent="0.25">
      <c r="B1631" s="52" t="s">
        <v>997</v>
      </c>
      <c r="C1631" s="53" t="s">
        <v>2286</v>
      </c>
      <c r="D1631" s="54">
        <v>5.4909230000000004</v>
      </c>
      <c r="E1631" s="54">
        <v>913.68328346300007</v>
      </c>
      <c r="F1631" s="54">
        <v>0.19087976758813566</v>
      </c>
      <c r="G1631" s="48">
        <v>1630</v>
      </c>
      <c r="H1631" s="49"/>
      <c r="I1631" s="21">
        <f t="shared" si="232"/>
        <v>38.646911523224432</v>
      </c>
      <c r="J1631" s="50">
        <v>5.4909230000000004</v>
      </c>
      <c r="K1631" s="50">
        <v>20461.059854809973</v>
      </c>
      <c r="L1631">
        <f t="shared" si="226"/>
        <v>38.646911523224432</v>
      </c>
      <c r="M1631" t="e">
        <f t="shared" si="234"/>
        <v>#N/A</v>
      </c>
      <c r="N1631" t="str">
        <f t="shared" si="228"/>
        <v>NA</v>
      </c>
      <c r="O1631" s="22">
        <f t="shared" si="233"/>
        <v>17525.732622317417</v>
      </c>
      <c r="P1631">
        <f t="shared" si="229"/>
        <v>38.646911523224432</v>
      </c>
      <c r="Q1631">
        <f t="shared" si="230"/>
        <v>3</v>
      </c>
      <c r="V1631" s="51">
        <f t="shared" si="227"/>
        <v>1.0243869889432808E-5</v>
      </c>
      <c r="W1631" s="51">
        <f t="shared" si="231"/>
        <v>1.6576566509658313E-3</v>
      </c>
    </row>
    <row r="1632" spans="2:23" x14ac:dyDescent="0.25">
      <c r="B1632" s="45" t="s">
        <v>1782</v>
      </c>
      <c r="C1632" s="46" t="s">
        <v>2287</v>
      </c>
      <c r="D1632" s="47">
        <v>24.281399169999997</v>
      </c>
      <c r="E1632" s="47">
        <v>682.96169422845469</v>
      </c>
      <c r="F1632" s="47">
        <v>0.19085132338238131</v>
      </c>
      <c r="G1632" s="48">
        <v>1631</v>
      </c>
      <c r="H1632" s="49"/>
      <c r="I1632" s="21">
        <f t="shared" si="232"/>
        <v>38.456060199842049</v>
      </c>
      <c r="J1632" s="50">
        <v>37.898903540000006</v>
      </c>
      <c r="K1632" s="50">
        <v>20498.958758349974</v>
      </c>
      <c r="L1632">
        <f t="shared" si="226"/>
        <v>38.456060199842049</v>
      </c>
      <c r="M1632" t="e">
        <f t="shared" si="234"/>
        <v>#N/A</v>
      </c>
      <c r="N1632" t="str">
        <f t="shared" si="228"/>
        <v>NA</v>
      </c>
      <c r="O1632" s="22">
        <f t="shared" si="233"/>
        <v>17550.014021487415</v>
      </c>
      <c r="P1632">
        <f t="shared" si="229"/>
        <v>38.456060199842049</v>
      </c>
      <c r="Q1632">
        <f t="shared" si="230"/>
        <v>3</v>
      </c>
      <c r="V1632" s="51">
        <f t="shared" si="227"/>
        <v>1.0193282247422131E-5</v>
      </c>
      <c r="W1632" s="51">
        <f t="shared" si="231"/>
        <v>1.6474633687184092E-3</v>
      </c>
    </row>
    <row r="1633" spans="2:23" x14ac:dyDescent="0.25">
      <c r="B1633" s="52" t="s">
        <v>1119</v>
      </c>
      <c r="C1633" s="53" t="s">
        <v>2288</v>
      </c>
      <c r="D1633" s="54">
        <v>4.9402949100000004</v>
      </c>
      <c r="E1633" s="54">
        <v>395.55695968499998</v>
      </c>
      <c r="F1633" s="54">
        <v>0.18977379142783449</v>
      </c>
      <c r="G1633" s="48">
        <v>1632</v>
      </c>
      <c r="H1633" s="49"/>
      <c r="I1633" s="21">
        <f t="shared" si="232"/>
        <v>38.266286408414217</v>
      </c>
      <c r="J1633" s="50">
        <v>4.9402949100000004</v>
      </c>
      <c r="K1633" s="50">
        <v>20503.899053259975</v>
      </c>
      <c r="L1633">
        <f t="shared" si="226"/>
        <v>38.266286408414217</v>
      </c>
      <c r="M1633" t="e">
        <f t="shared" si="234"/>
        <v>#N/A</v>
      </c>
      <c r="N1633" t="str">
        <f t="shared" si="228"/>
        <v>NA</v>
      </c>
      <c r="O1633" s="22">
        <f t="shared" si="233"/>
        <v>17554.954316397416</v>
      </c>
      <c r="P1633">
        <f t="shared" si="229"/>
        <v>38.266286408414217</v>
      </c>
      <c r="Q1633">
        <f t="shared" si="230"/>
        <v>3</v>
      </c>
      <c r="V1633" s="51">
        <f t="shared" si="227"/>
        <v>1.0142980219363747E-5</v>
      </c>
      <c r="W1633" s="51">
        <f t="shared" si="231"/>
        <v>1.6373203884990455E-3</v>
      </c>
    </row>
    <row r="1634" spans="2:23" x14ac:dyDescent="0.25">
      <c r="B1634" s="45" t="s">
        <v>1519</v>
      </c>
      <c r="C1634" s="46" t="s">
        <v>2289</v>
      </c>
      <c r="D1634" s="47">
        <v>0.76439883999999991</v>
      </c>
      <c r="E1634" s="47">
        <v>17.550115724000001</v>
      </c>
      <c r="F1634" s="47">
        <v>0.18973614385431503</v>
      </c>
      <c r="G1634" s="48">
        <v>1633</v>
      </c>
      <c r="H1634" s="49"/>
      <c r="I1634" s="21">
        <f t="shared" si="232"/>
        <v>38.076550264559899</v>
      </c>
      <c r="J1634" s="50">
        <v>0.76439883999999991</v>
      </c>
      <c r="K1634" s="50">
        <v>20504.663452099976</v>
      </c>
      <c r="L1634">
        <f t="shared" si="226"/>
        <v>38.076550264559899</v>
      </c>
      <c r="M1634" t="e">
        <f t="shared" si="234"/>
        <v>#N/A</v>
      </c>
      <c r="N1634" t="str">
        <f t="shared" si="228"/>
        <v>NA</v>
      </c>
      <c r="O1634" s="22">
        <f t="shared" si="233"/>
        <v>17555.718715237417</v>
      </c>
      <c r="P1634">
        <f t="shared" si="229"/>
        <v>38.076550264559899</v>
      </c>
      <c r="Q1634">
        <f t="shared" si="230"/>
        <v>3</v>
      </c>
      <c r="V1634" s="51">
        <f t="shared" si="227"/>
        <v>1.009268817028763E-5</v>
      </c>
      <c r="W1634" s="51">
        <f t="shared" si="231"/>
        <v>1.6272277003287578E-3</v>
      </c>
    </row>
    <row r="1635" spans="2:23" x14ac:dyDescent="0.25">
      <c r="B1635" s="52" t="s">
        <v>835</v>
      </c>
      <c r="C1635" s="53" t="s">
        <v>2290</v>
      </c>
      <c r="D1635" s="54">
        <v>14.084266469999999</v>
      </c>
      <c r="E1635" s="54">
        <v>1149.322825573</v>
      </c>
      <c r="F1635" s="54">
        <v>0.18958137473967915</v>
      </c>
      <c r="G1635" s="48">
        <v>1634</v>
      </c>
      <c r="H1635" s="49"/>
      <c r="I1635" s="21">
        <f t="shared" si="232"/>
        <v>37.886968889820217</v>
      </c>
      <c r="J1635" s="50">
        <v>14.084266469999999</v>
      </c>
      <c r="K1635" s="50">
        <v>20518.747718569975</v>
      </c>
      <c r="L1635">
        <f t="shared" si="226"/>
        <v>37.886968889820217</v>
      </c>
      <c r="M1635" t="e">
        <f t="shared" si="234"/>
        <v>#N/A</v>
      </c>
      <c r="N1635" t="str">
        <f t="shared" si="228"/>
        <v>NA</v>
      </c>
      <c r="O1635" s="22">
        <f t="shared" si="233"/>
        <v>17569.802981707417</v>
      </c>
      <c r="P1635">
        <f t="shared" si="229"/>
        <v>37.886968889820217</v>
      </c>
      <c r="Q1635">
        <f t="shared" si="230"/>
        <v>3</v>
      </c>
      <c r="V1635" s="51">
        <f t="shared" si="227"/>
        <v>1.0042437144791685E-5</v>
      </c>
      <c r="W1635" s="51">
        <f t="shared" si="231"/>
        <v>1.6171852631839661E-3</v>
      </c>
    </row>
    <row r="1636" spans="2:23" x14ac:dyDescent="0.25">
      <c r="B1636" s="45" t="s">
        <v>1342</v>
      </c>
      <c r="C1636" s="46" t="s">
        <v>2291</v>
      </c>
      <c r="D1636" s="47">
        <v>1.2457662599999999</v>
      </c>
      <c r="E1636" s="47">
        <v>52.921571456000002</v>
      </c>
      <c r="F1636" s="47">
        <v>0.18901138230619074</v>
      </c>
      <c r="G1636" s="48">
        <v>1635</v>
      </c>
      <c r="H1636" s="49"/>
      <c r="I1636" s="21">
        <f t="shared" si="232"/>
        <v>37.697957507514026</v>
      </c>
      <c r="J1636" s="50">
        <v>1.2457662599999999</v>
      </c>
      <c r="K1636" s="50">
        <v>20519.993484829974</v>
      </c>
      <c r="L1636">
        <f t="shared" si="226"/>
        <v>37.697957507514026</v>
      </c>
      <c r="M1636" t="e">
        <f t="shared" si="234"/>
        <v>#N/A</v>
      </c>
      <c r="N1636" t="str">
        <f t="shared" si="228"/>
        <v>NA</v>
      </c>
      <c r="O1636" s="22">
        <f t="shared" si="233"/>
        <v>17571.048747967416</v>
      </c>
      <c r="P1636">
        <f t="shared" si="229"/>
        <v>37.697957507514026</v>
      </c>
      <c r="Q1636">
        <f t="shared" si="230"/>
        <v>3</v>
      </c>
      <c r="V1636" s="51">
        <f t="shared" si="227"/>
        <v>9.9923372032529439E-6</v>
      </c>
      <c r="W1636" s="51">
        <f t="shared" si="231"/>
        <v>1.6071929259807132E-3</v>
      </c>
    </row>
    <row r="1637" spans="2:23" x14ac:dyDescent="0.25">
      <c r="B1637" s="52" t="s">
        <v>967</v>
      </c>
      <c r="C1637" s="53" t="s">
        <v>2292</v>
      </c>
      <c r="D1637" s="54">
        <v>3.7135769799999991</v>
      </c>
      <c r="E1637" s="54">
        <v>246.41423147400002</v>
      </c>
      <c r="F1637" s="54">
        <v>0.18882392362782446</v>
      </c>
      <c r="G1637" s="48">
        <v>1636</v>
      </c>
      <c r="H1637" s="49"/>
      <c r="I1637" s="21">
        <f t="shared" si="232"/>
        <v>37.509133583886204</v>
      </c>
      <c r="J1637" s="50">
        <v>3.7135769799999991</v>
      </c>
      <c r="K1637" s="50">
        <v>20523.707061809975</v>
      </c>
      <c r="L1637">
        <f t="shared" si="226"/>
        <v>37.509133583886204</v>
      </c>
      <c r="M1637" t="e">
        <f t="shared" si="234"/>
        <v>#N/A</v>
      </c>
      <c r="N1637" t="str">
        <f t="shared" si="228"/>
        <v>NA</v>
      </c>
      <c r="O1637" s="22">
        <f t="shared" si="233"/>
        <v>17574.762324947416</v>
      </c>
      <c r="P1637">
        <f t="shared" si="229"/>
        <v>37.509133583886204</v>
      </c>
      <c r="Q1637">
        <f t="shared" si="230"/>
        <v>3</v>
      </c>
      <c r="V1637" s="51">
        <f t="shared" si="227"/>
        <v>9.9422869500912339E-6</v>
      </c>
      <c r="W1637" s="51">
        <f t="shared" si="231"/>
        <v>1.597250639030622E-3</v>
      </c>
    </row>
    <row r="1638" spans="2:23" x14ac:dyDescent="0.25">
      <c r="B1638" s="45" t="s">
        <v>1540</v>
      </c>
      <c r="C1638" s="46" t="s">
        <v>2293</v>
      </c>
      <c r="D1638" s="47">
        <v>4.1783987300000005</v>
      </c>
      <c r="E1638" s="47">
        <v>70.855489854000012</v>
      </c>
      <c r="F1638" s="47">
        <v>0.18866170495574158</v>
      </c>
      <c r="G1638" s="48">
        <v>1637</v>
      </c>
      <c r="H1638" s="49"/>
      <c r="I1638" s="21">
        <f t="shared" si="232"/>
        <v>37.320471878930462</v>
      </c>
      <c r="J1638" s="50">
        <v>4.1783987300000005</v>
      </c>
      <c r="K1638" s="50">
        <v>20527.885460539976</v>
      </c>
      <c r="L1638">
        <f t="shared" ref="L1638:L1701" si="235">P1638</f>
        <v>37.320471878930462</v>
      </c>
      <c r="M1638" t="e">
        <f t="shared" si="234"/>
        <v>#N/A</v>
      </c>
      <c r="N1638" t="str">
        <f t="shared" si="228"/>
        <v>NA</v>
      </c>
      <c r="O1638" s="22">
        <f t="shared" si="233"/>
        <v>17578.940723677417</v>
      </c>
      <c r="P1638">
        <f t="shared" si="229"/>
        <v>37.320471878930462</v>
      </c>
      <c r="Q1638">
        <f t="shared" si="230"/>
        <v>3</v>
      </c>
      <c r="V1638" s="51">
        <f t="shared" si="227"/>
        <v>9.8922796951124291E-6</v>
      </c>
      <c r="W1638" s="51">
        <f t="shared" si="231"/>
        <v>1.5873583593355096E-3</v>
      </c>
    </row>
    <row r="1639" spans="2:23" x14ac:dyDescent="0.25">
      <c r="B1639" s="52" t="s">
        <v>1265</v>
      </c>
      <c r="C1639" s="53" t="s">
        <v>2294</v>
      </c>
      <c r="D1639" s="54">
        <v>4.5689335399999997</v>
      </c>
      <c r="E1639" s="54">
        <v>132.75553738500003</v>
      </c>
      <c r="F1639" s="54">
        <v>0.18834430338088232</v>
      </c>
      <c r="G1639" s="48">
        <v>1638</v>
      </c>
      <c r="H1639" s="49"/>
      <c r="I1639" s="21">
        <f t="shared" si="232"/>
        <v>37.132127575549582</v>
      </c>
      <c r="J1639" s="50">
        <v>4.5689335399999997</v>
      </c>
      <c r="K1639" s="50">
        <v>20532.454394079974</v>
      </c>
      <c r="L1639">
        <f t="shared" si="235"/>
        <v>37.132127575549582</v>
      </c>
      <c r="M1639" t="e">
        <f t="shared" si="234"/>
        <v>#N/A</v>
      </c>
      <c r="N1639" t="str">
        <f t="shared" si="228"/>
        <v>NA</v>
      </c>
      <c r="O1639" s="22">
        <f t="shared" si="233"/>
        <v>17583.509657217415</v>
      </c>
      <c r="P1639">
        <f t="shared" si="229"/>
        <v>37.132127575549582</v>
      </c>
      <c r="Q1639">
        <f t="shared" si="230"/>
        <v>3</v>
      </c>
      <c r="V1639" s="51">
        <f t="shared" si="227"/>
        <v>9.8423565715766678E-6</v>
      </c>
      <c r="W1639" s="51">
        <f t="shared" si="231"/>
        <v>1.5775160027639329E-3</v>
      </c>
    </row>
    <row r="1640" spans="2:23" x14ac:dyDescent="0.25">
      <c r="B1640" s="45" t="s">
        <v>899</v>
      </c>
      <c r="C1640" s="46" t="s">
        <v>2295</v>
      </c>
      <c r="D1640" s="47">
        <v>5.0172082099999997</v>
      </c>
      <c r="E1640" s="47">
        <v>821.38077157999999</v>
      </c>
      <c r="F1640" s="47">
        <v>0.18690576953956911</v>
      </c>
      <c r="G1640" s="48">
        <v>1639</v>
      </c>
      <c r="H1640" s="49"/>
      <c r="I1640" s="21">
        <f t="shared" si="232"/>
        <v>36.945221806010011</v>
      </c>
      <c r="J1640" s="50">
        <v>5.0172082099999997</v>
      </c>
      <c r="K1640" s="50">
        <v>20537.471602289974</v>
      </c>
      <c r="L1640">
        <f t="shared" si="235"/>
        <v>36.945221806010011</v>
      </c>
      <c r="M1640" t="e">
        <f t="shared" si="234"/>
        <v>#N/A</v>
      </c>
      <c r="N1640" t="str">
        <f t="shared" si="228"/>
        <v>NA</v>
      </c>
      <c r="O1640" s="22">
        <f t="shared" si="233"/>
        <v>17588.526865427415</v>
      </c>
      <c r="P1640">
        <f t="shared" si="229"/>
        <v>36.945221806010011</v>
      </c>
      <c r="Q1640">
        <f t="shared" si="230"/>
        <v>3</v>
      </c>
      <c r="V1640" s="51">
        <f t="shared" si="227"/>
        <v>9.7928147502697537E-6</v>
      </c>
      <c r="W1640" s="51">
        <f t="shared" si="231"/>
        <v>1.567723188013663E-3</v>
      </c>
    </row>
    <row r="1641" spans="2:23" x14ac:dyDescent="0.25">
      <c r="B1641" s="52" t="s">
        <v>2296</v>
      </c>
      <c r="C1641" s="53" t="s">
        <v>2297</v>
      </c>
      <c r="D1641" s="54">
        <v>9.0415477499999977</v>
      </c>
      <c r="E1641" s="54">
        <v>156.38128019200002</v>
      </c>
      <c r="F1641" s="54">
        <v>0.18613061377247733</v>
      </c>
      <c r="G1641" s="48">
        <v>1640</v>
      </c>
      <c r="H1641" s="49"/>
      <c r="I1641" s="21">
        <f t="shared" si="232"/>
        <v>36.759091192237534</v>
      </c>
      <c r="J1641" s="50">
        <v>9.0415477499999977</v>
      </c>
      <c r="K1641" s="50">
        <v>20546.513150039973</v>
      </c>
      <c r="L1641">
        <f t="shared" si="235"/>
        <v>36.759091192237534</v>
      </c>
      <c r="M1641" t="e">
        <f t="shared" si="234"/>
        <v>#N/A</v>
      </c>
      <c r="N1641" t="str">
        <f t="shared" si="228"/>
        <v>NA</v>
      </c>
      <c r="O1641" s="22">
        <f t="shared" si="233"/>
        <v>17597.568413177414</v>
      </c>
      <c r="P1641">
        <f t="shared" si="229"/>
        <v>36.759091192237534</v>
      </c>
      <c r="Q1641">
        <f t="shared" si="230"/>
        <v>3</v>
      </c>
      <c r="V1641" s="51">
        <f t="shared" si="227"/>
        <v>9.7434783941477464E-6</v>
      </c>
      <c r="W1641" s="51">
        <f t="shared" si="231"/>
        <v>1.5579797096195152E-3</v>
      </c>
    </row>
    <row r="1642" spans="2:23" x14ac:dyDescent="0.25">
      <c r="B1642" s="45" t="s">
        <v>2250</v>
      </c>
      <c r="C1642" s="46" t="s">
        <v>2298</v>
      </c>
      <c r="D1642" s="47">
        <v>1.1599626988042882</v>
      </c>
      <c r="E1642" s="47">
        <v>66</v>
      </c>
      <c r="F1642" s="47">
        <v>0.1855829316</v>
      </c>
      <c r="G1642" s="48">
        <v>1641</v>
      </c>
      <c r="H1642" s="49"/>
      <c r="I1642" s="21">
        <f t="shared" si="232"/>
        <v>36.573508260637531</v>
      </c>
      <c r="J1642" s="50">
        <v>4.4736489400000004</v>
      </c>
      <c r="K1642" s="50">
        <v>20550.986798979971</v>
      </c>
      <c r="L1642">
        <f t="shared" si="235"/>
        <v>36.573508260637531</v>
      </c>
      <c r="M1642" t="e">
        <f t="shared" si="234"/>
        <v>#N/A</v>
      </c>
      <c r="N1642" t="str">
        <f t="shared" si="228"/>
        <v>NA</v>
      </c>
      <c r="O1642" s="22">
        <f t="shared" si="233"/>
        <v>17598.728375876217</v>
      </c>
      <c r="P1642">
        <f t="shared" si="229"/>
        <v>36.573508260637531</v>
      </c>
      <c r="Q1642">
        <f t="shared" si="230"/>
        <v>3</v>
      </c>
      <c r="V1642" s="51">
        <f t="shared" si="227"/>
        <v>9.6942872083561603E-6</v>
      </c>
      <c r="W1642" s="51">
        <f t="shared" si="231"/>
        <v>1.5482854224111589E-3</v>
      </c>
    </row>
    <row r="1643" spans="2:23" x14ac:dyDescent="0.25">
      <c r="B1643" s="52" t="s">
        <v>2299</v>
      </c>
      <c r="C1643" s="53" t="s">
        <v>2300</v>
      </c>
      <c r="D1643" s="54">
        <v>1.3127794399999999</v>
      </c>
      <c r="E1643" s="54">
        <v>31.565389250000003</v>
      </c>
      <c r="F1643" s="54">
        <v>0.18542878952035668</v>
      </c>
      <c r="G1643" s="48">
        <v>1642</v>
      </c>
      <c r="H1643" s="49"/>
      <c r="I1643" s="21">
        <f t="shared" si="232"/>
        <v>36.388079471117173</v>
      </c>
      <c r="J1643" s="50">
        <v>1.3127794399999999</v>
      </c>
      <c r="K1643" s="50">
        <v>20552.29957841997</v>
      </c>
      <c r="L1643">
        <f t="shared" si="235"/>
        <v>36.388079471117173</v>
      </c>
      <c r="M1643" t="e">
        <f t="shared" si="234"/>
        <v>#N/A</v>
      </c>
      <c r="N1643" t="str">
        <f t="shared" si="228"/>
        <v>NA</v>
      </c>
      <c r="O1643" s="22">
        <f t="shared" si="233"/>
        <v>17600.041155316216</v>
      </c>
      <c r="P1643">
        <f t="shared" si="229"/>
        <v>36.388079471117173</v>
      </c>
      <c r="Q1643">
        <f t="shared" si="230"/>
        <v>3</v>
      </c>
      <c r="V1643" s="51">
        <f t="shared" si="227"/>
        <v>9.6451368799409094E-6</v>
      </c>
      <c r="W1643" s="51">
        <f t="shared" si="231"/>
        <v>1.538640285531218E-3</v>
      </c>
    </row>
    <row r="1644" spans="2:23" x14ac:dyDescent="0.25">
      <c r="B1644" s="45" t="s">
        <v>1169</v>
      </c>
      <c r="C1644" s="46" t="s">
        <v>2301</v>
      </c>
      <c r="D1644" s="47">
        <v>0.9778348503228349</v>
      </c>
      <c r="E1644" s="47">
        <v>8</v>
      </c>
      <c r="F1644" s="47">
        <v>0.18533378480000001</v>
      </c>
      <c r="G1644" s="48">
        <v>1643</v>
      </c>
      <c r="H1644" s="49"/>
      <c r="I1644" s="21">
        <f t="shared" si="232"/>
        <v>36.202745686317172</v>
      </c>
      <c r="J1644" s="50">
        <v>16.10158187</v>
      </c>
      <c r="K1644" s="50">
        <v>20568.40116028997</v>
      </c>
      <c r="L1644">
        <f t="shared" si="235"/>
        <v>36.202745686317172</v>
      </c>
      <c r="M1644" t="e">
        <f t="shared" si="234"/>
        <v>#N/A</v>
      </c>
      <c r="N1644" t="str">
        <f t="shared" si="228"/>
        <v>NA</v>
      </c>
      <c r="O1644" s="22">
        <f t="shared" si="233"/>
        <v>17601.01899016654</v>
      </c>
      <c r="P1644">
        <f t="shared" si="229"/>
        <v>36.202745686317172</v>
      </c>
      <c r="Q1644">
        <f t="shared" si="230"/>
        <v>3</v>
      </c>
      <c r="V1644" s="51">
        <f t="shared" si="227"/>
        <v>9.5960117337706537E-6</v>
      </c>
      <c r="W1644" s="51">
        <f t="shared" si="231"/>
        <v>1.5290442737974474E-3</v>
      </c>
    </row>
    <row r="1645" spans="2:23" x14ac:dyDescent="0.25">
      <c r="B1645" s="52" t="s">
        <v>1017</v>
      </c>
      <c r="C1645" s="53" t="s">
        <v>2302</v>
      </c>
      <c r="D1645" s="54">
        <v>4.3843037599999999</v>
      </c>
      <c r="E1645" s="54">
        <v>423.54556642738152</v>
      </c>
      <c r="F1645" s="54">
        <v>0.18463672702736814</v>
      </c>
      <c r="G1645" s="48">
        <v>1644</v>
      </c>
      <c r="H1645" s="49"/>
      <c r="I1645" s="21">
        <f t="shared" si="232"/>
        <v>36.018108959289805</v>
      </c>
      <c r="J1645" s="50">
        <v>4.4072439899999996</v>
      </c>
      <c r="K1645" s="50">
        <v>20572.808404279971</v>
      </c>
      <c r="L1645">
        <f t="shared" si="235"/>
        <v>36.018108959289805</v>
      </c>
      <c r="M1645" t="e">
        <f t="shared" si="234"/>
        <v>#N/A</v>
      </c>
      <c r="N1645" t="str">
        <f t="shared" si="228"/>
        <v>NA</v>
      </c>
      <c r="O1645" s="22">
        <f t="shared" si="233"/>
        <v>17605.403293926542</v>
      </c>
      <c r="P1645">
        <f t="shared" si="229"/>
        <v>36.018108959289805</v>
      </c>
      <c r="Q1645">
        <f t="shared" si="230"/>
        <v>3</v>
      </c>
      <c r="V1645" s="51">
        <f t="shared" si="227"/>
        <v>9.547071351889363E-6</v>
      </c>
      <c r="W1645" s="51">
        <f t="shared" si="231"/>
        <v>1.519497202445558E-3</v>
      </c>
    </row>
    <row r="1646" spans="2:23" x14ac:dyDescent="0.25">
      <c r="B1646" s="45" t="s">
        <v>1121</v>
      </c>
      <c r="C1646" s="46" t="s">
        <v>2303</v>
      </c>
      <c r="D1646" s="47">
        <v>0.32668614102858523</v>
      </c>
      <c r="E1646" s="47">
        <v>15.000409293009959</v>
      </c>
      <c r="F1646" s="47">
        <v>0.18457505621460227</v>
      </c>
      <c r="G1646" s="48">
        <v>1645</v>
      </c>
      <c r="H1646" s="49"/>
      <c r="I1646" s="21">
        <f t="shared" si="232"/>
        <v>35.8335339030752</v>
      </c>
      <c r="J1646" s="50">
        <v>0.34823650000000006</v>
      </c>
      <c r="K1646" s="50">
        <v>20573.156640779973</v>
      </c>
      <c r="L1646">
        <f t="shared" si="235"/>
        <v>35.8335339030752</v>
      </c>
      <c r="M1646" t="e">
        <f t="shared" si="234"/>
        <v>#N/A</v>
      </c>
      <c r="N1646" t="str">
        <f t="shared" si="228"/>
        <v>NA</v>
      </c>
      <c r="O1646" s="22">
        <f t="shared" si="233"/>
        <v>17605.729980067572</v>
      </c>
      <c r="P1646">
        <f t="shared" si="229"/>
        <v>35.8335339030752</v>
      </c>
      <c r="Q1646">
        <f t="shared" si="230"/>
        <v>3</v>
      </c>
      <c r="V1646" s="51">
        <f t="shared" si="227"/>
        <v>9.4981473166644277E-6</v>
      </c>
      <c r="W1646" s="51">
        <f t="shared" si="231"/>
        <v>1.5099990551288936E-3</v>
      </c>
    </row>
    <row r="1647" spans="2:23" x14ac:dyDescent="0.25">
      <c r="B1647" s="52" t="s">
        <v>394</v>
      </c>
      <c r="C1647" s="53" t="s">
        <v>2304</v>
      </c>
      <c r="D1647" s="54">
        <v>0.52577898000000001</v>
      </c>
      <c r="E1647" s="54">
        <v>158.44871776500003</v>
      </c>
      <c r="F1647" s="54">
        <v>0.18394202315723593</v>
      </c>
      <c r="G1647" s="48">
        <v>1646</v>
      </c>
      <c r="H1647" s="49"/>
      <c r="I1647" s="21">
        <f t="shared" si="232"/>
        <v>35.649591879917963</v>
      </c>
      <c r="J1647" s="50">
        <v>0.52577898000000001</v>
      </c>
      <c r="K1647" s="50">
        <v>20573.682419759974</v>
      </c>
      <c r="L1647">
        <f t="shared" si="235"/>
        <v>35.649591879917963</v>
      </c>
      <c r="M1647" t="e">
        <f t="shared" si="234"/>
        <v>#N/A</v>
      </c>
      <c r="N1647" t="str">
        <f t="shared" si="228"/>
        <v>NA</v>
      </c>
      <c r="O1647" s="22">
        <f t="shared" si="233"/>
        <v>17606.255759047574</v>
      </c>
      <c r="P1647">
        <f t="shared" si="229"/>
        <v>35.649591879917963</v>
      </c>
      <c r="Q1647">
        <f t="shared" si="230"/>
        <v>3</v>
      </c>
      <c r="V1647" s="51">
        <f t="shared" si="227"/>
        <v>9.4493910751394255E-6</v>
      </c>
      <c r="W1647" s="51">
        <f t="shared" si="231"/>
        <v>1.5005496640537542E-3</v>
      </c>
    </row>
    <row r="1648" spans="2:23" x14ac:dyDescent="0.25">
      <c r="B1648" s="45" t="s">
        <v>866</v>
      </c>
      <c r="C1648" s="46" t="s">
        <v>2305</v>
      </c>
      <c r="D1648" s="47">
        <v>1.63470837</v>
      </c>
      <c r="E1648" s="47">
        <v>170.295492204</v>
      </c>
      <c r="F1648" s="47">
        <v>0.18392577310451597</v>
      </c>
      <c r="G1648" s="48">
        <v>1647</v>
      </c>
      <c r="H1648" s="49"/>
      <c r="I1648" s="21">
        <f t="shared" si="232"/>
        <v>35.465666106813444</v>
      </c>
      <c r="J1648" s="50">
        <v>1.63470837</v>
      </c>
      <c r="K1648" s="50">
        <v>20575.317128129973</v>
      </c>
      <c r="L1648">
        <f t="shared" si="235"/>
        <v>35.465666106813444</v>
      </c>
      <c r="M1648" t="e">
        <f t="shared" si="234"/>
        <v>#N/A</v>
      </c>
      <c r="N1648" t="str">
        <f t="shared" si="228"/>
        <v>NA</v>
      </c>
      <c r="O1648" s="22">
        <f t="shared" si="233"/>
        <v>17607.890467417572</v>
      </c>
      <c r="P1648">
        <f t="shared" si="229"/>
        <v>35.465666106813444</v>
      </c>
      <c r="Q1648">
        <f t="shared" si="230"/>
        <v>3</v>
      </c>
      <c r="V1648" s="51">
        <f t="shared" si="227"/>
        <v>9.4006391409036507E-6</v>
      </c>
      <c r="W1648" s="51">
        <f t="shared" si="231"/>
        <v>1.4911490249128504E-3</v>
      </c>
    </row>
    <row r="1649" spans="2:23" x14ac:dyDescent="0.25">
      <c r="B1649" s="52" t="s">
        <v>1524</v>
      </c>
      <c r="C1649" s="53" t="s">
        <v>2306</v>
      </c>
      <c r="D1649" s="54">
        <v>0.41069088000000004</v>
      </c>
      <c r="E1649" s="54">
        <v>64.766161960526432</v>
      </c>
      <c r="F1649" s="54">
        <v>0.18281558785153426</v>
      </c>
      <c r="G1649" s="48">
        <v>1648</v>
      </c>
      <c r="H1649" s="49"/>
      <c r="I1649" s="21">
        <f t="shared" si="232"/>
        <v>35.282850518961908</v>
      </c>
      <c r="J1649" s="50">
        <v>0.44234617000000004</v>
      </c>
      <c r="K1649" s="50">
        <v>20575.759474299972</v>
      </c>
      <c r="L1649">
        <f t="shared" si="235"/>
        <v>35.282850518961908</v>
      </c>
      <c r="M1649" t="e">
        <f t="shared" si="234"/>
        <v>#N/A</v>
      </c>
      <c r="N1649" t="str">
        <f t="shared" si="228"/>
        <v>NA</v>
      </c>
      <c r="O1649" s="22">
        <f t="shared" si="233"/>
        <v>17608.301158297571</v>
      </c>
      <c r="P1649">
        <f t="shared" si="229"/>
        <v>35.282850518961908</v>
      </c>
      <c r="Q1649">
        <f t="shared" si="230"/>
        <v>3</v>
      </c>
      <c r="V1649" s="51">
        <f t="shared" si="227"/>
        <v>9.3521814758044372E-6</v>
      </c>
      <c r="W1649" s="51">
        <f t="shared" si="231"/>
        <v>1.481796843437046E-3</v>
      </c>
    </row>
    <row r="1650" spans="2:23" x14ac:dyDescent="0.25">
      <c r="B1650" s="45" t="s">
        <v>2174</v>
      </c>
      <c r="C1650" s="46" t="s">
        <v>2307</v>
      </c>
      <c r="D1650" s="47">
        <v>0.72357690999999991</v>
      </c>
      <c r="E1650" s="47">
        <v>2</v>
      </c>
      <c r="F1650" s="47">
        <v>0.18187801279999999</v>
      </c>
      <c r="G1650" s="48">
        <v>1649</v>
      </c>
      <c r="H1650" s="49"/>
      <c r="I1650" s="21">
        <f t="shared" si="232"/>
        <v>35.100972506161909</v>
      </c>
      <c r="J1650" s="50">
        <v>6.1474829800000004</v>
      </c>
      <c r="K1650" s="50">
        <v>20581.906957279971</v>
      </c>
      <c r="L1650">
        <f t="shared" si="235"/>
        <v>35.100972506161909</v>
      </c>
      <c r="M1650" t="e">
        <f t="shared" si="234"/>
        <v>#N/A</v>
      </c>
      <c r="N1650" t="str">
        <f t="shared" si="228"/>
        <v>NA</v>
      </c>
      <c r="O1650" s="22">
        <f t="shared" si="233"/>
        <v>17609.024735207571</v>
      </c>
      <c r="P1650">
        <f t="shared" si="229"/>
        <v>35.100972506161909</v>
      </c>
      <c r="Q1650">
        <f t="shared" si="230"/>
        <v>3</v>
      </c>
      <c r="V1650" s="51">
        <f t="shared" si="227"/>
        <v>9.30397232724797E-6</v>
      </c>
      <c r="W1650" s="51">
        <f t="shared" si="231"/>
        <v>1.472492871109798E-3</v>
      </c>
    </row>
    <row r="1651" spans="2:23" x14ac:dyDescent="0.25">
      <c r="B1651" s="52" t="s">
        <v>1535</v>
      </c>
      <c r="C1651" s="53" t="s">
        <v>2308</v>
      </c>
      <c r="D1651" s="54">
        <v>6.1983061139176794</v>
      </c>
      <c r="E1651" s="54">
        <v>788.77484224615682</v>
      </c>
      <c r="F1651" s="54">
        <v>0.18118095024406841</v>
      </c>
      <c r="G1651" s="48">
        <v>1650</v>
      </c>
      <c r="H1651" s="49"/>
      <c r="I1651" s="21">
        <f t="shared" si="232"/>
        <v>34.91979155591784</v>
      </c>
      <c r="J1651" s="50">
        <v>6.3580575000000001</v>
      </c>
      <c r="K1651" s="50">
        <v>20588.265014779972</v>
      </c>
      <c r="L1651">
        <f t="shared" si="235"/>
        <v>34.91979155591784</v>
      </c>
      <c r="M1651" t="e">
        <f t="shared" si="234"/>
        <v>#N/A</v>
      </c>
      <c r="N1651" t="str">
        <f t="shared" si="228"/>
        <v>NA</v>
      </c>
      <c r="O1651" s="22">
        <f t="shared" si="233"/>
        <v>17615.223041321489</v>
      </c>
      <c r="P1651">
        <f t="shared" si="229"/>
        <v>34.91979155591784</v>
      </c>
      <c r="Q1651">
        <f t="shared" si="230"/>
        <v>3</v>
      </c>
      <c r="V1651" s="51">
        <f t="shared" si="227"/>
        <v>9.2559479442483425E-6</v>
      </c>
      <c r="W1651" s="51">
        <f t="shared" si="231"/>
        <v>1.4632369231655496E-3</v>
      </c>
    </row>
    <row r="1652" spans="2:23" x14ac:dyDescent="0.25">
      <c r="B1652" s="45" t="s">
        <v>830</v>
      </c>
      <c r="C1652" s="46" t="s">
        <v>2309</v>
      </c>
      <c r="D1652" s="47">
        <v>4.5219863699999996</v>
      </c>
      <c r="E1652" s="47">
        <v>335.22667347800001</v>
      </c>
      <c r="F1652" s="47">
        <v>0.18033197082142471</v>
      </c>
      <c r="G1652" s="48">
        <v>1651</v>
      </c>
      <c r="H1652" s="49"/>
      <c r="I1652" s="21">
        <f t="shared" si="232"/>
        <v>34.739459585096412</v>
      </c>
      <c r="J1652" s="50">
        <v>4.5219863699999996</v>
      </c>
      <c r="K1652" s="50">
        <v>20592.787001149973</v>
      </c>
      <c r="L1652">
        <f t="shared" si="235"/>
        <v>34.739459585096412</v>
      </c>
      <c r="M1652" t="e">
        <f t="shared" si="234"/>
        <v>#N/A</v>
      </c>
      <c r="N1652" t="str">
        <f t="shared" si="228"/>
        <v>NA</v>
      </c>
      <c r="O1652" s="22">
        <f t="shared" si="233"/>
        <v>17619.74502769149</v>
      </c>
      <c r="P1652">
        <f t="shared" si="229"/>
        <v>34.739459585096412</v>
      </c>
      <c r="Q1652">
        <f t="shared" si="230"/>
        <v>3</v>
      </c>
      <c r="V1652" s="51">
        <f t="shared" si="227"/>
        <v>9.2081485943600702E-6</v>
      </c>
      <c r="W1652" s="51">
        <f t="shared" si="231"/>
        <v>1.4540287745711895E-3</v>
      </c>
    </row>
    <row r="1653" spans="2:23" x14ac:dyDescent="0.25">
      <c r="B1653" s="52" t="s">
        <v>2310</v>
      </c>
      <c r="C1653" s="53" t="s">
        <v>2311</v>
      </c>
      <c r="D1653" s="54">
        <v>1.7456524900000001</v>
      </c>
      <c r="E1653" s="54">
        <v>108.32763860200001</v>
      </c>
      <c r="F1653" s="54">
        <v>0.17980133709772694</v>
      </c>
      <c r="G1653" s="48">
        <v>1652</v>
      </c>
      <c r="H1653" s="49"/>
      <c r="I1653" s="21">
        <f t="shared" si="232"/>
        <v>34.559658247998684</v>
      </c>
      <c r="J1653" s="50">
        <v>1.7456524900000001</v>
      </c>
      <c r="K1653" s="50">
        <v>20594.532653639973</v>
      </c>
      <c r="L1653">
        <f t="shared" si="235"/>
        <v>34.559658247998684</v>
      </c>
      <c r="M1653" t="e">
        <f t="shared" si="234"/>
        <v>#N/A</v>
      </c>
      <c r="N1653" t="str">
        <f t="shared" si="228"/>
        <v>NA</v>
      </c>
      <c r="O1653" s="22">
        <f t="shared" si="233"/>
        <v>17621.49068018149</v>
      </c>
      <c r="P1653">
        <f t="shared" si="229"/>
        <v>34.559658247998684</v>
      </c>
      <c r="Q1653">
        <f t="shared" si="230"/>
        <v>3</v>
      </c>
      <c r="V1653" s="51">
        <f t="shared" si="227"/>
        <v>9.1604898958876627E-6</v>
      </c>
      <c r="W1653" s="51">
        <f t="shared" si="231"/>
        <v>1.444868284675302E-3</v>
      </c>
    </row>
    <row r="1654" spans="2:23" x14ac:dyDescent="0.25">
      <c r="B1654" s="45" t="s">
        <v>2312</v>
      </c>
      <c r="C1654" s="46" t="s">
        <v>2313</v>
      </c>
      <c r="D1654" s="47">
        <v>16.20264478</v>
      </c>
      <c r="E1654" s="47">
        <v>352.01940554500004</v>
      </c>
      <c r="F1654" s="47">
        <v>0.17839882327599341</v>
      </c>
      <c r="G1654" s="48">
        <v>1653</v>
      </c>
      <c r="H1654" s="49"/>
      <c r="I1654" s="21">
        <f t="shared" si="232"/>
        <v>34.381259424722693</v>
      </c>
      <c r="J1654" s="50">
        <v>16.20264478</v>
      </c>
      <c r="K1654" s="50">
        <v>20610.735298419975</v>
      </c>
      <c r="L1654">
        <f t="shared" si="235"/>
        <v>34.381259424722693</v>
      </c>
      <c r="M1654" t="e">
        <f t="shared" si="234"/>
        <v>#N/A</v>
      </c>
      <c r="N1654" t="str">
        <f t="shared" si="228"/>
        <v>NA</v>
      </c>
      <c r="O1654" s="22">
        <f t="shared" si="233"/>
        <v>17637.693324961492</v>
      </c>
      <c r="P1654">
        <f t="shared" si="229"/>
        <v>34.381259424722693</v>
      </c>
      <c r="Q1654">
        <f t="shared" si="230"/>
        <v>3</v>
      </c>
      <c r="V1654" s="51">
        <f t="shared" si="227"/>
        <v>9.1132029520663184E-6</v>
      </c>
      <c r="W1654" s="51">
        <f t="shared" si="231"/>
        <v>1.4357550817232357E-3</v>
      </c>
    </row>
    <row r="1655" spans="2:23" x14ac:dyDescent="0.25">
      <c r="B1655" s="52" t="s">
        <v>2314</v>
      </c>
      <c r="C1655" s="53" t="s">
        <v>2315</v>
      </c>
      <c r="D1655" s="54">
        <v>5.5263794699999993</v>
      </c>
      <c r="E1655" s="54">
        <v>125.279016563</v>
      </c>
      <c r="F1655" s="54">
        <v>0.17821776969917391</v>
      </c>
      <c r="G1655" s="48">
        <v>1654</v>
      </c>
      <c r="H1655" s="49"/>
      <c r="I1655" s="21">
        <f t="shared" si="232"/>
        <v>34.203041655023519</v>
      </c>
      <c r="J1655" s="50">
        <v>5.5263794699999993</v>
      </c>
      <c r="K1655" s="50">
        <v>20616.261677889976</v>
      </c>
      <c r="L1655">
        <f t="shared" si="235"/>
        <v>34.203041655023519</v>
      </c>
      <c r="M1655" t="e">
        <f t="shared" si="234"/>
        <v>#N/A</v>
      </c>
      <c r="N1655" t="str">
        <f t="shared" si="228"/>
        <v>NA</v>
      </c>
      <c r="O1655" s="22">
        <f t="shared" si="233"/>
        <v>17643.219704431493</v>
      </c>
      <c r="P1655">
        <f t="shared" si="229"/>
        <v>34.203041655023519</v>
      </c>
      <c r="Q1655">
        <f t="shared" si="230"/>
        <v>3</v>
      </c>
      <c r="V1655" s="51">
        <f t="shared" si="227"/>
        <v>9.0659639988659795E-6</v>
      </c>
      <c r="W1655" s="51">
        <f t="shared" si="231"/>
        <v>1.4266891177243698E-3</v>
      </c>
    </row>
    <row r="1656" spans="2:23" x14ac:dyDescent="0.25">
      <c r="B1656" s="45" t="s">
        <v>2316</v>
      </c>
      <c r="C1656" s="46" t="s">
        <v>2317</v>
      </c>
      <c r="D1656" s="47">
        <v>3.0271139200000001</v>
      </c>
      <c r="E1656" s="47">
        <v>90.054689848999999</v>
      </c>
      <c r="F1656" s="47">
        <v>0.17616600190060908</v>
      </c>
      <c r="G1656" s="48">
        <v>1655</v>
      </c>
      <c r="H1656" s="49"/>
      <c r="I1656" s="21">
        <f t="shared" si="232"/>
        <v>34.026875653122907</v>
      </c>
      <c r="J1656" s="50">
        <v>3.0271139200000001</v>
      </c>
      <c r="K1656" s="50">
        <v>20619.288791809977</v>
      </c>
      <c r="L1656">
        <f t="shared" si="235"/>
        <v>34.026875653122907</v>
      </c>
      <c r="M1656" t="e">
        <f t="shared" si="234"/>
        <v>#N/A</v>
      </c>
      <c r="N1656" t="str">
        <f t="shared" si="228"/>
        <v>NA</v>
      </c>
      <c r="O1656" s="22">
        <f t="shared" si="233"/>
        <v>17646.246818351494</v>
      </c>
      <c r="P1656">
        <f t="shared" si="229"/>
        <v>34.026875653122907</v>
      </c>
      <c r="Q1656">
        <f t="shared" si="230"/>
        <v>3</v>
      </c>
      <c r="V1656" s="51">
        <f t="shared" si="227"/>
        <v>9.0192688935837123E-6</v>
      </c>
      <c r="W1656" s="51">
        <f t="shared" si="231"/>
        <v>1.4176698488307861E-3</v>
      </c>
    </row>
    <row r="1657" spans="2:23" x14ac:dyDescent="0.25">
      <c r="B1657" s="52" t="s">
        <v>1322</v>
      </c>
      <c r="C1657" s="53" t="s">
        <v>2318</v>
      </c>
      <c r="D1657" s="54">
        <v>4.8832481599999991</v>
      </c>
      <c r="E1657" s="54">
        <v>522.37886358220317</v>
      </c>
      <c r="F1657" s="54">
        <v>0.1756990487305789</v>
      </c>
      <c r="G1657" s="48">
        <v>1656</v>
      </c>
      <c r="H1657" s="49"/>
      <c r="I1657" s="21">
        <f t="shared" si="232"/>
        <v>33.851176604392329</v>
      </c>
      <c r="J1657" s="50">
        <v>4.8832481599999991</v>
      </c>
      <c r="K1657" s="50">
        <v>20624.172039969977</v>
      </c>
      <c r="L1657">
        <f t="shared" si="235"/>
        <v>33.851176604392329</v>
      </c>
      <c r="M1657" t="e">
        <f t="shared" si="234"/>
        <v>#N/A</v>
      </c>
      <c r="N1657" t="str">
        <f t="shared" si="228"/>
        <v>NA</v>
      </c>
      <c r="O1657" s="22">
        <f t="shared" si="233"/>
        <v>17651.130066511494</v>
      </c>
      <c r="P1657">
        <f t="shared" si="229"/>
        <v>33.851176604392329</v>
      </c>
      <c r="Q1657">
        <f t="shared" si="230"/>
        <v>3</v>
      </c>
      <c r="V1657" s="51">
        <f t="shared" si="227"/>
        <v>8.9726975603528131E-6</v>
      </c>
      <c r="W1657" s="51">
        <f t="shared" si="231"/>
        <v>1.4086971512704332E-3</v>
      </c>
    </row>
    <row r="1658" spans="2:23" x14ac:dyDescent="0.25">
      <c r="B1658" s="45" t="s">
        <v>933</v>
      </c>
      <c r="C1658" s="46" t="s">
        <v>2319</v>
      </c>
      <c r="D1658" s="47">
        <v>5.4562058100000002</v>
      </c>
      <c r="E1658" s="47">
        <v>139.50922517800001</v>
      </c>
      <c r="F1658" s="47">
        <v>0.1751928529412613</v>
      </c>
      <c r="G1658" s="48">
        <v>1657</v>
      </c>
      <c r="H1658" s="49"/>
      <c r="I1658" s="21">
        <f t="shared" si="232"/>
        <v>33.675983751451071</v>
      </c>
      <c r="J1658" s="50">
        <v>5.4562058100000002</v>
      </c>
      <c r="K1658" s="50">
        <v>20629.628245779975</v>
      </c>
      <c r="L1658">
        <f t="shared" si="235"/>
        <v>33.675983751451071</v>
      </c>
      <c r="M1658" t="e">
        <f t="shared" si="234"/>
        <v>#N/A</v>
      </c>
      <c r="N1658" t="str">
        <f t="shared" si="228"/>
        <v>NA</v>
      </c>
      <c r="O1658" s="22">
        <f t="shared" si="233"/>
        <v>17656.586272321492</v>
      </c>
      <c r="P1658">
        <f t="shared" si="229"/>
        <v>33.675983751451071</v>
      </c>
      <c r="Q1658">
        <f t="shared" si="230"/>
        <v>3</v>
      </c>
      <c r="V1658" s="51">
        <f t="shared" si="227"/>
        <v>8.9262604009433134E-6</v>
      </c>
      <c r="W1658" s="51">
        <f t="shared" si="231"/>
        <v>1.39977089086949E-3</v>
      </c>
    </row>
    <row r="1659" spans="2:23" x14ac:dyDescent="0.25">
      <c r="B1659" s="52" t="s">
        <v>1782</v>
      </c>
      <c r="C1659" s="53" t="s">
        <v>2320</v>
      </c>
      <c r="D1659" s="54">
        <v>13.210545030000002</v>
      </c>
      <c r="E1659" s="54">
        <v>887</v>
      </c>
      <c r="F1659" s="54">
        <v>0.17371345059999999</v>
      </c>
      <c r="G1659" s="48">
        <v>1658</v>
      </c>
      <c r="H1659" s="49"/>
      <c r="I1659" s="21">
        <f t="shared" si="232"/>
        <v>33.502270300851073</v>
      </c>
      <c r="J1659" s="50">
        <v>21.833705439999999</v>
      </c>
      <c r="K1659" s="50">
        <v>20651.461951219975</v>
      </c>
      <c r="L1659">
        <f t="shared" si="235"/>
        <v>33.502270300851073</v>
      </c>
      <c r="M1659" t="e">
        <f t="shared" si="234"/>
        <v>#N/A</v>
      </c>
      <c r="N1659" t="str">
        <f t="shared" si="228"/>
        <v>NA</v>
      </c>
      <c r="O1659" s="22">
        <f t="shared" si="233"/>
        <v>17669.796817351493</v>
      </c>
      <c r="P1659">
        <f t="shared" si="229"/>
        <v>33.502270300851073</v>
      </c>
      <c r="Q1659">
        <f t="shared" si="230"/>
        <v>3</v>
      </c>
      <c r="V1659" s="51">
        <f t="shared" si="227"/>
        <v>8.8802153764936525E-6</v>
      </c>
      <c r="W1659" s="51">
        <f t="shared" si="231"/>
        <v>1.3908906754929963E-3</v>
      </c>
    </row>
    <row r="1660" spans="2:23" x14ac:dyDescent="0.25">
      <c r="B1660" s="45" t="s">
        <v>970</v>
      </c>
      <c r="C1660" s="46" t="s">
        <v>2321</v>
      </c>
      <c r="D1660" s="47">
        <v>9.8685994799999985</v>
      </c>
      <c r="E1660" s="47">
        <v>433.26578208900008</v>
      </c>
      <c r="F1660" s="47">
        <v>0.17347905590291893</v>
      </c>
      <c r="G1660" s="48">
        <v>1659</v>
      </c>
      <c r="H1660" s="49"/>
      <c r="I1660" s="21">
        <f t="shared" si="232"/>
        <v>33.328791244948157</v>
      </c>
      <c r="J1660" s="50">
        <v>9.8685994799999985</v>
      </c>
      <c r="K1660" s="50">
        <v>20661.330550699975</v>
      </c>
      <c r="L1660">
        <f t="shared" si="235"/>
        <v>33.328791244948157</v>
      </c>
      <c r="M1660" t="e">
        <f t="shared" si="234"/>
        <v>#N/A</v>
      </c>
      <c r="N1660" t="str">
        <f t="shared" si="228"/>
        <v>NA</v>
      </c>
      <c r="O1660" s="22">
        <f t="shared" si="233"/>
        <v>17679.665416831493</v>
      </c>
      <c r="P1660">
        <f t="shared" si="229"/>
        <v>33.328791244948157</v>
      </c>
      <c r="Q1660">
        <f t="shared" si="230"/>
        <v>3</v>
      </c>
      <c r="V1660" s="51">
        <f t="shared" si="227"/>
        <v>8.8342324814272981E-6</v>
      </c>
      <c r="W1660" s="51">
        <f t="shared" si="231"/>
        <v>1.382056443011569E-3</v>
      </c>
    </row>
    <row r="1661" spans="2:23" x14ac:dyDescent="0.25">
      <c r="B1661" s="52" t="s">
        <v>1592</v>
      </c>
      <c r="C1661" s="53" t="s">
        <v>2322</v>
      </c>
      <c r="D1661" s="54">
        <v>3.7771396400000001</v>
      </c>
      <c r="E1661" s="54">
        <v>5.1724095930000002</v>
      </c>
      <c r="F1661" s="54">
        <v>0.17253774058544533</v>
      </c>
      <c r="G1661" s="48">
        <v>1660</v>
      </c>
      <c r="H1661" s="49"/>
      <c r="I1661" s="21">
        <f t="shared" si="232"/>
        <v>33.156253504362709</v>
      </c>
      <c r="J1661" s="50">
        <v>3.7771396400000001</v>
      </c>
      <c r="K1661" s="50">
        <v>20665.107690339973</v>
      </c>
      <c r="L1661">
        <f t="shared" si="235"/>
        <v>33.156253504362709</v>
      </c>
      <c r="M1661" t="e">
        <f t="shared" si="234"/>
        <v>#N/A</v>
      </c>
      <c r="N1661" t="str">
        <f t="shared" si="228"/>
        <v>NA</v>
      </c>
      <c r="O1661" s="22">
        <f t="shared" si="233"/>
        <v>17683.442556471491</v>
      </c>
      <c r="P1661">
        <f t="shared" si="229"/>
        <v>33.156253504362709</v>
      </c>
      <c r="Q1661">
        <f t="shared" si="230"/>
        <v>3</v>
      </c>
      <c r="V1661" s="51">
        <f t="shared" si="227"/>
        <v>8.7884990943101438E-6</v>
      </c>
      <c r="W1661" s="51">
        <f t="shared" si="231"/>
        <v>1.3732679439172589E-3</v>
      </c>
    </row>
    <row r="1662" spans="2:23" x14ac:dyDescent="0.25">
      <c r="B1662" s="45" t="s">
        <v>2206</v>
      </c>
      <c r="C1662" s="46" t="s">
        <v>2323</v>
      </c>
      <c r="D1662" s="47">
        <v>7.8040617475655161</v>
      </c>
      <c r="E1662" s="47">
        <v>538.22417170621088</v>
      </c>
      <c r="F1662" s="47">
        <v>0.17125604216751847</v>
      </c>
      <c r="G1662" s="48">
        <v>1661</v>
      </c>
      <c r="H1662" s="49"/>
      <c r="I1662" s="21">
        <f t="shared" si="232"/>
        <v>32.984997462195189</v>
      </c>
      <c r="J1662" s="50">
        <v>8.83013066</v>
      </c>
      <c r="K1662" s="50">
        <v>20673.937820999974</v>
      </c>
      <c r="L1662">
        <f t="shared" si="235"/>
        <v>32.984997462195189</v>
      </c>
      <c r="M1662" t="e">
        <f t="shared" si="234"/>
        <v>#N/A</v>
      </c>
      <c r="N1662" t="str">
        <f t="shared" si="228"/>
        <v>NA</v>
      </c>
      <c r="O1662" s="22">
        <f t="shared" si="233"/>
        <v>17691.246618219058</v>
      </c>
      <c r="P1662">
        <f t="shared" si="229"/>
        <v>32.984997462195189</v>
      </c>
      <c r="Q1662">
        <f t="shared" si="230"/>
        <v>3</v>
      </c>
      <c r="V1662" s="51">
        <f t="shared" si="227"/>
        <v>8.7431054381394807E-6</v>
      </c>
      <c r="W1662" s="51">
        <f t="shared" si="231"/>
        <v>1.3645248384791195E-3</v>
      </c>
    </row>
    <row r="1663" spans="2:23" x14ac:dyDescent="0.25">
      <c r="B1663" s="52" t="s">
        <v>1503</v>
      </c>
      <c r="C1663" s="53" t="s">
        <v>2324</v>
      </c>
      <c r="D1663" s="54">
        <v>1.05557568</v>
      </c>
      <c r="E1663" s="54">
        <v>125.234244244</v>
      </c>
      <c r="F1663" s="54">
        <v>0.17069493864606647</v>
      </c>
      <c r="G1663" s="48">
        <v>1662</v>
      </c>
      <c r="H1663" s="49"/>
      <c r="I1663" s="21">
        <f t="shared" si="232"/>
        <v>32.814302523549124</v>
      </c>
      <c r="J1663" s="50">
        <v>1.05557568</v>
      </c>
      <c r="K1663" s="50">
        <v>20674.993396679973</v>
      </c>
      <c r="L1663">
        <f t="shared" si="235"/>
        <v>32.814302523549124</v>
      </c>
      <c r="M1663" t="e">
        <f t="shared" si="234"/>
        <v>#N/A</v>
      </c>
      <c r="N1663" t="str">
        <f t="shared" si="228"/>
        <v>NA</v>
      </c>
      <c r="O1663" s="22">
        <f t="shared" si="233"/>
        <v>17692.302193899057</v>
      </c>
      <c r="P1663">
        <f t="shared" si="229"/>
        <v>32.814302523549124</v>
      </c>
      <c r="Q1663">
        <f t="shared" si="230"/>
        <v>3</v>
      </c>
      <c r="V1663" s="51">
        <f t="shared" si="227"/>
        <v>8.6978605098035056E-6</v>
      </c>
      <c r="W1663" s="51">
        <f t="shared" si="231"/>
        <v>1.3558269779693159E-3</v>
      </c>
    </row>
    <row r="1664" spans="2:23" x14ac:dyDescent="0.25">
      <c r="B1664" s="45" t="s">
        <v>1636</v>
      </c>
      <c r="C1664" s="46" t="s">
        <v>2325</v>
      </c>
      <c r="D1664" s="47">
        <v>0.48885769000000001</v>
      </c>
      <c r="E1664" s="47">
        <v>107.28880897000001</v>
      </c>
      <c r="F1664" s="47">
        <v>0.17057186839077046</v>
      </c>
      <c r="G1664" s="48">
        <v>1663</v>
      </c>
      <c r="H1664" s="49"/>
      <c r="I1664" s="21">
        <f t="shared" si="232"/>
        <v>32.64373065515835</v>
      </c>
      <c r="J1664" s="50">
        <v>0.48885769000000001</v>
      </c>
      <c r="K1664" s="50">
        <v>20675.482254369974</v>
      </c>
      <c r="L1664">
        <f t="shared" si="235"/>
        <v>32.64373065515835</v>
      </c>
      <c r="M1664" t="e">
        <f t="shared" si="234"/>
        <v>#N/A</v>
      </c>
      <c r="N1664" t="str">
        <f t="shared" si="228"/>
        <v>NA</v>
      </c>
      <c r="O1664" s="22">
        <f t="shared" si="233"/>
        <v>17692.791051589058</v>
      </c>
      <c r="P1664">
        <f t="shared" si="229"/>
        <v>32.64373065515835</v>
      </c>
      <c r="Q1664">
        <f t="shared" si="230"/>
        <v>3</v>
      </c>
      <c r="V1664" s="51">
        <f t="shared" si="227"/>
        <v>8.6526482028500121E-6</v>
      </c>
      <c r="W1664" s="51">
        <f t="shared" si="231"/>
        <v>1.3471743297664659E-3</v>
      </c>
    </row>
    <row r="1665" spans="2:23" x14ac:dyDescent="0.25">
      <c r="B1665" s="52" t="s">
        <v>1728</v>
      </c>
      <c r="C1665" s="53" t="s">
        <v>2326</v>
      </c>
      <c r="D1665" s="54">
        <v>10.978508199999998</v>
      </c>
      <c r="E1665" s="54">
        <v>57.687144623000002</v>
      </c>
      <c r="F1665" s="54">
        <v>0.16963560202356068</v>
      </c>
      <c r="G1665" s="48">
        <v>1664</v>
      </c>
      <c r="H1665" s="49"/>
      <c r="I1665" s="21">
        <f t="shared" si="232"/>
        <v>32.474095053134789</v>
      </c>
      <c r="J1665" s="50">
        <v>10.978508199999998</v>
      </c>
      <c r="K1665" s="50">
        <v>20686.460762569975</v>
      </c>
      <c r="L1665">
        <f t="shared" si="235"/>
        <v>32.474095053134789</v>
      </c>
      <c r="M1665" t="e">
        <f t="shared" si="234"/>
        <v>#N/A</v>
      </c>
      <c r="N1665" t="str">
        <f t="shared" si="228"/>
        <v>NA</v>
      </c>
      <c r="O1665" s="22">
        <f t="shared" si="233"/>
        <v>17703.76955978906</v>
      </c>
      <c r="P1665">
        <f t="shared" si="229"/>
        <v>32.474095053134789</v>
      </c>
      <c r="Q1665">
        <f t="shared" si="230"/>
        <v>3</v>
      </c>
      <c r="V1665" s="51">
        <f t="shared" si="227"/>
        <v>8.6076840655553494E-6</v>
      </c>
      <c r="W1665" s="51">
        <f t="shared" si="231"/>
        <v>1.3385666457009105E-3</v>
      </c>
    </row>
    <row r="1666" spans="2:23" x14ac:dyDescent="0.25">
      <c r="B1666" s="45" t="s">
        <v>1273</v>
      </c>
      <c r="C1666" s="46" t="s">
        <v>2327</v>
      </c>
      <c r="D1666" s="47">
        <v>3.6484258600000001</v>
      </c>
      <c r="E1666" s="47">
        <v>23.241940133000003</v>
      </c>
      <c r="F1666" s="47">
        <v>0.16906294165668814</v>
      </c>
      <c r="G1666" s="48">
        <v>1665</v>
      </c>
      <c r="H1666" s="49"/>
      <c r="I1666" s="21">
        <f t="shared" si="232"/>
        <v>32.305032111478098</v>
      </c>
      <c r="J1666" s="50">
        <v>3.6484258600000001</v>
      </c>
      <c r="K1666" s="50">
        <v>20690.109188429975</v>
      </c>
      <c r="L1666">
        <f t="shared" si="235"/>
        <v>32.305032111478098</v>
      </c>
      <c r="M1666" t="e">
        <f t="shared" si="234"/>
        <v>#N/A</v>
      </c>
      <c r="N1666" t="str">
        <f t="shared" si="228"/>
        <v>NA</v>
      </c>
      <c r="O1666" s="22">
        <f t="shared" si="233"/>
        <v>17707.417985649059</v>
      </c>
      <c r="P1666">
        <f t="shared" si="229"/>
        <v>32.305032111478098</v>
      </c>
      <c r="Q1666">
        <f t="shared" si="230"/>
        <v>3</v>
      </c>
      <c r="V1666" s="51">
        <f t="shared" ref="V1666:V1729" si="236">L1666/SUM($L$2:$L$3075)</f>
        <v>8.562871719388563E-6</v>
      </c>
      <c r="W1666" s="51">
        <f t="shared" si="231"/>
        <v>1.3300037739815218E-3</v>
      </c>
    </row>
    <row r="1667" spans="2:23" x14ac:dyDescent="0.25">
      <c r="B1667" s="52" t="s">
        <v>2314</v>
      </c>
      <c r="C1667" s="53" t="s">
        <v>2328</v>
      </c>
      <c r="D1667" s="54">
        <v>8.6504040300000007</v>
      </c>
      <c r="E1667" s="54">
        <v>81.527822519000011</v>
      </c>
      <c r="F1667" s="54">
        <v>0.16848441968389519</v>
      </c>
      <c r="G1667" s="48">
        <v>1666</v>
      </c>
      <c r="H1667" s="49"/>
      <c r="I1667" s="21">
        <f t="shared" si="232"/>
        <v>32.136547691794206</v>
      </c>
      <c r="J1667" s="50">
        <v>8.6504040300000007</v>
      </c>
      <c r="K1667" s="50">
        <v>20698.759592459974</v>
      </c>
      <c r="L1667">
        <f t="shared" si="235"/>
        <v>32.136547691794206</v>
      </c>
      <c r="M1667" t="e">
        <f t="shared" si="234"/>
        <v>#N/A</v>
      </c>
      <c r="N1667" t="str">
        <f t="shared" ref="N1667:N1730" si="237">IFERROR(VLOOKUP(C1667,$Y$2:$Y$481,1,FALSE),"NA")</f>
        <v>NA</v>
      </c>
      <c r="O1667" s="22">
        <f t="shared" si="233"/>
        <v>17716.068389679058</v>
      </c>
      <c r="P1667">
        <f t="shared" ref="P1667:P1730" si="238">IF(H1667=0,I1667,#N/A)</f>
        <v>32.136547691794206</v>
      </c>
      <c r="Q1667">
        <f t="shared" ref="Q1667:Q1730" si="239">IF(G1667&lt;$T$3,$S$3,IF(G1667&lt;$T$4,$S$4,IF(G1667&lt;$T$5,$S$5,IF(G1667&lt;$T$6,$S$6,$S$7))))</f>
        <v>3</v>
      </c>
      <c r="V1667" s="51">
        <f t="shared" si="236"/>
        <v>8.5182127180450475E-6</v>
      </c>
      <c r="W1667" s="51">
        <f t="shared" ref="W1667:W1730" si="240">W1666-V1667</f>
        <v>1.3214855612634767E-3</v>
      </c>
    </row>
    <row r="1668" spans="2:23" x14ac:dyDescent="0.25">
      <c r="B1668" s="45" t="s">
        <v>1011</v>
      </c>
      <c r="C1668" s="46" t="s">
        <v>172</v>
      </c>
      <c r="D1668" s="47">
        <v>7.3916737400000017</v>
      </c>
      <c r="E1668" s="47">
        <v>1079.664811245</v>
      </c>
      <c r="F1668" s="47">
        <v>0.16782309825992278</v>
      </c>
      <c r="G1668" s="48">
        <v>1667</v>
      </c>
      <c r="H1668" s="49"/>
      <c r="I1668" s="21">
        <f t="shared" ref="I1668:I1731" si="241">I1667-F1668</f>
        <v>31.968724593534283</v>
      </c>
      <c r="J1668" s="50">
        <v>7.3916737400000017</v>
      </c>
      <c r="K1668" s="50">
        <v>20706.151266199973</v>
      </c>
      <c r="L1668">
        <f t="shared" si="235"/>
        <v>31.968724593534283</v>
      </c>
      <c r="M1668">
        <f t="shared" si="234"/>
        <v>31.968724593534283</v>
      </c>
      <c r="N1668" t="str">
        <f t="shared" si="237"/>
        <v>CAMP EVERS 210511384</v>
      </c>
      <c r="O1668" s="22">
        <f t="shared" ref="O1668:O1731" si="242">D1668+O1667</f>
        <v>17723.460063419057</v>
      </c>
      <c r="P1668">
        <f t="shared" si="238"/>
        <v>31.968724593534283</v>
      </c>
      <c r="Q1668">
        <f t="shared" si="239"/>
        <v>3</v>
      </c>
      <c r="V1668" s="51">
        <f t="shared" si="236"/>
        <v>8.4737290086034009E-6</v>
      </c>
      <c r="W1668" s="51">
        <f t="shared" si="240"/>
        <v>1.3130118322548733E-3</v>
      </c>
    </row>
    <row r="1669" spans="2:23" x14ac:dyDescent="0.25">
      <c r="B1669" s="52" t="s">
        <v>514</v>
      </c>
      <c r="C1669" s="53" t="s">
        <v>2329</v>
      </c>
      <c r="D1669" s="54">
        <v>5.8753899100000009</v>
      </c>
      <c r="E1669" s="54">
        <v>81.031417848576041</v>
      </c>
      <c r="F1669" s="54">
        <v>0.16658972068039704</v>
      </c>
      <c r="G1669" s="48">
        <v>1668</v>
      </c>
      <c r="H1669" s="49"/>
      <c r="I1669" s="21">
        <f t="shared" si="241"/>
        <v>31.802134872853888</v>
      </c>
      <c r="J1669" s="50">
        <v>17.149127749999998</v>
      </c>
      <c r="K1669" s="50">
        <v>20723.300393949972</v>
      </c>
      <c r="L1669">
        <f t="shared" si="235"/>
        <v>31.802134872853888</v>
      </c>
      <c r="M1669" t="e">
        <f t="shared" si="234"/>
        <v>#N/A</v>
      </c>
      <c r="N1669" t="str">
        <f t="shared" si="237"/>
        <v>NA</v>
      </c>
      <c r="O1669" s="22">
        <f t="shared" si="242"/>
        <v>17729.335453329059</v>
      </c>
      <c r="P1669">
        <f t="shared" si="238"/>
        <v>31.802134872853888</v>
      </c>
      <c r="Q1669">
        <f t="shared" si="239"/>
        <v>3</v>
      </c>
      <c r="V1669" s="51">
        <f t="shared" si="236"/>
        <v>8.4295722220373795E-6</v>
      </c>
      <c r="W1669" s="51">
        <f t="shared" si="240"/>
        <v>1.3045822600328359E-3</v>
      </c>
    </row>
    <row r="1670" spans="2:23" x14ac:dyDescent="0.25">
      <c r="B1670" s="45" t="s">
        <v>1162</v>
      </c>
      <c r="C1670" s="46" t="s">
        <v>2330</v>
      </c>
      <c r="D1670" s="47">
        <v>1.3275330900000002</v>
      </c>
      <c r="E1670" s="47">
        <v>18.205142682000002</v>
      </c>
      <c r="F1670" s="47">
        <v>0.16612079279286093</v>
      </c>
      <c r="G1670" s="48">
        <v>1669</v>
      </c>
      <c r="H1670" s="49"/>
      <c r="I1670" s="21">
        <f t="shared" si="241"/>
        <v>31.636014080061027</v>
      </c>
      <c r="J1670" s="50">
        <v>1.32753309</v>
      </c>
      <c r="K1670" s="50">
        <v>20724.627927039972</v>
      </c>
      <c r="L1670">
        <f t="shared" si="235"/>
        <v>31.636014080061027</v>
      </c>
      <c r="M1670" t="e">
        <f t="shared" si="234"/>
        <v>#N/A</v>
      </c>
      <c r="N1670" t="str">
        <f t="shared" si="237"/>
        <v>NA</v>
      </c>
      <c r="O1670" s="22">
        <f t="shared" si="242"/>
        <v>17730.662986419058</v>
      </c>
      <c r="P1670">
        <f t="shared" si="238"/>
        <v>31.636014080061027</v>
      </c>
      <c r="Q1670">
        <f t="shared" si="239"/>
        <v>3</v>
      </c>
      <c r="V1670" s="51">
        <f t="shared" si="236"/>
        <v>8.3855397309474558E-6</v>
      </c>
      <c r="W1670" s="51">
        <f t="shared" si="240"/>
        <v>1.2961967203018883E-3</v>
      </c>
    </row>
    <row r="1671" spans="2:23" x14ac:dyDescent="0.25">
      <c r="B1671" s="52" t="s">
        <v>2331</v>
      </c>
      <c r="C1671" s="53" t="s">
        <v>2332</v>
      </c>
      <c r="D1671" s="54">
        <v>15.812483</v>
      </c>
      <c r="E1671" s="54">
        <v>1049.7702448329999</v>
      </c>
      <c r="F1671" s="54">
        <v>0.16524013515818317</v>
      </c>
      <c r="G1671" s="48">
        <v>1670</v>
      </c>
      <c r="H1671" s="49"/>
      <c r="I1671" s="21">
        <f t="shared" si="241"/>
        <v>31.470773944902845</v>
      </c>
      <c r="J1671" s="50">
        <v>15.812483</v>
      </c>
      <c r="K1671" s="50">
        <v>20740.440410039973</v>
      </c>
      <c r="L1671">
        <f t="shared" si="235"/>
        <v>31.470773944902845</v>
      </c>
      <c r="M1671" t="e">
        <f t="shared" si="234"/>
        <v>#N/A</v>
      </c>
      <c r="N1671" t="str">
        <f t="shared" si="237"/>
        <v>NA</v>
      </c>
      <c r="O1671" s="22">
        <f t="shared" si="242"/>
        <v>17746.47546941906</v>
      </c>
      <c r="P1671">
        <f t="shared" si="238"/>
        <v>31.470773944902845</v>
      </c>
      <c r="Q1671">
        <f t="shared" si="239"/>
        <v>3</v>
      </c>
      <c r="V1671" s="51">
        <f t="shared" si="236"/>
        <v>8.3417406696937379E-6</v>
      </c>
      <c r="W1671" s="51">
        <f t="shared" si="240"/>
        <v>1.2878549796321945E-3</v>
      </c>
    </row>
    <row r="1672" spans="2:23" x14ac:dyDescent="0.25">
      <c r="B1672" s="45" t="s">
        <v>2333</v>
      </c>
      <c r="C1672" s="46" t="s">
        <v>2334</v>
      </c>
      <c r="D1672" s="47">
        <v>2.0748802999999998</v>
      </c>
      <c r="E1672" s="47">
        <v>63.977706795000003</v>
      </c>
      <c r="F1672" s="47">
        <v>0.16470200753993428</v>
      </c>
      <c r="G1672" s="48">
        <v>1671</v>
      </c>
      <c r="H1672" s="49"/>
      <c r="I1672" s="21">
        <f t="shared" si="241"/>
        <v>31.306071937362912</v>
      </c>
      <c r="J1672" s="50">
        <v>2.0748802999999998</v>
      </c>
      <c r="K1672" s="50">
        <v>20742.515290339972</v>
      </c>
      <c r="L1672">
        <f t="shared" si="235"/>
        <v>31.306071937362912</v>
      </c>
      <c r="M1672" t="e">
        <f t="shared" si="234"/>
        <v>#N/A</v>
      </c>
      <c r="N1672" t="str">
        <f t="shared" si="237"/>
        <v>NA</v>
      </c>
      <c r="O1672" s="22">
        <f t="shared" si="242"/>
        <v>17748.550349719058</v>
      </c>
      <c r="P1672">
        <f t="shared" si="238"/>
        <v>31.306071937362912</v>
      </c>
      <c r="Q1672">
        <f t="shared" si="239"/>
        <v>3</v>
      </c>
      <c r="V1672" s="51">
        <f t="shared" si="236"/>
        <v>8.2980842462107486E-6</v>
      </c>
      <c r="W1672" s="51">
        <f t="shared" si="240"/>
        <v>1.2795568953859837E-3</v>
      </c>
    </row>
    <row r="1673" spans="2:23" x14ac:dyDescent="0.25">
      <c r="B1673" s="52" t="s">
        <v>1363</v>
      </c>
      <c r="C1673" s="53" t="s">
        <v>2335</v>
      </c>
      <c r="D1673" s="54">
        <v>3.4215317700000001</v>
      </c>
      <c r="E1673" s="54">
        <v>843.0081780700001</v>
      </c>
      <c r="F1673" s="54">
        <v>0.16465273240546671</v>
      </c>
      <c r="G1673" s="48">
        <v>1672</v>
      </c>
      <c r="H1673" s="49"/>
      <c r="I1673" s="21">
        <f t="shared" si="241"/>
        <v>31.141419204957444</v>
      </c>
      <c r="J1673" s="50">
        <v>3.4215317700000001</v>
      </c>
      <c r="K1673" s="50">
        <v>20745.936822109972</v>
      </c>
      <c r="L1673">
        <f t="shared" si="235"/>
        <v>31.141419204957444</v>
      </c>
      <c r="M1673" t="e">
        <f t="shared" si="234"/>
        <v>#N/A</v>
      </c>
      <c r="N1673" t="str">
        <f t="shared" si="237"/>
        <v>NA</v>
      </c>
      <c r="O1673" s="22">
        <f t="shared" si="242"/>
        <v>17751.971881489058</v>
      </c>
      <c r="P1673">
        <f t="shared" si="238"/>
        <v>31.141419204957444</v>
      </c>
      <c r="Q1673">
        <f t="shared" si="239"/>
        <v>3</v>
      </c>
      <c r="V1673" s="51">
        <f t="shared" si="236"/>
        <v>8.2544408837472934E-6</v>
      </c>
      <c r="W1673" s="51">
        <f t="shared" si="240"/>
        <v>1.2713024545022364E-3</v>
      </c>
    </row>
    <row r="1674" spans="2:23" x14ac:dyDescent="0.25">
      <c r="B1674" s="45" t="s">
        <v>2234</v>
      </c>
      <c r="C1674" s="46" t="s">
        <v>2336</v>
      </c>
      <c r="D1674" s="47">
        <v>0.19530618999999999</v>
      </c>
      <c r="E1674" s="47">
        <v>1</v>
      </c>
      <c r="F1674" s="47">
        <v>0.1641721914</v>
      </c>
      <c r="G1674" s="48">
        <v>1673</v>
      </c>
      <c r="H1674" s="49"/>
      <c r="I1674" s="21">
        <f t="shared" si="241"/>
        <v>30.977247013557445</v>
      </c>
      <c r="J1674" s="50">
        <v>3.3197092600000007</v>
      </c>
      <c r="K1674" s="50">
        <v>20749.256531369971</v>
      </c>
      <c r="L1674">
        <f t="shared" si="235"/>
        <v>30.977247013557445</v>
      </c>
      <c r="M1674" t="e">
        <f t="shared" si="234"/>
        <v>#N/A</v>
      </c>
      <c r="N1674" t="str">
        <f t="shared" si="237"/>
        <v>NA</v>
      </c>
      <c r="O1674" s="22">
        <f t="shared" si="242"/>
        <v>17752.167187679057</v>
      </c>
      <c r="P1674">
        <f t="shared" si="238"/>
        <v>30.977247013557445</v>
      </c>
      <c r="Q1674">
        <f t="shared" si="239"/>
        <v>3</v>
      </c>
      <c r="V1674" s="51">
        <f t="shared" si="236"/>
        <v>8.2109248949688883E-6</v>
      </c>
      <c r="W1674" s="51">
        <f t="shared" si="240"/>
        <v>1.2630915296072676E-3</v>
      </c>
    </row>
    <row r="1675" spans="2:23" x14ac:dyDescent="0.25">
      <c r="B1675" s="52" t="s">
        <v>1384</v>
      </c>
      <c r="C1675" s="53" t="s">
        <v>2337</v>
      </c>
      <c r="D1675" s="54">
        <v>23.107691619999994</v>
      </c>
      <c r="E1675" s="54">
        <v>86.756521307000014</v>
      </c>
      <c r="F1675" s="54">
        <v>0.16405528911936956</v>
      </c>
      <c r="G1675" s="48">
        <v>1674</v>
      </c>
      <c r="H1675" s="49"/>
      <c r="I1675" s="21">
        <f t="shared" si="241"/>
        <v>30.813191724438077</v>
      </c>
      <c r="J1675" s="50">
        <v>23.107691619999994</v>
      </c>
      <c r="K1675" s="50">
        <v>20772.364222989971</v>
      </c>
      <c r="L1675">
        <f t="shared" si="235"/>
        <v>30.813191724438077</v>
      </c>
      <c r="M1675" t="e">
        <f t="shared" si="234"/>
        <v>#N/A</v>
      </c>
      <c r="N1675" t="str">
        <f t="shared" si="237"/>
        <v>NA</v>
      </c>
      <c r="O1675" s="22">
        <f t="shared" si="242"/>
        <v>17775.274879299057</v>
      </c>
      <c r="P1675">
        <f t="shared" si="238"/>
        <v>30.813191724438077</v>
      </c>
      <c r="Q1675">
        <f t="shared" si="239"/>
        <v>3</v>
      </c>
      <c r="V1675" s="51">
        <f t="shared" si="236"/>
        <v>8.1674398926705242E-6</v>
      </c>
      <c r="W1675" s="51">
        <f t="shared" si="240"/>
        <v>1.254924089714597E-3</v>
      </c>
    </row>
    <row r="1676" spans="2:23" x14ac:dyDescent="0.25">
      <c r="B1676" s="45" t="s">
        <v>2338</v>
      </c>
      <c r="C1676" s="46" t="s">
        <v>2339</v>
      </c>
      <c r="D1676" s="47">
        <v>5.4793673399999996</v>
      </c>
      <c r="E1676" s="47">
        <v>109.89739992600002</v>
      </c>
      <c r="F1676" s="47">
        <v>0.16386315556458192</v>
      </c>
      <c r="G1676" s="48">
        <v>1675</v>
      </c>
      <c r="H1676" s="49"/>
      <c r="I1676" s="21">
        <f t="shared" si="241"/>
        <v>30.649328568873496</v>
      </c>
      <c r="J1676" s="50">
        <v>5.4793673399999996</v>
      </c>
      <c r="K1676" s="50">
        <v>20777.843590329972</v>
      </c>
      <c r="L1676">
        <f t="shared" si="235"/>
        <v>30.649328568873496</v>
      </c>
      <c r="M1676" t="e">
        <f t="shared" si="234"/>
        <v>#N/A</v>
      </c>
      <c r="N1676" t="str">
        <f t="shared" si="237"/>
        <v>NA</v>
      </c>
      <c r="O1676" s="22">
        <f t="shared" si="242"/>
        <v>17780.754246639059</v>
      </c>
      <c r="P1676">
        <f t="shared" si="238"/>
        <v>30.649328568873496</v>
      </c>
      <c r="Q1676">
        <f t="shared" si="239"/>
        <v>3</v>
      </c>
      <c r="V1676" s="51">
        <f t="shared" si="236"/>
        <v>8.1240058178863919E-6</v>
      </c>
      <c r="W1676" s="51">
        <f t="shared" si="240"/>
        <v>1.2468000838967107E-3</v>
      </c>
    </row>
    <row r="1677" spans="2:23" x14ac:dyDescent="0.25">
      <c r="B1677" s="52" t="s">
        <v>1121</v>
      </c>
      <c r="C1677" s="53" t="s">
        <v>2340</v>
      </c>
      <c r="D1677" s="54">
        <v>2.115185912888756</v>
      </c>
      <c r="E1677" s="54">
        <v>96.610398791077955</v>
      </c>
      <c r="F1677" s="54">
        <v>0.16282738832640001</v>
      </c>
      <c r="G1677" s="48">
        <v>1676</v>
      </c>
      <c r="H1677" s="49"/>
      <c r="I1677" s="21">
        <f t="shared" si="241"/>
        <v>30.486501180547098</v>
      </c>
      <c r="J1677" s="50">
        <v>2.7735137000000001</v>
      </c>
      <c r="K1677" s="50">
        <v>20780.617104029974</v>
      </c>
      <c r="L1677">
        <f t="shared" si="235"/>
        <v>30.486501180547098</v>
      </c>
      <c r="M1677" t="e">
        <f t="shared" si="234"/>
        <v>#N/A</v>
      </c>
      <c r="N1677" t="str">
        <f t="shared" si="237"/>
        <v>NA</v>
      </c>
      <c r="O1677" s="22">
        <f t="shared" si="242"/>
        <v>17782.869432551946</v>
      </c>
      <c r="P1677">
        <f t="shared" si="238"/>
        <v>30.486501180547098</v>
      </c>
      <c r="Q1677">
        <f t="shared" si="239"/>
        <v>3</v>
      </c>
      <c r="V1677" s="51">
        <f t="shared" si="236"/>
        <v>8.0808462867696702E-6</v>
      </c>
      <c r="W1677" s="51">
        <f t="shared" si="240"/>
        <v>1.2387192376099409E-3</v>
      </c>
    </row>
    <row r="1678" spans="2:23" x14ac:dyDescent="0.25">
      <c r="B1678" s="45" t="s">
        <v>375</v>
      </c>
      <c r="C1678" s="46" t="s">
        <v>2341</v>
      </c>
      <c r="D1678" s="47">
        <v>0.76991092999999999</v>
      </c>
      <c r="E1678" s="47">
        <v>31</v>
      </c>
      <c r="F1678" s="47">
        <v>0.16223874490000001</v>
      </c>
      <c r="G1678" s="48">
        <v>1677</v>
      </c>
      <c r="H1678" s="49"/>
      <c r="I1678" s="21">
        <f t="shared" si="241"/>
        <v>30.324262435647096</v>
      </c>
      <c r="J1678" s="50">
        <v>1.6383725899999999</v>
      </c>
      <c r="K1678" s="50">
        <v>20782.255476619976</v>
      </c>
      <c r="L1678">
        <f t="shared" si="235"/>
        <v>30.324262435647096</v>
      </c>
      <c r="M1678" t="e">
        <f t="shared" si="234"/>
        <v>#N/A</v>
      </c>
      <c r="N1678" t="str">
        <f t="shared" si="237"/>
        <v>NA</v>
      </c>
      <c r="O1678" s="22">
        <f t="shared" si="242"/>
        <v>17783.639343481947</v>
      </c>
      <c r="P1678">
        <f t="shared" si="238"/>
        <v>30.324262435647096</v>
      </c>
      <c r="Q1678">
        <f t="shared" si="239"/>
        <v>3</v>
      </c>
      <c r="V1678" s="51">
        <f t="shared" si="236"/>
        <v>8.0378427833000142E-6</v>
      </c>
      <c r="W1678" s="51">
        <f t="shared" si="240"/>
        <v>1.230681394826641E-3</v>
      </c>
    </row>
    <row r="1679" spans="2:23" x14ac:dyDescent="0.25">
      <c r="B1679" s="52" t="s">
        <v>2342</v>
      </c>
      <c r="C1679" s="53" t="s">
        <v>2343</v>
      </c>
      <c r="D1679" s="54">
        <v>11.124756660000001</v>
      </c>
      <c r="E1679" s="54">
        <v>836.8301942879998</v>
      </c>
      <c r="F1679" s="54">
        <v>0.16160145038122764</v>
      </c>
      <c r="G1679" s="48">
        <v>1678</v>
      </c>
      <c r="H1679" s="49"/>
      <c r="I1679" s="21">
        <f t="shared" si="241"/>
        <v>30.16266098526587</v>
      </c>
      <c r="J1679" s="50">
        <v>11.124756659999999</v>
      </c>
      <c r="K1679" s="50">
        <v>20793.380233279975</v>
      </c>
      <c r="L1679">
        <f t="shared" si="235"/>
        <v>30.16266098526587</v>
      </c>
      <c r="M1679" t="e">
        <f t="shared" si="234"/>
        <v>#N/A</v>
      </c>
      <c r="N1679" t="str">
        <f t="shared" si="237"/>
        <v>NA</v>
      </c>
      <c r="O1679" s="22">
        <f t="shared" si="242"/>
        <v>17794.764100141947</v>
      </c>
      <c r="P1679">
        <f t="shared" si="238"/>
        <v>30.16266098526587</v>
      </c>
      <c r="Q1679">
        <f t="shared" si="239"/>
        <v>3</v>
      </c>
      <c r="V1679" s="51">
        <f t="shared" si="236"/>
        <v>7.9950082030864278E-6</v>
      </c>
      <c r="W1679" s="51">
        <f t="shared" si="240"/>
        <v>1.2226863866235545E-3</v>
      </c>
    </row>
    <row r="1680" spans="2:23" x14ac:dyDescent="0.25">
      <c r="B1680" s="45" t="s">
        <v>870</v>
      </c>
      <c r="C1680" s="46" t="s">
        <v>2344</v>
      </c>
      <c r="D1680" s="47">
        <v>1.5299963800000003</v>
      </c>
      <c r="E1680" s="47">
        <v>48.731702300000002</v>
      </c>
      <c r="F1680" s="47">
        <v>0.16138360407288457</v>
      </c>
      <c r="G1680" s="48">
        <v>1679</v>
      </c>
      <c r="H1680" s="49"/>
      <c r="I1680" s="21">
        <f t="shared" si="241"/>
        <v>30.001277381192985</v>
      </c>
      <c r="J1680" s="50">
        <v>1.5299963800000003</v>
      </c>
      <c r="K1680" s="50">
        <v>20794.910229659974</v>
      </c>
      <c r="L1680">
        <f t="shared" si="235"/>
        <v>30.001277381192985</v>
      </c>
      <c r="M1680" t="e">
        <f t="shared" si="234"/>
        <v>#N/A</v>
      </c>
      <c r="N1680" t="str">
        <f t="shared" si="237"/>
        <v>NA</v>
      </c>
      <c r="O1680" s="22">
        <f t="shared" si="242"/>
        <v>17796.294096521946</v>
      </c>
      <c r="P1680">
        <f t="shared" si="238"/>
        <v>30.001277381192985</v>
      </c>
      <c r="Q1680">
        <f t="shared" si="239"/>
        <v>3</v>
      </c>
      <c r="V1680" s="51">
        <f t="shared" si="236"/>
        <v>7.9522313658890526E-6</v>
      </c>
      <c r="W1680" s="51">
        <f t="shared" si="240"/>
        <v>1.2147341552576655E-3</v>
      </c>
    </row>
    <row r="1681" spans="2:23" x14ac:dyDescent="0.25">
      <c r="B1681" s="52" t="s">
        <v>1711</v>
      </c>
      <c r="C1681" s="53" t="s">
        <v>2345</v>
      </c>
      <c r="D1681" s="54">
        <v>7.2654922900000001</v>
      </c>
      <c r="E1681" s="54">
        <v>49</v>
      </c>
      <c r="F1681" s="54">
        <v>0.1613688825</v>
      </c>
      <c r="G1681" s="48">
        <v>1680</v>
      </c>
      <c r="H1681" s="49"/>
      <c r="I1681" s="21">
        <f t="shared" si="241"/>
        <v>29.839908498692985</v>
      </c>
      <c r="J1681" s="50">
        <v>24.731225009999999</v>
      </c>
      <c r="K1681" s="50">
        <v>20819.641454669974</v>
      </c>
      <c r="L1681">
        <f t="shared" si="235"/>
        <v>29.839908498692985</v>
      </c>
      <c r="M1681" t="e">
        <f t="shared" si="234"/>
        <v>#N/A</v>
      </c>
      <c r="N1681" t="str">
        <f t="shared" si="237"/>
        <v>NA</v>
      </c>
      <c r="O1681" s="22">
        <f t="shared" si="242"/>
        <v>17803.559588811946</v>
      </c>
      <c r="P1681">
        <f t="shared" si="238"/>
        <v>29.839908498692985</v>
      </c>
      <c r="Q1681">
        <f t="shared" si="239"/>
        <v>3</v>
      </c>
      <c r="V1681" s="51">
        <f t="shared" si="236"/>
        <v>7.9094584308373128E-6</v>
      </c>
      <c r="W1681" s="51">
        <f t="shared" si="240"/>
        <v>1.2068246968268282E-3</v>
      </c>
    </row>
    <row r="1682" spans="2:23" x14ac:dyDescent="0.25">
      <c r="B1682" s="45" t="s">
        <v>1014</v>
      </c>
      <c r="C1682" s="46" t="s">
        <v>2346</v>
      </c>
      <c r="D1682" s="47">
        <v>6.267814959999999</v>
      </c>
      <c r="E1682" s="47">
        <v>275.59906934917956</v>
      </c>
      <c r="F1682" s="47">
        <v>0.15990842273666417</v>
      </c>
      <c r="G1682" s="48">
        <v>1681</v>
      </c>
      <c r="H1682" s="49"/>
      <c r="I1682" s="21">
        <f t="shared" si="241"/>
        <v>29.680000075956322</v>
      </c>
      <c r="J1682" s="50">
        <v>6.2678149599999982</v>
      </c>
      <c r="K1682" s="50">
        <v>20825.909269629974</v>
      </c>
      <c r="L1682">
        <f t="shared" si="235"/>
        <v>29.680000075956322</v>
      </c>
      <c r="M1682" t="e">
        <f t="shared" si="234"/>
        <v>#N/A</v>
      </c>
      <c r="N1682" t="str">
        <f t="shared" si="237"/>
        <v>NA</v>
      </c>
      <c r="O1682" s="22">
        <f t="shared" si="242"/>
        <v>17809.827403771946</v>
      </c>
      <c r="P1682">
        <f t="shared" si="238"/>
        <v>29.680000075956322</v>
      </c>
      <c r="Q1682">
        <f t="shared" si="239"/>
        <v>3</v>
      </c>
      <c r="V1682" s="51">
        <f t="shared" si="236"/>
        <v>7.8670726097671244E-6</v>
      </c>
      <c r="W1682" s="51">
        <f t="shared" si="240"/>
        <v>1.1989576242170611E-3</v>
      </c>
    </row>
    <row r="1683" spans="2:23" x14ac:dyDescent="0.25">
      <c r="B1683" s="52" t="s">
        <v>1957</v>
      </c>
      <c r="C1683" s="53" t="s">
        <v>2347</v>
      </c>
      <c r="D1683" s="54">
        <v>6.3859378299999996</v>
      </c>
      <c r="E1683" s="54">
        <v>84.611055972000003</v>
      </c>
      <c r="F1683" s="54">
        <v>0.15976999935372796</v>
      </c>
      <c r="G1683" s="48">
        <v>1682</v>
      </c>
      <c r="H1683" s="49"/>
      <c r="I1683" s="21">
        <f t="shared" si="241"/>
        <v>29.520230076602594</v>
      </c>
      <c r="J1683" s="50">
        <v>6.3859378299999996</v>
      </c>
      <c r="K1683" s="50">
        <v>20832.295207459974</v>
      </c>
      <c r="L1683">
        <f t="shared" si="235"/>
        <v>29.520230076602594</v>
      </c>
      <c r="M1683" t="e">
        <f t="shared" ref="M1683:M1746" si="243">IF(N1683=C1683,L1683,NA())</f>
        <v>#N/A</v>
      </c>
      <c r="N1683" t="str">
        <f t="shared" si="237"/>
        <v>NA</v>
      </c>
      <c r="O1683" s="22">
        <f t="shared" si="242"/>
        <v>17816.213341601946</v>
      </c>
      <c r="P1683">
        <f t="shared" si="238"/>
        <v>29.520230076602594</v>
      </c>
      <c r="Q1683">
        <f t="shared" si="239"/>
        <v>3</v>
      </c>
      <c r="V1683" s="51">
        <f t="shared" si="236"/>
        <v>7.8247234796269119E-6</v>
      </c>
      <c r="W1683" s="51">
        <f t="shared" si="240"/>
        <v>1.1911329007374342E-3</v>
      </c>
    </row>
    <row r="1684" spans="2:23" x14ac:dyDescent="0.25">
      <c r="B1684" s="45" t="s">
        <v>1874</v>
      </c>
      <c r="C1684" s="46" t="s">
        <v>2348</v>
      </c>
      <c r="D1684" s="47">
        <v>3.0660524899999997</v>
      </c>
      <c r="E1684" s="47">
        <v>495.05325122999994</v>
      </c>
      <c r="F1684" s="47">
        <v>0.15930348274525241</v>
      </c>
      <c r="G1684" s="48">
        <v>1683</v>
      </c>
      <c r="H1684" s="49"/>
      <c r="I1684" s="21">
        <f t="shared" si="241"/>
        <v>29.360926593857343</v>
      </c>
      <c r="J1684" s="50">
        <v>3.0660524899999997</v>
      </c>
      <c r="K1684" s="50">
        <v>20835.361259949976</v>
      </c>
      <c r="L1684">
        <f t="shared" si="235"/>
        <v>29.360926593857343</v>
      </c>
      <c r="M1684" t="e">
        <f t="shared" si="243"/>
        <v>#N/A</v>
      </c>
      <c r="N1684" t="str">
        <f t="shared" si="237"/>
        <v>NA</v>
      </c>
      <c r="O1684" s="22">
        <f t="shared" si="242"/>
        <v>17819.279394091947</v>
      </c>
      <c r="P1684">
        <f t="shared" si="238"/>
        <v>29.360926593857343</v>
      </c>
      <c r="Q1684">
        <f t="shared" si="239"/>
        <v>3</v>
      </c>
      <c r="V1684" s="51">
        <f t="shared" si="236"/>
        <v>7.7824980058217099E-6</v>
      </c>
      <c r="W1684" s="51">
        <f t="shared" si="240"/>
        <v>1.1833504027316125E-3</v>
      </c>
    </row>
    <row r="1685" spans="2:23" x14ac:dyDescent="0.25">
      <c r="B1685" s="52" t="s">
        <v>940</v>
      </c>
      <c r="C1685" s="53" t="s">
        <v>2349</v>
      </c>
      <c r="D1685" s="54">
        <v>21.744477500000002</v>
      </c>
      <c r="E1685" s="54">
        <v>3068.0426193880012</v>
      </c>
      <c r="F1685" s="54">
        <v>0.15896142419573112</v>
      </c>
      <c r="G1685" s="48">
        <v>1684</v>
      </c>
      <c r="H1685" s="49"/>
      <c r="I1685" s="21">
        <f t="shared" si="241"/>
        <v>29.201965169661612</v>
      </c>
      <c r="J1685" s="50">
        <v>21.744477500000002</v>
      </c>
      <c r="K1685" s="50">
        <v>20857.105737449976</v>
      </c>
      <c r="L1685">
        <f t="shared" si="235"/>
        <v>29.201965169661612</v>
      </c>
      <c r="M1685" t="e">
        <f t="shared" si="243"/>
        <v>#N/A</v>
      </c>
      <c r="N1685" t="str">
        <f t="shared" si="237"/>
        <v>NA</v>
      </c>
      <c r="O1685" s="22">
        <f t="shared" si="242"/>
        <v>17841.023871591948</v>
      </c>
      <c r="P1685">
        <f t="shared" si="238"/>
        <v>29.201965169661612</v>
      </c>
      <c r="Q1685">
        <f t="shared" si="239"/>
        <v>3</v>
      </c>
      <c r="V1685" s="51">
        <f t="shared" si="236"/>
        <v>7.7403631991135088E-6</v>
      </c>
      <c r="W1685" s="51">
        <f t="shared" si="240"/>
        <v>1.1756100395324989E-3</v>
      </c>
    </row>
    <row r="1686" spans="2:23" x14ac:dyDescent="0.25">
      <c r="B1686" s="45" t="s">
        <v>2350</v>
      </c>
      <c r="C1686" s="46" t="s">
        <v>2351</v>
      </c>
      <c r="D1686" s="47">
        <v>0.38978402000000006</v>
      </c>
      <c r="E1686" s="47">
        <v>16.827282695000001</v>
      </c>
      <c r="F1686" s="47">
        <v>0.15851601507050242</v>
      </c>
      <c r="G1686" s="48">
        <v>1685</v>
      </c>
      <c r="H1686" s="49"/>
      <c r="I1686" s="21">
        <f t="shared" si="241"/>
        <v>29.043449154591109</v>
      </c>
      <c r="J1686" s="50">
        <v>0.38978402000000006</v>
      </c>
      <c r="K1686" s="50">
        <v>20857.495521469977</v>
      </c>
      <c r="L1686">
        <f t="shared" si="235"/>
        <v>29.043449154591109</v>
      </c>
      <c r="M1686" t="e">
        <f t="shared" si="243"/>
        <v>#N/A</v>
      </c>
      <c r="N1686" t="str">
        <f t="shared" si="237"/>
        <v>NA</v>
      </c>
      <c r="O1686" s="22">
        <f t="shared" si="242"/>
        <v>17841.413655611948</v>
      </c>
      <c r="P1686">
        <f t="shared" si="238"/>
        <v>29.043449154591109</v>
      </c>
      <c r="Q1686">
        <f t="shared" si="239"/>
        <v>3</v>
      </c>
      <c r="V1686" s="51">
        <f t="shared" si="236"/>
        <v>7.698346453925532E-6</v>
      </c>
      <c r="W1686" s="51">
        <f t="shared" si="240"/>
        <v>1.1679116930785735E-3</v>
      </c>
    </row>
    <row r="1687" spans="2:23" x14ac:dyDescent="0.25">
      <c r="B1687" s="52" t="s">
        <v>1711</v>
      </c>
      <c r="C1687" s="53" t="s">
        <v>2352</v>
      </c>
      <c r="D1687" s="54">
        <v>4.8341219799999999</v>
      </c>
      <c r="E1687" s="54">
        <v>274.42556574568198</v>
      </c>
      <c r="F1687" s="54">
        <v>0.15493337469996321</v>
      </c>
      <c r="G1687" s="48">
        <v>1686</v>
      </c>
      <c r="H1687" s="49"/>
      <c r="I1687" s="21">
        <f t="shared" si="241"/>
        <v>28.888515779891147</v>
      </c>
      <c r="J1687" s="50">
        <v>8.617968789999999</v>
      </c>
      <c r="K1687" s="50">
        <v>20866.113490259977</v>
      </c>
      <c r="L1687">
        <f t="shared" si="235"/>
        <v>28.888515779891147</v>
      </c>
      <c r="M1687" t="e">
        <f t="shared" si="243"/>
        <v>#N/A</v>
      </c>
      <c r="N1687" t="str">
        <f t="shared" si="237"/>
        <v>NA</v>
      </c>
      <c r="O1687" s="22">
        <f t="shared" si="242"/>
        <v>17846.247777591947</v>
      </c>
      <c r="P1687">
        <f t="shared" si="238"/>
        <v>28.888515779891147</v>
      </c>
      <c r="Q1687">
        <f t="shared" si="239"/>
        <v>3</v>
      </c>
      <c r="V1687" s="51">
        <f t="shared" si="236"/>
        <v>7.6572793344739981E-6</v>
      </c>
      <c r="W1687" s="51">
        <f t="shared" si="240"/>
        <v>1.1602544137440994E-3</v>
      </c>
    </row>
    <row r="1688" spans="2:23" x14ac:dyDescent="0.25">
      <c r="B1688" s="45" t="s">
        <v>2236</v>
      </c>
      <c r="C1688" s="46" t="s">
        <v>2353</v>
      </c>
      <c r="D1688" s="47">
        <v>0.30315898999999996</v>
      </c>
      <c r="E1688" s="47">
        <v>17</v>
      </c>
      <c r="F1688" s="47">
        <v>0.15485703750000002</v>
      </c>
      <c r="G1688" s="48">
        <v>1687</v>
      </c>
      <c r="H1688" s="49"/>
      <c r="I1688" s="21">
        <f t="shared" si="241"/>
        <v>28.733658742391146</v>
      </c>
      <c r="J1688" s="50">
        <v>2.7134637800000001</v>
      </c>
      <c r="K1688" s="50">
        <v>20868.826954039978</v>
      </c>
      <c r="L1688">
        <f t="shared" si="235"/>
        <v>28.733658742391146</v>
      </c>
      <c r="M1688" t="e">
        <f t="shared" si="243"/>
        <v>#N/A</v>
      </c>
      <c r="N1688" t="str">
        <f t="shared" si="237"/>
        <v>NA</v>
      </c>
      <c r="O1688" s="22">
        <f t="shared" si="242"/>
        <v>17846.550936581945</v>
      </c>
      <c r="P1688">
        <f t="shared" si="238"/>
        <v>28.733658742391146</v>
      </c>
      <c r="Q1688">
        <f t="shared" si="239"/>
        <v>3</v>
      </c>
      <c r="V1688" s="51">
        <f t="shared" si="236"/>
        <v>7.6162324491967678E-6</v>
      </c>
      <c r="W1688" s="51">
        <f t="shared" si="240"/>
        <v>1.1526381812949026E-3</v>
      </c>
    </row>
    <row r="1689" spans="2:23" x14ac:dyDescent="0.25">
      <c r="B1689" s="52" t="s">
        <v>1259</v>
      </c>
      <c r="C1689" s="53" t="s">
        <v>2354</v>
      </c>
      <c r="D1689" s="54">
        <v>1.0425828800000001</v>
      </c>
      <c r="E1689" s="54">
        <v>12.30990006</v>
      </c>
      <c r="F1689" s="54">
        <v>0.15463710119361065</v>
      </c>
      <c r="G1689" s="48">
        <v>1688</v>
      </c>
      <c r="H1689" s="49"/>
      <c r="I1689" s="21">
        <f t="shared" si="241"/>
        <v>28.579021641197535</v>
      </c>
      <c r="J1689" s="50">
        <v>1.0425828800000001</v>
      </c>
      <c r="K1689" s="50">
        <v>20869.869536919978</v>
      </c>
      <c r="L1689">
        <f t="shared" si="235"/>
        <v>28.579021641197535</v>
      </c>
      <c r="M1689" t="e">
        <f t="shared" si="243"/>
        <v>#N/A</v>
      </c>
      <c r="N1689" t="str">
        <f t="shared" si="237"/>
        <v>NA</v>
      </c>
      <c r="O1689" s="22">
        <f t="shared" si="242"/>
        <v>17847.593519461945</v>
      </c>
      <c r="P1689">
        <f t="shared" si="238"/>
        <v>28.579021641197535</v>
      </c>
      <c r="Q1689">
        <f t="shared" si="239"/>
        <v>3</v>
      </c>
      <c r="V1689" s="51">
        <f t="shared" si="236"/>
        <v>7.5752438609170946E-6</v>
      </c>
      <c r="W1689" s="51">
        <f t="shared" si="240"/>
        <v>1.1450629374339855E-3</v>
      </c>
    </row>
    <row r="1690" spans="2:23" x14ac:dyDescent="0.25">
      <c r="B1690" s="45" t="s">
        <v>695</v>
      </c>
      <c r="C1690" s="46" t="s">
        <v>2355</v>
      </c>
      <c r="D1690" s="47">
        <v>7.9667615100000004</v>
      </c>
      <c r="E1690" s="47">
        <v>46</v>
      </c>
      <c r="F1690" s="47">
        <v>0.154341477</v>
      </c>
      <c r="G1690" s="48">
        <v>1689</v>
      </c>
      <c r="H1690" s="49"/>
      <c r="I1690" s="21">
        <f t="shared" si="241"/>
        <v>28.424680164197536</v>
      </c>
      <c r="J1690" s="50">
        <v>12.595790960000002</v>
      </c>
      <c r="K1690" s="50">
        <v>20882.465327879978</v>
      </c>
      <c r="L1690">
        <f t="shared" si="235"/>
        <v>28.424680164197536</v>
      </c>
      <c r="M1690" t="e">
        <f t="shared" si="243"/>
        <v>#N/A</v>
      </c>
      <c r="N1690" t="str">
        <f t="shared" si="237"/>
        <v>NA</v>
      </c>
      <c r="O1690" s="22">
        <f t="shared" si="242"/>
        <v>17855.560280971946</v>
      </c>
      <c r="P1690">
        <f t="shared" si="238"/>
        <v>28.424680164197536</v>
      </c>
      <c r="Q1690">
        <f t="shared" si="239"/>
        <v>3</v>
      </c>
      <c r="V1690" s="51">
        <f t="shared" si="236"/>
        <v>7.5343336317004401E-6</v>
      </c>
      <c r="W1690" s="51">
        <f t="shared" si="240"/>
        <v>1.1375286038022851E-3</v>
      </c>
    </row>
    <row r="1691" spans="2:23" x14ac:dyDescent="0.25">
      <c r="B1691" s="52" t="s">
        <v>493</v>
      </c>
      <c r="C1691" s="53" t="s">
        <v>2356</v>
      </c>
      <c r="D1691" s="54">
        <v>1.8586026600000001</v>
      </c>
      <c r="E1691" s="54">
        <v>4.844896114</v>
      </c>
      <c r="F1691" s="54">
        <v>0.15272235888940994</v>
      </c>
      <c r="G1691" s="48">
        <v>1690</v>
      </c>
      <c r="H1691" s="49"/>
      <c r="I1691" s="21">
        <f t="shared" si="241"/>
        <v>28.271957805308126</v>
      </c>
      <c r="J1691" s="50">
        <v>1.8586026600000003</v>
      </c>
      <c r="K1691" s="50">
        <v>20884.323930539977</v>
      </c>
      <c r="L1691">
        <f t="shared" si="235"/>
        <v>28.271957805308126</v>
      </c>
      <c r="M1691" t="e">
        <f t="shared" si="243"/>
        <v>#N/A</v>
      </c>
      <c r="N1691" t="str">
        <f t="shared" si="237"/>
        <v>NA</v>
      </c>
      <c r="O1691" s="22">
        <f t="shared" si="242"/>
        <v>17857.418883631944</v>
      </c>
      <c r="P1691">
        <f t="shared" si="238"/>
        <v>28.271957805308126</v>
      </c>
      <c r="Q1691">
        <f t="shared" si="239"/>
        <v>3</v>
      </c>
      <c r="V1691" s="51">
        <f t="shared" si="236"/>
        <v>7.4938525709375325E-6</v>
      </c>
      <c r="W1691" s="51">
        <f t="shared" si="240"/>
        <v>1.1300347512313476E-3</v>
      </c>
    </row>
    <row r="1692" spans="2:23" x14ac:dyDescent="0.25">
      <c r="B1692" s="45" t="s">
        <v>1119</v>
      </c>
      <c r="C1692" s="46" t="s">
        <v>2357</v>
      </c>
      <c r="D1692" s="47">
        <v>6.7996799999999995</v>
      </c>
      <c r="E1692" s="47">
        <v>665.75557986000001</v>
      </c>
      <c r="F1692" s="47">
        <v>0.15269849870338542</v>
      </c>
      <c r="G1692" s="48">
        <v>1691</v>
      </c>
      <c r="H1692" s="49"/>
      <c r="I1692" s="21">
        <f t="shared" si="241"/>
        <v>28.119259306604739</v>
      </c>
      <c r="J1692" s="50">
        <v>6.7996799999999995</v>
      </c>
      <c r="K1692" s="50">
        <v>20891.123610539977</v>
      </c>
      <c r="L1692">
        <f t="shared" si="235"/>
        <v>28.119259306604739</v>
      </c>
      <c r="M1692" t="e">
        <f t="shared" si="243"/>
        <v>#N/A</v>
      </c>
      <c r="N1692" t="str">
        <f t="shared" si="237"/>
        <v>NA</v>
      </c>
      <c r="O1692" s="22">
        <f t="shared" si="242"/>
        <v>17864.218563631945</v>
      </c>
      <c r="P1692">
        <f t="shared" si="238"/>
        <v>28.119259306604739</v>
      </c>
      <c r="Q1692">
        <f t="shared" si="239"/>
        <v>3</v>
      </c>
      <c r="V1692" s="51">
        <f t="shared" si="236"/>
        <v>7.453377834629323E-6</v>
      </c>
      <c r="W1692" s="51">
        <f t="shared" si="240"/>
        <v>1.1225813733967182E-3</v>
      </c>
    </row>
    <row r="1693" spans="2:23" x14ac:dyDescent="0.25">
      <c r="B1693" s="52" t="s">
        <v>2358</v>
      </c>
      <c r="C1693" s="53" t="s">
        <v>2359</v>
      </c>
      <c r="D1693" s="54">
        <v>2.6052410500000001</v>
      </c>
      <c r="E1693" s="54">
        <v>87.407449226607923</v>
      </c>
      <c r="F1693" s="54">
        <v>0.15245851160888296</v>
      </c>
      <c r="G1693" s="48">
        <v>1692</v>
      </c>
      <c r="H1693" s="49"/>
      <c r="I1693" s="21">
        <f t="shared" si="241"/>
        <v>27.966800794995855</v>
      </c>
      <c r="J1693" s="50">
        <v>2.6052410500000001</v>
      </c>
      <c r="K1693" s="50">
        <v>20893.728851589978</v>
      </c>
      <c r="L1693">
        <f t="shared" si="235"/>
        <v>27.966800794995855</v>
      </c>
      <c r="M1693" t="e">
        <f t="shared" si="243"/>
        <v>#N/A</v>
      </c>
      <c r="N1693" t="str">
        <f t="shared" si="237"/>
        <v>NA</v>
      </c>
      <c r="O1693" s="22">
        <f t="shared" si="242"/>
        <v>17866.823804681946</v>
      </c>
      <c r="P1693">
        <f t="shared" si="238"/>
        <v>27.966800794995855</v>
      </c>
      <c r="Q1693">
        <f t="shared" si="239"/>
        <v>3</v>
      </c>
      <c r="V1693" s="51">
        <f t="shared" si="236"/>
        <v>7.4129667100425767E-6</v>
      </c>
      <c r="W1693" s="51">
        <f t="shared" si="240"/>
        <v>1.1151684066866756E-3</v>
      </c>
    </row>
    <row r="1694" spans="2:23" x14ac:dyDescent="0.25">
      <c r="B1694" s="45" t="s">
        <v>1916</v>
      </c>
      <c r="C1694" s="46" t="s">
        <v>2360</v>
      </c>
      <c r="D1694" s="47">
        <v>4.1857686200000002</v>
      </c>
      <c r="E1694" s="47">
        <v>302.91265020144408</v>
      </c>
      <c r="F1694" s="47">
        <v>0.15232965256251782</v>
      </c>
      <c r="G1694" s="48">
        <v>1693</v>
      </c>
      <c r="H1694" s="49"/>
      <c r="I1694" s="21">
        <f t="shared" si="241"/>
        <v>27.814471142433337</v>
      </c>
      <c r="J1694" s="50">
        <v>6.4053477499999989</v>
      </c>
      <c r="K1694" s="50">
        <v>20900.134199339976</v>
      </c>
      <c r="L1694">
        <f t="shared" si="235"/>
        <v>27.814471142433337</v>
      </c>
      <c r="M1694" t="e">
        <f t="shared" si="243"/>
        <v>#N/A</v>
      </c>
      <c r="N1694" t="str">
        <f t="shared" si="237"/>
        <v>NA</v>
      </c>
      <c r="O1694" s="22">
        <f t="shared" si="242"/>
        <v>17871.009573301944</v>
      </c>
      <c r="P1694">
        <f t="shared" si="238"/>
        <v>27.814471142433337</v>
      </c>
      <c r="Q1694">
        <f t="shared" si="239"/>
        <v>3</v>
      </c>
      <c r="V1694" s="51">
        <f t="shared" si="236"/>
        <v>7.3725897412331749E-6</v>
      </c>
      <c r="W1694" s="51">
        <f t="shared" si="240"/>
        <v>1.1077958169454425E-3</v>
      </c>
    </row>
    <row r="1695" spans="2:23" x14ac:dyDescent="0.25">
      <c r="B1695" s="52" t="s">
        <v>2361</v>
      </c>
      <c r="C1695" s="53" t="s">
        <v>2362</v>
      </c>
      <c r="D1695" s="54">
        <v>1.5543954900000001</v>
      </c>
      <c r="E1695" s="54">
        <v>81.607145465999992</v>
      </c>
      <c r="F1695" s="54">
        <v>0.15229363088645442</v>
      </c>
      <c r="G1695" s="48">
        <v>1694</v>
      </c>
      <c r="H1695" s="49"/>
      <c r="I1695" s="21">
        <f t="shared" si="241"/>
        <v>27.662177511546883</v>
      </c>
      <c r="J1695" s="50">
        <v>1.5543954900000001</v>
      </c>
      <c r="K1695" s="50">
        <v>20901.688594829975</v>
      </c>
      <c r="L1695">
        <f t="shared" si="235"/>
        <v>27.662177511546883</v>
      </c>
      <c r="M1695" t="e">
        <f t="shared" si="243"/>
        <v>#N/A</v>
      </c>
      <c r="N1695" t="str">
        <f t="shared" si="237"/>
        <v>NA</v>
      </c>
      <c r="O1695" s="22">
        <f t="shared" si="242"/>
        <v>17872.563968791943</v>
      </c>
      <c r="P1695">
        <f t="shared" si="238"/>
        <v>27.662177511546883</v>
      </c>
      <c r="Q1695">
        <f t="shared" si="239"/>
        <v>3</v>
      </c>
      <c r="V1695" s="51">
        <f t="shared" si="236"/>
        <v>7.3322223204406328E-6</v>
      </c>
      <c r="W1695" s="51">
        <f t="shared" si="240"/>
        <v>1.1004635946250019E-3</v>
      </c>
    </row>
    <row r="1696" spans="2:23" x14ac:dyDescent="0.25">
      <c r="B1696" s="45" t="s">
        <v>1014</v>
      </c>
      <c r="C1696" s="46" t="s">
        <v>2363</v>
      </c>
      <c r="D1696" s="47">
        <v>8.8803382800000001</v>
      </c>
      <c r="E1696" s="47">
        <v>1401.2600138710002</v>
      </c>
      <c r="F1696" s="47">
        <v>0.15227786835339072</v>
      </c>
      <c r="G1696" s="48">
        <v>1695</v>
      </c>
      <c r="H1696" s="49"/>
      <c r="I1696" s="21">
        <f t="shared" si="241"/>
        <v>27.509899643193492</v>
      </c>
      <c r="J1696" s="50">
        <v>8.8803382800000001</v>
      </c>
      <c r="K1696" s="50">
        <v>20910.568933109975</v>
      </c>
      <c r="L1696">
        <f t="shared" si="235"/>
        <v>27.509899643193492</v>
      </c>
      <c r="M1696" t="e">
        <f t="shared" si="243"/>
        <v>#N/A</v>
      </c>
      <c r="N1696" t="str">
        <f t="shared" si="237"/>
        <v>NA</v>
      </c>
      <c r="O1696" s="22">
        <f t="shared" si="242"/>
        <v>17881.444307071943</v>
      </c>
      <c r="P1696">
        <f t="shared" si="238"/>
        <v>27.509899643193492</v>
      </c>
      <c r="Q1696">
        <f t="shared" si="239"/>
        <v>3</v>
      </c>
      <c r="V1696" s="51">
        <f t="shared" si="236"/>
        <v>7.2918590777138524E-6</v>
      </c>
      <c r="W1696" s="51">
        <f t="shared" si="240"/>
        <v>1.093171735547288E-3</v>
      </c>
    </row>
    <row r="1697" spans="2:23" x14ac:dyDescent="0.25">
      <c r="B1697" s="52" t="s">
        <v>1047</v>
      </c>
      <c r="C1697" s="53" t="s">
        <v>2364</v>
      </c>
      <c r="D1697" s="54">
        <v>3.129566243444398</v>
      </c>
      <c r="E1697" s="54">
        <v>204.97155586714564</v>
      </c>
      <c r="F1697" s="54">
        <v>0.15197726694409683</v>
      </c>
      <c r="G1697" s="48">
        <v>1696</v>
      </c>
      <c r="H1697" s="49"/>
      <c r="I1697" s="21">
        <f t="shared" si="241"/>
        <v>27.357922376249395</v>
      </c>
      <c r="J1697" s="50">
        <v>8.0145703399999988</v>
      </c>
      <c r="K1697" s="50">
        <v>20918.583503449976</v>
      </c>
      <c r="L1697">
        <f t="shared" si="235"/>
        <v>27.357922376249395</v>
      </c>
      <c r="M1697" t="e">
        <f t="shared" si="243"/>
        <v>#N/A</v>
      </c>
      <c r="N1697" t="str">
        <f t="shared" si="237"/>
        <v>NA</v>
      </c>
      <c r="O1697" s="22">
        <f t="shared" si="242"/>
        <v>17884.573873315388</v>
      </c>
      <c r="P1697">
        <f t="shared" si="238"/>
        <v>27.357922376249395</v>
      </c>
      <c r="Q1697">
        <f t="shared" si="239"/>
        <v>3</v>
      </c>
      <c r="V1697" s="51">
        <f t="shared" si="236"/>
        <v>7.2515755133262718E-6</v>
      </c>
      <c r="W1697" s="51">
        <f t="shared" si="240"/>
        <v>1.0859201600339618E-3</v>
      </c>
    </row>
    <row r="1698" spans="2:23" x14ac:dyDescent="0.25">
      <c r="B1698" s="45" t="s">
        <v>1117</v>
      </c>
      <c r="C1698" s="46" t="s">
        <v>2365</v>
      </c>
      <c r="D1698" s="47">
        <v>4.66642096</v>
      </c>
      <c r="E1698" s="47">
        <v>438.12219507899994</v>
      </c>
      <c r="F1698" s="47">
        <v>0.15122251972678466</v>
      </c>
      <c r="G1698" s="48">
        <v>1697</v>
      </c>
      <c r="H1698" s="49"/>
      <c r="I1698" s="21">
        <f t="shared" si="241"/>
        <v>27.206699856522611</v>
      </c>
      <c r="J1698" s="50">
        <v>4.66642096</v>
      </c>
      <c r="K1698" s="50">
        <v>20923.249924409974</v>
      </c>
      <c r="L1698">
        <f t="shared" si="235"/>
        <v>27.206699856522611</v>
      </c>
      <c r="M1698" t="e">
        <f t="shared" si="243"/>
        <v>#N/A</v>
      </c>
      <c r="N1698" t="str">
        <f t="shared" si="237"/>
        <v>NA</v>
      </c>
      <c r="O1698" s="22">
        <f t="shared" si="242"/>
        <v>17889.240294275387</v>
      </c>
      <c r="P1698">
        <f t="shared" si="238"/>
        <v>27.206699856522611</v>
      </c>
      <c r="Q1698">
        <f t="shared" si="239"/>
        <v>3</v>
      </c>
      <c r="V1698" s="51">
        <f t="shared" si="236"/>
        <v>7.2114920045702765E-6</v>
      </c>
      <c r="W1698" s="51">
        <f t="shared" si="240"/>
        <v>1.0787086680293914E-3</v>
      </c>
    </row>
    <row r="1699" spans="2:23" x14ac:dyDescent="0.25">
      <c r="B1699" s="52" t="s">
        <v>1363</v>
      </c>
      <c r="C1699" s="53" t="s">
        <v>2366</v>
      </c>
      <c r="D1699" s="54">
        <v>2.1016499099999999</v>
      </c>
      <c r="E1699" s="54">
        <v>68.179092827000005</v>
      </c>
      <c r="F1699" s="54">
        <v>0.15098483733963622</v>
      </c>
      <c r="G1699" s="48">
        <v>1698</v>
      </c>
      <c r="H1699" s="49"/>
      <c r="I1699" s="21">
        <f t="shared" si="241"/>
        <v>27.055715019182976</v>
      </c>
      <c r="J1699" s="50">
        <v>2.1016499099999999</v>
      </c>
      <c r="K1699" s="50">
        <v>20925.351574319975</v>
      </c>
      <c r="L1699">
        <f t="shared" si="235"/>
        <v>27.055715019182976</v>
      </c>
      <c r="M1699" t="e">
        <f t="shared" si="243"/>
        <v>#N/A</v>
      </c>
      <c r="N1699" t="str">
        <f t="shared" si="237"/>
        <v>NA</v>
      </c>
      <c r="O1699" s="22">
        <f t="shared" si="242"/>
        <v>17891.341944185388</v>
      </c>
      <c r="P1699">
        <f t="shared" si="238"/>
        <v>27.055715019182976</v>
      </c>
      <c r="Q1699">
        <f t="shared" si="239"/>
        <v>3</v>
      </c>
      <c r="V1699" s="51">
        <f t="shared" si="236"/>
        <v>7.1714714966428851E-6</v>
      </c>
      <c r="W1699" s="51">
        <f t="shared" si="240"/>
        <v>1.0715371965327484E-3</v>
      </c>
    </row>
    <row r="1700" spans="2:23" x14ac:dyDescent="0.25">
      <c r="B1700" s="45" t="s">
        <v>2213</v>
      </c>
      <c r="C1700" s="46" t="s">
        <v>2367</v>
      </c>
      <c r="D1700" s="47">
        <v>2.1316710400000001</v>
      </c>
      <c r="E1700" s="47">
        <v>283.75076808</v>
      </c>
      <c r="F1700" s="47">
        <v>0.15073609764991097</v>
      </c>
      <c r="G1700" s="48">
        <v>1699</v>
      </c>
      <c r="H1700" s="49"/>
      <c r="I1700" s="21">
        <f t="shared" si="241"/>
        <v>26.904978921533065</v>
      </c>
      <c r="J1700" s="50">
        <v>2.1316710400000001</v>
      </c>
      <c r="K1700" s="50">
        <v>20927.483245359974</v>
      </c>
      <c r="L1700">
        <f t="shared" si="235"/>
        <v>26.904978921533065</v>
      </c>
      <c r="M1700" t="e">
        <f t="shared" si="243"/>
        <v>#N/A</v>
      </c>
      <c r="N1700" t="str">
        <f t="shared" si="237"/>
        <v>NA</v>
      </c>
      <c r="O1700" s="22">
        <f t="shared" si="242"/>
        <v>17893.473615225386</v>
      </c>
      <c r="P1700">
        <f t="shared" si="238"/>
        <v>26.904978921533065</v>
      </c>
      <c r="Q1700">
        <f t="shared" si="239"/>
        <v>3</v>
      </c>
      <c r="V1700" s="51">
        <f t="shared" si="236"/>
        <v>7.1315169204269146E-6</v>
      </c>
      <c r="W1700" s="51">
        <f t="shared" si="240"/>
        <v>1.0644056796123215E-3</v>
      </c>
    </row>
    <row r="1701" spans="2:23" x14ac:dyDescent="0.25">
      <c r="B1701" s="52" t="s">
        <v>2056</v>
      </c>
      <c r="C1701" s="53" t="s">
        <v>2368</v>
      </c>
      <c r="D1701" s="54">
        <v>0.49936952000000001</v>
      </c>
      <c r="E1701" s="54">
        <v>99</v>
      </c>
      <c r="F1701" s="54">
        <v>0.14885857799999999</v>
      </c>
      <c r="G1701" s="48">
        <v>1700</v>
      </c>
      <c r="H1701" s="49"/>
      <c r="I1701" s="21">
        <f t="shared" si="241"/>
        <v>26.756120343533066</v>
      </c>
      <c r="J1701" s="50">
        <v>0.49936952000000001</v>
      </c>
      <c r="K1701" s="50">
        <v>20927.982614879973</v>
      </c>
      <c r="L1701">
        <f t="shared" si="235"/>
        <v>26.756120343533066</v>
      </c>
      <c r="M1701" t="e">
        <f t="shared" si="243"/>
        <v>#N/A</v>
      </c>
      <c r="N1701" t="str">
        <f t="shared" si="237"/>
        <v>NA</v>
      </c>
      <c r="O1701" s="22">
        <f t="shared" si="242"/>
        <v>17893.972984745385</v>
      </c>
      <c r="P1701">
        <f t="shared" si="238"/>
        <v>26.756120343533066</v>
      </c>
      <c r="Q1701">
        <f t="shared" si="239"/>
        <v>3</v>
      </c>
      <c r="V1701" s="51">
        <f t="shared" si="236"/>
        <v>7.0920600053758479E-6</v>
      </c>
      <c r="W1701" s="51">
        <f t="shared" si="240"/>
        <v>1.0573136196069457E-3</v>
      </c>
    </row>
    <row r="1702" spans="2:23" x14ac:dyDescent="0.25">
      <c r="B1702" s="45" t="s">
        <v>740</v>
      </c>
      <c r="C1702" s="46" t="s">
        <v>2369</v>
      </c>
      <c r="D1702" s="47">
        <v>3.4915033800000002</v>
      </c>
      <c r="E1702" s="47">
        <v>92.866699017999991</v>
      </c>
      <c r="F1702" s="47">
        <v>0.14849443678998581</v>
      </c>
      <c r="G1702" s="48">
        <v>1701</v>
      </c>
      <c r="H1702" s="49"/>
      <c r="I1702" s="21">
        <f t="shared" si="241"/>
        <v>26.607625906743081</v>
      </c>
      <c r="J1702" s="50">
        <v>3.4915033800000002</v>
      </c>
      <c r="K1702" s="50">
        <v>20931.474118259972</v>
      </c>
      <c r="L1702">
        <f t="shared" ref="L1702:L1765" si="244">P1702</f>
        <v>26.607625906743081</v>
      </c>
      <c r="M1702" t="e">
        <f t="shared" si="243"/>
        <v>#N/A</v>
      </c>
      <c r="N1702" t="str">
        <f t="shared" si="237"/>
        <v>NA</v>
      </c>
      <c r="O1702" s="22">
        <f t="shared" si="242"/>
        <v>17897.464488125384</v>
      </c>
      <c r="P1702">
        <f t="shared" si="238"/>
        <v>26.607625906743081</v>
      </c>
      <c r="Q1702">
        <f t="shared" si="239"/>
        <v>3</v>
      </c>
      <c r="V1702" s="51">
        <f t="shared" si="236"/>
        <v>7.0526996107200656E-6</v>
      </c>
      <c r="W1702" s="51">
        <f t="shared" si="240"/>
        <v>1.0502609199962256E-3</v>
      </c>
    </row>
    <row r="1703" spans="2:23" x14ac:dyDescent="0.25">
      <c r="B1703" s="52" t="s">
        <v>2085</v>
      </c>
      <c r="C1703" s="53" t="s">
        <v>2370</v>
      </c>
      <c r="D1703" s="54">
        <v>14.733959940000002</v>
      </c>
      <c r="E1703" s="54">
        <v>2063.8689831114198</v>
      </c>
      <c r="F1703" s="54">
        <v>0.147909234543663</v>
      </c>
      <c r="G1703" s="48">
        <v>1702</v>
      </c>
      <c r="H1703" s="49"/>
      <c r="I1703" s="21">
        <f t="shared" si="241"/>
        <v>26.45971667219942</v>
      </c>
      <c r="J1703" s="50">
        <v>14.733959940000002</v>
      </c>
      <c r="K1703" s="50">
        <v>20946.208078199972</v>
      </c>
      <c r="L1703">
        <f t="shared" si="244"/>
        <v>26.45971667219942</v>
      </c>
      <c r="M1703" t="e">
        <f t="shared" si="243"/>
        <v>#N/A</v>
      </c>
      <c r="N1703" t="str">
        <f t="shared" si="237"/>
        <v>NA</v>
      </c>
      <c r="O1703" s="22">
        <f t="shared" si="242"/>
        <v>17912.198448065385</v>
      </c>
      <c r="P1703">
        <f t="shared" si="238"/>
        <v>26.45971667219942</v>
      </c>
      <c r="Q1703">
        <f t="shared" si="239"/>
        <v>3</v>
      </c>
      <c r="V1703" s="51">
        <f t="shared" si="236"/>
        <v>7.0134943315815149E-6</v>
      </c>
      <c r="W1703" s="51">
        <f t="shared" si="240"/>
        <v>1.0432474256646441E-3</v>
      </c>
    </row>
    <row r="1704" spans="2:23" x14ac:dyDescent="0.25">
      <c r="B1704" s="45" t="s">
        <v>2371</v>
      </c>
      <c r="C1704" s="46" t="s">
        <v>2372</v>
      </c>
      <c r="D1704" s="47">
        <v>2.33615431</v>
      </c>
      <c r="E1704" s="47">
        <v>74.921263744000015</v>
      </c>
      <c r="F1704" s="47">
        <v>0.14568643520858188</v>
      </c>
      <c r="G1704" s="48">
        <v>1703</v>
      </c>
      <c r="H1704" s="49"/>
      <c r="I1704" s="21">
        <f t="shared" si="241"/>
        <v>26.314030236990838</v>
      </c>
      <c r="J1704" s="50">
        <v>2.33615431</v>
      </c>
      <c r="K1704" s="50">
        <v>20948.544232509972</v>
      </c>
      <c r="L1704">
        <f t="shared" si="244"/>
        <v>26.314030236990838</v>
      </c>
      <c r="M1704" t="e">
        <f t="shared" si="243"/>
        <v>#N/A</v>
      </c>
      <c r="N1704" t="str">
        <f t="shared" si="237"/>
        <v>NA</v>
      </c>
      <c r="O1704" s="22">
        <f t="shared" si="242"/>
        <v>17914.534602375385</v>
      </c>
      <c r="P1704">
        <f t="shared" si="238"/>
        <v>26.314030236990838</v>
      </c>
      <c r="Q1704">
        <f t="shared" si="239"/>
        <v>3</v>
      </c>
      <c r="V1704" s="51">
        <f t="shared" si="236"/>
        <v>6.9748782345090451E-6</v>
      </c>
      <c r="W1704" s="51">
        <f t="shared" si="240"/>
        <v>1.0362725474301351E-3</v>
      </c>
    </row>
    <row r="1705" spans="2:23" x14ac:dyDescent="0.25">
      <c r="B1705" s="52" t="s">
        <v>810</v>
      </c>
      <c r="C1705" s="53" t="s">
        <v>2373</v>
      </c>
      <c r="D1705" s="54">
        <v>0.42075836999999999</v>
      </c>
      <c r="E1705" s="54">
        <v>13.000734129390603</v>
      </c>
      <c r="F1705" s="54">
        <v>0.1451806580053476</v>
      </c>
      <c r="G1705" s="48">
        <v>1704</v>
      </c>
      <c r="H1705" s="49"/>
      <c r="I1705" s="21">
        <f t="shared" si="241"/>
        <v>26.16884957898549</v>
      </c>
      <c r="J1705" s="50">
        <v>0.77147185999999968</v>
      </c>
      <c r="K1705" s="50">
        <v>20949.315704369972</v>
      </c>
      <c r="L1705">
        <f t="shared" si="244"/>
        <v>26.16884957898549</v>
      </c>
      <c r="M1705" t="e">
        <f t="shared" si="243"/>
        <v>#N/A</v>
      </c>
      <c r="N1705" t="str">
        <f t="shared" si="237"/>
        <v>NA</v>
      </c>
      <c r="O1705" s="22">
        <f t="shared" si="242"/>
        <v>17914.955360745385</v>
      </c>
      <c r="P1705">
        <f t="shared" si="238"/>
        <v>26.16884957898549</v>
      </c>
      <c r="Q1705">
        <f t="shared" si="239"/>
        <v>3</v>
      </c>
      <c r="V1705" s="51">
        <f t="shared" si="236"/>
        <v>6.9363962003062524E-6</v>
      </c>
      <c r="W1705" s="51">
        <f t="shared" si="240"/>
        <v>1.0293361512298288E-3</v>
      </c>
    </row>
    <row r="1706" spans="2:23" x14ac:dyDescent="0.25">
      <c r="B1706" s="45" t="s">
        <v>1079</v>
      </c>
      <c r="C1706" s="46" t="s">
        <v>2374</v>
      </c>
      <c r="D1706" s="47">
        <v>3.5069382</v>
      </c>
      <c r="E1706" s="47">
        <v>44.394704126000008</v>
      </c>
      <c r="F1706" s="47">
        <v>0.14386695653436302</v>
      </c>
      <c r="G1706" s="48">
        <v>1705</v>
      </c>
      <c r="H1706" s="49"/>
      <c r="I1706" s="21">
        <f t="shared" si="241"/>
        <v>26.024982622451127</v>
      </c>
      <c r="J1706" s="50">
        <v>3.5069382000000004</v>
      </c>
      <c r="K1706" s="50">
        <v>20952.822642569972</v>
      </c>
      <c r="L1706">
        <f t="shared" si="244"/>
        <v>26.024982622451127</v>
      </c>
      <c r="M1706" t="e">
        <f t="shared" si="243"/>
        <v>#N/A</v>
      </c>
      <c r="N1706" t="str">
        <f t="shared" si="237"/>
        <v>NA</v>
      </c>
      <c r="O1706" s="22">
        <f t="shared" si="242"/>
        <v>17918.462298945386</v>
      </c>
      <c r="P1706">
        <f t="shared" si="238"/>
        <v>26.024982622451127</v>
      </c>
      <c r="Q1706">
        <f t="shared" si="239"/>
        <v>3</v>
      </c>
      <c r="V1706" s="51">
        <f t="shared" si="236"/>
        <v>6.8982623798781679E-6</v>
      </c>
      <c r="W1706" s="51">
        <f t="shared" si="240"/>
        <v>1.0224378888499506E-3</v>
      </c>
    </row>
    <row r="1707" spans="2:23" x14ac:dyDescent="0.25">
      <c r="B1707" s="52" t="s">
        <v>1543</v>
      </c>
      <c r="C1707" s="53" t="s">
        <v>2375</v>
      </c>
      <c r="D1707" s="54">
        <v>0.65852677000000004</v>
      </c>
      <c r="E1707" s="54">
        <v>26.584880994000002</v>
      </c>
      <c r="F1707" s="54">
        <v>0.14373408874794655</v>
      </c>
      <c r="G1707" s="48">
        <v>1706</v>
      </c>
      <c r="H1707" s="49"/>
      <c r="I1707" s="21">
        <f t="shared" si="241"/>
        <v>25.881248533703179</v>
      </c>
      <c r="J1707" s="50">
        <v>0.65852677000000004</v>
      </c>
      <c r="K1707" s="50">
        <v>20953.481169339972</v>
      </c>
      <c r="L1707">
        <f t="shared" si="244"/>
        <v>25.881248533703179</v>
      </c>
      <c r="M1707" t="e">
        <f t="shared" si="243"/>
        <v>#N/A</v>
      </c>
      <c r="N1707" t="str">
        <f t="shared" si="237"/>
        <v>NA</v>
      </c>
      <c r="O1707" s="22">
        <f t="shared" si="242"/>
        <v>17919.120825715385</v>
      </c>
      <c r="P1707">
        <f t="shared" si="238"/>
        <v>25.881248533703179</v>
      </c>
      <c r="Q1707">
        <f t="shared" si="239"/>
        <v>3</v>
      </c>
      <c r="V1707" s="51">
        <f t="shared" si="236"/>
        <v>6.8601637777964636E-6</v>
      </c>
      <c r="W1707" s="51">
        <f t="shared" si="240"/>
        <v>1.0155777250721542E-3</v>
      </c>
    </row>
    <row r="1708" spans="2:23" x14ac:dyDescent="0.25">
      <c r="B1708" s="45" t="s">
        <v>2299</v>
      </c>
      <c r="C1708" s="46" t="s">
        <v>2376</v>
      </c>
      <c r="D1708" s="47">
        <v>4.8409536000000006</v>
      </c>
      <c r="E1708" s="47">
        <v>76.163511588999995</v>
      </c>
      <c r="F1708" s="47">
        <v>0.14330420614869288</v>
      </c>
      <c r="G1708" s="48">
        <v>1707</v>
      </c>
      <c r="H1708" s="49"/>
      <c r="I1708" s="21">
        <f t="shared" si="241"/>
        <v>25.737944327554487</v>
      </c>
      <c r="J1708" s="50">
        <v>4.8409536000000006</v>
      </c>
      <c r="K1708" s="50">
        <v>20958.322122939971</v>
      </c>
      <c r="L1708">
        <f t="shared" si="244"/>
        <v>25.737944327554487</v>
      </c>
      <c r="M1708" t="e">
        <f t="shared" si="243"/>
        <v>#N/A</v>
      </c>
      <c r="N1708" t="str">
        <f t="shared" si="237"/>
        <v>NA</v>
      </c>
      <c r="O1708" s="22">
        <f t="shared" si="242"/>
        <v>17923.961779315385</v>
      </c>
      <c r="P1708">
        <f t="shared" si="238"/>
        <v>25.737944327554487</v>
      </c>
      <c r="Q1708">
        <f t="shared" si="239"/>
        <v>3</v>
      </c>
      <c r="V1708" s="51">
        <f t="shared" si="236"/>
        <v>6.8221791217259916E-6</v>
      </c>
      <c r="W1708" s="51">
        <f t="shared" si="240"/>
        <v>1.0087555459504282E-3</v>
      </c>
    </row>
    <row r="1709" spans="2:23" x14ac:dyDescent="0.25">
      <c r="B1709" s="52" t="s">
        <v>2377</v>
      </c>
      <c r="C1709" s="53" t="s">
        <v>2378</v>
      </c>
      <c r="D1709" s="54">
        <v>9.4787823599999985</v>
      </c>
      <c r="E1709" s="54">
        <v>630.0335768970001</v>
      </c>
      <c r="F1709" s="54">
        <v>0.14310406256236929</v>
      </c>
      <c r="G1709" s="48">
        <v>1708</v>
      </c>
      <c r="H1709" s="49"/>
      <c r="I1709" s="21">
        <f t="shared" si="241"/>
        <v>25.594840264992119</v>
      </c>
      <c r="J1709" s="50">
        <v>9.4787823600000003</v>
      </c>
      <c r="K1709" s="50">
        <v>20967.800905299973</v>
      </c>
      <c r="L1709">
        <f t="shared" si="244"/>
        <v>25.594840264992119</v>
      </c>
      <c r="M1709" t="e">
        <f t="shared" si="243"/>
        <v>#N/A</v>
      </c>
      <c r="N1709" t="str">
        <f t="shared" si="237"/>
        <v>NA</v>
      </c>
      <c r="O1709" s="22">
        <f t="shared" si="242"/>
        <v>17933.440561675387</v>
      </c>
      <c r="P1709">
        <f t="shared" si="238"/>
        <v>25.594840264992119</v>
      </c>
      <c r="Q1709">
        <f t="shared" si="239"/>
        <v>3</v>
      </c>
      <c r="V1709" s="51">
        <f t="shared" si="236"/>
        <v>6.7842475163334821E-6</v>
      </c>
      <c r="W1709" s="51">
        <f t="shared" si="240"/>
        <v>1.0019712984340946E-3</v>
      </c>
    </row>
    <row r="1710" spans="2:23" x14ac:dyDescent="0.25">
      <c r="B1710" s="45" t="s">
        <v>1187</v>
      </c>
      <c r="C1710" s="46" t="s">
        <v>2379</v>
      </c>
      <c r="D1710" s="47">
        <v>2.7411677461590518</v>
      </c>
      <c r="E1710" s="47">
        <v>166.09530121986415</v>
      </c>
      <c r="F1710" s="47">
        <v>0.14154357546991739</v>
      </c>
      <c r="G1710" s="48">
        <v>1709</v>
      </c>
      <c r="H1710" s="49"/>
      <c r="I1710" s="21">
        <f t="shared" si="241"/>
        <v>25.453296689522201</v>
      </c>
      <c r="J1710" s="50">
        <v>9.6105272300000006</v>
      </c>
      <c r="K1710" s="50">
        <v>20977.411432529974</v>
      </c>
      <c r="L1710">
        <f t="shared" si="244"/>
        <v>25.453296689522201</v>
      </c>
      <c r="M1710" t="e">
        <f t="shared" si="243"/>
        <v>#N/A</v>
      </c>
      <c r="N1710" t="str">
        <f t="shared" si="237"/>
        <v>NA</v>
      </c>
      <c r="O1710" s="22">
        <f t="shared" si="242"/>
        <v>17936.181729421547</v>
      </c>
      <c r="P1710">
        <f t="shared" si="238"/>
        <v>25.453296689522201</v>
      </c>
      <c r="Q1710">
        <f t="shared" si="239"/>
        <v>3</v>
      </c>
      <c r="V1710" s="51">
        <f t="shared" si="236"/>
        <v>6.7467295384757271E-6</v>
      </c>
      <c r="W1710" s="51">
        <f t="shared" si="240"/>
        <v>9.9522456889561883E-4</v>
      </c>
    </row>
    <row r="1711" spans="2:23" x14ac:dyDescent="0.25">
      <c r="B1711" s="52" t="s">
        <v>742</v>
      </c>
      <c r="C1711" s="53" t="s">
        <v>2380</v>
      </c>
      <c r="D1711" s="54">
        <v>0.32706149000000007</v>
      </c>
      <c r="E1711" s="54">
        <v>15.9803544</v>
      </c>
      <c r="F1711" s="54">
        <v>0.14141450274199679</v>
      </c>
      <c r="G1711" s="48">
        <v>1710</v>
      </c>
      <c r="H1711" s="49"/>
      <c r="I1711" s="21">
        <f t="shared" si="241"/>
        <v>25.311882186780203</v>
      </c>
      <c r="J1711" s="50">
        <v>0.32706149000000007</v>
      </c>
      <c r="K1711" s="50">
        <v>20977.738494019974</v>
      </c>
      <c r="L1711">
        <f t="shared" si="244"/>
        <v>25.311882186780203</v>
      </c>
      <c r="M1711" t="e">
        <f t="shared" si="243"/>
        <v>#N/A</v>
      </c>
      <c r="N1711" t="str">
        <f t="shared" si="237"/>
        <v>NA</v>
      </c>
      <c r="O1711" s="22">
        <f t="shared" si="242"/>
        <v>17936.508790911546</v>
      </c>
      <c r="P1711">
        <f t="shared" si="238"/>
        <v>25.311882186780203</v>
      </c>
      <c r="Q1711">
        <f t="shared" si="239"/>
        <v>3</v>
      </c>
      <c r="V1711" s="51">
        <f t="shared" si="236"/>
        <v>6.7092457730344107E-6</v>
      </c>
      <c r="W1711" s="51">
        <f t="shared" si="240"/>
        <v>9.8851532312258438E-4</v>
      </c>
    </row>
    <row r="1712" spans="2:23" x14ac:dyDescent="0.25">
      <c r="B1712" s="45" t="s">
        <v>2109</v>
      </c>
      <c r="C1712" s="46" t="s">
        <v>2381</v>
      </c>
      <c r="D1712" s="47">
        <v>3.3841336814502441</v>
      </c>
      <c r="E1712" s="47">
        <v>208</v>
      </c>
      <c r="F1712" s="47">
        <v>0.14122971199999998</v>
      </c>
      <c r="G1712" s="48">
        <v>1711</v>
      </c>
      <c r="H1712" s="49"/>
      <c r="I1712" s="21">
        <f t="shared" si="241"/>
        <v>25.170652474780201</v>
      </c>
      <c r="J1712" s="50">
        <v>5.9159185099999991</v>
      </c>
      <c r="K1712" s="50">
        <v>20983.654412529973</v>
      </c>
      <c r="L1712">
        <f t="shared" si="244"/>
        <v>25.170652474780201</v>
      </c>
      <c r="M1712" t="e">
        <f t="shared" si="243"/>
        <v>#N/A</v>
      </c>
      <c r="N1712" t="str">
        <f t="shared" si="237"/>
        <v>NA</v>
      </c>
      <c r="O1712" s="22">
        <f t="shared" si="242"/>
        <v>17939.892924592998</v>
      </c>
      <c r="P1712">
        <f t="shared" si="238"/>
        <v>25.170652474780201</v>
      </c>
      <c r="Q1712">
        <f t="shared" si="239"/>
        <v>3</v>
      </c>
      <c r="V1712" s="51">
        <f t="shared" si="236"/>
        <v>6.6718109887986587E-6</v>
      </c>
      <c r="W1712" s="51">
        <f t="shared" si="240"/>
        <v>9.8184351213378572E-4</v>
      </c>
    </row>
    <row r="1713" spans="2:23" x14ac:dyDescent="0.25">
      <c r="B1713" s="52" t="s">
        <v>263</v>
      </c>
      <c r="C1713" s="53" t="s">
        <v>2382</v>
      </c>
      <c r="D1713" s="54">
        <v>4.7024886599999993</v>
      </c>
      <c r="E1713" s="54">
        <v>200.36003772873318</v>
      </c>
      <c r="F1713" s="54">
        <v>0.14120423748941902</v>
      </c>
      <c r="G1713" s="48">
        <v>1712</v>
      </c>
      <c r="H1713" s="49"/>
      <c r="I1713" s="21">
        <f t="shared" si="241"/>
        <v>25.029448237290783</v>
      </c>
      <c r="J1713" s="50">
        <v>4.7024886599999993</v>
      </c>
      <c r="K1713" s="50">
        <v>20988.356901189974</v>
      </c>
      <c r="L1713">
        <f t="shared" si="244"/>
        <v>25.029448237290783</v>
      </c>
      <c r="M1713" t="e">
        <f t="shared" si="243"/>
        <v>#N/A</v>
      </c>
      <c r="N1713" t="str">
        <f t="shared" si="237"/>
        <v>NA</v>
      </c>
      <c r="O1713" s="22">
        <f t="shared" si="242"/>
        <v>17944.595413252999</v>
      </c>
      <c r="P1713">
        <f t="shared" si="238"/>
        <v>25.029448237290783</v>
      </c>
      <c r="Q1713">
        <f t="shared" si="239"/>
        <v>3</v>
      </c>
      <c r="V1713" s="51">
        <f t="shared" si="236"/>
        <v>6.6343829569154664E-6</v>
      </c>
      <c r="W1713" s="51">
        <f t="shared" si="240"/>
        <v>9.7520912917687026E-4</v>
      </c>
    </row>
    <row r="1714" spans="2:23" x14ac:dyDescent="0.25">
      <c r="B1714" s="45" t="s">
        <v>362</v>
      </c>
      <c r="C1714" s="46" t="s">
        <v>2383</v>
      </c>
      <c r="D1714" s="47">
        <v>10.235565380000001</v>
      </c>
      <c r="E1714" s="47">
        <v>2323.1989403799998</v>
      </c>
      <c r="F1714" s="47">
        <v>0.14019041989860861</v>
      </c>
      <c r="G1714" s="48">
        <v>1713</v>
      </c>
      <c r="H1714" s="49"/>
      <c r="I1714" s="21">
        <f t="shared" si="241"/>
        <v>24.889257817392174</v>
      </c>
      <c r="J1714" s="50">
        <v>10.235565380000001</v>
      </c>
      <c r="K1714" s="50">
        <v>20998.592466569975</v>
      </c>
      <c r="L1714">
        <f t="shared" si="244"/>
        <v>24.889257817392174</v>
      </c>
      <c r="M1714" t="e">
        <f t="shared" si="243"/>
        <v>#N/A</v>
      </c>
      <c r="N1714" t="str">
        <f t="shared" si="237"/>
        <v>NA</v>
      </c>
      <c r="O1714" s="22">
        <f t="shared" si="242"/>
        <v>17954.830978632999</v>
      </c>
      <c r="P1714">
        <f t="shared" si="238"/>
        <v>24.889257817392174</v>
      </c>
      <c r="Q1714">
        <f t="shared" si="239"/>
        <v>3</v>
      </c>
      <c r="V1714" s="51">
        <f t="shared" si="236"/>
        <v>6.5972236506582693E-6</v>
      </c>
      <c r="W1714" s="51">
        <f t="shared" si="240"/>
        <v>9.6861190552621204E-4</v>
      </c>
    </row>
    <row r="1715" spans="2:23" x14ac:dyDescent="0.25">
      <c r="B1715" s="52" t="s">
        <v>1916</v>
      </c>
      <c r="C1715" s="53" t="s">
        <v>2384</v>
      </c>
      <c r="D1715" s="54">
        <v>8.0475074400000022</v>
      </c>
      <c r="E1715" s="54">
        <v>718.94628680007827</v>
      </c>
      <c r="F1715" s="54">
        <v>0.13971498875271962</v>
      </c>
      <c r="G1715" s="48">
        <v>1714</v>
      </c>
      <c r="H1715" s="49"/>
      <c r="I1715" s="21">
        <f t="shared" si="241"/>
        <v>24.749542828639456</v>
      </c>
      <c r="J1715" s="50">
        <v>15.351115629999999</v>
      </c>
      <c r="K1715" s="50">
        <v>21013.943582199976</v>
      </c>
      <c r="L1715">
        <f t="shared" si="244"/>
        <v>24.749542828639456</v>
      </c>
      <c r="M1715" t="e">
        <f t="shared" si="243"/>
        <v>#N/A</v>
      </c>
      <c r="N1715" t="str">
        <f t="shared" si="237"/>
        <v>NA</v>
      </c>
      <c r="O1715" s="22">
        <f t="shared" si="242"/>
        <v>17962.878486072997</v>
      </c>
      <c r="P1715">
        <f t="shared" si="238"/>
        <v>24.749542828639456</v>
      </c>
      <c r="Q1715">
        <f t="shared" si="239"/>
        <v>3</v>
      </c>
      <c r="V1715" s="51">
        <f t="shared" si="236"/>
        <v>6.5601903636509399E-6</v>
      </c>
      <c r="W1715" s="51">
        <f t="shared" si="240"/>
        <v>9.6205171516256112E-4</v>
      </c>
    </row>
    <row r="1716" spans="2:23" x14ac:dyDescent="0.25">
      <c r="B1716" s="45" t="s">
        <v>889</v>
      </c>
      <c r="C1716" s="46" t="s">
        <v>2385</v>
      </c>
      <c r="D1716" s="47">
        <v>2.8773141799999999</v>
      </c>
      <c r="E1716" s="47">
        <v>161.45262827100001</v>
      </c>
      <c r="F1716" s="47">
        <v>0.13842354202283505</v>
      </c>
      <c r="G1716" s="48">
        <v>1715</v>
      </c>
      <c r="H1716" s="49"/>
      <c r="I1716" s="21">
        <f t="shared" si="241"/>
        <v>24.611119286616621</v>
      </c>
      <c r="J1716" s="50">
        <v>2.8773141799999999</v>
      </c>
      <c r="K1716" s="50">
        <v>21016.820896379977</v>
      </c>
      <c r="L1716">
        <f t="shared" si="244"/>
        <v>24.611119286616621</v>
      </c>
      <c r="M1716" t="e">
        <f t="shared" si="243"/>
        <v>#N/A</v>
      </c>
      <c r="N1716" t="str">
        <f t="shared" si="237"/>
        <v>NA</v>
      </c>
      <c r="O1716" s="22">
        <f t="shared" si="242"/>
        <v>17965.755800252999</v>
      </c>
      <c r="P1716">
        <f t="shared" si="238"/>
        <v>24.611119286616621</v>
      </c>
      <c r="Q1716">
        <f t="shared" si="239"/>
        <v>3</v>
      </c>
      <c r="V1716" s="51">
        <f t="shared" si="236"/>
        <v>6.5234993915078177E-6</v>
      </c>
      <c r="W1716" s="51">
        <f t="shared" si="240"/>
        <v>9.5552821577105334E-4</v>
      </c>
    </row>
    <row r="1717" spans="2:23" x14ac:dyDescent="0.25">
      <c r="B1717" s="52" t="s">
        <v>1040</v>
      </c>
      <c r="C1717" s="53" t="s">
        <v>2386</v>
      </c>
      <c r="D1717" s="54">
        <v>0.82692490000000007</v>
      </c>
      <c r="E1717" s="54">
        <v>20.40376051822011</v>
      </c>
      <c r="F1717" s="54">
        <v>0.1379785717218803</v>
      </c>
      <c r="G1717" s="48">
        <v>1716</v>
      </c>
      <c r="H1717" s="49"/>
      <c r="I1717" s="21">
        <f t="shared" si="241"/>
        <v>24.47314071489474</v>
      </c>
      <c r="J1717" s="50">
        <v>8.5135073699999992</v>
      </c>
      <c r="K1717" s="50">
        <v>21025.334403749977</v>
      </c>
      <c r="L1717">
        <f t="shared" si="244"/>
        <v>24.47314071489474</v>
      </c>
      <c r="M1717" t="e">
        <f t="shared" si="243"/>
        <v>#N/A</v>
      </c>
      <c r="N1717" t="str">
        <f t="shared" si="237"/>
        <v>NA</v>
      </c>
      <c r="O1717" s="22">
        <f t="shared" si="242"/>
        <v>17966.582725152999</v>
      </c>
      <c r="P1717">
        <f t="shared" si="238"/>
        <v>24.47314071489474</v>
      </c>
      <c r="Q1717">
        <f t="shared" si="239"/>
        <v>3</v>
      </c>
      <c r="V1717" s="51">
        <f t="shared" si="236"/>
        <v>6.4869263645687996E-6</v>
      </c>
      <c r="W1717" s="51">
        <f t="shared" si="240"/>
        <v>9.4904128940648453E-4</v>
      </c>
    </row>
    <row r="1718" spans="2:23" x14ac:dyDescent="0.25">
      <c r="B1718" s="45" t="s">
        <v>1066</v>
      </c>
      <c r="C1718" s="46" t="s">
        <v>2387</v>
      </c>
      <c r="D1718" s="47">
        <v>1.0053442600000002</v>
      </c>
      <c r="E1718" s="47">
        <v>30.515042742000002</v>
      </c>
      <c r="F1718" s="47">
        <v>0.13689360953249308</v>
      </c>
      <c r="G1718" s="48">
        <v>1717</v>
      </c>
      <c r="H1718" s="49"/>
      <c r="I1718" s="21">
        <f t="shared" si="241"/>
        <v>24.336247105362247</v>
      </c>
      <c r="J1718" s="50">
        <v>1.0053442600000002</v>
      </c>
      <c r="K1718" s="50">
        <v>21026.339748009977</v>
      </c>
      <c r="L1718">
        <f t="shared" si="244"/>
        <v>24.336247105362247</v>
      </c>
      <c r="M1718" t="e">
        <f t="shared" si="243"/>
        <v>#N/A</v>
      </c>
      <c r="N1718" t="str">
        <f t="shared" si="237"/>
        <v>NA</v>
      </c>
      <c r="O1718" s="22">
        <f t="shared" si="242"/>
        <v>17967.588069412999</v>
      </c>
      <c r="P1718">
        <f t="shared" si="238"/>
        <v>24.336247105362247</v>
      </c>
      <c r="Q1718">
        <f t="shared" si="239"/>
        <v>3</v>
      </c>
      <c r="V1718" s="51">
        <f t="shared" si="236"/>
        <v>6.4506409210631016E-6</v>
      </c>
      <c r="W1718" s="51">
        <f t="shared" si="240"/>
        <v>9.4259064848542138E-4</v>
      </c>
    </row>
    <row r="1719" spans="2:23" x14ac:dyDescent="0.25">
      <c r="B1719" s="52" t="s">
        <v>2388</v>
      </c>
      <c r="C1719" s="53" t="s">
        <v>2389</v>
      </c>
      <c r="D1719" s="54">
        <v>1.26162247357744</v>
      </c>
      <c r="E1719" s="54">
        <v>133</v>
      </c>
      <c r="F1719" s="54">
        <v>0.13644587039999997</v>
      </c>
      <c r="G1719" s="48">
        <v>1718</v>
      </c>
      <c r="H1719" s="49"/>
      <c r="I1719" s="21">
        <f t="shared" si="241"/>
        <v>24.199801234962248</v>
      </c>
      <c r="J1719" s="50">
        <v>5.0973637900000002</v>
      </c>
      <c r="K1719" s="50">
        <v>21031.437111799976</v>
      </c>
      <c r="L1719">
        <f t="shared" si="244"/>
        <v>24.199801234962248</v>
      </c>
      <c r="M1719" t="e">
        <f t="shared" si="243"/>
        <v>#N/A</v>
      </c>
      <c r="N1719" t="str">
        <f t="shared" si="237"/>
        <v>NA</v>
      </c>
      <c r="O1719" s="22">
        <f t="shared" si="242"/>
        <v>17968.849691886575</v>
      </c>
      <c r="P1719">
        <f t="shared" si="238"/>
        <v>24.199801234962248</v>
      </c>
      <c r="Q1719">
        <f t="shared" si="239"/>
        <v>3</v>
      </c>
      <c r="V1719" s="51">
        <f t="shared" si="236"/>
        <v>6.4144741566765591E-6</v>
      </c>
      <c r="W1719" s="51">
        <f t="shared" si="240"/>
        <v>9.3617617432874484E-4</v>
      </c>
    </row>
    <row r="1720" spans="2:23" x14ac:dyDescent="0.25">
      <c r="B1720" s="45" t="s">
        <v>1526</v>
      </c>
      <c r="C1720" s="46" t="s">
        <v>2390</v>
      </c>
      <c r="D1720" s="47">
        <v>1.8503036500000003</v>
      </c>
      <c r="E1720" s="47">
        <v>11.654873102</v>
      </c>
      <c r="F1720" s="47">
        <v>0.13641232821509403</v>
      </c>
      <c r="G1720" s="48">
        <v>1719</v>
      </c>
      <c r="H1720" s="49"/>
      <c r="I1720" s="21">
        <f t="shared" si="241"/>
        <v>24.063388906747154</v>
      </c>
      <c r="J1720" s="50">
        <v>1.8503036500000003</v>
      </c>
      <c r="K1720" s="50">
        <v>21033.287415449977</v>
      </c>
      <c r="L1720">
        <f t="shared" si="244"/>
        <v>24.063388906747154</v>
      </c>
      <c r="M1720" t="e">
        <f t="shared" si="243"/>
        <v>#N/A</v>
      </c>
      <c r="N1720" t="str">
        <f t="shared" si="237"/>
        <v>NA</v>
      </c>
      <c r="O1720" s="22">
        <f t="shared" si="242"/>
        <v>17970.699995536575</v>
      </c>
      <c r="P1720">
        <f t="shared" si="238"/>
        <v>24.063388906747154</v>
      </c>
      <c r="Q1720">
        <f t="shared" si="239"/>
        <v>3</v>
      </c>
      <c r="V1720" s="51">
        <f t="shared" si="236"/>
        <v>6.3783162830852821E-6</v>
      </c>
      <c r="W1720" s="51">
        <f t="shared" si="240"/>
        <v>9.2979785804565959E-4</v>
      </c>
    </row>
    <row r="1721" spans="2:23" x14ac:dyDescent="0.25">
      <c r="B1721" s="52" t="s">
        <v>2358</v>
      </c>
      <c r="C1721" s="53" t="s">
        <v>2391</v>
      </c>
      <c r="D1721" s="54">
        <v>3.7382340964180476</v>
      </c>
      <c r="E1721" s="54">
        <v>244.81317689753769</v>
      </c>
      <c r="F1721" s="54">
        <v>0.13631491465467174</v>
      </c>
      <c r="G1721" s="48">
        <v>1720</v>
      </c>
      <c r="H1721" s="49"/>
      <c r="I1721" s="21">
        <f t="shared" si="241"/>
        <v>23.927073992092481</v>
      </c>
      <c r="J1721" s="50">
        <v>4.6098396299999997</v>
      </c>
      <c r="K1721" s="50">
        <v>21037.897255079977</v>
      </c>
      <c r="L1721">
        <f t="shared" si="244"/>
        <v>23.927073992092481</v>
      </c>
      <c r="M1721" t="e">
        <f t="shared" si="243"/>
        <v>#N/A</v>
      </c>
      <c r="N1721" t="str">
        <f t="shared" si="237"/>
        <v>NA</v>
      </c>
      <c r="O1721" s="22">
        <f t="shared" si="242"/>
        <v>17974.438229632993</v>
      </c>
      <c r="P1721">
        <f t="shared" si="238"/>
        <v>23.927073992092481</v>
      </c>
      <c r="Q1721">
        <f t="shared" si="239"/>
        <v>3</v>
      </c>
      <c r="V1721" s="51">
        <f t="shared" si="236"/>
        <v>6.3421842302335954E-6</v>
      </c>
      <c r="W1721" s="51">
        <f t="shared" si="240"/>
        <v>9.2345567381542598E-4</v>
      </c>
    </row>
    <row r="1722" spans="2:23" x14ac:dyDescent="0.25">
      <c r="B1722" s="45" t="s">
        <v>570</v>
      </c>
      <c r="C1722" s="46" t="s">
        <v>2392</v>
      </c>
      <c r="D1722" s="47">
        <v>1.1976613100000002</v>
      </c>
      <c r="E1722" s="47">
        <v>200.630150485</v>
      </c>
      <c r="F1722" s="47">
        <v>0.13626440692971831</v>
      </c>
      <c r="G1722" s="48">
        <v>1721</v>
      </c>
      <c r="H1722" s="49"/>
      <c r="I1722" s="21">
        <f t="shared" si="241"/>
        <v>23.790809585162762</v>
      </c>
      <c r="J1722" s="50">
        <v>1.1976613100000002</v>
      </c>
      <c r="K1722" s="50">
        <v>21039.094916389979</v>
      </c>
      <c r="L1722">
        <f t="shared" si="244"/>
        <v>23.790809585162762</v>
      </c>
      <c r="M1722" t="e">
        <f t="shared" si="243"/>
        <v>#N/A</v>
      </c>
      <c r="N1722" t="str">
        <f t="shared" si="237"/>
        <v>NA</v>
      </c>
      <c r="O1722" s="22">
        <f t="shared" si="242"/>
        <v>17975.635890942995</v>
      </c>
      <c r="P1722">
        <f t="shared" si="238"/>
        <v>23.790809585162762</v>
      </c>
      <c r="Q1722">
        <f t="shared" si="239"/>
        <v>3</v>
      </c>
      <c r="V1722" s="51">
        <f t="shared" si="236"/>
        <v>6.3060655651156877E-6</v>
      </c>
      <c r="W1722" s="51">
        <f t="shared" si="240"/>
        <v>9.1714960825031028E-4</v>
      </c>
    </row>
    <row r="1723" spans="2:23" x14ac:dyDescent="0.25">
      <c r="B1723" s="52" t="s">
        <v>606</v>
      </c>
      <c r="C1723" s="53" t="s">
        <v>2393</v>
      </c>
      <c r="D1723" s="54">
        <v>1.4477168699999998</v>
      </c>
      <c r="E1723" s="54">
        <v>32.943249236999996</v>
      </c>
      <c r="F1723" s="54">
        <v>0.13536730639357702</v>
      </c>
      <c r="G1723" s="48">
        <v>1722</v>
      </c>
      <c r="H1723" s="49"/>
      <c r="I1723" s="21">
        <f t="shared" si="241"/>
        <v>23.655442278769186</v>
      </c>
      <c r="J1723" s="50">
        <v>1.4477168699999998</v>
      </c>
      <c r="K1723" s="50">
        <v>21040.542633259978</v>
      </c>
      <c r="L1723">
        <f t="shared" si="244"/>
        <v>23.655442278769186</v>
      </c>
      <c r="M1723" t="e">
        <f t="shared" si="243"/>
        <v>#N/A</v>
      </c>
      <c r="N1723" t="str">
        <f t="shared" si="237"/>
        <v>NA</v>
      </c>
      <c r="O1723" s="22">
        <f t="shared" si="242"/>
        <v>17977.083607812994</v>
      </c>
      <c r="P1723">
        <f t="shared" si="238"/>
        <v>23.655442278769186</v>
      </c>
      <c r="Q1723">
        <f t="shared" si="239"/>
        <v>3</v>
      </c>
      <c r="V1723" s="51">
        <f t="shared" si="236"/>
        <v>6.2701846882403008E-6</v>
      </c>
      <c r="W1723" s="51">
        <f t="shared" si="240"/>
        <v>9.1087942356206993E-4</v>
      </c>
    </row>
    <row r="1724" spans="2:23" x14ac:dyDescent="0.25">
      <c r="B1724" s="45" t="s">
        <v>2210</v>
      </c>
      <c r="C1724" s="46" t="s">
        <v>2394</v>
      </c>
      <c r="D1724" s="47">
        <v>13.724054519999997</v>
      </c>
      <c r="E1724" s="47">
        <v>172.48439257589507</v>
      </c>
      <c r="F1724" s="47">
        <v>0.13376409572098122</v>
      </c>
      <c r="G1724" s="48">
        <v>1723</v>
      </c>
      <c r="H1724" s="49"/>
      <c r="I1724" s="21">
        <f t="shared" si="241"/>
        <v>23.521678183048206</v>
      </c>
      <c r="J1724" s="50">
        <v>26.63034476</v>
      </c>
      <c r="K1724" s="50">
        <v>21067.172978019978</v>
      </c>
      <c r="L1724">
        <f t="shared" si="244"/>
        <v>23.521678183048206</v>
      </c>
      <c r="M1724" t="e">
        <f t="shared" si="243"/>
        <v>#N/A</v>
      </c>
      <c r="N1724" t="str">
        <f t="shared" si="237"/>
        <v>NA</v>
      </c>
      <c r="O1724" s="22">
        <f t="shared" si="242"/>
        <v>17990.807662332994</v>
      </c>
      <c r="P1724">
        <f t="shared" si="238"/>
        <v>23.521678183048206</v>
      </c>
      <c r="Q1724">
        <f t="shared" si="239"/>
        <v>3</v>
      </c>
      <c r="V1724" s="51">
        <f t="shared" si="236"/>
        <v>6.2347287633439496E-6</v>
      </c>
      <c r="W1724" s="51">
        <f t="shared" si="240"/>
        <v>9.0464469479872595E-4</v>
      </c>
    </row>
    <row r="1725" spans="2:23" x14ac:dyDescent="0.25">
      <c r="B1725" s="52" t="s">
        <v>203</v>
      </c>
      <c r="C1725" s="53" t="s">
        <v>2395</v>
      </c>
      <c r="D1725" s="54">
        <v>4.2747693100000008</v>
      </c>
      <c r="E1725" s="54">
        <v>471.14476726299995</v>
      </c>
      <c r="F1725" s="54">
        <v>0.13349656119461145</v>
      </c>
      <c r="G1725" s="48">
        <v>1724</v>
      </c>
      <c r="H1725" s="49"/>
      <c r="I1725" s="21">
        <f t="shared" si="241"/>
        <v>23.388181621853594</v>
      </c>
      <c r="J1725" s="50">
        <v>4.2747693099999999</v>
      </c>
      <c r="K1725" s="50">
        <v>21071.447747329978</v>
      </c>
      <c r="L1725">
        <f t="shared" si="244"/>
        <v>23.388181621853594</v>
      </c>
      <c r="M1725" t="e">
        <f t="shared" si="243"/>
        <v>#N/A</v>
      </c>
      <c r="N1725" t="str">
        <f t="shared" si="237"/>
        <v>NA</v>
      </c>
      <c r="O1725" s="22">
        <f t="shared" si="242"/>
        <v>17995.082431642993</v>
      </c>
      <c r="P1725">
        <f t="shared" si="238"/>
        <v>23.388181621853594</v>
      </c>
      <c r="Q1725">
        <f t="shared" si="239"/>
        <v>3</v>
      </c>
      <c r="V1725" s="51">
        <f t="shared" si="236"/>
        <v>6.1993437519765469E-6</v>
      </c>
      <c r="W1725" s="51">
        <f t="shared" si="240"/>
        <v>8.9844535104674939E-4</v>
      </c>
    </row>
    <row r="1726" spans="2:23" x14ac:dyDescent="0.25">
      <c r="B1726" s="45" t="s">
        <v>823</v>
      </c>
      <c r="C1726" s="46" t="s">
        <v>2396</v>
      </c>
      <c r="D1726" s="47">
        <v>11.539030510000003</v>
      </c>
      <c r="E1726" s="47">
        <v>337.42842800799997</v>
      </c>
      <c r="F1726" s="47">
        <v>0.13342655637409376</v>
      </c>
      <c r="G1726" s="48">
        <v>1725</v>
      </c>
      <c r="H1726" s="49"/>
      <c r="I1726" s="21">
        <f t="shared" si="241"/>
        <v>23.2547550654795</v>
      </c>
      <c r="J1726" s="50">
        <v>11.53903051</v>
      </c>
      <c r="K1726" s="50">
        <v>21082.986777839978</v>
      </c>
      <c r="L1726">
        <f t="shared" si="244"/>
        <v>23.2547550654795</v>
      </c>
      <c r="M1726" t="e">
        <f t="shared" si="243"/>
        <v>#N/A</v>
      </c>
      <c r="N1726" t="str">
        <f t="shared" si="237"/>
        <v>NA</v>
      </c>
      <c r="O1726" s="22">
        <f t="shared" si="242"/>
        <v>18006.621462152994</v>
      </c>
      <c r="P1726">
        <f t="shared" si="238"/>
        <v>23.2547550654795</v>
      </c>
      <c r="Q1726">
        <f t="shared" si="239"/>
        <v>3</v>
      </c>
      <c r="V1726" s="51">
        <f t="shared" si="236"/>
        <v>6.1639772963033704E-6</v>
      </c>
      <c r="W1726" s="51">
        <f t="shared" si="240"/>
        <v>8.9228137375044604E-4</v>
      </c>
    </row>
    <row r="1727" spans="2:23" x14ac:dyDescent="0.25">
      <c r="B1727" s="52" t="s">
        <v>995</v>
      </c>
      <c r="C1727" s="53" t="s">
        <v>2397</v>
      </c>
      <c r="D1727" s="54">
        <v>0.39997139999999998</v>
      </c>
      <c r="E1727" s="54">
        <v>9</v>
      </c>
      <c r="F1727" s="54">
        <v>0.13240539900000001</v>
      </c>
      <c r="G1727" s="48">
        <v>1726</v>
      </c>
      <c r="H1727" s="49"/>
      <c r="I1727" s="21">
        <f t="shared" si="241"/>
        <v>23.122349666479501</v>
      </c>
      <c r="J1727" s="50">
        <v>3.3717790200000008</v>
      </c>
      <c r="K1727" s="50">
        <v>21086.358556859977</v>
      </c>
      <c r="L1727">
        <f t="shared" si="244"/>
        <v>23.122349666479501</v>
      </c>
      <c r="M1727" t="e">
        <f t="shared" si="243"/>
        <v>#N/A</v>
      </c>
      <c r="N1727" t="str">
        <f t="shared" si="237"/>
        <v>NA</v>
      </c>
      <c r="O1727" s="22">
        <f t="shared" si="242"/>
        <v>18007.021433552993</v>
      </c>
      <c r="P1727">
        <f t="shared" si="238"/>
        <v>23.122349666479501</v>
      </c>
      <c r="Q1727">
        <f t="shared" si="239"/>
        <v>3</v>
      </c>
      <c r="V1727" s="51">
        <f t="shared" si="236"/>
        <v>6.1288815117618463E-6</v>
      </c>
      <c r="W1727" s="51">
        <f t="shared" si="240"/>
        <v>8.8615249223868424E-4</v>
      </c>
    </row>
    <row r="1728" spans="2:23" x14ac:dyDescent="0.25">
      <c r="B1728" s="45" t="s">
        <v>1391</v>
      </c>
      <c r="C1728" s="46" t="s">
        <v>2398</v>
      </c>
      <c r="D1728" s="47">
        <v>1.3353711399999999</v>
      </c>
      <c r="E1728" s="47">
        <v>31.892902728999999</v>
      </c>
      <c r="F1728" s="47">
        <v>0.13169407157629917</v>
      </c>
      <c r="G1728" s="48">
        <v>1727</v>
      </c>
      <c r="H1728" s="49"/>
      <c r="I1728" s="21">
        <f t="shared" si="241"/>
        <v>22.990655594903203</v>
      </c>
      <c r="J1728" s="50">
        <v>1.3353711399999999</v>
      </c>
      <c r="K1728" s="50">
        <v>21087.693927999979</v>
      </c>
      <c r="L1728">
        <f t="shared" si="244"/>
        <v>22.990655594903203</v>
      </c>
      <c r="M1728" t="e">
        <f t="shared" si="243"/>
        <v>#N/A</v>
      </c>
      <c r="N1728" t="str">
        <f t="shared" si="237"/>
        <v>NA</v>
      </c>
      <c r="O1728" s="22">
        <f t="shared" si="242"/>
        <v>18008.356804692994</v>
      </c>
      <c r="P1728">
        <f t="shared" si="238"/>
        <v>22.990655594903203</v>
      </c>
      <c r="Q1728">
        <f t="shared" si="239"/>
        <v>3</v>
      </c>
      <c r="V1728" s="51">
        <f t="shared" si="236"/>
        <v>6.0939742738671303E-6</v>
      </c>
      <c r="W1728" s="51">
        <f t="shared" si="240"/>
        <v>8.8005851796481716E-4</v>
      </c>
    </row>
    <row r="1729" spans="2:23" x14ac:dyDescent="0.25">
      <c r="B1729" s="52" t="s">
        <v>1800</v>
      </c>
      <c r="C1729" s="53" t="s">
        <v>2399</v>
      </c>
      <c r="D1729" s="54">
        <v>4.3390766700000007</v>
      </c>
      <c r="E1729" s="54">
        <v>497.5163768509999</v>
      </c>
      <c r="F1729" s="54">
        <v>0.13057625770608142</v>
      </c>
      <c r="G1729" s="48">
        <v>1728</v>
      </c>
      <c r="H1729" s="49"/>
      <c r="I1729" s="21">
        <f t="shared" si="241"/>
        <v>22.860079337197121</v>
      </c>
      <c r="J1729" s="50">
        <v>4.3390766700000007</v>
      </c>
      <c r="K1729" s="50">
        <v>21092.033004669978</v>
      </c>
      <c r="L1729">
        <f t="shared" si="244"/>
        <v>22.860079337197121</v>
      </c>
      <c r="M1729" t="e">
        <f t="shared" si="243"/>
        <v>#N/A</v>
      </c>
      <c r="N1729" t="str">
        <f t="shared" si="237"/>
        <v>NA</v>
      </c>
      <c r="O1729" s="22">
        <f t="shared" si="242"/>
        <v>18012.695881362994</v>
      </c>
      <c r="P1729">
        <f t="shared" si="238"/>
        <v>22.860079337197121</v>
      </c>
      <c r="Q1729">
        <f t="shared" si="239"/>
        <v>3</v>
      </c>
      <c r="V1729" s="51">
        <f t="shared" si="236"/>
        <v>6.0593633271738523E-6</v>
      </c>
      <c r="W1729" s="51">
        <f t="shared" si="240"/>
        <v>8.7399915463764327E-4</v>
      </c>
    </row>
    <row r="1730" spans="2:23" x14ac:dyDescent="0.25">
      <c r="B1730" s="45" t="s">
        <v>1807</v>
      </c>
      <c r="C1730" s="46" t="s">
        <v>2400</v>
      </c>
      <c r="D1730" s="47">
        <v>18.787749090000002</v>
      </c>
      <c r="E1730" s="47">
        <v>2448.2643170389997</v>
      </c>
      <c r="F1730" s="47">
        <v>0.13037937828673149</v>
      </c>
      <c r="G1730" s="48">
        <v>1729</v>
      </c>
      <c r="H1730" s="49"/>
      <c r="I1730" s="21">
        <f t="shared" si="241"/>
        <v>22.729699958910388</v>
      </c>
      <c r="J1730" s="50">
        <v>18.787749090000002</v>
      </c>
      <c r="K1730" s="50">
        <v>21110.820753759977</v>
      </c>
      <c r="L1730">
        <f t="shared" si="244"/>
        <v>22.729699958910388</v>
      </c>
      <c r="M1730" t="e">
        <f t="shared" si="243"/>
        <v>#N/A</v>
      </c>
      <c r="N1730" t="str">
        <f t="shared" si="237"/>
        <v>NA</v>
      </c>
      <c r="O1730" s="22">
        <f t="shared" si="242"/>
        <v>18031.483630452993</v>
      </c>
      <c r="P1730">
        <f t="shared" si="238"/>
        <v>22.729699958910388</v>
      </c>
      <c r="Q1730">
        <f t="shared" si="239"/>
        <v>3</v>
      </c>
      <c r="V1730" s="51">
        <f t="shared" ref="V1730:V1793" si="245">L1730/SUM($L$2:$L$3075)</f>
        <v>6.0248045659483447E-6</v>
      </c>
      <c r="W1730" s="51">
        <f t="shared" si="240"/>
        <v>8.6797435007169492E-4</v>
      </c>
    </row>
    <row r="1731" spans="2:23" x14ac:dyDescent="0.25">
      <c r="B1731" s="52" t="s">
        <v>2401</v>
      </c>
      <c r="C1731" s="53" t="s">
        <v>2402</v>
      </c>
      <c r="D1731" s="54">
        <v>22.63786035</v>
      </c>
      <c r="E1731" s="54">
        <v>715.06169098600014</v>
      </c>
      <c r="F1731" s="54">
        <v>0.13022632010067936</v>
      </c>
      <c r="G1731" s="48">
        <v>1730</v>
      </c>
      <c r="H1731" s="49"/>
      <c r="I1731" s="21">
        <f t="shared" si="241"/>
        <v>22.599473638809709</v>
      </c>
      <c r="J1731" s="50">
        <v>22.63786035</v>
      </c>
      <c r="K1731" s="50">
        <v>21133.458614109979</v>
      </c>
      <c r="L1731">
        <f t="shared" si="244"/>
        <v>22.599473638809709</v>
      </c>
      <c r="M1731" t="e">
        <f t="shared" si="243"/>
        <v>#N/A</v>
      </c>
      <c r="N1731" t="str">
        <f t="shared" ref="N1731:N1794" si="246">IFERROR(VLOOKUP(C1731,$Y$2:$Y$481,1,FALSE),"NA")</f>
        <v>NA</v>
      </c>
      <c r="O1731" s="22">
        <f t="shared" si="242"/>
        <v>18054.121490802994</v>
      </c>
      <c r="P1731">
        <f t="shared" ref="P1731:P1794" si="247">IF(H1731=0,I1731,#N/A)</f>
        <v>22.599473638809709</v>
      </c>
      <c r="Q1731">
        <f t="shared" ref="Q1731:Q1794" si="248">IF(G1731&lt;$T$3,$S$3,IF(G1731&lt;$T$4,$S$4,IF(G1731&lt;$T$5,$S$5,IF(G1731&lt;$T$6,$S$6,$S$7))))</f>
        <v>3</v>
      </c>
      <c r="V1731" s="51">
        <f t="shared" si="245"/>
        <v>5.9902863747989867E-6</v>
      </c>
      <c r="W1731" s="51">
        <f t="shared" ref="W1731:W1794" si="249">W1730-V1731</f>
        <v>8.6198406369689595E-4</v>
      </c>
    </row>
    <row r="1732" spans="2:23" x14ac:dyDescent="0.25">
      <c r="B1732" s="45" t="s">
        <v>1288</v>
      </c>
      <c r="C1732" s="46" t="s">
        <v>2403</v>
      </c>
      <c r="D1732" s="47">
        <v>14.351384850000001</v>
      </c>
      <c r="E1732" s="47">
        <v>2316.2085789309999</v>
      </c>
      <c r="F1732" s="47">
        <v>0.12995759932580264</v>
      </c>
      <c r="G1732" s="48">
        <v>1731</v>
      </c>
      <c r="H1732" s="49"/>
      <c r="I1732" s="21">
        <f t="shared" ref="I1732:I1795" si="250">I1731-F1732</f>
        <v>22.469516039483906</v>
      </c>
      <c r="J1732" s="50">
        <v>14.351384850000001</v>
      </c>
      <c r="K1732" s="50">
        <v>21147.80999895998</v>
      </c>
      <c r="L1732">
        <f t="shared" si="244"/>
        <v>22.469516039483906</v>
      </c>
      <c r="M1732" t="e">
        <f t="shared" si="243"/>
        <v>#N/A</v>
      </c>
      <c r="N1732" t="str">
        <f t="shared" si="246"/>
        <v>NA</v>
      </c>
      <c r="O1732" s="22">
        <f t="shared" ref="O1732:O1795" si="251">D1732+O1731</f>
        <v>18068.472875652995</v>
      </c>
      <c r="P1732">
        <f t="shared" si="247"/>
        <v>22.469516039483906</v>
      </c>
      <c r="Q1732">
        <f t="shared" si="248"/>
        <v>3</v>
      </c>
      <c r="V1732" s="51">
        <f t="shared" si="245"/>
        <v>5.9558394116092748E-6</v>
      </c>
      <c r="W1732" s="51">
        <f t="shared" si="249"/>
        <v>8.5602822428528663E-4</v>
      </c>
    </row>
    <row r="1733" spans="2:23" x14ac:dyDescent="0.25">
      <c r="B1733" s="52" t="s">
        <v>870</v>
      </c>
      <c r="C1733" s="53" t="s">
        <v>2404</v>
      </c>
      <c r="D1733" s="54">
        <v>1.8379916299999999</v>
      </c>
      <c r="E1733" s="54">
        <v>43.096167086000001</v>
      </c>
      <c r="F1733" s="54">
        <v>0.12919080655683274</v>
      </c>
      <c r="G1733" s="48">
        <v>1732</v>
      </c>
      <c r="H1733" s="49"/>
      <c r="I1733" s="21">
        <f t="shared" si="250"/>
        <v>22.340325232927075</v>
      </c>
      <c r="J1733" s="50">
        <v>1.8379916299999999</v>
      </c>
      <c r="K1733" s="50">
        <v>21149.64799058998</v>
      </c>
      <c r="L1733">
        <f t="shared" si="244"/>
        <v>22.340325232927075</v>
      </c>
      <c r="M1733" t="e">
        <f t="shared" si="243"/>
        <v>#N/A</v>
      </c>
      <c r="N1733" t="str">
        <f t="shared" si="246"/>
        <v>NA</v>
      </c>
      <c r="O1733" s="22">
        <f t="shared" si="251"/>
        <v>18070.310867282995</v>
      </c>
      <c r="P1733">
        <f t="shared" si="247"/>
        <v>22.340325232927075</v>
      </c>
      <c r="Q1733">
        <f t="shared" si="248"/>
        <v>3</v>
      </c>
      <c r="V1733" s="51">
        <f t="shared" si="245"/>
        <v>5.9215956968823227E-6</v>
      </c>
      <c r="W1733" s="51">
        <f t="shared" si="249"/>
        <v>8.501066285884043E-4</v>
      </c>
    </row>
    <row r="1734" spans="2:23" x14ac:dyDescent="0.25">
      <c r="B1734" s="45" t="s">
        <v>1916</v>
      </c>
      <c r="C1734" s="46" t="s">
        <v>2405</v>
      </c>
      <c r="D1734" s="47">
        <v>1.0834446200000001</v>
      </c>
      <c r="E1734" s="47">
        <v>66.116814439330085</v>
      </c>
      <c r="F1734" s="47">
        <v>0.12850749679066573</v>
      </c>
      <c r="G1734" s="48">
        <v>1733</v>
      </c>
      <c r="H1734" s="49"/>
      <c r="I1734" s="21">
        <f t="shared" si="250"/>
        <v>22.21181773613641</v>
      </c>
      <c r="J1734" s="50">
        <v>3.06378971</v>
      </c>
      <c r="K1734" s="50">
        <v>21152.711780299978</v>
      </c>
      <c r="L1734">
        <f t="shared" si="244"/>
        <v>22.21181773613641</v>
      </c>
      <c r="M1734" t="e">
        <f t="shared" si="243"/>
        <v>#N/A</v>
      </c>
      <c r="N1734" t="str">
        <f t="shared" si="246"/>
        <v>NA</v>
      </c>
      <c r="O1734" s="22">
        <f t="shared" si="251"/>
        <v>18071.394311902994</v>
      </c>
      <c r="P1734">
        <f t="shared" si="247"/>
        <v>22.21181773613641</v>
      </c>
      <c r="Q1734">
        <f t="shared" si="248"/>
        <v>3</v>
      </c>
      <c r="V1734" s="51">
        <f t="shared" si="245"/>
        <v>5.8875331023552236E-6</v>
      </c>
      <c r="W1734" s="51">
        <f t="shared" si="249"/>
        <v>8.4421909548604908E-4</v>
      </c>
    </row>
    <row r="1735" spans="2:23" x14ac:dyDescent="0.25">
      <c r="B1735" s="52" t="s">
        <v>1706</v>
      </c>
      <c r="C1735" s="53" t="s">
        <v>2406</v>
      </c>
      <c r="D1735" s="54">
        <v>4.8537010300000016</v>
      </c>
      <c r="E1735" s="54">
        <v>771.06617042886614</v>
      </c>
      <c r="F1735" s="54">
        <v>0.12834380985465069</v>
      </c>
      <c r="G1735" s="48">
        <v>1734</v>
      </c>
      <c r="H1735" s="49"/>
      <c r="I1735" s="21">
        <f t="shared" si="250"/>
        <v>22.083473926281759</v>
      </c>
      <c r="J1735" s="50">
        <v>4.9489680300000023</v>
      </c>
      <c r="K1735" s="50">
        <v>21157.660748329978</v>
      </c>
      <c r="L1735">
        <f t="shared" si="244"/>
        <v>22.083473926281759</v>
      </c>
      <c r="M1735" t="e">
        <f t="shared" si="243"/>
        <v>#N/A</v>
      </c>
      <c r="N1735" t="str">
        <f t="shared" si="246"/>
        <v>NA</v>
      </c>
      <c r="O1735" s="22">
        <f t="shared" si="251"/>
        <v>18076.248012932992</v>
      </c>
      <c r="P1735">
        <f t="shared" si="247"/>
        <v>22.083473926281759</v>
      </c>
      <c r="Q1735">
        <f t="shared" si="248"/>
        <v>3</v>
      </c>
      <c r="V1735" s="51">
        <f t="shared" si="245"/>
        <v>5.8535138951936089E-6</v>
      </c>
      <c r="W1735" s="51">
        <f t="shared" si="249"/>
        <v>8.3836558159085543E-4</v>
      </c>
    </row>
    <row r="1736" spans="2:23" x14ac:dyDescent="0.25">
      <c r="B1736" s="45" t="s">
        <v>1636</v>
      </c>
      <c r="C1736" s="46" t="s">
        <v>2407</v>
      </c>
      <c r="D1736" s="47">
        <v>15.293098589999996</v>
      </c>
      <c r="E1736" s="47">
        <v>2719.9188249629997</v>
      </c>
      <c r="F1736" s="47">
        <v>0.12788731924717028</v>
      </c>
      <c r="G1736" s="48">
        <v>1735</v>
      </c>
      <c r="H1736" s="49"/>
      <c r="I1736" s="21">
        <f t="shared" si="250"/>
        <v>21.95558660703459</v>
      </c>
      <c r="J1736" s="50">
        <v>15.293098589999996</v>
      </c>
      <c r="K1736" s="50">
        <v>21172.953846919976</v>
      </c>
      <c r="L1736">
        <f t="shared" si="244"/>
        <v>21.95558660703459</v>
      </c>
      <c r="M1736" t="e">
        <f t="shared" si="243"/>
        <v>#N/A</v>
      </c>
      <c r="N1736" t="str">
        <f t="shared" si="246"/>
        <v>NA</v>
      </c>
      <c r="O1736" s="22">
        <f t="shared" si="251"/>
        <v>18091.541111522991</v>
      </c>
      <c r="P1736">
        <f t="shared" si="247"/>
        <v>21.95558660703459</v>
      </c>
      <c r="Q1736">
        <f t="shared" si="248"/>
        <v>3</v>
      </c>
      <c r="V1736" s="51">
        <f t="shared" si="245"/>
        <v>5.8196156868441764E-6</v>
      </c>
      <c r="W1736" s="51">
        <f t="shared" si="249"/>
        <v>8.3254596590401125E-4</v>
      </c>
    </row>
    <row r="1737" spans="2:23" x14ac:dyDescent="0.25">
      <c r="B1737" s="52" t="s">
        <v>679</v>
      </c>
      <c r="C1737" s="53" t="s">
        <v>2408</v>
      </c>
      <c r="D1737" s="54">
        <v>1.25627154</v>
      </c>
      <c r="E1737" s="54">
        <v>36.873410985</v>
      </c>
      <c r="F1737" s="54">
        <v>0.12786751651669795</v>
      </c>
      <c r="G1737" s="48">
        <v>1736</v>
      </c>
      <c r="H1737" s="49"/>
      <c r="I1737" s="21">
        <f t="shared" si="250"/>
        <v>21.827719090517892</v>
      </c>
      <c r="J1737" s="50">
        <v>1.25627154</v>
      </c>
      <c r="K1737" s="50">
        <v>21174.210118459978</v>
      </c>
      <c r="L1737">
        <f t="shared" si="244"/>
        <v>21.827719090517892</v>
      </c>
      <c r="M1737" t="e">
        <f t="shared" si="243"/>
        <v>#N/A</v>
      </c>
      <c r="N1737" t="str">
        <f t="shared" si="246"/>
        <v>NA</v>
      </c>
      <c r="O1737" s="22">
        <f t="shared" si="251"/>
        <v>18092.797383062993</v>
      </c>
      <c r="P1737">
        <f t="shared" si="247"/>
        <v>21.827719090517892</v>
      </c>
      <c r="Q1737">
        <f t="shared" si="248"/>
        <v>3</v>
      </c>
      <c r="V1737" s="51">
        <f t="shared" si="245"/>
        <v>5.7857227274677251E-6</v>
      </c>
      <c r="W1737" s="51">
        <f t="shared" si="249"/>
        <v>8.2676024317654352E-4</v>
      </c>
    </row>
    <row r="1738" spans="2:23" x14ac:dyDescent="0.25">
      <c r="B1738" s="45" t="s">
        <v>235</v>
      </c>
      <c r="C1738" s="46" t="s">
        <v>2409</v>
      </c>
      <c r="D1738" s="47">
        <v>7.64945684</v>
      </c>
      <c r="E1738" s="47">
        <v>133.331241396</v>
      </c>
      <c r="F1738" s="47">
        <v>0.12782943438478717</v>
      </c>
      <c r="G1738" s="48">
        <v>1737</v>
      </c>
      <c r="H1738" s="49"/>
      <c r="I1738" s="21">
        <f t="shared" si="250"/>
        <v>21.699889656133106</v>
      </c>
      <c r="J1738" s="50">
        <v>7.6494568400000009</v>
      </c>
      <c r="K1738" s="50">
        <v>21181.859575299979</v>
      </c>
      <c r="L1738">
        <f t="shared" si="244"/>
        <v>21.699889656133106</v>
      </c>
      <c r="M1738" t="e">
        <f t="shared" si="243"/>
        <v>#N/A</v>
      </c>
      <c r="N1738" t="str">
        <f t="shared" si="246"/>
        <v>NA</v>
      </c>
      <c r="O1738" s="22">
        <f t="shared" si="251"/>
        <v>18100.446839902994</v>
      </c>
      <c r="P1738">
        <f t="shared" si="247"/>
        <v>21.699889656133106</v>
      </c>
      <c r="Q1738">
        <f t="shared" si="248"/>
        <v>3</v>
      </c>
      <c r="V1738" s="51">
        <f t="shared" si="245"/>
        <v>5.7518398622589326E-6</v>
      </c>
      <c r="W1738" s="51">
        <f t="shared" si="249"/>
        <v>8.2100840331428455E-4</v>
      </c>
    </row>
    <row r="1739" spans="2:23" x14ac:dyDescent="0.25">
      <c r="B1739" s="52" t="s">
        <v>2410</v>
      </c>
      <c r="C1739" s="53" t="s">
        <v>2411</v>
      </c>
      <c r="D1739" s="54">
        <v>1.6938199199999999</v>
      </c>
      <c r="E1739" s="54">
        <v>112.06589901299999</v>
      </c>
      <c r="F1739" s="54">
        <v>0.12773776586706287</v>
      </c>
      <c r="G1739" s="48">
        <v>1738</v>
      </c>
      <c r="H1739" s="49"/>
      <c r="I1739" s="21">
        <f t="shared" si="250"/>
        <v>21.572151890266042</v>
      </c>
      <c r="J1739" s="50">
        <v>1.6938199200000001</v>
      </c>
      <c r="K1739" s="50">
        <v>21183.55339521998</v>
      </c>
      <c r="L1739">
        <f t="shared" si="244"/>
        <v>21.572151890266042</v>
      </c>
      <c r="M1739" t="e">
        <f t="shared" si="243"/>
        <v>#N/A</v>
      </c>
      <c r="N1739" t="str">
        <f t="shared" si="246"/>
        <v>NA</v>
      </c>
      <c r="O1739" s="22">
        <f t="shared" si="251"/>
        <v>18102.140659822995</v>
      </c>
      <c r="P1739">
        <f t="shared" si="247"/>
        <v>21.572151890266042</v>
      </c>
      <c r="Q1739">
        <f t="shared" si="248"/>
        <v>3</v>
      </c>
      <c r="V1739" s="51">
        <f t="shared" si="245"/>
        <v>5.7179812949909458E-6</v>
      </c>
      <c r="W1739" s="51">
        <f t="shared" si="249"/>
        <v>8.1529042201929362E-4</v>
      </c>
    </row>
    <row r="1740" spans="2:23" x14ac:dyDescent="0.25">
      <c r="B1740" s="45" t="s">
        <v>2412</v>
      </c>
      <c r="C1740" s="46" t="s">
        <v>2413</v>
      </c>
      <c r="D1740" s="47">
        <v>2.3850518900000002</v>
      </c>
      <c r="E1740" s="47">
        <v>153.005083888</v>
      </c>
      <c r="F1740" s="47">
        <v>0.12740701204286142</v>
      </c>
      <c r="G1740" s="48">
        <v>1739</v>
      </c>
      <c r="H1740" s="49"/>
      <c r="I1740" s="21">
        <f t="shared" si="250"/>
        <v>21.44474487822318</v>
      </c>
      <c r="J1740" s="50">
        <v>2.3850518899999997</v>
      </c>
      <c r="K1740" s="50">
        <v>21185.93844710998</v>
      </c>
      <c r="L1740">
        <f t="shared" si="244"/>
        <v>21.44474487822318</v>
      </c>
      <c r="M1740" t="e">
        <f t="shared" si="243"/>
        <v>#N/A</v>
      </c>
      <c r="N1740" t="str">
        <f t="shared" si="246"/>
        <v>NA</v>
      </c>
      <c r="O1740" s="22">
        <f t="shared" si="251"/>
        <v>18104.525711712995</v>
      </c>
      <c r="P1740">
        <f t="shared" si="247"/>
        <v>21.44474487822318</v>
      </c>
      <c r="Q1740">
        <f t="shared" si="248"/>
        <v>3</v>
      </c>
      <c r="V1740" s="51">
        <f t="shared" si="245"/>
        <v>5.6842103983545048E-6</v>
      </c>
      <c r="W1740" s="51">
        <f t="shared" si="249"/>
        <v>8.0960621162093913E-4</v>
      </c>
    </row>
    <row r="1741" spans="2:23" x14ac:dyDescent="0.25">
      <c r="B1741" s="52" t="s">
        <v>436</v>
      </c>
      <c r="C1741" s="53" t="s">
        <v>2414</v>
      </c>
      <c r="D1741" s="54">
        <v>1.0948614800000001</v>
      </c>
      <c r="E1741" s="54">
        <v>29.995627926000001</v>
      </c>
      <c r="F1741" s="54">
        <v>0.1270545569036107</v>
      </c>
      <c r="G1741" s="48">
        <v>1740</v>
      </c>
      <c r="H1741" s="49"/>
      <c r="I1741" s="21">
        <f t="shared" si="250"/>
        <v>21.317690321319567</v>
      </c>
      <c r="J1741" s="50">
        <v>1.0948614800000001</v>
      </c>
      <c r="K1741" s="50">
        <v>21187.03330858998</v>
      </c>
      <c r="L1741">
        <f t="shared" si="244"/>
        <v>21.317690321319567</v>
      </c>
      <c r="M1741" t="e">
        <f t="shared" si="243"/>
        <v>#N/A</v>
      </c>
      <c r="N1741" t="str">
        <f t="shared" si="246"/>
        <v>NA</v>
      </c>
      <c r="O1741" s="22">
        <f t="shared" si="251"/>
        <v>18105.620573192995</v>
      </c>
      <c r="P1741">
        <f t="shared" si="247"/>
        <v>21.317690321319567</v>
      </c>
      <c r="Q1741">
        <f t="shared" si="248"/>
        <v>3</v>
      </c>
      <c r="V1741" s="51">
        <f t="shared" si="245"/>
        <v>5.6505329245672918E-6</v>
      </c>
      <c r="W1741" s="51">
        <f t="shared" si="249"/>
        <v>8.0395567869637186E-4</v>
      </c>
    </row>
    <row r="1742" spans="2:23" x14ac:dyDescent="0.25">
      <c r="B1742" s="45" t="s">
        <v>1288</v>
      </c>
      <c r="C1742" s="46" t="s">
        <v>2415</v>
      </c>
      <c r="D1742" s="47">
        <v>10.266673859999999</v>
      </c>
      <c r="E1742" s="47">
        <v>1118.1079835540002</v>
      </c>
      <c r="F1742" s="47">
        <v>0.12515675886869726</v>
      </c>
      <c r="G1742" s="48">
        <v>1741</v>
      </c>
      <c r="H1742" s="49"/>
      <c r="I1742" s="21">
        <f t="shared" si="250"/>
        <v>21.192533562450869</v>
      </c>
      <c r="J1742" s="50">
        <v>10.266673859999999</v>
      </c>
      <c r="K1742" s="50">
        <v>21197.299982449978</v>
      </c>
      <c r="L1742">
        <f t="shared" si="244"/>
        <v>21.192533562450869</v>
      </c>
      <c r="M1742" t="e">
        <f t="shared" si="243"/>
        <v>#N/A</v>
      </c>
      <c r="N1742" t="str">
        <f t="shared" si="246"/>
        <v>NA</v>
      </c>
      <c r="O1742" s="22">
        <f t="shared" si="251"/>
        <v>18115.887247052993</v>
      </c>
      <c r="P1742">
        <f t="shared" si="247"/>
        <v>21.192533562450869</v>
      </c>
      <c r="Q1742">
        <f t="shared" si="248"/>
        <v>3</v>
      </c>
      <c r="V1742" s="51">
        <f t="shared" si="245"/>
        <v>5.6173584869964235E-6</v>
      </c>
      <c r="W1742" s="51">
        <f t="shared" si="249"/>
        <v>7.983383202093754E-4</v>
      </c>
    </row>
    <row r="1743" spans="2:23" x14ac:dyDescent="0.25">
      <c r="B1743" s="52" t="s">
        <v>1284</v>
      </c>
      <c r="C1743" s="53" t="s">
        <v>2416</v>
      </c>
      <c r="D1743" s="54">
        <v>1.6042548899999998</v>
      </c>
      <c r="E1743" s="54">
        <v>792</v>
      </c>
      <c r="F1743" s="54">
        <v>0.12445693919999999</v>
      </c>
      <c r="G1743" s="48">
        <v>1742</v>
      </c>
      <c r="H1743" s="49"/>
      <c r="I1743" s="21">
        <f t="shared" si="250"/>
        <v>21.068076623250867</v>
      </c>
      <c r="J1743" s="50">
        <v>1.6989905799999998</v>
      </c>
      <c r="K1743" s="50">
        <v>21198.998973029979</v>
      </c>
      <c r="L1743">
        <f t="shared" si="244"/>
        <v>21.068076623250867</v>
      </c>
      <c r="M1743" t="e">
        <f t="shared" si="243"/>
        <v>#N/A</v>
      </c>
      <c r="N1743" t="str">
        <f t="shared" si="246"/>
        <v>NA</v>
      </c>
      <c r="O1743" s="22">
        <f t="shared" si="251"/>
        <v>18117.491501942994</v>
      </c>
      <c r="P1743">
        <f t="shared" si="247"/>
        <v>21.068076623250867</v>
      </c>
      <c r="Q1743">
        <f t="shared" si="248"/>
        <v>3</v>
      </c>
      <c r="V1743" s="51">
        <f t="shared" si="245"/>
        <v>5.5843695457912332E-6</v>
      </c>
      <c r="W1743" s="51">
        <f t="shared" si="249"/>
        <v>7.9275395066358419E-4</v>
      </c>
    </row>
    <row r="1744" spans="2:23" x14ac:dyDescent="0.25">
      <c r="B1744" s="45" t="s">
        <v>1267</v>
      </c>
      <c r="C1744" s="46" t="s">
        <v>2417</v>
      </c>
      <c r="D1744" s="47">
        <v>0.67068792999999993</v>
      </c>
      <c r="E1744" s="47">
        <v>187.41329987406766</v>
      </c>
      <c r="F1744" s="47">
        <v>0.12432797781414784</v>
      </c>
      <c r="G1744" s="48">
        <v>1743</v>
      </c>
      <c r="H1744" s="49"/>
      <c r="I1744" s="21">
        <f t="shared" si="250"/>
        <v>20.94374864543672</v>
      </c>
      <c r="J1744" s="50">
        <v>0.67068792999999993</v>
      </c>
      <c r="K1744" s="50">
        <v>21199.669660959979</v>
      </c>
      <c r="L1744">
        <f t="shared" si="244"/>
        <v>20.94374864543672</v>
      </c>
      <c r="M1744" t="e">
        <f t="shared" si="243"/>
        <v>#N/A</v>
      </c>
      <c r="N1744" t="str">
        <f t="shared" si="246"/>
        <v>NA</v>
      </c>
      <c r="O1744" s="22">
        <f t="shared" si="251"/>
        <v>18118.162189872994</v>
      </c>
      <c r="P1744">
        <f t="shared" si="247"/>
        <v>20.94374864543672</v>
      </c>
      <c r="Q1744">
        <f t="shared" si="248"/>
        <v>3</v>
      </c>
      <c r="V1744" s="51">
        <f t="shared" si="245"/>
        <v>5.5514147874898081E-6</v>
      </c>
      <c r="W1744" s="51">
        <f t="shared" si="249"/>
        <v>7.8720253587609434E-4</v>
      </c>
    </row>
    <row r="1745" spans="2:23" x14ac:dyDescent="0.25">
      <c r="B1745" s="52" t="s">
        <v>1871</v>
      </c>
      <c r="C1745" s="53" t="s">
        <v>2418</v>
      </c>
      <c r="D1745" s="54">
        <v>1.04208346</v>
      </c>
      <c r="E1745" s="54">
        <v>47.286036242000002</v>
      </c>
      <c r="F1745" s="54">
        <v>0.12368807574032518</v>
      </c>
      <c r="G1745" s="48">
        <v>1744</v>
      </c>
      <c r="H1745" s="49"/>
      <c r="I1745" s="21">
        <f t="shared" si="250"/>
        <v>20.820060569696395</v>
      </c>
      <c r="J1745" s="50">
        <v>1.04208346</v>
      </c>
      <c r="K1745" s="50">
        <v>21200.711744419979</v>
      </c>
      <c r="L1745">
        <f t="shared" si="244"/>
        <v>20.820060569696395</v>
      </c>
      <c r="M1745" t="e">
        <f t="shared" si="243"/>
        <v>#N/A</v>
      </c>
      <c r="N1745" t="str">
        <f t="shared" si="246"/>
        <v>NA</v>
      </c>
      <c r="O1745" s="22">
        <f t="shared" si="251"/>
        <v>18119.204273332994</v>
      </c>
      <c r="P1745">
        <f t="shared" si="247"/>
        <v>20.820060569696395</v>
      </c>
      <c r="Q1745">
        <f t="shared" si="248"/>
        <v>3</v>
      </c>
      <c r="V1745" s="51">
        <f t="shared" si="245"/>
        <v>5.5186296436110589E-6</v>
      </c>
      <c r="W1745" s="51">
        <f t="shared" si="249"/>
        <v>7.8168390623248329E-4</v>
      </c>
    </row>
    <row r="1746" spans="2:23" x14ac:dyDescent="0.25">
      <c r="B1746" s="45" t="s">
        <v>1540</v>
      </c>
      <c r="C1746" s="46" t="s">
        <v>2419</v>
      </c>
      <c r="D1746" s="47">
        <v>5.1515463199999996</v>
      </c>
      <c r="E1746" s="47">
        <v>133.60246568000002</v>
      </c>
      <c r="F1746" s="47">
        <v>0.12368478056566973</v>
      </c>
      <c r="G1746" s="48">
        <v>1745</v>
      </c>
      <c r="H1746" s="49"/>
      <c r="I1746" s="21">
        <f t="shared" si="250"/>
        <v>20.696375789130727</v>
      </c>
      <c r="J1746" s="50">
        <v>5.1515463199999996</v>
      </c>
      <c r="K1746" s="50">
        <v>21205.863290739981</v>
      </c>
      <c r="L1746">
        <f t="shared" si="244"/>
        <v>20.696375789130727</v>
      </c>
      <c r="M1746" t="e">
        <f t="shared" si="243"/>
        <v>#N/A</v>
      </c>
      <c r="N1746" t="str">
        <f t="shared" si="246"/>
        <v>NA</v>
      </c>
      <c r="O1746" s="22">
        <f t="shared" si="251"/>
        <v>18124.355819652996</v>
      </c>
      <c r="P1746">
        <f t="shared" si="247"/>
        <v>20.696375789130727</v>
      </c>
      <c r="Q1746">
        <f t="shared" si="248"/>
        <v>3</v>
      </c>
      <c r="V1746" s="51">
        <f t="shared" si="245"/>
        <v>5.4858453731614947E-6</v>
      </c>
      <c r="W1746" s="51">
        <f t="shared" si="249"/>
        <v>7.7619806085932178E-4</v>
      </c>
    </row>
    <row r="1747" spans="2:23" x14ac:dyDescent="0.25">
      <c r="B1747" s="52" t="s">
        <v>567</v>
      </c>
      <c r="C1747" s="53" t="s">
        <v>2420</v>
      </c>
      <c r="D1747" s="54">
        <v>0.9456404599999999</v>
      </c>
      <c r="E1747" s="54">
        <v>36.941217055999999</v>
      </c>
      <c r="F1747" s="54">
        <v>0.12367630959443593</v>
      </c>
      <c r="G1747" s="48">
        <v>1746</v>
      </c>
      <c r="H1747" s="49"/>
      <c r="I1747" s="21">
        <f t="shared" si="250"/>
        <v>20.57269947953629</v>
      </c>
      <c r="J1747" s="50">
        <v>0.9456404599999999</v>
      </c>
      <c r="K1747" s="50">
        <v>21206.808931199979</v>
      </c>
      <c r="L1747">
        <f t="shared" si="244"/>
        <v>20.57269947953629</v>
      </c>
      <c r="M1747" t="e">
        <f t="shared" ref="M1747:M1810" si="252">IF(N1747=C1747,L1747,NA())</f>
        <v>#N/A</v>
      </c>
      <c r="N1747" t="str">
        <f t="shared" si="246"/>
        <v>NA</v>
      </c>
      <c r="O1747" s="22">
        <f t="shared" si="251"/>
        <v>18125.301460112994</v>
      </c>
      <c r="P1747">
        <f t="shared" si="247"/>
        <v>20.57269947953629</v>
      </c>
      <c r="Q1747">
        <f t="shared" si="248"/>
        <v>3</v>
      </c>
      <c r="V1747" s="51">
        <f t="shared" si="245"/>
        <v>5.4530633480537637E-6</v>
      </c>
      <c r="W1747" s="51">
        <f t="shared" si="249"/>
        <v>7.70744997511268E-4</v>
      </c>
    </row>
    <row r="1748" spans="2:23" x14ac:dyDescent="0.25">
      <c r="B1748" s="45" t="s">
        <v>1162</v>
      </c>
      <c r="C1748" s="46" t="s">
        <v>2421</v>
      </c>
      <c r="D1748" s="47">
        <v>20.569445720000001</v>
      </c>
      <c r="E1748" s="47">
        <v>552.31052567500001</v>
      </c>
      <c r="F1748" s="47">
        <v>0.12273709610602175</v>
      </c>
      <c r="G1748" s="48">
        <v>1747</v>
      </c>
      <c r="H1748" s="49"/>
      <c r="I1748" s="21">
        <f t="shared" si="250"/>
        <v>20.449962383430268</v>
      </c>
      <c r="J1748" s="50">
        <v>20.569445720000004</v>
      </c>
      <c r="K1748" s="50">
        <v>21227.37837691998</v>
      </c>
      <c r="L1748">
        <f t="shared" si="244"/>
        <v>20.449962383430268</v>
      </c>
      <c r="M1748" t="e">
        <f t="shared" si="252"/>
        <v>#N/A</v>
      </c>
      <c r="N1748" t="str">
        <f t="shared" si="246"/>
        <v>NA</v>
      </c>
      <c r="O1748" s="22">
        <f t="shared" si="251"/>
        <v>18145.870905832995</v>
      </c>
      <c r="P1748">
        <f t="shared" si="247"/>
        <v>20.449962383430268</v>
      </c>
      <c r="Q1748">
        <f t="shared" si="248"/>
        <v>3</v>
      </c>
      <c r="V1748" s="51">
        <f t="shared" si="245"/>
        <v>5.4205302737779227E-6</v>
      </c>
      <c r="W1748" s="51">
        <f t="shared" si="249"/>
        <v>7.6532446723749008E-4</v>
      </c>
    </row>
    <row r="1749" spans="2:23" x14ac:dyDescent="0.25">
      <c r="B1749" s="52" t="s">
        <v>1800</v>
      </c>
      <c r="C1749" s="53" t="s">
        <v>2422</v>
      </c>
      <c r="D1749" s="54">
        <v>15.769909909999996</v>
      </c>
      <c r="E1749" s="54">
        <v>384.46627371799997</v>
      </c>
      <c r="F1749" s="54">
        <v>0.12268157318506416</v>
      </c>
      <c r="G1749" s="48">
        <v>1748</v>
      </c>
      <c r="H1749" s="49"/>
      <c r="I1749" s="21">
        <f t="shared" si="250"/>
        <v>20.327280810245203</v>
      </c>
      <c r="J1749" s="50">
        <v>15.769909909999997</v>
      </c>
      <c r="K1749" s="50">
        <v>21243.148286829979</v>
      </c>
      <c r="L1749">
        <f t="shared" si="244"/>
        <v>20.327280810245203</v>
      </c>
      <c r="M1749" t="e">
        <f t="shared" si="252"/>
        <v>#N/A</v>
      </c>
      <c r="N1749" t="str">
        <f t="shared" si="246"/>
        <v>NA</v>
      </c>
      <c r="O1749" s="22">
        <f t="shared" si="251"/>
        <v>18161.640815742994</v>
      </c>
      <c r="P1749">
        <f t="shared" si="247"/>
        <v>20.327280810245203</v>
      </c>
      <c r="Q1749">
        <f t="shared" si="248"/>
        <v>3</v>
      </c>
      <c r="V1749" s="51">
        <f t="shared" si="245"/>
        <v>5.3880119165792235E-6</v>
      </c>
      <c r="W1749" s="51">
        <f t="shared" si="249"/>
        <v>7.5993645532091087E-4</v>
      </c>
    </row>
    <row r="1750" spans="2:23" x14ac:dyDescent="0.25">
      <c r="B1750" s="45" t="s">
        <v>1079</v>
      </c>
      <c r="C1750" s="46" t="s">
        <v>2423</v>
      </c>
      <c r="D1750" s="47">
        <v>8.7542704400000009</v>
      </c>
      <c r="E1750" s="47">
        <v>82.374750813999995</v>
      </c>
      <c r="F1750" s="47">
        <v>0.12241588980089828</v>
      </c>
      <c r="G1750" s="48">
        <v>1749</v>
      </c>
      <c r="H1750" s="49"/>
      <c r="I1750" s="21">
        <f t="shared" si="250"/>
        <v>20.204864920444304</v>
      </c>
      <c r="J1750" s="50">
        <v>8.7542704399999991</v>
      </c>
      <c r="K1750" s="50">
        <v>21251.902557269979</v>
      </c>
      <c r="L1750">
        <f t="shared" si="244"/>
        <v>20.204864920444304</v>
      </c>
      <c r="M1750" t="e">
        <f t="shared" si="252"/>
        <v>#N/A</v>
      </c>
      <c r="N1750" t="str">
        <f t="shared" si="246"/>
        <v>NA</v>
      </c>
      <c r="O1750" s="22">
        <f t="shared" si="251"/>
        <v>18170.395086182994</v>
      </c>
      <c r="P1750">
        <f t="shared" si="247"/>
        <v>20.204864920444304</v>
      </c>
      <c r="Q1750">
        <f t="shared" si="248"/>
        <v>3</v>
      </c>
      <c r="V1750" s="51">
        <f t="shared" si="245"/>
        <v>5.3555639822399958E-6</v>
      </c>
      <c r="W1750" s="51">
        <f t="shared" si="249"/>
        <v>7.5458089133867087E-4</v>
      </c>
    </row>
    <row r="1751" spans="2:23" x14ac:dyDescent="0.25">
      <c r="B1751" s="52" t="s">
        <v>289</v>
      </c>
      <c r="C1751" s="53" t="s">
        <v>2424</v>
      </c>
      <c r="D1751" s="54">
        <v>0.78158283475598223</v>
      </c>
      <c r="E1751" s="54">
        <v>155.47312346448825</v>
      </c>
      <c r="F1751" s="54">
        <v>0.12145460902246805</v>
      </c>
      <c r="G1751" s="48">
        <v>1750</v>
      </c>
      <c r="H1751" s="49"/>
      <c r="I1751" s="21">
        <f t="shared" si="250"/>
        <v>20.083410311421837</v>
      </c>
      <c r="J1751" s="50">
        <v>2.7424253799999994</v>
      </c>
      <c r="K1751" s="50">
        <v>21254.644982649981</v>
      </c>
      <c r="L1751">
        <f t="shared" si="244"/>
        <v>20.083410311421837</v>
      </c>
      <c r="M1751" t="e">
        <f t="shared" si="252"/>
        <v>#N/A</v>
      </c>
      <c r="N1751" t="str">
        <f t="shared" si="246"/>
        <v>NA</v>
      </c>
      <c r="O1751" s="22">
        <f t="shared" si="251"/>
        <v>18171.17666901775</v>
      </c>
      <c r="P1751">
        <f t="shared" si="247"/>
        <v>20.083410311421837</v>
      </c>
      <c r="Q1751">
        <f t="shared" si="248"/>
        <v>3</v>
      </c>
      <c r="V1751" s="51">
        <f t="shared" si="245"/>
        <v>5.3233708479567961E-6</v>
      </c>
      <c r="W1751" s="51">
        <f t="shared" si="249"/>
        <v>7.4925752049071403E-4</v>
      </c>
    </row>
    <row r="1752" spans="2:23" x14ac:dyDescent="0.25">
      <c r="B1752" s="45" t="s">
        <v>697</v>
      </c>
      <c r="C1752" s="46" t="s">
        <v>2425</v>
      </c>
      <c r="D1752" s="47">
        <v>3.7480305400000007</v>
      </c>
      <c r="E1752" s="47">
        <v>181.43095048999999</v>
      </c>
      <c r="F1752" s="47">
        <v>0.12097650676508252</v>
      </c>
      <c r="G1752" s="48">
        <v>1751</v>
      </c>
      <c r="H1752" s="49"/>
      <c r="I1752" s="21">
        <f t="shared" si="250"/>
        <v>19.962433804656754</v>
      </c>
      <c r="J1752" s="50">
        <v>3.7480305400000007</v>
      </c>
      <c r="K1752" s="50">
        <v>21258.39301318998</v>
      </c>
      <c r="L1752">
        <f t="shared" si="244"/>
        <v>19.962433804656754</v>
      </c>
      <c r="M1752" t="e">
        <f t="shared" si="252"/>
        <v>#N/A</v>
      </c>
      <c r="N1752" t="str">
        <f t="shared" si="246"/>
        <v>NA</v>
      </c>
      <c r="O1752" s="22">
        <f t="shared" si="251"/>
        <v>18174.924699557749</v>
      </c>
      <c r="P1752">
        <f t="shared" si="247"/>
        <v>19.962433804656754</v>
      </c>
      <c r="Q1752">
        <f t="shared" si="248"/>
        <v>3</v>
      </c>
      <c r="V1752" s="51">
        <f t="shared" si="245"/>
        <v>5.2913044409365386E-6</v>
      </c>
      <c r="W1752" s="51">
        <f t="shared" si="249"/>
        <v>7.4396621604977745E-4</v>
      </c>
    </row>
    <row r="1753" spans="2:23" x14ac:dyDescent="0.25">
      <c r="B1753" s="52" t="s">
        <v>1316</v>
      </c>
      <c r="C1753" s="53" t="s">
        <v>2426</v>
      </c>
      <c r="D1753" s="54">
        <v>2.4244700051510413</v>
      </c>
      <c r="E1753" s="54">
        <v>224.46303307548095</v>
      </c>
      <c r="F1753" s="54">
        <v>0.1202649362599954</v>
      </c>
      <c r="G1753" s="48">
        <v>1752</v>
      </c>
      <c r="H1753" s="49"/>
      <c r="I1753" s="21">
        <f t="shared" si="250"/>
        <v>19.842168868396758</v>
      </c>
      <c r="J1753" s="50">
        <v>2.92658043</v>
      </c>
      <c r="K1753" s="50">
        <v>21261.319593619981</v>
      </c>
      <c r="L1753">
        <f t="shared" si="244"/>
        <v>19.842168868396758</v>
      </c>
      <c r="M1753" t="e">
        <f t="shared" si="252"/>
        <v>#N/A</v>
      </c>
      <c r="N1753" t="str">
        <f t="shared" si="246"/>
        <v>NA</v>
      </c>
      <c r="O1753" s="22">
        <f t="shared" si="251"/>
        <v>18177.349169562898</v>
      </c>
      <c r="P1753">
        <f t="shared" si="247"/>
        <v>19.842168868396758</v>
      </c>
      <c r="Q1753">
        <f t="shared" si="248"/>
        <v>3</v>
      </c>
      <c r="V1753" s="51">
        <f t="shared" si="245"/>
        <v>5.2594266449949923E-6</v>
      </c>
      <c r="W1753" s="51">
        <f t="shared" si="249"/>
        <v>7.3870678940478243E-4</v>
      </c>
    </row>
    <row r="1754" spans="2:23" x14ac:dyDescent="0.25">
      <c r="B1754" s="45" t="s">
        <v>1711</v>
      </c>
      <c r="C1754" s="46" t="s">
        <v>2427</v>
      </c>
      <c r="D1754" s="47">
        <v>4.0625097814273676</v>
      </c>
      <c r="E1754" s="47">
        <v>144</v>
      </c>
      <c r="F1754" s="47">
        <v>0.1196181072</v>
      </c>
      <c r="G1754" s="48">
        <v>1753</v>
      </c>
      <c r="H1754" s="49"/>
      <c r="I1754" s="21">
        <f t="shared" si="250"/>
        <v>19.722550761196757</v>
      </c>
      <c r="J1754" s="50">
        <v>8.008138670000001</v>
      </c>
      <c r="K1754" s="50">
        <v>21269.327732289981</v>
      </c>
      <c r="L1754">
        <f t="shared" si="244"/>
        <v>19.722550761196757</v>
      </c>
      <c r="M1754" t="e">
        <f t="shared" si="252"/>
        <v>#N/A</v>
      </c>
      <c r="N1754" t="str">
        <f t="shared" si="246"/>
        <v>NA</v>
      </c>
      <c r="O1754" s="22">
        <f t="shared" si="251"/>
        <v>18181.411679344325</v>
      </c>
      <c r="P1754">
        <f t="shared" si="247"/>
        <v>19.722550761196757</v>
      </c>
      <c r="Q1754">
        <f t="shared" si="248"/>
        <v>3</v>
      </c>
      <c r="V1754" s="51">
        <f t="shared" si="245"/>
        <v>5.2277202995645E-6</v>
      </c>
      <c r="W1754" s="51">
        <f t="shared" si="249"/>
        <v>7.3347906910521796E-4</v>
      </c>
    </row>
    <row r="1755" spans="2:23" x14ac:dyDescent="0.25">
      <c r="B1755" s="52" t="s">
        <v>1121</v>
      </c>
      <c r="C1755" s="53" t="s">
        <v>2428</v>
      </c>
      <c r="D1755" s="54">
        <v>2.4424141819898431</v>
      </c>
      <c r="E1755" s="54">
        <v>83.114451819345874</v>
      </c>
      <c r="F1755" s="54">
        <v>0.11926154196252285</v>
      </c>
      <c r="G1755" s="48">
        <v>1754</v>
      </c>
      <c r="H1755" s="49"/>
      <c r="I1755" s="21">
        <f t="shared" si="250"/>
        <v>19.603289219234235</v>
      </c>
      <c r="J1755" s="50">
        <v>2.6011216199999998</v>
      </c>
      <c r="K1755" s="50">
        <v>21271.92885390998</v>
      </c>
      <c r="L1755">
        <f t="shared" si="244"/>
        <v>19.603289219234235</v>
      </c>
      <c r="M1755" t="e">
        <f t="shared" si="252"/>
        <v>#N/A</v>
      </c>
      <c r="N1755" t="str">
        <f t="shared" si="246"/>
        <v>NA</v>
      </c>
      <c r="O1755" s="22">
        <f t="shared" si="251"/>
        <v>18183.854093526315</v>
      </c>
      <c r="P1755">
        <f t="shared" si="247"/>
        <v>19.603289219234235</v>
      </c>
      <c r="Q1755">
        <f t="shared" si="248"/>
        <v>3</v>
      </c>
      <c r="V1755" s="51">
        <f t="shared" si="245"/>
        <v>5.1961084664185826E-6</v>
      </c>
      <c r="W1755" s="51">
        <f t="shared" si="249"/>
        <v>7.2828296063879932E-4</v>
      </c>
    </row>
    <row r="1756" spans="2:23" x14ac:dyDescent="0.25">
      <c r="B1756" s="45" t="s">
        <v>2250</v>
      </c>
      <c r="C1756" s="46" t="s">
        <v>2429</v>
      </c>
      <c r="D1756" s="47">
        <v>0.74984196000000003</v>
      </c>
      <c r="E1756" s="47">
        <v>9.4325314966920288</v>
      </c>
      <c r="F1756" s="47">
        <v>0.11793270202016312</v>
      </c>
      <c r="G1756" s="48">
        <v>1755</v>
      </c>
      <c r="H1756" s="49"/>
      <c r="I1756" s="21">
        <f t="shared" si="250"/>
        <v>19.485356517214072</v>
      </c>
      <c r="J1756" s="50">
        <v>2.66299456</v>
      </c>
      <c r="K1756" s="50">
        <v>21274.59184846998</v>
      </c>
      <c r="L1756">
        <f t="shared" si="244"/>
        <v>19.485356517214072</v>
      </c>
      <c r="M1756" t="e">
        <f t="shared" si="252"/>
        <v>#N/A</v>
      </c>
      <c r="N1756" t="str">
        <f t="shared" si="246"/>
        <v>NA</v>
      </c>
      <c r="O1756" s="22">
        <f t="shared" si="251"/>
        <v>18184.603935486317</v>
      </c>
      <c r="P1756">
        <f t="shared" si="247"/>
        <v>19.485356517214072</v>
      </c>
      <c r="Q1756">
        <f t="shared" si="248"/>
        <v>3</v>
      </c>
      <c r="V1756" s="51">
        <f t="shared" si="245"/>
        <v>5.1648488596974143E-6</v>
      </c>
      <c r="W1756" s="51">
        <f t="shared" si="249"/>
        <v>7.2311811177910195E-4</v>
      </c>
    </row>
    <row r="1757" spans="2:23" x14ac:dyDescent="0.25">
      <c r="B1757" s="52" t="s">
        <v>1985</v>
      </c>
      <c r="C1757" s="53" t="s">
        <v>2430</v>
      </c>
      <c r="D1757" s="54">
        <v>2.956134678962453</v>
      </c>
      <c r="E1757" s="54">
        <v>24.645676459923465</v>
      </c>
      <c r="F1757" s="54">
        <v>0.11689674042646307</v>
      </c>
      <c r="G1757" s="48">
        <v>1756</v>
      </c>
      <c r="H1757" s="49"/>
      <c r="I1757" s="21">
        <f t="shared" si="250"/>
        <v>19.36845977678761</v>
      </c>
      <c r="J1757" s="50">
        <v>3.25490345</v>
      </c>
      <c r="K1757" s="50">
        <v>21277.84675191998</v>
      </c>
      <c r="L1757">
        <f t="shared" si="244"/>
        <v>19.36845977678761</v>
      </c>
      <c r="M1757" t="e">
        <f t="shared" si="252"/>
        <v>#N/A</v>
      </c>
      <c r="N1757" t="str">
        <f t="shared" si="246"/>
        <v>NA</v>
      </c>
      <c r="O1757" s="22">
        <f t="shared" si="251"/>
        <v>18187.56007016528</v>
      </c>
      <c r="P1757">
        <f t="shared" si="247"/>
        <v>19.36845977678761</v>
      </c>
      <c r="Q1757">
        <f t="shared" si="248"/>
        <v>3</v>
      </c>
      <c r="V1757" s="51">
        <f t="shared" si="245"/>
        <v>5.133863848160131E-6</v>
      </c>
      <c r="W1757" s="51">
        <f t="shared" si="249"/>
        <v>7.179842479309418E-4</v>
      </c>
    </row>
    <row r="1758" spans="2:23" x14ac:dyDescent="0.25">
      <c r="B1758" s="45" t="s">
        <v>1040</v>
      </c>
      <c r="C1758" s="46" t="s">
        <v>2431</v>
      </c>
      <c r="D1758" s="47">
        <v>0.19786230000000002</v>
      </c>
      <c r="E1758" s="47">
        <v>2.112398944620562</v>
      </c>
      <c r="F1758" s="47">
        <v>0.11634146630887066</v>
      </c>
      <c r="G1758" s="48">
        <v>1757</v>
      </c>
      <c r="H1758" s="49"/>
      <c r="I1758" s="21">
        <f t="shared" si="250"/>
        <v>19.252118310478739</v>
      </c>
      <c r="J1758" s="50">
        <v>1.10299953</v>
      </c>
      <c r="K1758" s="50">
        <v>21278.949751449982</v>
      </c>
      <c r="L1758">
        <f t="shared" si="244"/>
        <v>19.252118310478739</v>
      </c>
      <c r="M1758" t="e">
        <f t="shared" si="252"/>
        <v>#N/A</v>
      </c>
      <c r="N1758" t="str">
        <f t="shared" si="246"/>
        <v>NA</v>
      </c>
      <c r="O1758" s="22">
        <f t="shared" si="251"/>
        <v>18187.75793246528</v>
      </c>
      <c r="P1758">
        <f t="shared" si="247"/>
        <v>19.252118310478739</v>
      </c>
      <c r="Q1758">
        <f t="shared" si="248"/>
        <v>3</v>
      </c>
      <c r="V1758" s="51">
        <f t="shared" si="245"/>
        <v>5.1030260192977208E-6</v>
      </c>
      <c r="W1758" s="51">
        <f t="shared" si="249"/>
        <v>7.1288122191164407E-4</v>
      </c>
    </row>
    <row r="1759" spans="2:23" x14ac:dyDescent="0.25">
      <c r="B1759" s="52" t="s">
        <v>697</v>
      </c>
      <c r="C1759" s="53" t="s">
        <v>2432</v>
      </c>
      <c r="D1759" s="54">
        <v>2.0561582</v>
      </c>
      <c r="E1759" s="54">
        <v>105.58343550400001</v>
      </c>
      <c r="F1759" s="54">
        <v>0.11626659979185285</v>
      </c>
      <c r="G1759" s="48">
        <v>1758</v>
      </c>
      <c r="H1759" s="49"/>
      <c r="I1759" s="21">
        <f t="shared" si="250"/>
        <v>19.135851710686886</v>
      </c>
      <c r="J1759" s="50">
        <v>2.0561582</v>
      </c>
      <c r="K1759" s="50">
        <v>21281.005909649983</v>
      </c>
      <c r="L1759">
        <f t="shared" si="244"/>
        <v>19.135851710686886</v>
      </c>
      <c r="M1759" t="e">
        <f t="shared" si="252"/>
        <v>#N/A</v>
      </c>
      <c r="N1759" t="str">
        <f t="shared" si="246"/>
        <v>NA</v>
      </c>
      <c r="O1759" s="22">
        <f t="shared" si="251"/>
        <v>18189.814090665281</v>
      </c>
      <c r="P1759">
        <f t="shared" si="247"/>
        <v>19.135851710686886</v>
      </c>
      <c r="Q1759">
        <f t="shared" si="248"/>
        <v>3</v>
      </c>
      <c r="V1759" s="51">
        <f t="shared" si="245"/>
        <v>5.0722080347858463E-6</v>
      </c>
      <c r="W1759" s="51">
        <f t="shared" si="249"/>
        <v>7.0780901387685821E-4</v>
      </c>
    </row>
    <row r="1760" spans="2:23" x14ac:dyDescent="0.25">
      <c r="B1760" s="45" t="s">
        <v>1070</v>
      </c>
      <c r="C1760" s="46" t="s">
        <v>2433</v>
      </c>
      <c r="D1760" s="47">
        <v>0.64712550000000002</v>
      </c>
      <c r="E1760" s="47">
        <v>27.375520093999999</v>
      </c>
      <c r="F1760" s="47">
        <v>0.11520190456414763</v>
      </c>
      <c r="G1760" s="48">
        <v>1759</v>
      </c>
      <c r="H1760" s="49"/>
      <c r="I1760" s="21">
        <f t="shared" si="250"/>
        <v>19.020649806122737</v>
      </c>
      <c r="J1760" s="50">
        <v>0.64712550000000002</v>
      </c>
      <c r="K1760" s="50">
        <v>21281.653035149982</v>
      </c>
      <c r="L1760">
        <f t="shared" si="244"/>
        <v>19.020649806122737</v>
      </c>
      <c r="M1760" t="e">
        <f t="shared" si="252"/>
        <v>#N/A</v>
      </c>
      <c r="N1760" t="str">
        <f t="shared" si="246"/>
        <v>NA</v>
      </c>
      <c r="O1760" s="22">
        <f t="shared" si="251"/>
        <v>18190.46121616528</v>
      </c>
      <c r="P1760">
        <f t="shared" si="247"/>
        <v>19.020649806122737</v>
      </c>
      <c r="Q1760">
        <f t="shared" si="248"/>
        <v>3</v>
      </c>
      <c r="V1760" s="51">
        <f t="shared" si="245"/>
        <v>5.0416722616837491E-6</v>
      </c>
      <c r="W1760" s="51">
        <f t="shared" si="249"/>
        <v>7.0276734161517449E-4</v>
      </c>
    </row>
    <row r="1761" spans="2:23" x14ac:dyDescent="0.25">
      <c r="B1761" s="52" t="s">
        <v>2434</v>
      </c>
      <c r="C1761" s="53" t="s">
        <v>158</v>
      </c>
      <c r="D1761" s="54">
        <v>11.340887500000001</v>
      </c>
      <c r="E1761" s="54">
        <v>602.84995814000001</v>
      </c>
      <c r="F1761" s="54">
        <v>0.11400519672383866</v>
      </c>
      <c r="G1761" s="48">
        <v>1760</v>
      </c>
      <c r="H1761" s="49"/>
      <c r="I1761" s="21">
        <f t="shared" si="250"/>
        <v>18.906644609398899</v>
      </c>
      <c r="J1761" s="50">
        <v>11.340887499999999</v>
      </c>
      <c r="K1761" s="50">
        <v>21292.993922649981</v>
      </c>
      <c r="L1761">
        <f t="shared" si="244"/>
        <v>18.906644609398899</v>
      </c>
      <c r="M1761">
        <f t="shared" si="252"/>
        <v>18.906644609398899</v>
      </c>
      <c r="N1761" t="str">
        <f t="shared" si="246"/>
        <v>HALSEY 11022514</v>
      </c>
      <c r="O1761" s="22">
        <f t="shared" si="251"/>
        <v>18201.802103665279</v>
      </c>
      <c r="P1761">
        <f t="shared" si="247"/>
        <v>18.906644609398899</v>
      </c>
      <c r="Q1761">
        <f t="shared" si="248"/>
        <v>3</v>
      </c>
      <c r="V1761" s="51">
        <f t="shared" si="245"/>
        <v>5.0114536916627949E-6</v>
      </c>
      <c r="W1761" s="51">
        <f t="shared" si="249"/>
        <v>6.9775588792351172E-4</v>
      </c>
    </row>
    <row r="1762" spans="2:23" x14ac:dyDescent="0.25">
      <c r="B1762" s="45" t="s">
        <v>1528</v>
      </c>
      <c r="C1762" s="46" t="s">
        <v>2435</v>
      </c>
      <c r="D1762" s="47">
        <v>1.827861353267036</v>
      </c>
      <c r="E1762" s="47">
        <v>228</v>
      </c>
      <c r="F1762" s="47">
        <v>0.11379037680000001</v>
      </c>
      <c r="G1762" s="48">
        <v>1761</v>
      </c>
      <c r="H1762" s="49"/>
      <c r="I1762" s="21">
        <f t="shared" si="250"/>
        <v>18.792854232598899</v>
      </c>
      <c r="J1762" s="50">
        <v>1.8911276000000004</v>
      </c>
      <c r="K1762" s="50">
        <v>21294.885050249981</v>
      </c>
      <c r="L1762">
        <f t="shared" si="244"/>
        <v>18.792854232598899</v>
      </c>
      <c r="M1762" t="e">
        <f t="shared" si="252"/>
        <v>#N/A</v>
      </c>
      <c r="N1762" t="str">
        <f t="shared" si="246"/>
        <v>NA</v>
      </c>
      <c r="O1762" s="22">
        <f t="shared" si="251"/>
        <v>18203.629965018546</v>
      </c>
      <c r="P1762">
        <f t="shared" si="247"/>
        <v>18.792854232598899</v>
      </c>
      <c r="Q1762">
        <f t="shared" si="248"/>
        <v>3</v>
      </c>
      <c r="V1762" s="51">
        <f t="shared" si="245"/>
        <v>4.9812920624752146E-6</v>
      </c>
      <c r="W1762" s="51">
        <f t="shared" si="249"/>
        <v>6.9277459586103646E-4</v>
      </c>
    </row>
    <row r="1763" spans="2:23" x14ac:dyDescent="0.25">
      <c r="B1763" s="52" t="s">
        <v>1856</v>
      </c>
      <c r="C1763" s="53" t="s">
        <v>2436</v>
      </c>
      <c r="D1763" s="54">
        <v>0.92419669000000004</v>
      </c>
      <c r="E1763" s="54">
        <v>39.617614083000007</v>
      </c>
      <c r="F1763" s="54">
        <v>0.11353962894205509</v>
      </c>
      <c r="G1763" s="48">
        <v>1762</v>
      </c>
      <c r="H1763" s="49"/>
      <c r="I1763" s="21">
        <f t="shared" si="250"/>
        <v>18.679314603656845</v>
      </c>
      <c r="J1763" s="50">
        <v>0.92419669000000004</v>
      </c>
      <c r="K1763" s="50">
        <v>21295.809246939982</v>
      </c>
      <c r="L1763">
        <f t="shared" si="244"/>
        <v>18.679314603656845</v>
      </c>
      <c r="M1763" t="e">
        <f t="shared" si="252"/>
        <v>#N/A</v>
      </c>
      <c r="N1763" t="str">
        <f t="shared" si="246"/>
        <v>NA</v>
      </c>
      <c r="O1763" s="22">
        <f t="shared" si="251"/>
        <v>18204.554161708547</v>
      </c>
      <c r="P1763">
        <f t="shared" si="247"/>
        <v>18.679314603656845</v>
      </c>
      <c r="Q1763">
        <f t="shared" si="248"/>
        <v>3</v>
      </c>
      <c r="V1763" s="51">
        <f t="shared" si="245"/>
        <v>4.9511968972903343E-6</v>
      </c>
      <c r="W1763" s="51">
        <f t="shared" si="249"/>
        <v>6.878233989637461E-4</v>
      </c>
    </row>
    <row r="1764" spans="2:23" x14ac:dyDescent="0.25">
      <c r="B1764" s="45" t="s">
        <v>1706</v>
      </c>
      <c r="C1764" s="46" t="s">
        <v>2437</v>
      </c>
      <c r="D1764" s="47">
        <v>4.7032422500000006</v>
      </c>
      <c r="E1764" s="47">
        <v>590.27346087075784</v>
      </c>
      <c r="F1764" s="47">
        <v>0.11263680818620324</v>
      </c>
      <c r="G1764" s="48">
        <v>1763</v>
      </c>
      <c r="H1764" s="49"/>
      <c r="I1764" s="21">
        <f t="shared" si="250"/>
        <v>18.566677795470643</v>
      </c>
      <c r="J1764" s="50">
        <v>4.8384985900000013</v>
      </c>
      <c r="K1764" s="50">
        <v>21300.647745529983</v>
      </c>
      <c r="L1764">
        <f t="shared" si="244"/>
        <v>18.566677795470643</v>
      </c>
      <c r="M1764" t="e">
        <f t="shared" si="252"/>
        <v>#N/A</v>
      </c>
      <c r="N1764" t="str">
        <f t="shared" si="246"/>
        <v>NA</v>
      </c>
      <c r="O1764" s="22">
        <f t="shared" si="251"/>
        <v>18209.257403958549</v>
      </c>
      <c r="P1764">
        <f t="shared" si="247"/>
        <v>18.566677795470643</v>
      </c>
      <c r="Q1764">
        <f t="shared" si="248"/>
        <v>3</v>
      </c>
      <c r="V1764" s="51">
        <f t="shared" si="245"/>
        <v>4.9213410365671021E-6</v>
      </c>
      <c r="W1764" s="51">
        <f t="shared" si="249"/>
        <v>6.8290205792717899E-4</v>
      </c>
    </row>
    <row r="1765" spans="2:23" x14ac:dyDescent="0.25">
      <c r="B1765" s="52" t="s">
        <v>1066</v>
      </c>
      <c r="C1765" s="53" t="s">
        <v>2438</v>
      </c>
      <c r="D1765" s="54">
        <v>0.16548638999999998</v>
      </c>
      <c r="E1765" s="54">
        <v>4.844896114</v>
      </c>
      <c r="F1765" s="54">
        <v>0.11253236231172986</v>
      </c>
      <c r="G1765" s="48">
        <v>1764</v>
      </c>
      <c r="H1765" s="49"/>
      <c r="I1765" s="21">
        <f t="shared" si="250"/>
        <v>18.454145433158914</v>
      </c>
      <c r="J1765" s="50">
        <v>0.16548638999999998</v>
      </c>
      <c r="K1765" s="50">
        <v>21300.813231919983</v>
      </c>
      <c r="L1765">
        <f t="shared" si="244"/>
        <v>18.454145433158914</v>
      </c>
      <c r="M1765" t="e">
        <f t="shared" si="252"/>
        <v>#N/A</v>
      </c>
      <c r="N1765" t="str">
        <f t="shared" si="246"/>
        <v>NA</v>
      </c>
      <c r="O1765" s="22">
        <f t="shared" si="251"/>
        <v>18209.422890348549</v>
      </c>
      <c r="P1765">
        <f t="shared" si="247"/>
        <v>18.454145433158914</v>
      </c>
      <c r="Q1765">
        <f t="shared" si="248"/>
        <v>3</v>
      </c>
      <c r="V1765" s="51">
        <f t="shared" si="245"/>
        <v>4.891512860590372E-6</v>
      </c>
      <c r="W1765" s="51">
        <f t="shared" si="249"/>
        <v>6.7801054506658859E-4</v>
      </c>
    </row>
    <row r="1766" spans="2:23" x14ac:dyDescent="0.25">
      <c r="B1766" s="45" t="s">
        <v>1616</v>
      </c>
      <c r="C1766" s="46" t="s">
        <v>2439</v>
      </c>
      <c r="D1766" s="47">
        <v>0.41067647000000002</v>
      </c>
      <c r="E1766" s="47">
        <v>14</v>
      </c>
      <c r="F1766" s="47">
        <v>0.1089765768</v>
      </c>
      <c r="G1766" s="48">
        <v>1765</v>
      </c>
      <c r="H1766" s="49"/>
      <c r="I1766" s="21">
        <f t="shared" si="250"/>
        <v>18.345168856358914</v>
      </c>
      <c r="J1766" s="50">
        <v>0.9844073200000002</v>
      </c>
      <c r="K1766" s="50">
        <v>21301.797639239983</v>
      </c>
      <c r="L1766">
        <f t="shared" ref="L1766:L1829" si="253">P1766</f>
        <v>18.345168856358914</v>
      </c>
      <c r="M1766" t="e">
        <f t="shared" si="252"/>
        <v>#N/A</v>
      </c>
      <c r="N1766" t="str">
        <f t="shared" si="246"/>
        <v>NA</v>
      </c>
      <c r="O1766" s="22">
        <f t="shared" si="251"/>
        <v>18209.83356681855</v>
      </c>
      <c r="P1766">
        <f t="shared" si="247"/>
        <v>18.345168856358914</v>
      </c>
      <c r="Q1766">
        <f t="shared" si="248"/>
        <v>3</v>
      </c>
      <c r="V1766" s="51">
        <f t="shared" si="245"/>
        <v>4.8626271921181545E-6</v>
      </c>
      <c r="W1766" s="51">
        <f t="shared" si="249"/>
        <v>6.7314791787447046E-4</v>
      </c>
    </row>
    <row r="1767" spans="2:23" x14ac:dyDescent="0.25">
      <c r="B1767" s="52" t="s">
        <v>2210</v>
      </c>
      <c r="C1767" s="53" t="s">
        <v>2440</v>
      </c>
      <c r="D1767" s="54">
        <v>1.52579501</v>
      </c>
      <c r="E1767" s="54">
        <v>5</v>
      </c>
      <c r="F1767" s="54">
        <v>0.10858393649999999</v>
      </c>
      <c r="G1767" s="48">
        <v>1766</v>
      </c>
      <c r="H1767" s="49"/>
      <c r="I1767" s="21">
        <f t="shared" si="250"/>
        <v>18.236584919858913</v>
      </c>
      <c r="J1767" s="50">
        <v>3.5738876700000004</v>
      </c>
      <c r="K1767" s="50">
        <v>21305.371526909985</v>
      </c>
      <c r="L1767">
        <f t="shared" si="253"/>
        <v>18.236584919858913</v>
      </c>
      <c r="M1767" t="e">
        <f t="shared" si="252"/>
        <v>#N/A</v>
      </c>
      <c r="N1767" t="str">
        <f t="shared" si="246"/>
        <v>NA</v>
      </c>
      <c r="O1767" s="22">
        <f t="shared" si="251"/>
        <v>18211.359361828549</v>
      </c>
      <c r="P1767">
        <f t="shared" si="247"/>
        <v>18.236584919858913</v>
      </c>
      <c r="Q1767">
        <f t="shared" si="248"/>
        <v>3</v>
      </c>
      <c r="V1767" s="51">
        <f t="shared" si="245"/>
        <v>4.8338455980981514E-6</v>
      </c>
      <c r="W1767" s="51">
        <f t="shared" si="249"/>
        <v>6.6831407227637232E-4</v>
      </c>
    </row>
    <row r="1768" spans="2:23" x14ac:dyDescent="0.25">
      <c r="B1768" s="45" t="s">
        <v>1128</v>
      </c>
      <c r="C1768" s="46" t="s">
        <v>2441</v>
      </c>
      <c r="D1768" s="47">
        <v>6.97054303</v>
      </c>
      <c r="E1768" s="47">
        <v>709.45048470899997</v>
      </c>
      <c r="F1768" s="47">
        <v>0.10829399829335683</v>
      </c>
      <c r="G1768" s="48">
        <v>1767</v>
      </c>
      <c r="H1768" s="49"/>
      <c r="I1768" s="21">
        <f t="shared" si="250"/>
        <v>18.128290921565558</v>
      </c>
      <c r="J1768" s="50">
        <v>6.97054303</v>
      </c>
      <c r="K1768" s="50">
        <v>21312.342069939983</v>
      </c>
      <c r="L1768">
        <f t="shared" si="253"/>
        <v>18.128290921565558</v>
      </c>
      <c r="M1768" t="e">
        <f t="shared" si="252"/>
        <v>#N/A</v>
      </c>
      <c r="N1768" t="str">
        <f t="shared" si="246"/>
        <v>NA</v>
      </c>
      <c r="O1768" s="22">
        <f t="shared" si="251"/>
        <v>18218.329904858547</v>
      </c>
      <c r="P1768">
        <f t="shared" si="247"/>
        <v>18.128290921565558</v>
      </c>
      <c r="Q1768">
        <f t="shared" si="248"/>
        <v>3</v>
      </c>
      <c r="V1768" s="51">
        <f t="shared" si="245"/>
        <v>4.8051408559958766E-6</v>
      </c>
      <c r="W1768" s="51">
        <f t="shared" si="249"/>
        <v>6.6350893142037642E-4</v>
      </c>
    </row>
    <row r="1769" spans="2:23" x14ac:dyDescent="0.25">
      <c r="B1769" s="52" t="s">
        <v>2442</v>
      </c>
      <c r="C1769" s="53" t="s">
        <v>2443</v>
      </c>
      <c r="D1769" s="54">
        <v>4.8662683300000005</v>
      </c>
      <c r="E1769" s="54">
        <v>55.857675891</v>
      </c>
      <c r="F1769" s="54">
        <v>0.10802385204078595</v>
      </c>
      <c r="G1769" s="48">
        <v>1768</v>
      </c>
      <c r="H1769" s="49"/>
      <c r="I1769" s="21">
        <f t="shared" si="250"/>
        <v>18.02026706952477</v>
      </c>
      <c r="J1769" s="50">
        <v>4.8662683300000005</v>
      </c>
      <c r="K1769" s="50">
        <v>21317.208338269982</v>
      </c>
      <c r="L1769">
        <f t="shared" si="253"/>
        <v>18.02026706952477</v>
      </c>
      <c r="M1769" t="e">
        <f t="shared" si="252"/>
        <v>#N/A</v>
      </c>
      <c r="N1769" t="str">
        <f t="shared" si="246"/>
        <v>NA</v>
      </c>
      <c r="O1769" s="22">
        <f t="shared" si="251"/>
        <v>18223.196173188546</v>
      </c>
      <c r="P1769">
        <f t="shared" si="247"/>
        <v>18.02026706952477</v>
      </c>
      <c r="Q1769">
        <f t="shared" si="248"/>
        <v>3</v>
      </c>
      <c r="V1769" s="51">
        <f t="shared" si="245"/>
        <v>4.7765077196947733E-6</v>
      </c>
      <c r="W1769" s="51">
        <f t="shared" si="249"/>
        <v>6.5873242370068162E-4</v>
      </c>
    </row>
    <row r="1770" spans="2:23" x14ac:dyDescent="0.25">
      <c r="B1770" s="45" t="s">
        <v>2077</v>
      </c>
      <c r="C1770" s="46" t="s">
        <v>2444</v>
      </c>
      <c r="D1770" s="47">
        <v>3.2099880700000001</v>
      </c>
      <c r="E1770" s="47">
        <v>482</v>
      </c>
      <c r="F1770" s="47">
        <v>0.1060679078</v>
      </c>
      <c r="G1770" s="48">
        <v>1769</v>
      </c>
      <c r="H1770" s="49"/>
      <c r="I1770" s="21">
        <f t="shared" si="250"/>
        <v>17.91419916172477</v>
      </c>
      <c r="J1770" s="50">
        <v>3.2797222800000001</v>
      </c>
      <c r="K1770" s="50">
        <v>21320.488060549982</v>
      </c>
      <c r="L1770">
        <f t="shared" si="253"/>
        <v>17.91419916172477</v>
      </c>
      <c r="M1770" t="e">
        <f t="shared" si="252"/>
        <v>#N/A</v>
      </c>
      <c r="N1770" t="str">
        <f t="shared" si="246"/>
        <v>NA</v>
      </c>
      <c r="O1770" s="22">
        <f t="shared" si="251"/>
        <v>18226.406161258546</v>
      </c>
      <c r="P1770">
        <f t="shared" si="247"/>
        <v>17.91419916172477</v>
      </c>
      <c r="Q1770">
        <f t="shared" si="248"/>
        <v>3</v>
      </c>
      <c r="V1770" s="51">
        <f t="shared" si="245"/>
        <v>4.7483930320231692E-6</v>
      </c>
      <c r="W1770" s="51">
        <f t="shared" si="249"/>
        <v>6.539840306686584E-4</v>
      </c>
    </row>
    <row r="1771" spans="2:23" x14ac:dyDescent="0.25">
      <c r="B1771" s="52" t="s">
        <v>2085</v>
      </c>
      <c r="C1771" s="53" t="s">
        <v>2445</v>
      </c>
      <c r="D1771" s="54">
        <v>2.0809444199999998</v>
      </c>
      <c r="E1771" s="54">
        <v>388.95040090999998</v>
      </c>
      <c r="F1771" s="54">
        <v>0.1056677890069035</v>
      </c>
      <c r="G1771" s="48">
        <v>1770</v>
      </c>
      <c r="H1771" s="49"/>
      <c r="I1771" s="21">
        <f t="shared" si="250"/>
        <v>17.808531372717866</v>
      </c>
      <c r="J1771" s="50">
        <v>2.0809444199999998</v>
      </c>
      <c r="K1771" s="50">
        <v>21322.569004969981</v>
      </c>
      <c r="L1771">
        <f t="shared" si="253"/>
        <v>17.808531372717866</v>
      </c>
      <c r="M1771" t="e">
        <f t="shared" si="252"/>
        <v>#N/A</v>
      </c>
      <c r="N1771" t="str">
        <f t="shared" si="246"/>
        <v>NA</v>
      </c>
      <c r="O1771" s="22">
        <f t="shared" si="251"/>
        <v>18228.487105678545</v>
      </c>
      <c r="P1771">
        <f t="shared" si="247"/>
        <v>17.808531372717866</v>
      </c>
      <c r="Q1771">
        <f t="shared" si="248"/>
        <v>3</v>
      </c>
      <c r="V1771" s="51">
        <f t="shared" si="245"/>
        <v>4.7203844010762882E-6</v>
      </c>
      <c r="W1771" s="51">
        <f t="shared" si="249"/>
        <v>6.4926364626758206E-4</v>
      </c>
    </row>
    <row r="1772" spans="2:23" x14ac:dyDescent="0.25">
      <c r="B1772" s="45" t="s">
        <v>2446</v>
      </c>
      <c r="C1772" s="46" t="s">
        <v>2447</v>
      </c>
      <c r="D1772" s="47">
        <v>7.6273215499999996</v>
      </c>
      <c r="E1772" s="47">
        <v>813.50893120800004</v>
      </c>
      <c r="F1772" s="47">
        <v>0.10562591827715362</v>
      </c>
      <c r="G1772" s="48">
        <v>1771</v>
      </c>
      <c r="H1772" s="49"/>
      <c r="I1772" s="21">
        <f t="shared" si="250"/>
        <v>17.702905454440714</v>
      </c>
      <c r="J1772" s="50">
        <v>7.6273215499999996</v>
      </c>
      <c r="K1772" s="50">
        <v>21330.196326519981</v>
      </c>
      <c r="L1772">
        <f t="shared" si="253"/>
        <v>17.702905454440714</v>
      </c>
      <c r="M1772" t="e">
        <f t="shared" si="252"/>
        <v>#N/A</v>
      </c>
      <c r="N1772" t="str">
        <f t="shared" si="246"/>
        <v>NA</v>
      </c>
      <c r="O1772" s="22">
        <f t="shared" si="251"/>
        <v>18236.114427228546</v>
      </c>
      <c r="P1772">
        <f t="shared" si="247"/>
        <v>17.702905454440714</v>
      </c>
      <c r="Q1772">
        <f t="shared" si="248"/>
        <v>3</v>
      </c>
      <c r="V1772" s="51">
        <f t="shared" si="245"/>
        <v>4.6923868685145263E-6</v>
      </c>
      <c r="W1772" s="51">
        <f t="shared" si="249"/>
        <v>6.4457125939906758E-4</v>
      </c>
    </row>
    <row r="1773" spans="2:23" x14ac:dyDescent="0.25">
      <c r="B1773" s="52" t="s">
        <v>1800</v>
      </c>
      <c r="C1773" s="53" t="s">
        <v>2448</v>
      </c>
      <c r="D1773" s="54">
        <v>3.9473927600000001</v>
      </c>
      <c r="E1773" s="54">
        <v>65.355566782000011</v>
      </c>
      <c r="F1773" s="54">
        <v>0.10549076672733015</v>
      </c>
      <c r="G1773" s="48">
        <v>1772</v>
      </c>
      <c r="H1773" s="49"/>
      <c r="I1773" s="21">
        <f t="shared" si="250"/>
        <v>17.597414687713382</v>
      </c>
      <c r="J1773" s="50">
        <v>3.9473927600000001</v>
      </c>
      <c r="K1773" s="50">
        <v>21334.143719279982</v>
      </c>
      <c r="L1773">
        <f t="shared" si="253"/>
        <v>17.597414687713382</v>
      </c>
      <c r="M1773" t="e">
        <f t="shared" si="252"/>
        <v>#N/A</v>
      </c>
      <c r="N1773" t="str">
        <f t="shared" si="246"/>
        <v>NA</v>
      </c>
      <c r="O1773" s="22">
        <f t="shared" si="251"/>
        <v>18240.061819988547</v>
      </c>
      <c r="P1773">
        <f t="shared" si="247"/>
        <v>17.597414687713382</v>
      </c>
      <c r="Q1773">
        <f t="shared" si="248"/>
        <v>3</v>
      </c>
      <c r="V1773" s="51">
        <f t="shared" si="245"/>
        <v>4.6644251596405349E-6</v>
      </c>
      <c r="W1773" s="51">
        <f t="shared" si="249"/>
        <v>6.3990683423942709E-4</v>
      </c>
    </row>
    <row r="1774" spans="2:23" x14ac:dyDescent="0.25">
      <c r="B1774" s="45" t="s">
        <v>2449</v>
      </c>
      <c r="C1774" s="46" t="s">
        <v>2450</v>
      </c>
      <c r="D1774" s="47">
        <v>14.314243500000002</v>
      </c>
      <c r="E1774" s="47">
        <v>1001.6935694910001</v>
      </c>
      <c r="F1774" s="47">
        <v>0.10526447129031598</v>
      </c>
      <c r="G1774" s="48">
        <v>1773</v>
      </c>
      <c r="H1774" s="49"/>
      <c r="I1774" s="21">
        <f t="shared" si="250"/>
        <v>17.492150216423067</v>
      </c>
      <c r="J1774" s="50">
        <v>14.3142435</v>
      </c>
      <c r="K1774" s="50">
        <v>21348.457962779983</v>
      </c>
      <c r="L1774">
        <f t="shared" si="253"/>
        <v>17.492150216423067</v>
      </c>
      <c r="M1774" t="e">
        <f t="shared" si="252"/>
        <v>#N/A</v>
      </c>
      <c r="N1774" t="str">
        <f t="shared" si="246"/>
        <v>NA</v>
      </c>
      <c r="O1774" s="22">
        <f t="shared" si="251"/>
        <v>18254.376063488548</v>
      </c>
      <c r="P1774">
        <f t="shared" si="247"/>
        <v>17.492150216423067</v>
      </c>
      <c r="Q1774">
        <f t="shared" si="248"/>
        <v>3</v>
      </c>
      <c r="V1774" s="51">
        <f t="shared" si="245"/>
        <v>4.6365234333349306E-6</v>
      </c>
      <c r="W1774" s="51">
        <f t="shared" si="249"/>
        <v>6.3527031080609219E-4</v>
      </c>
    </row>
    <row r="1775" spans="2:23" x14ac:dyDescent="0.25">
      <c r="B1775" s="52" t="s">
        <v>1851</v>
      </c>
      <c r="C1775" s="53" t="s">
        <v>2451</v>
      </c>
      <c r="D1775" s="54">
        <v>8.975615509999999</v>
      </c>
      <c r="E1775" s="54">
        <v>389.954679914</v>
      </c>
      <c r="F1775" s="54">
        <v>0.1036490180299094</v>
      </c>
      <c r="G1775" s="48">
        <v>1774</v>
      </c>
      <c r="H1775" s="49"/>
      <c r="I1775" s="21">
        <f t="shared" si="250"/>
        <v>17.388501198393158</v>
      </c>
      <c r="J1775" s="50">
        <v>8.9756155099999972</v>
      </c>
      <c r="K1775" s="50">
        <v>21357.433578289983</v>
      </c>
      <c r="L1775">
        <f t="shared" si="253"/>
        <v>17.388501198393158</v>
      </c>
      <c r="M1775" t="e">
        <f t="shared" si="252"/>
        <v>#N/A</v>
      </c>
      <c r="N1775" t="str">
        <f t="shared" si="246"/>
        <v>NA</v>
      </c>
      <c r="O1775" s="22">
        <f t="shared" si="251"/>
        <v>18263.351678998548</v>
      </c>
      <c r="P1775">
        <f t="shared" si="247"/>
        <v>17.388501198393158</v>
      </c>
      <c r="Q1775">
        <f t="shared" si="248"/>
        <v>3</v>
      </c>
      <c r="V1775" s="51">
        <f t="shared" si="245"/>
        <v>4.6090499040665489E-6</v>
      </c>
      <c r="W1775" s="51">
        <f t="shared" si="249"/>
        <v>6.306612609020256E-4</v>
      </c>
    </row>
    <row r="1776" spans="2:23" x14ac:dyDescent="0.25">
      <c r="B1776" s="45" t="s">
        <v>1141</v>
      </c>
      <c r="C1776" s="46" t="s">
        <v>2452</v>
      </c>
      <c r="D1776" s="47">
        <v>1.7978158592972355</v>
      </c>
      <c r="E1776" s="47">
        <v>51.315281238773736</v>
      </c>
      <c r="F1776" s="47">
        <v>0.10362396987552078</v>
      </c>
      <c r="G1776" s="48">
        <v>1775</v>
      </c>
      <c r="H1776" s="49"/>
      <c r="I1776" s="21">
        <f t="shared" si="250"/>
        <v>17.284877228517637</v>
      </c>
      <c r="J1776" s="50">
        <v>2.8285962499999999</v>
      </c>
      <c r="K1776" s="50">
        <v>21360.262174539985</v>
      </c>
      <c r="L1776">
        <f t="shared" si="253"/>
        <v>17.284877228517637</v>
      </c>
      <c r="M1776" t="e">
        <f t="shared" si="252"/>
        <v>#N/A</v>
      </c>
      <c r="N1776" t="str">
        <f t="shared" si="246"/>
        <v>NA</v>
      </c>
      <c r="O1776" s="22">
        <f t="shared" si="251"/>
        <v>18265.149494857844</v>
      </c>
      <c r="P1776">
        <f t="shared" si="247"/>
        <v>17.284877228517637</v>
      </c>
      <c r="Q1776">
        <f t="shared" si="248"/>
        <v>3</v>
      </c>
      <c r="V1776" s="51">
        <f t="shared" si="245"/>
        <v>4.5815830141394342E-6</v>
      </c>
      <c r="W1776" s="51">
        <f t="shared" si="249"/>
        <v>6.2607967788788621E-4</v>
      </c>
    </row>
    <row r="1777" spans="2:23" x14ac:dyDescent="0.25">
      <c r="B1777" s="52" t="s">
        <v>679</v>
      </c>
      <c r="C1777" s="53" t="s">
        <v>2453</v>
      </c>
      <c r="D1777" s="54">
        <v>0.73491427999999992</v>
      </c>
      <c r="E1777" s="54">
        <v>25.737952699000001</v>
      </c>
      <c r="F1777" s="54">
        <v>0.10335868149985634</v>
      </c>
      <c r="G1777" s="48">
        <v>1776</v>
      </c>
      <c r="H1777" s="49"/>
      <c r="I1777" s="21">
        <f t="shared" si="250"/>
        <v>17.181518547017781</v>
      </c>
      <c r="J1777" s="50">
        <v>0.73491427999999992</v>
      </c>
      <c r="K1777" s="50">
        <v>21360.997088819986</v>
      </c>
      <c r="L1777">
        <f t="shared" si="253"/>
        <v>17.181518547017781</v>
      </c>
      <c r="M1777" t="e">
        <f t="shared" si="252"/>
        <v>#N/A</v>
      </c>
      <c r="N1777" t="str">
        <f t="shared" si="246"/>
        <v>NA</v>
      </c>
      <c r="O1777" s="22">
        <f t="shared" si="251"/>
        <v>18265.884409137845</v>
      </c>
      <c r="P1777">
        <f t="shared" si="247"/>
        <v>17.181518547017781</v>
      </c>
      <c r="Q1777">
        <f t="shared" si="248"/>
        <v>3</v>
      </c>
      <c r="V1777" s="51">
        <f t="shared" si="245"/>
        <v>4.5541864423696156E-6</v>
      </c>
      <c r="W1777" s="51">
        <f t="shared" si="249"/>
        <v>6.215254914455166E-4</v>
      </c>
    </row>
    <row r="1778" spans="2:23" x14ac:dyDescent="0.25">
      <c r="B1778" s="45" t="s">
        <v>1708</v>
      </c>
      <c r="C1778" s="46" t="s">
        <v>2454</v>
      </c>
      <c r="D1778" s="47">
        <v>10.342654270000001</v>
      </c>
      <c r="E1778" s="47">
        <v>111.715351782</v>
      </c>
      <c r="F1778" s="47">
        <v>0.10234645552015435</v>
      </c>
      <c r="G1778" s="48">
        <v>1777</v>
      </c>
      <c r="H1778" s="49"/>
      <c r="I1778" s="21">
        <f t="shared" si="250"/>
        <v>17.079172091497625</v>
      </c>
      <c r="J1778" s="50">
        <v>10.342654270000002</v>
      </c>
      <c r="K1778" s="50">
        <v>21371.339743089986</v>
      </c>
      <c r="L1778">
        <f t="shared" si="253"/>
        <v>17.079172091497625</v>
      </c>
      <c r="M1778" t="e">
        <f t="shared" si="252"/>
        <v>#N/A</v>
      </c>
      <c r="N1778" t="str">
        <f t="shared" si="246"/>
        <v>NA</v>
      </c>
      <c r="O1778" s="22">
        <f t="shared" si="251"/>
        <v>18276.227063407845</v>
      </c>
      <c r="P1778">
        <f t="shared" si="247"/>
        <v>17.079172091497625</v>
      </c>
      <c r="Q1778">
        <f t="shared" si="248"/>
        <v>3</v>
      </c>
      <c r="V1778" s="51">
        <f t="shared" si="245"/>
        <v>4.527058174348429E-6</v>
      </c>
      <c r="W1778" s="51">
        <f t="shared" si="249"/>
        <v>6.1699843327116819E-4</v>
      </c>
    </row>
    <row r="1779" spans="2:23" x14ac:dyDescent="0.25">
      <c r="B1779" s="52" t="s">
        <v>2455</v>
      </c>
      <c r="C1779" s="53" t="s">
        <v>2456</v>
      </c>
      <c r="D1779" s="54">
        <v>1.3213894100000001</v>
      </c>
      <c r="E1779" s="54">
        <v>4.0171259791841294</v>
      </c>
      <c r="F1779" s="54">
        <v>0.10216457026117248</v>
      </c>
      <c r="G1779" s="48">
        <v>1778</v>
      </c>
      <c r="H1779" s="49"/>
      <c r="I1779" s="21">
        <f t="shared" si="250"/>
        <v>16.977007521236452</v>
      </c>
      <c r="J1779" s="50">
        <v>33.69747237</v>
      </c>
      <c r="K1779" s="50">
        <v>21405.037215459986</v>
      </c>
      <c r="L1779">
        <f t="shared" si="253"/>
        <v>16.977007521236452</v>
      </c>
      <c r="M1779" t="e">
        <f t="shared" si="252"/>
        <v>#N/A</v>
      </c>
      <c r="N1779" t="str">
        <f t="shared" si="246"/>
        <v>NA</v>
      </c>
      <c r="O1779" s="22">
        <f t="shared" si="251"/>
        <v>18277.548452817846</v>
      </c>
      <c r="P1779">
        <f t="shared" si="247"/>
        <v>16.977007521236452</v>
      </c>
      <c r="Q1779">
        <f t="shared" si="248"/>
        <v>3</v>
      </c>
      <c r="V1779" s="51">
        <f t="shared" si="245"/>
        <v>4.4999781173964955E-6</v>
      </c>
      <c r="W1779" s="51">
        <f t="shared" si="249"/>
        <v>6.1249845515377172E-4</v>
      </c>
    </row>
    <row r="1780" spans="2:23" x14ac:dyDescent="0.25">
      <c r="B1780" s="45" t="s">
        <v>1104</v>
      </c>
      <c r="C1780" s="46" t="s">
        <v>2457</v>
      </c>
      <c r="D1780" s="47">
        <v>8.4368770599999987</v>
      </c>
      <c r="E1780" s="47">
        <v>59.171872597328047</v>
      </c>
      <c r="F1780" s="47">
        <v>0.10216063449083328</v>
      </c>
      <c r="G1780" s="48">
        <v>1779</v>
      </c>
      <c r="H1780" s="49"/>
      <c r="I1780" s="21">
        <f t="shared" si="250"/>
        <v>16.874846886745619</v>
      </c>
      <c r="J1780" s="50">
        <v>8.8724648399999975</v>
      </c>
      <c r="K1780" s="50">
        <v>21413.909680299985</v>
      </c>
      <c r="L1780">
        <f t="shared" si="253"/>
        <v>16.874846886745619</v>
      </c>
      <c r="M1780" t="e">
        <f t="shared" si="252"/>
        <v>#N/A</v>
      </c>
      <c r="N1780" t="str">
        <f t="shared" si="246"/>
        <v>NA</v>
      </c>
      <c r="O1780" s="22">
        <f t="shared" si="251"/>
        <v>18285.985329877847</v>
      </c>
      <c r="P1780">
        <f t="shared" si="247"/>
        <v>16.874846886745619</v>
      </c>
      <c r="Q1780">
        <f t="shared" si="248"/>
        <v>3</v>
      </c>
      <c r="V1780" s="51">
        <f t="shared" si="245"/>
        <v>4.4728991036720196E-6</v>
      </c>
      <c r="W1780" s="51">
        <f t="shared" si="249"/>
        <v>6.0802555605009973E-4</v>
      </c>
    </row>
    <row r="1781" spans="2:23" x14ac:dyDescent="0.25">
      <c r="B1781" s="52" t="s">
        <v>820</v>
      </c>
      <c r="C1781" s="53" t="s">
        <v>2458</v>
      </c>
      <c r="D1781" s="54">
        <v>9.8057019999999995E-2</v>
      </c>
      <c r="E1781" s="54">
        <v>4.844896114</v>
      </c>
      <c r="F1781" s="54">
        <v>0.10214905130540823</v>
      </c>
      <c r="G1781" s="48">
        <v>1780</v>
      </c>
      <c r="H1781" s="49"/>
      <c r="I1781" s="21">
        <f t="shared" si="250"/>
        <v>16.772697835440212</v>
      </c>
      <c r="J1781" s="50">
        <v>9.8057019999999995E-2</v>
      </c>
      <c r="K1781" s="50">
        <v>21414.007737319986</v>
      </c>
      <c r="L1781">
        <f t="shared" si="253"/>
        <v>16.772697835440212</v>
      </c>
      <c r="M1781" t="e">
        <f t="shared" si="252"/>
        <v>#N/A</v>
      </c>
      <c r="N1781" t="str">
        <f t="shared" si="246"/>
        <v>NA</v>
      </c>
      <c r="O1781" s="22">
        <f t="shared" si="251"/>
        <v>18286.083386897848</v>
      </c>
      <c r="P1781">
        <f t="shared" si="247"/>
        <v>16.772697835440212</v>
      </c>
      <c r="Q1781">
        <f t="shared" si="248"/>
        <v>3</v>
      </c>
      <c r="V1781" s="51">
        <f t="shared" si="245"/>
        <v>4.4458231602224952E-6</v>
      </c>
      <c r="W1781" s="51">
        <f t="shared" si="249"/>
        <v>6.0357973288987729E-4</v>
      </c>
    </row>
    <row r="1782" spans="2:23" x14ac:dyDescent="0.25">
      <c r="B1782" s="45" t="s">
        <v>2459</v>
      </c>
      <c r="C1782" s="46" t="s">
        <v>2460</v>
      </c>
      <c r="D1782" s="47">
        <v>4.4934479200000004</v>
      </c>
      <c r="E1782" s="47">
        <v>924.61532353600001</v>
      </c>
      <c r="F1782" s="47">
        <v>0.10161069344152107</v>
      </c>
      <c r="G1782" s="48">
        <v>1781</v>
      </c>
      <c r="H1782" s="49"/>
      <c r="I1782" s="21">
        <f t="shared" si="250"/>
        <v>16.67108714199869</v>
      </c>
      <c r="J1782" s="50">
        <v>4.4934479200000004</v>
      </c>
      <c r="K1782" s="50">
        <v>21418.501185239984</v>
      </c>
      <c r="L1782">
        <f t="shared" si="253"/>
        <v>16.67108714199869</v>
      </c>
      <c r="M1782" t="e">
        <f t="shared" si="252"/>
        <v>#N/A</v>
      </c>
      <c r="N1782" t="str">
        <f t="shared" si="246"/>
        <v>NA</v>
      </c>
      <c r="O1782" s="22">
        <f t="shared" si="251"/>
        <v>18290.576834817846</v>
      </c>
      <c r="P1782">
        <f t="shared" si="247"/>
        <v>16.67108714199869</v>
      </c>
      <c r="Q1782">
        <f t="shared" si="248"/>
        <v>3</v>
      </c>
      <c r="V1782" s="51">
        <f t="shared" si="245"/>
        <v>4.4188899155733211E-6</v>
      </c>
      <c r="W1782" s="51">
        <f t="shared" si="249"/>
        <v>5.9916084297430392E-4</v>
      </c>
    </row>
    <row r="1783" spans="2:23" x14ac:dyDescent="0.25">
      <c r="B1783" s="52" t="s">
        <v>635</v>
      </c>
      <c r="C1783" s="53" t="s">
        <v>2461</v>
      </c>
      <c r="D1783" s="54">
        <v>2.5436269099999995</v>
      </c>
      <c r="E1783" s="54">
        <v>134.4977476476505</v>
      </c>
      <c r="F1783" s="54">
        <v>0.10106031640406717</v>
      </c>
      <c r="G1783" s="48">
        <v>1782</v>
      </c>
      <c r="H1783" s="49"/>
      <c r="I1783" s="21">
        <f t="shared" si="250"/>
        <v>16.570026825594624</v>
      </c>
      <c r="J1783" s="50">
        <v>2.5436269099999995</v>
      </c>
      <c r="K1783" s="50">
        <v>21421.044812149983</v>
      </c>
      <c r="L1783">
        <f t="shared" si="253"/>
        <v>16.570026825594624</v>
      </c>
      <c r="M1783" t="e">
        <f t="shared" si="252"/>
        <v>#N/A</v>
      </c>
      <c r="N1783" t="str">
        <f t="shared" si="246"/>
        <v>NA</v>
      </c>
      <c r="O1783" s="22">
        <f t="shared" si="251"/>
        <v>18293.120461727845</v>
      </c>
      <c r="P1783">
        <f t="shared" si="247"/>
        <v>16.570026825594624</v>
      </c>
      <c r="Q1783">
        <f t="shared" si="248"/>
        <v>3</v>
      </c>
      <c r="V1783" s="51">
        <f t="shared" si="245"/>
        <v>4.3921025555638147E-6</v>
      </c>
      <c r="W1783" s="51">
        <f t="shared" si="249"/>
        <v>5.9476874041874007E-4</v>
      </c>
    </row>
    <row r="1784" spans="2:23" x14ac:dyDescent="0.25">
      <c r="B1784" s="45" t="s">
        <v>575</v>
      </c>
      <c r="C1784" s="46" t="s">
        <v>2462</v>
      </c>
      <c r="D1784" s="47">
        <v>0.70938099094141882</v>
      </c>
      <c r="E1784" s="47">
        <v>11</v>
      </c>
      <c r="F1784" s="47">
        <v>0.10066046319999999</v>
      </c>
      <c r="G1784" s="48">
        <v>1783</v>
      </c>
      <c r="H1784" s="49"/>
      <c r="I1784" s="21">
        <f t="shared" si="250"/>
        <v>16.469366362394624</v>
      </c>
      <c r="J1784" s="50">
        <v>5.3285771799999999</v>
      </c>
      <c r="K1784" s="50">
        <v>21426.373389329983</v>
      </c>
      <c r="L1784">
        <f t="shared" si="253"/>
        <v>16.469366362394624</v>
      </c>
      <c r="M1784" t="e">
        <f t="shared" si="252"/>
        <v>#N/A</v>
      </c>
      <c r="N1784" t="str">
        <f t="shared" si="246"/>
        <v>NA</v>
      </c>
      <c r="O1784" s="22">
        <f t="shared" si="251"/>
        <v>18293.829842718787</v>
      </c>
      <c r="P1784">
        <f t="shared" si="247"/>
        <v>16.469366362394624</v>
      </c>
      <c r="Q1784">
        <f t="shared" si="248"/>
        <v>3</v>
      </c>
      <c r="V1784" s="51">
        <f t="shared" si="245"/>
        <v>4.3654211818811805E-6</v>
      </c>
      <c r="W1784" s="51">
        <f t="shared" si="249"/>
        <v>5.9040331923685893E-4</v>
      </c>
    </row>
    <row r="1785" spans="2:23" x14ac:dyDescent="0.25">
      <c r="B1785" s="52" t="s">
        <v>1982</v>
      </c>
      <c r="C1785" s="53" t="s">
        <v>2463</v>
      </c>
      <c r="D1785" s="54">
        <v>0.26920344000000002</v>
      </c>
      <c r="E1785" s="54">
        <v>23</v>
      </c>
      <c r="F1785" s="54">
        <v>0.10066023139999999</v>
      </c>
      <c r="G1785" s="48">
        <v>1784</v>
      </c>
      <c r="H1785" s="49"/>
      <c r="I1785" s="21">
        <f t="shared" si="250"/>
        <v>16.368706130994624</v>
      </c>
      <c r="J1785" s="50">
        <v>0.31042734000000005</v>
      </c>
      <c r="K1785" s="50">
        <v>21426.683816669982</v>
      </c>
      <c r="L1785">
        <f t="shared" si="253"/>
        <v>16.368706130994624</v>
      </c>
      <c r="M1785" t="e">
        <f t="shared" si="252"/>
        <v>#N/A</v>
      </c>
      <c r="N1785" t="str">
        <f t="shared" si="246"/>
        <v>NA</v>
      </c>
      <c r="O1785" s="22">
        <f t="shared" si="251"/>
        <v>18294.099046158786</v>
      </c>
      <c r="P1785">
        <f t="shared" si="247"/>
        <v>16.368706130994624</v>
      </c>
      <c r="Q1785">
        <f t="shared" si="248"/>
        <v>3</v>
      </c>
      <c r="V1785" s="51">
        <f t="shared" si="245"/>
        <v>4.3387398696401716E-6</v>
      </c>
      <c r="W1785" s="51">
        <f t="shared" si="249"/>
        <v>5.8606457936721877E-4</v>
      </c>
    </row>
    <row r="1786" spans="2:23" x14ac:dyDescent="0.25">
      <c r="B1786" s="45" t="s">
        <v>2079</v>
      </c>
      <c r="C1786" s="46" t="s">
        <v>2464</v>
      </c>
      <c r="D1786" s="47">
        <v>3.6299882700000001</v>
      </c>
      <c r="E1786" s="47">
        <v>167.00884053800002</v>
      </c>
      <c r="F1786" s="47">
        <v>0.10059765819187592</v>
      </c>
      <c r="G1786" s="48">
        <v>1785</v>
      </c>
      <c r="H1786" s="49"/>
      <c r="I1786" s="21">
        <f t="shared" si="250"/>
        <v>16.268108472802748</v>
      </c>
      <c r="J1786" s="50">
        <v>3.6299882700000001</v>
      </c>
      <c r="K1786" s="50">
        <v>21430.313804939982</v>
      </c>
      <c r="L1786">
        <f t="shared" si="253"/>
        <v>16.268108472802748</v>
      </c>
      <c r="M1786" t="e">
        <f t="shared" si="252"/>
        <v>#N/A</v>
      </c>
      <c r="N1786" t="str">
        <f t="shared" si="246"/>
        <v>NA</v>
      </c>
      <c r="O1786" s="22">
        <f t="shared" si="251"/>
        <v>18297.729034428787</v>
      </c>
      <c r="P1786">
        <f t="shared" si="247"/>
        <v>16.268108472802748</v>
      </c>
      <c r="Q1786">
        <f t="shared" si="248"/>
        <v>3</v>
      </c>
      <c r="V1786" s="51">
        <f t="shared" si="245"/>
        <v>4.3120751432472243E-6</v>
      </c>
      <c r="W1786" s="51">
        <f t="shared" si="249"/>
        <v>5.8175250422397155E-4</v>
      </c>
    </row>
    <row r="1787" spans="2:23" x14ac:dyDescent="0.25">
      <c r="B1787" s="52" t="s">
        <v>1503</v>
      </c>
      <c r="C1787" s="53" t="s">
        <v>2465</v>
      </c>
      <c r="D1787" s="54">
        <v>1.5849770599999999</v>
      </c>
      <c r="E1787" s="54">
        <v>213.00785661599997</v>
      </c>
      <c r="F1787" s="54">
        <v>0.10012293715049712</v>
      </c>
      <c r="G1787" s="48">
        <v>1786</v>
      </c>
      <c r="H1787" s="49"/>
      <c r="I1787" s="21">
        <f t="shared" si="250"/>
        <v>16.167985535652249</v>
      </c>
      <c r="J1787" s="50">
        <v>1.5849770599999999</v>
      </c>
      <c r="K1787" s="50">
        <v>21431.898781999982</v>
      </c>
      <c r="L1787">
        <f t="shared" si="253"/>
        <v>16.167985535652249</v>
      </c>
      <c r="M1787" t="e">
        <f t="shared" si="252"/>
        <v>#N/A</v>
      </c>
      <c r="N1787" t="str">
        <f t="shared" si="246"/>
        <v>NA</v>
      </c>
      <c r="O1787" s="22">
        <f t="shared" si="251"/>
        <v>18299.314011488786</v>
      </c>
      <c r="P1787">
        <f t="shared" si="247"/>
        <v>16.167985535652249</v>
      </c>
      <c r="Q1787">
        <f t="shared" si="248"/>
        <v>3</v>
      </c>
      <c r="V1787" s="51">
        <f t="shared" si="245"/>
        <v>4.2855362478816476E-6</v>
      </c>
      <c r="W1787" s="51">
        <f t="shared" si="249"/>
        <v>5.7746696797608991E-4</v>
      </c>
    </row>
    <row r="1788" spans="2:23" x14ac:dyDescent="0.25">
      <c r="B1788" s="45" t="s">
        <v>505</v>
      </c>
      <c r="C1788" s="46" t="s">
        <v>2466</v>
      </c>
      <c r="D1788" s="47">
        <v>0.24084219634223022</v>
      </c>
      <c r="E1788" s="47">
        <v>3</v>
      </c>
      <c r="F1788" s="47">
        <v>9.9113163599999998E-2</v>
      </c>
      <c r="G1788" s="48">
        <v>1787</v>
      </c>
      <c r="H1788" s="49"/>
      <c r="I1788" s="21">
        <f t="shared" si="250"/>
        <v>16.068872372052251</v>
      </c>
      <c r="J1788" s="50">
        <v>2.8803058999999993</v>
      </c>
      <c r="K1788" s="50">
        <v>21434.77908789998</v>
      </c>
      <c r="L1788">
        <f t="shared" si="253"/>
        <v>16.068872372052251</v>
      </c>
      <c r="M1788" t="e">
        <f t="shared" si="252"/>
        <v>#N/A</v>
      </c>
      <c r="N1788" t="str">
        <f t="shared" si="246"/>
        <v>NA</v>
      </c>
      <c r="O1788" s="22">
        <f t="shared" si="251"/>
        <v>18299.554853685127</v>
      </c>
      <c r="P1788">
        <f t="shared" si="247"/>
        <v>16.068872372052251</v>
      </c>
      <c r="Q1788">
        <f t="shared" si="248"/>
        <v>3</v>
      </c>
      <c r="V1788" s="51">
        <f t="shared" si="245"/>
        <v>4.2592650062162352E-6</v>
      </c>
      <c r="W1788" s="51">
        <f t="shared" si="249"/>
        <v>5.7320770296987367E-4</v>
      </c>
    </row>
    <row r="1789" spans="2:23" x14ac:dyDescent="0.25">
      <c r="B1789" s="52" t="s">
        <v>2467</v>
      </c>
      <c r="C1789" s="53" t="s">
        <v>2468</v>
      </c>
      <c r="D1789" s="54">
        <v>1.32700266</v>
      </c>
      <c r="E1789" s="54">
        <v>65.231471515999999</v>
      </c>
      <c r="F1789" s="54">
        <v>9.9027205454841519E-2</v>
      </c>
      <c r="G1789" s="48">
        <v>1788</v>
      </c>
      <c r="H1789" s="49"/>
      <c r="I1789" s="21">
        <f t="shared" si="250"/>
        <v>15.969845166597409</v>
      </c>
      <c r="J1789" s="50">
        <v>1.32700266</v>
      </c>
      <c r="K1789" s="50">
        <v>21436.106090559981</v>
      </c>
      <c r="L1789">
        <f t="shared" si="253"/>
        <v>15.969845166597409</v>
      </c>
      <c r="M1789" t="e">
        <f t="shared" si="252"/>
        <v>#N/A</v>
      </c>
      <c r="N1789" t="str">
        <f t="shared" si="246"/>
        <v>NA</v>
      </c>
      <c r="O1789" s="22">
        <f t="shared" si="251"/>
        <v>18300.881856345128</v>
      </c>
      <c r="P1789">
        <f t="shared" si="247"/>
        <v>15.969845166597409</v>
      </c>
      <c r="Q1789">
        <f t="shared" si="248"/>
        <v>3</v>
      </c>
      <c r="V1789" s="51">
        <f t="shared" si="245"/>
        <v>4.2330165488826154E-6</v>
      </c>
      <c r="W1789" s="51">
        <f t="shared" si="249"/>
        <v>5.689746864209911E-4</v>
      </c>
    </row>
    <row r="1790" spans="2:23" x14ac:dyDescent="0.25">
      <c r="B1790" s="45" t="s">
        <v>1156</v>
      </c>
      <c r="C1790" s="46" t="s">
        <v>2469</v>
      </c>
      <c r="D1790" s="47">
        <v>9.9427962500000007</v>
      </c>
      <c r="E1790" s="47">
        <v>1849.5133882320001</v>
      </c>
      <c r="F1790" s="47">
        <v>9.8567781561097398E-2</v>
      </c>
      <c r="G1790" s="48">
        <v>1789</v>
      </c>
      <c r="H1790" s="49"/>
      <c r="I1790" s="21">
        <f t="shared" si="250"/>
        <v>15.871277385036311</v>
      </c>
      <c r="J1790" s="50">
        <v>9.9427962500000007</v>
      </c>
      <c r="K1790" s="50">
        <v>21446.048886809982</v>
      </c>
      <c r="L1790">
        <f t="shared" si="253"/>
        <v>15.871277385036311</v>
      </c>
      <c r="M1790" t="e">
        <f t="shared" si="252"/>
        <v>#N/A</v>
      </c>
      <c r="N1790" t="str">
        <f t="shared" si="246"/>
        <v>NA</v>
      </c>
      <c r="O1790" s="22">
        <f t="shared" si="251"/>
        <v>18310.824652595129</v>
      </c>
      <c r="P1790">
        <f t="shared" si="247"/>
        <v>15.871277385036311</v>
      </c>
      <c r="Q1790">
        <f t="shared" si="248"/>
        <v>3</v>
      </c>
      <c r="V1790" s="51">
        <f t="shared" si="245"/>
        <v>4.2068898678671052E-6</v>
      </c>
      <c r="W1790" s="51">
        <f t="shared" si="249"/>
        <v>5.6476779655312401E-4</v>
      </c>
    </row>
    <row r="1791" spans="2:23" x14ac:dyDescent="0.25">
      <c r="B1791" s="52" t="s">
        <v>1097</v>
      </c>
      <c r="C1791" s="53" t="s">
        <v>2470</v>
      </c>
      <c r="D1791" s="54">
        <v>14.66925799</v>
      </c>
      <c r="E1791" s="54">
        <v>89.116921730999991</v>
      </c>
      <c r="F1791" s="54">
        <v>9.842889146974694E-2</v>
      </c>
      <c r="G1791" s="48">
        <v>1790</v>
      </c>
      <c r="H1791" s="49"/>
      <c r="I1791" s="21">
        <f t="shared" si="250"/>
        <v>15.772848493566565</v>
      </c>
      <c r="J1791" s="50">
        <v>14.669257990000002</v>
      </c>
      <c r="K1791" s="50">
        <v>21460.718144799983</v>
      </c>
      <c r="L1791">
        <f t="shared" si="253"/>
        <v>15.772848493566565</v>
      </c>
      <c r="M1791" t="e">
        <f t="shared" si="252"/>
        <v>#N/A</v>
      </c>
      <c r="N1791" t="str">
        <f t="shared" si="246"/>
        <v>NA</v>
      </c>
      <c r="O1791" s="22">
        <f t="shared" si="251"/>
        <v>18325.49391058513</v>
      </c>
      <c r="P1791">
        <f t="shared" si="247"/>
        <v>15.772848493566565</v>
      </c>
      <c r="Q1791">
        <f t="shared" si="248"/>
        <v>3</v>
      </c>
      <c r="V1791" s="51">
        <f t="shared" si="245"/>
        <v>4.1808000014887467E-6</v>
      </c>
      <c r="W1791" s="51">
        <f t="shared" si="249"/>
        <v>5.6058699655163523E-4</v>
      </c>
    </row>
    <row r="1792" spans="2:23" x14ac:dyDescent="0.25">
      <c r="B1792" s="45" t="s">
        <v>2471</v>
      </c>
      <c r="C1792" s="46" t="s">
        <v>2472</v>
      </c>
      <c r="D1792" s="47">
        <v>5.5923872300000008</v>
      </c>
      <c r="E1792" s="47">
        <v>119.98251170399999</v>
      </c>
      <c r="F1792" s="47">
        <v>9.8138087682629951E-2</v>
      </c>
      <c r="G1792" s="48">
        <v>1791</v>
      </c>
      <c r="H1792" s="49"/>
      <c r="I1792" s="21">
        <f t="shared" si="250"/>
        <v>15.674710405883935</v>
      </c>
      <c r="J1792" s="50">
        <v>5.5923872300000008</v>
      </c>
      <c r="K1792" s="50">
        <v>21466.310532029984</v>
      </c>
      <c r="L1792">
        <f t="shared" si="253"/>
        <v>15.674710405883935</v>
      </c>
      <c r="M1792" t="e">
        <f t="shared" si="252"/>
        <v>#N/A</v>
      </c>
      <c r="N1792" t="str">
        <f t="shared" si="246"/>
        <v>NA</v>
      </c>
      <c r="O1792" s="22">
        <f t="shared" si="251"/>
        <v>18331.086297815131</v>
      </c>
      <c r="P1792">
        <f t="shared" si="247"/>
        <v>15.674710405883935</v>
      </c>
      <c r="Q1792">
        <f t="shared" si="248"/>
        <v>3</v>
      </c>
      <c r="V1792" s="51">
        <f t="shared" si="245"/>
        <v>4.1547872164615531E-6</v>
      </c>
      <c r="W1792" s="51">
        <f t="shared" si="249"/>
        <v>5.5643220933517369E-4</v>
      </c>
    </row>
    <row r="1793" spans="2:23" x14ac:dyDescent="0.25">
      <c r="B1793" s="52" t="s">
        <v>2473</v>
      </c>
      <c r="C1793" s="53" t="s">
        <v>2474</v>
      </c>
      <c r="D1793" s="54">
        <v>4.2816249700000002</v>
      </c>
      <c r="E1793" s="54">
        <v>23.569453612000004</v>
      </c>
      <c r="F1793" s="54">
        <v>9.7552526049506968E-2</v>
      </c>
      <c r="G1793" s="48">
        <v>1792</v>
      </c>
      <c r="H1793" s="49"/>
      <c r="I1793" s="21">
        <f t="shared" si="250"/>
        <v>15.577157879834429</v>
      </c>
      <c r="J1793" s="50">
        <v>4.2816249700000002</v>
      </c>
      <c r="K1793" s="50">
        <v>21470.592156999985</v>
      </c>
      <c r="L1793">
        <f t="shared" si="253"/>
        <v>15.577157879834429</v>
      </c>
      <c r="M1793" t="e">
        <f t="shared" si="252"/>
        <v>#N/A</v>
      </c>
      <c r="N1793" t="str">
        <f t="shared" si="246"/>
        <v>NA</v>
      </c>
      <c r="O1793" s="22">
        <f t="shared" si="251"/>
        <v>18335.367922785132</v>
      </c>
      <c r="P1793">
        <f t="shared" si="247"/>
        <v>15.577157879834429</v>
      </c>
      <c r="Q1793">
        <f t="shared" si="248"/>
        <v>3</v>
      </c>
      <c r="V1793" s="51">
        <f t="shared" si="245"/>
        <v>4.1289296422117677E-6</v>
      </c>
      <c r="W1793" s="51">
        <f t="shared" si="249"/>
        <v>5.5230327969296191E-4</v>
      </c>
    </row>
    <row r="1794" spans="2:23" x14ac:dyDescent="0.25">
      <c r="B1794" s="45" t="s">
        <v>1874</v>
      </c>
      <c r="C1794" s="46" t="s">
        <v>2475</v>
      </c>
      <c r="D1794" s="47">
        <v>9.0007233899999974</v>
      </c>
      <c r="E1794" s="47">
        <v>66.993134177000002</v>
      </c>
      <c r="F1794" s="47">
        <v>9.7549573585874003E-2</v>
      </c>
      <c r="G1794" s="48">
        <v>1793</v>
      </c>
      <c r="H1794" s="49"/>
      <c r="I1794" s="21">
        <f t="shared" si="250"/>
        <v>15.479608306248554</v>
      </c>
      <c r="J1794" s="50">
        <v>9.0007233899999974</v>
      </c>
      <c r="K1794" s="50">
        <v>21479.592880389984</v>
      </c>
      <c r="L1794">
        <f t="shared" si="253"/>
        <v>15.479608306248554</v>
      </c>
      <c r="M1794" t="e">
        <f t="shared" si="252"/>
        <v>#N/A</v>
      </c>
      <c r="N1794" t="str">
        <f t="shared" si="246"/>
        <v>NA</v>
      </c>
      <c r="O1794" s="22">
        <f t="shared" si="251"/>
        <v>18344.368646175131</v>
      </c>
      <c r="P1794">
        <f t="shared" si="247"/>
        <v>15.479608306248554</v>
      </c>
      <c r="Q1794">
        <f t="shared" si="248"/>
        <v>3</v>
      </c>
      <c r="V1794" s="51">
        <f t="shared" ref="V1794:V1857" si="254">L1794/SUM($L$2:$L$3075)</f>
        <v>4.1030728505511238E-6</v>
      </c>
      <c r="W1794" s="51">
        <f t="shared" si="249"/>
        <v>5.4820020684241081E-4</v>
      </c>
    </row>
    <row r="1795" spans="2:23" x14ac:dyDescent="0.25">
      <c r="B1795" s="52" t="s">
        <v>2358</v>
      </c>
      <c r="C1795" s="53" t="s">
        <v>2476</v>
      </c>
      <c r="D1795" s="54">
        <v>5.8352143000000005</v>
      </c>
      <c r="E1795" s="54">
        <v>106.43125689629765</v>
      </c>
      <c r="F1795" s="54">
        <v>9.7432855991989142E-2</v>
      </c>
      <c r="G1795" s="48">
        <v>1794</v>
      </c>
      <c r="H1795" s="49"/>
      <c r="I1795" s="21">
        <f t="shared" si="250"/>
        <v>15.382175450256565</v>
      </c>
      <c r="J1795" s="50">
        <v>6.0135652799999999</v>
      </c>
      <c r="K1795" s="50">
        <v>21485.606445669986</v>
      </c>
      <c r="L1795">
        <f t="shared" si="253"/>
        <v>15.382175450256565</v>
      </c>
      <c r="M1795" t="e">
        <f t="shared" si="252"/>
        <v>#N/A</v>
      </c>
      <c r="N1795" t="str">
        <f t="shared" ref="N1795:N1858" si="255">IFERROR(VLOOKUP(C1795,$Y$2:$Y$481,1,FALSE),"NA")</f>
        <v>NA</v>
      </c>
      <c r="O1795" s="22">
        <f t="shared" si="251"/>
        <v>18350.203860475132</v>
      </c>
      <c r="P1795">
        <f t="shared" ref="P1795:P1858" si="256">IF(H1795=0,I1795,#N/A)</f>
        <v>15.382175450256565</v>
      </c>
      <c r="Q1795">
        <f t="shared" ref="Q1795:Q1858" si="257">IF(G1795&lt;$T$3,$S$3,IF(G1795&lt;$T$4,$S$4,IF(G1795&lt;$T$5,$S$5,IF(G1795&lt;$T$6,$S$6,$S$7))))</f>
        <v>3</v>
      </c>
      <c r="V1795" s="51">
        <f t="shared" si="254"/>
        <v>4.0772469964168812E-6</v>
      </c>
      <c r="W1795" s="51">
        <f t="shared" ref="W1795:W1858" si="258">W1794-V1795</f>
        <v>5.4412295984599388E-4</v>
      </c>
    </row>
    <row r="1796" spans="2:23" x14ac:dyDescent="0.25">
      <c r="B1796" s="45" t="s">
        <v>1524</v>
      </c>
      <c r="C1796" s="46" t="s">
        <v>2477</v>
      </c>
      <c r="D1796" s="47">
        <v>15.502705016312706</v>
      </c>
      <c r="E1796" s="47">
        <v>287.31551253783846</v>
      </c>
      <c r="F1796" s="47">
        <v>9.7022167582891228E-2</v>
      </c>
      <c r="G1796" s="48">
        <v>1795</v>
      </c>
      <c r="H1796" s="49"/>
      <c r="I1796" s="21">
        <f t="shared" ref="I1796:I1859" si="259">I1795-F1796</f>
        <v>15.285153282673674</v>
      </c>
      <c r="J1796" s="50">
        <v>17.20073717</v>
      </c>
      <c r="K1796" s="50">
        <v>21502.807182839984</v>
      </c>
      <c r="L1796">
        <f t="shared" si="253"/>
        <v>15.285153282673674</v>
      </c>
      <c r="M1796" t="e">
        <f t="shared" si="252"/>
        <v>#N/A</v>
      </c>
      <c r="N1796" t="str">
        <f t="shared" si="255"/>
        <v>NA</v>
      </c>
      <c r="O1796" s="22">
        <f t="shared" ref="O1796:O1859" si="260">D1796+O1795</f>
        <v>18365.706565491444</v>
      </c>
      <c r="P1796">
        <f t="shared" si="256"/>
        <v>15.285153282673674</v>
      </c>
      <c r="Q1796">
        <f t="shared" si="257"/>
        <v>3</v>
      </c>
      <c r="V1796" s="51">
        <f t="shared" si="254"/>
        <v>4.0515300006224664E-6</v>
      </c>
      <c r="W1796" s="51">
        <f t="shared" si="258"/>
        <v>5.4007142984537147E-4</v>
      </c>
    </row>
    <row r="1797" spans="2:23" x14ac:dyDescent="0.25">
      <c r="B1797" s="52" t="s">
        <v>2478</v>
      </c>
      <c r="C1797" s="53" t="s">
        <v>2479</v>
      </c>
      <c r="D1797" s="54">
        <v>1.1329461400000003</v>
      </c>
      <c r="E1797" s="54">
        <v>28.358060531</v>
      </c>
      <c r="F1797" s="54">
        <v>9.6814696561827202E-2</v>
      </c>
      <c r="G1797" s="48">
        <v>1796</v>
      </c>
      <c r="H1797" s="49"/>
      <c r="I1797" s="21">
        <f t="shared" si="259"/>
        <v>15.188338586111847</v>
      </c>
      <c r="J1797" s="50">
        <v>1.1329461400000003</v>
      </c>
      <c r="K1797" s="50">
        <v>21503.940128979983</v>
      </c>
      <c r="L1797">
        <f t="shared" si="253"/>
        <v>15.188338586111847</v>
      </c>
      <c r="M1797" t="e">
        <f t="shared" si="252"/>
        <v>#N/A</v>
      </c>
      <c r="N1797" t="str">
        <f t="shared" si="255"/>
        <v>NA</v>
      </c>
      <c r="O1797" s="22">
        <f t="shared" si="260"/>
        <v>18366.839511631442</v>
      </c>
      <c r="P1797">
        <f t="shared" si="256"/>
        <v>15.188338586111847</v>
      </c>
      <c r="Q1797">
        <f t="shared" si="257"/>
        <v>3</v>
      </c>
      <c r="V1797" s="51">
        <f t="shared" si="254"/>
        <v>4.0258679977385286E-6</v>
      </c>
      <c r="W1797" s="51">
        <f t="shared" si="258"/>
        <v>5.3604556184763295E-4</v>
      </c>
    </row>
    <row r="1798" spans="2:23" x14ac:dyDescent="0.25">
      <c r="B1798" s="45" t="s">
        <v>1032</v>
      </c>
      <c r="C1798" s="46" t="s">
        <v>2480</v>
      </c>
      <c r="D1798" s="47">
        <v>0.91440544999999973</v>
      </c>
      <c r="E1798" s="47">
        <v>113.80347135449725</v>
      </c>
      <c r="F1798" s="47">
        <v>9.6447338079264283E-2</v>
      </c>
      <c r="G1798" s="48">
        <v>1797</v>
      </c>
      <c r="H1798" s="49"/>
      <c r="I1798" s="21">
        <f t="shared" si="259"/>
        <v>15.091891248032583</v>
      </c>
      <c r="J1798" s="50">
        <v>0.91440544999999973</v>
      </c>
      <c r="K1798" s="50">
        <v>21504.854534429982</v>
      </c>
      <c r="L1798">
        <f t="shared" si="253"/>
        <v>15.091891248032583</v>
      </c>
      <c r="M1798" t="e">
        <f t="shared" si="252"/>
        <v>#N/A</v>
      </c>
      <c r="N1798" t="str">
        <f t="shared" si="255"/>
        <v>NA</v>
      </c>
      <c r="O1798" s="22">
        <f t="shared" si="260"/>
        <v>18367.753917081442</v>
      </c>
      <c r="P1798">
        <f t="shared" si="256"/>
        <v>15.091891248032583</v>
      </c>
      <c r="Q1798">
        <f t="shared" si="257"/>
        <v>3</v>
      </c>
      <c r="V1798" s="51">
        <f t="shared" si="254"/>
        <v>4.0003033680300874E-6</v>
      </c>
      <c r="W1798" s="51">
        <f t="shared" si="258"/>
        <v>5.3204525847960283E-4</v>
      </c>
    </row>
    <row r="1799" spans="2:23" x14ac:dyDescent="0.25">
      <c r="B1799" s="52" t="s">
        <v>1679</v>
      </c>
      <c r="C1799" s="53" t="s">
        <v>169</v>
      </c>
      <c r="D1799" s="54">
        <v>18.967147539999999</v>
      </c>
      <c r="E1799" s="54">
        <v>1325.6722062929998</v>
      </c>
      <c r="F1799" s="54">
        <v>9.6252021344550812E-2</v>
      </c>
      <c r="G1799" s="48">
        <v>1798</v>
      </c>
      <c r="H1799" s="49"/>
      <c r="I1799" s="21">
        <f t="shared" si="259"/>
        <v>14.995639226688033</v>
      </c>
      <c r="J1799" s="50">
        <v>18.967147539999999</v>
      </c>
      <c r="K1799" s="50">
        <v>21523.821681969981</v>
      </c>
      <c r="L1799">
        <f t="shared" si="253"/>
        <v>14.995639226688033</v>
      </c>
      <c r="M1799">
        <f t="shared" si="252"/>
        <v>14.995639226688033</v>
      </c>
      <c r="N1799" t="str">
        <f t="shared" si="255"/>
        <v>ROB ROY 210410960</v>
      </c>
      <c r="O1799" s="22">
        <f t="shared" si="260"/>
        <v>18386.721064621441</v>
      </c>
      <c r="P1799">
        <f t="shared" si="256"/>
        <v>14.995639226688033</v>
      </c>
      <c r="Q1799">
        <f t="shared" si="257"/>
        <v>3</v>
      </c>
      <c r="V1799" s="51">
        <f t="shared" si="254"/>
        <v>3.9747905095793941E-6</v>
      </c>
      <c r="W1799" s="51">
        <f t="shared" si="258"/>
        <v>5.2807046797002347E-4</v>
      </c>
    </row>
    <row r="1800" spans="2:23" x14ac:dyDescent="0.25">
      <c r="B1800" s="45" t="s">
        <v>471</v>
      </c>
      <c r="C1800" s="46" t="s">
        <v>2481</v>
      </c>
      <c r="D1800" s="47">
        <v>8.1056352999999977</v>
      </c>
      <c r="E1800" s="47">
        <v>698.89073043400003</v>
      </c>
      <c r="F1800" s="47">
        <v>9.5630756204891171E-2</v>
      </c>
      <c r="G1800" s="48">
        <v>1799</v>
      </c>
      <c r="H1800" s="49"/>
      <c r="I1800" s="21">
        <f t="shared" si="259"/>
        <v>14.900008470483142</v>
      </c>
      <c r="J1800" s="50">
        <v>8.1056352999999994</v>
      </c>
      <c r="K1800" s="50">
        <v>21531.92731726998</v>
      </c>
      <c r="L1800">
        <f t="shared" si="253"/>
        <v>14.900008470483142</v>
      </c>
      <c r="M1800" t="e">
        <f t="shared" si="252"/>
        <v>#N/A</v>
      </c>
      <c r="N1800" t="str">
        <f t="shared" si="255"/>
        <v>NA</v>
      </c>
      <c r="O1800" s="22">
        <f t="shared" si="260"/>
        <v>18394.826699921439</v>
      </c>
      <c r="P1800">
        <f t="shared" si="256"/>
        <v>14.900008470483142</v>
      </c>
      <c r="Q1800">
        <f t="shared" si="257"/>
        <v>3</v>
      </c>
      <c r="V1800" s="51">
        <f t="shared" si="254"/>
        <v>3.9494423255879704E-6</v>
      </c>
      <c r="W1800" s="51">
        <f t="shared" si="258"/>
        <v>5.2412102564443547E-4</v>
      </c>
    </row>
    <row r="1801" spans="2:23" x14ac:dyDescent="0.25">
      <c r="B1801" s="52" t="s">
        <v>1462</v>
      </c>
      <c r="C1801" s="53" t="s">
        <v>2482</v>
      </c>
      <c r="D1801" s="54">
        <v>0.21152561</v>
      </c>
      <c r="E1801" s="54">
        <v>6</v>
      </c>
      <c r="F1801" s="54">
        <v>9.5278989000000008E-2</v>
      </c>
      <c r="G1801" s="48">
        <v>1800</v>
      </c>
      <c r="H1801" s="49"/>
      <c r="I1801" s="21">
        <f t="shared" si="259"/>
        <v>14.804729481483141</v>
      </c>
      <c r="J1801" s="50">
        <v>10.43677845</v>
      </c>
      <c r="K1801" s="50">
        <v>21542.364095719979</v>
      </c>
      <c r="L1801">
        <f t="shared" si="253"/>
        <v>14.804729481483141</v>
      </c>
      <c r="M1801" t="e">
        <f t="shared" si="252"/>
        <v>#N/A</v>
      </c>
      <c r="N1801" t="str">
        <f t="shared" si="255"/>
        <v>NA</v>
      </c>
      <c r="O1801" s="22">
        <f t="shared" si="260"/>
        <v>18395.03822553144</v>
      </c>
      <c r="P1801">
        <f t="shared" si="256"/>
        <v>14.804729481483141</v>
      </c>
      <c r="Q1801">
        <f t="shared" si="257"/>
        <v>3</v>
      </c>
      <c r="V1801" s="51">
        <f t="shared" si="254"/>
        <v>3.924187382099765E-6</v>
      </c>
      <c r="W1801" s="51">
        <f t="shared" si="258"/>
        <v>5.2019683826233574E-4</v>
      </c>
    </row>
    <row r="1802" spans="2:23" x14ac:dyDescent="0.25">
      <c r="B1802" s="45" t="s">
        <v>2483</v>
      </c>
      <c r="C1802" s="46" t="s">
        <v>2484</v>
      </c>
      <c r="D1802" s="47">
        <v>0.81596820000000003</v>
      </c>
      <c r="E1802" s="47">
        <v>34.253303152999997</v>
      </c>
      <c r="F1802" s="47">
        <v>9.5128804442710463E-2</v>
      </c>
      <c r="G1802" s="48">
        <v>1801</v>
      </c>
      <c r="H1802" s="49"/>
      <c r="I1802" s="21">
        <f t="shared" si="259"/>
        <v>14.709600677040431</v>
      </c>
      <c r="J1802" s="50">
        <v>0.81596820000000003</v>
      </c>
      <c r="K1802" s="50">
        <v>21543.180063919979</v>
      </c>
      <c r="L1802">
        <f t="shared" si="253"/>
        <v>14.709600677040431</v>
      </c>
      <c r="M1802" t="e">
        <f t="shared" si="252"/>
        <v>#N/A</v>
      </c>
      <c r="N1802" t="str">
        <f t="shared" si="255"/>
        <v>NA</v>
      </c>
      <c r="O1802" s="22">
        <f t="shared" si="260"/>
        <v>18395.85419373144</v>
      </c>
      <c r="P1802">
        <f t="shared" si="256"/>
        <v>14.709600677040431</v>
      </c>
      <c r="Q1802">
        <f t="shared" si="257"/>
        <v>3</v>
      </c>
      <c r="V1802" s="51">
        <f t="shared" si="254"/>
        <v>3.8989722469947824E-6</v>
      </c>
      <c r="W1802" s="51">
        <f t="shared" si="258"/>
        <v>5.1629786601534091E-4</v>
      </c>
    </row>
    <row r="1803" spans="2:23" x14ac:dyDescent="0.25">
      <c r="B1803" s="52" t="s">
        <v>2485</v>
      </c>
      <c r="C1803" s="53" t="s">
        <v>2486</v>
      </c>
      <c r="D1803" s="54">
        <v>5.7254213600000003</v>
      </c>
      <c r="E1803" s="54">
        <v>100.07199555599999</v>
      </c>
      <c r="F1803" s="54">
        <v>9.5034391314110067E-2</v>
      </c>
      <c r="G1803" s="48">
        <v>1802</v>
      </c>
      <c r="H1803" s="49"/>
      <c r="I1803" s="21">
        <f t="shared" si="259"/>
        <v>14.614566285726321</v>
      </c>
      <c r="J1803" s="50">
        <v>5.7254213600000003</v>
      </c>
      <c r="K1803" s="50">
        <v>21548.905485279978</v>
      </c>
      <c r="L1803">
        <f t="shared" si="253"/>
        <v>14.614566285726321</v>
      </c>
      <c r="M1803" t="e">
        <f t="shared" si="252"/>
        <v>#N/A</v>
      </c>
      <c r="N1803" t="str">
        <f t="shared" si="255"/>
        <v>NA</v>
      </c>
      <c r="O1803" s="22">
        <f t="shared" si="260"/>
        <v>18401.579615091439</v>
      </c>
      <c r="P1803">
        <f t="shared" si="256"/>
        <v>14.614566285726321</v>
      </c>
      <c r="Q1803">
        <f t="shared" si="257"/>
        <v>3</v>
      </c>
      <c r="V1803" s="51">
        <f t="shared" si="254"/>
        <v>3.8737821373256528E-6</v>
      </c>
      <c r="W1803" s="51">
        <f t="shared" si="258"/>
        <v>5.1242408387801525E-4</v>
      </c>
    </row>
    <row r="1804" spans="2:23" x14ac:dyDescent="0.25">
      <c r="B1804" s="45" t="s">
        <v>997</v>
      </c>
      <c r="C1804" s="46" t="s">
        <v>2487</v>
      </c>
      <c r="D1804" s="47">
        <v>2.6930716199999996</v>
      </c>
      <c r="E1804" s="47">
        <v>358.35603522100001</v>
      </c>
      <c r="F1804" s="47">
        <v>9.3215966073325274E-2</v>
      </c>
      <c r="G1804" s="48">
        <v>1803</v>
      </c>
      <c r="H1804" s="49"/>
      <c r="I1804" s="21">
        <f t="shared" si="259"/>
        <v>14.521350319652996</v>
      </c>
      <c r="J1804" s="50">
        <v>2.6930716199999996</v>
      </c>
      <c r="K1804" s="50">
        <v>21551.598556899979</v>
      </c>
      <c r="L1804">
        <f t="shared" si="253"/>
        <v>14.521350319652996</v>
      </c>
      <c r="M1804" t="e">
        <f t="shared" si="252"/>
        <v>#N/A</v>
      </c>
      <c r="N1804" t="str">
        <f t="shared" si="255"/>
        <v>NA</v>
      </c>
      <c r="O1804" s="22">
        <f t="shared" si="260"/>
        <v>18404.27268671144</v>
      </c>
      <c r="P1804">
        <f t="shared" si="256"/>
        <v>14.521350319652996</v>
      </c>
      <c r="Q1804">
        <f t="shared" si="257"/>
        <v>3</v>
      </c>
      <c r="V1804" s="51">
        <f t="shared" si="254"/>
        <v>3.849074025074584E-6</v>
      </c>
      <c r="W1804" s="51">
        <f t="shared" si="258"/>
        <v>5.0857500985294066E-4</v>
      </c>
    </row>
    <row r="1805" spans="2:23" x14ac:dyDescent="0.25">
      <c r="B1805" s="52" t="s">
        <v>1322</v>
      </c>
      <c r="C1805" s="53" t="s">
        <v>2488</v>
      </c>
      <c r="D1805" s="54">
        <v>2.0858647000000001</v>
      </c>
      <c r="E1805" s="54">
        <v>235.20450447969708</v>
      </c>
      <c r="F1805" s="54">
        <v>9.1758216492123901E-2</v>
      </c>
      <c r="G1805" s="48">
        <v>1804</v>
      </c>
      <c r="H1805" s="49"/>
      <c r="I1805" s="21">
        <f t="shared" si="259"/>
        <v>14.429592103160871</v>
      </c>
      <c r="J1805" s="50">
        <v>2.0858647000000001</v>
      </c>
      <c r="K1805" s="50">
        <v>21553.684421599977</v>
      </c>
      <c r="L1805">
        <f t="shared" si="253"/>
        <v>14.429592103160871</v>
      </c>
      <c r="M1805" t="e">
        <f t="shared" si="252"/>
        <v>#N/A</v>
      </c>
      <c r="N1805" t="str">
        <f t="shared" si="255"/>
        <v>NA</v>
      </c>
      <c r="O1805" s="22">
        <f t="shared" si="260"/>
        <v>18406.358551411438</v>
      </c>
      <c r="P1805">
        <f t="shared" si="256"/>
        <v>14.429592103160871</v>
      </c>
      <c r="Q1805">
        <f t="shared" si="257"/>
        <v>3</v>
      </c>
      <c r="V1805" s="51">
        <f t="shared" si="254"/>
        <v>3.8247523084358082E-6</v>
      </c>
      <c r="W1805" s="51">
        <f t="shared" si="258"/>
        <v>5.0475025754450481E-4</v>
      </c>
    </row>
    <row r="1806" spans="2:23" x14ac:dyDescent="0.25">
      <c r="B1806" s="45" t="s">
        <v>921</v>
      </c>
      <c r="C1806" s="46" t="s">
        <v>2489</v>
      </c>
      <c r="D1806" s="47">
        <v>17.82202302</v>
      </c>
      <c r="E1806" s="47">
        <v>639.23720975200001</v>
      </c>
      <c r="F1806" s="47">
        <v>9.1306981024230321E-2</v>
      </c>
      <c r="G1806" s="48">
        <v>1805</v>
      </c>
      <c r="H1806" s="49"/>
      <c r="I1806" s="21">
        <f t="shared" si="259"/>
        <v>14.338285122136641</v>
      </c>
      <c r="J1806" s="50">
        <v>17.82202302</v>
      </c>
      <c r="K1806" s="50">
        <v>21571.506444619976</v>
      </c>
      <c r="L1806">
        <f t="shared" si="253"/>
        <v>14.338285122136641</v>
      </c>
      <c r="M1806" t="e">
        <f t="shared" si="252"/>
        <v>#N/A</v>
      </c>
      <c r="N1806" t="str">
        <f t="shared" si="255"/>
        <v>NA</v>
      </c>
      <c r="O1806" s="22">
        <f t="shared" si="260"/>
        <v>18424.180574431437</v>
      </c>
      <c r="P1806">
        <f t="shared" si="256"/>
        <v>14.338285122136641</v>
      </c>
      <c r="Q1806">
        <f t="shared" si="257"/>
        <v>3</v>
      </c>
      <c r="V1806" s="51">
        <f t="shared" si="254"/>
        <v>3.8005501976656613E-6</v>
      </c>
      <c r="W1806" s="51">
        <f t="shared" si="258"/>
        <v>5.0094970734683919E-4</v>
      </c>
    </row>
    <row r="1807" spans="2:23" x14ac:dyDescent="0.25">
      <c r="B1807" s="52" t="s">
        <v>2250</v>
      </c>
      <c r="C1807" s="53" t="s">
        <v>2490</v>
      </c>
      <c r="D1807" s="54">
        <v>4.5884441111309648</v>
      </c>
      <c r="E1807" s="54">
        <v>530.33098351759202</v>
      </c>
      <c r="F1807" s="54">
        <v>9.1138015914678419E-2</v>
      </c>
      <c r="G1807" s="48">
        <v>1806</v>
      </c>
      <c r="H1807" s="49"/>
      <c r="I1807" s="21">
        <f t="shared" si="259"/>
        <v>14.247147106221963</v>
      </c>
      <c r="J1807" s="50">
        <v>5.7097286199999999</v>
      </c>
      <c r="K1807" s="50">
        <v>21577.216173239976</v>
      </c>
      <c r="L1807">
        <f t="shared" si="253"/>
        <v>14.247147106221963</v>
      </c>
      <c r="M1807" t="e">
        <f t="shared" si="252"/>
        <v>#N/A</v>
      </c>
      <c r="N1807" t="str">
        <f t="shared" si="255"/>
        <v>NA</v>
      </c>
      <c r="O1807" s="22">
        <f t="shared" si="260"/>
        <v>18428.769018542567</v>
      </c>
      <c r="P1807">
        <f t="shared" si="256"/>
        <v>14.247147106221963</v>
      </c>
      <c r="Q1807">
        <f t="shared" si="257"/>
        <v>3</v>
      </c>
      <c r="V1807" s="51">
        <f t="shared" si="254"/>
        <v>3.7763928733100016E-6</v>
      </c>
      <c r="W1807" s="51">
        <f t="shared" si="258"/>
        <v>4.971733144735292E-4</v>
      </c>
    </row>
    <row r="1808" spans="2:23" x14ac:dyDescent="0.25">
      <c r="B1808" s="45" t="s">
        <v>2491</v>
      </c>
      <c r="C1808" s="46" t="s">
        <v>2492</v>
      </c>
      <c r="D1808" s="47">
        <v>0.92762043000000005</v>
      </c>
      <c r="E1808" s="47">
        <v>5.4999230720000005</v>
      </c>
      <c r="F1808" s="47">
        <v>9.084314786737703E-2</v>
      </c>
      <c r="G1808" s="48">
        <v>1807</v>
      </c>
      <c r="H1808" s="49"/>
      <c r="I1808" s="21">
        <f t="shared" si="259"/>
        <v>14.156303958354586</v>
      </c>
      <c r="J1808" s="50">
        <v>0.92762043000000005</v>
      </c>
      <c r="K1808" s="50">
        <v>21578.143793669977</v>
      </c>
      <c r="L1808">
        <f t="shared" si="253"/>
        <v>14.156303958354586</v>
      </c>
      <c r="M1808" t="e">
        <f t="shared" si="252"/>
        <v>#N/A</v>
      </c>
      <c r="N1808" t="str">
        <f t="shared" si="255"/>
        <v>NA</v>
      </c>
      <c r="O1808" s="22">
        <f t="shared" si="260"/>
        <v>18429.696638972568</v>
      </c>
      <c r="P1808">
        <f t="shared" si="256"/>
        <v>14.156303958354586</v>
      </c>
      <c r="Q1808">
        <f t="shared" si="257"/>
        <v>3</v>
      </c>
      <c r="V1808" s="51">
        <f t="shared" si="254"/>
        <v>3.7523137075908812E-6</v>
      </c>
      <c r="W1808" s="51">
        <f t="shared" si="258"/>
        <v>4.9342100076593827E-4</v>
      </c>
    </row>
    <row r="1809" spans="2:23" x14ac:dyDescent="0.25">
      <c r="B1809" s="52" t="s">
        <v>2493</v>
      </c>
      <c r="C1809" s="53" t="s">
        <v>2494</v>
      </c>
      <c r="D1809" s="54">
        <v>2.8323567199999999</v>
      </c>
      <c r="E1809" s="54">
        <v>83.244712860999996</v>
      </c>
      <c r="F1809" s="54">
        <v>9.0194073059820426E-2</v>
      </c>
      <c r="G1809" s="48">
        <v>1808</v>
      </c>
      <c r="H1809" s="49"/>
      <c r="I1809" s="21">
        <f t="shared" si="259"/>
        <v>14.066109885294766</v>
      </c>
      <c r="J1809" s="50">
        <v>2.8323567199999999</v>
      </c>
      <c r="K1809" s="50">
        <v>21580.976150389975</v>
      </c>
      <c r="L1809">
        <f t="shared" si="253"/>
        <v>14.066109885294766</v>
      </c>
      <c r="M1809" t="e">
        <f t="shared" si="252"/>
        <v>#N/A</v>
      </c>
      <c r="N1809" t="str">
        <f t="shared" si="255"/>
        <v>NA</v>
      </c>
      <c r="O1809" s="22">
        <f t="shared" si="260"/>
        <v>18432.528995692566</v>
      </c>
      <c r="P1809">
        <f t="shared" si="256"/>
        <v>14.066109885294766</v>
      </c>
      <c r="Q1809">
        <f t="shared" si="257"/>
        <v>3</v>
      </c>
      <c r="V1809" s="51">
        <f t="shared" si="254"/>
        <v>3.728406587647608E-6</v>
      </c>
      <c r="W1809" s="51">
        <f t="shared" si="258"/>
        <v>4.8969259417829068E-4</v>
      </c>
    </row>
    <row r="1810" spans="2:23" x14ac:dyDescent="0.25">
      <c r="B1810" s="45" t="s">
        <v>2434</v>
      </c>
      <c r="C1810" s="46" t="s">
        <v>2495</v>
      </c>
      <c r="D1810" s="47">
        <v>31.220801399999996</v>
      </c>
      <c r="E1810" s="47">
        <v>3466.9322982430003</v>
      </c>
      <c r="F1810" s="47">
        <v>9.0037965251519844E-2</v>
      </c>
      <c r="G1810" s="48">
        <v>1809</v>
      </c>
      <c r="H1810" s="49"/>
      <c r="I1810" s="21">
        <f t="shared" si="259"/>
        <v>13.976071920043246</v>
      </c>
      <c r="J1810" s="50">
        <v>31.220801399999996</v>
      </c>
      <c r="K1810" s="50">
        <v>21612.196951789974</v>
      </c>
      <c r="L1810">
        <f t="shared" si="253"/>
        <v>13.976071920043246</v>
      </c>
      <c r="M1810" t="e">
        <f t="shared" si="252"/>
        <v>#N/A</v>
      </c>
      <c r="N1810" t="str">
        <f t="shared" si="255"/>
        <v>NA</v>
      </c>
      <c r="O1810" s="22">
        <f t="shared" si="260"/>
        <v>18463.749797092565</v>
      </c>
      <c r="P1810">
        <f t="shared" si="256"/>
        <v>13.976071920043246</v>
      </c>
      <c r="Q1810">
        <f t="shared" si="257"/>
        <v>3</v>
      </c>
      <c r="V1810" s="51">
        <f t="shared" si="254"/>
        <v>3.7045408461227884E-6</v>
      </c>
      <c r="W1810" s="51">
        <f t="shared" si="258"/>
        <v>4.8598805333216786E-4</v>
      </c>
    </row>
    <row r="1811" spans="2:23" x14ac:dyDescent="0.25">
      <c r="B1811" s="52" t="s">
        <v>823</v>
      </c>
      <c r="C1811" s="53" t="s">
        <v>2496</v>
      </c>
      <c r="D1811" s="54">
        <v>1.74860711</v>
      </c>
      <c r="E1811" s="54">
        <v>336.99985301499999</v>
      </c>
      <c r="F1811" s="54">
        <v>8.9194829497009701E-2</v>
      </c>
      <c r="G1811" s="48">
        <v>1810</v>
      </c>
      <c r="H1811" s="49"/>
      <c r="I1811" s="21">
        <f t="shared" si="259"/>
        <v>13.886877090546237</v>
      </c>
      <c r="J1811" s="50">
        <v>1.74860711</v>
      </c>
      <c r="K1811" s="50">
        <v>21613.945558899974</v>
      </c>
      <c r="L1811">
        <f t="shared" si="253"/>
        <v>13.886877090546237</v>
      </c>
      <c r="M1811" t="e">
        <f t="shared" ref="M1811:M1874" si="261">IF(N1811=C1811,L1811,NA())</f>
        <v>#N/A</v>
      </c>
      <c r="N1811" t="str">
        <f t="shared" si="255"/>
        <v>NA</v>
      </c>
      <c r="O1811" s="22">
        <f t="shared" si="260"/>
        <v>18465.498404202564</v>
      </c>
      <c r="P1811">
        <f t="shared" si="256"/>
        <v>13.886877090546237</v>
      </c>
      <c r="Q1811">
        <f t="shared" si="257"/>
        <v>3</v>
      </c>
      <c r="V1811" s="51">
        <f t="shared" si="254"/>
        <v>3.6808985887685771E-6</v>
      </c>
      <c r="W1811" s="51">
        <f t="shared" si="258"/>
        <v>4.8230715474339926E-4</v>
      </c>
    </row>
    <row r="1812" spans="2:23" x14ac:dyDescent="0.25">
      <c r="B1812" s="45" t="s">
        <v>928</v>
      </c>
      <c r="C1812" s="46" t="s">
        <v>2497</v>
      </c>
      <c r="D1812" s="47">
        <v>5.9970676199999993</v>
      </c>
      <c r="E1812" s="47">
        <v>894.43702510956246</v>
      </c>
      <c r="F1812" s="47">
        <v>8.8850154101093537E-2</v>
      </c>
      <c r="G1812" s="48">
        <v>1811</v>
      </c>
      <c r="H1812" s="49"/>
      <c r="I1812" s="21">
        <f t="shared" si="259"/>
        <v>13.798026936445144</v>
      </c>
      <c r="J1812" s="50">
        <v>6.1284443299999989</v>
      </c>
      <c r="K1812" s="50">
        <v>21620.074003229973</v>
      </c>
      <c r="L1812">
        <f t="shared" si="253"/>
        <v>13.798026936445144</v>
      </c>
      <c r="M1812" t="e">
        <f t="shared" si="261"/>
        <v>#N/A</v>
      </c>
      <c r="N1812" t="str">
        <f t="shared" si="255"/>
        <v>NA</v>
      </c>
      <c r="O1812" s="22">
        <f t="shared" si="260"/>
        <v>18471.495471822564</v>
      </c>
      <c r="P1812">
        <f t="shared" si="256"/>
        <v>13.798026936445144</v>
      </c>
      <c r="Q1812">
        <f t="shared" si="257"/>
        <v>3</v>
      </c>
      <c r="V1812" s="51">
        <f t="shared" si="254"/>
        <v>3.6573476921407649E-6</v>
      </c>
      <c r="W1812" s="51">
        <f t="shared" si="258"/>
        <v>4.786498070512585E-4</v>
      </c>
    </row>
    <row r="1813" spans="2:23" x14ac:dyDescent="0.25">
      <c r="B1813" s="52" t="s">
        <v>1524</v>
      </c>
      <c r="C1813" s="53" t="s">
        <v>2498</v>
      </c>
      <c r="D1813" s="54">
        <v>0.76441717561563105</v>
      </c>
      <c r="E1813" s="54">
        <v>62.513990037148403</v>
      </c>
      <c r="F1813" s="54">
        <v>8.686463948118657E-2</v>
      </c>
      <c r="G1813" s="48">
        <v>1812</v>
      </c>
      <c r="H1813" s="49"/>
      <c r="I1813" s="21">
        <f t="shared" si="259"/>
        <v>13.711162296963957</v>
      </c>
      <c r="J1813" s="50">
        <v>0.81481184000000018</v>
      </c>
      <c r="K1813" s="50">
        <v>21620.888815069971</v>
      </c>
      <c r="L1813">
        <f t="shared" si="253"/>
        <v>13.711162296963957</v>
      </c>
      <c r="M1813" t="e">
        <f t="shared" si="261"/>
        <v>#N/A</v>
      </c>
      <c r="N1813" t="str">
        <f t="shared" si="255"/>
        <v>NA</v>
      </c>
      <c r="O1813" s="22">
        <f t="shared" si="260"/>
        <v>18472.259888998178</v>
      </c>
      <c r="P1813">
        <f t="shared" si="256"/>
        <v>13.711162296963957</v>
      </c>
      <c r="Q1813">
        <f t="shared" si="257"/>
        <v>3</v>
      </c>
      <c r="V1813" s="51">
        <f t="shared" si="254"/>
        <v>3.6343230821585927E-6</v>
      </c>
      <c r="W1813" s="51">
        <f t="shared" si="258"/>
        <v>4.7501548396909989E-4</v>
      </c>
    </row>
    <row r="1814" spans="2:23" x14ac:dyDescent="0.25">
      <c r="B1814" s="45" t="s">
        <v>2085</v>
      </c>
      <c r="C1814" s="46" t="s">
        <v>2499</v>
      </c>
      <c r="D1814" s="47">
        <v>1.1981541399999991</v>
      </c>
      <c r="E1814" s="47">
        <v>262.70273362910802</v>
      </c>
      <c r="F1814" s="47">
        <v>8.6688434421521743E-2</v>
      </c>
      <c r="G1814" s="48">
        <v>1813</v>
      </c>
      <c r="H1814" s="49"/>
      <c r="I1814" s="21">
        <f t="shared" si="259"/>
        <v>13.624473862542436</v>
      </c>
      <c r="J1814" s="50">
        <v>1.1981541399999991</v>
      </c>
      <c r="K1814" s="50">
        <v>21622.08696920997</v>
      </c>
      <c r="L1814">
        <f t="shared" si="253"/>
        <v>13.624473862542436</v>
      </c>
      <c r="M1814" t="e">
        <f t="shared" si="261"/>
        <v>#N/A</v>
      </c>
      <c r="N1814" t="str">
        <f t="shared" si="255"/>
        <v>NA</v>
      </c>
      <c r="O1814" s="22">
        <f t="shared" si="260"/>
        <v>18473.458043138176</v>
      </c>
      <c r="P1814">
        <f t="shared" si="256"/>
        <v>13.624473862542436</v>
      </c>
      <c r="Q1814">
        <f t="shared" si="257"/>
        <v>3</v>
      </c>
      <c r="V1814" s="51">
        <f t="shared" si="254"/>
        <v>3.6113451776344746E-6</v>
      </c>
      <c r="W1814" s="51">
        <f t="shared" si="258"/>
        <v>4.7140413879146544E-4</v>
      </c>
    </row>
    <row r="1815" spans="2:23" x14ac:dyDescent="0.25">
      <c r="B1815" s="52" t="s">
        <v>330</v>
      </c>
      <c r="C1815" s="53" t="s">
        <v>2500</v>
      </c>
      <c r="D1815" s="54">
        <v>1.51431666</v>
      </c>
      <c r="E1815" s="54">
        <v>40.408253182999999</v>
      </c>
      <c r="F1815" s="54">
        <v>8.6499603910163481E-2</v>
      </c>
      <c r="G1815" s="48">
        <v>1814</v>
      </c>
      <c r="H1815" s="49"/>
      <c r="I1815" s="21">
        <f t="shared" si="259"/>
        <v>13.537974258632273</v>
      </c>
      <c r="J1815" s="50">
        <v>1.51431666</v>
      </c>
      <c r="K1815" s="50">
        <v>21623.601285869969</v>
      </c>
      <c r="L1815">
        <f t="shared" si="253"/>
        <v>13.537974258632273</v>
      </c>
      <c r="M1815" t="e">
        <f t="shared" si="261"/>
        <v>#N/A</v>
      </c>
      <c r="N1815" t="str">
        <f t="shared" si="255"/>
        <v>NA</v>
      </c>
      <c r="O1815" s="22">
        <f t="shared" si="260"/>
        <v>18474.972359798176</v>
      </c>
      <c r="P1815">
        <f t="shared" si="256"/>
        <v>13.537974258632273</v>
      </c>
      <c r="Q1815">
        <f t="shared" si="257"/>
        <v>3</v>
      </c>
      <c r="V1815" s="51">
        <f t="shared" si="254"/>
        <v>3.5884173251096826E-6</v>
      </c>
      <c r="W1815" s="51">
        <f t="shared" si="258"/>
        <v>4.6781572146635574E-4</v>
      </c>
    </row>
    <row r="1816" spans="2:23" x14ac:dyDescent="0.25">
      <c r="B1816" s="45" t="s">
        <v>1528</v>
      </c>
      <c r="C1816" s="46" t="s">
        <v>2501</v>
      </c>
      <c r="D1816" s="47">
        <v>3.3655419764248462</v>
      </c>
      <c r="E1816" s="47">
        <v>376.00876435138218</v>
      </c>
      <c r="F1816" s="47">
        <v>8.625125922213546E-2</v>
      </c>
      <c r="G1816" s="48">
        <v>1815</v>
      </c>
      <c r="H1816" s="49"/>
      <c r="I1816" s="21">
        <f t="shared" si="259"/>
        <v>13.451722999410137</v>
      </c>
      <c r="J1816" s="50">
        <v>3.9040909300000024</v>
      </c>
      <c r="K1816" s="50">
        <v>21627.505376799967</v>
      </c>
      <c r="L1816">
        <f t="shared" si="253"/>
        <v>13.451722999410137</v>
      </c>
      <c r="M1816" t="e">
        <f t="shared" si="261"/>
        <v>#N/A</v>
      </c>
      <c r="N1816" t="str">
        <f t="shared" si="255"/>
        <v>NA</v>
      </c>
      <c r="O1816" s="22">
        <f t="shared" si="260"/>
        <v>18478.337901774601</v>
      </c>
      <c r="P1816">
        <f t="shared" si="256"/>
        <v>13.451722999410137</v>
      </c>
      <c r="Q1816">
        <f t="shared" si="257"/>
        <v>3</v>
      </c>
      <c r="V1816" s="51">
        <f t="shared" si="254"/>
        <v>3.5655552995959401E-6</v>
      </c>
      <c r="W1816" s="51">
        <f t="shared" si="258"/>
        <v>4.642501661667598E-4</v>
      </c>
    </row>
    <row r="1817" spans="2:23" x14ac:dyDescent="0.25">
      <c r="B1817" s="52" t="s">
        <v>2502</v>
      </c>
      <c r="C1817" s="53" t="s">
        <v>2503</v>
      </c>
      <c r="D1817" s="54">
        <v>3.4230392200000002</v>
      </c>
      <c r="E1817" s="54">
        <v>287.99692643100002</v>
      </c>
      <c r="F1817" s="54">
        <v>8.6211649529578702E-2</v>
      </c>
      <c r="G1817" s="48">
        <v>1816</v>
      </c>
      <c r="H1817" s="49"/>
      <c r="I1817" s="21">
        <f t="shared" si="259"/>
        <v>13.365511349880558</v>
      </c>
      <c r="J1817" s="50">
        <v>3.4230392200000002</v>
      </c>
      <c r="K1817" s="50">
        <v>21630.928416019968</v>
      </c>
      <c r="L1817">
        <f t="shared" si="253"/>
        <v>13.365511349880558</v>
      </c>
      <c r="M1817" t="e">
        <f t="shared" si="261"/>
        <v>#N/A</v>
      </c>
      <c r="N1817" t="str">
        <f t="shared" si="255"/>
        <v>NA</v>
      </c>
      <c r="O1817" s="22">
        <f t="shared" si="260"/>
        <v>18481.760940994602</v>
      </c>
      <c r="P1817">
        <f t="shared" si="256"/>
        <v>13.365511349880558</v>
      </c>
      <c r="Q1817">
        <f t="shared" si="257"/>
        <v>3</v>
      </c>
      <c r="V1817" s="51">
        <f t="shared" si="254"/>
        <v>3.5427037731498054E-6</v>
      </c>
      <c r="W1817" s="51">
        <f t="shared" si="258"/>
        <v>4.6070746239360998E-4</v>
      </c>
    </row>
    <row r="1818" spans="2:23" x14ac:dyDescent="0.25">
      <c r="B1818" s="45" t="s">
        <v>1255</v>
      </c>
      <c r="C1818" s="46" t="s">
        <v>2504</v>
      </c>
      <c r="D1818" s="47">
        <v>2.4086974199999993</v>
      </c>
      <c r="E1818" s="47">
        <v>176.326346968</v>
      </c>
      <c r="F1818" s="47">
        <v>8.5582249478159983E-2</v>
      </c>
      <c r="G1818" s="48">
        <v>1817</v>
      </c>
      <c r="H1818" s="49"/>
      <c r="I1818" s="21">
        <f t="shared" si="259"/>
        <v>13.279929100402398</v>
      </c>
      <c r="J1818" s="50">
        <v>2.4086974199999993</v>
      </c>
      <c r="K1818" s="50">
        <v>21633.337113439968</v>
      </c>
      <c r="L1818">
        <f t="shared" si="253"/>
        <v>13.279929100402398</v>
      </c>
      <c r="M1818" t="e">
        <f t="shared" si="261"/>
        <v>#N/A</v>
      </c>
      <c r="N1818" t="str">
        <f t="shared" si="255"/>
        <v>NA</v>
      </c>
      <c r="O1818" s="22">
        <f t="shared" si="260"/>
        <v>18484.169638414602</v>
      </c>
      <c r="P1818">
        <f t="shared" si="256"/>
        <v>13.279929100402398</v>
      </c>
      <c r="Q1818">
        <f t="shared" si="257"/>
        <v>3</v>
      </c>
      <c r="V1818" s="51">
        <f t="shared" si="254"/>
        <v>3.5200190774278095E-6</v>
      </c>
      <c r="W1818" s="51">
        <f t="shared" si="258"/>
        <v>4.5718744331618217E-4</v>
      </c>
    </row>
    <row r="1819" spans="2:23" x14ac:dyDescent="0.25">
      <c r="B1819" s="52" t="s">
        <v>2505</v>
      </c>
      <c r="C1819" s="53" t="s">
        <v>2506</v>
      </c>
      <c r="D1819" s="54">
        <v>5.2455923600000007</v>
      </c>
      <c r="E1819" s="54">
        <v>4.844896114</v>
      </c>
      <c r="F1819" s="54">
        <v>8.5456855627954256E-2</v>
      </c>
      <c r="G1819" s="48">
        <v>1818</v>
      </c>
      <c r="H1819" s="49"/>
      <c r="I1819" s="21">
        <f t="shared" si="259"/>
        <v>13.194472244774444</v>
      </c>
      <c r="J1819" s="50">
        <v>5.2455923600000007</v>
      </c>
      <c r="K1819" s="50">
        <v>21638.582705799967</v>
      </c>
      <c r="L1819">
        <f t="shared" si="253"/>
        <v>13.194472244774444</v>
      </c>
      <c r="M1819" t="e">
        <f t="shared" si="261"/>
        <v>#N/A</v>
      </c>
      <c r="N1819" t="str">
        <f t="shared" si="255"/>
        <v>NA</v>
      </c>
      <c r="O1819" s="22">
        <f t="shared" si="260"/>
        <v>18489.415230774601</v>
      </c>
      <c r="P1819">
        <f t="shared" si="256"/>
        <v>13.194472244774444</v>
      </c>
      <c r="Q1819">
        <f t="shared" si="257"/>
        <v>3</v>
      </c>
      <c r="V1819" s="51">
        <f t="shared" si="254"/>
        <v>3.4973676189875471E-6</v>
      </c>
      <c r="W1819" s="51">
        <f t="shared" si="258"/>
        <v>4.5369007569719463E-4</v>
      </c>
    </row>
    <row r="1820" spans="2:23" x14ac:dyDescent="0.25">
      <c r="B1820" s="45" t="s">
        <v>2507</v>
      </c>
      <c r="C1820" s="46" t="s">
        <v>2508</v>
      </c>
      <c r="D1820" s="47">
        <v>0.15566584999999999</v>
      </c>
      <c r="E1820" s="47">
        <v>10.017305707000002</v>
      </c>
      <c r="F1820" s="47">
        <v>8.5217598303604744E-2</v>
      </c>
      <c r="G1820" s="48">
        <v>1819</v>
      </c>
      <c r="H1820" s="49"/>
      <c r="I1820" s="21">
        <f t="shared" si="259"/>
        <v>13.109254646470839</v>
      </c>
      <c r="J1820" s="50">
        <v>0.15566584999999999</v>
      </c>
      <c r="K1820" s="50">
        <v>21638.738371649968</v>
      </c>
      <c r="L1820">
        <f t="shared" si="253"/>
        <v>13.109254646470839</v>
      </c>
      <c r="M1820" t="e">
        <f t="shared" si="261"/>
        <v>#N/A</v>
      </c>
      <c r="N1820" t="str">
        <f t="shared" si="255"/>
        <v>NA</v>
      </c>
      <c r="O1820" s="22">
        <f t="shared" si="260"/>
        <v>18489.570896624602</v>
      </c>
      <c r="P1820">
        <f t="shared" si="256"/>
        <v>13.109254646470839</v>
      </c>
      <c r="Q1820">
        <f t="shared" si="257"/>
        <v>3</v>
      </c>
      <c r="V1820" s="51">
        <f t="shared" si="254"/>
        <v>3.4747795788336147E-6</v>
      </c>
      <c r="W1820" s="51">
        <f t="shared" si="258"/>
        <v>4.5021529611836102E-4</v>
      </c>
    </row>
    <row r="1821" spans="2:23" x14ac:dyDescent="0.25">
      <c r="B1821" s="52" t="s">
        <v>1524</v>
      </c>
      <c r="C1821" s="53" t="s">
        <v>2509</v>
      </c>
      <c r="D1821" s="54">
        <v>11.062734232462116</v>
      </c>
      <c r="E1821" s="54">
        <v>194.61791155034757</v>
      </c>
      <c r="F1821" s="54">
        <v>8.4607276163213813E-2</v>
      </c>
      <c r="G1821" s="48">
        <v>1820</v>
      </c>
      <c r="H1821" s="49"/>
      <c r="I1821" s="21">
        <f t="shared" si="259"/>
        <v>13.024647370307626</v>
      </c>
      <c r="J1821" s="50">
        <v>12.480016049999996</v>
      </c>
      <c r="K1821" s="50">
        <v>21651.21838769997</v>
      </c>
      <c r="L1821">
        <f t="shared" si="253"/>
        <v>13.024647370307626</v>
      </c>
      <c r="M1821" t="e">
        <f t="shared" si="261"/>
        <v>#N/A</v>
      </c>
      <c r="N1821" t="str">
        <f t="shared" si="255"/>
        <v>NA</v>
      </c>
      <c r="O1821" s="22">
        <f t="shared" si="260"/>
        <v>18500.633630857064</v>
      </c>
      <c r="P1821">
        <f t="shared" si="256"/>
        <v>13.024647370307626</v>
      </c>
      <c r="Q1821">
        <f t="shared" si="257"/>
        <v>3</v>
      </c>
      <c r="V1821" s="51">
        <f t="shared" si="254"/>
        <v>3.4523533125537222E-6</v>
      </c>
      <c r="W1821" s="51">
        <f t="shared" si="258"/>
        <v>4.4676294280580729E-4</v>
      </c>
    </row>
    <row r="1822" spans="2:23" x14ac:dyDescent="0.25">
      <c r="B1822" s="45" t="s">
        <v>664</v>
      </c>
      <c r="C1822" s="46" t="s">
        <v>138</v>
      </c>
      <c r="D1822" s="47">
        <v>4.4009156599999999</v>
      </c>
      <c r="E1822" s="47">
        <v>170.74710094899999</v>
      </c>
      <c r="F1822" s="47">
        <v>8.4268748432519594E-2</v>
      </c>
      <c r="G1822" s="48">
        <v>1821</v>
      </c>
      <c r="H1822" s="49"/>
      <c r="I1822" s="21">
        <f t="shared" si="259"/>
        <v>12.940378621875107</v>
      </c>
      <c r="J1822" s="50">
        <v>4.4009156599999999</v>
      </c>
      <c r="K1822" s="50">
        <v>21655.61930335997</v>
      </c>
      <c r="L1822">
        <f t="shared" si="253"/>
        <v>12.940378621875107</v>
      </c>
      <c r="M1822" t="e">
        <f t="shared" si="261"/>
        <v>#N/A</v>
      </c>
      <c r="N1822" t="str">
        <f t="shared" si="255"/>
        <v>NA</v>
      </c>
      <c r="O1822" s="22">
        <f t="shared" si="260"/>
        <v>18505.034546517065</v>
      </c>
      <c r="P1822">
        <f t="shared" si="256"/>
        <v>12.940378621875107</v>
      </c>
      <c r="Q1822">
        <f t="shared" si="257"/>
        <v>3</v>
      </c>
      <c r="V1822" s="51">
        <f t="shared" si="254"/>
        <v>3.4300167774810732E-6</v>
      </c>
      <c r="W1822" s="51">
        <f t="shared" si="258"/>
        <v>4.4333292602832624E-4</v>
      </c>
    </row>
    <row r="1823" spans="2:23" x14ac:dyDescent="0.25">
      <c r="B1823" s="52" t="s">
        <v>1410</v>
      </c>
      <c r="C1823" s="53" t="s">
        <v>2510</v>
      </c>
      <c r="D1823" s="54">
        <v>1.97283736</v>
      </c>
      <c r="E1823" s="54">
        <v>21.999692288000006</v>
      </c>
      <c r="F1823" s="54">
        <v>8.3931389042871576E-2</v>
      </c>
      <c r="G1823" s="48">
        <v>1822</v>
      </c>
      <c r="H1823" s="49"/>
      <c r="I1823" s="21">
        <f t="shared" si="259"/>
        <v>12.856447232832235</v>
      </c>
      <c r="J1823" s="50">
        <v>1.97283736</v>
      </c>
      <c r="K1823" s="50">
        <v>21657.592140719971</v>
      </c>
      <c r="L1823">
        <f t="shared" si="253"/>
        <v>12.856447232832235</v>
      </c>
      <c r="M1823" t="e">
        <f t="shared" si="261"/>
        <v>#N/A</v>
      </c>
      <c r="N1823" t="str">
        <f t="shared" si="255"/>
        <v>NA</v>
      </c>
      <c r="O1823" s="22">
        <f t="shared" si="260"/>
        <v>18507.007383877066</v>
      </c>
      <c r="P1823">
        <f t="shared" si="256"/>
        <v>12.856447232832235</v>
      </c>
      <c r="Q1823">
        <f t="shared" si="257"/>
        <v>3</v>
      </c>
      <c r="V1823" s="51">
        <f t="shared" si="254"/>
        <v>3.4077696639315757E-6</v>
      </c>
      <c r="W1823" s="51">
        <f t="shared" si="258"/>
        <v>4.3992515636439466E-4</v>
      </c>
    </row>
    <row r="1824" spans="2:23" x14ac:dyDescent="0.25">
      <c r="B1824" s="45" t="s">
        <v>2511</v>
      </c>
      <c r="C1824" s="46" t="s">
        <v>2512</v>
      </c>
      <c r="D1824" s="47">
        <v>17.57716757</v>
      </c>
      <c r="E1824" s="47">
        <v>1017.2107982700001</v>
      </c>
      <c r="F1824" s="47">
        <v>8.3585228504644171E-2</v>
      </c>
      <c r="G1824" s="48">
        <v>1823</v>
      </c>
      <c r="H1824" s="49"/>
      <c r="I1824" s="21">
        <f t="shared" si="259"/>
        <v>12.772862004327591</v>
      </c>
      <c r="J1824" s="50">
        <v>17.57716757</v>
      </c>
      <c r="K1824" s="50">
        <v>21675.169308289973</v>
      </c>
      <c r="L1824">
        <f t="shared" si="253"/>
        <v>12.772862004327591</v>
      </c>
      <c r="M1824" t="e">
        <f t="shared" si="261"/>
        <v>#N/A</v>
      </c>
      <c r="N1824" t="str">
        <f t="shared" si="255"/>
        <v>NA</v>
      </c>
      <c r="O1824" s="22">
        <f t="shared" si="260"/>
        <v>18524.584551447067</v>
      </c>
      <c r="P1824">
        <f t="shared" si="256"/>
        <v>12.772862004327591</v>
      </c>
      <c r="Q1824">
        <f t="shared" si="257"/>
        <v>3</v>
      </c>
      <c r="V1824" s="51">
        <f t="shared" si="254"/>
        <v>3.3856143047648924E-6</v>
      </c>
      <c r="W1824" s="51">
        <f t="shared" si="258"/>
        <v>4.3653954205962977E-4</v>
      </c>
    </row>
    <row r="1825" spans="2:23" x14ac:dyDescent="0.25">
      <c r="B1825" s="52" t="s">
        <v>974</v>
      </c>
      <c r="C1825" s="53" t="s">
        <v>2513</v>
      </c>
      <c r="D1825" s="54">
        <v>0.71430910000000003</v>
      </c>
      <c r="E1825" s="54">
        <v>207.90325309399998</v>
      </c>
      <c r="F1825" s="54">
        <v>8.3552367256669799E-2</v>
      </c>
      <c r="G1825" s="48">
        <v>1824</v>
      </c>
      <c r="H1825" s="49"/>
      <c r="I1825" s="21">
        <f t="shared" si="259"/>
        <v>12.68930963707092</v>
      </c>
      <c r="J1825" s="50">
        <v>0.71430910000000003</v>
      </c>
      <c r="K1825" s="50">
        <v>21675.883617389973</v>
      </c>
      <c r="L1825">
        <f t="shared" si="253"/>
        <v>12.68930963707092</v>
      </c>
      <c r="M1825" t="e">
        <f t="shared" si="261"/>
        <v>#N/A</v>
      </c>
      <c r="N1825" t="str">
        <f t="shared" si="255"/>
        <v>NA</v>
      </c>
      <c r="O1825" s="22">
        <f t="shared" si="260"/>
        <v>18525.298860547067</v>
      </c>
      <c r="P1825">
        <f t="shared" si="256"/>
        <v>12.68930963707092</v>
      </c>
      <c r="Q1825">
        <f t="shared" si="257"/>
        <v>3</v>
      </c>
      <c r="V1825" s="51">
        <f t="shared" si="254"/>
        <v>3.3634676559022245E-6</v>
      </c>
      <c r="W1825" s="51">
        <f t="shared" si="258"/>
        <v>4.3317607440372755E-4</v>
      </c>
    </row>
    <row r="1826" spans="2:23" x14ac:dyDescent="0.25">
      <c r="B1826" s="45" t="s">
        <v>514</v>
      </c>
      <c r="C1826" s="46" t="s">
        <v>2514</v>
      </c>
      <c r="D1826" s="47">
        <v>6.5966838500000016</v>
      </c>
      <c r="E1826" s="47">
        <v>272.51661039020564</v>
      </c>
      <c r="F1826" s="47">
        <v>8.3460255806578398E-2</v>
      </c>
      <c r="G1826" s="48">
        <v>1825</v>
      </c>
      <c r="H1826" s="49"/>
      <c r="I1826" s="21">
        <f t="shared" si="259"/>
        <v>12.605849381264342</v>
      </c>
      <c r="J1826" s="50">
        <v>15.12282248</v>
      </c>
      <c r="K1826" s="50">
        <v>21691.006439869972</v>
      </c>
      <c r="L1826">
        <f t="shared" si="253"/>
        <v>12.605849381264342</v>
      </c>
      <c r="M1826" t="e">
        <f t="shared" si="261"/>
        <v>#N/A</v>
      </c>
      <c r="N1826" t="str">
        <f t="shared" si="255"/>
        <v>NA</v>
      </c>
      <c r="O1826" s="22">
        <f t="shared" si="260"/>
        <v>18531.895544397066</v>
      </c>
      <c r="P1826">
        <f t="shared" si="256"/>
        <v>12.605849381264342</v>
      </c>
      <c r="Q1826">
        <f t="shared" si="257"/>
        <v>3</v>
      </c>
      <c r="V1826" s="51">
        <f t="shared" si="254"/>
        <v>3.3413454223853859E-6</v>
      </c>
      <c r="W1826" s="51">
        <f t="shared" si="258"/>
        <v>4.2983472898134217E-4</v>
      </c>
    </row>
    <row r="1827" spans="2:23" x14ac:dyDescent="0.25">
      <c r="B1827" s="52" t="s">
        <v>1916</v>
      </c>
      <c r="C1827" s="53" t="s">
        <v>2515</v>
      </c>
      <c r="D1827" s="54">
        <v>4.3862841800000005</v>
      </c>
      <c r="E1827" s="54">
        <v>213.32643295912635</v>
      </c>
      <c r="F1827" s="54">
        <v>8.3358007656007385E-2</v>
      </c>
      <c r="G1827" s="48">
        <v>1826</v>
      </c>
      <c r="H1827" s="49"/>
      <c r="I1827" s="21">
        <f t="shared" si="259"/>
        <v>12.522491373608334</v>
      </c>
      <c r="J1827" s="50">
        <v>16.248180140000002</v>
      </c>
      <c r="K1827" s="50">
        <v>21707.254620009971</v>
      </c>
      <c r="L1827">
        <f t="shared" si="253"/>
        <v>12.522491373608334</v>
      </c>
      <c r="M1827" t="e">
        <f t="shared" si="261"/>
        <v>#N/A</v>
      </c>
      <c r="N1827" t="str">
        <f t="shared" si="255"/>
        <v>NA</v>
      </c>
      <c r="O1827" s="22">
        <f t="shared" si="260"/>
        <v>18536.281828577066</v>
      </c>
      <c r="P1827">
        <f t="shared" si="256"/>
        <v>12.522491373608334</v>
      </c>
      <c r="Q1827">
        <f t="shared" si="257"/>
        <v>3</v>
      </c>
      <c r="V1827" s="51">
        <f t="shared" si="254"/>
        <v>3.3192502910795549E-6</v>
      </c>
      <c r="W1827" s="51">
        <f t="shared" si="258"/>
        <v>4.2651547869026265E-4</v>
      </c>
    </row>
    <row r="1828" spans="2:23" x14ac:dyDescent="0.25">
      <c r="B1828" s="45" t="s">
        <v>2066</v>
      </c>
      <c r="C1828" s="46" t="s">
        <v>2516</v>
      </c>
      <c r="D1828" s="47">
        <v>2.8204265799999999</v>
      </c>
      <c r="E1828" s="47">
        <v>45</v>
      </c>
      <c r="F1828" s="47">
        <v>8.3344923000000001E-2</v>
      </c>
      <c r="G1828" s="48">
        <v>1827</v>
      </c>
      <c r="H1828" s="49"/>
      <c r="I1828" s="21">
        <f t="shared" si="259"/>
        <v>12.439146450608334</v>
      </c>
      <c r="J1828" s="50">
        <v>19.340785669999995</v>
      </c>
      <c r="K1828" s="50">
        <v>21726.595405679971</v>
      </c>
      <c r="L1828">
        <f t="shared" si="253"/>
        <v>12.439146450608334</v>
      </c>
      <c r="M1828" t="e">
        <f t="shared" si="261"/>
        <v>#N/A</v>
      </c>
      <c r="N1828" t="str">
        <f t="shared" si="255"/>
        <v>NA</v>
      </c>
      <c r="O1828" s="22">
        <f t="shared" si="260"/>
        <v>18539.102255157068</v>
      </c>
      <c r="P1828">
        <f t="shared" si="256"/>
        <v>12.439146450608334</v>
      </c>
      <c r="Q1828">
        <f t="shared" si="257"/>
        <v>3</v>
      </c>
      <c r="V1828" s="51">
        <f t="shared" si="254"/>
        <v>3.2971586280331112E-6</v>
      </c>
      <c r="W1828" s="51">
        <f t="shared" si="258"/>
        <v>4.2321832006222954E-4</v>
      </c>
    </row>
    <row r="1829" spans="2:23" x14ac:dyDescent="0.25">
      <c r="B1829" s="52" t="s">
        <v>1104</v>
      </c>
      <c r="C1829" s="53" t="s">
        <v>2517</v>
      </c>
      <c r="D1829" s="54">
        <v>0.33867026999999994</v>
      </c>
      <c r="E1829" s="54">
        <v>18.600462231999998</v>
      </c>
      <c r="F1829" s="54">
        <v>8.2930168301556889E-2</v>
      </c>
      <c r="G1829" s="48">
        <v>1828</v>
      </c>
      <c r="H1829" s="49"/>
      <c r="I1829" s="21">
        <f t="shared" si="259"/>
        <v>12.356216282306777</v>
      </c>
      <c r="J1829" s="50">
        <v>0.33867026999999994</v>
      </c>
      <c r="K1829" s="50">
        <v>21726.934075949972</v>
      </c>
      <c r="L1829">
        <f t="shared" si="253"/>
        <v>12.356216282306777</v>
      </c>
      <c r="M1829" t="e">
        <f t="shared" si="261"/>
        <v>#N/A</v>
      </c>
      <c r="N1829" t="str">
        <f t="shared" si="255"/>
        <v>NA</v>
      </c>
      <c r="O1829" s="22">
        <f t="shared" si="260"/>
        <v>18539.440925427069</v>
      </c>
      <c r="P1829">
        <f t="shared" si="256"/>
        <v>12.356216282306777</v>
      </c>
      <c r="Q1829">
        <f t="shared" si="257"/>
        <v>3</v>
      </c>
      <c r="V1829" s="51">
        <f t="shared" si="254"/>
        <v>3.2751769011497249E-6</v>
      </c>
      <c r="W1829" s="51">
        <f t="shared" si="258"/>
        <v>4.1994314316107982E-4</v>
      </c>
    </row>
    <row r="1830" spans="2:23" x14ac:dyDescent="0.25">
      <c r="B1830" s="45" t="s">
        <v>2518</v>
      </c>
      <c r="C1830" s="46" t="s">
        <v>2519</v>
      </c>
      <c r="D1830" s="47">
        <v>1.2999903499999999</v>
      </c>
      <c r="E1830" s="47">
        <v>73.814628040999992</v>
      </c>
      <c r="F1830" s="47">
        <v>8.2829785718754614E-2</v>
      </c>
      <c r="G1830" s="48">
        <v>1829</v>
      </c>
      <c r="H1830" s="49"/>
      <c r="I1830" s="21">
        <f t="shared" si="259"/>
        <v>12.273386496588023</v>
      </c>
      <c r="J1830" s="50">
        <v>1.2999903499999999</v>
      </c>
      <c r="K1830" s="50">
        <v>21728.23406629997</v>
      </c>
      <c r="L1830">
        <f t="shared" ref="L1830:L1893" si="262">P1830</f>
        <v>12.273386496588023</v>
      </c>
      <c r="M1830" t="e">
        <f t="shared" si="261"/>
        <v>#N/A</v>
      </c>
      <c r="N1830" t="str">
        <f t="shared" si="255"/>
        <v>NA</v>
      </c>
      <c r="O1830" s="22">
        <f t="shared" si="260"/>
        <v>18540.740915777067</v>
      </c>
      <c r="P1830">
        <f t="shared" si="256"/>
        <v>12.273386496588023</v>
      </c>
      <c r="Q1830">
        <f t="shared" si="257"/>
        <v>3</v>
      </c>
      <c r="V1830" s="51">
        <f t="shared" si="254"/>
        <v>3.2532217819841834E-6</v>
      </c>
      <c r="W1830" s="51">
        <f t="shared" si="258"/>
        <v>4.1668992137909561E-4</v>
      </c>
    </row>
    <row r="1831" spans="2:23" x14ac:dyDescent="0.25">
      <c r="B1831" s="52" t="s">
        <v>1510</v>
      </c>
      <c r="C1831" s="53" t="s">
        <v>2520</v>
      </c>
      <c r="D1831" s="54">
        <v>6.910637E-2</v>
      </c>
      <c r="E1831" s="54">
        <v>6.1549500300000002</v>
      </c>
      <c r="F1831" s="54">
        <v>8.2138800943789836E-2</v>
      </c>
      <c r="G1831" s="48">
        <v>1830</v>
      </c>
      <c r="H1831" s="49"/>
      <c r="I1831" s="21">
        <f t="shared" si="259"/>
        <v>12.191247695644233</v>
      </c>
      <c r="J1831" s="50">
        <v>6.910637E-2</v>
      </c>
      <c r="K1831" s="50">
        <v>21728.30317266997</v>
      </c>
      <c r="L1831">
        <f t="shared" si="262"/>
        <v>12.191247695644233</v>
      </c>
      <c r="M1831" t="e">
        <f t="shared" si="261"/>
        <v>#N/A</v>
      </c>
      <c r="N1831" t="str">
        <f t="shared" si="255"/>
        <v>NA</v>
      </c>
      <c r="O1831" s="22">
        <f t="shared" si="260"/>
        <v>18540.810022147067</v>
      </c>
      <c r="P1831">
        <f t="shared" si="256"/>
        <v>12.191247695644233</v>
      </c>
      <c r="Q1831">
        <f t="shared" si="257"/>
        <v>3</v>
      </c>
      <c r="V1831" s="51">
        <f t="shared" si="254"/>
        <v>3.2314498173800635E-6</v>
      </c>
      <c r="W1831" s="51">
        <f t="shared" si="258"/>
        <v>4.1345847156171558E-4</v>
      </c>
    </row>
    <row r="1832" spans="2:23" x14ac:dyDescent="0.25">
      <c r="B1832" s="45" t="s">
        <v>938</v>
      </c>
      <c r="C1832" s="46" t="s">
        <v>2521</v>
      </c>
      <c r="D1832" s="47">
        <v>0.59227101999999998</v>
      </c>
      <c r="E1832" s="47">
        <v>17.877629203000001</v>
      </c>
      <c r="F1832" s="47">
        <v>8.1837454235070314E-2</v>
      </c>
      <c r="G1832" s="48">
        <v>1831</v>
      </c>
      <c r="H1832" s="49"/>
      <c r="I1832" s="21">
        <f t="shared" si="259"/>
        <v>12.109410241409162</v>
      </c>
      <c r="J1832" s="50">
        <v>0.59227101999999998</v>
      </c>
      <c r="K1832" s="50">
        <v>21728.895443689969</v>
      </c>
      <c r="L1832">
        <f t="shared" si="262"/>
        <v>12.109410241409162</v>
      </c>
      <c r="M1832" t="e">
        <f t="shared" si="261"/>
        <v>#N/A</v>
      </c>
      <c r="N1832" t="str">
        <f t="shared" si="255"/>
        <v>NA</v>
      </c>
      <c r="O1832" s="22">
        <f t="shared" si="260"/>
        <v>18541.402293167066</v>
      </c>
      <c r="P1832">
        <f t="shared" si="256"/>
        <v>12.109410241409162</v>
      </c>
      <c r="Q1832">
        <f t="shared" si="257"/>
        <v>3</v>
      </c>
      <c r="V1832" s="51">
        <f t="shared" si="254"/>
        <v>3.2097577286665138E-6</v>
      </c>
      <c r="W1832" s="51">
        <f t="shared" si="258"/>
        <v>4.1024871383304909E-4</v>
      </c>
    </row>
    <row r="1833" spans="2:23" x14ac:dyDescent="0.25">
      <c r="B1833" s="52" t="s">
        <v>1863</v>
      </c>
      <c r="C1833" s="53" t="s">
        <v>2522</v>
      </c>
      <c r="D1833" s="54">
        <v>8.2968397799999991</v>
      </c>
      <c r="E1833" s="54">
        <v>1114.7650426929999</v>
      </c>
      <c r="F1833" s="54">
        <v>8.1646506491878004E-2</v>
      </c>
      <c r="G1833" s="48">
        <v>1832</v>
      </c>
      <c r="H1833" s="49"/>
      <c r="I1833" s="21">
        <f t="shared" si="259"/>
        <v>12.027763734917283</v>
      </c>
      <c r="J1833" s="50">
        <v>8.2968397799999991</v>
      </c>
      <c r="K1833" s="50">
        <v>21737.192283469969</v>
      </c>
      <c r="L1833">
        <f t="shared" si="262"/>
        <v>12.027763734917283</v>
      </c>
      <c r="M1833" t="e">
        <f t="shared" si="261"/>
        <v>#N/A</v>
      </c>
      <c r="N1833" t="str">
        <f t="shared" si="255"/>
        <v>NA</v>
      </c>
      <c r="O1833" s="22">
        <f t="shared" si="260"/>
        <v>18549.699132947066</v>
      </c>
      <c r="P1833">
        <f t="shared" si="256"/>
        <v>12.027763734917283</v>
      </c>
      <c r="Q1833">
        <f t="shared" si="257"/>
        <v>3</v>
      </c>
      <c r="V1833" s="51">
        <f t="shared" si="254"/>
        <v>3.1881162531523084E-6</v>
      </c>
      <c r="W1833" s="51">
        <f t="shared" si="258"/>
        <v>4.070605975798968E-4</v>
      </c>
    </row>
    <row r="1834" spans="2:23" x14ac:dyDescent="0.25">
      <c r="B1834" s="45" t="s">
        <v>889</v>
      </c>
      <c r="C1834" s="46" t="s">
        <v>2523</v>
      </c>
      <c r="D1834" s="47">
        <v>0.60345013999999997</v>
      </c>
      <c r="E1834" s="47">
        <v>16.895088766000001</v>
      </c>
      <c r="F1834" s="47">
        <v>8.1057785319283288E-2</v>
      </c>
      <c r="G1834" s="48">
        <v>1833</v>
      </c>
      <c r="H1834" s="49"/>
      <c r="I1834" s="21">
        <f t="shared" si="259"/>
        <v>11.946705949598</v>
      </c>
      <c r="J1834" s="50">
        <v>0.60345013999999997</v>
      </c>
      <c r="K1834" s="50">
        <v>21737.795733609968</v>
      </c>
      <c r="L1834">
        <f t="shared" si="262"/>
        <v>11.946705949598</v>
      </c>
      <c r="M1834" t="e">
        <f t="shared" si="261"/>
        <v>#N/A</v>
      </c>
      <c r="N1834" t="str">
        <f t="shared" si="255"/>
        <v>NA</v>
      </c>
      <c r="O1834" s="22">
        <f t="shared" si="260"/>
        <v>18550.302583087065</v>
      </c>
      <c r="P1834">
        <f t="shared" si="256"/>
        <v>11.946705949598</v>
      </c>
      <c r="Q1834">
        <f t="shared" si="257"/>
        <v>3</v>
      </c>
      <c r="V1834" s="51">
        <f t="shared" si="254"/>
        <v>3.1666308258928149E-6</v>
      </c>
      <c r="W1834" s="51">
        <f t="shared" si="258"/>
        <v>4.03893966754004E-4</v>
      </c>
    </row>
    <row r="1835" spans="2:23" x14ac:dyDescent="0.25">
      <c r="B1835" s="52" t="s">
        <v>1567</v>
      </c>
      <c r="C1835" s="53" t="s">
        <v>2524</v>
      </c>
      <c r="D1835" s="54">
        <v>0.72393111650744635</v>
      </c>
      <c r="E1835" s="54">
        <v>1</v>
      </c>
      <c r="F1835" s="54">
        <v>8.0649096500000003E-2</v>
      </c>
      <c r="G1835" s="48">
        <v>1834</v>
      </c>
      <c r="H1835" s="49"/>
      <c r="I1835" s="21">
        <f t="shared" si="259"/>
        <v>11.866056853098</v>
      </c>
      <c r="J1835" s="50">
        <v>16.447682789999998</v>
      </c>
      <c r="K1835" s="50">
        <v>21754.243416399968</v>
      </c>
      <c r="L1835">
        <f t="shared" si="262"/>
        <v>11.866056853098</v>
      </c>
      <c r="M1835" t="e">
        <f t="shared" si="261"/>
        <v>#N/A</v>
      </c>
      <c r="N1835" t="str">
        <f t="shared" si="255"/>
        <v>NA</v>
      </c>
      <c r="O1835" s="22">
        <f t="shared" si="260"/>
        <v>18551.026514203571</v>
      </c>
      <c r="P1835">
        <f t="shared" si="256"/>
        <v>11.866056853098</v>
      </c>
      <c r="Q1835">
        <f t="shared" si="257"/>
        <v>3</v>
      </c>
      <c r="V1835" s="51">
        <f t="shared" si="254"/>
        <v>3.1452537269556893E-6</v>
      </c>
      <c r="W1835" s="51">
        <f t="shared" si="258"/>
        <v>4.007487130270483E-4</v>
      </c>
    </row>
    <row r="1836" spans="2:23" x14ac:dyDescent="0.25">
      <c r="B1836" s="45" t="s">
        <v>2525</v>
      </c>
      <c r="C1836" s="46" t="s">
        <v>2526</v>
      </c>
      <c r="D1836" s="47">
        <v>1.1226766100000001</v>
      </c>
      <c r="E1836" s="47">
        <v>17.482309653000002</v>
      </c>
      <c r="F1836" s="47">
        <v>7.9673155993193537E-2</v>
      </c>
      <c r="G1836" s="48">
        <v>1835</v>
      </c>
      <c r="H1836" s="49"/>
      <c r="I1836" s="21">
        <f t="shared" si="259"/>
        <v>11.786383697104807</v>
      </c>
      <c r="J1836" s="50">
        <v>1.1226766100000001</v>
      </c>
      <c r="K1836" s="50">
        <v>21755.366093009969</v>
      </c>
      <c r="L1836">
        <f t="shared" si="262"/>
        <v>11.786383697104807</v>
      </c>
      <c r="M1836" t="e">
        <f t="shared" si="261"/>
        <v>#N/A</v>
      </c>
      <c r="N1836" t="str">
        <f t="shared" si="255"/>
        <v>NA</v>
      </c>
      <c r="O1836" s="22">
        <f t="shared" si="260"/>
        <v>18552.149190813572</v>
      </c>
      <c r="P1836">
        <f t="shared" si="256"/>
        <v>11.786383697104807</v>
      </c>
      <c r="Q1836">
        <f t="shared" si="257"/>
        <v>3</v>
      </c>
      <c r="V1836" s="51">
        <f t="shared" si="254"/>
        <v>3.1241353138275329E-6</v>
      </c>
      <c r="W1836" s="51">
        <f t="shared" si="258"/>
        <v>3.9762457771322075E-4</v>
      </c>
    </row>
    <row r="1837" spans="2:23" x14ac:dyDescent="0.25">
      <c r="B1837" s="52" t="s">
        <v>1679</v>
      </c>
      <c r="C1837" s="53" t="s">
        <v>2527</v>
      </c>
      <c r="D1837" s="54">
        <v>11.05146264</v>
      </c>
      <c r="E1837" s="54">
        <v>1789.6347107699999</v>
      </c>
      <c r="F1837" s="54">
        <v>7.9379247596203337E-2</v>
      </c>
      <c r="G1837" s="48">
        <v>1836</v>
      </c>
      <c r="H1837" s="49"/>
      <c r="I1837" s="21">
        <f t="shared" si="259"/>
        <v>11.707004449508604</v>
      </c>
      <c r="J1837" s="50">
        <v>11.05146264</v>
      </c>
      <c r="K1837" s="50">
        <v>21766.417555649969</v>
      </c>
      <c r="L1837">
        <f t="shared" si="262"/>
        <v>11.707004449508604</v>
      </c>
      <c r="M1837" t="e">
        <f t="shared" si="261"/>
        <v>#N/A</v>
      </c>
      <c r="N1837" t="str">
        <f t="shared" si="255"/>
        <v>NA</v>
      </c>
      <c r="O1837" s="22">
        <f t="shared" si="260"/>
        <v>18563.200653453572</v>
      </c>
      <c r="P1837">
        <f t="shared" si="256"/>
        <v>11.707004449508604</v>
      </c>
      <c r="Q1837">
        <f t="shared" si="257"/>
        <v>3</v>
      </c>
      <c r="V1837" s="51">
        <f t="shared" si="254"/>
        <v>3.1030948049680369E-6</v>
      </c>
      <c r="W1837" s="51">
        <f t="shared" si="258"/>
        <v>3.9452148290825272E-4</v>
      </c>
    </row>
    <row r="1838" spans="2:23" x14ac:dyDescent="0.25">
      <c r="B1838" s="45" t="s">
        <v>823</v>
      </c>
      <c r="C1838" s="46" t="s">
        <v>2528</v>
      </c>
      <c r="D1838" s="47">
        <v>1.4187101600000003</v>
      </c>
      <c r="E1838" s="47">
        <v>33.790177532000001</v>
      </c>
      <c r="F1838" s="47">
        <v>7.8985536791287198E-2</v>
      </c>
      <c r="G1838" s="48">
        <v>1837</v>
      </c>
      <c r="H1838" s="49"/>
      <c r="I1838" s="21">
        <f t="shared" si="259"/>
        <v>11.628018912717318</v>
      </c>
      <c r="J1838" s="50">
        <v>1.4187101600000003</v>
      </c>
      <c r="K1838" s="50">
        <v>21767.836265809969</v>
      </c>
      <c r="L1838">
        <f t="shared" si="262"/>
        <v>11.628018912717318</v>
      </c>
      <c r="M1838" t="e">
        <f t="shared" si="261"/>
        <v>#N/A</v>
      </c>
      <c r="N1838" t="str">
        <f t="shared" si="255"/>
        <v>NA</v>
      </c>
      <c r="O1838" s="22">
        <f t="shared" si="260"/>
        <v>18564.619363613572</v>
      </c>
      <c r="P1838">
        <f t="shared" si="256"/>
        <v>11.628018912717318</v>
      </c>
      <c r="Q1838">
        <f t="shared" si="257"/>
        <v>3</v>
      </c>
      <c r="V1838" s="51">
        <f t="shared" si="254"/>
        <v>3.0821586543120987E-6</v>
      </c>
      <c r="W1838" s="51">
        <f t="shared" si="258"/>
        <v>3.9143932425394064E-4</v>
      </c>
    </row>
    <row r="1839" spans="2:23" x14ac:dyDescent="0.25">
      <c r="B1839" s="52" t="s">
        <v>2250</v>
      </c>
      <c r="C1839" s="53" t="s">
        <v>2529</v>
      </c>
      <c r="D1839" s="54">
        <v>3.3179121056366281</v>
      </c>
      <c r="E1839" s="54">
        <v>113.16076588147874</v>
      </c>
      <c r="F1839" s="54">
        <v>7.7170968791537592E-2</v>
      </c>
      <c r="G1839" s="48">
        <v>1838</v>
      </c>
      <c r="H1839" s="49"/>
      <c r="I1839" s="21">
        <f t="shared" si="259"/>
        <v>11.550847943925779</v>
      </c>
      <c r="J1839" s="50">
        <v>5.3608304499999999</v>
      </c>
      <c r="K1839" s="50">
        <v>21773.19709625997</v>
      </c>
      <c r="L1839">
        <f t="shared" si="262"/>
        <v>11.550847943925779</v>
      </c>
      <c r="M1839" t="e">
        <f t="shared" si="261"/>
        <v>#N/A</v>
      </c>
      <c r="N1839" t="str">
        <f t="shared" si="255"/>
        <v>NA</v>
      </c>
      <c r="O1839" s="22">
        <f t="shared" si="260"/>
        <v>18567.93727571921</v>
      </c>
      <c r="P1839">
        <f t="shared" si="256"/>
        <v>11.550847943925779</v>
      </c>
      <c r="Q1839">
        <f t="shared" si="257"/>
        <v>3</v>
      </c>
      <c r="V1839" s="51">
        <f t="shared" si="254"/>
        <v>3.0617034786619837E-6</v>
      </c>
      <c r="W1839" s="51">
        <f t="shared" si="258"/>
        <v>3.8837762077527865E-4</v>
      </c>
    </row>
    <row r="1840" spans="2:23" x14ac:dyDescent="0.25">
      <c r="B1840" s="45" t="s">
        <v>2299</v>
      </c>
      <c r="C1840" s="46" t="s">
        <v>2530</v>
      </c>
      <c r="D1840" s="47">
        <v>10.30820675</v>
      </c>
      <c r="E1840" s="47">
        <v>264.39292219100003</v>
      </c>
      <c r="F1840" s="47">
        <v>7.6903202538221832E-2</v>
      </c>
      <c r="G1840" s="48">
        <v>1839</v>
      </c>
      <c r="H1840" s="49"/>
      <c r="I1840" s="21">
        <f t="shared" si="259"/>
        <v>11.473944741387557</v>
      </c>
      <c r="J1840" s="50">
        <v>10.30820675</v>
      </c>
      <c r="K1840" s="50">
        <v>21783.50530300997</v>
      </c>
      <c r="L1840">
        <f t="shared" si="262"/>
        <v>11.473944741387557</v>
      </c>
      <c r="M1840" t="e">
        <f t="shared" si="261"/>
        <v>#N/A</v>
      </c>
      <c r="N1840" t="str">
        <f t="shared" si="255"/>
        <v>NA</v>
      </c>
      <c r="O1840" s="22">
        <f t="shared" si="260"/>
        <v>18578.24548246921</v>
      </c>
      <c r="P1840">
        <f t="shared" si="256"/>
        <v>11.473944741387557</v>
      </c>
      <c r="Q1840">
        <f t="shared" si="257"/>
        <v>3</v>
      </c>
      <c r="V1840" s="51">
        <f t="shared" si="254"/>
        <v>3.0413192779630781E-6</v>
      </c>
      <c r="W1840" s="51">
        <f t="shared" si="258"/>
        <v>3.8533630149731557E-4</v>
      </c>
    </row>
    <row r="1841" spans="2:23" x14ac:dyDescent="0.25">
      <c r="B1841" s="52" t="s">
        <v>1324</v>
      </c>
      <c r="C1841" s="53" t="s">
        <v>2531</v>
      </c>
      <c r="D1841" s="54">
        <v>3.4058034400000006</v>
      </c>
      <c r="E1841" s="54">
        <v>800.37513660499997</v>
      </c>
      <c r="F1841" s="54">
        <v>7.6787830530856374E-2</v>
      </c>
      <c r="G1841" s="48">
        <v>1840</v>
      </c>
      <c r="H1841" s="49"/>
      <c r="I1841" s="21">
        <f t="shared" si="259"/>
        <v>11.397156910856701</v>
      </c>
      <c r="J1841" s="50">
        <v>3.4058034400000006</v>
      </c>
      <c r="K1841" s="50">
        <v>21786.91110644997</v>
      </c>
      <c r="L1841">
        <f t="shared" si="262"/>
        <v>11.397156910856701</v>
      </c>
      <c r="M1841" t="e">
        <f t="shared" si="261"/>
        <v>#N/A</v>
      </c>
      <c r="N1841" t="str">
        <f t="shared" si="255"/>
        <v>NA</v>
      </c>
      <c r="O1841" s="22">
        <f t="shared" si="260"/>
        <v>18581.651285909211</v>
      </c>
      <c r="P1841">
        <f t="shared" si="256"/>
        <v>11.397156910856701</v>
      </c>
      <c r="Q1841">
        <f t="shared" si="257"/>
        <v>3</v>
      </c>
      <c r="V1841" s="51">
        <f t="shared" si="254"/>
        <v>3.0209656581252496E-6</v>
      </c>
      <c r="W1841" s="51">
        <f t="shared" si="258"/>
        <v>3.8231533583919032E-4</v>
      </c>
    </row>
    <row r="1842" spans="2:23" x14ac:dyDescent="0.25">
      <c r="B1842" s="45" t="s">
        <v>2236</v>
      </c>
      <c r="C1842" s="46" t="s">
        <v>2532</v>
      </c>
      <c r="D1842" s="47">
        <v>0.32074619999999998</v>
      </c>
      <c r="E1842" s="47">
        <v>9</v>
      </c>
      <c r="F1842" s="47">
        <v>7.6509908099999996E-2</v>
      </c>
      <c r="G1842" s="48">
        <v>1841</v>
      </c>
      <c r="H1842" s="49"/>
      <c r="I1842" s="21">
        <f t="shared" si="259"/>
        <v>11.320647002756701</v>
      </c>
      <c r="J1842" s="50">
        <v>2.6043826300000004</v>
      </c>
      <c r="K1842" s="50">
        <v>21789.515489079971</v>
      </c>
      <c r="L1842">
        <f t="shared" si="262"/>
        <v>11.320647002756701</v>
      </c>
      <c r="M1842" t="e">
        <f t="shared" si="261"/>
        <v>#N/A</v>
      </c>
      <c r="N1842" t="str">
        <f t="shared" si="255"/>
        <v>NA</v>
      </c>
      <c r="O1842" s="22">
        <f t="shared" si="260"/>
        <v>18581.97203210921</v>
      </c>
      <c r="P1842">
        <f t="shared" si="256"/>
        <v>11.320647002756701</v>
      </c>
      <c r="Q1842">
        <f t="shared" si="257"/>
        <v>3</v>
      </c>
      <c r="V1842" s="51">
        <f t="shared" si="254"/>
        <v>3.0006857052664584E-6</v>
      </c>
      <c r="W1842" s="51">
        <f t="shared" si="258"/>
        <v>3.7931465013392386E-4</v>
      </c>
    </row>
    <row r="1843" spans="2:23" x14ac:dyDescent="0.25">
      <c r="B1843" s="52" t="s">
        <v>1322</v>
      </c>
      <c r="C1843" s="53" t="s">
        <v>2533</v>
      </c>
      <c r="D1843" s="54">
        <v>1.7849994900000008</v>
      </c>
      <c r="E1843" s="54">
        <v>298.89923357485304</v>
      </c>
      <c r="F1843" s="54">
        <v>7.6196050201215407E-2</v>
      </c>
      <c r="G1843" s="48">
        <v>1842</v>
      </c>
      <c r="H1843" s="49"/>
      <c r="I1843" s="21">
        <f t="shared" si="259"/>
        <v>11.244450952555486</v>
      </c>
      <c r="J1843" s="50">
        <v>1.7849994900000008</v>
      </c>
      <c r="K1843" s="50">
        <v>21791.30048856997</v>
      </c>
      <c r="L1843">
        <f t="shared" si="262"/>
        <v>11.244450952555486</v>
      </c>
      <c r="M1843" t="e">
        <f t="shared" si="261"/>
        <v>#N/A</v>
      </c>
      <c r="N1843" t="str">
        <f t="shared" si="255"/>
        <v>NA</v>
      </c>
      <c r="O1843" s="22">
        <f t="shared" si="260"/>
        <v>18583.757031599209</v>
      </c>
      <c r="P1843">
        <f t="shared" si="256"/>
        <v>11.244450952555486</v>
      </c>
      <c r="Q1843">
        <f t="shared" si="257"/>
        <v>3</v>
      </c>
      <c r="V1843" s="51">
        <f t="shared" si="254"/>
        <v>2.9804889445529696E-6</v>
      </c>
      <c r="W1843" s="51">
        <f t="shared" si="258"/>
        <v>3.7633416118937091E-4</v>
      </c>
    </row>
    <row r="1844" spans="2:23" x14ac:dyDescent="0.25">
      <c r="B1844" s="45" t="s">
        <v>606</v>
      </c>
      <c r="C1844" s="46" t="s">
        <v>2534</v>
      </c>
      <c r="D1844" s="47">
        <v>1.7393036300000002</v>
      </c>
      <c r="E1844" s="47">
        <v>80.952118507999998</v>
      </c>
      <c r="F1844" s="47">
        <v>7.6088377609437888E-2</v>
      </c>
      <c r="G1844" s="48">
        <v>1843</v>
      </c>
      <c r="H1844" s="49"/>
      <c r="I1844" s="21">
        <f t="shared" si="259"/>
        <v>11.168362574946048</v>
      </c>
      <c r="J1844" s="50">
        <v>1.7393036300000002</v>
      </c>
      <c r="K1844" s="50">
        <v>21793.039792199972</v>
      </c>
      <c r="L1844">
        <f t="shared" si="262"/>
        <v>11.168362574946048</v>
      </c>
      <c r="M1844" t="e">
        <f t="shared" si="261"/>
        <v>#N/A</v>
      </c>
      <c r="N1844" t="str">
        <f t="shared" si="255"/>
        <v>NA</v>
      </c>
      <c r="O1844" s="22">
        <f t="shared" si="260"/>
        <v>18585.496335229211</v>
      </c>
      <c r="P1844">
        <f t="shared" si="256"/>
        <v>11.168362574946048</v>
      </c>
      <c r="Q1844">
        <f t="shared" si="257"/>
        <v>3</v>
      </c>
      <c r="V1844" s="51">
        <f t="shared" si="254"/>
        <v>2.9603207238696506E-6</v>
      </c>
      <c r="W1844" s="51">
        <f t="shared" si="258"/>
        <v>3.7337384046550126E-4</v>
      </c>
    </row>
    <row r="1845" spans="2:23" x14ac:dyDescent="0.25">
      <c r="B1845" s="52" t="s">
        <v>928</v>
      </c>
      <c r="C1845" s="53" t="s">
        <v>2535</v>
      </c>
      <c r="D1845" s="54">
        <v>1.39221225</v>
      </c>
      <c r="E1845" s="54">
        <v>289.71381677299996</v>
      </c>
      <c r="F1845" s="54">
        <v>7.5311019755996314E-2</v>
      </c>
      <c r="G1845" s="48">
        <v>1844</v>
      </c>
      <c r="H1845" s="49"/>
      <c r="I1845" s="21">
        <f t="shared" si="259"/>
        <v>11.093051555190051</v>
      </c>
      <c r="J1845" s="50">
        <v>1.39221225</v>
      </c>
      <c r="K1845" s="50">
        <v>21794.432004449973</v>
      </c>
      <c r="L1845">
        <f t="shared" si="262"/>
        <v>11.093051555190051</v>
      </c>
      <c r="M1845" t="e">
        <f t="shared" si="261"/>
        <v>#N/A</v>
      </c>
      <c r="N1845" t="str">
        <f t="shared" si="255"/>
        <v>NA</v>
      </c>
      <c r="O1845" s="22">
        <f t="shared" si="260"/>
        <v>18586.888547479211</v>
      </c>
      <c r="P1845">
        <f t="shared" si="256"/>
        <v>11.093051555190051</v>
      </c>
      <c r="Q1845">
        <f t="shared" si="257"/>
        <v>3</v>
      </c>
      <c r="V1845" s="51">
        <f t="shared" si="254"/>
        <v>2.9403585520630538E-6</v>
      </c>
      <c r="W1845" s="51">
        <f t="shared" si="258"/>
        <v>3.7043348191343823E-4</v>
      </c>
    </row>
    <row r="1846" spans="2:23" x14ac:dyDescent="0.25">
      <c r="B1846" s="45" t="s">
        <v>1270</v>
      </c>
      <c r="C1846" s="46" t="s">
        <v>2536</v>
      </c>
      <c r="D1846" s="47">
        <v>5.8852404600000003</v>
      </c>
      <c r="E1846" s="47">
        <v>638.85370317991169</v>
      </c>
      <c r="F1846" s="47">
        <v>7.5193080864275605E-2</v>
      </c>
      <c r="G1846" s="48">
        <v>1845</v>
      </c>
      <c r="H1846" s="49"/>
      <c r="I1846" s="21">
        <f t="shared" si="259"/>
        <v>11.017858474325775</v>
      </c>
      <c r="J1846" s="50">
        <v>5.9670262200000002</v>
      </c>
      <c r="K1846" s="50">
        <v>21800.399030669974</v>
      </c>
      <c r="L1846">
        <f t="shared" si="262"/>
        <v>11.017858474325775</v>
      </c>
      <c r="M1846" t="e">
        <f t="shared" si="261"/>
        <v>#N/A</v>
      </c>
      <c r="N1846" t="str">
        <f t="shared" si="255"/>
        <v>NA</v>
      </c>
      <c r="O1846" s="22">
        <f t="shared" si="260"/>
        <v>18592.773787939212</v>
      </c>
      <c r="P1846">
        <f t="shared" si="256"/>
        <v>11.017858474325775</v>
      </c>
      <c r="Q1846">
        <f t="shared" si="257"/>
        <v>4</v>
      </c>
      <c r="V1846" s="51">
        <f t="shared" si="254"/>
        <v>2.92042764150384E-6</v>
      </c>
      <c r="W1846" s="51">
        <f t="shared" si="258"/>
        <v>3.6751305427193436E-4</v>
      </c>
    </row>
    <row r="1847" spans="2:23" x14ac:dyDescent="0.25">
      <c r="B1847" s="52" t="s">
        <v>1863</v>
      </c>
      <c r="C1847" s="53" t="s">
        <v>2537</v>
      </c>
      <c r="D1847" s="54">
        <v>2.5816267000000002</v>
      </c>
      <c r="E1847" s="54">
        <v>229.90294538199998</v>
      </c>
      <c r="F1847" s="54">
        <v>7.5164032147594859E-2</v>
      </c>
      <c r="G1847" s="48">
        <v>1846</v>
      </c>
      <c r="H1847" s="49"/>
      <c r="I1847" s="21">
        <f t="shared" si="259"/>
        <v>10.94269444217818</v>
      </c>
      <c r="J1847" s="50">
        <v>2.5816267000000002</v>
      </c>
      <c r="K1847" s="50">
        <v>21802.980657369975</v>
      </c>
      <c r="L1847">
        <f t="shared" si="262"/>
        <v>10.94269444217818</v>
      </c>
      <c r="M1847" t="e">
        <f t="shared" si="261"/>
        <v>#N/A</v>
      </c>
      <c r="N1847" t="str">
        <f t="shared" si="255"/>
        <v>NA</v>
      </c>
      <c r="O1847" s="22">
        <f t="shared" si="260"/>
        <v>18595.355414639213</v>
      </c>
      <c r="P1847">
        <f t="shared" si="256"/>
        <v>10.94269444217818</v>
      </c>
      <c r="Q1847">
        <f t="shared" si="257"/>
        <v>4</v>
      </c>
      <c r="V1847" s="51">
        <f t="shared" si="254"/>
        <v>2.9005044306873065E-6</v>
      </c>
      <c r="W1847" s="51">
        <f t="shared" si="258"/>
        <v>3.6461254984124708E-4</v>
      </c>
    </row>
    <row r="1848" spans="2:23" x14ac:dyDescent="0.25">
      <c r="B1848" s="45" t="s">
        <v>308</v>
      </c>
      <c r="C1848" s="46" t="s">
        <v>2538</v>
      </c>
      <c r="D1848" s="47">
        <v>0.72444684999999998</v>
      </c>
      <c r="E1848" s="47">
        <v>4.844896114</v>
      </c>
      <c r="F1848" s="47">
        <v>7.457393941884656E-2</v>
      </c>
      <c r="G1848" s="48">
        <v>1847</v>
      </c>
      <c r="H1848" s="49"/>
      <c r="I1848" s="21">
        <f t="shared" si="259"/>
        <v>10.868120502759334</v>
      </c>
      <c r="J1848" s="50">
        <v>0.72444684999999998</v>
      </c>
      <c r="K1848" s="50">
        <v>21803.705104219975</v>
      </c>
      <c r="L1848">
        <f t="shared" si="262"/>
        <v>10.868120502759334</v>
      </c>
      <c r="M1848" t="e">
        <f t="shared" si="261"/>
        <v>#N/A</v>
      </c>
      <c r="N1848" t="str">
        <f t="shared" si="255"/>
        <v>NA</v>
      </c>
      <c r="O1848" s="22">
        <f t="shared" si="260"/>
        <v>18596.079861489212</v>
      </c>
      <c r="P1848">
        <f t="shared" si="256"/>
        <v>10.868120502759334</v>
      </c>
      <c r="Q1848">
        <f t="shared" si="257"/>
        <v>4</v>
      </c>
      <c r="V1848" s="51">
        <f t="shared" si="254"/>
        <v>2.8807376316744017E-6</v>
      </c>
      <c r="W1848" s="51">
        <f t="shared" si="258"/>
        <v>3.6173181220957267E-4</v>
      </c>
    </row>
    <row r="1849" spans="2:23" x14ac:dyDescent="0.25">
      <c r="B1849" s="52" t="s">
        <v>1897</v>
      </c>
      <c r="C1849" s="53" t="s">
        <v>2539</v>
      </c>
      <c r="D1849" s="54">
        <v>0.85156019999999999</v>
      </c>
      <c r="E1849" s="54">
        <v>3</v>
      </c>
      <c r="F1849" s="54">
        <v>7.42468305E-2</v>
      </c>
      <c r="G1849" s="48">
        <v>1848</v>
      </c>
      <c r="H1849" s="49"/>
      <c r="I1849" s="21">
        <f t="shared" si="259"/>
        <v>10.793873672259334</v>
      </c>
      <c r="J1849" s="50">
        <v>3.1210338399999999</v>
      </c>
      <c r="K1849" s="50">
        <v>21806.826138059976</v>
      </c>
      <c r="L1849">
        <f t="shared" si="262"/>
        <v>10.793873672259334</v>
      </c>
      <c r="M1849" t="e">
        <f t="shared" si="261"/>
        <v>#N/A</v>
      </c>
      <c r="N1849" t="str">
        <f t="shared" si="255"/>
        <v>NA</v>
      </c>
      <c r="O1849" s="22">
        <f t="shared" si="260"/>
        <v>18596.931421689213</v>
      </c>
      <c r="P1849">
        <f t="shared" si="256"/>
        <v>10.793873672259334</v>
      </c>
      <c r="Q1849">
        <f t="shared" si="257"/>
        <v>4</v>
      </c>
      <c r="V1849" s="51">
        <f t="shared" si="254"/>
        <v>2.8610575371631568E-6</v>
      </c>
      <c r="W1849" s="51">
        <f t="shared" si="258"/>
        <v>3.5887075467240948E-4</v>
      </c>
    </row>
    <row r="1850" spans="2:23" x14ac:dyDescent="0.25">
      <c r="B1850" s="45" t="s">
        <v>995</v>
      </c>
      <c r="C1850" s="46" t="s">
        <v>2540</v>
      </c>
      <c r="D1850" s="47">
        <v>0.41499533</v>
      </c>
      <c r="E1850" s="47">
        <v>11</v>
      </c>
      <c r="F1850" s="47">
        <v>7.4087608100000008E-2</v>
      </c>
      <c r="G1850" s="48">
        <v>1849</v>
      </c>
      <c r="H1850" s="49"/>
      <c r="I1850" s="21">
        <f t="shared" si="259"/>
        <v>10.719786064159335</v>
      </c>
      <c r="J1850" s="50">
        <v>4.36847604</v>
      </c>
      <c r="K1850" s="50">
        <v>21811.194614099975</v>
      </c>
      <c r="L1850">
        <f t="shared" si="262"/>
        <v>10.719786064159335</v>
      </c>
      <c r="M1850" t="e">
        <f t="shared" si="261"/>
        <v>#N/A</v>
      </c>
      <c r="N1850" t="str">
        <f t="shared" si="255"/>
        <v>NA</v>
      </c>
      <c r="O1850" s="22">
        <f t="shared" si="260"/>
        <v>18597.346417019213</v>
      </c>
      <c r="P1850">
        <f t="shared" si="256"/>
        <v>10.719786064159335</v>
      </c>
      <c r="Q1850">
        <f t="shared" si="257"/>
        <v>4</v>
      </c>
      <c r="V1850" s="51">
        <f t="shared" si="254"/>
        <v>2.8414196466336742E-6</v>
      </c>
      <c r="W1850" s="51">
        <f t="shared" si="258"/>
        <v>3.5602933502577579E-4</v>
      </c>
    </row>
    <row r="1851" spans="2:23" x14ac:dyDescent="0.25">
      <c r="B1851" s="52" t="s">
        <v>1863</v>
      </c>
      <c r="C1851" s="53" t="s">
        <v>2541</v>
      </c>
      <c r="D1851" s="54">
        <v>3.4816848899999999</v>
      </c>
      <c r="E1851" s="54">
        <v>317.74436382499999</v>
      </c>
      <c r="F1851" s="54">
        <v>7.342992811904793E-2</v>
      </c>
      <c r="G1851" s="48">
        <v>1850</v>
      </c>
      <c r="H1851" s="49"/>
      <c r="I1851" s="21">
        <f t="shared" si="259"/>
        <v>10.646356136040287</v>
      </c>
      <c r="J1851" s="50">
        <v>3.4816848899999999</v>
      </c>
      <c r="K1851" s="50">
        <v>21814.676298989976</v>
      </c>
      <c r="L1851">
        <f t="shared" si="262"/>
        <v>10.646356136040287</v>
      </c>
      <c r="M1851" t="e">
        <f t="shared" si="261"/>
        <v>#N/A</v>
      </c>
      <c r="N1851" t="str">
        <f t="shared" si="255"/>
        <v>NA</v>
      </c>
      <c r="O1851" s="22">
        <f t="shared" si="260"/>
        <v>18600.828101909214</v>
      </c>
      <c r="P1851">
        <f t="shared" si="256"/>
        <v>10.646356136040287</v>
      </c>
      <c r="Q1851">
        <f t="shared" si="257"/>
        <v>4</v>
      </c>
      <c r="V1851" s="51">
        <f t="shared" si="254"/>
        <v>2.8219560827939121E-6</v>
      </c>
      <c r="W1851" s="51">
        <f t="shared" si="258"/>
        <v>3.5320737894298189E-4</v>
      </c>
    </row>
    <row r="1852" spans="2:23" x14ac:dyDescent="0.25">
      <c r="B1852" s="45" t="s">
        <v>1524</v>
      </c>
      <c r="C1852" s="46" t="s">
        <v>2542</v>
      </c>
      <c r="D1852" s="47">
        <v>6.0792261916826469</v>
      </c>
      <c r="E1852" s="47">
        <v>156.72896515414141</v>
      </c>
      <c r="F1852" s="47">
        <v>7.3309440572368115E-2</v>
      </c>
      <c r="G1852" s="48">
        <v>1851</v>
      </c>
      <c r="H1852" s="49"/>
      <c r="I1852" s="21">
        <f t="shared" si="259"/>
        <v>10.573046695467919</v>
      </c>
      <c r="J1852" s="50">
        <v>7.4332974499999995</v>
      </c>
      <c r="K1852" s="50">
        <v>21822.109596439976</v>
      </c>
      <c r="L1852">
        <f t="shared" si="262"/>
        <v>10.573046695467919</v>
      </c>
      <c r="M1852" t="e">
        <f t="shared" si="261"/>
        <v>#N/A</v>
      </c>
      <c r="N1852" t="str">
        <f t="shared" si="255"/>
        <v>NA</v>
      </c>
      <c r="O1852" s="22">
        <f t="shared" si="260"/>
        <v>18606.907328100897</v>
      </c>
      <c r="P1852">
        <f t="shared" si="256"/>
        <v>10.573046695467919</v>
      </c>
      <c r="Q1852">
        <f t="shared" si="257"/>
        <v>4</v>
      </c>
      <c r="V1852" s="51">
        <f t="shared" si="254"/>
        <v>2.8025244557558974E-6</v>
      </c>
      <c r="W1852" s="51">
        <f t="shared" si="258"/>
        <v>3.50404854487226E-4</v>
      </c>
    </row>
    <row r="1853" spans="2:23" x14ac:dyDescent="0.25">
      <c r="B1853" s="52" t="s">
        <v>995</v>
      </c>
      <c r="C1853" s="53" t="s">
        <v>2543</v>
      </c>
      <c r="D1853" s="54">
        <v>6.1671160000000003E-2</v>
      </c>
      <c r="E1853" s="54">
        <v>3</v>
      </c>
      <c r="F1853" s="54">
        <v>7.32951612E-2</v>
      </c>
      <c r="G1853" s="48">
        <v>1852</v>
      </c>
      <c r="H1853" s="49"/>
      <c r="I1853" s="21">
        <f t="shared" si="259"/>
        <v>10.499751534267919</v>
      </c>
      <c r="J1853" s="50">
        <v>0.19408778999999998</v>
      </c>
      <c r="K1853" s="50">
        <v>21822.303684229977</v>
      </c>
      <c r="L1853">
        <f t="shared" si="262"/>
        <v>10.499751534267919</v>
      </c>
      <c r="M1853" t="e">
        <f t="shared" si="261"/>
        <v>#N/A</v>
      </c>
      <c r="N1853" t="str">
        <f t="shared" si="255"/>
        <v>NA</v>
      </c>
      <c r="O1853" s="22">
        <f t="shared" si="260"/>
        <v>18606.968999260898</v>
      </c>
      <c r="P1853">
        <f t="shared" si="256"/>
        <v>10.499751534267919</v>
      </c>
      <c r="Q1853">
        <f t="shared" si="257"/>
        <v>4</v>
      </c>
      <c r="V1853" s="51">
        <f t="shared" si="254"/>
        <v>2.7830966136524834E-6</v>
      </c>
      <c r="W1853" s="51">
        <f t="shared" si="258"/>
        <v>3.4762175787357352E-4</v>
      </c>
    </row>
    <row r="1854" spans="2:23" x14ac:dyDescent="0.25">
      <c r="B1854" s="45" t="s">
        <v>2544</v>
      </c>
      <c r="C1854" s="46" t="s">
        <v>2545</v>
      </c>
      <c r="D1854" s="47">
        <v>1.7626380500000001</v>
      </c>
      <c r="E1854" s="47">
        <v>13.947467455</v>
      </c>
      <c r="F1854" s="47">
        <v>7.2804158024634982E-2</v>
      </c>
      <c r="G1854" s="48">
        <v>1853</v>
      </c>
      <c r="H1854" s="49"/>
      <c r="I1854" s="21">
        <f t="shared" si="259"/>
        <v>10.426947376243284</v>
      </c>
      <c r="J1854" s="50">
        <v>1.7626380500000001</v>
      </c>
      <c r="K1854" s="50">
        <v>21824.066322279978</v>
      </c>
      <c r="L1854">
        <f t="shared" si="262"/>
        <v>10.426947376243284</v>
      </c>
      <c r="M1854" t="e">
        <f t="shared" si="261"/>
        <v>#N/A</v>
      </c>
      <c r="N1854" t="str">
        <f t="shared" si="255"/>
        <v>NA</v>
      </c>
      <c r="O1854" s="22">
        <f t="shared" si="260"/>
        <v>18608.731637310899</v>
      </c>
      <c r="P1854">
        <f t="shared" si="256"/>
        <v>10.426947376243284</v>
      </c>
      <c r="Q1854">
        <f t="shared" si="257"/>
        <v>4</v>
      </c>
      <c r="V1854" s="51">
        <f t="shared" si="254"/>
        <v>2.7637989183692295E-6</v>
      </c>
      <c r="W1854" s="51">
        <f t="shared" si="258"/>
        <v>3.4485795895520432E-4</v>
      </c>
    </row>
    <row r="1855" spans="2:23" x14ac:dyDescent="0.25">
      <c r="B1855" s="52" t="s">
        <v>2546</v>
      </c>
      <c r="C1855" s="53" t="s">
        <v>2547</v>
      </c>
      <c r="D1855" s="54">
        <v>8.8685765199999995</v>
      </c>
      <c r="E1855" s="54">
        <v>1104.273094489</v>
      </c>
      <c r="F1855" s="54">
        <v>7.2535503339223345E-2</v>
      </c>
      <c r="G1855" s="48">
        <v>1854</v>
      </c>
      <c r="H1855" s="49"/>
      <c r="I1855" s="21">
        <f t="shared" si="259"/>
        <v>10.354411872904061</v>
      </c>
      <c r="J1855" s="50">
        <v>8.8685765199999995</v>
      </c>
      <c r="K1855" s="50">
        <v>21832.934898799977</v>
      </c>
      <c r="L1855">
        <f t="shared" si="262"/>
        <v>10.354411872904061</v>
      </c>
      <c r="M1855" t="e">
        <f t="shared" si="261"/>
        <v>#N/A</v>
      </c>
      <c r="N1855" t="str">
        <f t="shared" si="255"/>
        <v>NA</v>
      </c>
      <c r="O1855" s="22">
        <f t="shared" si="260"/>
        <v>18617.600213830898</v>
      </c>
      <c r="P1855">
        <f t="shared" si="256"/>
        <v>10.354411872904061</v>
      </c>
      <c r="Q1855">
        <f t="shared" si="257"/>
        <v>4</v>
      </c>
      <c r="V1855" s="51">
        <f t="shared" si="254"/>
        <v>2.7445724335277437E-6</v>
      </c>
      <c r="W1855" s="51">
        <f t="shared" si="258"/>
        <v>3.4211338652167655E-4</v>
      </c>
    </row>
    <row r="1856" spans="2:23" x14ac:dyDescent="0.25">
      <c r="B1856" s="45" t="s">
        <v>2548</v>
      </c>
      <c r="C1856" s="46" t="s">
        <v>2549</v>
      </c>
      <c r="D1856" s="47">
        <v>0.31872855999999999</v>
      </c>
      <c r="E1856" s="47">
        <v>5.1724095930000002</v>
      </c>
      <c r="F1856" s="47">
        <v>7.2065239067743952E-2</v>
      </c>
      <c r="G1856" s="48">
        <v>1855</v>
      </c>
      <c r="H1856" s="49"/>
      <c r="I1856" s="21">
        <f t="shared" si="259"/>
        <v>10.282346633836317</v>
      </c>
      <c r="J1856" s="50">
        <v>0.31872855999999999</v>
      </c>
      <c r="K1856" s="50">
        <v>21833.253627359976</v>
      </c>
      <c r="L1856">
        <f t="shared" si="262"/>
        <v>10.282346633836317</v>
      </c>
      <c r="M1856" t="e">
        <f t="shared" si="261"/>
        <v>#N/A</v>
      </c>
      <c r="N1856" t="str">
        <f t="shared" si="255"/>
        <v>NA</v>
      </c>
      <c r="O1856" s="22">
        <f t="shared" si="260"/>
        <v>18617.918942390897</v>
      </c>
      <c r="P1856">
        <f t="shared" si="256"/>
        <v>10.282346633836317</v>
      </c>
      <c r="Q1856">
        <f t="shared" si="257"/>
        <v>4</v>
      </c>
      <c r="V1856" s="51">
        <f t="shared" si="254"/>
        <v>2.7254705983884153E-6</v>
      </c>
      <c r="W1856" s="51">
        <f t="shared" si="258"/>
        <v>3.3938791592328814E-4</v>
      </c>
    </row>
    <row r="1857" spans="2:23" x14ac:dyDescent="0.25">
      <c r="B1857" s="52" t="s">
        <v>1021</v>
      </c>
      <c r="C1857" s="53" t="s">
        <v>2550</v>
      </c>
      <c r="D1857" s="54">
        <v>1.078783543491681</v>
      </c>
      <c r="E1857" s="54">
        <v>2</v>
      </c>
      <c r="F1857" s="54">
        <v>7.1417399600000001E-2</v>
      </c>
      <c r="G1857" s="48">
        <v>1856</v>
      </c>
      <c r="H1857" s="49"/>
      <c r="I1857" s="21">
        <f t="shared" si="259"/>
        <v>10.210929234236318</v>
      </c>
      <c r="J1857" s="50">
        <v>19.749952529999998</v>
      </c>
      <c r="K1857" s="50">
        <v>21853.003579889977</v>
      </c>
      <c r="L1857">
        <f t="shared" si="262"/>
        <v>10.210929234236318</v>
      </c>
      <c r="M1857" t="e">
        <f t="shared" si="261"/>
        <v>#N/A</v>
      </c>
      <c r="N1857" t="str">
        <f t="shared" si="255"/>
        <v>NA</v>
      </c>
      <c r="O1857" s="22">
        <f t="shared" si="260"/>
        <v>18618.99772593439</v>
      </c>
      <c r="P1857">
        <f t="shared" si="256"/>
        <v>10.210929234236318</v>
      </c>
      <c r="Q1857">
        <f t="shared" si="257"/>
        <v>4</v>
      </c>
      <c r="V1857" s="51">
        <f t="shared" si="254"/>
        <v>2.7065404815819434E-6</v>
      </c>
      <c r="W1857" s="51">
        <f t="shared" si="258"/>
        <v>3.3668137544170618E-4</v>
      </c>
    </row>
    <row r="1858" spans="2:23" x14ac:dyDescent="0.25">
      <c r="B1858" s="45" t="s">
        <v>2551</v>
      </c>
      <c r="C1858" s="46" t="s">
        <v>2552</v>
      </c>
      <c r="D1858" s="47">
        <v>3.3664144600000006</v>
      </c>
      <c r="E1858" s="47">
        <v>67.185035513999992</v>
      </c>
      <c r="F1858" s="47">
        <v>7.0204021958835794E-2</v>
      </c>
      <c r="G1858" s="48">
        <v>1857</v>
      </c>
      <c r="H1858" s="49"/>
      <c r="I1858" s="21">
        <f t="shared" si="259"/>
        <v>10.140725212277482</v>
      </c>
      <c r="J1858" s="50">
        <v>3.3664144600000006</v>
      </c>
      <c r="K1858" s="50">
        <v>21856.369994349978</v>
      </c>
      <c r="L1858">
        <f t="shared" si="262"/>
        <v>10.140725212277482</v>
      </c>
      <c r="M1858" t="e">
        <f t="shared" si="261"/>
        <v>#N/A</v>
      </c>
      <c r="N1858" t="str">
        <f t="shared" si="255"/>
        <v>NA</v>
      </c>
      <c r="O1858" s="22">
        <f t="shared" si="260"/>
        <v>18622.364140394391</v>
      </c>
      <c r="P1858">
        <f t="shared" si="256"/>
        <v>10.140725212277482</v>
      </c>
      <c r="Q1858">
        <f t="shared" si="257"/>
        <v>4</v>
      </c>
      <c r="V1858" s="51">
        <f t="shared" ref="V1858:V1921" si="263">L1858/SUM($L$2:$L$3075)</f>
        <v>2.6879319864055817E-6</v>
      </c>
      <c r="W1858" s="51">
        <f t="shared" si="258"/>
        <v>3.3399344345530057E-4</v>
      </c>
    </row>
    <row r="1859" spans="2:23" x14ac:dyDescent="0.25">
      <c r="B1859" s="52" t="s">
        <v>1985</v>
      </c>
      <c r="C1859" s="53" t="s">
        <v>2553</v>
      </c>
      <c r="D1859" s="54">
        <v>4.4814993866146651</v>
      </c>
      <c r="E1859" s="54">
        <v>24</v>
      </c>
      <c r="F1859" s="54">
        <v>6.9729895200000003E-2</v>
      </c>
      <c r="G1859" s="48">
        <v>1858</v>
      </c>
      <c r="H1859" s="49"/>
      <c r="I1859" s="21">
        <f t="shared" si="259"/>
        <v>10.070995317077482</v>
      </c>
      <c r="J1859" s="50">
        <v>6.6223045299999983</v>
      </c>
      <c r="K1859" s="50">
        <v>21862.992298879977</v>
      </c>
      <c r="L1859">
        <f t="shared" si="262"/>
        <v>10.070995317077482</v>
      </c>
      <c r="M1859" t="e">
        <f t="shared" si="261"/>
        <v>#N/A</v>
      </c>
      <c r="N1859" t="str">
        <f t="shared" ref="N1859:N1922" si="264">IFERROR(VLOOKUP(C1859,$Y$2:$Y$481,1,FALSE),"NA")</f>
        <v>NA</v>
      </c>
      <c r="O1859" s="22">
        <f t="shared" si="260"/>
        <v>18626.845639781004</v>
      </c>
      <c r="P1859">
        <f t="shared" ref="P1859:P1922" si="265">IF(H1859=0,I1859,#N/A)</f>
        <v>10.070995317077482</v>
      </c>
      <c r="Q1859">
        <f t="shared" ref="Q1859:Q1922" si="266">IF(G1859&lt;$T$3,$S$3,IF(G1859&lt;$T$4,$S$4,IF(G1859&lt;$T$5,$S$5,IF(G1859&lt;$T$6,$S$6,$S$7))))</f>
        <v>4</v>
      </c>
      <c r="V1859" s="51">
        <f t="shared" si="263"/>
        <v>2.669449164734222E-6</v>
      </c>
      <c r="W1859" s="51">
        <f t="shared" ref="W1859:W1922" si="267">W1858-V1859</f>
        <v>3.3132399429056634E-4</v>
      </c>
    </row>
    <row r="1860" spans="2:23" x14ac:dyDescent="0.25">
      <c r="B1860" s="45" t="s">
        <v>1244</v>
      </c>
      <c r="C1860" s="46" t="s">
        <v>2554</v>
      </c>
      <c r="D1860" s="47">
        <v>1.0237365700000001</v>
      </c>
      <c r="E1860" s="47">
        <v>9.2128749305152553</v>
      </c>
      <c r="F1860" s="47">
        <v>6.9620753372798397E-2</v>
      </c>
      <c r="G1860" s="48">
        <v>1859</v>
      </c>
      <c r="H1860" s="49"/>
      <c r="I1860" s="21">
        <f t="shared" ref="I1860:I1923" si="268">I1859-F1860</f>
        <v>10.001374563704683</v>
      </c>
      <c r="J1860" s="50">
        <v>18.546678570000001</v>
      </c>
      <c r="K1860" s="50">
        <v>21881.538977449978</v>
      </c>
      <c r="L1860">
        <f t="shared" si="262"/>
        <v>10.001374563704683</v>
      </c>
      <c r="M1860" t="e">
        <f t="shared" si="261"/>
        <v>#N/A</v>
      </c>
      <c r="N1860" t="str">
        <f t="shared" si="264"/>
        <v>NA</v>
      </c>
      <c r="O1860" s="22">
        <f t="shared" ref="O1860:O1923" si="269">D1860+O1859</f>
        <v>18627.869376351005</v>
      </c>
      <c r="P1860">
        <f t="shared" si="265"/>
        <v>10.001374563704683</v>
      </c>
      <c r="Q1860">
        <f t="shared" si="266"/>
        <v>4</v>
      </c>
      <c r="V1860" s="51">
        <f t="shared" si="263"/>
        <v>2.6509952725331165E-6</v>
      </c>
      <c r="W1860" s="51">
        <f t="shared" si="267"/>
        <v>3.2867299901803324E-4</v>
      </c>
    </row>
    <row r="1861" spans="2:23" x14ac:dyDescent="0.25">
      <c r="B1861" s="52" t="s">
        <v>2316</v>
      </c>
      <c r="C1861" s="53" t="s">
        <v>2555</v>
      </c>
      <c r="D1861" s="54">
        <v>3.3714856199999996</v>
      </c>
      <c r="E1861" s="54">
        <v>46.631009284000001</v>
      </c>
      <c r="F1861" s="54">
        <v>6.889574008899621E-2</v>
      </c>
      <c r="G1861" s="48">
        <v>1860</v>
      </c>
      <c r="H1861" s="49"/>
      <c r="I1861" s="21">
        <f t="shared" si="268"/>
        <v>9.9324788236156873</v>
      </c>
      <c r="J1861" s="50">
        <v>3.3714856199999996</v>
      </c>
      <c r="K1861" s="50">
        <v>21884.910463069977</v>
      </c>
      <c r="L1861">
        <f t="shared" si="262"/>
        <v>9.9324788236156873</v>
      </c>
      <c r="M1861" t="e">
        <f t="shared" si="261"/>
        <v>#N/A</v>
      </c>
      <c r="N1861" t="str">
        <f t="shared" si="264"/>
        <v>NA</v>
      </c>
      <c r="O1861" s="22">
        <f t="shared" si="269"/>
        <v>18631.240861971004</v>
      </c>
      <c r="P1861">
        <f t="shared" si="265"/>
        <v>9.9324788236156873</v>
      </c>
      <c r="Q1861">
        <f t="shared" si="266"/>
        <v>4</v>
      </c>
      <c r="V1861" s="51">
        <f t="shared" si="263"/>
        <v>2.6327335545952229E-6</v>
      </c>
      <c r="W1861" s="51">
        <f t="shared" si="267"/>
        <v>3.26040265463438E-4</v>
      </c>
    </row>
    <row r="1862" spans="2:23" x14ac:dyDescent="0.25">
      <c r="B1862" s="45" t="s">
        <v>2052</v>
      </c>
      <c r="C1862" s="46" t="s">
        <v>2556</v>
      </c>
      <c r="D1862" s="47">
        <v>1.7767929599999999</v>
      </c>
      <c r="E1862" s="47">
        <v>28.482155796999997</v>
      </c>
      <c r="F1862" s="47">
        <v>6.874273115939282E-2</v>
      </c>
      <c r="G1862" s="48">
        <v>1861</v>
      </c>
      <c r="H1862" s="49"/>
      <c r="I1862" s="21">
        <f t="shared" si="268"/>
        <v>9.8637360924562945</v>
      </c>
      <c r="J1862" s="50">
        <v>1.7767929599999999</v>
      </c>
      <c r="K1862" s="50">
        <v>21886.687256029978</v>
      </c>
      <c r="L1862">
        <f t="shared" si="262"/>
        <v>9.8637360924562945</v>
      </c>
      <c r="M1862" t="e">
        <f t="shared" si="261"/>
        <v>#N/A</v>
      </c>
      <c r="N1862" t="str">
        <f t="shared" si="264"/>
        <v>NA</v>
      </c>
      <c r="O1862" s="22">
        <f t="shared" si="269"/>
        <v>18633.017654931005</v>
      </c>
      <c r="P1862">
        <f t="shared" si="265"/>
        <v>9.8637360924562945</v>
      </c>
      <c r="Q1862">
        <f t="shared" si="266"/>
        <v>4</v>
      </c>
      <c r="V1862" s="51">
        <f t="shared" si="263"/>
        <v>2.6145123936774117E-6</v>
      </c>
      <c r="W1862" s="51">
        <f t="shared" si="267"/>
        <v>3.2342575306976059E-4</v>
      </c>
    </row>
    <row r="1863" spans="2:23" x14ac:dyDescent="0.25">
      <c r="B1863" s="52" t="s">
        <v>2250</v>
      </c>
      <c r="C1863" s="53" t="s">
        <v>2557</v>
      </c>
      <c r="D1863" s="54">
        <v>1.2735315</v>
      </c>
      <c r="E1863" s="54">
        <v>7.9407303117553933</v>
      </c>
      <c r="F1863" s="54">
        <v>6.7940751172744757E-2</v>
      </c>
      <c r="G1863" s="48">
        <v>1862</v>
      </c>
      <c r="H1863" s="49"/>
      <c r="I1863" s="21">
        <f t="shared" si="268"/>
        <v>9.795795341283549</v>
      </c>
      <c r="J1863" s="50">
        <v>3.8336346999999997</v>
      </c>
      <c r="K1863" s="50">
        <v>21890.520890729978</v>
      </c>
      <c r="L1863">
        <f t="shared" si="262"/>
        <v>9.795795341283549</v>
      </c>
      <c r="M1863" t="e">
        <f t="shared" si="261"/>
        <v>#N/A</v>
      </c>
      <c r="N1863" t="str">
        <f t="shared" si="264"/>
        <v>NA</v>
      </c>
      <c r="O1863" s="22">
        <f t="shared" si="269"/>
        <v>18634.291186431004</v>
      </c>
      <c r="P1863">
        <f t="shared" si="265"/>
        <v>9.795795341283549</v>
      </c>
      <c r="Q1863">
        <f t="shared" si="266"/>
        <v>4</v>
      </c>
      <c r="V1863" s="51">
        <f t="shared" si="263"/>
        <v>2.596503808055099E-6</v>
      </c>
      <c r="W1863" s="51">
        <f t="shared" si="267"/>
        <v>3.2082924926170547E-4</v>
      </c>
    </row>
    <row r="1864" spans="2:23" x14ac:dyDescent="0.25">
      <c r="B1864" s="45" t="s">
        <v>1261</v>
      </c>
      <c r="C1864" s="46" t="s">
        <v>2558</v>
      </c>
      <c r="D1864" s="47">
        <v>3.3509082699999997</v>
      </c>
      <c r="E1864" s="47">
        <v>296.19628028199998</v>
      </c>
      <c r="F1864" s="47">
        <v>6.781807778109164E-2</v>
      </c>
      <c r="G1864" s="48">
        <v>1863</v>
      </c>
      <c r="H1864" s="49"/>
      <c r="I1864" s="21">
        <f t="shared" si="268"/>
        <v>9.7279772635024582</v>
      </c>
      <c r="J1864" s="50">
        <v>3.3509082699999997</v>
      </c>
      <c r="K1864" s="50">
        <v>21893.871798999979</v>
      </c>
      <c r="L1864">
        <f t="shared" si="262"/>
        <v>9.7279772635024582</v>
      </c>
      <c r="M1864" t="e">
        <f t="shared" si="261"/>
        <v>#N/A</v>
      </c>
      <c r="N1864" t="str">
        <f t="shared" si="264"/>
        <v>NA</v>
      </c>
      <c r="O1864" s="22">
        <f t="shared" si="269"/>
        <v>18637.642094701005</v>
      </c>
      <c r="P1864">
        <f t="shared" si="265"/>
        <v>9.7279772635024582</v>
      </c>
      <c r="Q1864">
        <f t="shared" si="266"/>
        <v>4</v>
      </c>
      <c r="V1864" s="51">
        <f t="shared" si="263"/>
        <v>2.578527738621363E-6</v>
      </c>
      <c r="W1864" s="51">
        <f t="shared" si="267"/>
        <v>3.1825072152308413E-4</v>
      </c>
    </row>
    <row r="1865" spans="2:23" x14ac:dyDescent="0.25">
      <c r="B1865" s="52" t="s">
        <v>2190</v>
      </c>
      <c r="C1865" s="53" t="s">
        <v>2559</v>
      </c>
      <c r="D1865" s="54">
        <v>0.67631154000000004</v>
      </c>
      <c r="E1865" s="54">
        <v>6</v>
      </c>
      <c r="F1865" s="54">
        <v>6.6539309399999996E-2</v>
      </c>
      <c r="G1865" s="48">
        <v>1864</v>
      </c>
      <c r="H1865" s="49"/>
      <c r="I1865" s="21">
        <f t="shared" si="268"/>
        <v>9.6614379541024586</v>
      </c>
      <c r="J1865" s="50">
        <v>2.6423185500000002</v>
      </c>
      <c r="K1865" s="50">
        <v>21896.514117549978</v>
      </c>
      <c r="L1865">
        <f t="shared" si="262"/>
        <v>9.6614379541024586</v>
      </c>
      <c r="M1865" t="e">
        <f t="shared" si="261"/>
        <v>#N/A</v>
      </c>
      <c r="N1865" t="str">
        <f t="shared" si="264"/>
        <v>NA</v>
      </c>
      <c r="O1865" s="22">
        <f t="shared" si="269"/>
        <v>18638.318406241004</v>
      </c>
      <c r="P1865">
        <f t="shared" si="265"/>
        <v>9.6614379541024586</v>
      </c>
      <c r="Q1865">
        <f t="shared" si="266"/>
        <v>4</v>
      </c>
      <c r="V1865" s="51">
        <f t="shared" si="263"/>
        <v>2.560890623489493E-6</v>
      </c>
      <c r="W1865" s="51">
        <f t="shared" si="267"/>
        <v>3.1568983089959464E-4</v>
      </c>
    </row>
    <row r="1866" spans="2:23" x14ac:dyDescent="0.25">
      <c r="B1866" s="45" t="s">
        <v>2560</v>
      </c>
      <c r="C1866" s="46" t="s">
        <v>2561</v>
      </c>
      <c r="D1866" s="47">
        <v>1.2050912099999997</v>
      </c>
      <c r="E1866" s="47">
        <v>19.515196598000003</v>
      </c>
      <c r="F1866" s="47">
        <v>6.6536368059882126E-2</v>
      </c>
      <c r="G1866" s="48">
        <v>1865</v>
      </c>
      <c r="H1866" s="49"/>
      <c r="I1866" s="21">
        <f t="shared" si="268"/>
        <v>9.5949015860425764</v>
      </c>
      <c r="J1866" s="50">
        <v>1.2050912099999997</v>
      </c>
      <c r="K1866" s="50">
        <v>21897.719208759976</v>
      </c>
      <c r="L1866">
        <f t="shared" si="262"/>
        <v>9.5949015860425764</v>
      </c>
      <c r="M1866" t="e">
        <f t="shared" si="261"/>
        <v>#N/A</v>
      </c>
      <c r="N1866" t="str">
        <f t="shared" si="264"/>
        <v>NA</v>
      </c>
      <c r="O1866" s="22">
        <f t="shared" si="269"/>
        <v>18639.523497451002</v>
      </c>
      <c r="P1866">
        <f t="shared" si="265"/>
        <v>9.5949015860425764</v>
      </c>
      <c r="Q1866">
        <f t="shared" si="266"/>
        <v>4</v>
      </c>
      <c r="V1866" s="51">
        <f t="shared" si="263"/>
        <v>2.543254287998331E-6</v>
      </c>
      <c r="W1866" s="51">
        <f t="shared" si="267"/>
        <v>3.1314657661159629E-4</v>
      </c>
    </row>
    <row r="1867" spans="2:23" x14ac:dyDescent="0.25">
      <c r="B1867" s="52" t="s">
        <v>2562</v>
      </c>
      <c r="C1867" s="53" t="s">
        <v>2563</v>
      </c>
      <c r="D1867" s="54">
        <v>2.51090043</v>
      </c>
      <c r="E1867" s="54">
        <v>91.229131623000015</v>
      </c>
      <c r="F1867" s="54">
        <v>6.6338202719720185E-2</v>
      </c>
      <c r="G1867" s="48">
        <v>1866</v>
      </c>
      <c r="H1867" s="49"/>
      <c r="I1867" s="21">
        <f t="shared" si="268"/>
        <v>9.5285633833228562</v>
      </c>
      <c r="J1867" s="50">
        <v>2.51090043</v>
      </c>
      <c r="K1867" s="50">
        <v>21900.230109189975</v>
      </c>
      <c r="L1867">
        <f t="shared" si="262"/>
        <v>9.5285633833228562</v>
      </c>
      <c r="M1867" t="e">
        <f t="shared" si="261"/>
        <v>#N/A</v>
      </c>
      <c r="N1867" t="str">
        <f t="shared" si="264"/>
        <v>NA</v>
      </c>
      <c r="O1867" s="22">
        <f t="shared" si="269"/>
        <v>18642.034397881001</v>
      </c>
      <c r="P1867">
        <f t="shared" si="265"/>
        <v>9.5285633833228562</v>
      </c>
      <c r="Q1867">
        <f t="shared" si="266"/>
        <v>4</v>
      </c>
      <c r="V1867" s="51">
        <f t="shared" si="263"/>
        <v>2.5256704788250864E-6</v>
      </c>
      <c r="W1867" s="51">
        <f t="shared" si="267"/>
        <v>3.106209061327712E-4</v>
      </c>
    </row>
    <row r="1868" spans="2:23" x14ac:dyDescent="0.25">
      <c r="B1868" s="45" t="s">
        <v>2564</v>
      </c>
      <c r="C1868" s="46" t="s">
        <v>2565</v>
      </c>
      <c r="D1868" s="47">
        <v>2.7132797699999998</v>
      </c>
      <c r="E1868" s="47">
        <v>39.030393196000006</v>
      </c>
      <c r="F1868" s="47">
        <v>6.6335435692669795E-2</v>
      </c>
      <c r="G1868" s="48">
        <v>1867</v>
      </c>
      <c r="H1868" s="49"/>
      <c r="I1868" s="21">
        <f t="shared" si="268"/>
        <v>9.4622279476301863</v>
      </c>
      <c r="J1868" s="50">
        <v>2.7132797699999998</v>
      </c>
      <c r="K1868" s="50">
        <v>21902.943388959975</v>
      </c>
      <c r="L1868">
        <f t="shared" si="262"/>
        <v>9.4622279476301863</v>
      </c>
      <c r="M1868" t="e">
        <f t="shared" si="261"/>
        <v>#N/A</v>
      </c>
      <c r="N1868" t="str">
        <f t="shared" si="264"/>
        <v>NA</v>
      </c>
      <c r="O1868" s="22">
        <f t="shared" si="269"/>
        <v>18644.747677651001</v>
      </c>
      <c r="P1868">
        <f t="shared" si="265"/>
        <v>9.4622279476301863</v>
      </c>
      <c r="Q1868">
        <f t="shared" si="266"/>
        <v>4</v>
      </c>
      <c r="V1868" s="51">
        <f t="shared" si="263"/>
        <v>2.5080874030885898E-6</v>
      </c>
      <c r="W1868" s="51">
        <f t="shared" si="267"/>
        <v>3.0811281872968261E-4</v>
      </c>
    </row>
    <row r="1869" spans="2:23" x14ac:dyDescent="0.25">
      <c r="B1869" s="52" t="s">
        <v>1679</v>
      </c>
      <c r="C1869" s="53" t="s">
        <v>2566</v>
      </c>
      <c r="D1869" s="54">
        <v>3.3901158700000003</v>
      </c>
      <c r="E1869" s="54">
        <v>652.06781981299991</v>
      </c>
      <c r="F1869" s="54">
        <v>6.6252633557498067E-2</v>
      </c>
      <c r="G1869" s="48">
        <v>1868</v>
      </c>
      <c r="H1869" s="49"/>
      <c r="I1869" s="21">
        <f t="shared" si="268"/>
        <v>9.3959753140726878</v>
      </c>
      <c r="J1869" s="50">
        <v>3.3901158700000003</v>
      </c>
      <c r="K1869" s="50">
        <v>21906.333504829974</v>
      </c>
      <c r="L1869">
        <f t="shared" si="262"/>
        <v>9.3959753140726878</v>
      </c>
      <c r="M1869" t="e">
        <f t="shared" si="261"/>
        <v>#N/A</v>
      </c>
      <c r="N1869" t="str">
        <f t="shared" si="264"/>
        <v>NA</v>
      </c>
      <c r="O1869" s="22">
        <f t="shared" si="269"/>
        <v>18648.137793521</v>
      </c>
      <c r="P1869">
        <f t="shared" si="265"/>
        <v>9.3959753140726878</v>
      </c>
      <c r="Q1869">
        <f t="shared" si="266"/>
        <v>4</v>
      </c>
      <c r="V1869" s="51">
        <f t="shared" si="263"/>
        <v>2.4905262751421188E-6</v>
      </c>
      <c r="W1869" s="51">
        <f t="shared" si="267"/>
        <v>3.0562229245454048E-4</v>
      </c>
    </row>
    <row r="1870" spans="2:23" x14ac:dyDescent="0.25">
      <c r="B1870" s="45" t="s">
        <v>967</v>
      </c>
      <c r="C1870" s="46" t="s">
        <v>2567</v>
      </c>
      <c r="D1870" s="47">
        <v>7.5792043400000004</v>
      </c>
      <c r="E1870" s="47">
        <v>272.59227604199998</v>
      </c>
      <c r="F1870" s="47">
        <v>6.5528211904687939E-2</v>
      </c>
      <c r="G1870" s="48">
        <v>1869</v>
      </c>
      <c r="H1870" s="49"/>
      <c r="I1870" s="21">
        <f t="shared" si="268"/>
        <v>9.3304471021679998</v>
      </c>
      <c r="J1870" s="50">
        <v>7.5792043400000004</v>
      </c>
      <c r="K1870" s="50">
        <v>21913.912709169974</v>
      </c>
      <c r="L1870">
        <f t="shared" si="262"/>
        <v>9.3304471021679998</v>
      </c>
      <c r="M1870" t="e">
        <f t="shared" si="261"/>
        <v>#N/A</v>
      </c>
      <c r="N1870" t="str">
        <f t="shared" si="264"/>
        <v>NA</v>
      </c>
      <c r="O1870" s="22">
        <f t="shared" si="269"/>
        <v>18655.716997861</v>
      </c>
      <c r="P1870">
        <f t="shared" si="265"/>
        <v>9.3304471021679998</v>
      </c>
      <c r="Q1870">
        <f t="shared" si="266"/>
        <v>4</v>
      </c>
      <c r="V1870" s="51">
        <f t="shared" si="263"/>
        <v>2.4731571646393192E-6</v>
      </c>
      <c r="W1870" s="51">
        <f t="shared" si="267"/>
        <v>3.0314913528990114E-4</v>
      </c>
    </row>
    <row r="1871" spans="2:23" x14ac:dyDescent="0.25">
      <c r="B1871" s="52" t="s">
        <v>2388</v>
      </c>
      <c r="C1871" s="53" t="s">
        <v>2568</v>
      </c>
      <c r="D1871" s="54">
        <v>1.1066451124031922</v>
      </c>
      <c r="E1871" s="54">
        <v>148</v>
      </c>
      <c r="F1871" s="54">
        <v>6.4151754399999997E-2</v>
      </c>
      <c r="G1871" s="48">
        <v>1870</v>
      </c>
      <c r="H1871" s="49"/>
      <c r="I1871" s="21">
        <f t="shared" si="268"/>
        <v>9.2662953477680006</v>
      </c>
      <c r="J1871" s="50">
        <v>5.9518897400000004</v>
      </c>
      <c r="K1871" s="50">
        <v>21919.864598909975</v>
      </c>
      <c r="L1871">
        <f t="shared" si="262"/>
        <v>9.2662953477680006</v>
      </c>
      <c r="M1871" t="e">
        <f t="shared" si="261"/>
        <v>#N/A</v>
      </c>
      <c r="N1871" t="str">
        <f t="shared" si="264"/>
        <v>NA</v>
      </c>
      <c r="O1871" s="22">
        <f t="shared" si="269"/>
        <v>18656.823642973402</v>
      </c>
      <c r="P1871">
        <f t="shared" si="265"/>
        <v>9.2662953477680006</v>
      </c>
      <c r="Q1871">
        <f t="shared" si="266"/>
        <v>4</v>
      </c>
      <c r="V1871" s="51">
        <f t="shared" si="263"/>
        <v>2.4561529022196034E-6</v>
      </c>
      <c r="W1871" s="51">
        <f t="shared" si="267"/>
        <v>3.0069298238768154E-4</v>
      </c>
    </row>
    <row r="1872" spans="2:23" x14ac:dyDescent="0.25">
      <c r="B1872" s="45" t="s">
        <v>2569</v>
      </c>
      <c r="C1872" s="46" t="s">
        <v>2570</v>
      </c>
      <c r="D1872" s="47">
        <v>1.8709376700000002</v>
      </c>
      <c r="E1872" s="47">
        <v>14.534688342000003</v>
      </c>
      <c r="F1872" s="47">
        <v>6.4117991307535774E-2</v>
      </c>
      <c r="G1872" s="48">
        <v>1871</v>
      </c>
      <c r="H1872" s="49"/>
      <c r="I1872" s="21">
        <f t="shared" si="268"/>
        <v>9.2021773564604654</v>
      </c>
      <c r="J1872" s="50">
        <v>1.8709376700000002</v>
      </c>
      <c r="K1872" s="50">
        <v>21921.735536579974</v>
      </c>
      <c r="L1872">
        <f t="shared" si="262"/>
        <v>9.2021773564604654</v>
      </c>
      <c r="M1872" t="e">
        <f t="shared" si="261"/>
        <v>#N/A</v>
      </c>
      <c r="N1872" t="str">
        <f t="shared" si="264"/>
        <v>NA</v>
      </c>
      <c r="O1872" s="22">
        <f t="shared" si="269"/>
        <v>18658.694580643401</v>
      </c>
      <c r="P1872">
        <f t="shared" si="265"/>
        <v>9.2021773564604654</v>
      </c>
      <c r="Q1872">
        <f t="shared" si="266"/>
        <v>4</v>
      </c>
      <c r="V1872" s="51">
        <f t="shared" si="263"/>
        <v>2.4391575891495937E-6</v>
      </c>
      <c r="W1872" s="51">
        <f t="shared" si="267"/>
        <v>2.9825382479853194E-4</v>
      </c>
    </row>
    <row r="1873" spans="2:23" x14ac:dyDescent="0.25">
      <c r="B1873" s="52" t="s">
        <v>976</v>
      </c>
      <c r="C1873" s="53" t="s">
        <v>2571</v>
      </c>
      <c r="D1873" s="54">
        <v>1.2849307699999999</v>
      </c>
      <c r="E1873" s="54">
        <v>259.514770634</v>
      </c>
      <c r="F1873" s="54">
        <v>6.3946801068630363E-2</v>
      </c>
      <c r="G1873" s="48">
        <v>1872</v>
      </c>
      <c r="H1873" s="49"/>
      <c r="I1873" s="21">
        <f t="shared" si="268"/>
        <v>9.1382305553918357</v>
      </c>
      <c r="J1873" s="50">
        <v>1.2849307699999999</v>
      </c>
      <c r="K1873" s="50">
        <v>21923.020467349976</v>
      </c>
      <c r="L1873">
        <f t="shared" si="262"/>
        <v>9.1382305553918357</v>
      </c>
      <c r="M1873" t="e">
        <f t="shared" si="261"/>
        <v>#N/A</v>
      </c>
      <c r="N1873" t="str">
        <f t="shared" si="264"/>
        <v>NA</v>
      </c>
      <c r="O1873" s="22">
        <f t="shared" si="269"/>
        <v>18659.979511413403</v>
      </c>
      <c r="P1873">
        <f t="shared" si="265"/>
        <v>9.1382305553918357</v>
      </c>
      <c r="Q1873">
        <f t="shared" si="266"/>
        <v>4</v>
      </c>
      <c r="V1873" s="51">
        <f t="shared" si="263"/>
        <v>2.4222076522937384E-6</v>
      </c>
      <c r="W1873" s="51">
        <f t="shared" si="267"/>
        <v>2.9583161714623823E-4</v>
      </c>
    </row>
    <row r="1874" spans="2:23" x14ac:dyDescent="0.25">
      <c r="B1874" s="45" t="s">
        <v>1169</v>
      </c>
      <c r="C1874" s="46" t="s">
        <v>2572</v>
      </c>
      <c r="D1874" s="47">
        <v>0.56378272382928418</v>
      </c>
      <c r="E1874" s="47">
        <v>1.0005089307460366</v>
      </c>
      <c r="F1874" s="47">
        <v>6.3768452017561567E-2</v>
      </c>
      <c r="G1874" s="48">
        <v>1873</v>
      </c>
      <c r="H1874" s="49"/>
      <c r="I1874" s="21">
        <f t="shared" si="268"/>
        <v>9.0744621033742749</v>
      </c>
      <c r="J1874" s="50">
        <v>6.5440834800000012</v>
      </c>
      <c r="K1874" s="50">
        <v>21929.564550829975</v>
      </c>
      <c r="L1874">
        <f t="shared" si="262"/>
        <v>9.0744621033742749</v>
      </c>
      <c r="M1874" t="e">
        <f t="shared" si="261"/>
        <v>#N/A</v>
      </c>
      <c r="N1874" t="str">
        <f t="shared" si="264"/>
        <v>NA</v>
      </c>
      <c r="O1874" s="22">
        <f t="shared" si="269"/>
        <v>18660.543294137231</v>
      </c>
      <c r="P1874">
        <f t="shared" si="265"/>
        <v>9.0744621033742749</v>
      </c>
      <c r="Q1874">
        <f t="shared" si="266"/>
        <v>4</v>
      </c>
      <c r="V1874" s="51">
        <f t="shared" si="263"/>
        <v>2.4053049891889289E-6</v>
      </c>
      <c r="W1874" s="51">
        <f t="shared" si="267"/>
        <v>2.9342631215704929E-4</v>
      </c>
    </row>
    <row r="1875" spans="2:23" x14ac:dyDescent="0.25">
      <c r="B1875" s="52" t="s">
        <v>2236</v>
      </c>
      <c r="C1875" s="53" t="s">
        <v>2573</v>
      </c>
      <c r="D1875" s="54">
        <v>0.38350472000000002</v>
      </c>
      <c r="E1875" s="54">
        <v>11</v>
      </c>
      <c r="F1875" s="54">
        <v>6.30467376E-2</v>
      </c>
      <c r="G1875" s="48">
        <v>1874</v>
      </c>
      <c r="H1875" s="49"/>
      <c r="I1875" s="21">
        <f t="shared" si="268"/>
        <v>9.0114153657742744</v>
      </c>
      <c r="J1875" s="50">
        <v>2.6202434099999996</v>
      </c>
      <c r="K1875" s="50">
        <v>21932.184794239976</v>
      </c>
      <c r="L1875">
        <f t="shared" si="262"/>
        <v>9.0114153657742744</v>
      </c>
      <c r="M1875" t="e">
        <f t="shared" ref="M1875:M1938" si="270">IF(N1875=C1875,L1875,NA())</f>
        <v>#N/A</v>
      </c>
      <c r="N1875" t="str">
        <f t="shared" si="264"/>
        <v>NA</v>
      </c>
      <c r="O1875" s="22">
        <f t="shared" si="269"/>
        <v>18660.926798857232</v>
      </c>
      <c r="P1875">
        <f t="shared" si="265"/>
        <v>9.0114153657742744</v>
      </c>
      <c r="Q1875">
        <f t="shared" si="266"/>
        <v>4</v>
      </c>
      <c r="V1875" s="51">
        <f t="shared" si="263"/>
        <v>2.3885936259396432E-6</v>
      </c>
      <c r="W1875" s="51">
        <f t="shared" si="267"/>
        <v>2.9103771853110962E-4</v>
      </c>
    </row>
    <row r="1876" spans="2:23" x14ac:dyDescent="0.25">
      <c r="B1876" s="45" t="s">
        <v>2131</v>
      </c>
      <c r="C1876" s="46" t="s">
        <v>2574</v>
      </c>
      <c r="D1876" s="47">
        <v>0.88514479999999995</v>
      </c>
      <c r="E1876" s="47">
        <v>3</v>
      </c>
      <c r="F1876" s="47">
        <v>6.2913843600000005E-2</v>
      </c>
      <c r="G1876" s="48">
        <v>1875</v>
      </c>
      <c r="H1876" s="49"/>
      <c r="I1876" s="21">
        <f t="shared" si="268"/>
        <v>8.9485015221742739</v>
      </c>
      <c r="J1876" s="50">
        <v>22.194309010000005</v>
      </c>
      <c r="K1876" s="50">
        <v>21954.379103249976</v>
      </c>
      <c r="L1876">
        <f t="shared" si="262"/>
        <v>8.9485015221742739</v>
      </c>
      <c r="M1876" t="e">
        <f t="shared" si="270"/>
        <v>#N/A</v>
      </c>
      <c r="N1876" t="str">
        <f t="shared" si="264"/>
        <v>NA</v>
      </c>
      <c r="O1876" s="22">
        <f t="shared" si="269"/>
        <v>18661.811943657231</v>
      </c>
      <c r="P1876">
        <f t="shared" si="265"/>
        <v>8.9485015221742739</v>
      </c>
      <c r="Q1876">
        <f t="shared" si="266"/>
        <v>4</v>
      </c>
      <c r="V1876" s="51">
        <f t="shared" si="263"/>
        <v>2.371917487984991E-6</v>
      </c>
      <c r="W1876" s="51">
        <f t="shared" si="267"/>
        <v>2.8866580104312464E-4</v>
      </c>
    </row>
    <row r="1877" spans="2:23" x14ac:dyDescent="0.25">
      <c r="B1877" s="52" t="s">
        <v>2575</v>
      </c>
      <c r="C1877" s="53" t="s">
        <v>2576</v>
      </c>
      <c r="D1877" s="54">
        <v>0.38176398</v>
      </c>
      <c r="E1877" s="54">
        <v>5.4999230720000005</v>
      </c>
      <c r="F1877" s="54">
        <v>6.2446228858057146E-2</v>
      </c>
      <c r="G1877" s="48">
        <v>1876</v>
      </c>
      <c r="H1877" s="49"/>
      <c r="I1877" s="21">
        <f t="shared" si="268"/>
        <v>8.8860552933162165</v>
      </c>
      <c r="J1877" s="50">
        <v>0.38176398</v>
      </c>
      <c r="K1877" s="50">
        <v>21954.760867229976</v>
      </c>
      <c r="L1877">
        <f t="shared" si="262"/>
        <v>8.8860552933162165</v>
      </c>
      <c r="M1877" t="e">
        <f t="shared" si="270"/>
        <v>#N/A</v>
      </c>
      <c r="N1877" t="str">
        <f t="shared" si="264"/>
        <v>NA</v>
      </c>
      <c r="O1877" s="22">
        <f t="shared" si="269"/>
        <v>18662.193707637231</v>
      </c>
      <c r="P1877">
        <f t="shared" si="265"/>
        <v>8.8860552933162165</v>
      </c>
      <c r="Q1877">
        <f t="shared" si="266"/>
        <v>4</v>
      </c>
      <c r="V1877" s="51">
        <f t="shared" si="263"/>
        <v>2.3553652974400033E-6</v>
      </c>
      <c r="W1877" s="51">
        <f t="shared" si="267"/>
        <v>2.8631043574568461E-4</v>
      </c>
    </row>
    <row r="1878" spans="2:23" x14ac:dyDescent="0.25">
      <c r="B1878" s="45" t="s">
        <v>2577</v>
      </c>
      <c r="C1878" s="46" t="s">
        <v>2578</v>
      </c>
      <c r="D1878" s="47">
        <v>4.2914710000000002E-2</v>
      </c>
      <c r="E1878" s="47">
        <v>5.8274365509999999</v>
      </c>
      <c r="F1878" s="47">
        <v>6.1740651808651605E-2</v>
      </c>
      <c r="G1878" s="48">
        <v>1877</v>
      </c>
      <c r="H1878" s="49"/>
      <c r="I1878" s="21">
        <f t="shared" si="268"/>
        <v>8.8243146415075646</v>
      </c>
      <c r="J1878" s="50">
        <v>4.2914710000000002E-2</v>
      </c>
      <c r="K1878" s="50">
        <v>21954.803781939976</v>
      </c>
      <c r="L1878">
        <f t="shared" si="262"/>
        <v>8.8243146415075646</v>
      </c>
      <c r="M1878" t="e">
        <f t="shared" si="270"/>
        <v>#N/A</v>
      </c>
      <c r="N1878" t="str">
        <f t="shared" si="264"/>
        <v>NA</v>
      </c>
      <c r="O1878" s="22">
        <f t="shared" si="269"/>
        <v>18662.236622347231</v>
      </c>
      <c r="P1878">
        <f t="shared" si="265"/>
        <v>8.8243146415075646</v>
      </c>
      <c r="Q1878">
        <f t="shared" si="266"/>
        <v>4</v>
      </c>
      <c r="V1878" s="51">
        <f t="shared" si="263"/>
        <v>2.339000129329829E-6</v>
      </c>
      <c r="W1878" s="51">
        <f t="shared" si="267"/>
        <v>2.8397143561635478E-4</v>
      </c>
    </row>
    <row r="1879" spans="2:23" x14ac:dyDescent="0.25">
      <c r="B1879" s="52" t="s">
        <v>1916</v>
      </c>
      <c r="C1879" s="53" t="s">
        <v>2579</v>
      </c>
      <c r="D1879" s="54">
        <v>2.7939835099999999</v>
      </c>
      <c r="E1879" s="54">
        <v>846.76999458700016</v>
      </c>
      <c r="F1879" s="54">
        <v>6.1446626750200795E-2</v>
      </c>
      <c r="G1879" s="48">
        <v>1878</v>
      </c>
      <c r="H1879" s="49"/>
      <c r="I1879" s="21">
        <f t="shared" si="268"/>
        <v>8.7628680147573643</v>
      </c>
      <c r="J1879" s="50">
        <v>2.7939835100000003</v>
      </c>
      <c r="K1879" s="50">
        <v>21957.597765449977</v>
      </c>
      <c r="L1879">
        <f t="shared" si="262"/>
        <v>8.7628680147573643</v>
      </c>
      <c r="M1879" t="e">
        <f t="shared" si="270"/>
        <v>#N/A</v>
      </c>
      <c r="N1879" t="str">
        <f t="shared" si="264"/>
        <v>NA</v>
      </c>
      <c r="O1879" s="22">
        <f t="shared" si="269"/>
        <v>18665.030605857231</v>
      </c>
      <c r="P1879">
        <f t="shared" si="265"/>
        <v>8.7628680147573643</v>
      </c>
      <c r="Q1879">
        <f t="shared" si="266"/>
        <v>4</v>
      </c>
      <c r="V1879" s="51">
        <f t="shared" si="263"/>
        <v>2.3227128964109622E-6</v>
      </c>
      <c r="W1879" s="51">
        <f t="shared" si="267"/>
        <v>2.816487227199438E-4</v>
      </c>
    </row>
    <row r="1880" spans="2:23" x14ac:dyDescent="0.25">
      <c r="B1880" s="45" t="s">
        <v>2580</v>
      </c>
      <c r="C1880" s="46" t="s">
        <v>2581</v>
      </c>
      <c r="D1880" s="47">
        <v>4.7621344899999993</v>
      </c>
      <c r="E1880" s="47">
        <v>303.45786601499998</v>
      </c>
      <c r="F1880" s="47">
        <v>6.1444361131223403E-2</v>
      </c>
      <c r="G1880" s="48">
        <v>1879</v>
      </c>
      <c r="H1880" s="49"/>
      <c r="I1880" s="21">
        <f t="shared" si="268"/>
        <v>8.7014236536261418</v>
      </c>
      <c r="J1880" s="50">
        <v>4.7621344899999993</v>
      </c>
      <c r="K1880" s="50">
        <v>21962.359899939976</v>
      </c>
      <c r="L1880">
        <f t="shared" si="262"/>
        <v>8.7014236536261418</v>
      </c>
      <c r="M1880" t="e">
        <f t="shared" si="270"/>
        <v>#N/A</v>
      </c>
      <c r="N1880" t="str">
        <f t="shared" si="264"/>
        <v>NA</v>
      </c>
      <c r="O1880" s="22">
        <f t="shared" si="269"/>
        <v>18669.792740347231</v>
      </c>
      <c r="P1880">
        <f t="shared" si="265"/>
        <v>8.7014236536261418</v>
      </c>
      <c r="Q1880">
        <f t="shared" si="266"/>
        <v>4</v>
      </c>
      <c r="V1880" s="51">
        <f t="shared" si="263"/>
        <v>2.3064262640240685E-6</v>
      </c>
      <c r="W1880" s="51">
        <f t="shared" si="267"/>
        <v>2.7934229645591973E-4</v>
      </c>
    </row>
    <row r="1881" spans="2:23" x14ac:dyDescent="0.25">
      <c r="B1881" s="52" t="s">
        <v>436</v>
      </c>
      <c r="C1881" s="53" t="s">
        <v>2582</v>
      </c>
      <c r="D1881" s="54">
        <v>4.1490694399999999</v>
      </c>
      <c r="E1881" s="54">
        <v>217.45743318000001</v>
      </c>
      <c r="F1881" s="54">
        <v>6.0014337323882755E-2</v>
      </c>
      <c r="G1881" s="48">
        <v>1880</v>
      </c>
      <c r="H1881" s="49"/>
      <c r="I1881" s="21">
        <f t="shared" si="268"/>
        <v>8.6414093163022585</v>
      </c>
      <c r="J1881" s="50">
        <v>4.1490694399999999</v>
      </c>
      <c r="K1881" s="50">
        <v>21966.508969379978</v>
      </c>
      <c r="L1881">
        <f t="shared" si="262"/>
        <v>8.6414093163022585</v>
      </c>
      <c r="M1881" t="e">
        <f t="shared" si="270"/>
        <v>#N/A</v>
      </c>
      <c r="N1881" t="str">
        <f t="shared" si="264"/>
        <v>NA</v>
      </c>
      <c r="O1881" s="22">
        <f t="shared" si="269"/>
        <v>18673.941809787233</v>
      </c>
      <c r="P1881">
        <f t="shared" si="265"/>
        <v>8.6414093163022585</v>
      </c>
      <c r="Q1881">
        <f t="shared" si="266"/>
        <v>4</v>
      </c>
      <c r="V1881" s="51">
        <f t="shared" si="263"/>
        <v>2.2905186781701004E-6</v>
      </c>
      <c r="W1881" s="51">
        <f t="shared" si="267"/>
        <v>2.7705177777774965E-4</v>
      </c>
    </row>
    <row r="1882" spans="2:23" x14ac:dyDescent="0.25">
      <c r="B1882" s="45" t="s">
        <v>2583</v>
      </c>
      <c r="C1882" s="46" t="s">
        <v>2584</v>
      </c>
      <c r="D1882" s="47">
        <v>3.6954587600000002</v>
      </c>
      <c r="E1882" s="47">
        <v>107.932319052</v>
      </c>
      <c r="F1882" s="47">
        <v>5.9539287993177641E-2</v>
      </c>
      <c r="G1882" s="48">
        <v>1881</v>
      </c>
      <c r="H1882" s="49"/>
      <c r="I1882" s="21">
        <f t="shared" si="268"/>
        <v>8.5818700283090816</v>
      </c>
      <c r="J1882" s="50">
        <v>3.6954587600000002</v>
      </c>
      <c r="K1882" s="50">
        <v>21970.204428139979</v>
      </c>
      <c r="L1882">
        <f t="shared" si="262"/>
        <v>8.5818700283090816</v>
      </c>
      <c r="M1882" t="e">
        <f t="shared" si="270"/>
        <v>#N/A</v>
      </c>
      <c r="N1882" t="str">
        <f t="shared" si="264"/>
        <v>NA</v>
      </c>
      <c r="O1882" s="22">
        <f t="shared" si="269"/>
        <v>18677.637268547234</v>
      </c>
      <c r="P1882">
        <f t="shared" si="265"/>
        <v>8.5818700283090816</v>
      </c>
      <c r="Q1882">
        <f t="shared" si="266"/>
        <v>4</v>
      </c>
      <c r="V1882" s="51">
        <f t="shared" si="263"/>
        <v>2.2747370103608875E-6</v>
      </c>
      <c r="W1882" s="51">
        <f t="shared" si="267"/>
        <v>2.7477704076738879E-4</v>
      </c>
    </row>
    <row r="1883" spans="2:23" x14ac:dyDescent="0.25">
      <c r="B1883" s="52" t="s">
        <v>2096</v>
      </c>
      <c r="C1883" s="53" t="s">
        <v>2585</v>
      </c>
      <c r="D1883" s="54">
        <v>3.38113507</v>
      </c>
      <c r="E1883" s="54">
        <v>36.014965814000007</v>
      </c>
      <c r="F1883" s="54">
        <v>5.9289075637830813E-2</v>
      </c>
      <c r="G1883" s="48">
        <v>1882</v>
      </c>
      <c r="H1883" s="49"/>
      <c r="I1883" s="21">
        <f t="shared" si="268"/>
        <v>8.5225809526712517</v>
      </c>
      <c r="J1883" s="50">
        <v>3.38113507</v>
      </c>
      <c r="K1883" s="50">
        <v>21973.585563209981</v>
      </c>
      <c r="L1883">
        <f t="shared" si="262"/>
        <v>8.5225809526712517</v>
      </c>
      <c r="M1883" t="e">
        <f t="shared" si="270"/>
        <v>#N/A</v>
      </c>
      <c r="N1883" t="str">
        <f t="shared" si="264"/>
        <v>NA</v>
      </c>
      <c r="O1883" s="22">
        <f t="shared" si="269"/>
        <v>18681.018403617236</v>
      </c>
      <c r="P1883">
        <f t="shared" si="265"/>
        <v>8.5225809526712517</v>
      </c>
      <c r="Q1883">
        <f t="shared" si="266"/>
        <v>4</v>
      </c>
      <c r="V1883" s="51">
        <f t="shared" si="263"/>
        <v>2.2590216646124003E-6</v>
      </c>
      <c r="W1883" s="51">
        <f t="shared" si="267"/>
        <v>2.725180191027764E-4</v>
      </c>
    </row>
    <row r="1884" spans="2:23" x14ac:dyDescent="0.25">
      <c r="B1884" s="45" t="s">
        <v>1011</v>
      </c>
      <c r="C1884" s="46" t="s">
        <v>2586</v>
      </c>
      <c r="D1884" s="47">
        <v>5.8506976100000001</v>
      </c>
      <c r="E1884" s="47">
        <v>326.25971427899998</v>
      </c>
      <c r="F1884" s="47">
        <v>5.8632394260850512E-2</v>
      </c>
      <c r="G1884" s="48">
        <v>1883</v>
      </c>
      <c r="H1884" s="49"/>
      <c r="I1884" s="21">
        <f t="shared" si="268"/>
        <v>8.4639485584104008</v>
      </c>
      <c r="J1884" s="50">
        <v>5.8506976099999992</v>
      </c>
      <c r="K1884" s="50">
        <v>21979.436260819981</v>
      </c>
      <c r="L1884">
        <f t="shared" si="262"/>
        <v>8.4639485584104008</v>
      </c>
      <c r="M1884" t="e">
        <f t="shared" si="270"/>
        <v>#N/A</v>
      </c>
      <c r="N1884" t="str">
        <f t="shared" si="264"/>
        <v>NA</v>
      </c>
      <c r="O1884" s="22">
        <f t="shared" si="269"/>
        <v>18686.869101227236</v>
      </c>
      <c r="P1884">
        <f t="shared" si="265"/>
        <v>8.4639485584104008</v>
      </c>
      <c r="Q1884">
        <f t="shared" si="266"/>
        <v>4</v>
      </c>
      <c r="V1884" s="51">
        <f t="shared" si="263"/>
        <v>2.2434803808605759E-6</v>
      </c>
      <c r="W1884" s="51">
        <f t="shared" si="267"/>
        <v>2.7027453872191585E-4</v>
      </c>
    </row>
    <row r="1885" spans="2:23" x14ac:dyDescent="0.25">
      <c r="B1885" s="52" t="s">
        <v>1403</v>
      </c>
      <c r="C1885" s="53" t="s">
        <v>2587</v>
      </c>
      <c r="D1885" s="54">
        <v>0.94317743999999992</v>
      </c>
      <c r="E1885" s="54">
        <v>40.871378804000003</v>
      </c>
      <c r="F1885" s="54">
        <v>5.7841682088517976E-2</v>
      </c>
      <c r="G1885" s="48">
        <v>1884</v>
      </c>
      <c r="H1885" s="49"/>
      <c r="I1885" s="21">
        <f t="shared" si="268"/>
        <v>8.406106876321882</v>
      </c>
      <c r="J1885" s="50">
        <v>0.94317743999999992</v>
      </c>
      <c r="K1885" s="50">
        <v>21980.379438259981</v>
      </c>
      <c r="L1885">
        <f t="shared" si="262"/>
        <v>8.406106876321882</v>
      </c>
      <c r="M1885" t="e">
        <f t="shared" si="270"/>
        <v>#N/A</v>
      </c>
      <c r="N1885" t="str">
        <f t="shared" si="264"/>
        <v>NA</v>
      </c>
      <c r="O1885" s="22">
        <f t="shared" si="269"/>
        <v>18687.812278667236</v>
      </c>
      <c r="P1885">
        <f t="shared" si="265"/>
        <v>8.406106876321882</v>
      </c>
      <c r="Q1885">
        <f t="shared" si="266"/>
        <v>4</v>
      </c>
      <c r="V1885" s="51">
        <f t="shared" si="263"/>
        <v>2.2281486857225401E-6</v>
      </c>
      <c r="W1885" s="51">
        <f t="shared" si="267"/>
        <v>2.6804639003619331E-4</v>
      </c>
    </row>
    <row r="1886" spans="2:23" x14ac:dyDescent="0.25">
      <c r="B1886" s="45" t="s">
        <v>322</v>
      </c>
      <c r="C1886" s="46" t="s">
        <v>2588</v>
      </c>
      <c r="D1886" s="47">
        <v>0.51676107000000004</v>
      </c>
      <c r="E1886" s="47">
        <v>13.360246568000001</v>
      </c>
      <c r="F1886" s="47">
        <v>5.7757402708967537E-2</v>
      </c>
      <c r="G1886" s="48">
        <v>1885</v>
      </c>
      <c r="H1886" s="49"/>
      <c r="I1886" s="21">
        <f t="shared" si="268"/>
        <v>8.3483494736129149</v>
      </c>
      <c r="J1886" s="50">
        <v>0.51676107000000004</v>
      </c>
      <c r="K1886" s="50">
        <v>21980.896199329982</v>
      </c>
      <c r="L1886">
        <f t="shared" si="262"/>
        <v>8.3483494736129149</v>
      </c>
      <c r="M1886" t="e">
        <f t="shared" si="270"/>
        <v>#N/A</v>
      </c>
      <c r="N1886" t="str">
        <f t="shared" si="264"/>
        <v>NA</v>
      </c>
      <c r="O1886" s="22">
        <f t="shared" si="269"/>
        <v>18688.329039737237</v>
      </c>
      <c r="P1886">
        <f t="shared" si="265"/>
        <v>8.3483494736129149</v>
      </c>
      <c r="Q1886">
        <f t="shared" si="266"/>
        <v>4</v>
      </c>
      <c r="V1886" s="51">
        <f t="shared" si="263"/>
        <v>2.212839329937494E-6</v>
      </c>
      <c r="W1886" s="51">
        <f t="shared" si="267"/>
        <v>2.6583355070625581E-4</v>
      </c>
    </row>
    <row r="1887" spans="2:23" x14ac:dyDescent="0.25">
      <c r="B1887" s="52" t="s">
        <v>2589</v>
      </c>
      <c r="C1887" s="53" t="s">
        <v>145</v>
      </c>
      <c r="D1887" s="54">
        <v>2.5342314400000006</v>
      </c>
      <c r="E1887" s="54">
        <v>11.327359623</v>
      </c>
      <c r="F1887" s="54">
        <v>5.769144552553096E-2</v>
      </c>
      <c r="G1887" s="48">
        <v>1886</v>
      </c>
      <c r="H1887" s="49"/>
      <c r="I1887" s="21">
        <f t="shared" si="268"/>
        <v>8.2906580280873836</v>
      </c>
      <c r="J1887" s="50">
        <v>2.5342314400000001</v>
      </c>
      <c r="K1887" s="50">
        <v>21983.430430769982</v>
      </c>
      <c r="L1887">
        <f t="shared" si="262"/>
        <v>8.2906580280873836</v>
      </c>
      <c r="M1887" t="e">
        <f t="shared" si="270"/>
        <v>#N/A</v>
      </c>
      <c r="N1887" t="str">
        <f t="shared" si="264"/>
        <v>NA</v>
      </c>
      <c r="O1887" s="22">
        <f t="shared" si="269"/>
        <v>18690.863271177237</v>
      </c>
      <c r="P1887">
        <f t="shared" si="265"/>
        <v>8.2906580280873836</v>
      </c>
      <c r="Q1887">
        <f t="shared" si="266"/>
        <v>4</v>
      </c>
      <c r="V1887" s="51">
        <f t="shared" si="263"/>
        <v>2.1975474569674716E-6</v>
      </c>
      <c r="W1887" s="51">
        <f t="shared" si="267"/>
        <v>2.6363600324928835E-4</v>
      </c>
    </row>
    <row r="1888" spans="2:23" x14ac:dyDescent="0.25">
      <c r="B1888" s="45" t="s">
        <v>2590</v>
      </c>
      <c r="C1888" s="46" t="s">
        <v>2591</v>
      </c>
      <c r="D1888" s="47">
        <v>0.69195699000000011</v>
      </c>
      <c r="E1888" s="47">
        <v>5</v>
      </c>
      <c r="F1888" s="47">
        <v>5.7498429500000003E-2</v>
      </c>
      <c r="G1888" s="48">
        <v>1887</v>
      </c>
      <c r="H1888" s="49"/>
      <c r="I1888" s="21">
        <f t="shared" si="268"/>
        <v>8.2331595985873829</v>
      </c>
      <c r="J1888" s="50">
        <v>17.537023750000003</v>
      </c>
      <c r="K1888" s="50">
        <v>22000.967454519981</v>
      </c>
      <c r="L1888">
        <f t="shared" si="262"/>
        <v>8.2331595985873829</v>
      </c>
      <c r="M1888" t="e">
        <f t="shared" si="270"/>
        <v>#N/A</v>
      </c>
      <c r="N1888" t="str">
        <f t="shared" si="264"/>
        <v>NA</v>
      </c>
      <c r="O1888" s="22">
        <f t="shared" si="269"/>
        <v>18691.555228167235</v>
      </c>
      <c r="P1888">
        <f t="shared" si="265"/>
        <v>8.2331595985873829</v>
      </c>
      <c r="Q1888">
        <f t="shared" si="266"/>
        <v>4</v>
      </c>
      <c r="V1888" s="51">
        <f t="shared" si="263"/>
        <v>2.1823067454221058E-6</v>
      </c>
      <c r="W1888" s="51">
        <f t="shared" si="267"/>
        <v>2.6145369650386622E-4</v>
      </c>
    </row>
    <row r="1889" spans="2:23" x14ac:dyDescent="0.25">
      <c r="B1889" s="52" t="s">
        <v>1384</v>
      </c>
      <c r="C1889" s="53" t="s">
        <v>2592</v>
      </c>
      <c r="D1889" s="54">
        <v>4.6208897200000001</v>
      </c>
      <c r="E1889" s="54">
        <v>61.944819850000009</v>
      </c>
      <c r="F1889" s="54">
        <v>5.7200986434175247E-2</v>
      </c>
      <c r="G1889" s="48">
        <v>1888</v>
      </c>
      <c r="H1889" s="49"/>
      <c r="I1889" s="21">
        <f t="shared" si="268"/>
        <v>8.1759586121532077</v>
      </c>
      <c r="J1889" s="50">
        <v>4.6208897200000001</v>
      </c>
      <c r="K1889" s="50">
        <v>22005.588344239983</v>
      </c>
      <c r="L1889">
        <f t="shared" si="262"/>
        <v>8.1759586121532077</v>
      </c>
      <c r="M1889" t="e">
        <f t="shared" si="270"/>
        <v>#N/A</v>
      </c>
      <c r="N1889" t="str">
        <f t="shared" si="264"/>
        <v>NA</v>
      </c>
      <c r="O1889" s="22">
        <f t="shared" si="269"/>
        <v>18696.176117887237</v>
      </c>
      <c r="P1889">
        <f t="shared" si="265"/>
        <v>8.1759586121532077</v>
      </c>
      <c r="Q1889">
        <f t="shared" si="266"/>
        <v>4</v>
      </c>
      <c r="V1889" s="51">
        <f t="shared" si="263"/>
        <v>2.1671448750556533E-6</v>
      </c>
      <c r="W1889" s="51">
        <f t="shared" si="267"/>
        <v>2.5928655162881057E-4</v>
      </c>
    </row>
    <row r="1890" spans="2:23" x14ac:dyDescent="0.25">
      <c r="B1890" s="45" t="s">
        <v>1036</v>
      </c>
      <c r="C1890" s="46" t="s">
        <v>2593</v>
      </c>
      <c r="D1890" s="47">
        <v>7.8209313300000005</v>
      </c>
      <c r="E1890" s="47">
        <v>85.390178196000008</v>
      </c>
      <c r="F1890" s="47">
        <v>5.7185768181789928E-2</v>
      </c>
      <c r="G1890" s="48">
        <v>1889</v>
      </c>
      <c r="H1890" s="49"/>
      <c r="I1890" s="21">
        <f t="shared" si="268"/>
        <v>8.1187728439714171</v>
      </c>
      <c r="J1890" s="50">
        <v>7.8209313300000005</v>
      </c>
      <c r="K1890" s="50">
        <v>22013.409275569982</v>
      </c>
      <c r="L1890">
        <f t="shared" si="262"/>
        <v>8.1187728439714171</v>
      </c>
      <c r="M1890" t="e">
        <f t="shared" si="270"/>
        <v>#N/A</v>
      </c>
      <c r="N1890" t="str">
        <f t="shared" si="264"/>
        <v>NA</v>
      </c>
      <c r="O1890" s="22">
        <f t="shared" si="269"/>
        <v>18703.997049217236</v>
      </c>
      <c r="P1890">
        <f t="shared" si="265"/>
        <v>8.1187728439714171</v>
      </c>
      <c r="Q1890">
        <f t="shared" si="266"/>
        <v>4</v>
      </c>
      <c r="V1890" s="51">
        <f t="shared" si="263"/>
        <v>2.1519870384862419E-6</v>
      </c>
      <c r="W1890" s="51">
        <f t="shared" si="267"/>
        <v>2.5713456459032432E-4</v>
      </c>
    </row>
    <row r="1891" spans="2:23" x14ac:dyDescent="0.25">
      <c r="B1891" s="52" t="s">
        <v>289</v>
      </c>
      <c r="C1891" s="53" t="s">
        <v>2594</v>
      </c>
      <c r="D1891" s="54">
        <v>0.40054188000000002</v>
      </c>
      <c r="E1891" s="54">
        <v>90.980941091000005</v>
      </c>
      <c r="F1891" s="54">
        <v>5.7180456998682738E-2</v>
      </c>
      <c r="G1891" s="48">
        <v>1890</v>
      </c>
      <c r="H1891" s="49"/>
      <c r="I1891" s="21">
        <f t="shared" si="268"/>
        <v>8.0615923869727339</v>
      </c>
      <c r="J1891" s="50">
        <v>0.40054188000000002</v>
      </c>
      <c r="K1891" s="50">
        <v>22013.809817449983</v>
      </c>
      <c r="L1891">
        <f t="shared" si="262"/>
        <v>8.0615923869727339</v>
      </c>
      <c r="M1891" t="e">
        <f t="shared" si="270"/>
        <v>#N/A</v>
      </c>
      <c r="N1891" t="str">
        <f t="shared" si="264"/>
        <v>NA</v>
      </c>
      <c r="O1891" s="22">
        <f t="shared" si="269"/>
        <v>18704.397591097237</v>
      </c>
      <c r="P1891">
        <f t="shared" si="265"/>
        <v>8.0615923869727339</v>
      </c>
      <c r="Q1891">
        <f t="shared" si="266"/>
        <v>4</v>
      </c>
      <c r="V1891" s="51">
        <f t="shared" si="263"/>
        <v>2.1368306097154506E-6</v>
      </c>
      <c r="W1891" s="51">
        <f t="shared" si="267"/>
        <v>2.5499773398060885E-4</v>
      </c>
    </row>
    <row r="1892" spans="2:23" x14ac:dyDescent="0.25">
      <c r="B1892" s="45" t="s">
        <v>737</v>
      </c>
      <c r="C1892" s="46" t="s">
        <v>2595</v>
      </c>
      <c r="D1892" s="47">
        <v>13.825591789999999</v>
      </c>
      <c r="E1892" s="47">
        <v>2320.7592170090002</v>
      </c>
      <c r="F1892" s="47">
        <v>5.6895036736427547E-2</v>
      </c>
      <c r="G1892" s="48">
        <v>1891</v>
      </c>
      <c r="H1892" s="49"/>
      <c r="I1892" s="21">
        <f t="shared" si="268"/>
        <v>8.0046973502363059</v>
      </c>
      <c r="J1892" s="50">
        <v>13.825591790000001</v>
      </c>
      <c r="K1892" s="50">
        <v>22027.635409239982</v>
      </c>
      <c r="L1892">
        <f t="shared" si="262"/>
        <v>8.0046973502363059</v>
      </c>
      <c r="M1892" t="e">
        <f t="shared" si="270"/>
        <v>#N/A</v>
      </c>
      <c r="N1892" t="str">
        <f t="shared" si="264"/>
        <v>NA</v>
      </c>
      <c r="O1892" s="22">
        <f t="shared" si="269"/>
        <v>18718.223182887235</v>
      </c>
      <c r="P1892">
        <f t="shared" si="265"/>
        <v>8.0046973502363059</v>
      </c>
      <c r="Q1892">
        <f t="shared" si="266"/>
        <v>4</v>
      </c>
      <c r="V1892" s="51">
        <f t="shared" si="263"/>
        <v>2.1217498353220758E-6</v>
      </c>
      <c r="W1892" s="51">
        <f t="shared" si="267"/>
        <v>2.5287598414528676E-4</v>
      </c>
    </row>
    <row r="1893" spans="2:23" x14ac:dyDescent="0.25">
      <c r="B1893" s="52" t="s">
        <v>2596</v>
      </c>
      <c r="C1893" s="53" t="s">
        <v>2597</v>
      </c>
      <c r="D1893" s="54">
        <v>15.417010560000007</v>
      </c>
      <c r="E1893" s="54">
        <v>439.12647408300006</v>
      </c>
      <c r="F1893" s="54">
        <v>5.6723810988492267E-2</v>
      </c>
      <c r="G1893" s="48">
        <v>1892</v>
      </c>
      <c r="H1893" s="49"/>
      <c r="I1893" s="21">
        <f t="shared" si="268"/>
        <v>7.9479735392478137</v>
      </c>
      <c r="J1893" s="50">
        <v>15.417010560000005</v>
      </c>
      <c r="K1893" s="50">
        <v>22043.05241979998</v>
      </c>
      <c r="L1893">
        <f t="shared" si="262"/>
        <v>7.9479735392478137</v>
      </c>
      <c r="M1893" t="e">
        <f t="shared" si="270"/>
        <v>#N/A</v>
      </c>
      <c r="N1893" t="str">
        <f t="shared" si="264"/>
        <v>NA</v>
      </c>
      <c r="O1893" s="22">
        <f t="shared" si="269"/>
        <v>18733.640193447234</v>
      </c>
      <c r="P1893">
        <f t="shared" si="265"/>
        <v>7.9479735392478137</v>
      </c>
      <c r="Q1893">
        <f t="shared" si="266"/>
        <v>4</v>
      </c>
      <c r="V1893" s="51">
        <f t="shared" si="263"/>
        <v>2.1067144465549889E-6</v>
      </c>
      <c r="W1893" s="51">
        <f t="shared" si="267"/>
        <v>2.5076926969873174E-4</v>
      </c>
    </row>
    <row r="1894" spans="2:23" x14ac:dyDescent="0.25">
      <c r="B1894" s="45" t="s">
        <v>1706</v>
      </c>
      <c r="C1894" s="46" t="s">
        <v>2598</v>
      </c>
      <c r="D1894" s="47">
        <v>5.1236446100000004</v>
      </c>
      <c r="E1894" s="47">
        <v>377.50449028116861</v>
      </c>
      <c r="F1894" s="47">
        <v>5.6603891533086065E-2</v>
      </c>
      <c r="G1894" s="48">
        <v>1893</v>
      </c>
      <c r="H1894" s="49"/>
      <c r="I1894" s="21">
        <f t="shared" si="268"/>
        <v>7.8913696477147273</v>
      </c>
      <c r="J1894" s="50">
        <v>5.8713871500000003</v>
      </c>
      <c r="K1894" s="50">
        <v>22048.923806949981</v>
      </c>
      <c r="L1894">
        <f t="shared" ref="L1894:L1957" si="271">P1894</f>
        <v>7.8913696477147273</v>
      </c>
      <c r="M1894" t="e">
        <f t="shared" si="270"/>
        <v>#N/A</v>
      </c>
      <c r="N1894" t="str">
        <f t="shared" si="264"/>
        <v>NA</v>
      </c>
      <c r="O1894" s="22">
        <f t="shared" si="269"/>
        <v>18738.763838057235</v>
      </c>
      <c r="P1894">
        <f t="shared" si="265"/>
        <v>7.8913696477147273</v>
      </c>
      <c r="Q1894">
        <f t="shared" si="266"/>
        <v>4</v>
      </c>
      <c r="V1894" s="51">
        <f t="shared" si="263"/>
        <v>2.0917108440096199E-6</v>
      </c>
      <c r="W1894" s="51">
        <f t="shared" si="267"/>
        <v>2.4867755885472215E-4</v>
      </c>
    </row>
    <row r="1895" spans="2:23" x14ac:dyDescent="0.25">
      <c r="B1895" s="52" t="s">
        <v>651</v>
      </c>
      <c r="C1895" s="53" t="s">
        <v>2599</v>
      </c>
      <c r="D1895" s="54">
        <v>9.2402900392081531</v>
      </c>
      <c r="E1895" s="54">
        <v>1018.5294212090503</v>
      </c>
      <c r="F1895" s="54">
        <v>5.6587966848243021E-2</v>
      </c>
      <c r="G1895" s="48">
        <v>1894</v>
      </c>
      <c r="H1895" s="49"/>
      <c r="I1895" s="21">
        <f t="shared" si="268"/>
        <v>7.8347816808664845</v>
      </c>
      <c r="J1895" s="50">
        <v>9.2759932299999974</v>
      </c>
      <c r="K1895" s="50">
        <v>22058.19980017998</v>
      </c>
      <c r="L1895">
        <f t="shared" si="271"/>
        <v>7.8347816808664845</v>
      </c>
      <c r="M1895" t="e">
        <f t="shared" si="270"/>
        <v>#N/A</v>
      </c>
      <c r="N1895" t="str">
        <f t="shared" si="264"/>
        <v>NA</v>
      </c>
      <c r="O1895" s="22">
        <f t="shared" si="269"/>
        <v>18748.004128096443</v>
      </c>
      <c r="P1895">
        <f t="shared" si="265"/>
        <v>7.8347816808664845</v>
      </c>
      <c r="Q1895">
        <f t="shared" si="266"/>
        <v>4</v>
      </c>
      <c r="V1895" s="51">
        <f t="shared" si="263"/>
        <v>2.0767114625104646E-6</v>
      </c>
      <c r="W1895" s="51">
        <f t="shared" si="267"/>
        <v>2.4660084739221166E-4</v>
      </c>
    </row>
    <row r="1896" spans="2:23" x14ac:dyDescent="0.25">
      <c r="B1896" s="45" t="s">
        <v>1897</v>
      </c>
      <c r="C1896" s="46" t="s">
        <v>2600</v>
      </c>
      <c r="D1896" s="47">
        <v>8.1134579999999998E-2</v>
      </c>
      <c r="E1896" s="47">
        <v>1</v>
      </c>
      <c r="F1896" s="47">
        <v>5.5955523899999998E-2</v>
      </c>
      <c r="G1896" s="48">
        <v>1895</v>
      </c>
      <c r="H1896" s="49"/>
      <c r="I1896" s="21">
        <f t="shared" si="268"/>
        <v>7.7788261569664847</v>
      </c>
      <c r="J1896" s="50">
        <v>6.02436785</v>
      </c>
      <c r="K1896" s="50">
        <v>22064.224168029981</v>
      </c>
      <c r="L1896">
        <f t="shared" si="271"/>
        <v>7.7788261569664847</v>
      </c>
      <c r="M1896" t="e">
        <f t="shared" si="270"/>
        <v>#N/A</v>
      </c>
      <c r="N1896" t="str">
        <f t="shared" si="264"/>
        <v>NA</v>
      </c>
      <c r="O1896" s="22">
        <f t="shared" si="269"/>
        <v>18748.085262676443</v>
      </c>
      <c r="P1896">
        <f t="shared" si="265"/>
        <v>7.7788261569664847</v>
      </c>
      <c r="Q1896">
        <f t="shared" si="266"/>
        <v>4</v>
      </c>
      <c r="V1896" s="51">
        <f t="shared" si="263"/>
        <v>2.0618797182950911E-6</v>
      </c>
      <c r="W1896" s="51">
        <f t="shared" si="267"/>
        <v>2.4453896767391656E-4</v>
      </c>
    </row>
    <row r="1897" spans="2:23" x14ac:dyDescent="0.25">
      <c r="B1897" s="52" t="s">
        <v>2601</v>
      </c>
      <c r="C1897" s="53" t="s">
        <v>2602</v>
      </c>
      <c r="D1897" s="54">
        <v>0.25277044999999998</v>
      </c>
      <c r="E1897" s="54">
        <v>7.1374904670000001</v>
      </c>
      <c r="F1897" s="54">
        <v>5.5823331462296642E-2</v>
      </c>
      <c r="G1897" s="48">
        <v>1896</v>
      </c>
      <c r="H1897" s="49"/>
      <c r="I1897" s="21">
        <f t="shared" si="268"/>
        <v>7.7230028255041878</v>
      </c>
      <c r="J1897" s="50">
        <v>0.25277044999999998</v>
      </c>
      <c r="K1897" s="50">
        <v>22064.47693847998</v>
      </c>
      <c r="L1897">
        <f t="shared" si="271"/>
        <v>7.7230028255041878</v>
      </c>
      <c r="M1897" t="e">
        <f t="shared" si="270"/>
        <v>#N/A</v>
      </c>
      <c r="N1897" t="str">
        <f t="shared" si="264"/>
        <v>NA</v>
      </c>
      <c r="O1897" s="22">
        <f t="shared" si="269"/>
        <v>18748.338033126442</v>
      </c>
      <c r="P1897">
        <f t="shared" si="265"/>
        <v>7.7230028255041878</v>
      </c>
      <c r="Q1897">
        <f t="shared" si="266"/>
        <v>4</v>
      </c>
      <c r="V1897" s="51">
        <f t="shared" si="263"/>
        <v>2.0470830134160786E-6</v>
      </c>
      <c r="W1897" s="51">
        <f t="shared" si="267"/>
        <v>2.4249188466050049E-4</v>
      </c>
    </row>
    <row r="1898" spans="2:23" x14ac:dyDescent="0.25">
      <c r="B1898" s="45" t="s">
        <v>1128</v>
      </c>
      <c r="C1898" s="46" t="s">
        <v>2603</v>
      </c>
      <c r="D1898" s="47">
        <v>2.4473030399999991</v>
      </c>
      <c r="E1898" s="47">
        <v>283.163547193</v>
      </c>
      <c r="F1898" s="47">
        <v>5.5481706251969888E-2</v>
      </c>
      <c r="G1898" s="48">
        <v>1897</v>
      </c>
      <c r="H1898" s="49"/>
      <c r="I1898" s="21">
        <f t="shared" si="268"/>
        <v>7.6675211192522177</v>
      </c>
      <c r="J1898" s="50">
        <v>2.4473030399999991</v>
      </c>
      <c r="K1898" s="50">
        <v>22066.924241519981</v>
      </c>
      <c r="L1898">
        <f t="shared" si="271"/>
        <v>7.6675211192522177</v>
      </c>
      <c r="M1898" t="e">
        <f t="shared" si="270"/>
        <v>#N/A</v>
      </c>
      <c r="N1898" t="str">
        <f t="shared" si="264"/>
        <v>NA</v>
      </c>
      <c r="O1898" s="22">
        <f t="shared" si="269"/>
        <v>18750.785336166442</v>
      </c>
      <c r="P1898">
        <f t="shared" si="265"/>
        <v>7.6675211192522177</v>
      </c>
      <c r="Q1898">
        <f t="shared" si="266"/>
        <v>4</v>
      </c>
      <c r="V1898" s="51">
        <f t="shared" si="263"/>
        <v>2.0323768607718403E-6</v>
      </c>
      <c r="W1898" s="51">
        <f t="shared" si="267"/>
        <v>2.4045950779972864E-4</v>
      </c>
    </row>
    <row r="1899" spans="2:23" x14ac:dyDescent="0.25">
      <c r="B1899" s="52" t="s">
        <v>2184</v>
      </c>
      <c r="C1899" s="53" t="s">
        <v>2604</v>
      </c>
      <c r="D1899" s="54">
        <v>5.9449750099999994</v>
      </c>
      <c r="E1899" s="54">
        <v>92.866699018000006</v>
      </c>
      <c r="F1899" s="54">
        <v>5.4887878067579318E-2</v>
      </c>
      <c r="G1899" s="48">
        <v>1898</v>
      </c>
      <c r="H1899" s="49"/>
      <c r="I1899" s="21">
        <f t="shared" si="268"/>
        <v>7.6126332411846382</v>
      </c>
      <c r="J1899" s="50">
        <v>5.9449750099999994</v>
      </c>
      <c r="K1899" s="50">
        <v>22072.86921652998</v>
      </c>
      <c r="L1899">
        <f t="shared" si="271"/>
        <v>7.6126332411846382</v>
      </c>
      <c r="M1899" t="e">
        <f t="shared" si="270"/>
        <v>#N/A</v>
      </c>
      <c r="N1899" t="str">
        <f t="shared" si="264"/>
        <v>NA</v>
      </c>
      <c r="O1899" s="22">
        <f t="shared" si="269"/>
        <v>18756.730311176441</v>
      </c>
      <c r="P1899">
        <f t="shared" si="265"/>
        <v>7.6126332411846382</v>
      </c>
      <c r="Q1899">
        <f t="shared" si="266"/>
        <v>4</v>
      </c>
      <c r="V1899" s="51">
        <f t="shared" si="263"/>
        <v>2.0178281100626551E-6</v>
      </c>
      <c r="W1899" s="51">
        <f t="shared" si="267"/>
        <v>2.3844167968966598E-4</v>
      </c>
    </row>
    <row r="1900" spans="2:23" x14ac:dyDescent="0.25">
      <c r="B1900" s="45" t="s">
        <v>990</v>
      </c>
      <c r="C1900" s="46" t="s">
        <v>2605</v>
      </c>
      <c r="D1900" s="47">
        <v>2.1556558599999995</v>
      </c>
      <c r="E1900" s="47">
        <v>270.97774239900002</v>
      </c>
      <c r="F1900" s="47">
        <v>5.4698185094175907E-2</v>
      </c>
      <c r="G1900" s="48">
        <v>1899</v>
      </c>
      <c r="H1900" s="49"/>
      <c r="I1900" s="21">
        <f t="shared" si="268"/>
        <v>7.5579350560904626</v>
      </c>
      <c r="J1900" s="50">
        <v>2.1556558599999995</v>
      </c>
      <c r="K1900" s="50">
        <v>22075.024872389979</v>
      </c>
      <c r="L1900">
        <f t="shared" si="271"/>
        <v>7.5579350560904626</v>
      </c>
      <c r="M1900" t="e">
        <f t="shared" si="270"/>
        <v>#N/A</v>
      </c>
      <c r="N1900" t="str">
        <f t="shared" si="264"/>
        <v>NA</v>
      </c>
      <c r="O1900" s="22">
        <f t="shared" si="269"/>
        <v>18758.88596703644</v>
      </c>
      <c r="P1900">
        <f t="shared" si="265"/>
        <v>7.5579350560904626</v>
      </c>
      <c r="Q1900">
        <f t="shared" si="266"/>
        <v>4</v>
      </c>
      <c r="V1900" s="51">
        <f t="shared" si="263"/>
        <v>2.0033296399596527E-6</v>
      </c>
      <c r="W1900" s="51">
        <f t="shared" si="267"/>
        <v>2.3643835004970632E-4</v>
      </c>
    </row>
    <row r="1901" spans="2:23" x14ac:dyDescent="0.25">
      <c r="B1901" s="52" t="s">
        <v>1259</v>
      </c>
      <c r="C1901" s="53" t="s">
        <v>2606</v>
      </c>
      <c r="D1901" s="54">
        <v>6.47126643</v>
      </c>
      <c r="E1901" s="54">
        <v>404.19640540500001</v>
      </c>
      <c r="F1901" s="54">
        <v>5.4535674543942599E-2</v>
      </c>
      <c r="G1901" s="48">
        <v>1900</v>
      </c>
      <c r="H1901" s="49"/>
      <c r="I1901" s="21">
        <f t="shared" si="268"/>
        <v>7.5033993815465196</v>
      </c>
      <c r="J1901" s="50">
        <v>6.47126643</v>
      </c>
      <c r="K1901" s="50">
        <v>22081.496138819977</v>
      </c>
      <c r="L1901">
        <f t="shared" si="271"/>
        <v>7.5033993815465196</v>
      </c>
      <c r="M1901" t="e">
        <f t="shared" si="270"/>
        <v>#N/A</v>
      </c>
      <c r="N1901" t="str">
        <f t="shared" si="264"/>
        <v>NA</v>
      </c>
      <c r="O1901" s="22">
        <f t="shared" si="269"/>
        <v>18765.357233466439</v>
      </c>
      <c r="P1901">
        <f t="shared" si="265"/>
        <v>7.5033993815465196</v>
      </c>
      <c r="Q1901">
        <f t="shared" si="266"/>
        <v>4</v>
      </c>
      <c r="V1901" s="51">
        <f t="shared" si="263"/>
        <v>1.988874245405682E-6</v>
      </c>
      <c r="W1901" s="51">
        <f t="shared" si="267"/>
        <v>2.3444947580430063E-4</v>
      </c>
    </row>
    <row r="1902" spans="2:23" x14ac:dyDescent="0.25">
      <c r="B1902" s="45" t="s">
        <v>2192</v>
      </c>
      <c r="C1902" s="46" t="s">
        <v>2607</v>
      </c>
      <c r="D1902" s="47">
        <v>3.4373710599999998</v>
      </c>
      <c r="E1902" s="47">
        <v>253.22420846200001</v>
      </c>
      <c r="F1902" s="47">
        <v>5.4157314687976403E-2</v>
      </c>
      <c r="G1902" s="48">
        <v>1901</v>
      </c>
      <c r="H1902" s="49"/>
      <c r="I1902" s="21">
        <f t="shared" si="268"/>
        <v>7.4492420668585435</v>
      </c>
      <c r="J1902" s="50">
        <v>3.4373710599999998</v>
      </c>
      <c r="K1902" s="50">
        <v>22084.933509879978</v>
      </c>
      <c r="L1902">
        <f t="shared" si="271"/>
        <v>7.4492420668585435</v>
      </c>
      <c r="M1902" t="e">
        <f t="shared" si="270"/>
        <v>#N/A</v>
      </c>
      <c r="N1902" t="str">
        <f t="shared" si="264"/>
        <v>NA</v>
      </c>
      <c r="O1902" s="22">
        <f t="shared" si="269"/>
        <v>18768.79460452644</v>
      </c>
      <c r="P1902">
        <f t="shared" si="265"/>
        <v>7.4492420668585435</v>
      </c>
      <c r="Q1902">
        <f t="shared" si="266"/>
        <v>4</v>
      </c>
      <c r="V1902" s="51">
        <f t="shared" si="263"/>
        <v>1.9745191400852656E-6</v>
      </c>
      <c r="W1902" s="51">
        <f t="shared" si="267"/>
        <v>2.3247495666421536E-4</v>
      </c>
    </row>
    <row r="1903" spans="2:23" x14ac:dyDescent="0.25">
      <c r="B1903" s="52" t="s">
        <v>1874</v>
      </c>
      <c r="C1903" s="53" t="s">
        <v>2608</v>
      </c>
      <c r="D1903" s="54">
        <v>8.8126537899999988</v>
      </c>
      <c r="E1903" s="54">
        <v>384.07095416800001</v>
      </c>
      <c r="F1903" s="54">
        <v>5.3736135339553223E-2</v>
      </c>
      <c r="G1903" s="48">
        <v>1902</v>
      </c>
      <c r="H1903" s="49"/>
      <c r="I1903" s="21">
        <f t="shared" si="268"/>
        <v>7.3955059315189899</v>
      </c>
      <c r="J1903" s="50">
        <v>8.8126537899999988</v>
      </c>
      <c r="K1903" s="50">
        <v>22093.746163669977</v>
      </c>
      <c r="L1903">
        <f t="shared" si="271"/>
        <v>7.3955059315189899</v>
      </c>
      <c r="M1903" t="e">
        <f t="shared" si="270"/>
        <v>#N/A</v>
      </c>
      <c r="N1903" t="str">
        <f t="shared" si="264"/>
        <v>NA</v>
      </c>
      <c r="O1903" s="22">
        <f t="shared" si="269"/>
        <v>18777.607258316439</v>
      </c>
      <c r="P1903">
        <f t="shared" si="265"/>
        <v>7.3955059315189899</v>
      </c>
      <c r="Q1903">
        <f t="shared" si="266"/>
        <v>4</v>
      </c>
      <c r="V1903" s="51">
        <f t="shared" si="263"/>
        <v>1.9602756738654994E-6</v>
      </c>
      <c r="W1903" s="51">
        <f t="shared" si="267"/>
        <v>2.3051468099034985E-4</v>
      </c>
    </row>
    <row r="1904" spans="2:23" x14ac:dyDescent="0.25">
      <c r="B1904" s="45" t="s">
        <v>1711</v>
      </c>
      <c r="C1904" s="46" t="s">
        <v>2609</v>
      </c>
      <c r="D1904" s="47">
        <v>3.6536735690319868</v>
      </c>
      <c r="E1904" s="47">
        <v>132</v>
      </c>
      <c r="F1904" s="47">
        <v>5.35477008E-2</v>
      </c>
      <c r="G1904" s="48">
        <v>1903</v>
      </c>
      <c r="H1904" s="49"/>
      <c r="I1904" s="21">
        <f t="shared" si="268"/>
        <v>7.3419582307189897</v>
      </c>
      <c r="J1904" s="50">
        <v>6.6486335200000006</v>
      </c>
      <c r="K1904" s="50">
        <v>22100.394797189976</v>
      </c>
      <c r="L1904">
        <f t="shared" si="271"/>
        <v>7.3419582307189897</v>
      </c>
      <c r="M1904" t="e">
        <f t="shared" si="270"/>
        <v>#N/A</v>
      </c>
      <c r="N1904" t="str">
        <f t="shared" si="264"/>
        <v>NA</v>
      </c>
      <c r="O1904" s="22">
        <f t="shared" si="269"/>
        <v>18781.26093188547</v>
      </c>
      <c r="P1904">
        <f t="shared" si="265"/>
        <v>7.3419582307189897</v>
      </c>
      <c r="Q1904">
        <f t="shared" si="266"/>
        <v>4</v>
      </c>
      <c r="V1904" s="51">
        <f t="shared" si="263"/>
        <v>1.9460821546875478E-6</v>
      </c>
      <c r="W1904" s="51">
        <f t="shared" si="267"/>
        <v>2.285685988356623E-4</v>
      </c>
    </row>
    <row r="1905" spans="2:23" x14ac:dyDescent="0.25">
      <c r="B1905" s="52" t="s">
        <v>1252</v>
      </c>
      <c r="C1905" s="53" t="s">
        <v>137</v>
      </c>
      <c r="D1905" s="54">
        <v>6.8875276899999998</v>
      </c>
      <c r="E1905" s="54">
        <v>241.94162115800003</v>
      </c>
      <c r="F1905" s="54">
        <v>5.348726809166697E-2</v>
      </c>
      <c r="G1905" s="48">
        <v>1904</v>
      </c>
      <c r="H1905" s="49"/>
      <c r="I1905" s="21">
        <f t="shared" si="268"/>
        <v>7.288470962627323</v>
      </c>
      <c r="J1905" s="50">
        <v>6.8875276899999998</v>
      </c>
      <c r="K1905" s="50">
        <v>22107.282324879976</v>
      </c>
      <c r="L1905">
        <f t="shared" si="271"/>
        <v>7.288470962627323</v>
      </c>
      <c r="M1905" t="e">
        <f t="shared" si="270"/>
        <v>#N/A</v>
      </c>
      <c r="N1905" t="str">
        <f t="shared" si="264"/>
        <v>NA</v>
      </c>
      <c r="O1905" s="22">
        <f t="shared" si="269"/>
        <v>18788.14845957547</v>
      </c>
      <c r="P1905">
        <f t="shared" si="265"/>
        <v>7.288470962627323</v>
      </c>
      <c r="Q1905">
        <f t="shared" si="266"/>
        <v>4</v>
      </c>
      <c r="V1905" s="51">
        <f t="shared" si="263"/>
        <v>1.9319046539901641E-6</v>
      </c>
      <c r="W1905" s="51">
        <f t="shared" si="267"/>
        <v>2.2663669418167214E-4</v>
      </c>
    </row>
    <row r="1906" spans="2:23" x14ac:dyDescent="0.25">
      <c r="B1906" s="45" t="s">
        <v>2610</v>
      </c>
      <c r="C1906" s="46" t="s">
        <v>2611</v>
      </c>
      <c r="D1906" s="47">
        <v>10.090710080000001</v>
      </c>
      <c r="E1906" s="47">
        <v>126.261557</v>
      </c>
      <c r="F1906" s="47">
        <v>5.34607720078853E-2</v>
      </c>
      <c r="G1906" s="48">
        <v>1905</v>
      </c>
      <c r="H1906" s="49"/>
      <c r="I1906" s="21">
        <f t="shared" si="268"/>
        <v>7.2350101906194375</v>
      </c>
      <c r="J1906" s="50">
        <v>10.090710080000001</v>
      </c>
      <c r="K1906" s="50">
        <v>22117.373034959975</v>
      </c>
      <c r="L1906">
        <f t="shared" si="271"/>
        <v>7.2350101906194375</v>
      </c>
      <c r="M1906" t="e">
        <f t="shared" si="270"/>
        <v>#N/A</v>
      </c>
      <c r="N1906" t="str">
        <f t="shared" si="264"/>
        <v>NA</v>
      </c>
      <c r="O1906" s="22">
        <f t="shared" si="269"/>
        <v>18798.23916965547</v>
      </c>
      <c r="P1906">
        <f t="shared" si="265"/>
        <v>7.2350101906194375</v>
      </c>
      <c r="Q1906">
        <f t="shared" si="266"/>
        <v>4</v>
      </c>
      <c r="V1906" s="51">
        <f t="shared" si="263"/>
        <v>1.9177341764266905E-6</v>
      </c>
      <c r="W1906" s="51">
        <f t="shared" si="267"/>
        <v>2.2471896000524544E-4</v>
      </c>
    </row>
    <row r="1907" spans="2:23" x14ac:dyDescent="0.25">
      <c r="B1907" s="52" t="s">
        <v>2612</v>
      </c>
      <c r="C1907" s="53" t="s">
        <v>2613</v>
      </c>
      <c r="D1907" s="54">
        <v>2.1969463899999999</v>
      </c>
      <c r="E1907" s="54">
        <v>40.464542378000004</v>
      </c>
      <c r="F1907" s="54">
        <v>5.3424097086676635E-2</v>
      </c>
      <c r="G1907" s="48">
        <v>1906</v>
      </c>
      <c r="H1907" s="49"/>
      <c r="I1907" s="21">
        <f t="shared" si="268"/>
        <v>7.1815860935327605</v>
      </c>
      <c r="J1907" s="50">
        <v>2.1969463899999999</v>
      </c>
      <c r="K1907" s="50">
        <v>22119.569981349974</v>
      </c>
      <c r="L1907">
        <f t="shared" si="271"/>
        <v>7.1815860935327605</v>
      </c>
      <c r="M1907" t="e">
        <f t="shared" si="270"/>
        <v>#N/A</v>
      </c>
      <c r="N1907" t="str">
        <f t="shared" si="264"/>
        <v>NA</v>
      </c>
      <c r="O1907" s="22">
        <f t="shared" si="269"/>
        <v>18800.436116045468</v>
      </c>
      <c r="P1907">
        <f t="shared" si="265"/>
        <v>7.1815860935327605</v>
      </c>
      <c r="Q1907">
        <f t="shared" si="266"/>
        <v>4</v>
      </c>
      <c r="V1907" s="51">
        <f t="shared" si="263"/>
        <v>1.9035734200312545E-6</v>
      </c>
      <c r="W1907" s="51">
        <f t="shared" si="267"/>
        <v>2.2281538658521419E-4</v>
      </c>
    </row>
    <row r="1908" spans="2:23" x14ac:dyDescent="0.25">
      <c r="B1908" s="45" t="s">
        <v>615</v>
      </c>
      <c r="C1908" s="46" t="s">
        <v>2614</v>
      </c>
      <c r="D1908" s="47">
        <v>0.41398029999999997</v>
      </c>
      <c r="E1908" s="47">
        <v>8</v>
      </c>
      <c r="F1908" s="47">
        <v>5.3317575999999998E-2</v>
      </c>
      <c r="G1908" s="48">
        <v>1907</v>
      </c>
      <c r="H1908" s="49"/>
      <c r="I1908" s="21">
        <f t="shared" si="268"/>
        <v>7.12826851753276</v>
      </c>
      <c r="J1908" s="50">
        <v>0.61797542999999999</v>
      </c>
      <c r="K1908" s="50">
        <v>22120.187956779973</v>
      </c>
      <c r="L1908">
        <f t="shared" si="271"/>
        <v>7.12826851753276</v>
      </c>
      <c r="M1908" t="e">
        <f t="shared" si="270"/>
        <v>#N/A</v>
      </c>
      <c r="N1908" t="str">
        <f t="shared" si="264"/>
        <v>NA</v>
      </c>
      <c r="O1908" s="22">
        <f t="shared" si="269"/>
        <v>18800.850096345468</v>
      </c>
      <c r="P1908">
        <f t="shared" si="265"/>
        <v>7.12826851753276</v>
      </c>
      <c r="Q1908">
        <f t="shared" si="266"/>
        <v>4</v>
      </c>
      <c r="V1908" s="51">
        <f t="shared" si="263"/>
        <v>1.8894408984444848E-6</v>
      </c>
      <c r="W1908" s="51">
        <f t="shared" si="267"/>
        <v>2.2092594568676969E-4</v>
      </c>
    </row>
    <row r="1909" spans="2:23" x14ac:dyDescent="0.25">
      <c r="B1909" s="52" t="s">
        <v>742</v>
      </c>
      <c r="C1909" s="53" t="s">
        <v>2615</v>
      </c>
      <c r="D1909" s="54">
        <v>1.8295754399999997</v>
      </c>
      <c r="E1909" s="54">
        <v>41.526405762000003</v>
      </c>
      <c r="F1909" s="54">
        <v>5.3209727138640271E-2</v>
      </c>
      <c r="G1909" s="48">
        <v>1908</v>
      </c>
      <c r="H1909" s="49"/>
      <c r="I1909" s="21">
        <f t="shared" si="268"/>
        <v>7.0750587903941193</v>
      </c>
      <c r="J1909" s="50">
        <v>1.8295754399999997</v>
      </c>
      <c r="K1909" s="50">
        <v>22122.017532219972</v>
      </c>
      <c r="L1909">
        <f t="shared" si="271"/>
        <v>7.0750587903941193</v>
      </c>
      <c r="M1909" t="e">
        <f t="shared" si="270"/>
        <v>#N/A</v>
      </c>
      <c r="N1909" t="str">
        <f t="shared" si="264"/>
        <v>NA</v>
      </c>
      <c r="O1909" s="22">
        <f t="shared" si="269"/>
        <v>18802.679671785467</v>
      </c>
      <c r="P1909">
        <f t="shared" si="265"/>
        <v>7.0750587903941193</v>
      </c>
      <c r="Q1909">
        <f t="shared" si="266"/>
        <v>4</v>
      </c>
      <c r="V1909" s="51">
        <f t="shared" si="263"/>
        <v>1.875336963610445E-6</v>
      </c>
      <c r="W1909" s="51">
        <f t="shared" si="267"/>
        <v>2.1905060872315924E-4</v>
      </c>
    </row>
    <row r="1910" spans="2:23" x14ac:dyDescent="0.25">
      <c r="B1910" s="45" t="s">
        <v>1114</v>
      </c>
      <c r="C1910" s="46" t="s">
        <v>2616</v>
      </c>
      <c r="D1910" s="47">
        <v>2.8360493999999994</v>
      </c>
      <c r="E1910" s="47">
        <v>10.740138736</v>
      </c>
      <c r="F1910" s="47">
        <v>5.296997008286039E-2</v>
      </c>
      <c r="G1910" s="48">
        <v>1909</v>
      </c>
      <c r="H1910" s="49"/>
      <c r="I1910" s="21">
        <f t="shared" si="268"/>
        <v>7.022088820311259</v>
      </c>
      <c r="J1910" s="50">
        <v>2.8360493999999998</v>
      </c>
      <c r="K1910" s="50">
        <v>22124.853581619973</v>
      </c>
      <c r="L1910">
        <f t="shared" si="271"/>
        <v>7.022088820311259</v>
      </c>
      <c r="M1910" t="e">
        <f t="shared" si="270"/>
        <v>#N/A</v>
      </c>
      <c r="N1910" t="str">
        <f t="shared" si="264"/>
        <v>NA</v>
      </c>
      <c r="O1910" s="22">
        <f t="shared" si="269"/>
        <v>18805.515721185468</v>
      </c>
      <c r="P1910">
        <f t="shared" si="265"/>
        <v>7.022088820311259</v>
      </c>
      <c r="Q1910">
        <f t="shared" si="266"/>
        <v>4</v>
      </c>
      <c r="V1910" s="51">
        <f t="shared" si="263"/>
        <v>1.8612965795230933E-6</v>
      </c>
      <c r="W1910" s="51">
        <f t="shared" si="267"/>
        <v>2.1718931214363614E-4</v>
      </c>
    </row>
    <row r="1911" spans="2:23" x14ac:dyDescent="0.25">
      <c r="B1911" s="52" t="s">
        <v>2617</v>
      </c>
      <c r="C1911" s="53" t="s">
        <v>2618</v>
      </c>
      <c r="D1911" s="54">
        <v>0.31187923000000001</v>
      </c>
      <c r="E1911" s="54">
        <v>7.7925174249999998</v>
      </c>
      <c r="F1911" s="54">
        <v>5.2914110055022175E-2</v>
      </c>
      <c r="G1911" s="48">
        <v>1910</v>
      </c>
      <c r="H1911" s="49"/>
      <c r="I1911" s="21">
        <f t="shared" si="268"/>
        <v>6.9691747102562367</v>
      </c>
      <c r="J1911" s="50">
        <v>0.31187923000000001</v>
      </c>
      <c r="K1911" s="50">
        <v>22125.165460849974</v>
      </c>
      <c r="L1911">
        <f t="shared" si="271"/>
        <v>6.9691747102562367</v>
      </c>
      <c r="M1911" t="e">
        <f t="shared" si="270"/>
        <v>#N/A</v>
      </c>
      <c r="N1911" t="str">
        <f t="shared" si="264"/>
        <v>NA</v>
      </c>
      <c r="O1911" s="22">
        <f t="shared" si="269"/>
        <v>18805.827600415469</v>
      </c>
      <c r="P1911">
        <f t="shared" si="265"/>
        <v>6.9691747102562367</v>
      </c>
      <c r="Q1911">
        <f t="shared" si="266"/>
        <v>4</v>
      </c>
      <c r="V1911" s="51">
        <f t="shared" si="263"/>
        <v>1.8472710018674753E-6</v>
      </c>
      <c r="W1911" s="51">
        <f t="shared" si="267"/>
        <v>2.1534204114176866E-4</v>
      </c>
    </row>
    <row r="1912" spans="2:23" x14ac:dyDescent="0.25">
      <c r="B1912" s="45" t="s">
        <v>1180</v>
      </c>
      <c r="C1912" s="46" t="s">
        <v>2619</v>
      </c>
      <c r="D1912" s="47">
        <v>0.43180872999999997</v>
      </c>
      <c r="E1912" s="47">
        <v>3.0000376791674483</v>
      </c>
      <c r="F1912" s="47">
        <v>5.2759546436939031E-2</v>
      </c>
      <c r="G1912" s="48">
        <v>1911</v>
      </c>
      <c r="H1912" s="49"/>
      <c r="I1912" s="21">
        <f t="shared" si="268"/>
        <v>6.9164151638192974</v>
      </c>
      <c r="J1912" s="50">
        <v>5.95104072</v>
      </c>
      <c r="K1912" s="50">
        <v>22131.116501569973</v>
      </c>
      <c r="L1912">
        <f t="shared" si="271"/>
        <v>6.9164151638192974</v>
      </c>
      <c r="M1912" t="e">
        <f t="shared" si="270"/>
        <v>#N/A</v>
      </c>
      <c r="N1912" t="str">
        <f t="shared" si="264"/>
        <v>NA</v>
      </c>
      <c r="O1912" s="22">
        <f t="shared" si="269"/>
        <v>18806.25940914547</v>
      </c>
      <c r="P1912">
        <f t="shared" si="265"/>
        <v>6.9164151638192974</v>
      </c>
      <c r="Q1912">
        <f t="shared" si="266"/>
        <v>4</v>
      </c>
      <c r="V1912" s="51">
        <f t="shared" si="263"/>
        <v>1.8332863933224766E-6</v>
      </c>
      <c r="W1912" s="51">
        <f t="shared" si="267"/>
        <v>2.1350875474844617E-4</v>
      </c>
    </row>
    <row r="1913" spans="2:23" x14ac:dyDescent="0.25">
      <c r="B1913" s="52" t="s">
        <v>1407</v>
      </c>
      <c r="C1913" s="53" t="s">
        <v>2620</v>
      </c>
      <c r="D1913" s="54">
        <v>2.1966229200000003</v>
      </c>
      <c r="E1913" s="54">
        <v>272.16237381099995</v>
      </c>
      <c r="F1913" s="54">
        <v>5.2309798760135862E-2</v>
      </c>
      <c r="G1913" s="48">
        <v>1912</v>
      </c>
      <c r="H1913" s="49"/>
      <c r="I1913" s="21">
        <f t="shared" si="268"/>
        <v>6.8641053650591619</v>
      </c>
      <c r="J1913" s="50">
        <v>2.1966229200000003</v>
      </c>
      <c r="K1913" s="50">
        <v>22133.313124489974</v>
      </c>
      <c r="L1913">
        <f t="shared" si="271"/>
        <v>6.8641053650591619</v>
      </c>
      <c r="M1913" t="e">
        <f t="shared" si="270"/>
        <v>#N/A</v>
      </c>
      <c r="N1913" t="str">
        <f t="shared" si="264"/>
        <v>NA</v>
      </c>
      <c r="O1913" s="22">
        <f t="shared" si="269"/>
        <v>18808.456032065471</v>
      </c>
      <c r="P1913">
        <f t="shared" si="265"/>
        <v>6.8641053650591619</v>
      </c>
      <c r="Q1913">
        <f t="shared" si="266"/>
        <v>4</v>
      </c>
      <c r="V1913" s="51">
        <f t="shared" si="263"/>
        <v>1.8194209962876003E-6</v>
      </c>
      <c r="W1913" s="51">
        <f t="shared" si="267"/>
        <v>2.1168933375215857E-4</v>
      </c>
    </row>
    <row r="1914" spans="2:23" x14ac:dyDescent="0.25">
      <c r="B1914" s="45" t="s">
        <v>514</v>
      </c>
      <c r="C1914" s="46" t="s">
        <v>2621</v>
      </c>
      <c r="D1914" s="47">
        <v>18.851907869999998</v>
      </c>
      <c r="E1914" s="47">
        <v>132.88986279236053</v>
      </c>
      <c r="F1914" s="47">
        <v>5.2274965060548538E-2</v>
      </c>
      <c r="G1914" s="48">
        <v>1913</v>
      </c>
      <c r="H1914" s="49"/>
      <c r="I1914" s="21">
        <f t="shared" si="268"/>
        <v>6.8118303999986134</v>
      </c>
      <c r="J1914" s="50">
        <v>18.851907869999998</v>
      </c>
      <c r="K1914" s="50">
        <v>22152.165032359975</v>
      </c>
      <c r="L1914">
        <f t="shared" si="271"/>
        <v>6.8118303999986134</v>
      </c>
      <c r="M1914" t="e">
        <f t="shared" si="270"/>
        <v>#N/A</v>
      </c>
      <c r="N1914" t="str">
        <f t="shared" si="264"/>
        <v>NA</v>
      </c>
      <c r="O1914" s="22">
        <f t="shared" si="269"/>
        <v>18827.307939935472</v>
      </c>
      <c r="P1914">
        <f t="shared" si="265"/>
        <v>6.8118303999986134</v>
      </c>
      <c r="Q1914">
        <f t="shared" si="266"/>
        <v>4</v>
      </c>
      <c r="V1914" s="51">
        <f t="shared" si="263"/>
        <v>1.8055648323808648E-6</v>
      </c>
      <c r="W1914" s="51">
        <f t="shared" si="267"/>
        <v>2.0988376891977771E-4</v>
      </c>
    </row>
    <row r="1915" spans="2:23" x14ac:dyDescent="0.25">
      <c r="B1915" s="52" t="s">
        <v>2622</v>
      </c>
      <c r="C1915" s="53" t="s">
        <v>2623</v>
      </c>
      <c r="D1915" s="54">
        <v>0.81949941000000004</v>
      </c>
      <c r="E1915" s="54">
        <v>18.464850090000002</v>
      </c>
      <c r="F1915" s="54">
        <v>5.1920054511779883E-2</v>
      </c>
      <c r="G1915" s="48">
        <v>1914</v>
      </c>
      <c r="H1915" s="49"/>
      <c r="I1915" s="21">
        <f t="shared" si="268"/>
        <v>6.7599103454868334</v>
      </c>
      <c r="J1915" s="50">
        <v>0.81949941000000004</v>
      </c>
      <c r="K1915" s="50">
        <v>22152.984531769976</v>
      </c>
      <c r="L1915">
        <f t="shared" si="271"/>
        <v>6.7599103454868334</v>
      </c>
      <c r="M1915" t="e">
        <f t="shared" si="270"/>
        <v>#N/A</v>
      </c>
      <c r="N1915" t="str">
        <f t="shared" si="264"/>
        <v>NA</v>
      </c>
      <c r="O1915" s="22">
        <f t="shared" si="269"/>
        <v>18828.127439345473</v>
      </c>
      <c r="P1915">
        <f t="shared" si="265"/>
        <v>6.7599103454868334</v>
      </c>
      <c r="Q1915">
        <f t="shared" si="266"/>
        <v>4</v>
      </c>
      <c r="V1915" s="51">
        <f t="shared" si="263"/>
        <v>1.7918027421617974E-6</v>
      </c>
      <c r="W1915" s="51">
        <f t="shared" si="267"/>
        <v>2.0809196617761592E-4</v>
      </c>
    </row>
    <row r="1916" spans="2:23" x14ac:dyDescent="0.25">
      <c r="B1916" s="45" t="s">
        <v>1851</v>
      </c>
      <c r="C1916" s="46" t="s">
        <v>2624</v>
      </c>
      <c r="D1916" s="47">
        <v>2.6063633099999999</v>
      </c>
      <c r="E1916" s="47">
        <v>556.89700956599995</v>
      </c>
      <c r="F1916" s="47">
        <v>5.1341950313217276E-2</v>
      </c>
      <c r="G1916" s="48">
        <v>1915</v>
      </c>
      <c r="H1916" s="49"/>
      <c r="I1916" s="21">
        <f t="shared" si="268"/>
        <v>6.7085683951736161</v>
      </c>
      <c r="J1916" s="50">
        <v>2.6063633099999999</v>
      </c>
      <c r="K1916" s="50">
        <v>22155.590895079975</v>
      </c>
      <c r="L1916">
        <f t="shared" si="271"/>
        <v>6.7085683951736161</v>
      </c>
      <c r="M1916" t="e">
        <f t="shared" si="270"/>
        <v>#N/A</v>
      </c>
      <c r="N1916" t="str">
        <f t="shared" si="264"/>
        <v>NA</v>
      </c>
      <c r="O1916" s="22">
        <f t="shared" si="269"/>
        <v>18830.733802655472</v>
      </c>
      <c r="P1916">
        <f t="shared" si="265"/>
        <v>6.7085683951736161</v>
      </c>
      <c r="Q1916">
        <f t="shared" si="266"/>
        <v>4</v>
      </c>
      <c r="V1916" s="51">
        <f t="shared" si="263"/>
        <v>1.7781938860294706E-6</v>
      </c>
      <c r="W1916" s="51">
        <f t="shared" si="267"/>
        <v>2.0631377229158646E-4</v>
      </c>
    </row>
    <row r="1917" spans="2:23" x14ac:dyDescent="0.25">
      <c r="B1917" s="52" t="s">
        <v>314</v>
      </c>
      <c r="C1917" s="53" t="s">
        <v>2625</v>
      </c>
      <c r="D1917" s="54">
        <v>0.67042002999999994</v>
      </c>
      <c r="E1917" s="54">
        <v>53.576598414000003</v>
      </c>
      <c r="F1917" s="54">
        <v>5.0653550284749466E-2</v>
      </c>
      <c r="G1917" s="48">
        <v>1916</v>
      </c>
      <c r="H1917" s="49"/>
      <c r="I1917" s="21">
        <f t="shared" si="268"/>
        <v>6.6579148448888663</v>
      </c>
      <c r="J1917" s="50">
        <v>0.67042002999999994</v>
      </c>
      <c r="K1917" s="50">
        <v>22156.261315109976</v>
      </c>
      <c r="L1917">
        <f t="shared" si="271"/>
        <v>6.6579148448888663</v>
      </c>
      <c r="M1917" t="e">
        <f t="shared" si="270"/>
        <v>#N/A</v>
      </c>
      <c r="N1917" t="str">
        <f t="shared" si="264"/>
        <v>NA</v>
      </c>
      <c r="O1917" s="22">
        <f t="shared" si="269"/>
        <v>18831.404222685473</v>
      </c>
      <c r="P1917">
        <f t="shared" si="265"/>
        <v>6.6579148448888663</v>
      </c>
      <c r="Q1917">
        <f t="shared" si="266"/>
        <v>4</v>
      </c>
      <c r="V1917" s="51">
        <f t="shared" si="263"/>
        <v>1.7647674993376648E-6</v>
      </c>
      <c r="W1917" s="51">
        <f t="shared" si="267"/>
        <v>2.0454900479224879E-4</v>
      </c>
    </row>
    <row r="1918" spans="2:23" x14ac:dyDescent="0.25">
      <c r="B1918" s="45" t="s">
        <v>2626</v>
      </c>
      <c r="C1918" s="46" t="s">
        <v>2627</v>
      </c>
      <c r="D1918" s="47">
        <v>0.60760699000000007</v>
      </c>
      <c r="E1918" s="47">
        <v>16.567575287</v>
      </c>
      <c r="F1918" s="47">
        <v>5.0577013376470283E-2</v>
      </c>
      <c r="G1918" s="48">
        <v>1917</v>
      </c>
      <c r="H1918" s="49"/>
      <c r="I1918" s="21">
        <f t="shared" si="268"/>
        <v>6.6073378315123961</v>
      </c>
      <c r="J1918" s="50">
        <v>0.60760699000000007</v>
      </c>
      <c r="K1918" s="50">
        <v>22156.868922099977</v>
      </c>
      <c r="L1918">
        <f t="shared" si="271"/>
        <v>6.6073378315123961</v>
      </c>
      <c r="M1918" t="e">
        <f t="shared" si="270"/>
        <v>#N/A</v>
      </c>
      <c r="N1918" t="str">
        <f t="shared" si="264"/>
        <v>NA</v>
      </c>
      <c r="O1918" s="22">
        <f t="shared" si="269"/>
        <v>18832.011829675474</v>
      </c>
      <c r="P1918">
        <f t="shared" si="265"/>
        <v>6.6073378315123961</v>
      </c>
      <c r="Q1918">
        <f t="shared" si="266"/>
        <v>4</v>
      </c>
      <c r="V1918" s="51">
        <f t="shared" si="263"/>
        <v>1.7513613997554688E-6</v>
      </c>
      <c r="W1918" s="51">
        <f t="shared" si="267"/>
        <v>2.0279764339249331E-4</v>
      </c>
    </row>
    <row r="1919" spans="2:23" x14ac:dyDescent="0.25">
      <c r="B1919" s="52" t="s">
        <v>2628</v>
      </c>
      <c r="C1919" s="53" t="s">
        <v>2629</v>
      </c>
      <c r="D1919" s="54">
        <v>0.23850304999999999</v>
      </c>
      <c r="E1919" s="54">
        <v>11.327359623000001</v>
      </c>
      <c r="F1919" s="54">
        <v>5.0563609332937388E-2</v>
      </c>
      <c r="G1919" s="48">
        <v>1918</v>
      </c>
      <c r="H1919" s="49"/>
      <c r="I1919" s="21">
        <f t="shared" si="268"/>
        <v>6.5567742221794587</v>
      </c>
      <c r="J1919" s="50">
        <v>0.23850304999999999</v>
      </c>
      <c r="K1919" s="50">
        <v>22157.107425149978</v>
      </c>
      <c r="L1919">
        <f t="shared" si="271"/>
        <v>6.5567742221794587</v>
      </c>
      <c r="M1919" t="e">
        <f t="shared" si="270"/>
        <v>#N/A</v>
      </c>
      <c r="N1919" t="str">
        <f t="shared" si="264"/>
        <v>NA</v>
      </c>
      <c r="O1919" s="22">
        <f t="shared" si="269"/>
        <v>18832.250332725474</v>
      </c>
      <c r="P1919">
        <f t="shared" si="265"/>
        <v>6.5567742221794587</v>
      </c>
      <c r="Q1919">
        <f t="shared" si="266"/>
        <v>4</v>
      </c>
      <c r="V1919" s="51">
        <f t="shared" si="263"/>
        <v>1.7379588530905055E-6</v>
      </c>
      <c r="W1919" s="51">
        <f t="shared" si="267"/>
        <v>2.010596845394028E-4</v>
      </c>
    </row>
    <row r="1920" spans="2:23" x14ac:dyDescent="0.25">
      <c r="B1920" s="45" t="s">
        <v>1316</v>
      </c>
      <c r="C1920" s="46" t="s">
        <v>2630</v>
      </c>
      <c r="D1920" s="47">
        <v>0.34444006999999999</v>
      </c>
      <c r="E1920" s="47">
        <v>50.628977102999997</v>
      </c>
      <c r="F1920" s="47">
        <v>5.0441427120219637E-2</v>
      </c>
      <c r="G1920" s="48">
        <v>1919</v>
      </c>
      <c r="H1920" s="49"/>
      <c r="I1920" s="21">
        <f t="shared" si="268"/>
        <v>6.5063327950592393</v>
      </c>
      <c r="J1920" s="50">
        <v>0.34444006999999999</v>
      </c>
      <c r="K1920" s="50">
        <v>22157.451865219977</v>
      </c>
      <c r="L1920">
        <f t="shared" si="271"/>
        <v>6.5063327950592393</v>
      </c>
      <c r="M1920" t="e">
        <f t="shared" si="270"/>
        <v>#N/A</v>
      </c>
      <c r="N1920" t="str">
        <f t="shared" si="264"/>
        <v>NA</v>
      </c>
      <c r="O1920" s="22">
        <f t="shared" si="269"/>
        <v>18832.594772795474</v>
      </c>
      <c r="P1920">
        <f t="shared" si="265"/>
        <v>6.5063327950592393</v>
      </c>
      <c r="Q1920">
        <f t="shared" si="266"/>
        <v>4</v>
      </c>
      <c r="V1920" s="51">
        <f t="shared" si="263"/>
        <v>1.7245886924207113E-6</v>
      </c>
      <c r="W1920" s="51">
        <f t="shared" si="267"/>
        <v>1.9933509584698207E-4</v>
      </c>
    </row>
    <row r="1921" spans="2:23" x14ac:dyDescent="0.25">
      <c r="B1921" s="52" t="s">
        <v>2610</v>
      </c>
      <c r="C1921" s="53" t="s">
        <v>2631</v>
      </c>
      <c r="D1921" s="54">
        <v>8.4647916599999995</v>
      </c>
      <c r="E1921" s="54">
        <v>113.22882391100001</v>
      </c>
      <c r="F1921" s="54">
        <v>4.9585098629810781E-2</v>
      </c>
      <c r="G1921" s="48">
        <v>1920</v>
      </c>
      <c r="H1921" s="49"/>
      <c r="I1921" s="21">
        <f t="shared" si="268"/>
        <v>6.4567476964294288</v>
      </c>
      <c r="J1921" s="50">
        <v>8.4647916600000013</v>
      </c>
      <c r="K1921" s="50">
        <v>22165.916656879977</v>
      </c>
      <c r="L1921">
        <f t="shared" si="271"/>
        <v>6.4567476964294288</v>
      </c>
      <c r="M1921" t="e">
        <f t="shared" si="270"/>
        <v>#N/A</v>
      </c>
      <c r="N1921" t="str">
        <f t="shared" si="264"/>
        <v>NA</v>
      </c>
      <c r="O1921" s="22">
        <f t="shared" si="269"/>
        <v>18841.059564455474</v>
      </c>
      <c r="P1921">
        <f t="shared" si="265"/>
        <v>6.4567476964294288</v>
      </c>
      <c r="Q1921">
        <f t="shared" si="266"/>
        <v>4</v>
      </c>
      <c r="V1921" s="51">
        <f t="shared" si="263"/>
        <v>1.7114455128289028E-6</v>
      </c>
      <c r="W1921" s="51">
        <f t="shared" si="267"/>
        <v>1.9762365033415316E-4</v>
      </c>
    </row>
    <row r="1922" spans="2:23" x14ac:dyDescent="0.25">
      <c r="B1922" s="45" t="s">
        <v>1344</v>
      </c>
      <c r="C1922" s="46" t="s">
        <v>2632</v>
      </c>
      <c r="D1922" s="47">
        <v>1.2037280100000001</v>
      </c>
      <c r="E1922" s="47">
        <v>30.910362292000002</v>
      </c>
      <c r="F1922" s="47">
        <v>4.849488720246261E-2</v>
      </c>
      <c r="G1922" s="48">
        <v>1921</v>
      </c>
      <c r="H1922" s="49"/>
      <c r="I1922" s="21">
        <f t="shared" si="268"/>
        <v>6.4082528092269664</v>
      </c>
      <c r="J1922" s="50">
        <v>1.2037280100000001</v>
      </c>
      <c r="K1922" s="50">
        <v>22167.120384889979</v>
      </c>
      <c r="L1922">
        <f t="shared" si="271"/>
        <v>6.4082528092269664</v>
      </c>
      <c r="M1922" t="e">
        <f t="shared" si="270"/>
        <v>#N/A</v>
      </c>
      <c r="N1922" t="str">
        <f t="shared" si="264"/>
        <v>NA</v>
      </c>
      <c r="O1922" s="22">
        <f t="shared" si="269"/>
        <v>18842.263292465475</v>
      </c>
      <c r="P1922">
        <f t="shared" si="265"/>
        <v>6.4082528092269664</v>
      </c>
      <c r="Q1922">
        <f t="shared" si="266"/>
        <v>4</v>
      </c>
      <c r="V1922" s="51">
        <f t="shared" ref="V1922:V1985" si="272">L1922/SUM($L$2:$L$3075)</f>
        <v>1.6985913080496615E-6</v>
      </c>
      <c r="W1922" s="51">
        <f t="shared" si="267"/>
        <v>1.9592505902610351E-4</v>
      </c>
    </row>
    <row r="1923" spans="2:23" x14ac:dyDescent="0.25">
      <c r="B1923" s="52" t="s">
        <v>1787</v>
      </c>
      <c r="C1923" s="53" t="s">
        <v>2633</v>
      </c>
      <c r="D1923" s="54">
        <v>6.792940230000001</v>
      </c>
      <c r="E1923" s="54">
        <v>126.06965566300001</v>
      </c>
      <c r="F1923" s="54">
        <v>4.8135272970002779E-2</v>
      </c>
      <c r="G1923" s="48">
        <v>1922</v>
      </c>
      <c r="H1923" s="49"/>
      <c r="I1923" s="21">
        <f t="shared" si="268"/>
        <v>6.360117536256964</v>
      </c>
      <c r="J1923" s="50">
        <v>6.7929402300000001</v>
      </c>
      <c r="K1923" s="50">
        <v>22173.913325119978</v>
      </c>
      <c r="L1923">
        <f t="shared" si="271"/>
        <v>6.360117536256964</v>
      </c>
      <c r="M1923" t="e">
        <f t="shared" si="270"/>
        <v>#N/A</v>
      </c>
      <c r="N1923" t="str">
        <f t="shared" ref="N1923:N1986" si="273">IFERROR(VLOOKUP(C1923,$Y$2:$Y$481,1,FALSE),"NA")</f>
        <v>NA</v>
      </c>
      <c r="O1923" s="22">
        <f t="shared" si="269"/>
        <v>18849.056232695475</v>
      </c>
      <c r="P1923">
        <f t="shared" ref="P1923:P1986" si="274">IF(H1923=0,I1923,#N/A)</f>
        <v>6.360117536256964</v>
      </c>
      <c r="Q1923">
        <f t="shared" ref="Q1923:Q1986" si="275">IF(G1923&lt;$T$3,$S$3,IF(G1923&lt;$T$4,$S$4,IF(G1923&lt;$T$5,$S$5,IF(G1923&lt;$T$6,$S$6,$S$7))))</f>
        <v>4</v>
      </c>
      <c r="V1923" s="51">
        <f t="shared" si="272"/>
        <v>1.6858324237310343E-6</v>
      </c>
      <c r="W1923" s="51">
        <f t="shared" ref="W1923:W1986" si="276">W1922-V1923</f>
        <v>1.9423922660237247E-4</v>
      </c>
    </row>
    <row r="1924" spans="2:23" x14ac:dyDescent="0.25">
      <c r="B1924" s="45" t="s">
        <v>2634</v>
      </c>
      <c r="C1924" s="46" t="s">
        <v>2635</v>
      </c>
      <c r="D1924" s="47">
        <v>2.1325431000000004</v>
      </c>
      <c r="E1924" s="47">
        <v>99.292873331999985</v>
      </c>
      <c r="F1924" s="47">
        <v>4.8121030040862475E-2</v>
      </c>
      <c r="G1924" s="48">
        <v>1923</v>
      </c>
      <c r="H1924" s="49"/>
      <c r="I1924" s="21">
        <f t="shared" ref="I1924:I1987" si="277">I1923-F1924</f>
        <v>6.3119965062161016</v>
      </c>
      <c r="J1924" s="50">
        <v>2.1325431000000004</v>
      </c>
      <c r="K1924" s="50">
        <v>22176.045868219979</v>
      </c>
      <c r="L1924">
        <f t="shared" si="271"/>
        <v>6.3119965062161016</v>
      </c>
      <c r="M1924" t="e">
        <f t="shared" si="270"/>
        <v>#N/A</v>
      </c>
      <c r="N1924" t="str">
        <f t="shared" si="273"/>
        <v>NA</v>
      </c>
      <c r="O1924" s="22">
        <f t="shared" ref="O1924:O1987" si="278">D1924+O1923</f>
        <v>18851.188775795476</v>
      </c>
      <c r="P1924">
        <f t="shared" si="274"/>
        <v>6.3119965062161016</v>
      </c>
      <c r="Q1924">
        <f t="shared" si="275"/>
        <v>4</v>
      </c>
      <c r="V1924" s="51">
        <f t="shared" si="272"/>
        <v>1.6730773146872535E-6</v>
      </c>
      <c r="W1924" s="51">
        <f t="shared" si="276"/>
        <v>1.9256614928768521E-4</v>
      </c>
    </row>
    <row r="1925" spans="2:23" x14ac:dyDescent="0.25">
      <c r="B1925" s="52" t="s">
        <v>789</v>
      </c>
      <c r="C1925" s="53" t="s">
        <v>2636</v>
      </c>
      <c r="D1925" s="54">
        <v>8.6591680000000004E-2</v>
      </c>
      <c r="E1925" s="54">
        <v>5</v>
      </c>
      <c r="F1925" s="54">
        <v>4.8014873999999999E-2</v>
      </c>
      <c r="G1925" s="48">
        <v>1924</v>
      </c>
      <c r="H1925" s="49"/>
      <c r="I1925" s="21">
        <f t="shared" si="277"/>
        <v>6.2639816322161019</v>
      </c>
      <c r="J1925" s="50">
        <v>0.26750807999999998</v>
      </c>
      <c r="K1925" s="50">
        <v>22176.313376299979</v>
      </c>
      <c r="L1925">
        <f t="shared" si="271"/>
        <v>6.2639816322161019</v>
      </c>
      <c r="M1925" t="e">
        <f t="shared" si="270"/>
        <v>#N/A</v>
      </c>
      <c r="N1925" t="str">
        <f t="shared" si="273"/>
        <v>NA</v>
      </c>
      <c r="O1925" s="22">
        <f t="shared" si="278"/>
        <v>18851.275367475475</v>
      </c>
      <c r="P1925">
        <f t="shared" si="274"/>
        <v>6.2639816322161019</v>
      </c>
      <c r="Q1925">
        <f t="shared" si="275"/>
        <v>4</v>
      </c>
      <c r="V1925" s="51">
        <f t="shared" si="272"/>
        <v>1.6603503436919664E-6</v>
      </c>
      <c r="W1925" s="51">
        <f t="shared" si="276"/>
        <v>1.9090579894399324E-4</v>
      </c>
    </row>
    <row r="1926" spans="2:23" x14ac:dyDescent="0.25">
      <c r="B1926" s="45" t="s">
        <v>1586</v>
      </c>
      <c r="C1926" s="46" t="s">
        <v>2637</v>
      </c>
      <c r="D1926" s="47">
        <v>4.5274430100000007</v>
      </c>
      <c r="E1926" s="47">
        <v>168.590118738</v>
      </c>
      <c r="F1926" s="47">
        <v>4.7342195859102751E-2</v>
      </c>
      <c r="G1926" s="48">
        <v>1925</v>
      </c>
      <c r="H1926" s="49"/>
      <c r="I1926" s="21">
        <f t="shared" si="277"/>
        <v>6.2166394363569992</v>
      </c>
      <c r="J1926" s="50">
        <v>4.5274430100000007</v>
      </c>
      <c r="K1926" s="50">
        <v>22180.840819309979</v>
      </c>
      <c r="L1926">
        <f t="shared" si="271"/>
        <v>6.2166394363569992</v>
      </c>
      <c r="M1926" t="e">
        <f t="shared" si="270"/>
        <v>#N/A</v>
      </c>
      <c r="N1926" t="str">
        <f t="shared" si="273"/>
        <v>NA</v>
      </c>
      <c r="O1926" s="22">
        <f t="shared" si="278"/>
        <v>18855.802810485475</v>
      </c>
      <c r="P1926">
        <f t="shared" si="274"/>
        <v>6.2166394363569992</v>
      </c>
      <c r="Q1926">
        <f t="shared" si="275"/>
        <v>4</v>
      </c>
      <c r="V1926" s="51">
        <f t="shared" si="272"/>
        <v>1.6478016748450584E-6</v>
      </c>
      <c r="W1926" s="51">
        <f t="shared" si="276"/>
        <v>1.8925799726914817E-4</v>
      </c>
    </row>
    <row r="1927" spans="2:23" x14ac:dyDescent="0.25">
      <c r="B1927" s="52" t="s">
        <v>889</v>
      </c>
      <c r="C1927" s="53" t="s">
        <v>2638</v>
      </c>
      <c r="D1927" s="54">
        <v>3.2041439999999999</v>
      </c>
      <c r="E1927" s="54">
        <v>141.66620738900002</v>
      </c>
      <c r="F1927" s="54">
        <v>4.645421939679064E-2</v>
      </c>
      <c r="G1927" s="48">
        <v>1926</v>
      </c>
      <c r="H1927" s="49"/>
      <c r="I1927" s="21">
        <f t="shared" si="277"/>
        <v>6.1701852169602089</v>
      </c>
      <c r="J1927" s="50">
        <v>3.2041439999999999</v>
      </c>
      <c r="K1927" s="50">
        <v>22184.044963309978</v>
      </c>
      <c r="L1927">
        <f t="shared" si="271"/>
        <v>6.1701852169602089</v>
      </c>
      <c r="M1927" t="e">
        <f t="shared" si="270"/>
        <v>#N/A</v>
      </c>
      <c r="N1927" t="str">
        <f t="shared" si="273"/>
        <v>NA</v>
      </c>
      <c r="O1927" s="22">
        <f t="shared" si="278"/>
        <v>18859.006954485474</v>
      </c>
      <c r="P1927">
        <f t="shared" si="274"/>
        <v>6.1701852169602089</v>
      </c>
      <c r="Q1927">
        <f t="shared" si="275"/>
        <v>4</v>
      </c>
      <c r="V1927" s="51">
        <f t="shared" si="272"/>
        <v>1.6354883757854449E-6</v>
      </c>
      <c r="W1927" s="51">
        <f t="shared" si="276"/>
        <v>1.8762250889336273E-4</v>
      </c>
    </row>
    <row r="1928" spans="2:23" x14ac:dyDescent="0.25">
      <c r="B1928" s="45" t="s">
        <v>615</v>
      </c>
      <c r="C1928" s="46" t="s">
        <v>2639</v>
      </c>
      <c r="D1928" s="47">
        <v>0.11908665</v>
      </c>
      <c r="E1928" s="47">
        <v>2</v>
      </c>
      <c r="F1928" s="47">
        <v>4.6439165800000001E-2</v>
      </c>
      <c r="G1928" s="48">
        <v>1927</v>
      </c>
      <c r="H1928" s="49"/>
      <c r="I1928" s="21">
        <f t="shared" si="277"/>
        <v>6.1237460511602091</v>
      </c>
      <c r="J1928" s="50">
        <v>0.85281756000000009</v>
      </c>
      <c r="K1928" s="50">
        <v>22184.897780869978</v>
      </c>
      <c r="L1928">
        <f t="shared" si="271"/>
        <v>6.1237460511602091</v>
      </c>
      <c r="M1928" t="e">
        <f t="shared" si="270"/>
        <v>#N/A</v>
      </c>
      <c r="N1928" t="str">
        <f t="shared" si="273"/>
        <v>NA</v>
      </c>
      <c r="O1928" s="22">
        <f t="shared" si="278"/>
        <v>18859.126041135474</v>
      </c>
      <c r="P1928">
        <f t="shared" si="274"/>
        <v>6.1237460511602091</v>
      </c>
      <c r="Q1928">
        <f t="shared" si="275"/>
        <v>4</v>
      </c>
      <c r="V1928" s="51">
        <f t="shared" si="272"/>
        <v>1.6231790668787521E-6</v>
      </c>
      <c r="W1928" s="51">
        <f t="shared" si="276"/>
        <v>1.8599932982648397E-4</v>
      </c>
    </row>
    <row r="1929" spans="2:23" x14ac:dyDescent="0.25">
      <c r="B1929" s="52" t="s">
        <v>2640</v>
      </c>
      <c r="C1929" s="53" t="s">
        <v>2641</v>
      </c>
      <c r="D1929" s="54">
        <v>0.68520629</v>
      </c>
      <c r="E1929" s="54">
        <v>20.238029627</v>
      </c>
      <c r="F1929" s="54">
        <v>4.6370209312005993E-2</v>
      </c>
      <c r="G1929" s="48">
        <v>1928</v>
      </c>
      <c r="H1929" s="49"/>
      <c r="I1929" s="21">
        <f t="shared" si="277"/>
        <v>6.0773758418482027</v>
      </c>
      <c r="J1929" s="50">
        <v>0.68520629</v>
      </c>
      <c r="K1929" s="50">
        <v>22185.582987159978</v>
      </c>
      <c r="L1929">
        <f t="shared" si="271"/>
        <v>6.0773758418482027</v>
      </c>
      <c r="M1929" t="e">
        <f t="shared" si="270"/>
        <v>#N/A</v>
      </c>
      <c r="N1929" t="str">
        <f t="shared" si="273"/>
        <v>NA</v>
      </c>
      <c r="O1929" s="22">
        <f t="shared" si="278"/>
        <v>18859.811247425474</v>
      </c>
      <c r="P1929">
        <f t="shared" si="274"/>
        <v>6.0773758418482027</v>
      </c>
      <c r="Q1929">
        <f t="shared" si="275"/>
        <v>4</v>
      </c>
      <c r="V1929" s="51">
        <f t="shared" si="272"/>
        <v>1.6108880357920245E-6</v>
      </c>
      <c r="W1929" s="51">
        <f t="shared" si="276"/>
        <v>1.8438844179069196E-4</v>
      </c>
    </row>
    <row r="1930" spans="2:23" x14ac:dyDescent="0.25">
      <c r="B1930" s="45" t="s">
        <v>2358</v>
      </c>
      <c r="C1930" s="46" t="s">
        <v>2642</v>
      </c>
      <c r="D1930" s="47">
        <v>0.77827211000000018</v>
      </c>
      <c r="E1930" s="47">
        <v>18.649666802403296</v>
      </c>
      <c r="F1930" s="47">
        <v>4.6363192893608809E-2</v>
      </c>
      <c r="G1930" s="48">
        <v>1929</v>
      </c>
      <c r="H1930" s="49"/>
      <c r="I1930" s="21">
        <f t="shared" si="277"/>
        <v>6.0310126489545937</v>
      </c>
      <c r="J1930" s="50">
        <v>0.77827211000000018</v>
      </c>
      <c r="K1930" s="50">
        <v>22186.361259269979</v>
      </c>
      <c r="L1930">
        <f t="shared" si="271"/>
        <v>6.0310126489545937</v>
      </c>
      <c r="M1930" t="e">
        <f t="shared" si="270"/>
        <v>#N/A</v>
      </c>
      <c r="N1930" t="str">
        <f t="shared" si="273"/>
        <v>NA</v>
      </c>
      <c r="O1930" s="22">
        <f t="shared" si="278"/>
        <v>18860.589519535475</v>
      </c>
      <c r="P1930">
        <f t="shared" si="274"/>
        <v>6.0310126489545937</v>
      </c>
      <c r="Q1930">
        <f t="shared" si="275"/>
        <v>4</v>
      </c>
      <c r="V1930" s="51">
        <f t="shared" si="272"/>
        <v>1.5985988644988568E-6</v>
      </c>
      <c r="W1930" s="51">
        <f t="shared" si="276"/>
        <v>1.8278984292619311E-4</v>
      </c>
    </row>
    <row r="1931" spans="2:23" x14ac:dyDescent="0.25">
      <c r="B1931" s="52" t="s">
        <v>2434</v>
      </c>
      <c r="C1931" s="53" t="s">
        <v>2643</v>
      </c>
      <c r="D1931" s="54">
        <v>7.7198442299999996</v>
      </c>
      <c r="E1931" s="54">
        <v>697.12906777299997</v>
      </c>
      <c r="F1931" s="54">
        <v>4.6340678799515291E-2</v>
      </c>
      <c r="G1931" s="48">
        <v>1930</v>
      </c>
      <c r="H1931" s="49"/>
      <c r="I1931" s="21">
        <f t="shared" si="277"/>
        <v>5.9846719701550786</v>
      </c>
      <c r="J1931" s="50">
        <v>7.7198442299999996</v>
      </c>
      <c r="K1931" s="50">
        <v>22194.081103499979</v>
      </c>
      <c r="L1931">
        <f t="shared" si="271"/>
        <v>5.9846719701550786</v>
      </c>
      <c r="M1931" t="e">
        <f t="shared" si="270"/>
        <v>#N/A</v>
      </c>
      <c r="N1931" t="str">
        <f t="shared" si="273"/>
        <v>NA</v>
      </c>
      <c r="O1931" s="22">
        <f t="shared" si="278"/>
        <v>18868.309363765475</v>
      </c>
      <c r="P1931">
        <f t="shared" si="274"/>
        <v>5.9846719701550786</v>
      </c>
      <c r="Q1931">
        <f t="shared" si="275"/>
        <v>4</v>
      </c>
      <c r="V1931" s="51">
        <f t="shared" si="272"/>
        <v>1.5863156608610975E-6</v>
      </c>
      <c r="W1931" s="51">
        <f t="shared" si="276"/>
        <v>1.8120352726533201E-4</v>
      </c>
    </row>
    <row r="1932" spans="2:23" x14ac:dyDescent="0.25">
      <c r="B1932" s="45" t="s">
        <v>2644</v>
      </c>
      <c r="C1932" s="46" t="s">
        <v>2645</v>
      </c>
      <c r="D1932" s="47">
        <v>1.39257611</v>
      </c>
      <c r="E1932" s="47">
        <v>102.24049464299999</v>
      </c>
      <c r="F1932" s="47">
        <v>4.6262014169202309E-2</v>
      </c>
      <c r="G1932" s="48">
        <v>1931</v>
      </c>
      <c r="H1932" s="49"/>
      <c r="I1932" s="21">
        <f t="shared" si="277"/>
        <v>5.9384099559858763</v>
      </c>
      <c r="J1932" s="50">
        <v>1.39257611</v>
      </c>
      <c r="K1932" s="50">
        <v>22195.473679609979</v>
      </c>
      <c r="L1932">
        <f t="shared" si="271"/>
        <v>5.9384099559858763</v>
      </c>
      <c r="M1932" t="e">
        <f t="shared" si="270"/>
        <v>#N/A</v>
      </c>
      <c r="N1932" t="str">
        <f t="shared" si="273"/>
        <v>NA</v>
      </c>
      <c r="O1932" s="22">
        <f t="shared" si="278"/>
        <v>18869.701939875475</v>
      </c>
      <c r="P1932">
        <f t="shared" si="274"/>
        <v>5.9384099559858763</v>
      </c>
      <c r="Q1932">
        <f t="shared" si="275"/>
        <v>4</v>
      </c>
      <c r="V1932" s="51">
        <f t="shared" si="272"/>
        <v>1.5740533083135306E-6</v>
      </c>
      <c r="W1932" s="51">
        <f t="shared" si="276"/>
        <v>1.7962947395701849E-4</v>
      </c>
    </row>
    <row r="1933" spans="2:23" x14ac:dyDescent="0.25">
      <c r="B1933" s="52" t="s">
        <v>2646</v>
      </c>
      <c r="C1933" s="53" t="s">
        <v>2647</v>
      </c>
      <c r="D1933" s="54">
        <v>3.5828899600000002</v>
      </c>
      <c r="E1933" s="54">
        <v>99.089455119000007</v>
      </c>
      <c r="F1933" s="54">
        <v>4.5935681516210275E-2</v>
      </c>
      <c r="G1933" s="48">
        <v>1932</v>
      </c>
      <c r="H1933" s="49"/>
      <c r="I1933" s="21">
        <f t="shared" si="277"/>
        <v>5.8924742744696657</v>
      </c>
      <c r="J1933" s="50">
        <v>3.5828899600000002</v>
      </c>
      <c r="K1933" s="50">
        <v>22199.056569569977</v>
      </c>
      <c r="L1933">
        <f t="shared" si="271"/>
        <v>5.8924742744696657</v>
      </c>
      <c r="M1933" t="e">
        <f t="shared" si="270"/>
        <v>#N/A</v>
      </c>
      <c r="N1933" t="str">
        <f t="shared" si="273"/>
        <v>NA</v>
      </c>
      <c r="O1933" s="22">
        <f t="shared" si="278"/>
        <v>18873.284829835473</v>
      </c>
      <c r="P1933">
        <f t="shared" si="274"/>
        <v>5.8924742744696657</v>
      </c>
      <c r="Q1933">
        <f t="shared" si="275"/>
        <v>4</v>
      </c>
      <c r="V1933" s="51">
        <f t="shared" si="272"/>
        <v>1.5618774545081958E-6</v>
      </c>
      <c r="W1933" s="51">
        <f t="shared" si="276"/>
        <v>1.780675965025103E-4</v>
      </c>
    </row>
    <row r="1934" spans="2:23" x14ac:dyDescent="0.25">
      <c r="B1934" s="45" t="s">
        <v>1612</v>
      </c>
      <c r="C1934" s="46" t="s">
        <v>2648</v>
      </c>
      <c r="D1934" s="47">
        <v>3.7478796699999997</v>
      </c>
      <c r="E1934" s="47">
        <v>551.18445354080382</v>
      </c>
      <c r="F1934" s="47">
        <v>4.5859759140392663E-2</v>
      </c>
      <c r="G1934" s="48">
        <v>1933</v>
      </c>
      <c r="H1934" s="49"/>
      <c r="I1934" s="21">
        <f t="shared" si="277"/>
        <v>5.8466145153292732</v>
      </c>
      <c r="J1934" s="50">
        <v>3.7478796699999997</v>
      </c>
      <c r="K1934" s="50">
        <v>22202.804449239979</v>
      </c>
      <c r="L1934">
        <f t="shared" si="271"/>
        <v>5.8466145153292732</v>
      </c>
      <c r="M1934" t="e">
        <f t="shared" si="270"/>
        <v>#N/A</v>
      </c>
      <c r="N1934" t="str">
        <f t="shared" si="273"/>
        <v>NA</v>
      </c>
      <c r="O1934" s="22">
        <f t="shared" si="278"/>
        <v>18877.032709505474</v>
      </c>
      <c r="P1934">
        <f t="shared" si="274"/>
        <v>5.8466145153292732</v>
      </c>
      <c r="Q1934">
        <f t="shared" si="275"/>
        <v>4</v>
      </c>
      <c r="V1934" s="51">
        <f t="shared" si="272"/>
        <v>1.5497217249225963E-6</v>
      </c>
      <c r="W1934" s="51">
        <f t="shared" si="276"/>
        <v>1.7651787477758769E-4</v>
      </c>
    </row>
    <row r="1935" spans="2:23" x14ac:dyDescent="0.25">
      <c r="B1935" s="52" t="s">
        <v>1526</v>
      </c>
      <c r="C1935" s="53" t="s">
        <v>2649</v>
      </c>
      <c r="D1935" s="54">
        <v>14.096681159999999</v>
      </c>
      <c r="E1935" s="54">
        <v>57.687144623000009</v>
      </c>
      <c r="F1935" s="54">
        <v>4.5256228358906671E-2</v>
      </c>
      <c r="G1935" s="48">
        <v>1934</v>
      </c>
      <c r="H1935" s="49"/>
      <c r="I1935" s="21">
        <f t="shared" si="277"/>
        <v>5.8013582869703662</v>
      </c>
      <c r="J1935" s="50">
        <v>14.096681159999999</v>
      </c>
      <c r="K1935" s="50">
        <v>22216.90113039998</v>
      </c>
      <c r="L1935">
        <f t="shared" si="271"/>
        <v>5.8013582869703662</v>
      </c>
      <c r="M1935" t="e">
        <f t="shared" si="270"/>
        <v>#N/A</v>
      </c>
      <c r="N1935" t="str">
        <f t="shared" si="273"/>
        <v>NA</v>
      </c>
      <c r="O1935" s="22">
        <f t="shared" si="278"/>
        <v>18891.129390665476</v>
      </c>
      <c r="P1935">
        <f t="shared" si="274"/>
        <v>5.8013582869703662</v>
      </c>
      <c r="Q1935">
        <f t="shared" si="275"/>
        <v>4</v>
      </c>
      <c r="V1935" s="51">
        <f t="shared" si="272"/>
        <v>1.5377259690724423E-6</v>
      </c>
      <c r="W1935" s="51">
        <f t="shared" si="276"/>
        <v>1.7498014880851524E-4</v>
      </c>
    </row>
    <row r="1936" spans="2:23" x14ac:dyDescent="0.25">
      <c r="B1936" s="45" t="s">
        <v>533</v>
      </c>
      <c r="C1936" s="46" t="s">
        <v>2650</v>
      </c>
      <c r="D1936" s="47">
        <v>0.57296296999999996</v>
      </c>
      <c r="E1936" s="47">
        <v>116.25464558369568</v>
      </c>
      <c r="F1936" s="47">
        <v>4.5254131998822139E-2</v>
      </c>
      <c r="G1936" s="48">
        <v>1935</v>
      </c>
      <c r="H1936" s="49"/>
      <c r="I1936" s="21">
        <f t="shared" si="277"/>
        <v>5.7561041549715437</v>
      </c>
      <c r="J1936" s="50">
        <v>0.57296296999999996</v>
      </c>
      <c r="K1936" s="50">
        <v>22217.47409336998</v>
      </c>
      <c r="L1936">
        <f t="shared" si="271"/>
        <v>5.7561041549715437</v>
      </c>
      <c r="M1936" t="e">
        <f t="shared" si="270"/>
        <v>#N/A</v>
      </c>
      <c r="N1936" t="str">
        <f t="shared" si="273"/>
        <v>NA</v>
      </c>
      <c r="O1936" s="22">
        <f t="shared" si="278"/>
        <v>18891.702353635475</v>
      </c>
      <c r="P1936">
        <f t="shared" si="274"/>
        <v>5.7561041549715437</v>
      </c>
      <c r="Q1936">
        <f t="shared" si="275"/>
        <v>4</v>
      </c>
      <c r="V1936" s="51">
        <f t="shared" si="272"/>
        <v>1.5257307688899757E-6</v>
      </c>
      <c r="W1936" s="51">
        <f t="shared" si="276"/>
        <v>1.7345441803962527E-4</v>
      </c>
    </row>
    <row r="1937" spans="2:23" x14ac:dyDescent="0.25">
      <c r="B1937" s="52" t="s">
        <v>1407</v>
      </c>
      <c r="C1937" s="53" t="s">
        <v>2651</v>
      </c>
      <c r="D1937" s="54">
        <v>2.0156930900000001</v>
      </c>
      <c r="E1937" s="54">
        <v>154.99184254299996</v>
      </c>
      <c r="F1937" s="54">
        <v>4.404460536526171E-2</v>
      </c>
      <c r="G1937" s="48">
        <v>1936</v>
      </c>
      <c r="H1937" s="49"/>
      <c r="I1937" s="21">
        <f t="shared" si="277"/>
        <v>5.7120595496062823</v>
      </c>
      <c r="J1937" s="50">
        <v>2.0156930900000001</v>
      </c>
      <c r="K1937" s="50">
        <v>22219.489786459981</v>
      </c>
      <c r="L1937">
        <f t="shared" si="271"/>
        <v>5.7120595496062823</v>
      </c>
      <c r="M1937" t="e">
        <f t="shared" si="270"/>
        <v>#N/A</v>
      </c>
      <c r="N1937" t="str">
        <f t="shared" si="273"/>
        <v>NA</v>
      </c>
      <c r="O1937" s="22">
        <f t="shared" si="278"/>
        <v>18893.718046725477</v>
      </c>
      <c r="P1937">
        <f t="shared" si="274"/>
        <v>5.7120595496062823</v>
      </c>
      <c r="Q1937">
        <f t="shared" si="275"/>
        <v>4</v>
      </c>
      <c r="V1937" s="51">
        <f t="shared" si="272"/>
        <v>1.5140561695776343E-6</v>
      </c>
      <c r="W1937" s="51">
        <f t="shared" si="276"/>
        <v>1.7194036187004764E-4</v>
      </c>
    </row>
    <row r="1938" spans="2:23" x14ac:dyDescent="0.25">
      <c r="B1938" s="45" t="s">
        <v>870</v>
      </c>
      <c r="C1938" s="46" t="s">
        <v>2652</v>
      </c>
      <c r="D1938" s="47">
        <v>5.6382288799999998</v>
      </c>
      <c r="E1938" s="47">
        <v>140.559571686</v>
      </c>
      <c r="F1938" s="47">
        <v>4.3511199332403105E-2</v>
      </c>
      <c r="G1938" s="48">
        <v>1937</v>
      </c>
      <c r="H1938" s="49"/>
      <c r="I1938" s="21">
        <f t="shared" si="277"/>
        <v>5.6685483502738787</v>
      </c>
      <c r="J1938" s="50">
        <v>5.6382288800000007</v>
      </c>
      <c r="K1938" s="50">
        <v>22225.128015339982</v>
      </c>
      <c r="L1938">
        <f t="shared" si="271"/>
        <v>5.6685483502738787</v>
      </c>
      <c r="M1938" t="e">
        <f t="shared" si="270"/>
        <v>#N/A</v>
      </c>
      <c r="N1938" t="str">
        <f t="shared" si="273"/>
        <v>NA</v>
      </c>
      <c r="O1938" s="22">
        <f t="shared" si="278"/>
        <v>18899.356275605478</v>
      </c>
      <c r="P1938">
        <f t="shared" si="274"/>
        <v>5.6685483502738787</v>
      </c>
      <c r="Q1938">
        <f t="shared" si="275"/>
        <v>4</v>
      </c>
      <c r="V1938" s="51">
        <f t="shared" si="272"/>
        <v>1.5025229565179965E-6</v>
      </c>
      <c r="W1938" s="51">
        <f t="shared" si="276"/>
        <v>1.7043783891352964E-4</v>
      </c>
    </row>
    <row r="1939" spans="2:23" x14ac:dyDescent="0.25">
      <c r="B1939" s="52" t="s">
        <v>1798</v>
      </c>
      <c r="C1939" s="53" t="s">
        <v>2653</v>
      </c>
      <c r="D1939" s="54">
        <v>43.754825020000006</v>
      </c>
      <c r="E1939" s="54">
        <v>752.78073508099999</v>
      </c>
      <c r="F1939" s="54">
        <v>4.3401121612654005E-2</v>
      </c>
      <c r="G1939" s="48">
        <v>1938</v>
      </c>
      <c r="H1939" s="49"/>
      <c r="I1939" s="21">
        <f t="shared" si="277"/>
        <v>5.6251472286612243</v>
      </c>
      <c r="J1939" s="50">
        <v>43.754825019999998</v>
      </c>
      <c r="K1939" s="50">
        <v>22268.882840359984</v>
      </c>
      <c r="L1939">
        <f t="shared" si="271"/>
        <v>5.6251472286612243</v>
      </c>
      <c r="M1939" t="e">
        <f t="shared" ref="M1939:M2002" si="279">IF(N1939=C1939,L1939,NA())</f>
        <v>#N/A</v>
      </c>
      <c r="N1939" t="str">
        <f t="shared" si="273"/>
        <v>NA</v>
      </c>
      <c r="O1939" s="22">
        <f t="shared" si="278"/>
        <v>18943.11110062548</v>
      </c>
      <c r="P1939">
        <f t="shared" si="274"/>
        <v>5.6251472286612243</v>
      </c>
      <c r="Q1939">
        <f t="shared" si="275"/>
        <v>4</v>
      </c>
      <c r="V1939" s="51">
        <f t="shared" si="272"/>
        <v>1.4910189209991866E-6</v>
      </c>
      <c r="W1939" s="51">
        <f t="shared" si="276"/>
        <v>1.6894681999253045E-4</v>
      </c>
    </row>
    <row r="1940" spans="2:23" x14ac:dyDescent="0.25">
      <c r="B1940" s="45" t="s">
        <v>2654</v>
      </c>
      <c r="C1940" s="46" t="s">
        <v>2655</v>
      </c>
      <c r="D1940" s="47">
        <v>3.0996292200000002</v>
      </c>
      <c r="E1940" s="47">
        <v>614.59567106500003</v>
      </c>
      <c r="F1940" s="47">
        <v>4.3210930981670913E-2</v>
      </c>
      <c r="G1940" s="48">
        <v>1939</v>
      </c>
      <c r="H1940" s="49"/>
      <c r="I1940" s="21">
        <f t="shared" si="277"/>
        <v>5.5819362976795537</v>
      </c>
      <c r="J1940" s="50">
        <v>3.0996292199999997</v>
      </c>
      <c r="K1940" s="50">
        <v>22271.982469579983</v>
      </c>
      <c r="L1940">
        <f t="shared" si="271"/>
        <v>5.5819362976795537</v>
      </c>
      <c r="M1940" t="e">
        <f t="shared" si="279"/>
        <v>#N/A</v>
      </c>
      <c r="N1940" t="str">
        <f t="shared" si="273"/>
        <v>NA</v>
      </c>
      <c r="O1940" s="22">
        <f t="shared" si="278"/>
        <v>18946.210729845479</v>
      </c>
      <c r="P1940">
        <f t="shared" si="274"/>
        <v>5.5819362976795537</v>
      </c>
      <c r="Q1940">
        <f t="shared" si="275"/>
        <v>4</v>
      </c>
      <c r="V1940" s="51">
        <f t="shared" si="272"/>
        <v>1.4795652979972168E-6</v>
      </c>
      <c r="W1940" s="51">
        <f t="shared" si="276"/>
        <v>1.6746725469453323E-4</v>
      </c>
    </row>
    <row r="1941" spans="2:23" x14ac:dyDescent="0.25">
      <c r="B1941" s="52" t="s">
        <v>1162</v>
      </c>
      <c r="C1941" s="53" t="s">
        <v>2656</v>
      </c>
      <c r="D1941" s="54">
        <v>5.7748814700000013</v>
      </c>
      <c r="E1941" s="54">
        <v>186.14023446200002</v>
      </c>
      <c r="F1941" s="54">
        <v>4.2798572619027045E-2</v>
      </c>
      <c r="G1941" s="48">
        <v>1940</v>
      </c>
      <c r="H1941" s="49"/>
      <c r="I1941" s="21">
        <f t="shared" si="277"/>
        <v>5.5391377250605265</v>
      </c>
      <c r="J1941" s="50">
        <v>5.7748814700000013</v>
      </c>
      <c r="K1941" s="50">
        <v>22277.757351049982</v>
      </c>
      <c r="L1941">
        <f t="shared" si="271"/>
        <v>5.5391377250605265</v>
      </c>
      <c r="M1941" t="e">
        <f t="shared" si="279"/>
        <v>#N/A</v>
      </c>
      <c r="N1941" t="str">
        <f t="shared" si="273"/>
        <v>NA</v>
      </c>
      <c r="O1941" s="22">
        <f t="shared" si="278"/>
        <v>18951.985611315478</v>
      </c>
      <c r="P1941">
        <f t="shared" si="274"/>
        <v>5.5391377250605265</v>
      </c>
      <c r="Q1941">
        <f t="shared" si="275"/>
        <v>4</v>
      </c>
      <c r="V1941" s="51">
        <f t="shared" si="272"/>
        <v>1.4682209759781263E-6</v>
      </c>
      <c r="W1941" s="51">
        <f t="shared" si="276"/>
        <v>1.6599903371855511E-4</v>
      </c>
    </row>
    <row r="1942" spans="2:23" x14ac:dyDescent="0.25">
      <c r="B1942" s="45" t="s">
        <v>1381</v>
      </c>
      <c r="C1942" s="46" t="s">
        <v>2657</v>
      </c>
      <c r="D1942" s="47">
        <v>3.0585723500000004</v>
      </c>
      <c r="E1942" s="47">
        <v>419.996375344</v>
      </c>
      <c r="F1942" s="47">
        <v>4.2791330701923445E-2</v>
      </c>
      <c r="G1942" s="48">
        <v>1941</v>
      </c>
      <c r="H1942" s="49"/>
      <c r="I1942" s="21">
        <f t="shared" si="277"/>
        <v>5.4963463943586026</v>
      </c>
      <c r="J1942" s="50">
        <v>3.0585723500000004</v>
      </c>
      <c r="K1942" s="50">
        <v>22280.815923399983</v>
      </c>
      <c r="L1942">
        <f t="shared" si="271"/>
        <v>5.4963463943586026</v>
      </c>
      <c r="M1942" t="e">
        <f t="shared" si="279"/>
        <v>#N/A</v>
      </c>
      <c r="N1942" t="str">
        <f t="shared" si="273"/>
        <v>NA</v>
      </c>
      <c r="O1942" s="22">
        <f t="shared" si="278"/>
        <v>18955.044183665479</v>
      </c>
      <c r="P1942">
        <f t="shared" si="274"/>
        <v>5.4963463943586026</v>
      </c>
      <c r="Q1942">
        <f t="shared" si="275"/>
        <v>4</v>
      </c>
      <c r="V1942" s="51">
        <f t="shared" si="272"/>
        <v>1.4568785735239799E-6</v>
      </c>
      <c r="W1942" s="51">
        <f t="shared" si="276"/>
        <v>1.6454215514503112E-4</v>
      </c>
    </row>
    <row r="1943" spans="2:23" x14ac:dyDescent="0.25">
      <c r="B1943" s="52" t="s">
        <v>1162</v>
      </c>
      <c r="C1943" s="53" t="s">
        <v>2658</v>
      </c>
      <c r="D1943" s="54">
        <v>40.483286190000001</v>
      </c>
      <c r="E1943" s="54">
        <v>1471.3798586350006</v>
      </c>
      <c r="F1943" s="54">
        <v>4.2497128767025404E-2</v>
      </c>
      <c r="G1943" s="48">
        <v>1942</v>
      </c>
      <c r="H1943" s="49"/>
      <c r="I1943" s="21">
        <f t="shared" si="277"/>
        <v>5.4538492655915771</v>
      </c>
      <c r="J1943" s="50">
        <v>40.483286189999987</v>
      </c>
      <c r="K1943" s="50">
        <v>22321.299209589983</v>
      </c>
      <c r="L1943">
        <f t="shared" si="271"/>
        <v>5.4538492655915771</v>
      </c>
      <c r="M1943" t="e">
        <f t="shared" si="279"/>
        <v>#N/A</v>
      </c>
      <c r="N1943" t="str">
        <f t="shared" si="273"/>
        <v>NA</v>
      </c>
      <c r="O1943" s="22">
        <f t="shared" si="278"/>
        <v>18995.527469855479</v>
      </c>
      <c r="P1943">
        <f t="shared" si="274"/>
        <v>5.4538492655915771</v>
      </c>
      <c r="Q1943">
        <f t="shared" si="275"/>
        <v>4</v>
      </c>
      <c r="V1943" s="51">
        <f t="shared" si="272"/>
        <v>1.4456141531445591E-6</v>
      </c>
      <c r="W1943" s="51">
        <f t="shared" si="276"/>
        <v>1.6309654099188657E-4</v>
      </c>
    </row>
    <row r="1944" spans="2:23" x14ac:dyDescent="0.25">
      <c r="B1944" s="45" t="s">
        <v>2659</v>
      </c>
      <c r="C1944" s="46" t="s">
        <v>2660</v>
      </c>
      <c r="D1944" s="47">
        <v>1.7446988434967639</v>
      </c>
      <c r="E1944" s="47">
        <v>123.25849350659007</v>
      </c>
      <c r="F1944" s="47">
        <v>4.185097934578863E-2</v>
      </c>
      <c r="G1944" s="48">
        <v>1943</v>
      </c>
      <c r="H1944" s="49"/>
      <c r="I1944" s="21">
        <f t="shared" si="277"/>
        <v>5.4119982862457885</v>
      </c>
      <c r="J1944" s="50">
        <v>4.9773416799999994</v>
      </c>
      <c r="K1944" s="50">
        <v>22326.276551269984</v>
      </c>
      <c r="L1944">
        <f t="shared" si="271"/>
        <v>5.4119982862457885</v>
      </c>
      <c r="M1944" t="e">
        <f t="shared" si="279"/>
        <v>#N/A</v>
      </c>
      <c r="N1944" t="str">
        <f t="shared" si="273"/>
        <v>NA</v>
      </c>
      <c r="O1944" s="22">
        <f t="shared" si="278"/>
        <v>18997.272168698975</v>
      </c>
      <c r="P1944">
        <f t="shared" si="274"/>
        <v>5.4119982862457885</v>
      </c>
      <c r="Q1944">
        <f t="shared" si="275"/>
        <v>4</v>
      </c>
      <c r="V1944" s="51">
        <f t="shared" si="272"/>
        <v>1.4345210031290406E-6</v>
      </c>
      <c r="W1944" s="51">
        <f t="shared" si="276"/>
        <v>1.6166201998875753E-4</v>
      </c>
    </row>
    <row r="1945" spans="2:23" x14ac:dyDescent="0.25">
      <c r="B1945" s="52" t="s">
        <v>454</v>
      </c>
      <c r="C1945" s="53" t="s">
        <v>2661</v>
      </c>
      <c r="D1945" s="54">
        <v>1.18791402</v>
      </c>
      <c r="E1945" s="54">
        <v>60.849701023000001</v>
      </c>
      <c r="F1945" s="54">
        <v>4.181262257418026E-2</v>
      </c>
      <c r="G1945" s="48">
        <v>1944</v>
      </c>
      <c r="H1945" s="49"/>
      <c r="I1945" s="21">
        <f t="shared" si="277"/>
        <v>5.3701856636716085</v>
      </c>
      <c r="J1945" s="50">
        <v>1.18791402</v>
      </c>
      <c r="K1945" s="50">
        <v>22327.464465289984</v>
      </c>
      <c r="L1945">
        <f t="shared" si="271"/>
        <v>5.3701856636716085</v>
      </c>
      <c r="M1945" t="e">
        <f t="shared" si="279"/>
        <v>#N/A</v>
      </c>
      <c r="N1945" t="str">
        <f t="shared" si="273"/>
        <v>NA</v>
      </c>
      <c r="O1945" s="22">
        <f t="shared" si="278"/>
        <v>18998.460082718975</v>
      </c>
      <c r="P1945">
        <f t="shared" si="274"/>
        <v>5.3701856636716085</v>
      </c>
      <c r="Q1945">
        <f t="shared" si="275"/>
        <v>4</v>
      </c>
      <c r="V1945" s="51">
        <f t="shared" si="272"/>
        <v>1.4234380200780285E-6</v>
      </c>
      <c r="W1945" s="51">
        <f t="shared" si="276"/>
        <v>1.6023858196867951E-4</v>
      </c>
    </row>
    <row r="1946" spans="2:23" x14ac:dyDescent="0.25">
      <c r="B1946" s="45" t="s">
        <v>2564</v>
      </c>
      <c r="C1946" s="46" t="s">
        <v>2662</v>
      </c>
      <c r="D1946" s="47">
        <v>25.566206999999995</v>
      </c>
      <c r="E1946" s="47">
        <v>163.43944771199997</v>
      </c>
      <c r="F1946" s="47">
        <v>4.159947446073111E-2</v>
      </c>
      <c r="G1946" s="48">
        <v>1945</v>
      </c>
      <c r="H1946" s="49"/>
      <c r="I1946" s="21">
        <f t="shared" si="277"/>
        <v>5.3285861892108777</v>
      </c>
      <c r="J1946" s="50">
        <v>25.566206999999995</v>
      </c>
      <c r="K1946" s="50">
        <v>22353.030672289984</v>
      </c>
      <c r="L1946">
        <f t="shared" si="271"/>
        <v>5.3285861892108777</v>
      </c>
      <c r="M1946" t="e">
        <f t="shared" si="279"/>
        <v>#N/A</v>
      </c>
      <c r="N1946" t="str">
        <f t="shared" si="273"/>
        <v>NA</v>
      </c>
      <c r="O1946" s="22">
        <f t="shared" si="278"/>
        <v>19024.026289718975</v>
      </c>
      <c r="P1946">
        <f t="shared" si="274"/>
        <v>5.3285861892108777</v>
      </c>
      <c r="Q1946">
        <f t="shared" si="275"/>
        <v>4</v>
      </c>
      <c r="V1946" s="51">
        <f t="shared" si="272"/>
        <v>1.4124115347251582E-6</v>
      </c>
      <c r="W1946" s="51">
        <f t="shared" si="276"/>
        <v>1.5882617043395434E-4</v>
      </c>
    </row>
    <row r="1947" spans="2:23" x14ac:dyDescent="0.25">
      <c r="B1947" s="52" t="s">
        <v>1863</v>
      </c>
      <c r="C1947" s="53" t="s">
        <v>2663</v>
      </c>
      <c r="D1947" s="54">
        <v>8.0924165099999996</v>
      </c>
      <c r="E1947" s="54">
        <v>1355.882769308</v>
      </c>
      <c r="F1947" s="54">
        <v>4.1094230560463796E-2</v>
      </c>
      <c r="G1947" s="48">
        <v>1946</v>
      </c>
      <c r="H1947" s="49"/>
      <c r="I1947" s="21">
        <f t="shared" si="277"/>
        <v>5.2874919586504134</v>
      </c>
      <c r="J1947" s="50">
        <v>8.0924165099999996</v>
      </c>
      <c r="K1947" s="50">
        <v>22361.123088799985</v>
      </c>
      <c r="L1947">
        <f t="shared" si="271"/>
        <v>5.2874919586504134</v>
      </c>
      <c r="M1947" t="e">
        <f t="shared" si="279"/>
        <v>#N/A</v>
      </c>
      <c r="N1947" t="str">
        <f t="shared" si="273"/>
        <v>NA</v>
      </c>
      <c r="O1947" s="22">
        <f t="shared" si="278"/>
        <v>19032.118706228975</v>
      </c>
      <c r="P1947">
        <f t="shared" si="274"/>
        <v>5.2874919586504134</v>
      </c>
      <c r="Q1947">
        <f t="shared" si="275"/>
        <v>4</v>
      </c>
      <c r="V1947" s="51">
        <f t="shared" si="272"/>
        <v>1.4015189708830313E-6</v>
      </c>
      <c r="W1947" s="51">
        <f t="shared" si="276"/>
        <v>1.5742465146307132E-4</v>
      </c>
    </row>
    <row r="1948" spans="2:23" x14ac:dyDescent="0.25">
      <c r="B1948" s="45" t="s">
        <v>1014</v>
      </c>
      <c r="C1948" s="46" t="s">
        <v>2664</v>
      </c>
      <c r="D1948" s="47">
        <v>1.6567686300000002</v>
      </c>
      <c r="E1948" s="47">
        <v>52.266544498000002</v>
      </c>
      <c r="F1948" s="47">
        <v>4.1058736668644673E-2</v>
      </c>
      <c r="G1948" s="48">
        <v>1947</v>
      </c>
      <c r="H1948" s="49"/>
      <c r="I1948" s="21">
        <f t="shared" si="277"/>
        <v>5.2464332219817686</v>
      </c>
      <c r="J1948" s="50">
        <v>1.6567686300000002</v>
      </c>
      <c r="K1948" s="50">
        <v>22362.779857429985</v>
      </c>
      <c r="L1948">
        <f t="shared" si="271"/>
        <v>5.2464332219817686</v>
      </c>
      <c r="M1948" t="e">
        <f t="shared" si="279"/>
        <v>#N/A</v>
      </c>
      <c r="N1948" t="str">
        <f t="shared" si="273"/>
        <v>NA</v>
      </c>
      <c r="O1948" s="22">
        <f t="shared" si="278"/>
        <v>19033.775474858976</v>
      </c>
      <c r="P1948">
        <f t="shared" si="274"/>
        <v>5.2464332219817686</v>
      </c>
      <c r="Q1948">
        <f t="shared" si="275"/>
        <v>4</v>
      </c>
      <c r="V1948" s="51">
        <f t="shared" si="272"/>
        <v>1.39063581516164E-6</v>
      </c>
      <c r="W1948" s="51">
        <f t="shared" si="276"/>
        <v>1.5603401564790969E-4</v>
      </c>
    </row>
    <row r="1949" spans="2:23" x14ac:dyDescent="0.25">
      <c r="B1949" s="52" t="s">
        <v>2665</v>
      </c>
      <c r="C1949" s="53" t="s">
        <v>2666</v>
      </c>
      <c r="D1949" s="54">
        <v>0.77180865999999981</v>
      </c>
      <c r="E1949" s="54">
        <v>78.862942368000006</v>
      </c>
      <c r="F1949" s="54">
        <v>4.06398959361991E-2</v>
      </c>
      <c r="G1949" s="48">
        <v>1948</v>
      </c>
      <c r="H1949" s="49"/>
      <c r="I1949" s="21">
        <f t="shared" si="277"/>
        <v>5.2057933260455691</v>
      </c>
      <c r="J1949" s="50">
        <v>0.77180865999999981</v>
      </c>
      <c r="K1949" s="50">
        <v>22363.551666089985</v>
      </c>
      <c r="L1949">
        <f t="shared" si="271"/>
        <v>5.2057933260455691</v>
      </c>
      <c r="M1949" t="e">
        <f t="shared" si="279"/>
        <v>#N/A</v>
      </c>
      <c r="N1949" t="str">
        <f t="shared" si="273"/>
        <v>NA</v>
      </c>
      <c r="O1949" s="22">
        <f t="shared" si="278"/>
        <v>19034.547283518976</v>
      </c>
      <c r="P1949">
        <f t="shared" si="274"/>
        <v>5.2057933260455691</v>
      </c>
      <c r="Q1949">
        <f t="shared" si="275"/>
        <v>4</v>
      </c>
      <c r="V1949" s="51">
        <f t="shared" si="272"/>
        <v>1.3798636786601155E-6</v>
      </c>
      <c r="W1949" s="51">
        <f t="shared" si="276"/>
        <v>1.5465415196924958E-4</v>
      </c>
    </row>
    <row r="1950" spans="2:23" x14ac:dyDescent="0.25">
      <c r="B1950" s="45" t="s">
        <v>2358</v>
      </c>
      <c r="C1950" s="46" t="s">
        <v>2667</v>
      </c>
      <c r="D1950" s="47">
        <v>4.7088056399999996</v>
      </c>
      <c r="E1950" s="47">
        <v>124</v>
      </c>
      <c r="F1950" s="47">
        <v>4.05779956E-2</v>
      </c>
      <c r="G1950" s="48">
        <v>1949</v>
      </c>
      <c r="H1950" s="49"/>
      <c r="I1950" s="21">
        <f t="shared" si="277"/>
        <v>5.1652153304455695</v>
      </c>
      <c r="J1950" s="50">
        <v>5.2642700299999996</v>
      </c>
      <c r="K1950" s="50">
        <v>22368.815936119983</v>
      </c>
      <c r="L1950">
        <f t="shared" si="271"/>
        <v>5.1652153304455695</v>
      </c>
      <c r="M1950" t="e">
        <f t="shared" si="279"/>
        <v>#N/A</v>
      </c>
      <c r="N1950" t="str">
        <f t="shared" si="273"/>
        <v>NA</v>
      </c>
      <c r="O1950" s="22">
        <f t="shared" si="278"/>
        <v>19039.256089158975</v>
      </c>
      <c r="P1950">
        <f t="shared" si="274"/>
        <v>5.1652153304455695</v>
      </c>
      <c r="Q1950">
        <f t="shared" si="275"/>
        <v>4</v>
      </c>
      <c r="V1950" s="51">
        <f t="shared" si="272"/>
        <v>1.3691079496531396E-6</v>
      </c>
      <c r="W1950" s="51">
        <f t="shared" si="276"/>
        <v>1.5328504401959645E-4</v>
      </c>
    </row>
    <row r="1951" spans="2:23" x14ac:dyDescent="0.25">
      <c r="B1951" s="52" t="s">
        <v>2668</v>
      </c>
      <c r="C1951" s="53" t="s">
        <v>2669</v>
      </c>
      <c r="D1951" s="54">
        <v>0.19542875999999998</v>
      </c>
      <c r="E1951" s="54">
        <v>15.325327442000001</v>
      </c>
      <c r="F1951" s="54">
        <v>4.0490151102852846E-2</v>
      </c>
      <c r="G1951" s="48">
        <v>1950</v>
      </c>
      <c r="H1951" s="49"/>
      <c r="I1951" s="21">
        <f t="shared" si="277"/>
        <v>5.1247251793427164</v>
      </c>
      <c r="J1951" s="50">
        <v>0.19542875999999998</v>
      </c>
      <c r="K1951" s="50">
        <v>22369.011364879982</v>
      </c>
      <c r="L1951">
        <f t="shared" si="271"/>
        <v>5.1247251793427164</v>
      </c>
      <c r="M1951" t="e">
        <f t="shared" si="279"/>
        <v>#N/A</v>
      </c>
      <c r="N1951" t="str">
        <f t="shared" si="273"/>
        <v>NA</v>
      </c>
      <c r="O1951" s="22">
        <f t="shared" si="278"/>
        <v>19039.451517918973</v>
      </c>
      <c r="P1951">
        <f t="shared" si="274"/>
        <v>5.1247251793427164</v>
      </c>
      <c r="Q1951">
        <f t="shared" si="275"/>
        <v>4</v>
      </c>
      <c r="V1951" s="51">
        <f t="shared" si="272"/>
        <v>1.3583755049802491E-6</v>
      </c>
      <c r="W1951" s="51">
        <f t="shared" si="276"/>
        <v>1.519266685146162E-4</v>
      </c>
    </row>
    <row r="1952" spans="2:23" x14ac:dyDescent="0.25">
      <c r="B1952" s="45" t="s">
        <v>258</v>
      </c>
      <c r="C1952" s="46" t="s">
        <v>2670</v>
      </c>
      <c r="D1952" s="47">
        <v>8.8232309999999994E-2</v>
      </c>
      <c r="E1952" s="47">
        <v>13.292440497000001</v>
      </c>
      <c r="F1952" s="47">
        <v>3.8500623428725719E-2</v>
      </c>
      <c r="G1952" s="48">
        <v>1951</v>
      </c>
      <c r="H1952" s="49"/>
      <c r="I1952" s="21">
        <f t="shared" si="277"/>
        <v>5.0862245559139909</v>
      </c>
      <c r="J1952" s="50">
        <v>8.8232309999999994E-2</v>
      </c>
      <c r="K1952" s="50">
        <v>22369.099597189983</v>
      </c>
      <c r="L1952">
        <f t="shared" si="271"/>
        <v>5.0862245559139909</v>
      </c>
      <c r="M1952" t="e">
        <f t="shared" si="279"/>
        <v>#N/A</v>
      </c>
      <c r="N1952" t="str">
        <f t="shared" si="273"/>
        <v>NA</v>
      </c>
      <c r="O1952" s="22">
        <f t="shared" si="278"/>
        <v>19039.539750228974</v>
      </c>
      <c r="P1952">
        <f t="shared" si="274"/>
        <v>5.0862245559139909</v>
      </c>
      <c r="Q1952">
        <f t="shared" si="275"/>
        <v>4</v>
      </c>
      <c r="V1952" s="51">
        <f t="shared" si="272"/>
        <v>1.3481704106655611E-6</v>
      </c>
      <c r="W1952" s="51">
        <f t="shared" si="276"/>
        <v>1.5057849810395064E-4</v>
      </c>
    </row>
    <row r="1953" spans="2:23" x14ac:dyDescent="0.25">
      <c r="B1953" s="52" t="s">
        <v>2671</v>
      </c>
      <c r="C1953" s="53" t="s">
        <v>2672</v>
      </c>
      <c r="D1953" s="54">
        <v>1.0219560799999998</v>
      </c>
      <c r="E1953" s="54">
        <v>4.844896114</v>
      </c>
      <c r="F1953" s="54">
        <v>3.7897830684123182E-2</v>
      </c>
      <c r="G1953" s="48">
        <v>1952</v>
      </c>
      <c r="H1953" s="49"/>
      <c r="I1953" s="21">
        <f t="shared" si="277"/>
        <v>5.0483267252298676</v>
      </c>
      <c r="J1953" s="50">
        <v>1.0219560799999998</v>
      </c>
      <c r="K1953" s="50">
        <v>22370.121553269983</v>
      </c>
      <c r="L1953">
        <f t="shared" si="271"/>
        <v>5.0483267252298676</v>
      </c>
      <c r="M1953" t="e">
        <f t="shared" si="279"/>
        <v>#N/A</v>
      </c>
      <c r="N1953" t="str">
        <f t="shared" si="273"/>
        <v>NA</v>
      </c>
      <c r="O1953" s="22">
        <f t="shared" si="278"/>
        <v>19040.561706308974</v>
      </c>
      <c r="P1953">
        <f t="shared" si="274"/>
        <v>5.0483267252298676</v>
      </c>
      <c r="Q1953">
        <f t="shared" si="275"/>
        <v>4</v>
      </c>
      <c r="V1953" s="51">
        <f t="shared" si="272"/>
        <v>1.3381250944599797E-6</v>
      </c>
      <c r="W1953" s="51">
        <f t="shared" si="276"/>
        <v>1.4924037300949067E-4</v>
      </c>
    </row>
    <row r="1954" spans="2:23" x14ac:dyDescent="0.25">
      <c r="B1954" s="45" t="s">
        <v>1732</v>
      </c>
      <c r="C1954" s="46" t="s">
        <v>2673</v>
      </c>
      <c r="D1954" s="47">
        <v>10.48154985</v>
      </c>
      <c r="E1954" s="47">
        <v>127.44751564999999</v>
      </c>
      <c r="F1954" s="47">
        <v>3.7643752120738852E-2</v>
      </c>
      <c r="G1954" s="48">
        <v>1953</v>
      </c>
      <c r="H1954" s="49"/>
      <c r="I1954" s="21">
        <f t="shared" si="277"/>
        <v>5.0106829731091285</v>
      </c>
      <c r="J1954" s="50">
        <v>10.481549849999999</v>
      </c>
      <c r="K1954" s="50">
        <v>22380.603103119982</v>
      </c>
      <c r="L1954">
        <f t="shared" si="271"/>
        <v>5.0106829731091285</v>
      </c>
      <c r="M1954" t="e">
        <f t="shared" si="279"/>
        <v>#N/A</v>
      </c>
      <c r="N1954" t="str">
        <f t="shared" si="273"/>
        <v>NA</v>
      </c>
      <c r="O1954" s="22">
        <f t="shared" si="278"/>
        <v>19051.043256158973</v>
      </c>
      <c r="P1954">
        <f t="shared" si="274"/>
        <v>5.0106829731091285</v>
      </c>
      <c r="Q1954">
        <f t="shared" si="275"/>
        <v>4</v>
      </c>
      <c r="V1954" s="51">
        <f t="shared" si="272"/>
        <v>1.3281471251041831E-6</v>
      </c>
      <c r="W1954" s="51">
        <f t="shared" si="276"/>
        <v>1.4791222588438649E-4</v>
      </c>
    </row>
    <row r="1955" spans="2:23" x14ac:dyDescent="0.25">
      <c r="B1955" s="52" t="s">
        <v>1134</v>
      </c>
      <c r="C1955" s="53" t="s">
        <v>2674</v>
      </c>
      <c r="D1955" s="54">
        <v>4.0126538499999995</v>
      </c>
      <c r="E1955" s="54">
        <v>134.99184254299999</v>
      </c>
      <c r="F1955" s="54">
        <v>3.7204467261616275E-2</v>
      </c>
      <c r="G1955" s="48">
        <v>1954</v>
      </c>
      <c r="H1955" s="49"/>
      <c r="I1955" s="21">
        <f t="shared" si="277"/>
        <v>4.9734785058475124</v>
      </c>
      <c r="J1955" s="50">
        <v>4.0126538499999995</v>
      </c>
      <c r="K1955" s="50">
        <v>22384.615756969983</v>
      </c>
      <c r="L1955">
        <f t="shared" si="271"/>
        <v>4.9734785058475124</v>
      </c>
      <c r="M1955" t="e">
        <f t="shared" si="279"/>
        <v>#N/A</v>
      </c>
      <c r="N1955" t="str">
        <f t="shared" si="273"/>
        <v>NA</v>
      </c>
      <c r="O1955" s="22">
        <f t="shared" si="278"/>
        <v>19055.055910008974</v>
      </c>
      <c r="P1955">
        <f t="shared" si="274"/>
        <v>4.9734785058475124</v>
      </c>
      <c r="Q1955">
        <f t="shared" si="275"/>
        <v>4</v>
      </c>
      <c r="V1955" s="51">
        <f t="shared" si="272"/>
        <v>1.3182855939516969E-6</v>
      </c>
      <c r="W1955" s="51">
        <f t="shared" si="276"/>
        <v>1.465939402904348E-4</v>
      </c>
    </row>
    <row r="1956" spans="2:23" x14ac:dyDescent="0.25">
      <c r="B1956" s="45" t="s">
        <v>1252</v>
      </c>
      <c r="C1956" s="46" t="s">
        <v>2675</v>
      </c>
      <c r="D1956" s="47">
        <v>3.1026302999999995</v>
      </c>
      <c r="E1956" s="47">
        <v>82.65749197400001</v>
      </c>
      <c r="F1956" s="47">
        <v>3.7036044861819079E-2</v>
      </c>
      <c r="G1956" s="48">
        <v>1955</v>
      </c>
      <c r="H1956" s="49"/>
      <c r="I1956" s="21">
        <f t="shared" si="277"/>
        <v>4.9364424609856936</v>
      </c>
      <c r="J1956" s="50">
        <v>3.1026302999999995</v>
      </c>
      <c r="K1956" s="50">
        <v>22387.718387269982</v>
      </c>
      <c r="L1956">
        <f t="shared" si="271"/>
        <v>4.9364424609856936</v>
      </c>
      <c r="M1956" t="e">
        <f t="shared" si="279"/>
        <v>#N/A</v>
      </c>
      <c r="N1956" t="str">
        <f t="shared" si="273"/>
        <v>NA</v>
      </c>
      <c r="O1956" s="22">
        <f t="shared" si="278"/>
        <v>19058.158540308974</v>
      </c>
      <c r="P1956">
        <f t="shared" si="274"/>
        <v>4.9364424609856936</v>
      </c>
      <c r="Q1956">
        <f t="shared" si="275"/>
        <v>4</v>
      </c>
      <c r="V1956" s="51">
        <f t="shared" si="272"/>
        <v>1.3084687053613713E-6</v>
      </c>
      <c r="W1956" s="51">
        <f t="shared" si="276"/>
        <v>1.4528547158507342E-4</v>
      </c>
    </row>
    <row r="1957" spans="2:23" x14ac:dyDescent="0.25">
      <c r="B1957" s="52" t="s">
        <v>2236</v>
      </c>
      <c r="C1957" s="53" t="s">
        <v>2676</v>
      </c>
      <c r="D1957" s="54">
        <v>0.28234889000000002</v>
      </c>
      <c r="E1957" s="54">
        <v>6</v>
      </c>
      <c r="F1957" s="54">
        <v>3.6776053200000006E-2</v>
      </c>
      <c r="G1957" s="48">
        <v>1956</v>
      </c>
      <c r="H1957" s="49"/>
      <c r="I1957" s="21">
        <f t="shared" si="277"/>
        <v>4.899666407785694</v>
      </c>
      <c r="J1957" s="50">
        <v>2.8779500000000002</v>
      </c>
      <c r="K1957" s="50">
        <v>22390.596337269981</v>
      </c>
      <c r="L1957">
        <f t="shared" si="271"/>
        <v>4.899666407785694</v>
      </c>
      <c r="M1957" t="e">
        <f t="shared" si="279"/>
        <v>#N/A</v>
      </c>
      <c r="N1957" t="str">
        <f t="shared" si="273"/>
        <v>NA</v>
      </c>
      <c r="O1957" s="22">
        <f t="shared" si="278"/>
        <v>19058.440889198973</v>
      </c>
      <c r="P1957">
        <f t="shared" si="274"/>
        <v>4.899666407785694</v>
      </c>
      <c r="Q1957">
        <f t="shared" si="275"/>
        <v>4</v>
      </c>
      <c r="V1957" s="51">
        <f t="shared" si="272"/>
        <v>1.2987207309649886E-6</v>
      </c>
      <c r="W1957" s="51">
        <f t="shared" si="276"/>
        <v>1.4398675085410844E-4</v>
      </c>
    </row>
    <row r="1958" spans="2:23" x14ac:dyDescent="0.25">
      <c r="B1958" s="45" t="s">
        <v>1795</v>
      </c>
      <c r="C1958" s="46" t="s">
        <v>2677</v>
      </c>
      <c r="D1958" s="47">
        <v>5.7434581499999995</v>
      </c>
      <c r="E1958" s="47">
        <v>40.006330059322067</v>
      </c>
      <c r="F1958" s="47">
        <v>3.6715973437896073E-2</v>
      </c>
      <c r="G1958" s="48">
        <v>1957</v>
      </c>
      <c r="H1958" s="49"/>
      <c r="I1958" s="21">
        <f t="shared" si="277"/>
        <v>4.8629504343477983</v>
      </c>
      <c r="J1958" s="50">
        <v>29.589350299999996</v>
      </c>
      <c r="K1958" s="50">
        <v>22420.185687569981</v>
      </c>
      <c r="L1958">
        <f t="shared" ref="L1958:L2021" si="280">P1958</f>
        <v>4.8629504343477983</v>
      </c>
      <c r="M1958" t="e">
        <f t="shared" si="279"/>
        <v>#N/A</v>
      </c>
      <c r="N1958" t="str">
        <f t="shared" si="273"/>
        <v>NA</v>
      </c>
      <c r="O1958" s="22">
        <f t="shared" si="278"/>
        <v>19064.184347348972</v>
      </c>
      <c r="P1958">
        <f t="shared" si="274"/>
        <v>4.8629504343477983</v>
      </c>
      <c r="Q1958">
        <f t="shared" si="275"/>
        <v>4</v>
      </c>
      <c r="V1958" s="51">
        <f t="shared" si="272"/>
        <v>1.2889886814961546E-6</v>
      </c>
      <c r="W1958" s="51">
        <f t="shared" si="276"/>
        <v>1.4269776217261227E-4</v>
      </c>
    </row>
    <row r="1959" spans="2:23" x14ac:dyDescent="0.25">
      <c r="B1959" s="52" t="s">
        <v>2668</v>
      </c>
      <c r="C1959" s="53" t="s">
        <v>2678</v>
      </c>
      <c r="D1959" s="54">
        <v>2.0021694399999999</v>
      </c>
      <c r="E1959" s="54">
        <v>115.34103380300002</v>
      </c>
      <c r="F1959" s="54">
        <v>3.670004059088193E-2</v>
      </c>
      <c r="G1959" s="48">
        <v>1958</v>
      </c>
      <c r="H1959" s="49"/>
      <c r="I1959" s="21">
        <f t="shared" si="277"/>
        <v>4.8262503937569168</v>
      </c>
      <c r="J1959" s="50">
        <v>2.0021694399999999</v>
      </c>
      <c r="K1959" s="50">
        <v>22422.18785700998</v>
      </c>
      <c r="L1959">
        <f t="shared" si="280"/>
        <v>4.8262503937569168</v>
      </c>
      <c r="M1959" t="e">
        <f t="shared" si="279"/>
        <v>#N/A</v>
      </c>
      <c r="N1959" t="str">
        <f t="shared" si="273"/>
        <v>NA</v>
      </c>
      <c r="O1959" s="22">
        <f t="shared" si="278"/>
        <v>19066.18651678897</v>
      </c>
      <c r="P1959">
        <f t="shared" si="274"/>
        <v>4.8262503937569168</v>
      </c>
      <c r="Q1959">
        <f t="shared" si="275"/>
        <v>4</v>
      </c>
      <c r="V1959" s="51">
        <f t="shared" si="272"/>
        <v>1.2792608552370248E-6</v>
      </c>
      <c r="W1959" s="51">
        <f t="shared" si="276"/>
        <v>1.4141850131737526E-4</v>
      </c>
    </row>
    <row r="1960" spans="2:23" x14ac:dyDescent="0.25">
      <c r="B1960" s="45" t="s">
        <v>697</v>
      </c>
      <c r="C1960" s="46" t="s">
        <v>2679</v>
      </c>
      <c r="D1960" s="47">
        <v>1.7244110148462206</v>
      </c>
      <c r="E1960" s="47">
        <v>61.825098473174648</v>
      </c>
      <c r="F1960" s="47">
        <v>3.6586269436019794E-2</v>
      </c>
      <c r="G1960" s="48">
        <v>1959</v>
      </c>
      <c r="H1960" s="49"/>
      <c r="I1960" s="21">
        <f t="shared" si="277"/>
        <v>4.7896641243208968</v>
      </c>
      <c r="J1960" s="50">
        <v>2.0261537100000004</v>
      </c>
      <c r="K1960" s="50">
        <v>22424.214010719981</v>
      </c>
      <c r="L1960">
        <f t="shared" si="280"/>
        <v>4.7896641243208968</v>
      </c>
      <c r="M1960" t="e">
        <f t="shared" si="279"/>
        <v>#N/A</v>
      </c>
      <c r="N1960" t="str">
        <f t="shared" si="273"/>
        <v>NA</v>
      </c>
      <c r="O1960" s="22">
        <f t="shared" si="278"/>
        <v>19067.910927803816</v>
      </c>
      <c r="P1960">
        <f t="shared" si="274"/>
        <v>4.7896641243208968</v>
      </c>
      <c r="Q1960">
        <f t="shared" si="275"/>
        <v>4</v>
      </c>
      <c r="V1960" s="51">
        <f t="shared" si="272"/>
        <v>1.2695631855120558E-6</v>
      </c>
      <c r="W1960" s="51">
        <f t="shared" si="276"/>
        <v>1.401489381318632E-4</v>
      </c>
    </row>
    <row r="1961" spans="2:23" x14ac:dyDescent="0.25">
      <c r="B1961" s="52" t="s">
        <v>2680</v>
      </c>
      <c r="C1961" s="53" t="s">
        <v>2681</v>
      </c>
      <c r="D1961" s="54">
        <v>1.4564675599999999</v>
      </c>
      <c r="E1961" s="54">
        <v>15.844742258</v>
      </c>
      <c r="F1961" s="54">
        <v>3.64238443839894E-2</v>
      </c>
      <c r="G1961" s="48">
        <v>1960</v>
      </c>
      <c r="H1961" s="49"/>
      <c r="I1961" s="21">
        <f t="shared" si="277"/>
        <v>4.7532402799369073</v>
      </c>
      <c r="J1961" s="50">
        <v>1.4564675599999999</v>
      </c>
      <c r="K1961" s="50">
        <v>22425.670478279982</v>
      </c>
      <c r="L1961">
        <f t="shared" si="280"/>
        <v>4.7532402799369073</v>
      </c>
      <c r="M1961" t="e">
        <f t="shared" si="279"/>
        <v>#N/A</v>
      </c>
      <c r="N1961" t="str">
        <f t="shared" si="273"/>
        <v>NA</v>
      </c>
      <c r="O1961" s="22">
        <f t="shared" si="278"/>
        <v>19069.367395363817</v>
      </c>
      <c r="P1961">
        <f t="shared" si="274"/>
        <v>4.7532402799369073</v>
      </c>
      <c r="Q1961">
        <f t="shared" si="275"/>
        <v>4</v>
      </c>
      <c r="V1961" s="51">
        <f t="shared" si="272"/>
        <v>1.2599085686737009E-6</v>
      </c>
      <c r="W1961" s="51">
        <f t="shared" si="276"/>
        <v>1.3888902956318949E-4</v>
      </c>
    </row>
    <row r="1962" spans="2:23" x14ac:dyDescent="0.25">
      <c r="B1962" s="45" t="s">
        <v>1342</v>
      </c>
      <c r="C1962" s="46" t="s">
        <v>2682</v>
      </c>
      <c r="D1962" s="47">
        <v>0.25680091999999999</v>
      </c>
      <c r="E1962" s="47">
        <v>15.58503485</v>
      </c>
      <c r="F1962" s="47">
        <v>3.6329699651049034E-2</v>
      </c>
      <c r="G1962" s="48">
        <v>1961</v>
      </c>
      <c r="H1962" s="49"/>
      <c r="I1962" s="21">
        <f t="shared" si="277"/>
        <v>4.716910580285858</v>
      </c>
      <c r="J1962" s="50">
        <v>0.25680091999999999</v>
      </c>
      <c r="K1962" s="50">
        <v>22425.927279199983</v>
      </c>
      <c r="L1962">
        <f t="shared" si="280"/>
        <v>4.716910580285858</v>
      </c>
      <c r="M1962" t="e">
        <f t="shared" si="279"/>
        <v>#N/A</v>
      </c>
      <c r="N1962" t="str">
        <f t="shared" si="273"/>
        <v>NA</v>
      </c>
      <c r="O1962" s="22">
        <f t="shared" si="278"/>
        <v>19069.624196283818</v>
      </c>
      <c r="P1962">
        <f t="shared" si="274"/>
        <v>4.716910580285858</v>
      </c>
      <c r="Q1962">
        <f t="shared" si="275"/>
        <v>4</v>
      </c>
      <c r="V1962" s="51">
        <f t="shared" si="272"/>
        <v>1.2502789061294153E-6</v>
      </c>
      <c r="W1962" s="51">
        <f t="shared" si="276"/>
        <v>1.3763875065706007E-4</v>
      </c>
    </row>
    <row r="1963" spans="2:23" x14ac:dyDescent="0.25">
      <c r="B1963" s="52" t="s">
        <v>1528</v>
      </c>
      <c r="C1963" s="53" t="s">
        <v>2683</v>
      </c>
      <c r="D1963" s="54">
        <v>1.2856615951994002</v>
      </c>
      <c r="E1963" s="54">
        <v>326</v>
      </c>
      <c r="F1963" s="54">
        <v>3.59446296E-2</v>
      </c>
      <c r="G1963" s="48">
        <v>1962</v>
      </c>
      <c r="H1963" s="49"/>
      <c r="I1963" s="21">
        <f t="shared" si="277"/>
        <v>4.6809659506858576</v>
      </c>
      <c r="J1963" s="50">
        <v>1.2880191299999997</v>
      </c>
      <c r="K1963" s="50">
        <v>22427.215298329982</v>
      </c>
      <c r="L1963">
        <f t="shared" si="280"/>
        <v>4.6809659506858576</v>
      </c>
      <c r="M1963" t="e">
        <f t="shared" si="279"/>
        <v>#N/A</v>
      </c>
      <c r="N1963" t="str">
        <f t="shared" si="273"/>
        <v>NA</v>
      </c>
      <c r="O1963" s="22">
        <f t="shared" si="278"/>
        <v>19070.909857879018</v>
      </c>
      <c r="P1963">
        <f t="shared" si="274"/>
        <v>4.6809659506858576</v>
      </c>
      <c r="Q1963">
        <f t="shared" si="275"/>
        <v>4</v>
      </c>
      <c r="V1963" s="51">
        <f t="shared" si="272"/>
        <v>1.2407513114437444E-6</v>
      </c>
      <c r="W1963" s="51">
        <f t="shared" si="276"/>
        <v>1.3639799934561634E-4</v>
      </c>
    </row>
    <row r="1964" spans="2:23" x14ac:dyDescent="0.25">
      <c r="B1964" s="45" t="s">
        <v>2596</v>
      </c>
      <c r="C1964" s="46" t="s">
        <v>2684</v>
      </c>
      <c r="D1964" s="47">
        <v>41.251125349999988</v>
      </c>
      <c r="E1964" s="47">
        <v>412.47249183299994</v>
      </c>
      <c r="F1964" s="47">
        <v>3.5491071818022926E-2</v>
      </c>
      <c r="G1964" s="48">
        <v>1963</v>
      </c>
      <c r="H1964" s="49"/>
      <c r="I1964" s="21">
        <f t="shared" si="277"/>
        <v>4.6454748788678346</v>
      </c>
      <c r="J1964" s="50">
        <v>41.251125349999981</v>
      </c>
      <c r="K1964" s="50">
        <v>22468.466423679984</v>
      </c>
      <c r="L1964">
        <f t="shared" si="280"/>
        <v>4.6454748788678346</v>
      </c>
      <c r="M1964" t="e">
        <f t="shared" si="279"/>
        <v>#N/A</v>
      </c>
      <c r="N1964" t="str">
        <f t="shared" si="273"/>
        <v>NA</v>
      </c>
      <c r="O1964" s="22">
        <f t="shared" si="278"/>
        <v>19112.16098322902</v>
      </c>
      <c r="P1964">
        <f t="shared" si="274"/>
        <v>4.6454748788678346</v>
      </c>
      <c r="Q1964">
        <f t="shared" si="275"/>
        <v>4</v>
      </c>
      <c r="V1964" s="51">
        <f t="shared" si="272"/>
        <v>1.2313439381864568E-6</v>
      </c>
      <c r="W1964" s="51">
        <f t="shared" si="276"/>
        <v>1.3516665540742989E-4</v>
      </c>
    </row>
    <row r="1965" spans="2:23" x14ac:dyDescent="0.25">
      <c r="B1965" s="52" t="s">
        <v>976</v>
      </c>
      <c r="C1965" s="53" t="s">
        <v>2685</v>
      </c>
      <c r="D1965" s="54">
        <v>0.9648787900000001</v>
      </c>
      <c r="E1965" s="54">
        <v>226.91649443900002</v>
      </c>
      <c r="F1965" s="54">
        <v>3.5301421731524681E-2</v>
      </c>
      <c r="G1965" s="48">
        <v>1964</v>
      </c>
      <c r="H1965" s="49"/>
      <c r="I1965" s="21">
        <f t="shared" si="277"/>
        <v>4.6101734571363098</v>
      </c>
      <c r="J1965" s="50">
        <v>0.9648787900000001</v>
      </c>
      <c r="K1965" s="50">
        <v>22469.431302469984</v>
      </c>
      <c r="L1965">
        <f t="shared" si="280"/>
        <v>4.6101734571363098</v>
      </c>
      <c r="M1965" t="e">
        <f t="shared" si="279"/>
        <v>#N/A</v>
      </c>
      <c r="N1965" t="str">
        <f t="shared" si="273"/>
        <v>NA</v>
      </c>
      <c r="O1965" s="22">
        <f t="shared" si="278"/>
        <v>19113.12586201902</v>
      </c>
      <c r="P1965">
        <f t="shared" si="274"/>
        <v>4.6101734571363098</v>
      </c>
      <c r="Q1965">
        <f t="shared" si="275"/>
        <v>4</v>
      </c>
      <c r="V1965" s="51">
        <f t="shared" si="272"/>
        <v>1.2219868341676164E-6</v>
      </c>
      <c r="W1965" s="51">
        <f t="shared" si="276"/>
        <v>1.3394466857326228E-4</v>
      </c>
    </row>
    <row r="1966" spans="2:23" x14ac:dyDescent="0.25">
      <c r="B1966" s="45" t="s">
        <v>1128</v>
      </c>
      <c r="C1966" s="46" t="s">
        <v>2686</v>
      </c>
      <c r="D1966" s="47">
        <v>3.9231338099999991</v>
      </c>
      <c r="E1966" s="47">
        <v>184.90950349300002</v>
      </c>
      <c r="F1966" s="47">
        <v>3.4993476352788024E-2</v>
      </c>
      <c r="G1966" s="48">
        <v>1965</v>
      </c>
      <c r="H1966" s="49"/>
      <c r="I1966" s="21">
        <f t="shared" si="277"/>
        <v>4.5751799807835214</v>
      </c>
      <c r="J1966" s="50">
        <v>3.9231338099999991</v>
      </c>
      <c r="K1966" s="50">
        <v>22473.354436279984</v>
      </c>
      <c r="L1966">
        <f t="shared" si="280"/>
        <v>4.5751799807835214</v>
      </c>
      <c r="M1966" t="e">
        <f t="shared" si="279"/>
        <v>#N/A</v>
      </c>
      <c r="N1966" t="str">
        <f t="shared" si="273"/>
        <v>NA</v>
      </c>
      <c r="O1966" s="22">
        <f t="shared" si="278"/>
        <v>19117.04899582902</v>
      </c>
      <c r="P1966">
        <f t="shared" si="274"/>
        <v>4.5751799807835214</v>
      </c>
      <c r="Q1966">
        <f t="shared" si="275"/>
        <v>4</v>
      </c>
      <c r="V1966" s="51">
        <f t="shared" si="272"/>
        <v>1.2127113551032288E-6</v>
      </c>
      <c r="W1966" s="51">
        <f t="shared" si="276"/>
        <v>1.3273195721815904E-4</v>
      </c>
    </row>
    <row r="1967" spans="2:23" x14ac:dyDescent="0.25">
      <c r="B1967" s="52" t="s">
        <v>2640</v>
      </c>
      <c r="C1967" s="53" t="s">
        <v>2687</v>
      </c>
      <c r="D1967" s="54">
        <v>0.55183134</v>
      </c>
      <c r="E1967" s="54">
        <v>21.220570064</v>
      </c>
      <c r="F1967" s="54">
        <v>3.4720907875643234E-2</v>
      </c>
      <c r="G1967" s="48">
        <v>1966</v>
      </c>
      <c r="H1967" s="49"/>
      <c r="I1967" s="21">
        <f t="shared" si="277"/>
        <v>4.5404590729078782</v>
      </c>
      <c r="J1967" s="50">
        <v>0.55183134</v>
      </c>
      <c r="K1967" s="50">
        <v>22473.906267619983</v>
      </c>
      <c r="L1967">
        <f t="shared" si="280"/>
        <v>4.5404590729078782</v>
      </c>
      <c r="M1967" t="e">
        <f t="shared" si="279"/>
        <v>#N/A</v>
      </c>
      <c r="N1967" t="str">
        <f t="shared" si="273"/>
        <v>NA</v>
      </c>
      <c r="O1967" s="22">
        <f t="shared" si="278"/>
        <v>19117.600827169019</v>
      </c>
      <c r="P1967">
        <f t="shared" si="274"/>
        <v>4.5404590729078782</v>
      </c>
      <c r="Q1967">
        <f t="shared" si="275"/>
        <v>4</v>
      </c>
      <c r="V1967" s="51">
        <f t="shared" si="272"/>
        <v>1.2035081238823501E-6</v>
      </c>
      <c r="W1967" s="51">
        <f t="shared" si="276"/>
        <v>1.3152844909427669E-4</v>
      </c>
    </row>
    <row r="1968" spans="2:23" x14ac:dyDescent="0.25">
      <c r="B1968" s="45" t="s">
        <v>2688</v>
      </c>
      <c r="C1968" s="46" t="s">
        <v>2689</v>
      </c>
      <c r="D1968" s="47">
        <v>5.7739498300000003</v>
      </c>
      <c r="E1968" s="47">
        <v>24.224480570000004</v>
      </c>
      <c r="F1968" s="47">
        <v>3.4352047921068815E-2</v>
      </c>
      <c r="G1968" s="48">
        <v>1967</v>
      </c>
      <c r="H1968" s="49"/>
      <c r="I1968" s="21">
        <f t="shared" si="277"/>
        <v>4.5061070249868092</v>
      </c>
      <c r="J1968" s="50">
        <v>5.7739498299999994</v>
      </c>
      <c r="K1968" s="50">
        <v>22479.680217449983</v>
      </c>
      <c r="L1968">
        <f t="shared" si="280"/>
        <v>4.5061070249868092</v>
      </c>
      <c r="M1968" t="e">
        <f t="shared" si="279"/>
        <v>#N/A</v>
      </c>
      <c r="N1968" t="str">
        <f t="shared" si="273"/>
        <v>NA</v>
      </c>
      <c r="O1968" s="22">
        <f t="shared" si="278"/>
        <v>19123.374776999019</v>
      </c>
      <c r="P1968">
        <f t="shared" si="274"/>
        <v>4.5061070249868092</v>
      </c>
      <c r="Q1968">
        <f t="shared" si="275"/>
        <v>4</v>
      </c>
      <c r="V1968" s="51">
        <f t="shared" si="272"/>
        <v>1.1944026638217831E-6</v>
      </c>
      <c r="W1968" s="51">
        <f t="shared" si="276"/>
        <v>1.303340464304549E-4</v>
      </c>
    </row>
    <row r="1969" spans="2:23" x14ac:dyDescent="0.25">
      <c r="B1969" s="52" t="s">
        <v>1764</v>
      </c>
      <c r="C1969" s="53" t="s">
        <v>2690</v>
      </c>
      <c r="D1969" s="54">
        <v>1.4272521199999997</v>
      </c>
      <c r="E1969" s="54">
        <v>11.982386581</v>
      </c>
      <c r="F1969" s="54">
        <v>3.3761761752333579E-2</v>
      </c>
      <c r="G1969" s="48">
        <v>1968</v>
      </c>
      <c r="H1969" s="49"/>
      <c r="I1969" s="21">
        <f t="shared" si="277"/>
        <v>4.4723452632344758</v>
      </c>
      <c r="J1969" s="50">
        <v>1.4272521199999997</v>
      </c>
      <c r="K1969" s="50">
        <v>22481.107469569983</v>
      </c>
      <c r="L1969">
        <f t="shared" si="280"/>
        <v>4.4723452632344758</v>
      </c>
      <c r="M1969" t="e">
        <f t="shared" si="279"/>
        <v>#N/A</v>
      </c>
      <c r="N1969" t="str">
        <f t="shared" si="273"/>
        <v>NA</v>
      </c>
      <c r="O1969" s="22">
        <f t="shared" si="278"/>
        <v>19124.802029119019</v>
      </c>
      <c r="P1969">
        <f t="shared" si="274"/>
        <v>4.4723452632344758</v>
      </c>
      <c r="Q1969">
        <f t="shared" si="275"/>
        <v>4</v>
      </c>
      <c r="V1969" s="51">
        <f t="shared" si="272"/>
        <v>1.1854536668386452E-6</v>
      </c>
      <c r="W1969" s="51">
        <f t="shared" si="276"/>
        <v>1.2914859276361626E-4</v>
      </c>
    </row>
    <row r="1970" spans="2:23" x14ac:dyDescent="0.25">
      <c r="B1970" s="45" t="s">
        <v>1679</v>
      </c>
      <c r="C1970" s="46" t="s">
        <v>2691</v>
      </c>
      <c r="D1970" s="47">
        <v>9.58182972</v>
      </c>
      <c r="E1970" s="47">
        <v>448.80604461999997</v>
      </c>
      <c r="F1970" s="47">
        <v>3.3678136304658025E-2</v>
      </c>
      <c r="G1970" s="48">
        <v>1969</v>
      </c>
      <c r="H1970" s="49"/>
      <c r="I1970" s="21">
        <f t="shared" si="277"/>
        <v>4.4386671269298175</v>
      </c>
      <c r="J1970" s="50">
        <v>9.58182972</v>
      </c>
      <c r="K1970" s="50">
        <v>22490.689299289981</v>
      </c>
      <c r="L1970">
        <f t="shared" si="280"/>
        <v>4.4386671269298175</v>
      </c>
      <c r="M1970" t="e">
        <f t="shared" si="279"/>
        <v>#N/A</v>
      </c>
      <c r="N1970" t="str">
        <f t="shared" si="273"/>
        <v>NA</v>
      </c>
      <c r="O1970" s="22">
        <f t="shared" si="278"/>
        <v>19134.383858839017</v>
      </c>
      <c r="P1970">
        <f t="shared" si="274"/>
        <v>4.4386671269298175</v>
      </c>
      <c r="Q1970">
        <f t="shared" si="275"/>
        <v>4</v>
      </c>
      <c r="V1970" s="51">
        <f t="shared" si="272"/>
        <v>1.1765268358752916E-6</v>
      </c>
      <c r="W1970" s="51">
        <f t="shared" si="276"/>
        <v>1.2797206592774096E-4</v>
      </c>
    </row>
    <row r="1971" spans="2:23" x14ac:dyDescent="0.25">
      <c r="B1971" s="52" t="s">
        <v>2692</v>
      </c>
      <c r="C1971" s="53" t="s">
        <v>2693</v>
      </c>
      <c r="D1971" s="54">
        <v>3.68526547</v>
      </c>
      <c r="E1971" s="54">
        <v>145.07695432100002</v>
      </c>
      <c r="F1971" s="54">
        <v>3.352117640380619E-2</v>
      </c>
      <c r="G1971" s="48">
        <v>1970</v>
      </c>
      <c r="H1971" s="49"/>
      <c r="I1971" s="21">
        <f t="shared" si="277"/>
        <v>4.4051459505260109</v>
      </c>
      <c r="J1971" s="50">
        <v>3.68526547</v>
      </c>
      <c r="K1971" s="50">
        <v>22494.374564759983</v>
      </c>
      <c r="L1971">
        <f t="shared" si="280"/>
        <v>4.4051459505260109</v>
      </c>
      <c r="M1971" t="e">
        <f t="shared" si="279"/>
        <v>#N/A</v>
      </c>
      <c r="N1971" t="str">
        <f t="shared" si="273"/>
        <v>NA</v>
      </c>
      <c r="O1971" s="22">
        <f t="shared" si="278"/>
        <v>19138.069124309019</v>
      </c>
      <c r="P1971">
        <f t="shared" si="274"/>
        <v>4.4051459505260109</v>
      </c>
      <c r="Q1971">
        <f t="shared" si="275"/>
        <v>4</v>
      </c>
      <c r="V1971" s="51">
        <f t="shared" si="272"/>
        <v>1.1676416091886788E-6</v>
      </c>
      <c r="W1971" s="51">
        <f t="shared" si="276"/>
        <v>1.2680442431855227E-4</v>
      </c>
    </row>
    <row r="1972" spans="2:23" x14ac:dyDescent="0.25">
      <c r="B1972" s="45" t="s">
        <v>2694</v>
      </c>
      <c r="C1972" s="46" t="s">
        <v>2695</v>
      </c>
      <c r="D1972" s="47">
        <v>2.5077859600000005</v>
      </c>
      <c r="E1972" s="47">
        <v>22.722525317000002</v>
      </c>
      <c r="F1972" s="47">
        <v>3.3423744060091784E-2</v>
      </c>
      <c r="G1972" s="48">
        <v>1971</v>
      </c>
      <c r="H1972" s="49"/>
      <c r="I1972" s="21">
        <f t="shared" si="277"/>
        <v>4.3717222064659191</v>
      </c>
      <c r="J1972" s="50">
        <v>2.5077859600000005</v>
      </c>
      <c r="K1972" s="50">
        <v>22496.882350719981</v>
      </c>
      <c r="L1972">
        <f t="shared" si="280"/>
        <v>4.3717222064659191</v>
      </c>
      <c r="M1972" t="e">
        <f t="shared" si="279"/>
        <v>#N/A</v>
      </c>
      <c r="N1972" t="str">
        <f t="shared" si="273"/>
        <v>NA</v>
      </c>
      <c r="O1972" s="22">
        <f t="shared" si="278"/>
        <v>19140.576910269017</v>
      </c>
      <c r="P1972">
        <f t="shared" si="274"/>
        <v>4.3717222064659191</v>
      </c>
      <c r="Q1972">
        <f t="shared" si="275"/>
        <v>4</v>
      </c>
      <c r="V1972" s="51">
        <f t="shared" si="272"/>
        <v>1.1587822082204144E-6</v>
      </c>
      <c r="W1972" s="51">
        <f t="shared" si="276"/>
        <v>1.2564564211033186E-4</v>
      </c>
    </row>
    <row r="1973" spans="2:23" x14ac:dyDescent="0.25">
      <c r="B1973" s="52" t="s">
        <v>2696</v>
      </c>
      <c r="C1973" s="53" t="s">
        <v>2697</v>
      </c>
      <c r="D1973" s="54">
        <v>3.3291249100000004</v>
      </c>
      <c r="E1973" s="54">
        <v>332.93407912500004</v>
      </c>
      <c r="F1973" s="54">
        <v>3.3386396400799614E-2</v>
      </c>
      <c r="G1973" s="48">
        <v>1972</v>
      </c>
      <c r="H1973" s="49"/>
      <c r="I1973" s="21">
        <f t="shared" si="277"/>
        <v>4.3383358100651197</v>
      </c>
      <c r="J1973" s="50">
        <v>3.32912491</v>
      </c>
      <c r="K1973" s="50">
        <v>22500.211475629982</v>
      </c>
      <c r="L1973">
        <f t="shared" si="280"/>
        <v>4.3383358100651197</v>
      </c>
      <c r="M1973" t="e">
        <f t="shared" si="279"/>
        <v>#N/A</v>
      </c>
      <c r="N1973" t="str">
        <f t="shared" si="273"/>
        <v>NA</v>
      </c>
      <c r="O1973" s="22">
        <f t="shared" si="278"/>
        <v>19143.906035179018</v>
      </c>
      <c r="P1973">
        <f t="shared" si="274"/>
        <v>4.3383358100651197</v>
      </c>
      <c r="Q1973">
        <f t="shared" si="275"/>
        <v>4</v>
      </c>
      <c r="V1973" s="51">
        <f t="shared" si="272"/>
        <v>1.1499327067382251E-6</v>
      </c>
      <c r="W1973" s="51">
        <f t="shared" si="276"/>
        <v>1.2449570940359364E-4</v>
      </c>
    </row>
    <row r="1974" spans="2:23" x14ac:dyDescent="0.25">
      <c r="B1974" s="45" t="s">
        <v>2459</v>
      </c>
      <c r="C1974" s="46" t="s">
        <v>2698</v>
      </c>
      <c r="D1974" s="47">
        <v>4.67459354</v>
      </c>
      <c r="E1974" s="47">
        <v>501.99884036000003</v>
      </c>
      <c r="F1974" s="47">
        <v>3.2785694863563711E-2</v>
      </c>
      <c r="G1974" s="48">
        <v>1973</v>
      </c>
      <c r="H1974" s="49"/>
      <c r="I1974" s="21">
        <f t="shared" si="277"/>
        <v>4.3055501152015561</v>
      </c>
      <c r="J1974" s="50">
        <v>4.67459354</v>
      </c>
      <c r="K1974" s="50">
        <v>22504.886069169981</v>
      </c>
      <c r="L1974">
        <f t="shared" si="280"/>
        <v>4.3055501152015561</v>
      </c>
      <c r="M1974" t="e">
        <f t="shared" si="279"/>
        <v>#N/A</v>
      </c>
      <c r="N1974" t="str">
        <f t="shared" si="273"/>
        <v>NA</v>
      </c>
      <c r="O1974" s="22">
        <f t="shared" si="278"/>
        <v>19148.580628719017</v>
      </c>
      <c r="P1974">
        <f t="shared" si="274"/>
        <v>4.3055501152015561</v>
      </c>
      <c r="Q1974">
        <f t="shared" si="275"/>
        <v>4</v>
      </c>
      <c r="V1974" s="51">
        <f t="shared" si="272"/>
        <v>1.1412424290632505E-6</v>
      </c>
      <c r="W1974" s="51">
        <f t="shared" si="276"/>
        <v>1.2335446697453039E-4</v>
      </c>
    </row>
    <row r="1975" spans="2:23" x14ac:dyDescent="0.25">
      <c r="B1975" s="52" t="s">
        <v>1011</v>
      </c>
      <c r="C1975" s="53" t="s">
        <v>2699</v>
      </c>
      <c r="D1975" s="54">
        <v>1.14981782</v>
      </c>
      <c r="E1975" s="54">
        <v>70.020078435000002</v>
      </c>
      <c r="F1975" s="54">
        <v>3.2568355058377428E-2</v>
      </c>
      <c r="G1975" s="48">
        <v>1974</v>
      </c>
      <c r="H1975" s="49"/>
      <c r="I1975" s="21">
        <f t="shared" si="277"/>
        <v>4.2729817601431783</v>
      </c>
      <c r="J1975" s="50">
        <v>1.14981782</v>
      </c>
      <c r="K1975" s="50">
        <v>22506.035886989983</v>
      </c>
      <c r="L1975">
        <f t="shared" si="280"/>
        <v>4.2729817601431783</v>
      </c>
      <c r="M1975" t="e">
        <f t="shared" si="279"/>
        <v>#N/A</v>
      </c>
      <c r="N1975" t="str">
        <f t="shared" si="273"/>
        <v>NA</v>
      </c>
      <c r="O1975" s="22">
        <f t="shared" si="278"/>
        <v>19149.730446539019</v>
      </c>
      <c r="P1975">
        <f t="shared" si="274"/>
        <v>4.2729817601431783</v>
      </c>
      <c r="Q1975">
        <f t="shared" si="275"/>
        <v>4</v>
      </c>
      <c r="V1975" s="51">
        <f t="shared" si="272"/>
        <v>1.132609760149193E-6</v>
      </c>
      <c r="W1975" s="51">
        <f t="shared" si="276"/>
        <v>1.2222185721438121E-4</v>
      </c>
    </row>
    <row r="1976" spans="2:23" x14ac:dyDescent="0.25">
      <c r="B1976" s="45" t="s">
        <v>1679</v>
      </c>
      <c r="C1976" s="46" t="s">
        <v>2700</v>
      </c>
      <c r="D1976" s="47">
        <v>3.8555513499999998</v>
      </c>
      <c r="E1976" s="47">
        <v>215.69577051900001</v>
      </c>
      <c r="F1976" s="47">
        <v>3.244733045494369E-2</v>
      </c>
      <c r="G1976" s="48">
        <v>1975</v>
      </c>
      <c r="H1976" s="49"/>
      <c r="I1976" s="21">
        <f t="shared" si="277"/>
        <v>4.2405344296882346</v>
      </c>
      <c r="J1976" s="50">
        <v>3.8555513499999998</v>
      </c>
      <c r="K1976" s="50">
        <v>22509.891438339982</v>
      </c>
      <c r="L1976">
        <f t="shared" si="280"/>
        <v>4.2405344296882346</v>
      </c>
      <c r="M1976" t="e">
        <f t="shared" si="279"/>
        <v>#N/A</v>
      </c>
      <c r="N1976" t="str">
        <f t="shared" si="273"/>
        <v>NA</v>
      </c>
      <c r="O1976" s="22">
        <f t="shared" si="278"/>
        <v>19153.585997889018</v>
      </c>
      <c r="P1976">
        <f t="shared" si="274"/>
        <v>4.2405344296882346</v>
      </c>
      <c r="Q1976">
        <f t="shared" si="275"/>
        <v>4</v>
      </c>
      <c r="V1976" s="51">
        <f t="shared" si="272"/>
        <v>1.1240091703908074E-6</v>
      </c>
      <c r="W1976" s="51">
        <f t="shared" si="276"/>
        <v>1.210978480439904E-4</v>
      </c>
    </row>
    <row r="1977" spans="2:23" x14ac:dyDescent="0.25">
      <c r="B1977" s="52" t="s">
        <v>2079</v>
      </c>
      <c r="C1977" s="53" t="s">
        <v>2701</v>
      </c>
      <c r="D1977" s="54">
        <v>0.17512140000000001</v>
      </c>
      <c r="E1977" s="54">
        <v>12.964927018000001</v>
      </c>
      <c r="F1977" s="54">
        <v>3.178987139886582E-2</v>
      </c>
      <c r="G1977" s="48">
        <v>1976</v>
      </c>
      <c r="H1977" s="49"/>
      <c r="I1977" s="21">
        <f t="shared" si="277"/>
        <v>4.2087445582893688</v>
      </c>
      <c r="J1977" s="50">
        <v>0.17512140000000001</v>
      </c>
      <c r="K1977" s="50">
        <v>22510.066559739982</v>
      </c>
      <c r="L1977">
        <f t="shared" si="280"/>
        <v>4.2087445582893688</v>
      </c>
      <c r="M1977" t="e">
        <f t="shared" si="279"/>
        <v>#N/A</v>
      </c>
      <c r="N1977" t="str">
        <f t="shared" si="273"/>
        <v>NA</v>
      </c>
      <c r="O1977" s="22">
        <f t="shared" si="278"/>
        <v>19153.761119289018</v>
      </c>
      <c r="P1977">
        <f t="shared" si="274"/>
        <v>4.2087445582893688</v>
      </c>
      <c r="Q1977">
        <f t="shared" si="275"/>
        <v>4</v>
      </c>
      <c r="V1977" s="51">
        <f t="shared" si="272"/>
        <v>1.1155828487631119E-6</v>
      </c>
      <c r="W1977" s="51">
        <f t="shared" si="276"/>
        <v>1.1998226519522729E-4</v>
      </c>
    </row>
    <row r="1978" spans="2:23" x14ac:dyDescent="0.25">
      <c r="B1978" s="45" t="s">
        <v>2702</v>
      </c>
      <c r="C1978" s="46" t="s">
        <v>2703</v>
      </c>
      <c r="D1978" s="47">
        <v>3.7404895499999999</v>
      </c>
      <c r="E1978" s="47">
        <v>391</v>
      </c>
      <c r="F1978" s="47">
        <v>3.1229170000000004E-2</v>
      </c>
      <c r="G1978" s="48">
        <v>1977</v>
      </c>
      <c r="H1978" s="49"/>
      <c r="I1978" s="21">
        <f t="shared" si="277"/>
        <v>4.1775153882893692</v>
      </c>
      <c r="J1978" s="50">
        <v>5.6806797400000013</v>
      </c>
      <c r="K1978" s="50">
        <v>22515.747239479981</v>
      </c>
      <c r="L1978">
        <f t="shared" si="280"/>
        <v>4.1775153882893692</v>
      </c>
      <c r="M1978" t="e">
        <f t="shared" si="279"/>
        <v>#N/A</v>
      </c>
      <c r="N1978" t="str">
        <f t="shared" si="273"/>
        <v>NA</v>
      </c>
      <c r="O1978" s="22">
        <f t="shared" si="278"/>
        <v>19157.501608839018</v>
      </c>
      <c r="P1978">
        <f t="shared" si="274"/>
        <v>4.1775153882893692</v>
      </c>
      <c r="Q1978">
        <f t="shared" si="275"/>
        <v>4</v>
      </c>
      <c r="V1978" s="51">
        <f t="shared" si="272"/>
        <v>1.1073051483822488E-6</v>
      </c>
      <c r="W1978" s="51">
        <f t="shared" si="276"/>
        <v>1.1887496004684504E-4</v>
      </c>
    </row>
    <row r="1979" spans="2:23" x14ac:dyDescent="0.25">
      <c r="B1979" s="52" t="s">
        <v>1510</v>
      </c>
      <c r="C1979" s="53" t="s">
        <v>2704</v>
      </c>
      <c r="D1979" s="54">
        <v>0.77514119999999997</v>
      </c>
      <c r="E1979" s="54">
        <v>8.120030904</v>
      </c>
      <c r="F1979" s="54">
        <v>3.0873622597822843E-2</v>
      </c>
      <c r="G1979" s="48">
        <v>1978</v>
      </c>
      <c r="H1979" s="49"/>
      <c r="I1979" s="21">
        <f t="shared" si="277"/>
        <v>4.1466417656915464</v>
      </c>
      <c r="J1979" s="50">
        <v>0.77514119999999997</v>
      </c>
      <c r="K1979" s="50">
        <v>22516.52238067998</v>
      </c>
      <c r="L1979">
        <f t="shared" si="280"/>
        <v>4.1466417656915464</v>
      </c>
      <c r="M1979" t="e">
        <f t="shared" si="279"/>
        <v>#N/A</v>
      </c>
      <c r="N1979" t="str">
        <f t="shared" si="273"/>
        <v>NA</v>
      </c>
      <c r="O1979" s="22">
        <f t="shared" si="278"/>
        <v>19158.276750039018</v>
      </c>
      <c r="P1979">
        <f t="shared" si="274"/>
        <v>4.1466417656915464</v>
      </c>
      <c r="Q1979">
        <f t="shared" si="275"/>
        <v>4</v>
      </c>
      <c r="V1979" s="51">
        <f t="shared" si="272"/>
        <v>1.099121690495388E-6</v>
      </c>
      <c r="W1979" s="51">
        <f t="shared" si="276"/>
        <v>1.1777583835634965E-4</v>
      </c>
    </row>
    <row r="1980" spans="2:23" x14ac:dyDescent="0.25">
      <c r="B1980" s="45" t="s">
        <v>1795</v>
      </c>
      <c r="C1980" s="46" t="s">
        <v>2705</v>
      </c>
      <c r="D1980" s="47">
        <v>4.2890995099999998</v>
      </c>
      <c r="E1980" s="47">
        <v>7.0077729293890343</v>
      </c>
      <c r="F1980" s="47">
        <v>3.0710009838234412E-2</v>
      </c>
      <c r="G1980" s="48">
        <v>1979</v>
      </c>
      <c r="H1980" s="49"/>
      <c r="I1980" s="21">
        <f t="shared" si="277"/>
        <v>4.1159317558533122</v>
      </c>
      <c r="J1980" s="50">
        <v>7.7801690199999989</v>
      </c>
      <c r="K1980" s="50">
        <v>22524.30254969998</v>
      </c>
      <c r="L1980">
        <f t="shared" si="280"/>
        <v>4.1159317558533122</v>
      </c>
      <c r="M1980" t="e">
        <f t="shared" si="279"/>
        <v>#N/A</v>
      </c>
      <c r="N1980" t="str">
        <f t="shared" si="273"/>
        <v>NA</v>
      </c>
      <c r="O1980" s="22">
        <f t="shared" si="278"/>
        <v>19162.565849549017</v>
      </c>
      <c r="P1980">
        <f t="shared" si="274"/>
        <v>4.1159317558533122</v>
      </c>
      <c r="Q1980">
        <f t="shared" si="275"/>
        <v>4</v>
      </c>
      <c r="V1980" s="51">
        <f t="shared" si="272"/>
        <v>1.0909816003125793E-6</v>
      </c>
      <c r="W1980" s="51">
        <f t="shared" si="276"/>
        <v>1.1668485675603707E-4</v>
      </c>
    </row>
    <row r="1981" spans="2:23" x14ac:dyDescent="0.25">
      <c r="B1981" s="52" t="s">
        <v>1267</v>
      </c>
      <c r="C1981" s="53" t="s">
        <v>2706</v>
      </c>
      <c r="D1981" s="54">
        <v>7.682485E-2</v>
      </c>
      <c r="E1981" s="54">
        <v>28.098353122999999</v>
      </c>
      <c r="F1981" s="54">
        <v>3.0706301768111243E-2</v>
      </c>
      <c r="G1981" s="48">
        <v>1980</v>
      </c>
      <c r="H1981" s="49"/>
      <c r="I1981" s="21">
        <f t="shared" si="277"/>
        <v>4.0852254540852009</v>
      </c>
      <c r="J1981" s="50">
        <v>7.682485E-2</v>
      </c>
      <c r="K1981" s="50">
        <v>22524.379374549979</v>
      </c>
      <c r="L1981">
        <f t="shared" si="280"/>
        <v>4.0852254540852009</v>
      </c>
      <c r="M1981" t="e">
        <f t="shared" si="279"/>
        <v>#N/A</v>
      </c>
      <c r="N1981" t="str">
        <f t="shared" si="273"/>
        <v>NA</v>
      </c>
      <c r="O1981" s="22">
        <f t="shared" si="278"/>
        <v>19162.642674399016</v>
      </c>
      <c r="P1981">
        <f t="shared" si="274"/>
        <v>4.0852254540852009</v>
      </c>
      <c r="Q1981">
        <f t="shared" si="275"/>
        <v>4</v>
      </c>
      <c r="V1981" s="51">
        <f t="shared" si="272"/>
        <v>1.0828424930023051E-6</v>
      </c>
      <c r="W1981" s="51">
        <f t="shared" si="276"/>
        <v>1.1560201426303476E-4</v>
      </c>
    </row>
    <row r="1982" spans="2:23" x14ac:dyDescent="0.25">
      <c r="B1982" s="45" t="s">
        <v>300</v>
      </c>
      <c r="C1982" s="46" t="s">
        <v>2707</v>
      </c>
      <c r="D1982" s="47">
        <v>0.17963457999999999</v>
      </c>
      <c r="E1982" s="47">
        <v>8.120030904</v>
      </c>
      <c r="F1982" s="47">
        <v>3.0678899384726382E-2</v>
      </c>
      <c r="G1982" s="48">
        <v>1981</v>
      </c>
      <c r="H1982" s="49"/>
      <c r="I1982" s="21">
        <f t="shared" si="277"/>
        <v>4.0545465547004742</v>
      </c>
      <c r="J1982" s="50">
        <v>0.17963457999999999</v>
      </c>
      <c r="K1982" s="50">
        <v>22524.559009129978</v>
      </c>
      <c r="L1982">
        <f t="shared" si="280"/>
        <v>4.0545465547004742</v>
      </c>
      <c r="M1982" t="e">
        <f t="shared" si="279"/>
        <v>#N/A</v>
      </c>
      <c r="N1982" t="str">
        <f t="shared" si="273"/>
        <v>NA</v>
      </c>
      <c r="O1982" s="22">
        <f t="shared" si="278"/>
        <v>19162.822308979015</v>
      </c>
      <c r="P1982">
        <f t="shared" si="274"/>
        <v>4.0545465547004742</v>
      </c>
      <c r="Q1982">
        <f t="shared" si="275"/>
        <v>4</v>
      </c>
      <c r="V1982" s="51">
        <f t="shared" si="272"/>
        <v>1.0747106490525167E-6</v>
      </c>
      <c r="W1982" s="51">
        <f t="shared" si="276"/>
        <v>1.1452730361398225E-4</v>
      </c>
    </row>
    <row r="1983" spans="2:23" x14ac:dyDescent="0.25">
      <c r="B1983" s="52" t="s">
        <v>2371</v>
      </c>
      <c r="C1983" s="53" t="s">
        <v>2708</v>
      </c>
      <c r="D1983" s="54">
        <v>3.4447320800000001</v>
      </c>
      <c r="E1983" s="54">
        <v>193.74085055</v>
      </c>
      <c r="F1983" s="54">
        <v>3.0347489333811779E-2</v>
      </c>
      <c r="G1983" s="48">
        <v>1982</v>
      </c>
      <c r="H1983" s="49"/>
      <c r="I1983" s="21">
        <f t="shared" si="277"/>
        <v>4.0241990653666626</v>
      </c>
      <c r="J1983" s="50">
        <v>3.4447320800000001</v>
      </c>
      <c r="K1983" s="50">
        <v>22528.003741209977</v>
      </c>
      <c r="L1983">
        <f t="shared" si="280"/>
        <v>4.0241990653666626</v>
      </c>
      <c r="M1983" t="e">
        <f t="shared" si="279"/>
        <v>#N/A</v>
      </c>
      <c r="N1983" t="str">
        <f t="shared" si="273"/>
        <v>NA</v>
      </c>
      <c r="O1983" s="22">
        <f t="shared" si="278"/>
        <v>19166.267041059014</v>
      </c>
      <c r="P1983">
        <f t="shared" si="274"/>
        <v>4.0241990653666626</v>
      </c>
      <c r="Q1983">
        <f t="shared" si="275"/>
        <v>4</v>
      </c>
      <c r="V1983" s="51">
        <f t="shared" si="272"/>
        <v>1.0666666496757567E-6</v>
      </c>
      <c r="W1983" s="51">
        <f t="shared" si="276"/>
        <v>1.1346063696430648E-4</v>
      </c>
    </row>
    <row r="1984" spans="2:23" x14ac:dyDescent="0.25">
      <c r="B1984" s="45" t="s">
        <v>990</v>
      </c>
      <c r="C1984" s="46" t="s">
        <v>2709</v>
      </c>
      <c r="D1984" s="47">
        <v>8.8848331900000002</v>
      </c>
      <c r="E1984" s="47">
        <v>639.22698806100004</v>
      </c>
      <c r="F1984" s="47">
        <v>3.0247070466468011E-2</v>
      </c>
      <c r="G1984" s="48">
        <v>1983</v>
      </c>
      <c r="H1984" s="49"/>
      <c r="I1984" s="21">
        <f t="shared" si="277"/>
        <v>3.9939519949001947</v>
      </c>
      <c r="J1984" s="50">
        <v>8.8848331900000002</v>
      </c>
      <c r="K1984" s="50">
        <v>22536.888574399978</v>
      </c>
      <c r="L1984">
        <f t="shared" si="280"/>
        <v>3.9939519949001947</v>
      </c>
      <c r="M1984" t="e">
        <f t="shared" si="279"/>
        <v>#N/A</v>
      </c>
      <c r="N1984" t="str">
        <f t="shared" si="273"/>
        <v>NA</v>
      </c>
      <c r="O1984" s="22">
        <f t="shared" si="278"/>
        <v>19175.151874249015</v>
      </c>
      <c r="P1984">
        <f t="shared" si="274"/>
        <v>3.9939519949001947</v>
      </c>
      <c r="Q1984">
        <f t="shared" si="275"/>
        <v>4</v>
      </c>
      <c r="V1984" s="51">
        <f t="shared" si="272"/>
        <v>1.0586492676345346E-6</v>
      </c>
      <c r="W1984" s="51">
        <f t="shared" si="276"/>
        <v>1.1240198769667195E-4</v>
      </c>
    </row>
    <row r="1985" spans="2:23" x14ac:dyDescent="0.25">
      <c r="B1985" s="52" t="s">
        <v>575</v>
      </c>
      <c r="C1985" s="53" t="s">
        <v>2710</v>
      </c>
      <c r="D1985" s="54">
        <v>0.83125313000000012</v>
      </c>
      <c r="E1985" s="54">
        <v>55</v>
      </c>
      <c r="F1985" s="54">
        <v>3.0107429000000002E-2</v>
      </c>
      <c r="G1985" s="48">
        <v>1984</v>
      </c>
      <c r="H1985" s="49"/>
      <c r="I1985" s="21">
        <f t="shared" si="277"/>
        <v>3.9638445659001946</v>
      </c>
      <c r="J1985" s="50">
        <v>1.4063927099999998</v>
      </c>
      <c r="K1985" s="50">
        <v>22538.294967109978</v>
      </c>
      <c r="L1985">
        <f t="shared" si="280"/>
        <v>3.9638445659001946</v>
      </c>
      <c r="M1985" t="e">
        <f t="shared" si="279"/>
        <v>#N/A</v>
      </c>
      <c r="N1985" t="str">
        <f t="shared" si="273"/>
        <v>NA</v>
      </c>
      <c r="O1985" s="22">
        <f t="shared" si="278"/>
        <v>19175.983127379015</v>
      </c>
      <c r="P1985">
        <f t="shared" si="274"/>
        <v>3.9638445659001946</v>
      </c>
      <c r="Q1985">
        <f t="shared" si="275"/>
        <v>4</v>
      </c>
      <c r="V1985" s="51">
        <f t="shared" si="272"/>
        <v>1.0506688993922755E-6</v>
      </c>
      <c r="W1985" s="51">
        <f t="shared" si="276"/>
        <v>1.1135131879727967E-4</v>
      </c>
    </row>
    <row r="1986" spans="2:23" x14ac:dyDescent="0.25">
      <c r="B1986" s="45" t="s">
        <v>1753</v>
      </c>
      <c r="C1986" s="46" t="s">
        <v>2711</v>
      </c>
      <c r="D1986" s="47">
        <v>7.7564508099999987</v>
      </c>
      <c r="E1986" s="47">
        <v>48.979892832000004</v>
      </c>
      <c r="F1986" s="47">
        <v>2.9969263353255161E-2</v>
      </c>
      <c r="G1986" s="48">
        <v>1985</v>
      </c>
      <c r="H1986" s="49"/>
      <c r="I1986" s="21">
        <f t="shared" si="277"/>
        <v>3.9338753025469395</v>
      </c>
      <c r="J1986" s="50">
        <v>7.7564508099999987</v>
      </c>
      <c r="K1986" s="50">
        <v>22546.051417919978</v>
      </c>
      <c r="L1986">
        <f t="shared" si="280"/>
        <v>3.9338753025469395</v>
      </c>
      <c r="M1986" t="e">
        <f t="shared" si="279"/>
        <v>#N/A</v>
      </c>
      <c r="N1986" t="str">
        <f t="shared" si="273"/>
        <v>NA</v>
      </c>
      <c r="O1986" s="22">
        <f t="shared" si="278"/>
        <v>19183.739578189015</v>
      </c>
      <c r="P1986">
        <f t="shared" si="274"/>
        <v>3.9338753025469395</v>
      </c>
      <c r="Q1986">
        <f t="shared" si="275"/>
        <v>4</v>
      </c>
      <c r="V1986" s="51">
        <f t="shared" ref="V1986:V2049" si="281">L1986/SUM($L$2:$L$3075)</f>
        <v>1.0427251537636397E-6</v>
      </c>
      <c r="W1986" s="51">
        <f t="shared" si="276"/>
        <v>1.1030859364351603E-4</v>
      </c>
    </row>
    <row r="1987" spans="2:23" x14ac:dyDescent="0.25">
      <c r="B1987" s="52" t="s">
        <v>1081</v>
      </c>
      <c r="C1987" s="53" t="s">
        <v>2712</v>
      </c>
      <c r="D1987" s="54">
        <v>1.1850931599999999</v>
      </c>
      <c r="E1987" s="54">
        <v>28.877475347000004</v>
      </c>
      <c r="F1987" s="54">
        <v>2.9507044738030092E-2</v>
      </c>
      <c r="G1987" s="48">
        <v>1986</v>
      </c>
      <c r="H1987" s="49"/>
      <c r="I1987" s="21">
        <f t="shared" si="277"/>
        <v>3.9043682578089096</v>
      </c>
      <c r="J1987" s="50">
        <v>1.1850931599999999</v>
      </c>
      <c r="K1987" s="50">
        <v>22547.236511079976</v>
      </c>
      <c r="L1987">
        <f t="shared" si="280"/>
        <v>3.9043682578089096</v>
      </c>
      <c r="M1987" t="e">
        <f t="shared" si="279"/>
        <v>#N/A</v>
      </c>
      <c r="N1987" t="str">
        <f t="shared" ref="N1987:N2050" si="282">IFERROR(VLOOKUP(C1987,$Y$2:$Y$481,1,FALSE),"NA")</f>
        <v>NA</v>
      </c>
      <c r="O1987" s="22">
        <f t="shared" si="278"/>
        <v>19184.924671349014</v>
      </c>
      <c r="P1987">
        <f t="shared" ref="P1987:P2050" si="283">IF(H1987=0,I1987,#N/A)</f>
        <v>3.9043682578089096</v>
      </c>
      <c r="Q1987">
        <f t="shared" ref="Q1987:Q2050" si="284">IF(G1987&lt;$T$3,$S$3,IF(G1987&lt;$T$4,$S$4,IF(G1987&lt;$T$5,$S$5,IF(G1987&lt;$T$6,$S$6,$S$7))))</f>
        <v>4</v>
      </c>
      <c r="V1987" s="51">
        <f t="shared" si="281"/>
        <v>1.0349039252306322E-6</v>
      </c>
      <c r="W1987" s="51">
        <f t="shared" ref="W1987:W2050" si="285">W1986-V1987</f>
        <v>1.092736897182854E-4</v>
      </c>
    </row>
    <row r="1988" spans="2:23" x14ac:dyDescent="0.25">
      <c r="B1988" s="45" t="s">
        <v>1141</v>
      </c>
      <c r="C1988" s="46" t="s">
        <v>2713</v>
      </c>
      <c r="D1988" s="47">
        <v>2.9948250300000003</v>
      </c>
      <c r="E1988" s="47">
        <v>127.42019231561997</v>
      </c>
      <c r="F1988" s="47">
        <v>2.9487733809911553E-2</v>
      </c>
      <c r="G1988" s="48">
        <v>1987</v>
      </c>
      <c r="H1988" s="49"/>
      <c r="I1988" s="21">
        <f t="shared" ref="I1988:I2051" si="286">I1987-F1988</f>
        <v>3.8748805239989981</v>
      </c>
      <c r="J1988" s="50">
        <v>3.5914142400000002</v>
      </c>
      <c r="K1988" s="50">
        <v>22550.827925319976</v>
      </c>
      <c r="L1988">
        <f t="shared" si="280"/>
        <v>3.8748805239989981</v>
      </c>
      <c r="M1988" t="e">
        <f t="shared" si="279"/>
        <v>#N/A</v>
      </c>
      <c r="N1988" t="str">
        <f t="shared" si="282"/>
        <v>NA</v>
      </c>
      <c r="O1988" s="22">
        <f t="shared" ref="O1988:O2051" si="287">D1988+O1987</f>
        <v>19187.919496379014</v>
      </c>
      <c r="P1988">
        <f t="shared" si="283"/>
        <v>3.8748805239989981</v>
      </c>
      <c r="Q1988">
        <f t="shared" si="284"/>
        <v>4</v>
      </c>
      <c r="V1988" s="51">
        <f t="shared" si="281"/>
        <v>1.0270878153119538E-6</v>
      </c>
      <c r="W1988" s="51">
        <f t="shared" si="285"/>
        <v>1.0824660190297345E-4</v>
      </c>
    </row>
    <row r="1989" spans="2:23" x14ac:dyDescent="0.25">
      <c r="B1989" s="52" t="s">
        <v>2714</v>
      </c>
      <c r="C1989" s="53" t="s">
        <v>2715</v>
      </c>
      <c r="D1989" s="54">
        <v>0.14570615000000001</v>
      </c>
      <c r="E1989" s="54">
        <v>11.395165693999999</v>
      </c>
      <c r="F1989" s="54">
        <v>2.9446286413428759E-2</v>
      </c>
      <c r="G1989" s="48">
        <v>1988</v>
      </c>
      <c r="H1989" s="49"/>
      <c r="I1989" s="21">
        <f t="shared" si="286"/>
        <v>3.8454342375855695</v>
      </c>
      <c r="J1989" s="50">
        <v>0.14570615000000001</v>
      </c>
      <c r="K1989" s="50">
        <v>22550.973631469977</v>
      </c>
      <c r="L1989">
        <f t="shared" si="280"/>
        <v>3.8454342375855695</v>
      </c>
      <c r="M1989" t="e">
        <f t="shared" si="279"/>
        <v>#N/A</v>
      </c>
      <c r="N1989" t="str">
        <f t="shared" si="282"/>
        <v>NA</v>
      </c>
      <c r="O1989" s="22">
        <f t="shared" si="287"/>
        <v>19188.065202529015</v>
      </c>
      <c r="P1989">
        <f t="shared" si="283"/>
        <v>3.8454342375855695</v>
      </c>
      <c r="Q1989">
        <f t="shared" si="284"/>
        <v>4</v>
      </c>
      <c r="V1989" s="51">
        <f t="shared" si="281"/>
        <v>1.0192826915683692E-6</v>
      </c>
      <c r="W1989" s="51">
        <f t="shared" si="285"/>
        <v>1.0722731921140508E-4</v>
      </c>
    </row>
    <row r="1990" spans="2:23" x14ac:dyDescent="0.25">
      <c r="B1990" s="45" t="s">
        <v>2046</v>
      </c>
      <c r="C1990" s="46" t="s">
        <v>2716</v>
      </c>
      <c r="D1990" s="47">
        <v>0.39396387000000005</v>
      </c>
      <c r="E1990" s="47">
        <v>38.510978379999997</v>
      </c>
      <c r="F1990" s="47">
        <v>2.9186218907404648E-2</v>
      </c>
      <c r="G1990" s="48">
        <v>1989</v>
      </c>
      <c r="H1990" s="49"/>
      <c r="I1990" s="21">
        <f t="shared" si="286"/>
        <v>3.8162480186781647</v>
      </c>
      <c r="J1990" s="50">
        <v>0.39396387000000005</v>
      </c>
      <c r="K1990" s="50">
        <v>22551.367595339976</v>
      </c>
      <c r="L1990">
        <f t="shared" si="280"/>
        <v>3.8162480186781647</v>
      </c>
      <c r="M1990" t="e">
        <f t="shared" si="279"/>
        <v>#N/A</v>
      </c>
      <c r="N1990" t="str">
        <f t="shared" si="282"/>
        <v>NA</v>
      </c>
      <c r="O1990" s="22">
        <f t="shared" si="287"/>
        <v>19188.459166399014</v>
      </c>
      <c r="P1990">
        <f t="shared" si="283"/>
        <v>3.8162480186781647</v>
      </c>
      <c r="Q1990">
        <f t="shared" si="284"/>
        <v>4</v>
      </c>
      <c r="V1990" s="51">
        <f t="shared" si="281"/>
        <v>1.011546502122227E-6</v>
      </c>
      <c r="W1990" s="51">
        <f t="shared" si="285"/>
        <v>1.0621577270928286E-4</v>
      </c>
    </row>
    <row r="1991" spans="2:23" x14ac:dyDescent="0.25">
      <c r="B1991" s="52" t="s">
        <v>2717</v>
      </c>
      <c r="C1991" s="53" t="s">
        <v>2718</v>
      </c>
      <c r="D1991" s="54">
        <v>17.760881270000002</v>
      </c>
      <c r="E1991" s="54">
        <v>275.83286020399999</v>
      </c>
      <c r="F1991" s="54">
        <v>2.9162539478211978E-2</v>
      </c>
      <c r="G1991" s="48">
        <v>1990</v>
      </c>
      <c r="H1991" s="49"/>
      <c r="I1991" s="21">
        <f t="shared" si="286"/>
        <v>3.7870854791999529</v>
      </c>
      <c r="J1991" s="50">
        <v>17.760881270000002</v>
      </c>
      <c r="K1991" s="50">
        <v>22569.128476609974</v>
      </c>
      <c r="L1991">
        <f t="shared" si="280"/>
        <v>3.7870854791999529</v>
      </c>
      <c r="M1991" t="e">
        <f t="shared" si="279"/>
        <v>#N/A</v>
      </c>
      <c r="N1991" t="str">
        <f t="shared" si="282"/>
        <v>NA</v>
      </c>
      <c r="O1991" s="22">
        <f t="shared" si="287"/>
        <v>19206.220047669012</v>
      </c>
      <c r="P1991">
        <f t="shared" si="283"/>
        <v>3.7870854791999529</v>
      </c>
      <c r="Q1991">
        <f t="shared" si="284"/>
        <v>4</v>
      </c>
      <c r="V1991" s="51">
        <f t="shared" si="281"/>
        <v>1.0038165892188189E-6</v>
      </c>
      <c r="W1991" s="51">
        <f t="shared" si="285"/>
        <v>1.0521195612006404E-4</v>
      </c>
    </row>
    <row r="1992" spans="2:23" x14ac:dyDescent="0.25">
      <c r="B1992" s="45" t="s">
        <v>1079</v>
      </c>
      <c r="C1992" s="46" t="s">
        <v>2719</v>
      </c>
      <c r="D1992" s="47">
        <v>4.6720891700000005</v>
      </c>
      <c r="E1992" s="47">
        <v>53.169761987999998</v>
      </c>
      <c r="F1992" s="47">
        <v>2.881428911415684E-2</v>
      </c>
      <c r="G1992" s="48">
        <v>1991</v>
      </c>
      <c r="H1992" s="49"/>
      <c r="I1992" s="21">
        <f t="shared" si="286"/>
        <v>3.7582711900857961</v>
      </c>
      <c r="J1992" s="50">
        <v>4.6720891699999996</v>
      </c>
      <c r="K1992" s="50">
        <v>22573.800565779973</v>
      </c>
      <c r="L1992">
        <f t="shared" si="280"/>
        <v>3.7582711900857961</v>
      </c>
      <c r="M1992" t="e">
        <f t="shared" si="279"/>
        <v>#N/A</v>
      </c>
      <c r="N1992" t="str">
        <f t="shared" si="282"/>
        <v>NA</v>
      </c>
      <c r="O1992" s="22">
        <f t="shared" si="287"/>
        <v>19210.892136839011</v>
      </c>
      <c r="P1992">
        <f t="shared" si="283"/>
        <v>3.7582711900857961</v>
      </c>
      <c r="Q1992">
        <f t="shared" si="284"/>
        <v>4</v>
      </c>
      <c r="V1992" s="51">
        <f t="shared" si="281"/>
        <v>9.9617898463392082E-7</v>
      </c>
      <c r="W1992" s="51">
        <f t="shared" si="285"/>
        <v>1.0421577713543012E-4</v>
      </c>
    </row>
    <row r="1993" spans="2:23" x14ac:dyDescent="0.25">
      <c r="B1993" s="52" t="s">
        <v>892</v>
      </c>
      <c r="C1993" s="53" t="s">
        <v>2720</v>
      </c>
      <c r="D1993" s="54">
        <v>5.6104381299999995</v>
      </c>
      <c r="E1993" s="54">
        <v>1112.7296749708469</v>
      </c>
      <c r="F1993" s="54">
        <v>2.8745590785391874E-2</v>
      </c>
      <c r="G1993" s="48">
        <v>1992</v>
      </c>
      <c r="H1993" s="49"/>
      <c r="I1993" s="21">
        <f t="shared" si="286"/>
        <v>3.7295255993004042</v>
      </c>
      <c r="J1993" s="50">
        <v>5.6104381299999995</v>
      </c>
      <c r="K1993" s="50">
        <v>22579.411003909972</v>
      </c>
      <c r="L1993">
        <f t="shared" si="280"/>
        <v>3.7295255993004042</v>
      </c>
      <c r="M1993" t="e">
        <f t="shared" si="279"/>
        <v>#N/A</v>
      </c>
      <c r="N1993" t="str">
        <f t="shared" si="282"/>
        <v>NA</v>
      </c>
      <c r="O1993" s="22">
        <f t="shared" si="287"/>
        <v>19216.50257496901</v>
      </c>
      <c r="P1993">
        <f t="shared" si="283"/>
        <v>3.7295255993004042</v>
      </c>
      <c r="Q1993">
        <f t="shared" si="284"/>
        <v>4</v>
      </c>
      <c r="V1993" s="51">
        <f t="shared" si="281"/>
        <v>9.8855958944050478E-7</v>
      </c>
      <c r="W1993" s="51">
        <f t="shared" si="285"/>
        <v>1.0322721754598961E-4</v>
      </c>
    </row>
    <row r="1994" spans="2:23" x14ac:dyDescent="0.25">
      <c r="B1994" s="45" t="s">
        <v>2066</v>
      </c>
      <c r="C1994" s="46" t="s">
        <v>2721</v>
      </c>
      <c r="D1994" s="47">
        <v>2.2882830900000002</v>
      </c>
      <c r="E1994" s="47">
        <v>125.51653946128519</v>
      </c>
      <c r="F1994" s="47">
        <v>2.8276114976759407E-2</v>
      </c>
      <c r="G1994" s="48">
        <v>1993</v>
      </c>
      <c r="H1994" s="49"/>
      <c r="I1994" s="21">
        <f t="shared" si="286"/>
        <v>3.701249484323645</v>
      </c>
      <c r="J1994" s="50">
        <v>5.9890298199999998</v>
      </c>
      <c r="K1994" s="50">
        <v>22585.400033729973</v>
      </c>
      <c r="L1994">
        <f t="shared" si="280"/>
        <v>3.701249484323645</v>
      </c>
      <c r="M1994" t="e">
        <f t="shared" si="279"/>
        <v>#N/A</v>
      </c>
      <c r="N1994" t="str">
        <f t="shared" si="282"/>
        <v>NA</v>
      </c>
      <c r="O1994" s="22">
        <f t="shared" si="287"/>
        <v>19218.790858059012</v>
      </c>
      <c r="P1994">
        <f t="shared" si="283"/>
        <v>3.701249484323645</v>
      </c>
      <c r="Q1994">
        <f t="shared" si="284"/>
        <v>4</v>
      </c>
      <c r="V1994" s="51">
        <f t="shared" si="281"/>
        <v>9.8106463495684574E-7</v>
      </c>
      <c r="W1994" s="51">
        <f t="shared" si="285"/>
        <v>1.0224615291103276E-4</v>
      </c>
    </row>
    <row r="1995" spans="2:23" x14ac:dyDescent="0.25">
      <c r="B1995" s="52" t="s">
        <v>974</v>
      </c>
      <c r="C1995" s="53" t="s">
        <v>2722</v>
      </c>
      <c r="D1995" s="54">
        <v>1.8301594500000002</v>
      </c>
      <c r="E1995" s="54">
        <v>298.27575284911995</v>
      </c>
      <c r="F1995" s="54">
        <v>2.817888588861377E-2</v>
      </c>
      <c r="G1995" s="48">
        <v>1994</v>
      </c>
      <c r="H1995" s="49"/>
      <c r="I1995" s="21">
        <f t="shared" si="286"/>
        <v>3.6730705984350314</v>
      </c>
      <c r="J1995" s="50">
        <v>1.8301594500000002</v>
      </c>
      <c r="K1995" s="50">
        <v>22587.230193179974</v>
      </c>
      <c r="L1995">
        <f t="shared" si="280"/>
        <v>3.6730705984350314</v>
      </c>
      <c r="M1995" t="e">
        <f t="shared" si="279"/>
        <v>#N/A</v>
      </c>
      <c r="N1995" t="str">
        <f t="shared" si="282"/>
        <v>NA</v>
      </c>
      <c r="O1995" s="22">
        <f t="shared" si="287"/>
        <v>19220.621017509013</v>
      </c>
      <c r="P1995">
        <f t="shared" si="283"/>
        <v>3.6730705984350314</v>
      </c>
      <c r="Q1995">
        <f t="shared" si="284"/>
        <v>4</v>
      </c>
      <c r="V1995" s="51">
        <f t="shared" si="281"/>
        <v>9.7359545231598554E-7</v>
      </c>
      <c r="W1995" s="51">
        <f t="shared" si="285"/>
        <v>1.0127255745871678E-4</v>
      </c>
    </row>
    <row r="1996" spans="2:23" x14ac:dyDescent="0.25">
      <c r="B1996" s="45" t="s">
        <v>1134</v>
      </c>
      <c r="C1996" s="46" t="s">
        <v>2723</v>
      </c>
      <c r="D1996" s="47">
        <v>3.4124907000000007</v>
      </c>
      <c r="E1996" s="47">
        <v>134.73213513500002</v>
      </c>
      <c r="F1996" s="47">
        <v>2.8111118969174512E-2</v>
      </c>
      <c r="G1996" s="48">
        <v>1995</v>
      </c>
      <c r="H1996" s="49"/>
      <c r="I1996" s="21">
        <f t="shared" si="286"/>
        <v>3.6449594794658569</v>
      </c>
      <c r="J1996" s="50">
        <v>3.4124907000000007</v>
      </c>
      <c r="K1996" s="50">
        <v>22590.642683879974</v>
      </c>
      <c r="L1996">
        <f t="shared" si="280"/>
        <v>3.6449594794658569</v>
      </c>
      <c r="M1996" t="e">
        <f t="shared" si="279"/>
        <v>#N/A</v>
      </c>
      <c r="N1996" t="str">
        <f t="shared" si="282"/>
        <v>NA</v>
      </c>
      <c r="O1996" s="22">
        <f t="shared" si="287"/>
        <v>19224.033508209013</v>
      </c>
      <c r="P1996">
        <f t="shared" si="283"/>
        <v>3.6449594794658569</v>
      </c>
      <c r="Q1996">
        <f t="shared" si="284"/>
        <v>4</v>
      </c>
      <c r="V1996" s="51">
        <f t="shared" si="281"/>
        <v>9.6614423218437058E-7</v>
      </c>
      <c r="W1996" s="51">
        <f t="shared" si="285"/>
        <v>1.003064132265324E-4</v>
      </c>
    </row>
    <row r="1997" spans="2:23" x14ac:dyDescent="0.25">
      <c r="B1997" s="52" t="s">
        <v>2724</v>
      </c>
      <c r="C1997" s="53" t="s">
        <v>2725</v>
      </c>
      <c r="D1997" s="54">
        <v>0.21634142000000001</v>
      </c>
      <c r="E1997" s="54">
        <v>4.5173826350000006</v>
      </c>
      <c r="F1997" s="54">
        <v>2.7843405562872472E-2</v>
      </c>
      <c r="G1997" s="48">
        <v>1996</v>
      </c>
      <c r="H1997" s="49"/>
      <c r="I1997" s="21">
        <f t="shared" si="286"/>
        <v>3.6171160739029844</v>
      </c>
      <c r="J1997" s="50">
        <v>0.21634142000000001</v>
      </c>
      <c r="K1997" s="50">
        <v>22590.859025299975</v>
      </c>
      <c r="L1997">
        <f t="shared" si="280"/>
        <v>3.6171160739029844</v>
      </c>
      <c r="M1997" t="e">
        <f t="shared" si="279"/>
        <v>#N/A</v>
      </c>
      <c r="N1997" t="str">
        <f t="shared" si="282"/>
        <v>NA</v>
      </c>
      <c r="O1997" s="22">
        <f t="shared" si="287"/>
        <v>19224.249849629014</v>
      </c>
      <c r="P1997">
        <f t="shared" si="283"/>
        <v>3.6171160739029844</v>
      </c>
      <c r="Q1997">
        <f t="shared" si="284"/>
        <v>4</v>
      </c>
      <c r="V1997" s="51">
        <f t="shared" si="281"/>
        <v>9.5876397299617194E-7</v>
      </c>
      <c r="W1997" s="51">
        <f t="shared" si="285"/>
        <v>9.9347649253536238E-5</v>
      </c>
    </row>
    <row r="1998" spans="2:23" x14ac:dyDescent="0.25">
      <c r="B1998" s="45" t="s">
        <v>1267</v>
      </c>
      <c r="C1998" s="46" t="s">
        <v>2726</v>
      </c>
      <c r="D1998" s="47">
        <v>0.84092572000000032</v>
      </c>
      <c r="E1998" s="47">
        <v>72.772795758276047</v>
      </c>
      <c r="F1998" s="47">
        <v>2.7800561553662555E-2</v>
      </c>
      <c r="G1998" s="48">
        <v>1997</v>
      </c>
      <c r="H1998" s="49"/>
      <c r="I1998" s="21">
        <f t="shared" si="286"/>
        <v>3.5893155123493217</v>
      </c>
      <c r="J1998" s="50">
        <v>0.84092572000000032</v>
      </c>
      <c r="K1998" s="50">
        <v>22591.699951019975</v>
      </c>
      <c r="L1998">
        <f t="shared" si="280"/>
        <v>3.5893155123493217</v>
      </c>
      <c r="M1998" t="e">
        <f t="shared" si="279"/>
        <v>#N/A</v>
      </c>
      <c r="N1998" t="str">
        <f t="shared" si="282"/>
        <v>NA</v>
      </c>
      <c r="O1998" s="22">
        <f t="shared" si="287"/>
        <v>19225.090775349014</v>
      </c>
      <c r="P1998">
        <f t="shared" si="283"/>
        <v>3.5893155123493217</v>
      </c>
      <c r="Q1998">
        <f t="shared" si="284"/>
        <v>4</v>
      </c>
      <c r="V1998" s="51">
        <f t="shared" si="281"/>
        <v>9.5139507017355569E-7</v>
      </c>
      <c r="W1998" s="51">
        <f t="shared" si="285"/>
        <v>9.8396254183362683E-5</v>
      </c>
    </row>
    <row r="1999" spans="2:23" x14ac:dyDescent="0.25">
      <c r="B1999" s="52" t="s">
        <v>2727</v>
      </c>
      <c r="C1999" s="53" t="s">
        <v>2728</v>
      </c>
      <c r="D1999" s="54">
        <v>0.66967195000000002</v>
      </c>
      <c r="E1999" s="54">
        <v>10.672332664999999</v>
      </c>
      <c r="F1999" s="54">
        <v>2.7779629420090001E-2</v>
      </c>
      <c r="G1999" s="48">
        <v>1998</v>
      </c>
      <c r="H1999" s="49"/>
      <c r="I1999" s="21">
        <f t="shared" si="286"/>
        <v>3.5615358829292316</v>
      </c>
      <c r="J1999" s="50">
        <v>0.66967195000000002</v>
      </c>
      <c r="K1999" s="50">
        <v>22592.369622969974</v>
      </c>
      <c r="L1999">
        <f t="shared" si="280"/>
        <v>3.5615358829292316</v>
      </c>
      <c r="M1999" t="e">
        <f t="shared" si="279"/>
        <v>#N/A</v>
      </c>
      <c r="N1999" t="str">
        <f t="shared" si="282"/>
        <v>NA</v>
      </c>
      <c r="O1999" s="22">
        <f t="shared" si="287"/>
        <v>19225.760447299013</v>
      </c>
      <c r="P1999">
        <f t="shared" si="283"/>
        <v>3.5615358829292316</v>
      </c>
      <c r="Q1999">
        <f t="shared" si="284"/>
        <v>4</v>
      </c>
      <c r="V1999" s="51">
        <f t="shared" si="281"/>
        <v>9.4403171568699988E-7</v>
      </c>
      <c r="W1999" s="51">
        <f t="shared" si="285"/>
        <v>9.7452222467675685E-5</v>
      </c>
    </row>
    <row r="2000" spans="2:23" x14ac:dyDescent="0.25">
      <c r="B2000" s="45" t="s">
        <v>1782</v>
      </c>
      <c r="C2000" s="46" t="s">
        <v>2729</v>
      </c>
      <c r="D2000" s="47">
        <v>1.4074782400000001</v>
      </c>
      <c r="E2000" s="47">
        <v>12</v>
      </c>
      <c r="F2000" s="47">
        <v>2.76420312E-2</v>
      </c>
      <c r="G2000" s="48">
        <v>1999</v>
      </c>
      <c r="H2000" s="49"/>
      <c r="I2000" s="21">
        <f t="shared" si="286"/>
        <v>3.5338938517292315</v>
      </c>
      <c r="J2000" s="50">
        <v>8.4208051499999996</v>
      </c>
      <c r="K2000" s="50">
        <v>22600.790428119974</v>
      </c>
      <c r="L2000">
        <f t="shared" si="280"/>
        <v>3.5338938517292315</v>
      </c>
      <c r="M2000" t="e">
        <f t="shared" si="279"/>
        <v>#N/A</v>
      </c>
      <c r="N2000" t="str">
        <f t="shared" si="282"/>
        <v>NA</v>
      </c>
      <c r="O2000" s="22">
        <f t="shared" si="287"/>
        <v>19227.167925539012</v>
      </c>
      <c r="P2000">
        <f t="shared" si="283"/>
        <v>3.5338938517292315</v>
      </c>
      <c r="Q2000">
        <f t="shared" si="284"/>
        <v>4</v>
      </c>
      <c r="V2000" s="51">
        <f t="shared" si="281"/>
        <v>9.3670483341020315E-7</v>
      </c>
      <c r="W2000" s="51">
        <f t="shared" si="285"/>
        <v>9.6515517634265482E-5</v>
      </c>
    </row>
    <row r="2001" spans="2:23" x14ac:dyDescent="0.25">
      <c r="B2001" s="52" t="s">
        <v>2730</v>
      </c>
      <c r="C2001" s="53" t="s">
        <v>2731</v>
      </c>
      <c r="D2001" s="54">
        <v>2.7990105999999999</v>
      </c>
      <c r="E2001" s="54">
        <v>438.52903150499998</v>
      </c>
      <c r="F2001" s="54">
        <v>2.7438673795461551E-2</v>
      </c>
      <c r="G2001" s="48">
        <v>2000</v>
      </c>
      <c r="H2001" s="49"/>
      <c r="I2001" s="21">
        <f t="shared" si="286"/>
        <v>3.5064551779337698</v>
      </c>
      <c r="J2001" s="50">
        <v>2.7990105999999999</v>
      </c>
      <c r="K2001" s="50">
        <v>22603.589438719973</v>
      </c>
      <c r="L2001">
        <f t="shared" si="280"/>
        <v>3.5064551779337698</v>
      </c>
      <c r="M2001" t="e">
        <f t="shared" si="279"/>
        <v>#N/A</v>
      </c>
      <c r="N2001" t="str">
        <f t="shared" si="282"/>
        <v>NA</v>
      </c>
      <c r="O2001" s="22">
        <f t="shared" si="287"/>
        <v>19229.966936139012</v>
      </c>
      <c r="P2001">
        <f t="shared" si="283"/>
        <v>3.5064551779337698</v>
      </c>
      <c r="Q2001">
        <f t="shared" si="284"/>
        <v>4</v>
      </c>
      <c r="V2001" s="51">
        <f t="shared" si="281"/>
        <v>9.294318536759652E-7</v>
      </c>
      <c r="W2001" s="51">
        <f t="shared" si="285"/>
        <v>9.5586085780589516E-5</v>
      </c>
    </row>
    <row r="2002" spans="2:23" x14ac:dyDescent="0.25">
      <c r="B2002" s="45" t="s">
        <v>835</v>
      </c>
      <c r="C2002" s="46" t="s">
        <v>2732</v>
      </c>
      <c r="D2002" s="47">
        <v>8.4217114200000012</v>
      </c>
      <c r="E2002" s="47">
        <v>634.90150676300004</v>
      </c>
      <c r="F2002" s="47">
        <v>2.7422030978600735E-2</v>
      </c>
      <c r="G2002" s="48">
        <v>2001</v>
      </c>
      <c r="H2002" s="49"/>
      <c r="I2002" s="21">
        <f t="shared" si="286"/>
        <v>3.4790331469551692</v>
      </c>
      <c r="J2002" s="50">
        <v>8.4217114200000012</v>
      </c>
      <c r="K2002" s="50">
        <v>22612.011150139973</v>
      </c>
      <c r="L2002">
        <f t="shared" si="280"/>
        <v>3.4790331469551692</v>
      </c>
      <c r="M2002" t="e">
        <f t="shared" si="279"/>
        <v>#N/A</v>
      </c>
      <c r="N2002" t="str">
        <f t="shared" si="282"/>
        <v>NA</v>
      </c>
      <c r="O2002" s="22">
        <f t="shared" si="287"/>
        <v>19238.388647559012</v>
      </c>
      <c r="P2002">
        <f t="shared" si="283"/>
        <v>3.4790331469551692</v>
      </c>
      <c r="Q2002">
        <f t="shared" si="284"/>
        <v>4</v>
      </c>
      <c r="V2002" s="51">
        <f t="shared" si="281"/>
        <v>9.2216328533823471E-7</v>
      </c>
      <c r="W2002" s="51">
        <f t="shared" si="285"/>
        <v>9.4663922495251288E-5</v>
      </c>
    </row>
    <row r="2003" spans="2:23" x14ac:dyDescent="0.25">
      <c r="B2003" s="52" t="s">
        <v>1030</v>
      </c>
      <c r="C2003" s="53" t="s">
        <v>2733</v>
      </c>
      <c r="D2003" s="54">
        <v>1.5909478009068549</v>
      </c>
      <c r="E2003" s="54">
        <v>184.03972941794854</v>
      </c>
      <c r="F2003" s="54">
        <v>2.731513983226604E-2</v>
      </c>
      <c r="G2003" s="48">
        <v>2002</v>
      </c>
      <c r="H2003" s="49"/>
      <c r="I2003" s="21">
        <f t="shared" si="286"/>
        <v>3.4517180071229032</v>
      </c>
      <c r="J2003" s="50">
        <v>1.6188716299999999</v>
      </c>
      <c r="K2003" s="50">
        <v>22613.630021769972</v>
      </c>
      <c r="L2003">
        <f t="shared" si="280"/>
        <v>3.4517180071229032</v>
      </c>
      <c r="M2003" t="e">
        <f t="shared" ref="M2003:M2066" si="288">IF(N2003=C2003,L2003,NA())</f>
        <v>#N/A</v>
      </c>
      <c r="N2003" t="str">
        <f t="shared" si="282"/>
        <v>NA</v>
      </c>
      <c r="O2003" s="22">
        <f t="shared" si="287"/>
        <v>19239.979595359917</v>
      </c>
      <c r="P2003">
        <f t="shared" si="283"/>
        <v>3.4517180071229032</v>
      </c>
      <c r="Q2003">
        <f t="shared" si="284"/>
        <v>4</v>
      </c>
      <c r="V2003" s="51">
        <f t="shared" si="281"/>
        <v>9.1492304989832777E-7</v>
      </c>
      <c r="W2003" s="51">
        <f t="shared" si="285"/>
        <v>9.374899944535296E-5</v>
      </c>
    </row>
    <row r="2004" spans="2:23" x14ac:dyDescent="0.25">
      <c r="B2004" s="45" t="s">
        <v>2734</v>
      </c>
      <c r="C2004" s="46" t="s">
        <v>2735</v>
      </c>
      <c r="D2004" s="47">
        <v>1.4681770599999999</v>
      </c>
      <c r="E2004" s="47">
        <v>8.4475443830000003</v>
      </c>
      <c r="F2004" s="47">
        <v>2.7197308413376416E-2</v>
      </c>
      <c r="G2004" s="48">
        <v>2003</v>
      </c>
      <c r="H2004" s="49"/>
      <c r="I2004" s="21">
        <f t="shared" si="286"/>
        <v>3.4245206987095269</v>
      </c>
      <c r="J2004" s="50">
        <v>1.4681770599999999</v>
      </c>
      <c r="K2004" s="50">
        <v>22615.098198829972</v>
      </c>
      <c r="L2004">
        <f t="shared" si="280"/>
        <v>3.4245206987095269</v>
      </c>
      <c r="M2004" t="e">
        <f t="shared" si="288"/>
        <v>#N/A</v>
      </c>
      <c r="N2004" t="str">
        <f t="shared" si="282"/>
        <v>NA</v>
      </c>
      <c r="O2004" s="22">
        <f t="shared" si="287"/>
        <v>19241.447772419917</v>
      </c>
      <c r="P2004">
        <f t="shared" si="283"/>
        <v>3.4245206987095269</v>
      </c>
      <c r="Q2004">
        <f t="shared" si="284"/>
        <v>4</v>
      </c>
      <c r="V2004" s="51">
        <f t="shared" si="281"/>
        <v>9.0771404721872226E-7</v>
      </c>
      <c r="W2004" s="51">
        <f t="shared" si="285"/>
        <v>9.2841285398134231E-5</v>
      </c>
    </row>
    <row r="2005" spans="2:23" x14ac:dyDescent="0.25">
      <c r="B2005" s="52" t="s">
        <v>2736</v>
      </c>
      <c r="C2005" s="53" t="s">
        <v>2737</v>
      </c>
      <c r="D2005" s="54">
        <v>2.1525885200000001</v>
      </c>
      <c r="E2005" s="54">
        <v>4.844896114</v>
      </c>
      <c r="F2005" s="54">
        <v>2.7055152306221467E-2</v>
      </c>
      <c r="G2005" s="48">
        <v>2004</v>
      </c>
      <c r="H2005" s="49"/>
      <c r="I2005" s="21">
        <f t="shared" si="286"/>
        <v>3.3974655464033052</v>
      </c>
      <c r="J2005" s="50">
        <v>2.1525885200000001</v>
      </c>
      <c r="K2005" s="50">
        <v>22617.250787349971</v>
      </c>
      <c r="L2005">
        <f t="shared" si="280"/>
        <v>3.3974655464033052</v>
      </c>
      <c r="M2005" t="e">
        <f t="shared" si="288"/>
        <v>#N/A</v>
      </c>
      <c r="N2005" t="str">
        <f t="shared" si="282"/>
        <v>NA</v>
      </c>
      <c r="O2005" s="22">
        <f t="shared" si="287"/>
        <v>19243.600360939916</v>
      </c>
      <c r="P2005">
        <f t="shared" si="283"/>
        <v>3.3974655464033052</v>
      </c>
      <c r="Q2005">
        <f t="shared" si="284"/>
        <v>4</v>
      </c>
      <c r="V2005" s="51">
        <f t="shared" si="281"/>
        <v>9.0054272487651718E-7</v>
      </c>
      <c r="W2005" s="51">
        <f t="shared" si="285"/>
        <v>9.1940742673257708E-5</v>
      </c>
    </row>
    <row r="2006" spans="2:23" x14ac:dyDescent="0.25">
      <c r="B2006" s="45" t="s">
        <v>244</v>
      </c>
      <c r="C2006" s="46" t="s">
        <v>2738</v>
      </c>
      <c r="D2006" s="47">
        <v>0.15071127000000001</v>
      </c>
      <c r="E2006" s="47">
        <v>4.5173826350000006</v>
      </c>
      <c r="F2006" s="47">
        <v>2.7045174564764442E-2</v>
      </c>
      <c r="G2006" s="48">
        <v>2005</v>
      </c>
      <c r="H2006" s="49"/>
      <c r="I2006" s="21">
        <f t="shared" si="286"/>
        <v>3.3704203718385406</v>
      </c>
      <c r="J2006" s="50">
        <v>0.15071127000000001</v>
      </c>
      <c r="K2006" s="50">
        <v>22617.401498619969</v>
      </c>
      <c r="L2006">
        <f t="shared" si="280"/>
        <v>3.3704203718385406</v>
      </c>
      <c r="M2006" t="e">
        <f t="shared" si="288"/>
        <v>#N/A</v>
      </c>
      <c r="N2006" t="str">
        <f t="shared" si="282"/>
        <v>NA</v>
      </c>
      <c r="O2006" s="22">
        <f t="shared" si="287"/>
        <v>19243.751072209914</v>
      </c>
      <c r="P2006">
        <f t="shared" si="283"/>
        <v>3.3704203718385406</v>
      </c>
      <c r="Q2006">
        <f t="shared" si="284"/>
        <v>4</v>
      </c>
      <c r="V2006" s="51">
        <f t="shared" si="281"/>
        <v>8.9337404726532023E-7</v>
      </c>
      <c r="W2006" s="51">
        <f t="shared" si="285"/>
        <v>9.1047368625992386E-5</v>
      </c>
    </row>
    <row r="2007" spans="2:23" x14ac:dyDescent="0.25">
      <c r="B2007" s="52" t="s">
        <v>269</v>
      </c>
      <c r="C2007" s="53" t="s">
        <v>2739</v>
      </c>
      <c r="D2007" s="54">
        <v>0.10665432999999999</v>
      </c>
      <c r="E2007" s="54">
        <v>9</v>
      </c>
      <c r="F2007" s="54">
        <v>2.6961106500000002E-2</v>
      </c>
      <c r="G2007" s="48">
        <v>2006</v>
      </c>
      <c r="H2007" s="49"/>
      <c r="I2007" s="21">
        <f t="shared" si="286"/>
        <v>3.3434592653385407</v>
      </c>
      <c r="J2007" s="50">
        <v>0.30854733000000001</v>
      </c>
      <c r="K2007" s="50">
        <v>22617.710045949971</v>
      </c>
      <c r="L2007">
        <f t="shared" si="280"/>
        <v>3.3434592653385407</v>
      </c>
      <c r="M2007" t="e">
        <f t="shared" si="288"/>
        <v>#N/A</v>
      </c>
      <c r="N2007" t="str">
        <f t="shared" si="282"/>
        <v>NA</v>
      </c>
      <c r="O2007" s="22">
        <f t="shared" si="287"/>
        <v>19243.857726539914</v>
      </c>
      <c r="P2007">
        <f t="shared" si="283"/>
        <v>3.3434592653385407</v>
      </c>
      <c r="Q2007">
        <f t="shared" si="284"/>
        <v>4</v>
      </c>
      <c r="V2007" s="51">
        <f t="shared" si="281"/>
        <v>8.8622765299536241E-7</v>
      </c>
      <c r="W2007" s="51">
        <f t="shared" si="285"/>
        <v>9.0161140972997022E-5</v>
      </c>
    </row>
    <row r="2008" spans="2:23" x14ac:dyDescent="0.25">
      <c r="B2008" s="45" t="s">
        <v>2518</v>
      </c>
      <c r="C2008" s="46" t="s">
        <v>2740</v>
      </c>
      <c r="D2008" s="47">
        <v>1.9482674899999999</v>
      </c>
      <c r="E2008" s="47">
        <v>74.209947591000002</v>
      </c>
      <c r="F2008" s="47">
        <v>2.6426496281919259E-2</v>
      </c>
      <c r="G2008" s="48">
        <v>2007</v>
      </c>
      <c r="H2008" s="49"/>
      <c r="I2008" s="21">
        <f t="shared" si="286"/>
        <v>3.3170327690566213</v>
      </c>
      <c r="J2008" s="50">
        <v>1.9482674899999999</v>
      </c>
      <c r="K2008" s="50">
        <v>22619.65831343997</v>
      </c>
      <c r="L2008">
        <f t="shared" si="280"/>
        <v>3.3170327690566213</v>
      </c>
      <c r="M2008" t="e">
        <f t="shared" si="288"/>
        <v>#N/A</v>
      </c>
      <c r="N2008" t="str">
        <f t="shared" si="282"/>
        <v>NA</v>
      </c>
      <c r="O2008" s="22">
        <f t="shared" si="287"/>
        <v>19245.805994029914</v>
      </c>
      <c r="P2008">
        <f t="shared" si="283"/>
        <v>3.3170327690566213</v>
      </c>
      <c r="Q2008">
        <f t="shared" si="284"/>
        <v>4</v>
      </c>
      <c r="V2008" s="51">
        <f t="shared" si="281"/>
        <v>8.792229641631673E-7</v>
      </c>
      <c r="W2008" s="51">
        <f t="shared" si="285"/>
        <v>8.9281918008833855E-5</v>
      </c>
    </row>
    <row r="2009" spans="2:23" x14ac:dyDescent="0.25">
      <c r="B2009" s="52" t="s">
        <v>1173</v>
      </c>
      <c r="C2009" s="53" t="s">
        <v>2741</v>
      </c>
      <c r="D2009" s="54">
        <v>6.7528729500000004</v>
      </c>
      <c r="E2009" s="54">
        <v>480.81933743080248</v>
      </c>
      <c r="F2009" s="54">
        <v>2.5964773122534507E-2</v>
      </c>
      <c r="G2009" s="48">
        <v>2008</v>
      </c>
      <c r="H2009" s="49"/>
      <c r="I2009" s="21">
        <f t="shared" si="286"/>
        <v>3.2910679959340867</v>
      </c>
      <c r="J2009" s="50">
        <v>7.8291501200000004</v>
      </c>
      <c r="K2009" s="50">
        <v>22627.48746355997</v>
      </c>
      <c r="L2009">
        <f t="shared" si="280"/>
        <v>3.2910679959340867</v>
      </c>
      <c r="M2009" t="e">
        <f t="shared" si="288"/>
        <v>#N/A</v>
      </c>
      <c r="N2009" t="str">
        <f t="shared" si="282"/>
        <v>NA</v>
      </c>
      <c r="O2009" s="22">
        <f t="shared" si="287"/>
        <v>19252.558866979914</v>
      </c>
      <c r="P2009">
        <f t="shared" si="283"/>
        <v>3.2910679959340867</v>
      </c>
      <c r="Q2009">
        <f t="shared" si="284"/>
        <v>4</v>
      </c>
      <c r="V2009" s="51">
        <f t="shared" si="281"/>
        <v>8.7234066109954342E-7</v>
      </c>
      <c r="W2009" s="51">
        <f t="shared" si="285"/>
        <v>8.8409577347734305E-5</v>
      </c>
    </row>
    <row r="2010" spans="2:23" x14ac:dyDescent="0.25">
      <c r="B2010" s="45" t="s">
        <v>1156</v>
      </c>
      <c r="C2010" s="46" t="s">
        <v>2742</v>
      </c>
      <c r="D2010" s="47">
        <v>2.0913000099999999</v>
      </c>
      <c r="E2010" s="47">
        <v>315.91489509299998</v>
      </c>
      <c r="F2010" s="47">
        <v>2.5433455233720679E-2</v>
      </c>
      <c r="G2010" s="48">
        <v>2009</v>
      </c>
      <c r="H2010" s="49"/>
      <c r="I2010" s="21">
        <f t="shared" si="286"/>
        <v>3.2656345407003662</v>
      </c>
      <c r="J2010" s="50">
        <v>2.0913000099999999</v>
      </c>
      <c r="K2010" s="50">
        <v>22629.578763569971</v>
      </c>
      <c r="L2010">
        <f t="shared" si="280"/>
        <v>3.2656345407003662</v>
      </c>
      <c r="M2010" t="e">
        <f t="shared" si="288"/>
        <v>#N/A</v>
      </c>
      <c r="N2010" t="str">
        <f t="shared" si="282"/>
        <v>NA</v>
      </c>
      <c r="O2010" s="22">
        <f t="shared" si="287"/>
        <v>19254.650166989915</v>
      </c>
      <c r="P2010">
        <f t="shared" si="283"/>
        <v>3.2656345407003662</v>
      </c>
      <c r="Q2010">
        <f t="shared" si="284"/>
        <v>4</v>
      </c>
      <c r="V2010" s="51">
        <f t="shared" si="281"/>
        <v>8.65599190798705E-7</v>
      </c>
      <c r="W2010" s="51">
        <f t="shared" si="285"/>
        <v>8.7543978156935602E-5</v>
      </c>
    </row>
    <row r="2011" spans="2:23" x14ac:dyDescent="0.25">
      <c r="B2011" s="52" t="s">
        <v>1519</v>
      </c>
      <c r="C2011" s="53" t="s">
        <v>2743</v>
      </c>
      <c r="D2011" s="54">
        <v>4.5394509300000001</v>
      </c>
      <c r="E2011" s="54">
        <v>104.91689167000001</v>
      </c>
      <c r="F2011" s="54">
        <v>2.5387096994821581E-2</v>
      </c>
      <c r="G2011" s="48">
        <v>2010</v>
      </c>
      <c r="H2011" s="49"/>
      <c r="I2011" s="21">
        <f t="shared" si="286"/>
        <v>3.2402474437055444</v>
      </c>
      <c r="J2011" s="50">
        <v>4.5394509300000001</v>
      </c>
      <c r="K2011" s="50">
        <v>22634.118214499969</v>
      </c>
      <c r="L2011">
        <f t="shared" si="280"/>
        <v>3.2402474437055444</v>
      </c>
      <c r="M2011" t="e">
        <f t="shared" si="288"/>
        <v>#N/A</v>
      </c>
      <c r="N2011" t="str">
        <f t="shared" si="282"/>
        <v>NA</v>
      </c>
      <c r="O2011" s="22">
        <f t="shared" si="287"/>
        <v>19259.189617919914</v>
      </c>
      <c r="P2011">
        <f t="shared" si="283"/>
        <v>3.2402474437055444</v>
      </c>
      <c r="Q2011">
        <f t="shared" si="284"/>
        <v>4</v>
      </c>
      <c r="V2011" s="51">
        <f t="shared" si="281"/>
        <v>8.5887000835603864E-7</v>
      </c>
      <c r="W2011" s="51">
        <f t="shared" si="285"/>
        <v>8.6685108148579557E-5</v>
      </c>
    </row>
    <row r="2012" spans="2:23" x14ac:dyDescent="0.25">
      <c r="B2012" s="45" t="s">
        <v>1574</v>
      </c>
      <c r="C2012" s="46" t="s">
        <v>128</v>
      </c>
      <c r="D2012" s="47">
        <v>0.57925441000000011</v>
      </c>
      <c r="E2012" s="47">
        <v>4.5173826350000006</v>
      </c>
      <c r="F2012" s="47">
        <v>2.5267434972526721E-2</v>
      </c>
      <c r="G2012" s="48">
        <v>2011</v>
      </c>
      <c r="H2012" s="49"/>
      <c r="I2012" s="21">
        <f t="shared" si="286"/>
        <v>3.2149800087330176</v>
      </c>
      <c r="J2012" s="50">
        <v>0.57925441000000011</v>
      </c>
      <c r="K2012" s="50">
        <v>22634.69746890997</v>
      </c>
      <c r="L2012">
        <f t="shared" si="280"/>
        <v>3.2149800087330176</v>
      </c>
      <c r="M2012" t="e">
        <f t="shared" si="288"/>
        <v>#N/A</v>
      </c>
      <c r="N2012" t="str">
        <f t="shared" si="282"/>
        <v>NA</v>
      </c>
      <c r="O2012" s="22">
        <f t="shared" si="287"/>
        <v>19259.768872329914</v>
      </c>
      <c r="P2012">
        <f t="shared" si="283"/>
        <v>3.2149800087330176</v>
      </c>
      <c r="Q2012">
        <f t="shared" si="284"/>
        <v>4</v>
      </c>
      <c r="V2012" s="51">
        <f t="shared" si="281"/>
        <v>8.5217254389907359E-7</v>
      </c>
      <c r="W2012" s="51">
        <f t="shared" si="285"/>
        <v>8.5832935604680482E-5</v>
      </c>
    </row>
    <row r="2013" spans="2:23" x14ac:dyDescent="0.25">
      <c r="B2013" s="52" t="s">
        <v>2744</v>
      </c>
      <c r="C2013" s="53" t="s">
        <v>2745</v>
      </c>
      <c r="D2013" s="54">
        <v>1.12559404</v>
      </c>
      <c r="E2013" s="54">
        <v>4.844896114</v>
      </c>
      <c r="F2013" s="54">
        <v>2.5155066413544605E-2</v>
      </c>
      <c r="G2013" s="48">
        <v>2012</v>
      </c>
      <c r="H2013" s="49"/>
      <c r="I2013" s="21">
        <f t="shared" si="286"/>
        <v>3.1898249423194729</v>
      </c>
      <c r="J2013" s="50">
        <v>1.12559404</v>
      </c>
      <c r="K2013" s="50">
        <v>22635.82306294997</v>
      </c>
      <c r="L2013">
        <f t="shared" si="280"/>
        <v>3.1898249423194729</v>
      </c>
      <c r="M2013" t="e">
        <f t="shared" si="288"/>
        <v>#N/A</v>
      </c>
      <c r="N2013" t="str">
        <f t="shared" si="282"/>
        <v>NA</v>
      </c>
      <c r="O2013" s="22">
        <f t="shared" si="287"/>
        <v>19260.894466369915</v>
      </c>
      <c r="P2013">
        <f t="shared" si="283"/>
        <v>3.1898249423194729</v>
      </c>
      <c r="Q2013">
        <f t="shared" si="284"/>
        <v>4</v>
      </c>
      <c r="V2013" s="51">
        <f t="shared" si="281"/>
        <v>8.4550486419986807E-7</v>
      </c>
      <c r="W2013" s="51">
        <f t="shared" si="285"/>
        <v>8.4987430740480615E-5</v>
      </c>
    </row>
    <row r="2014" spans="2:23" x14ac:dyDescent="0.25">
      <c r="B2014" s="45" t="s">
        <v>2746</v>
      </c>
      <c r="C2014" s="46" t="s">
        <v>2747</v>
      </c>
      <c r="D2014" s="47">
        <v>29.539740259999995</v>
      </c>
      <c r="E2014" s="47">
        <v>576.78319677700006</v>
      </c>
      <c r="F2014" s="47">
        <v>2.5108410765457011E-2</v>
      </c>
      <c r="G2014" s="48">
        <v>2013</v>
      </c>
      <c r="H2014" s="49"/>
      <c r="I2014" s="21">
        <f t="shared" si="286"/>
        <v>3.1647165315540158</v>
      </c>
      <c r="J2014" s="50">
        <v>29.539740259999995</v>
      </c>
      <c r="K2014" s="50">
        <v>22665.36280320997</v>
      </c>
      <c r="L2014">
        <f t="shared" si="280"/>
        <v>3.1647165315540158</v>
      </c>
      <c r="M2014" t="e">
        <f t="shared" si="288"/>
        <v>#N/A</v>
      </c>
      <c r="N2014" t="str">
        <f t="shared" si="282"/>
        <v>NA</v>
      </c>
      <c r="O2014" s="22">
        <f t="shared" si="287"/>
        <v>19290.434206629914</v>
      </c>
      <c r="P2014">
        <f t="shared" si="283"/>
        <v>3.1647165315540158</v>
      </c>
      <c r="Q2014">
        <f t="shared" si="284"/>
        <v>4</v>
      </c>
      <c r="V2014" s="51">
        <f t="shared" si="281"/>
        <v>8.3884955119103397E-7</v>
      </c>
      <c r="W2014" s="51">
        <f t="shared" si="285"/>
        <v>8.4148581189289587E-5</v>
      </c>
    </row>
    <row r="2015" spans="2:23" x14ac:dyDescent="0.25">
      <c r="B2015" s="52" t="s">
        <v>1134</v>
      </c>
      <c r="C2015" s="53" t="s">
        <v>147</v>
      </c>
      <c r="D2015" s="54">
        <v>1.9592782499999997</v>
      </c>
      <c r="E2015" s="54">
        <v>67.659678010999997</v>
      </c>
      <c r="F2015" s="54">
        <v>2.49387348458169E-2</v>
      </c>
      <c r="G2015" s="48">
        <v>2014</v>
      </c>
      <c r="H2015" s="49"/>
      <c r="I2015" s="21">
        <f t="shared" si="286"/>
        <v>3.139777796708199</v>
      </c>
      <c r="J2015" s="50">
        <v>1.9592782499999997</v>
      </c>
      <c r="K2015" s="50">
        <v>22667.32208145997</v>
      </c>
      <c r="L2015">
        <f t="shared" si="280"/>
        <v>3.139777796708199</v>
      </c>
      <c r="M2015" t="e">
        <f t="shared" si="288"/>
        <v>#N/A</v>
      </c>
      <c r="N2015" t="str">
        <f t="shared" si="282"/>
        <v>NA</v>
      </c>
      <c r="O2015" s="22">
        <f t="shared" si="287"/>
        <v>19292.393484879914</v>
      </c>
      <c r="P2015">
        <f t="shared" si="283"/>
        <v>3.139777796708199</v>
      </c>
      <c r="Q2015">
        <f t="shared" si="284"/>
        <v>4</v>
      </c>
      <c r="V2015" s="51">
        <f t="shared" si="281"/>
        <v>8.3223921300620674E-7</v>
      </c>
      <c r="W2015" s="51">
        <f t="shared" si="285"/>
        <v>8.3316341976283378E-5</v>
      </c>
    </row>
    <row r="2016" spans="2:23" x14ac:dyDescent="0.25">
      <c r="B2016" s="45" t="s">
        <v>2748</v>
      </c>
      <c r="C2016" s="46" t="s">
        <v>2749</v>
      </c>
      <c r="D2016" s="47">
        <v>0.53293447000000005</v>
      </c>
      <c r="E2016" s="47">
        <v>17.222602245000001</v>
      </c>
      <c r="F2016" s="47">
        <v>2.4462777557571064E-2</v>
      </c>
      <c r="G2016" s="48">
        <v>2015</v>
      </c>
      <c r="H2016" s="49"/>
      <c r="I2016" s="21">
        <f t="shared" si="286"/>
        <v>3.115315019150628</v>
      </c>
      <c r="J2016" s="50">
        <v>0.53293447000000005</v>
      </c>
      <c r="K2016" s="50">
        <v>22667.85501592997</v>
      </c>
      <c r="L2016">
        <f t="shared" si="280"/>
        <v>3.115315019150628</v>
      </c>
      <c r="M2016" t="e">
        <f t="shared" si="288"/>
        <v>#N/A</v>
      </c>
      <c r="N2016" t="str">
        <f t="shared" si="282"/>
        <v>NA</v>
      </c>
      <c r="O2016" s="22">
        <f t="shared" si="287"/>
        <v>19292.926419349915</v>
      </c>
      <c r="P2016">
        <f t="shared" si="283"/>
        <v>3.115315019150628</v>
      </c>
      <c r="Q2016">
        <f t="shared" si="284"/>
        <v>4</v>
      </c>
      <c r="V2016" s="51">
        <f t="shared" si="281"/>
        <v>8.2575503353216765E-7</v>
      </c>
      <c r="W2016" s="51">
        <f t="shared" si="285"/>
        <v>8.2490586942751215E-5</v>
      </c>
    </row>
    <row r="2017" spans="2:23" x14ac:dyDescent="0.25">
      <c r="B2017" s="52" t="s">
        <v>1916</v>
      </c>
      <c r="C2017" s="53" t="s">
        <v>2750</v>
      </c>
      <c r="D2017" s="54">
        <v>2.4949550400000002</v>
      </c>
      <c r="E2017" s="54">
        <v>84.574037182649789</v>
      </c>
      <c r="F2017" s="54">
        <v>2.4461864675964611E-2</v>
      </c>
      <c r="G2017" s="48">
        <v>2016</v>
      </c>
      <c r="H2017" s="49"/>
      <c r="I2017" s="21">
        <f t="shared" si="286"/>
        <v>3.0908531544746634</v>
      </c>
      <c r="J2017" s="50">
        <v>6.3638735100000003</v>
      </c>
      <c r="K2017" s="50">
        <v>22674.21888943997</v>
      </c>
      <c r="L2017">
        <f t="shared" si="280"/>
        <v>3.0908531544746634</v>
      </c>
      <c r="M2017" t="e">
        <f t="shared" si="288"/>
        <v>#N/A</v>
      </c>
      <c r="N2017" t="str">
        <f t="shared" si="282"/>
        <v>NA</v>
      </c>
      <c r="O2017" s="22">
        <f t="shared" si="287"/>
        <v>19295.421374389916</v>
      </c>
      <c r="P2017">
        <f t="shared" si="283"/>
        <v>3.0908531544746634</v>
      </c>
      <c r="Q2017">
        <f t="shared" si="284"/>
        <v>4</v>
      </c>
      <c r="V2017" s="51">
        <f t="shared" si="281"/>
        <v>8.1927109602935044E-7</v>
      </c>
      <c r="W2017" s="51">
        <f t="shared" si="285"/>
        <v>8.1671315846721862E-5</v>
      </c>
    </row>
    <row r="2018" spans="2:23" x14ac:dyDescent="0.25">
      <c r="B2018" s="45" t="s">
        <v>1737</v>
      </c>
      <c r="C2018" s="46" t="s">
        <v>2751</v>
      </c>
      <c r="D2018" s="47">
        <v>5.0385746399999993</v>
      </c>
      <c r="E2018" s="47">
        <v>248.95501635899998</v>
      </c>
      <c r="F2018" s="47">
        <v>2.4383550540259348E-2</v>
      </c>
      <c r="G2018" s="48">
        <v>2017</v>
      </c>
      <c r="H2018" s="49"/>
      <c r="I2018" s="21">
        <f t="shared" si="286"/>
        <v>3.0664696039344039</v>
      </c>
      <c r="J2018" s="50">
        <v>5.0385746399999993</v>
      </c>
      <c r="K2018" s="50">
        <v>22679.257464079968</v>
      </c>
      <c r="L2018">
        <f t="shared" si="280"/>
        <v>3.0664696039344039</v>
      </c>
      <c r="M2018" t="e">
        <f t="shared" si="288"/>
        <v>#N/A</v>
      </c>
      <c r="N2018" t="str">
        <f t="shared" si="282"/>
        <v>NA</v>
      </c>
      <c r="O2018" s="22">
        <f t="shared" si="287"/>
        <v>19300.459949029915</v>
      </c>
      <c r="P2018">
        <f t="shared" si="283"/>
        <v>3.0664696039344039</v>
      </c>
      <c r="Q2018">
        <f t="shared" si="284"/>
        <v>4</v>
      </c>
      <c r="V2018" s="51">
        <f t="shared" si="281"/>
        <v>8.1280791671354087E-7</v>
      </c>
      <c r="W2018" s="51">
        <f t="shared" si="285"/>
        <v>8.0858507930008319E-5</v>
      </c>
    </row>
    <row r="2019" spans="2:23" x14ac:dyDescent="0.25">
      <c r="B2019" s="52" t="s">
        <v>1261</v>
      </c>
      <c r="C2019" s="53" t="s">
        <v>2752</v>
      </c>
      <c r="D2019" s="54">
        <v>0.62179841999999996</v>
      </c>
      <c r="E2019" s="54">
        <v>44.801540551999999</v>
      </c>
      <c r="F2019" s="54">
        <v>2.4335143991643427E-2</v>
      </c>
      <c r="G2019" s="48">
        <v>2018</v>
      </c>
      <c r="H2019" s="49"/>
      <c r="I2019" s="21">
        <f t="shared" si="286"/>
        <v>3.0421344599427607</v>
      </c>
      <c r="J2019" s="50">
        <v>0.62179841999999996</v>
      </c>
      <c r="K2019" s="50">
        <v>22679.87926249997</v>
      </c>
      <c r="L2019">
        <f t="shared" si="280"/>
        <v>3.0421344599427607</v>
      </c>
      <c r="M2019" t="e">
        <f t="shared" si="288"/>
        <v>#N/A</v>
      </c>
      <c r="N2019" t="str">
        <f t="shared" si="282"/>
        <v>NA</v>
      </c>
      <c r="O2019" s="22">
        <f t="shared" si="287"/>
        <v>19301.081747449916</v>
      </c>
      <c r="P2019">
        <f t="shared" si="283"/>
        <v>3.0421344599427607</v>
      </c>
      <c r="Q2019">
        <f t="shared" si="284"/>
        <v>4</v>
      </c>
      <c r="V2019" s="51">
        <f t="shared" si="281"/>
        <v>8.0635756818721169E-7</v>
      </c>
      <c r="W2019" s="51">
        <f t="shared" si="285"/>
        <v>8.005215036182111E-5</v>
      </c>
    </row>
    <row r="2020" spans="2:23" x14ac:dyDescent="0.25">
      <c r="B2020" s="45" t="s">
        <v>1535</v>
      </c>
      <c r="C2020" s="46" t="s">
        <v>2753</v>
      </c>
      <c r="D2020" s="47">
        <v>2.0770650900000001</v>
      </c>
      <c r="E2020" s="47">
        <v>93.3971109324482</v>
      </c>
      <c r="F2020" s="47">
        <v>2.4217833505939444E-2</v>
      </c>
      <c r="G2020" s="48">
        <v>2019</v>
      </c>
      <c r="H2020" s="49"/>
      <c r="I2020" s="21">
        <f t="shared" si="286"/>
        <v>3.0179166264368211</v>
      </c>
      <c r="J2020" s="50">
        <v>2.6390570099999997</v>
      </c>
      <c r="K2020" s="50">
        <v>22682.518319509971</v>
      </c>
      <c r="L2020">
        <f t="shared" si="280"/>
        <v>3.0179166264368211</v>
      </c>
      <c r="M2020" t="e">
        <f t="shared" si="288"/>
        <v>#N/A</v>
      </c>
      <c r="N2020" t="str">
        <f t="shared" si="282"/>
        <v>NA</v>
      </c>
      <c r="O2020" s="22">
        <f t="shared" si="287"/>
        <v>19303.158812539918</v>
      </c>
      <c r="P2020">
        <f t="shared" si="283"/>
        <v>3.0179166264368211</v>
      </c>
      <c r="Q2020">
        <f t="shared" si="284"/>
        <v>4</v>
      </c>
      <c r="V2020" s="51">
        <f t="shared" si="281"/>
        <v>7.9993831434102248E-7</v>
      </c>
      <c r="W2020" s="51">
        <f t="shared" si="285"/>
        <v>7.9252212047480086E-5</v>
      </c>
    </row>
    <row r="2021" spans="2:23" x14ac:dyDescent="0.25">
      <c r="B2021" s="52" t="s">
        <v>1804</v>
      </c>
      <c r="C2021" s="53" t="s">
        <v>2754</v>
      </c>
      <c r="D2021" s="54">
        <v>0.87317222000000005</v>
      </c>
      <c r="E2021" s="54">
        <v>12.30990006</v>
      </c>
      <c r="F2021" s="54">
        <v>2.3953724968643467E-2</v>
      </c>
      <c r="G2021" s="48">
        <v>2020</v>
      </c>
      <c r="H2021" s="49"/>
      <c r="I2021" s="21">
        <f t="shared" si="286"/>
        <v>2.9939629014681777</v>
      </c>
      <c r="J2021" s="50">
        <v>0.87317222000000005</v>
      </c>
      <c r="K2021" s="50">
        <v>22683.39149172997</v>
      </c>
      <c r="L2021">
        <f t="shared" si="280"/>
        <v>2.9939629014681777</v>
      </c>
      <c r="M2021" t="e">
        <f t="shared" si="288"/>
        <v>#N/A</v>
      </c>
      <c r="N2021" t="str">
        <f t="shared" si="282"/>
        <v>NA</v>
      </c>
      <c r="O2021" s="22">
        <f t="shared" si="287"/>
        <v>19304.031984759917</v>
      </c>
      <c r="P2021">
        <f t="shared" si="283"/>
        <v>2.9939629014681777</v>
      </c>
      <c r="Q2021">
        <f t="shared" si="284"/>
        <v>4</v>
      </c>
      <c r="V2021" s="51">
        <f t="shared" si="281"/>
        <v>7.9358906592052242E-7</v>
      </c>
      <c r="W2021" s="51">
        <f t="shared" si="285"/>
        <v>7.8458622981559568E-5</v>
      </c>
    </row>
    <row r="2022" spans="2:23" x14ac:dyDescent="0.25">
      <c r="B2022" s="45" t="s">
        <v>2478</v>
      </c>
      <c r="C2022" s="46" t="s">
        <v>2755</v>
      </c>
      <c r="D2022" s="47">
        <v>8.617053999999999E-2</v>
      </c>
      <c r="E2022" s="47">
        <v>9.7575982990000014</v>
      </c>
      <c r="F2022" s="47">
        <v>2.3876570800660461E-2</v>
      </c>
      <c r="G2022" s="48">
        <v>2021</v>
      </c>
      <c r="H2022" s="49"/>
      <c r="I2022" s="21">
        <f t="shared" si="286"/>
        <v>2.9700863306675171</v>
      </c>
      <c r="J2022" s="50">
        <v>8.617053999999999E-2</v>
      </c>
      <c r="K2022" s="50">
        <v>22683.477662269968</v>
      </c>
      <c r="L2022">
        <f t="shared" ref="L2022:L2085" si="289">P2022</f>
        <v>2.9700863306675171</v>
      </c>
      <c r="M2022" t="e">
        <f t="shared" si="288"/>
        <v>#N/A</v>
      </c>
      <c r="N2022" t="str">
        <f t="shared" si="282"/>
        <v>NA</v>
      </c>
      <c r="O2022" s="22">
        <f t="shared" si="287"/>
        <v>19304.118155299915</v>
      </c>
      <c r="P2022">
        <f t="shared" si="283"/>
        <v>2.9700863306675171</v>
      </c>
      <c r="Q2022">
        <f t="shared" si="284"/>
        <v>4</v>
      </c>
      <c r="V2022" s="51">
        <f t="shared" si="281"/>
        <v>7.8726026822239807E-7</v>
      </c>
      <c r="W2022" s="51">
        <f t="shared" si="285"/>
        <v>7.7671362713337171E-5</v>
      </c>
    </row>
    <row r="2023" spans="2:23" x14ac:dyDescent="0.25">
      <c r="B2023" s="52" t="s">
        <v>1503</v>
      </c>
      <c r="C2023" s="53" t="s">
        <v>2756</v>
      </c>
      <c r="D2023" s="54">
        <v>0.96465788999999991</v>
      </c>
      <c r="E2023" s="54">
        <v>99.688192881999996</v>
      </c>
      <c r="F2023" s="54">
        <v>2.3697269113932457E-2</v>
      </c>
      <c r="G2023" s="48">
        <v>2022</v>
      </c>
      <c r="H2023" s="49"/>
      <c r="I2023" s="21">
        <f t="shared" si="286"/>
        <v>2.9463890615535848</v>
      </c>
      <c r="J2023" s="50">
        <v>0.96465788999999991</v>
      </c>
      <c r="K2023" s="50">
        <v>22684.442320159967</v>
      </c>
      <c r="L2023">
        <f t="shared" si="289"/>
        <v>2.9463890615535848</v>
      </c>
      <c r="M2023" t="e">
        <f t="shared" si="288"/>
        <v>#N/A</v>
      </c>
      <c r="N2023" t="str">
        <f t="shared" si="282"/>
        <v>NA</v>
      </c>
      <c r="O2023" s="22">
        <f t="shared" si="287"/>
        <v>19305.082813189914</v>
      </c>
      <c r="P2023">
        <f t="shared" si="283"/>
        <v>2.9463890615535848</v>
      </c>
      <c r="Q2023">
        <f t="shared" si="284"/>
        <v>4</v>
      </c>
      <c r="V2023" s="51">
        <f t="shared" si="281"/>
        <v>7.80978996783874E-7</v>
      </c>
      <c r="W2023" s="51">
        <f t="shared" si="285"/>
        <v>7.68903837165533E-5</v>
      </c>
    </row>
    <row r="2024" spans="2:23" x14ac:dyDescent="0.25">
      <c r="B2024" s="45" t="s">
        <v>1574</v>
      </c>
      <c r="C2024" s="46" t="s">
        <v>2757</v>
      </c>
      <c r="D2024" s="47">
        <v>0.26196321</v>
      </c>
      <c r="E2024" s="47">
        <v>8.4475443830000003</v>
      </c>
      <c r="F2024" s="47">
        <v>2.3611346941653875E-2</v>
      </c>
      <c r="G2024" s="48">
        <v>2023</v>
      </c>
      <c r="H2024" s="49"/>
      <c r="I2024" s="21">
        <f t="shared" si="286"/>
        <v>2.9227777146119309</v>
      </c>
      <c r="J2024" s="50">
        <v>0.26196321</v>
      </c>
      <c r="K2024" s="50">
        <v>22684.704283369967</v>
      </c>
      <c r="L2024">
        <f t="shared" si="289"/>
        <v>2.9227777146119309</v>
      </c>
      <c r="M2024" t="e">
        <f t="shared" si="288"/>
        <v>#N/A</v>
      </c>
      <c r="N2024" t="str">
        <f t="shared" si="282"/>
        <v>NA</v>
      </c>
      <c r="O2024" s="22">
        <f t="shared" si="287"/>
        <v>19305.344776399914</v>
      </c>
      <c r="P2024">
        <f t="shared" si="283"/>
        <v>2.9227777146119309</v>
      </c>
      <c r="Q2024">
        <f t="shared" si="284"/>
        <v>4</v>
      </c>
      <c r="V2024" s="51">
        <f t="shared" si="281"/>
        <v>7.7472050014206056E-7</v>
      </c>
      <c r="W2024" s="51">
        <f t="shared" si="285"/>
        <v>7.6115663216411245E-5</v>
      </c>
    </row>
    <row r="2025" spans="2:23" x14ac:dyDescent="0.25">
      <c r="B2025" s="52" t="s">
        <v>980</v>
      </c>
      <c r="C2025" s="53" t="s">
        <v>2758</v>
      </c>
      <c r="D2025" s="54">
        <v>4.1828405999999996</v>
      </c>
      <c r="E2025" s="54">
        <v>216.67831095600002</v>
      </c>
      <c r="F2025" s="54">
        <v>2.3422795407357026E-2</v>
      </c>
      <c r="G2025" s="48">
        <v>2024</v>
      </c>
      <c r="H2025" s="49"/>
      <c r="I2025" s="21">
        <f t="shared" si="286"/>
        <v>2.899354919204574</v>
      </c>
      <c r="J2025" s="50">
        <v>4.1828405999999996</v>
      </c>
      <c r="K2025" s="50">
        <v>22688.887123969966</v>
      </c>
      <c r="L2025">
        <f t="shared" si="289"/>
        <v>2.899354919204574</v>
      </c>
      <c r="M2025" t="e">
        <f t="shared" si="288"/>
        <v>#N/A</v>
      </c>
      <c r="N2025" t="str">
        <f t="shared" si="282"/>
        <v>NA</v>
      </c>
      <c r="O2025" s="22">
        <f t="shared" si="287"/>
        <v>19309.527616999912</v>
      </c>
      <c r="P2025">
        <f t="shared" si="283"/>
        <v>2.899354919204574</v>
      </c>
      <c r="Q2025">
        <f t="shared" si="284"/>
        <v>4</v>
      </c>
      <c r="V2025" s="51">
        <f t="shared" si="281"/>
        <v>7.6851198155305045E-7</v>
      </c>
      <c r="W2025" s="51">
        <f t="shared" si="285"/>
        <v>7.5347151234858196E-5</v>
      </c>
    </row>
    <row r="2026" spans="2:23" x14ac:dyDescent="0.25">
      <c r="B2026" s="45" t="s">
        <v>1919</v>
      </c>
      <c r="C2026" s="46" t="s">
        <v>2759</v>
      </c>
      <c r="D2026" s="47">
        <v>0.68141918000000001</v>
      </c>
      <c r="E2026" s="47">
        <v>41.650501028000001</v>
      </c>
      <c r="F2026" s="47">
        <v>2.329856139129521E-2</v>
      </c>
      <c r="G2026" s="48">
        <v>2025</v>
      </c>
      <c r="H2026" s="49"/>
      <c r="I2026" s="21">
        <f t="shared" si="286"/>
        <v>2.8760563578132787</v>
      </c>
      <c r="J2026" s="50">
        <v>0.68141918000000001</v>
      </c>
      <c r="K2026" s="50">
        <v>22689.568543149966</v>
      </c>
      <c r="L2026">
        <f t="shared" si="289"/>
        <v>2.8760563578132787</v>
      </c>
      <c r="M2026" t="e">
        <f t="shared" si="288"/>
        <v>#N/A</v>
      </c>
      <c r="N2026" t="str">
        <f t="shared" si="282"/>
        <v>NA</v>
      </c>
      <c r="O2026" s="22">
        <f t="shared" si="287"/>
        <v>19310.209036179913</v>
      </c>
      <c r="P2026">
        <f t="shared" si="283"/>
        <v>2.8760563578132787</v>
      </c>
      <c r="Q2026">
        <f t="shared" si="284"/>
        <v>4</v>
      </c>
      <c r="V2026" s="51">
        <f t="shared" si="281"/>
        <v>7.6233639281654905E-7</v>
      </c>
      <c r="W2026" s="51">
        <f t="shared" si="285"/>
        <v>7.4584814842041649E-5</v>
      </c>
    </row>
    <row r="2027" spans="2:23" x14ac:dyDescent="0.25">
      <c r="B2027" s="52" t="s">
        <v>651</v>
      </c>
      <c r="C2027" s="53" t="s">
        <v>2760</v>
      </c>
      <c r="D2027" s="54">
        <v>1.6246432100000001</v>
      </c>
      <c r="E2027" s="54">
        <v>255.39270754900002</v>
      </c>
      <c r="F2027" s="54">
        <v>2.3169558439365093E-2</v>
      </c>
      <c r="G2027" s="48">
        <v>2026</v>
      </c>
      <c r="H2027" s="49"/>
      <c r="I2027" s="21">
        <f t="shared" si="286"/>
        <v>2.8528867993739135</v>
      </c>
      <c r="J2027" s="50">
        <v>1.6246432100000001</v>
      </c>
      <c r="K2027" s="50">
        <v>22691.193186359968</v>
      </c>
      <c r="L2027">
        <f t="shared" si="289"/>
        <v>2.8528867993739135</v>
      </c>
      <c r="M2027" t="e">
        <f t="shared" si="288"/>
        <v>#N/A</v>
      </c>
      <c r="N2027" t="str">
        <f t="shared" si="282"/>
        <v>NA</v>
      </c>
      <c r="O2027" s="22">
        <f t="shared" si="287"/>
        <v>19311.833679389914</v>
      </c>
      <c r="P2027">
        <f t="shared" si="283"/>
        <v>2.8528867993739135</v>
      </c>
      <c r="Q2027">
        <f t="shared" si="284"/>
        <v>4</v>
      </c>
      <c r="V2027" s="51">
        <f t="shared" si="281"/>
        <v>7.5619499800144622E-7</v>
      </c>
      <c r="W2027" s="51">
        <f t="shared" si="285"/>
        <v>7.3828619844040202E-5</v>
      </c>
    </row>
    <row r="2028" spans="2:23" x14ac:dyDescent="0.25">
      <c r="B2028" s="45" t="s">
        <v>2761</v>
      </c>
      <c r="C2028" s="46" t="s">
        <v>2762</v>
      </c>
      <c r="D2028" s="47">
        <v>0.10564239</v>
      </c>
      <c r="E2028" s="47">
        <v>19.583002669000003</v>
      </c>
      <c r="F2028" s="47">
        <v>2.3143693879092531E-2</v>
      </c>
      <c r="G2028" s="48">
        <v>2027</v>
      </c>
      <c r="H2028" s="49"/>
      <c r="I2028" s="21">
        <f t="shared" si="286"/>
        <v>2.829743105494821</v>
      </c>
      <c r="J2028" s="50">
        <v>0.10564239</v>
      </c>
      <c r="K2028" s="50">
        <v>22691.298828749968</v>
      </c>
      <c r="L2028">
        <f t="shared" si="289"/>
        <v>2.829743105494821</v>
      </c>
      <c r="M2028" t="e">
        <f t="shared" si="288"/>
        <v>#N/A</v>
      </c>
      <c r="N2028" t="str">
        <f t="shared" si="282"/>
        <v>NA</v>
      </c>
      <c r="O2028" s="22">
        <f t="shared" si="287"/>
        <v>19311.939321779915</v>
      </c>
      <c r="P2028">
        <f t="shared" si="283"/>
        <v>2.829743105494821</v>
      </c>
      <c r="Q2028">
        <f t="shared" si="284"/>
        <v>4</v>
      </c>
      <c r="V2028" s="51">
        <f t="shared" si="281"/>
        <v>7.5006045892667919E-7</v>
      </c>
      <c r="W2028" s="51">
        <f t="shared" si="285"/>
        <v>7.3078559385113528E-5</v>
      </c>
    </row>
    <row r="2029" spans="2:23" x14ac:dyDescent="0.25">
      <c r="B2029" s="52" t="s">
        <v>1708</v>
      </c>
      <c r="C2029" s="53" t="s">
        <v>2763</v>
      </c>
      <c r="D2029" s="54">
        <v>2.50813694</v>
      </c>
      <c r="E2029" s="54">
        <v>52.390639763999999</v>
      </c>
      <c r="F2029" s="54">
        <v>2.3113445736946677E-2</v>
      </c>
      <c r="G2029" s="48">
        <v>2028</v>
      </c>
      <c r="H2029" s="49"/>
      <c r="I2029" s="21">
        <f t="shared" si="286"/>
        <v>2.8066296597578742</v>
      </c>
      <c r="J2029" s="50">
        <v>2.50813694</v>
      </c>
      <c r="K2029" s="50">
        <v>22693.806965689968</v>
      </c>
      <c r="L2029">
        <f t="shared" si="289"/>
        <v>2.8066296597578742</v>
      </c>
      <c r="M2029" t="e">
        <f t="shared" si="288"/>
        <v>#N/A</v>
      </c>
      <c r="N2029" t="str">
        <f t="shared" si="282"/>
        <v>NA</v>
      </c>
      <c r="O2029" s="22">
        <f t="shared" si="287"/>
        <v>19314.447458719915</v>
      </c>
      <c r="P2029">
        <f t="shared" si="283"/>
        <v>2.8066296597578742</v>
      </c>
      <c r="Q2029">
        <f t="shared" si="284"/>
        <v>4</v>
      </c>
      <c r="V2029" s="51">
        <f t="shared" si="281"/>
        <v>7.4393393751801587E-7</v>
      </c>
      <c r="W2029" s="51">
        <f t="shared" si="285"/>
        <v>7.2334625447595518E-5</v>
      </c>
    </row>
    <row r="2030" spans="2:23" x14ac:dyDescent="0.25">
      <c r="B2030" s="45" t="s">
        <v>2254</v>
      </c>
      <c r="C2030" s="46" t="s">
        <v>2764</v>
      </c>
      <c r="D2030" s="47">
        <v>2.5579503599999995</v>
      </c>
      <c r="E2030" s="47">
        <v>496.96204290899999</v>
      </c>
      <c r="F2030" s="47">
        <v>2.303309737233775E-2</v>
      </c>
      <c r="G2030" s="48">
        <v>2029</v>
      </c>
      <c r="H2030" s="49"/>
      <c r="I2030" s="21">
        <f t="shared" si="286"/>
        <v>2.7835965623855365</v>
      </c>
      <c r="J2030" s="50">
        <v>2.5579503599999995</v>
      </c>
      <c r="K2030" s="50">
        <v>22696.364916049966</v>
      </c>
      <c r="L2030">
        <f t="shared" si="289"/>
        <v>2.7835965623855365</v>
      </c>
      <c r="M2030" t="e">
        <f t="shared" si="288"/>
        <v>#N/A</v>
      </c>
      <c r="N2030" t="str">
        <f t="shared" si="282"/>
        <v>NA</v>
      </c>
      <c r="O2030" s="22">
        <f t="shared" si="287"/>
        <v>19317.005409079913</v>
      </c>
      <c r="P2030">
        <f t="shared" si="283"/>
        <v>2.7835965623855365</v>
      </c>
      <c r="Q2030">
        <f t="shared" si="284"/>
        <v>4</v>
      </c>
      <c r="V2030" s="51">
        <f t="shared" si="281"/>
        <v>7.378287134953648E-7</v>
      </c>
      <c r="W2030" s="51">
        <f t="shared" si="285"/>
        <v>7.159679673410016E-5</v>
      </c>
    </row>
    <row r="2031" spans="2:23" x14ac:dyDescent="0.25">
      <c r="B2031" s="52" t="s">
        <v>2388</v>
      </c>
      <c r="C2031" s="53" t="s">
        <v>2765</v>
      </c>
      <c r="D2031" s="54">
        <v>1.3317241570852698</v>
      </c>
      <c r="E2031" s="54">
        <v>54</v>
      </c>
      <c r="F2031" s="54">
        <v>2.2928691600000002E-2</v>
      </c>
      <c r="G2031" s="48">
        <v>2030</v>
      </c>
      <c r="H2031" s="49"/>
      <c r="I2031" s="21">
        <f t="shared" si="286"/>
        <v>2.7606678707855363</v>
      </c>
      <c r="J2031" s="50">
        <v>4.417614050000001</v>
      </c>
      <c r="K2031" s="50">
        <v>22700.782530099965</v>
      </c>
      <c r="L2031">
        <f t="shared" si="289"/>
        <v>2.7606678707855363</v>
      </c>
      <c r="M2031" t="e">
        <f t="shared" si="288"/>
        <v>#N/A</v>
      </c>
      <c r="N2031" t="str">
        <f t="shared" si="282"/>
        <v>NA</v>
      </c>
      <c r="O2031" s="22">
        <f t="shared" si="287"/>
        <v>19318.337133236997</v>
      </c>
      <c r="P2031">
        <f t="shared" si="283"/>
        <v>2.7606678707855363</v>
      </c>
      <c r="Q2031">
        <f t="shared" si="284"/>
        <v>4</v>
      </c>
      <c r="V2031" s="51">
        <f t="shared" si="281"/>
        <v>7.3175116358961911E-7</v>
      </c>
      <c r="W2031" s="51">
        <f t="shared" si="285"/>
        <v>7.0865045570510534E-5</v>
      </c>
    </row>
    <row r="2032" spans="2:23" x14ac:dyDescent="0.25">
      <c r="B2032" s="45" t="s">
        <v>2250</v>
      </c>
      <c r="C2032" s="46" t="s">
        <v>2766</v>
      </c>
      <c r="D2032" s="47">
        <v>0.48123608000000007</v>
      </c>
      <c r="E2032" s="47">
        <v>11.555092880536902</v>
      </c>
      <c r="F2032" s="47">
        <v>2.2814297964209761E-2</v>
      </c>
      <c r="G2032" s="48">
        <v>2031</v>
      </c>
      <c r="H2032" s="49"/>
      <c r="I2032" s="21">
        <f t="shared" si="286"/>
        <v>2.7378535728213267</v>
      </c>
      <c r="J2032" s="50">
        <v>2.8019547899999999</v>
      </c>
      <c r="K2032" s="50">
        <v>22703.584484889965</v>
      </c>
      <c r="L2032">
        <f t="shared" si="289"/>
        <v>2.7378535728213267</v>
      </c>
      <c r="M2032" t="e">
        <f t="shared" si="288"/>
        <v>#N/A</v>
      </c>
      <c r="N2032" t="str">
        <f t="shared" si="282"/>
        <v>NA</v>
      </c>
      <c r="O2032" s="22">
        <f t="shared" si="287"/>
        <v>19318.818369316996</v>
      </c>
      <c r="P2032">
        <f t="shared" si="283"/>
        <v>2.7378535728213267</v>
      </c>
      <c r="Q2032">
        <f t="shared" si="284"/>
        <v>4</v>
      </c>
      <c r="V2032" s="51">
        <f t="shared" si="281"/>
        <v>7.257039352147547E-7</v>
      </c>
      <c r="W2032" s="51">
        <f t="shared" si="285"/>
        <v>7.0139341635295778E-5</v>
      </c>
    </row>
    <row r="2033" spans="2:23" x14ac:dyDescent="0.25">
      <c r="B2033" s="52" t="s">
        <v>2546</v>
      </c>
      <c r="C2033" s="53" t="s">
        <v>2767</v>
      </c>
      <c r="D2033" s="54">
        <v>2.1140845000000001</v>
      </c>
      <c r="E2033" s="54">
        <v>300.57805077500001</v>
      </c>
      <c r="F2033" s="54">
        <v>2.2800017405681775E-2</v>
      </c>
      <c r="G2033" s="48">
        <v>2032</v>
      </c>
      <c r="H2033" s="49"/>
      <c r="I2033" s="21">
        <f t="shared" si="286"/>
        <v>2.7150535554156447</v>
      </c>
      <c r="J2033" s="50">
        <v>2.1140845000000001</v>
      </c>
      <c r="K2033" s="50">
        <v>22705.698569389966</v>
      </c>
      <c r="L2033">
        <f t="shared" si="289"/>
        <v>2.7150535554156447</v>
      </c>
      <c r="M2033" t="e">
        <f t="shared" si="288"/>
        <v>#N/A</v>
      </c>
      <c r="N2033" t="str">
        <f t="shared" si="282"/>
        <v>NA</v>
      </c>
      <c r="O2033" s="22">
        <f t="shared" si="287"/>
        <v>19320.932453816997</v>
      </c>
      <c r="P2033">
        <f t="shared" si="283"/>
        <v>2.7150535554156447</v>
      </c>
      <c r="Q2033">
        <f t="shared" si="284"/>
        <v>4</v>
      </c>
      <c r="V2033" s="51">
        <f t="shared" si="281"/>
        <v>7.1966049208889834E-7</v>
      </c>
      <c r="W2033" s="51">
        <f t="shared" si="285"/>
        <v>6.9419681143206881E-5</v>
      </c>
    </row>
    <row r="2034" spans="2:23" x14ac:dyDescent="0.25">
      <c r="B2034" s="45" t="s">
        <v>570</v>
      </c>
      <c r="C2034" s="46" t="s">
        <v>2768</v>
      </c>
      <c r="D2034" s="47">
        <v>22.39833299</v>
      </c>
      <c r="E2034" s="47">
        <v>3329.2755755489998</v>
      </c>
      <c r="F2034" s="47">
        <v>2.2641737334193637E-2</v>
      </c>
      <c r="G2034" s="48">
        <v>2033</v>
      </c>
      <c r="H2034" s="49"/>
      <c r="I2034" s="21">
        <f t="shared" si="286"/>
        <v>2.6924118180814509</v>
      </c>
      <c r="J2034" s="50">
        <v>22.398332989999997</v>
      </c>
      <c r="K2034" s="50">
        <v>22728.096902379966</v>
      </c>
      <c r="L2034">
        <f t="shared" si="289"/>
        <v>2.6924118180814509</v>
      </c>
      <c r="M2034" t="e">
        <f t="shared" si="288"/>
        <v>#N/A</v>
      </c>
      <c r="N2034" t="str">
        <f t="shared" si="282"/>
        <v>NA</v>
      </c>
      <c r="O2034" s="22">
        <f t="shared" si="287"/>
        <v>19343.330786806997</v>
      </c>
      <c r="P2034">
        <f t="shared" si="283"/>
        <v>2.6924118180814509</v>
      </c>
      <c r="Q2034">
        <f t="shared" si="284"/>
        <v>4</v>
      </c>
      <c r="V2034" s="51">
        <f t="shared" si="281"/>
        <v>7.1365900316829442E-7</v>
      </c>
      <c r="W2034" s="51">
        <f t="shared" si="285"/>
        <v>6.8706022140038584E-5</v>
      </c>
    </row>
    <row r="2035" spans="2:23" x14ac:dyDescent="0.25">
      <c r="B2035" s="52" t="s">
        <v>1800</v>
      </c>
      <c r="C2035" s="53" t="s">
        <v>2769</v>
      </c>
      <c r="D2035" s="54">
        <v>1.14216696</v>
      </c>
      <c r="E2035" s="54">
        <v>50.301463624000007</v>
      </c>
      <c r="F2035" s="54">
        <v>2.2612167847287597E-2</v>
      </c>
      <c r="G2035" s="48">
        <v>2034</v>
      </c>
      <c r="H2035" s="49"/>
      <c r="I2035" s="21">
        <f t="shared" si="286"/>
        <v>2.6697996502341632</v>
      </c>
      <c r="J2035" s="50">
        <v>1.14216696</v>
      </c>
      <c r="K2035" s="50">
        <v>22729.239069339965</v>
      </c>
      <c r="L2035">
        <f t="shared" si="289"/>
        <v>2.6697996502341632</v>
      </c>
      <c r="M2035" t="e">
        <f t="shared" si="288"/>
        <v>#N/A</v>
      </c>
      <c r="N2035" t="str">
        <f t="shared" si="282"/>
        <v>NA</v>
      </c>
      <c r="O2035" s="22">
        <f t="shared" si="287"/>
        <v>19344.472953766995</v>
      </c>
      <c r="P2035">
        <f t="shared" si="283"/>
        <v>2.6697996502341632</v>
      </c>
      <c r="Q2035">
        <f t="shared" si="284"/>
        <v>4</v>
      </c>
      <c r="V2035" s="51">
        <f t="shared" si="281"/>
        <v>7.0766535202733758E-7</v>
      </c>
      <c r="W2035" s="51">
        <f t="shared" si="285"/>
        <v>6.7998356788011253E-5</v>
      </c>
    </row>
    <row r="2036" spans="2:23" x14ac:dyDescent="0.25">
      <c r="B2036" s="45" t="s">
        <v>1288</v>
      </c>
      <c r="C2036" s="46" t="s">
        <v>2770</v>
      </c>
      <c r="D2036" s="47">
        <v>0.96693807999999992</v>
      </c>
      <c r="E2036" s="47">
        <v>270.13081410399997</v>
      </c>
      <c r="F2036" s="47">
        <v>2.255481544134617E-2</v>
      </c>
      <c r="G2036" s="48">
        <v>2035</v>
      </c>
      <c r="H2036" s="49"/>
      <c r="I2036" s="21">
        <f t="shared" si="286"/>
        <v>2.6472448347928172</v>
      </c>
      <c r="J2036" s="50">
        <v>0.96693807999999992</v>
      </c>
      <c r="K2036" s="50">
        <v>22730.206007419965</v>
      </c>
      <c r="L2036">
        <f t="shared" si="289"/>
        <v>2.6472448347928172</v>
      </c>
      <c r="M2036" t="e">
        <f t="shared" si="288"/>
        <v>#N/A</v>
      </c>
      <c r="N2036" t="str">
        <f t="shared" si="282"/>
        <v>NA</v>
      </c>
      <c r="O2036" s="22">
        <f t="shared" si="287"/>
        <v>19345.439891846996</v>
      </c>
      <c r="P2036">
        <f t="shared" si="283"/>
        <v>2.6472448347928172</v>
      </c>
      <c r="Q2036">
        <f t="shared" si="284"/>
        <v>4</v>
      </c>
      <c r="V2036" s="51">
        <f t="shared" si="281"/>
        <v>7.0168690289247014E-7</v>
      </c>
      <c r="W2036" s="51">
        <f t="shared" si="285"/>
        <v>6.7296669885118785E-5</v>
      </c>
    </row>
    <row r="2037" spans="2:23" x14ac:dyDescent="0.25">
      <c r="B2037" s="52" t="s">
        <v>628</v>
      </c>
      <c r="C2037" s="53" t="s">
        <v>2771</v>
      </c>
      <c r="D2037" s="54">
        <v>0.18546922999999998</v>
      </c>
      <c r="E2037" s="54">
        <v>11</v>
      </c>
      <c r="F2037" s="54">
        <v>2.2504920899999999E-2</v>
      </c>
      <c r="G2037" s="48">
        <v>2036</v>
      </c>
      <c r="H2037" s="49"/>
      <c r="I2037" s="21">
        <f t="shared" si="286"/>
        <v>2.6247399138928174</v>
      </c>
      <c r="J2037" s="50">
        <v>2.1393312399999997</v>
      </c>
      <c r="K2037" s="50">
        <v>22732.345338659965</v>
      </c>
      <c r="L2037">
        <f t="shared" si="289"/>
        <v>2.6247399138928174</v>
      </c>
      <c r="M2037" t="e">
        <f t="shared" si="288"/>
        <v>#N/A</v>
      </c>
      <c r="N2037" t="str">
        <f t="shared" si="282"/>
        <v>NA</v>
      </c>
      <c r="O2037" s="22">
        <f t="shared" si="287"/>
        <v>19345.625361076996</v>
      </c>
      <c r="P2037">
        <f t="shared" si="283"/>
        <v>2.6247399138928174</v>
      </c>
      <c r="Q2037">
        <f t="shared" si="284"/>
        <v>4</v>
      </c>
      <c r="V2037" s="51">
        <f t="shared" si="281"/>
        <v>6.9572167895903795E-7</v>
      </c>
      <c r="W2037" s="51">
        <f t="shared" si="285"/>
        <v>6.6600948206159741E-5</v>
      </c>
    </row>
    <row r="2038" spans="2:23" x14ac:dyDescent="0.25">
      <c r="B2038" s="45" t="s">
        <v>2772</v>
      </c>
      <c r="C2038" s="46" t="s">
        <v>2773</v>
      </c>
      <c r="D2038" s="47">
        <v>3.4688478800000002</v>
      </c>
      <c r="E2038" s="47">
        <v>279.54938204799998</v>
      </c>
      <c r="F2038" s="47">
        <v>2.2488713453048023E-2</v>
      </c>
      <c r="G2038" s="48">
        <v>2037</v>
      </c>
      <c r="H2038" s="49"/>
      <c r="I2038" s="21">
        <f t="shared" si="286"/>
        <v>2.6022512004397695</v>
      </c>
      <c r="J2038" s="50">
        <v>3.4688478800000002</v>
      </c>
      <c r="K2038" s="50">
        <v>22735.814186539967</v>
      </c>
      <c r="L2038">
        <f t="shared" si="289"/>
        <v>2.6022512004397695</v>
      </c>
      <c r="M2038" t="e">
        <f t="shared" si="288"/>
        <v>#N/A</v>
      </c>
      <c r="N2038" t="str">
        <f t="shared" si="282"/>
        <v>NA</v>
      </c>
      <c r="O2038" s="22">
        <f t="shared" si="287"/>
        <v>19349.094208956998</v>
      </c>
      <c r="P2038">
        <f t="shared" si="283"/>
        <v>2.6022512004397695</v>
      </c>
      <c r="Q2038">
        <f t="shared" si="284"/>
        <v>4</v>
      </c>
      <c r="V2038" s="51">
        <f t="shared" si="281"/>
        <v>6.8976075102161869E-7</v>
      </c>
      <c r="W2038" s="51">
        <f t="shared" si="285"/>
        <v>6.5911187455138122E-5</v>
      </c>
    </row>
    <row r="2039" spans="2:23" x14ac:dyDescent="0.25">
      <c r="B2039" s="52" t="s">
        <v>460</v>
      </c>
      <c r="C2039" s="53" t="s">
        <v>2774</v>
      </c>
      <c r="D2039" s="54">
        <v>1.3597916399999999</v>
      </c>
      <c r="E2039" s="54">
        <v>12.30990006</v>
      </c>
      <c r="F2039" s="54">
        <v>2.2472162022962143E-2</v>
      </c>
      <c r="G2039" s="48">
        <v>2038</v>
      </c>
      <c r="H2039" s="49"/>
      <c r="I2039" s="21">
        <f t="shared" si="286"/>
        <v>2.5797790384168073</v>
      </c>
      <c r="J2039" s="50">
        <v>1.3597916400000001</v>
      </c>
      <c r="K2039" s="50">
        <v>22737.173978179966</v>
      </c>
      <c r="L2039">
        <f t="shared" si="289"/>
        <v>2.5797790384168073</v>
      </c>
      <c r="M2039" t="e">
        <f t="shared" si="288"/>
        <v>#N/A</v>
      </c>
      <c r="N2039" t="str">
        <f t="shared" si="282"/>
        <v>NA</v>
      </c>
      <c r="O2039" s="22">
        <f t="shared" si="287"/>
        <v>19350.454000596998</v>
      </c>
      <c r="P2039">
        <f t="shared" si="283"/>
        <v>2.5797790384168073</v>
      </c>
      <c r="Q2039">
        <f t="shared" si="284"/>
        <v>4</v>
      </c>
      <c r="V2039" s="51">
        <f t="shared" si="281"/>
        <v>6.8380421025744555E-7</v>
      </c>
      <c r="W2039" s="51">
        <f t="shared" si="285"/>
        <v>6.5227383244880673E-5</v>
      </c>
    </row>
    <row r="2040" spans="2:23" x14ac:dyDescent="0.25">
      <c r="B2040" s="45" t="s">
        <v>1980</v>
      </c>
      <c r="C2040" s="46" t="s">
        <v>2775</v>
      </c>
      <c r="D2040" s="47">
        <v>3.4902545100000002</v>
      </c>
      <c r="E2040" s="47">
        <v>271.49715721499996</v>
      </c>
      <c r="F2040" s="47">
        <v>2.2259047380576151E-2</v>
      </c>
      <c r="G2040" s="48">
        <v>2039</v>
      </c>
      <c r="H2040" s="49"/>
      <c r="I2040" s="21">
        <f t="shared" si="286"/>
        <v>2.5575199910362314</v>
      </c>
      <c r="J2040" s="50">
        <v>3.4902545100000002</v>
      </c>
      <c r="K2040" s="50">
        <v>22740.664232689967</v>
      </c>
      <c r="L2040">
        <f t="shared" si="289"/>
        <v>2.5575199910362314</v>
      </c>
      <c r="M2040" t="e">
        <f t="shared" si="288"/>
        <v>#N/A</v>
      </c>
      <c r="N2040" t="str">
        <f t="shared" si="282"/>
        <v>NA</v>
      </c>
      <c r="O2040" s="22">
        <f t="shared" si="287"/>
        <v>19353.944255106999</v>
      </c>
      <c r="P2040">
        <f t="shared" si="283"/>
        <v>2.5575199910362314</v>
      </c>
      <c r="Q2040">
        <f t="shared" si="284"/>
        <v>4</v>
      </c>
      <c r="V2040" s="51">
        <f t="shared" si="281"/>
        <v>6.7790415831947081E-7</v>
      </c>
      <c r="W2040" s="51">
        <f t="shared" si="285"/>
        <v>6.4549479086561202E-5</v>
      </c>
    </row>
    <row r="2041" spans="2:23" x14ac:dyDescent="0.25">
      <c r="B2041" s="52" t="s">
        <v>2459</v>
      </c>
      <c r="C2041" s="53" t="s">
        <v>2776</v>
      </c>
      <c r="D2041" s="54">
        <v>8.4373094700000006</v>
      </c>
      <c r="E2041" s="54">
        <v>483.05934777300001</v>
      </c>
      <c r="F2041" s="54">
        <v>2.2239376088382039E-2</v>
      </c>
      <c r="G2041" s="48">
        <v>2040</v>
      </c>
      <c r="H2041" s="49"/>
      <c r="I2041" s="21">
        <f t="shared" si="286"/>
        <v>2.5352806149478493</v>
      </c>
      <c r="J2041" s="50">
        <v>8.4373094700000006</v>
      </c>
      <c r="K2041" s="50">
        <v>22749.101542159966</v>
      </c>
      <c r="L2041">
        <f t="shared" si="289"/>
        <v>2.5352806149478493</v>
      </c>
      <c r="M2041" t="e">
        <f t="shared" si="288"/>
        <v>#N/A</v>
      </c>
      <c r="N2041" t="str">
        <f t="shared" si="282"/>
        <v>NA</v>
      </c>
      <c r="O2041" s="22">
        <f t="shared" si="287"/>
        <v>19362.381564576997</v>
      </c>
      <c r="P2041">
        <f t="shared" si="283"/>
        <v>2.5352806149478493</v>
      </c>
      <c r="Q2041">
        <f t="shared" si="284"/>
        <v>4</v>
      </c>
      <c r="V2041" s="51">
        <f t="shared" si="281"/>
        <v>6.7200932051504115E-7</v>
      </c>
      <c r="W2041" s="51">
        <f t="shared" si="285"/>
        <v>6.3877469766046157E-5</v>
      </c>
    </row>
    <row r="2042" spans="2:23" x14ac:dyDescent="0.25">
      <c r="B2042" s="45" t="s">
        <v>2777</v>
      </c>
      <c r="C2042" s="46" t="s">
        <v>2778</v>
      </c>
      <c r="D2042" s="47">
        <v>0.93355621999999994</v>
      </c>
      <c r="E2042" s="47">
        <v>6.1549500300000002</v>
      </c>
      <c r="F2042" s="47">
        <v>2.2131680650717595E-2</v>
      </c>
      <c r="G2042" s="48">
        <v>2041</v>
      </c>
      <c r="H2042" s="49"/>
      <c r="I2042" s="21">
        <f t="shared" si="286"/>
        <v>2.5131489342971318</v>
      </c>
      <c r="J2042" s="50">
        <v>0.93355621999999994</v>
      </c>
      <c r="K2042" s="50">
        <v>22750.035098379965</v>
      </c>
      <c r="L2042">
        <f t="shared" si="289"/>
        <v>2.5131489342971318</v>
      </c>
      <c r="M2042" t="e">
        <f t="shared" si="288"/>
        <v>#N/A</v>
      </c>
      <c r="N2042" t="str">
        <f t="shared" si="282"/>
        <v>NA</v>
      </c>
      <c r="O2042" s="22">
        <f t="shared" si="287"/>
        <v>19363.315120796997</v>
      </c>
      <c r="P2042">
        <f t="shared" si="283"/>
        <v>2.5131489342971318</v>
      </c>
      <c r="Q2042">
        <f t="shared" si="284"/>
        <v>4</v>
      </c>
      <c r="V2042" s="51">
        <f t="shared" si="281"/>
        <v>6.6614302879638248E-7</v>
      </c>
      <c r="W2042" s="51">
        <f t="shared" si="285"/>
        <v>6.321132673724978E-5</v>
      </c>
    </row>
    <row r="2043" spans="2:23" x14ac:dyDescent="0.25">
      <c r="B2043" s="52" t="s">
        <v>1204</v>
      </c>
      <c r="C2043" s="53" t="s">
        <v>2779</v>
      </c>
      <c r="D2043" s="54">
        <v>4.7235365000000007</v>
      </c>
      <c r="E2043" s="54">
        <v>178.055122684</v>
      </c>
      <c r="F2043" s="54">
        <v>2.2110137303383848E-2</v>
      </c>
      <c r="G2043" s="48">
        <v>2042</v>
      </c>
      <c r="H2043" s="49"/>
      <c r="I2043" s="21">
        <f t="shared" si="286"/>
        <v>2.491038796993748</v>
      </c>
      <c r="J2043" s="50">
        <v>4.7235365000000007</v>
      </c>
      <c r="K2043" s="50">
        <v>22754.758634879967</v>
      </c>
      <c r="L2043">
        <f t="shared" si="289"/>
        <v>2.491038796993748</v>
      </c>
      <c r="M2043" t="e">
        <f t="shared" si="288"/>
        <v>#N/A</v>
      </c>
      <c r="N2043" t="str">
        <f t="shared" si="282"/>
        <v>NA</v>
      </c>
      <c r="O2043" s="22">
        <f t="shared" si="287"/>
        <v>19368.038657296998</v>
      </c>
      <c r="P2043">
        <f t="shared" si="283"/>
        <v>2.491038796993748</v>
      </c>
      <c r="Q2043">
        <f t="shared" si="284"/>
        <v>4</v>
      </c>
      <c r="V2043" s="51">
        <f t="shared" si="281"/>
        <v>6.602824474239939E-7</v>
      </c>
      <c r="W2043" s="51">
        <f t="shared" si="285"/>
        <v>6.2551044289825786E-5</v>
      </c>
    </row>
    <row r="2044" spans="2:23" x14ac:dyDescent="0.25">
      <c r="B2044" s="45" t="s">
        <v>974</v>
      </c>
      <c r="C2044" s="46" t="s">
        <v>2780</v>
      </c>
      <c r="D2044" s="47">
        <v>2.0083987500000005</v>
      </c>
      <c r="E2044" s="47">
        <v>407.87837662100003</v>
      </c>
      <c r="F2044" s="47">
        <v>2.1985297105274495E-2</v>
      </c>
      <c r="G2044" s="48">
        <v>2043</v>
      </c>
      <c r="H2044" s="49"/>
      <c r="I2044" s="21">
        <f t="shared" si="286"/>
        <v>2.4690534998884734</v>
      </c>
      <c r="J2044" s="50">
        <v>2.0083987500000005</v>
      </c>
      <c r="K2044" s="50">
        <v>22756.767033629967</v>
      </c>
      <c r="L2044">
        <f t="shared" si="289"/>
        <v>2.4690534998884734</v>
      </c>
      <c r="M2044" t="e">
        <f t="shared" si="288"/>
        <v>#N/A</v>
      </c>
      <c r="N2044" t="str">
        <f t="shared" si="282"/>
        <v>NA</v>
      </c>
      <c r="O2044" s="22">
        <f t="shared" si="287"/>
        <v>19370.047056046998</v>
      </c>
      <c r="P2044">
        <f t="shared" si="283"/>
        <v>2.4690534998884734</v>
      </c>
      <c r="Q2044">
        <f t="shared" si="284"/>
        <v>4</v>
      </c>
      <c r="V2044" s="51">
        <f t="shared" si="281"/>
        <v>6.5445495658060225E-7</v>
      </c>
      <c r="W2044" s="51">
        <f t="shared" si="285"/>
        <v>6.1896589333245187E-5</v>
      </c>
    </row>
    <row r="2045" spans="2:23" x14ac:dyDescent="0.25">
      <c r="B2045" s="52" t="s">
        <v>1114</v>
      </c>
      <c r="C2045" s="53" t="s">
        <v>2781</v>
      </c>
      <c r="D2045" s="54">
        <v>3.5272651199999996</v>
      </c>
      <c r="E2045" s="54">
        <v>42.237721915000002</v>
      </c>
      <c r="F2045" s="54">
        <v>2.1927840045337994E-2</v>
      </c>
      <c r="G2045" s="48">
        <v>2044</v>
      </c>
      <c r="H2045" s="49"/>
      <c r="I2045" s="21">
        <f t="shared" si="286"/>
        <v>2.4471256598431355</v>
      </c>
      <c r="J2045" s="50">
        <v>3.5272651199999996</v>
      </c>
      <c r="K2045" s="50">
        <v>22760.294298749966</v>
      </c>
      <c r="L2045">
        <f t="shared" si="289"/>
        <v>2.4471256598431355</v>
      </c>
      <c r="M2045" t="e">
        <f t="shared" si="288"/>
        <v>#N/A</v>
      </c>
      <c r="N2045" t="str">
        <f t="shared" si="282"/>
        <v>NA</v>
      </c>
      <c r="O2045" s="22">
        <f t="shared" si="287"/>
        <v>19373.574321166998</v>
      </c>
      <c r="P2045">
        <f t="shared" si="283"/>
        <v>2.4471256598431355</v>
      </c>
      <c r="Q2045">
        <f t="shared" si="284"/>
        <v>4</v>
      </c>
      <c r="V2045" s="51">
        <f t="shared" si="281"/>
        <v>6.4864269548321165E-7</v>
      </c>
      <c r="W2045" s="51">
        <f t="shared" si="285"/>
        <v>6.1247946637761971E-5</v>
      </c>
    </row>
    <row r="2046" spans="2:23" x14ac:dyDescent="0.25">
      <c r="B2046" s="45" t="s">
        <v>2782</v>
      </c>
      <c r="C2046" s="46" t="s">
        <v>2783</v>
      </c>
      <c r="D2046" s="47">
        <v>0.92487218999999998</v>
      </c>
      <c r="E2046" s="47">
        <v>109</v>
      </c>
      <c r="F2046" s="47">
        <v>2.1735766300000001E-2</v>
      </c>
      <c r="G2046" s="48">
        <v>2045</v>
      </c>
      <c r="H2046" s="49"/>
      <c r="I2046" s="21">
        <f t="shared" si="286"/>
        <v>2.4253898935431355</v>
      </c>
      <c r="J2046" s="50">
        <v>1.5136944200000002</v>
      </c>
      <c r="K2046" s="50">
        <v>22761.807993169965</v>
      </c>
      <c r="L2046">
        <f t="shared" si="289"/>
        <v>2.4253898935431355</v>
      </c>
      <c r="M2046" t="e">
        <f t="shared" si="288"/>
        <v>#N/A</v>
      </c>
      <c r="N2046" t="str">
        <f t="shared" si="282"/>
        <v>NA</v>
      </c>
      <c r="O2046" s="22">
        <f t="shared" si="287"/>
        <v>19374.499193356998</v>
      </c>
      <c r="P2046">
        <f t="shared" si="283"/>
        <v>2.4253898935431355</v>
      </c>
      <c r="Q2046">
        <f t="shared" si="284"/>
        <v>4</v>
      </c>
      <c r="V2046" s="51">
        <f t="shared" si="281"/>
        <v>6.4288134604677571E-7</v>
      </c>
      <c r="W2046" s="51">
        <f t="shared" si="285"/>
        <v>6.0605065291715197E-5</v>
      </c>
    </row>
    <row r="2047" spans="2:23" x14ac:dyDescent="0.25">
      <c r="B2047" s="52" t="s">
        <v>2259</v>
      </c>
      <c r="C2047" s="53" t="s">
        <v>2784</v>
      </c>
      <c r="D2047" s="54">
        <v>1.9152657300000002</v>
      </c>
      <c r="E2047" s="54">
        <v>21.739984880000002</v>
      </c>
      <c r="F2047" s="54">
        <v>2.1621471526425171E-2</v>
      </c>
      <c r="G2047" s="48">
        <v>2046</v>
      </c>
      <c r="H2047" s="49"/>
      <c r="I2047" s="21">
        <f t="shared" si="286"/>
        <v>2.4037684220167104</v>
      </c>
      <c r="J2047" s="50">
        <v>1.9152657299999998</v>
      </c>
      <c r="K2047" s="50">
        <v>22763.723258899965</v>
      </c>
      <c r="L2047">
        <f t="shared" si="289"/>
        <v>2.4037684220167104</v>
      </c>
      <c r="M2047" t="e">
        <f t="shared" si="288"/>
        <v>#N/A</v>
      </c>
      <c r="N2047" t="str">
        <f t="shared" si="282"/>
        <v>NA</v>
      </c>
      <c r="O2047" s="22">
        <f t="shared" si="287"/>
        <v>19376.414459086998</v>
      </c>
      <c r="P2047">
        <f t="shared" si="283"/>
        <v>2.4037684220167104</v>
      </c>
      <c r="Q2047">
        <f t="shared" si="284"/>
        <v>4</v>
      </c>
      <c r="V2047" s="51">
        <f t="shared" si="281"/>
        <v>6.3715029193649636E-7</v>
      </c>
      <c r="W2047" s="51">
        <f t="shared" si="285"/>
        <v>5.9967914999778701E-5</v>
      </c>
    </row>
    <row r="2048" spans="2:23" x14ac:dyDescent="0.25">
      <c r="B2048" s="45" t="s">
        <v>1507</v>
      </c>
      <c r="C2048" s="46" t="s">
        <v>2785</v>
      </c>
      <c r="D2048" s="47">
        <v>0.18093903</v>
      </c>
      <c r="E2048" s="47">
        <v>19.842710077</v>
      </c>
      <c r="F2048" s="47">
        <v>2.1314640326240853E-2</v>
      </c>
      <c r="G2048" s="48">
        <v>2047</v>
      </c>
      <c r="H2048" s="49"/>
      <c r="I2048" s="21">
        <f t="shared" si="286"/>
        <v>2.3824537816904696</v>
      </c>
      <c r="J2048" s="50">
        <v>0.18093903</v>
      </c>
      <c r="K2048" s="50">
        <v>22763.904197929965</v>
      </c>
      <c r="L2048">
        <f t="shared" si="289"/>
        <v>2.3824537816904696</v>
      </c>
      <c r="M2048" t="e">
        <f t="shared" si="288"/>
        <v>#N/A</v>
      </c>
      <c r="N2048" t="str">
        <f t="shared" si="282"/>
        <v>NA</v>
      </c>
      <c r="O2048" s="22">
        <f t="shared" si="287"/>
        <v>19376.595398116999</v>
      </c>
      <c r="P2048">
        <f t="shared" si="283"/>
        <v>2.3824537816904696</v>
      </c>
      <c r="Q2048">
        <f t="shared" si="284"/>
        <v>4</v>
      </c>
      <c r="V2048" s="51">
        <f t="shared" si="281"/>
        <v>6.3150056745305723E-7</v>
      </c>
      <c r="W2048" s="51">
        <f t="shared" si="285"/>
        <v>5.9336414432325645E-5</v>
      </c>
    </row>
    <row r="2049" spans="2:23" x14ac:dyDescent="0.25">
      <c r="B2049" s="52" t="s">
        <v>1782</v>
      </c>
      <c r="C2049" s="53" t="s">
        <v>2786</v>
      </c>
      <c r="D2049" s="54">
        <v>17.125771110000002</v>
      </c>
      <c r="E2049" s="54">
        <v>177.17404772570899</v>
      </c>
      <c r="F2049" s="54">
        <v>2.1290828141150721E-2</v>
      </c>
      <c r="G2049" s="48">
        <v>2048</v>
      </c>
      <c r="H2049" s="49"/>
      <c r="I2049" s="21">
        <f t="shared" si="286"/>
        <v>2.3611629535493188</v>
      </c>
      <c r="J2049" s="50">
        <v>28.029471709999999</v>
      </c>
      <c r="K2049" s="50">
        <v>22791.933669639966</v>
      </c>
      <c r="L2049">
        <f t="shared" si="289"/>
        <v>2.3611629535493188</v>
      </c>
      <c r="M2049" t="e">
        <f t="shared" si="288"/>
        <v>#N/A</v>
      </c>
      <c r="N2049" t="str">
        <f t="shared" si="282"/>
        <v>NA</v>
      </c>
      <c r="O2049" s="22">
        <f t="shared" si="287"/>
        <v>19393.721169226999</v>
      </c>
      <c r="P2049">
        <f t="shared" si="283"/>
        <v>2.3611629535493188</v>
      </c>
      <c r="Q2049">
        <f t="shared" si="284"/>
        <v>4</v>
      </c>
      <c r="V2049" s="51">
        <f t="shared" si="281"/>
        <v>6.2585715470104059E-7</v>
      </c>
      <c r="W2049" s="51">
        <f t="shared" si="285"/>
        <v>5.8710557277624605E-5</v>
      </c>
    </row>
    <row r="2050" spans="2:23" x14ac:dyDescent="0.25">
      <c r="B2050" s="45" t="s">
        <v>2787</v>
      </c>
      <c r="C2050" s="46" t="s">
        <v>2788</v>
      </c>
      <c r="D2050" s="47">
        <v>0.19999082000000001</v>
      </c>
      <c r="E2050" s="47">
        <v>5.8274365509999999</v>
      </c>
      <c r="F2050" s="47">
        <v>2.1200143077812077E-2</v>
      </c>
      <c r="G2050" s="48">
        <v>2049</v>
      </c>
      <c r="H2050" s="49"/>
      <c r="I2050" s="21">
        <f t="shared" si="286"/>
        <v>2.3399628104715067</v>
      </c>
      <c r="J2050" s="50">
        <v>0.19999082000000001</v>
      </c>
      <c r="K2050" s="50">
        <v>22792.133660459967</v>
      </c>
      <c r="L2050">
        <f t="shared" si="289"/>
        <v>2.3399628104715067</v>
      </c>
      <c r="M2050" t="e">
        <f t="shared" si="288"/>
        <v>#N/A</v>
      </c>
      <c r="N2050" t="str">
        <f t="shared" si="282"/>
        <v>NA</v>
      </c>
      <c r="O2050" s="22">
        <f t="shared" si="287"/>
        <v>19393.921160047001</v>
      </c>
      <c r="P2050">
        <f t="shared" si="283"/>
        <v>2.3399628104715067</v>
      </c>
      <c r="Q2050">
        <f t="shared" si="284"/>
        <v>4</v>
      </c>
      <c r="V2050" s="51">
        <f t="shared" ref="V2050:V2113" si="290">L2050/SUM($L$2:$L$3075)</f>
        <v>6.2023777921236899E-7</v>
      </c>
      <c r="W2050" s="51">
        <f t="shared" si="285"/>
        <v>5.8090319498412239E-5</v>
      </c>
    </row>
    <row r="2051" spans="2:23" x14ac:dyDescent="0.25">
      <c r="B2051" s="52" t="s">
        <v>953</v>
      </c>
      <c r="C2051" s="53" t="s">
        <v>2789</v>
      </c>
      <c r="D2051" s="54">
        <v>0.22291279</v>
      </c>
      <c r="E2051" s="54">
        <v>8.7750578620000006</v>
      </c>
      <c r="F2051" s="54">
        <v>2.113878971241711E-2</v>
      </c>
      <c r="G2051" s="48">
        <v>2050</v>
      </c>
      <c r="H2051" s="49"/>
      <c r="I2051" s="21">
        <f t="shared" si="286"/>
        <v>2.3188240207590898</v>
      </c>
      <c r="J2051" s="50">
        <v>0.22291279</v>
      </c>
      <c r="K2051" s="50">
        <v>22792.356573249966</v>
      </c>
      <c r="L2051">
        <f t="shared" si="289"/>
        <v>2.3188240207590898</v>
      </c>
      <c r="M2051" t="e">
        <f t="shared" si="288"/>
        <v>#N/A</v>
      </c>
      <c r="N2051" t="str">
        <f t="shared" ref="N2051:N2114" si="291">IFERROR(VLOOKUP(C2051,$Y$2:$Y$481,1,FALSE),"NA")</f>
        <v>NA</v>
      </c>
      <c r="O2051" s="22">
        <f t="shared" si="287"/>
        <v>19394.144072837</v>
      </c>
      <c r="P2051">
        <f t="shared" ref="P2051:P2114" si="292">IF(H2051=0,I2051,#N/A)</f>
        <v>2.3188240207590898</v>
      </c>
      <c r="Q2051">
        <f t="shared" ref="Q2051:Q2114" si="293">IF(G2051&lt;$T$3,$S$3,IF(G2051&lt;$T$4,$S$4,IF(G2051&lt;$T$5,$S$5,IF(G2051&lt;$T$6,$S$6,$S$7))))</f>
        <v>4</v>
      </c>
      <c r="V2051" s="51">
        <f t="shared" si="290"/>
        <v>6.1463466623647315E-7</v>
      </c>
      <c r="W2051" s="51">
        <f t="shared" ref="W2051:W2114" si="294">W2050-V2051</f>
        <v>5.7475684832175765E-5</v>
      </c>
    </row>
    <row r="2052" spans="2:23" x14ac:dyDescent="0.25">
      <c r="B2052" s="45" t="s">
        <v>2790</v>
      </c>
      <c r="C2052" s="46" t="s">
        <v>2791</v>
      </c>
      <c r="D2052" s="47">
        <v>7.03077883</v>
      </c>
      <c r="E2052" s="47">
        <v>258.972322066</v>
      </c>
      <c r="F2052" s="47">
        <v>2.1022673880048304E-2</v>
      </c>
      <c r="G2052" s="48">
        <v>2051</v>
      </c>
      <c r="H2052" s="49"/>
      <c r="I2052" s="21">
        <f t="shared" ref="I2052:I2115" si="295">I2051-F2052</f>
        <v>2.2978013468790417</v>
      </c>
      <c r="J2052" s="50">
        <v>7.03077883</v>
      </c>
      <c r="K2052" s="50">
        <v>22799.387352079968</v>
      </c>
      <c r="L2052">
        <f t="shared" si="289"/>
        <v>2.2978013468790417</v>
      </c>
      <c r="M2052" t="e">
        <f t="shared" si="288"/>
        <v>#N/A</v>
      </c>
      <c r="N2052" t="str">
        <f t="shared" si="291"/>
        <v>NA</v>
      </c>
      <c r="O2052" s="22">
        <f t="shared" ref="O2052:O2115" si="296">D2052+O2051</f>
        <v>19401.174851667001</v>
      </c>
      <c r="P2052">
        <f t="shared" si="292"/>
        <v>2.2978013468790417</v>
      </c>
      <c r="Q2052">
        <f t="shared" si="293"/>
        <v>4</v>
      </c>
      <c r="V2052" s="51">
        <f t="shared" si="290"/>
        <v>6.0906233128220963E-7</v>
      </c>
      <c r="W2052" s="51">
        <f t="shared" si="294"/>
        <v>5.6866622500893552E-5</v>
      </c>
    </row>
    <row r="2053" spans="2:23" x14ac:dyDescent="0.25">
      <c r="B2053" s="52" t="s">
        <v>610</v>
      </c>
      <c r="C2053" s="53" t="s">
        <v>2792</v>
      </c>
      <c r="D2053" s="54">
        <v>2.5180638399999999</v>
      </c>
      <c r="E2053" s="54">
        <v>90.574104664999993</v>
      </c>
      <c r="F2053" s="54">
        <v>2.0702151749449921E-2</v>
      </c>
      <c r="G2053" s="48">
        <v>2052</v>
      </c>
      <c r="H2053" s="49"/>
      <c r="I2053" s="21">
        <f t="shared" si="295"/>
        <v>2.2770991951295918</v>
      </c>
      <c r="J2053" s="50">
        <v>2.5180638399999999</v>
      </c>
      <c r="K2053" s="50">
        <v>22801.90541591997</v>
      </c>
      <c r="L2053">
        <f t="shared" si="289"/>
        <v>2.2770991951295918</v>
      </c>
      <c r="M2053" t="e">
        <f t="shared" si="288"/>
        <v>#N/A</v>
      </c>
      <c r="N2053" t="str">
        <f t="shared" si="291"/>
        <v>NA</v>
      </c>
      <c r="O2053" s="22">
        <f t="shared" si="296"/>
        <v>19403.692915507003</v>
      </c>
      <c r="P2053">
        <f t="shared" si="292"/>
        <v>2.2770991951295918</v>
      </c>
      <c r="Q2053">
        <f t="shared" si="293"/>
        <v>4</v>
      </c>
      <c r="V2053" s="51">
        <f t="shared" si="290"/>
        <v>6.0357495491514299E-7</v>
      </c>
      <c r="W2053" s="51">
        <f t="shared" si="294"/>
        <v>5.6263047545978412E-5</v>
      </c>
    </row>
    <row r="2054" spans="2:23" x14ac:dyDescent="0.25">
      <c r="B2054" s="45" t="s">
        <v>1040</v>
      </c>
      <c r="C2054" s="46" t="s">
        <v>2793</v>
      </c>
      <c r="D2054" s="47">
        <v>8.307778110000001</v>
      </c>
      <c r="E2054" s="47">
        <v>391.6939676004182</v>
      </c>
      <c r="F2054" s="47">
        <v>2.0680697270763639E-2</v>
      </c>
      <c r="G2054" s="48">
        <v>2053</v>
      </c>
      <c r="H2054" s="49"/>
      <c r="I2054" s="21">
        <f t="shared" si="295"/>
        <v>2.256418497858828</v>
      </c>
      <c r="J2054" s="50">
        <v>10.866250940000002</v>
      </c>
      <c r="K2054" s="50">
        <v>22812.771666859968</v>
      </c>
      <c r="L2054">
        <f t="shared" si="289"/>
        <v>2.256418497858828</v>
      </c>
      <c r="M2054" t="e">
        <f t="shared" si="288"/>
        <v>#N/A</v>
      </c>
      <c r="N2054" t="str">
        <f t="shared" si="291"/>
        <v>NA</v>
      </c>
      <c r="O2054" s="22">
        <f t="shared" si="296"/>
        <v>19412.000693617003</v>
      </c>
      <c r="P2054">
        <f t="shared" si="292"/>
        <v>2.256418497858828</v>
      </c>
      <c r="Q2054">
        <f t="shared" si="293"/>
        <v>4</v>
      </c>
      <c r="V2054" s="51">
        <f t="shared" si="290"/>
        <v>5.9809326533854791E-7</v>
      </c>
      <c r="W2054" s="51">
        <f t="shared" si="294"/>
        <v>5.5664954280639861E-5</v>
      </c>
    </row>
    <row r="2055" spans="2:23" x14ac:dyDescent="0.25">
      <c r="B2055" s="52" t="s">
        <v>2794</v>
      </c>
      <c r="C2055" s="53" t="s">
        <v>2795</v>
      </c>
      <c r="D2055" s="54">
        <v>5.0977611300000003</v>
      </c>
      <c r="E2055" s="54">
        <v>165.50688528499998</v>
      </c>
      <c r="F2055" s="54">
        <v>2.0631293886578729E-2</v>
      </c>
      <c r="G2055" s="48">
        <v>2054</v>
      </c>
      <c r="H2055" s="49"/>
      <c r="I2055" s="21">
        <f t="shared" si="295"/>
        <v>2.2357872039722491</v>
      </c>
      <c r="J2055" s="50">
        <v>5.0977611300000003</v>
      </c>
      <c r="K2055" s="50">
        <v>22817.869427989968</v>
      </c>
      <c r="L2055">
        <f t="shared" si="289"/>
        <v>2.2357872039722491</v>
      </c>
      <c r="M2055" t="e">
        <f t="shared" si="288"/>
        <v>#N/A</v>
      </c>
      <c r="N2055" t="str">
        <f t="shared" si="291"/>
        <v>NA</v>
      </c>
      <c r="O2055" s="22">
        <f t="shared" si="296"/>
        <v>19417.098454747003</v>
      </c>
      <c r="P2055">
        <f t="shared" si="292"/>
        <v>2.2357872039722491</v>
      </c>
      <c r="Q2055">
        <f t="shared" si="293"/>
        <v>4</v>
      </c>
      <c r="V2055" s="51">
        <f t="shared" si="290"/>
        <v>5.9262467077575181E-7</v>
      </c>
      <c r="W2055" s="51">
        <f t="shared" si="294"/>
        <v>5.5072329609864112E-5</v>
      </c>
    </row>
    <row r="2056" spans="2:23" x14ac:dyDescent="0.25">
      <c r="B2056" s="45" t="s">
        <v>870</v>
      </c>
      <c r="C2056" s="46" t="s">
        <v>2796</v>
      </c>
      <c r="D2056" s="47">
        <v>2.0731903000000003</v>
      </c>
      <c r="E2056" s="47">
        <v>62.024142796999996</v>
      </c>
      <c r="F2056" s="47">
        <v>2.0310729718605324E-2</v>
      </c>
      <c r="G2056" s="48">
        <v>2055</v>
      </c>
      <c r="H2056" s="49"/>
      <c r="I2056" s="21">
        <f t="shared" si="295"/>
        <v>2.2154764742536437</v>
      </c>
      <c r="J2056" s="50">
        <v>2.0731903000000003</v>
      </c>
      <c r="K2056" s="50">
        <v>22819.94261828997</v>
      </c>
      <c r="L2056">
        <f t="shared" si="289"/>
        <v>2.2154764742536437</v>
      </c>
      <c r="M2056" t="e">
        <f t="shared" si="288"/>
        <v>#N/A</v>
      </c>
      <c r="N2056" t="str">
        <f t="shared" si="291"/>
        <v>NA</v>
      </c>
      <c r="O2056" s="22">
        <f t="shared" si="296"/>
        <v>19419.171645047005</v>
      </c>
      <c r="P2056">
        <f t="shared" si="292"/>
        <v>2.2154764742536437</v>
      </c>
      <c r="Q2056">
        <f t="shared" si="293"/>
        <v>4</v>
      </c>
      <c r="V2056" s="51">
        <f t="shared" si="290"/>
        <v>5.8724104594270933E-7</v>
      </c>
      <c r="W2056" s="51">
        <f t="shared" si="294"/>
        <v>5.4485088563921405E-5</v>
      </c>
    </row>
    <row r="2057" spans="2:23" x14ac:dyDescent="0.25">
      <c r="B2057" s="52" t="s">
        <v>2455</v>
      </c>
      <c r="C2057" s="53" t="s">
        <v>2797</v>
      </c>
      <c r="D2057" s="54">
        <v>0.54678183000000002</v>
      </c>
      <c r="E2057" s="54">
        <v>5.0196791749084078</v>
      </c>
      <c r="F2057" s="54">
        <v>2.0277462363109532E-2</v>
      </c>
      <c r="G2057" s="48">
        <v>2056</v>
      </c>
      <c r="H2057" s="49"/>
      <c r="I2057" s="21">
        <f t="shared" si="295"/>
        <v>2.195199011890534</v>
      </c>
      <c r="J2057" s="50">
        <v>20.649055130000004</v>
      </c>
      <c r="K2057" s="50">
        <v>22840.591673419971</v>
      </c>
      <c r="L2057">
        <f t="shared" si="289"/>
        <v>2.195199011890534</v>
      </c>
      <c r="M2057" t="e">
        <f t="shared" si="288"/>
        <v>#N/A</v>
      </c>
      <c r="N2057" t="str">
        <f t="shared" si="291"/>
        <v>NA</v>
      </c>
      <c r="O2057" s="22">
        <f t="shared" si="296"/>
        <v>19419.718426877003</v>
      </c>
      <c r="P2057">
        <f t="shared" si="292"/>
        <v>2.195199011890534</v>
      </c>
      <c r="Q2057">
        <f t="shared" si="293"/>
        <v>4</v>
      </c>
      <c r="V2057" s="51">
        <f t="shared" si="290"/>
        <v>5.8186623905779848E-7</v>
      </c>
      <c r="W2057" s="51">
        <f t="shared" si="294"/>
        <v>5.3903222324863606E-5</v>
      </c>
    </row>
    <row r="2058" spans="2:23" x14ac:dyDescent="0.25">
      <c r="B2058" s="45" t="s">
        <v>1524</v>
      </c>
      <c r="C2058" s="46" t="s">
        <v>2798</v>
      </c>
      <c r="D2058" s="47">
        <v>6.958825862874038</v>
      </c>
      <c r="E2058" s="47">
        <v>86.884007992286342</v>
      </c>
      <c r="F2058" s="47">
        <v>1.9821726271761004E-2</v>
      </c>
      <c r="G2058" s="48">
        <v>2057</v>
      </c>
      <c r="H2058" s="49"/>
      <c r="I2058" s="21">
        <f t="shared" si="295"/>
        <v>2.1753772856187732</v>
      </c>
      <c r="J2058" s="50">
        <v>7.6385985700000001</v>
      </c>
      <c r="K2058" s="50">
        <v>22848.230271989971</v>
      </c>
      <c r="L2058">
        <f t="shared" si="289"/>
        <v>2.1753772856187732</v>
      </c>
      <c r="M2058" t="e">
        <f t="shared" si="288"/>
        <v>#N/A</v>
      </c>
      <c r="N2058" t="str">
        <f t="shared" si="291"/>
        <v>NA</v>
      </c>
      <c r="O2058" s="22">
        <f t="shared" si="296"/>
        <v>19426.677252739879</v>
      </c>
      <c r="P2058">
        <f t="shared" si="292"/>
        <v>2.1753772856187732</v>
      </c>
      <c r="Q2058">
        <f t="shared" si="293"/>
        <v>4</v>
      </c>
      <c r="V2058" s="51">
        <f t="shared" si="290"/>
        <v>5.7661223099068943E-7</v>
      </c>
      <c r="W2058" s="51">
        <f t="shared" si="294"/>
        <v>5.3326610093872914E-5</v>
      </c>
    </row>
    <row r="2059" spans="2:23" x14ac:dyDescent="0.25">
      <c r="B2059" s="52" t="s">
        <v>2799</v>
      </c>
      <c r="C2059" s="53" t="s">
        <v>2800</v>
      </c>
      <c r="D2059" s="54">
        <v>1.6344854100000004</v>
      </c>
      <c r="E2059" s="54">
        <v>65.954304544999999</v>
      </c>
      <c r="F2059" s="54">
        <v>1.9675461750142582E-2</v>
      </c>
      <c r="G2059" s="48">
        <v>2058</v>
      </c>
      <c r="H2059" s="49"/>
      <c r="I2059" s="21">
        <f t="shared" si="295"/>
        <v>2.1557018238686307</v>
      </c>
      <c r="J2059" s="50">
        <v>1.6344854100000004</v>
      </c>
      <c r="K2059" s="50">
        <v>22849.86475739997</v>
      </c>
      <c r="L2059">
        <f t="shared" si="289"/>
        <v>2.1557018238686307</v>
      </c>
      <c r="M2059" t="e">
        <f t="shared" si="288"/>
        <v>#N/A</v>
      </c>
      <c r="N2059" t="str">
        <f t="shared" si="291"/>
        <v>NA</v>
      </c>
      <c r="O2059" s="22">
        <f t="shared" si="296"/>
        <v>19428.311738149878</v>
      </c>
      <c r="P2059">
        <f t="shared" si="292"/>
        <v>2.1557018238686307</v>
      </c>
      <c r="Q2059">
        <f t="shared" si="293"/>
        <v>4</v>
      </c>
      <c r="V2059" s="51">
        <f t="shared" si="290"/>
        <v>5.7139699225002447E-7</v>
      </c>
      <c r="W2059" s="51">
        <f t="shared" si="294"/>
        <v>5.2755213101622888E-5</v>
      </c>
    </row>
    <row r="2060" spans="2:23" x14ac:dyDescent="0.25">
      <c r="B2060" s="45" t="s">
        <v>791</v>
      </c>
      <c r="C2060" s="46" t="s">
        <v>2801</v>
      </c>
      <c r="D2060" s="47">
        <v>0.62824575999999999</v>
      </c>
      <c r="E2060" s="47">
        <v>8</v>
      </c>
      <c r="F2060" s="47">
        <v>1.9358622400000001E-2</v>
      </c>
      <c r="G2060" s="48">
        <v>2059</v>
      </c>
      <c r="H2060" s="49"/>
      <c r="I2060" s="21">
        <f t="shared" si="295"/>
        <v>2.1363432014686308</v>
      </c>
      <c r="J2060" s="50">
        <v>2.3027210800000004</v>
      </c>
      <c r="K2060" s="50">
        <v>22852.167478479969</v>
      </c>
      <c r="L2060">
        <f t="shared" si="289"/>
        <v>2.1363432014686308</v>
      </c>
      <c r="M2060" t="e">
        <f t="shared" si="288"/>
        <v>#N/A</v>
      </c>
      <c r="N2060" t="str">
        <f t="shared" si="291"/>
        <v>NA</v>
      </c>
      <c r="O2060" s="22">
        <f t="shared" si="296"/>
        <v>19428.939983909877</v>
      </c>
      <c r="P2060">
        <f t="shared" si="292"/>
        <v>2.1363432014686308</v>
      </c>
      <c r="Q2060">
        <f t="shared" si="293"/>
        <v>4</v>
      </c>
      <c r="V2060" s="51">
        <f t="shared" si="290"/>
        <v>5.662657359273792E-7</v>
      </c>
      <c r="W2060" s="51">
        <f t="shared" si="294"/>
        <v>5.2188947365695511E-5</v>
      </c>
    </row>
    <row r="2061" spans="2:23" x14ac:dyDescent="0.25">
      <c r="B2061" s="52" t="s">
        <v>2802</v>
      </c>
      <c r="C2061" s="53" t="s">
        <v>2803</v>
      </c>
      <c r="D2061" s="54">
        <v>0.37224413999999995</v>
      </c>
      <c r="E2061" s="54">
        <v>4.5173826350000006</v>
      </c>
      <c r="F2061" s="54">
        <v>1.9331817348838893E-2</v>
      </c>
      <c r="G2061" s="48">
        <v>2060</v>
      </c>
      <c r="H2061" s="49"/>
      <c r="I2061" s="21">
        <f t="shared" si="295"/>
        <v>2.1170113841197917</v>
      </c>
      <c r="J2061" s="50">
        <v>0.37224413999999995</v>
      </c>
      <c r="K2061" s="50">
        <v>22852.539722619968</v>
      </c>
      <c r="L2061">
        <f t="shared" si="289"/>
        <v>2.1170113841197917</v>
      </c>
      <c r="M2061" t="e">
        <f t="shared" si="288"/>
        <v>#N/A</v>
      </c>
      <c r="N2061" t="str">
        <f t="shared" si="291"/>
        <v>NA</v>
      </c>
      <c r="O2061" s="22">
        <f t="shared" si="296"/>
        <v>19429.312228049876</v>
      </c>
      <c r="P2061">
        <f t="shared" si="292"/>
        <v>2.1170113841197917</v>
      </c>
      <c r="Q2061">
        <f t="shared" si="293"/>
        <v>4</v>
      </c>
      <c r="V2061" s="51">
        <f t="shared" si="290"/>
        <v>5.6114158463449299E-7</v>
      </c>
      <c r="W2061" s="51">
        <f t="shared" si="294"/>
        <v>5.1627805781061015E-5</v>
      </c>
    </row>
    <row r="2062" spans="2:23" x14ac:dyDescent="0.25">
      <c r="B2062" s="45" t="s">
        <v>1396</v>
      </c>
      <c r="C2062" s="46" t="s">
        <v>2804</v>
      </c>
      <c r="D2062" s="47">
        <v>0.20159460000000001</v>
      </c>
      <c r="E2062" s="47">
        <v>4.844896114</v>
      </c>
      <c r="F2062" s="47">
        <v>1.9117228486530788E-2</v>
      </c>
      <c r="G2062" s="48">
        <v>2061</v>
      </c>
      <c r="H2062" s="49"/>
      <c r="I2062" s="21">
        <f t="shared" si="295"/>
        <v>2.0978941556332611</v>
      </c>
      <c r="J2062" s="50">
        <v>0.20159460000000001</v>
      </c>
      <c r="K2062" s="50">
        <v>22852.741317219967</v>
      </c>
      <c r="L2062">
        <f t="shared" si="289"/>
        <v>2.0978941556332611</v>
      </c>
      <c r="M2062" t="e">
        <f t="shared" si="288"/>
        <v>#N/A</v>
      </c>
      <c r="N2062" t="str">
        <f t="shared" si="291"/>
        <v>NA</v>
      </c>
      <c r="O2062" s="22">
        <f t="shared" si="296"/>
        <v>19429.513822649875</v>
      </c>
      <c r="P2062">
        <f t="shared" si="292"/>
        <v>2.0978941556332611</v>
      </c>
      <c r="Q2062">
        <f t="shared" si="293"/>
        <v>4</v>
      </c>
      <c r="V2062" s="51">
        <f t="shared" si="290"/>
        <v>5.5607431292909705E-7</v>
      </c>
      <c r="W2062" s="51">
        <f t="shared" si="294"/>
        <v>5.1071731468131921E-5</v>
      </c>
    </row>
    <row r="2063" spans="2:23" x14ac:dyDescent="0.25">
      <c r="B2063" s="52" t="s">
        <v>692</v>
      </c>
      <c r="C2063" s="53" t="s">
        <v>2805</v>
      </c>
      <c r="D2063" s="54">
        <v>2.31596687</v>
      </c>
      <c r="E2063" s="54">
        <v>21.084957922000001</v>
      </c>
      <c r="F2063" s="54">
        <v>1.8966126283426636E-2</v>
      </c>
      <c r="G2063" s="48">
        <v>2062</v>
      </c>
      <c r="H2063" s="49"/>
      <c r="I2063" s="21">
        <f t="shared" si="295"/>
        <v>2.0789280293498344</v>
      </c>
      <c r="J2063" s="50">
        <v>2.31596687</v>
      </c>
      <c r="K2063" s="50">
        <v>22855.057284089966</v>
      </c>
      <c r="L2063">
        <f t="shared" si="289"/>
        <v>2.0789280293498344</v>
      </c>
      <c r="M2063" t="e">
        <f t="shared" si="288"/>
        <v>#N/A</v>
      </c>
      <c r="N2063" t="str">
        <f t="shared" si="291"/>
        <v>NA</v>
      </c>
      <c r="O2063" s="22">
        <f t="shared" si="296"/>
        <v>19431.829789519874</v>
      </c>
      <c r="P2063">
        <f t="shared" si="292"/>
        <v>2.0789280293498344</v>
      </c>
      <c r="Q2063">
        <f t="shared" si="293"/>
        <v>4</v>
      </c>
      <c r="V2063" s="51">
        <f t="shared" si="290"/>
        <v>5.5104709284096082E-7</v>
      </c>
      <c r="W2063" s="51">
        <f t="shared" si="294"/>
        <v>5.052068437529096E-5</v>
      </c>
    </row>
    <row r="2064" spans="2:23" x14ac:dyDescent="0.25">
      <c r="B2064" s="45" t="s">
        <v>933</v>
      </c>
      <c r="C2064" s="46" t="s">
        <v>2806</v>
      </c>
      <c r="D2064" s="47">
        <v>2.4772984600000001</v>
      </c>
      <c r="E2064" s="47">
        <v>33.270762716</v>
      </c>
      <c r="F2064" s="47">
        <v>1.8957384485788625E-2</v>
      </c>
      <c r="G2064" s="48">
        <v>2063</v>
      </c>
      <c r="H2064" s="49"/>
      <c r="I2064" s="21">
        <f t="shared" si="295"/>
        <v>2.059970644864046</v>
      </c>
      <c r="J2064" s="50">
        <v>2.4772984600000001</v>
      </c>
      <c r="K2064" s="50">
        <v>22857.534582549964</v>
      </c>
      <c r="L2064">
        <f t="shared" si="289"/>
        <v>2.059970644864046</v>
      </c>
      <c r="M2064" t="e">
        <f t="shared" si="288"/>
        <v>#N/A</v>
      </c>
      <c r="N2064" t="str">
        <f t="shared" si="291"/>
        <v>NA</v>
      </c>
      <c r="O2064" s="22">
        <f t="shared" si="296"/>
        <v>19434.307087979872</v>
      </c>
      <c r="P2064">
        <f t="shared" si="292"/>
        <v>2.059970644864046</v>
      </c>
      <c r="Q2064">
        <f t="shared" si="293"/>
        <v>4</v>
      </c>
      <c r="V2064" s="51">
        <f t="shared" si="290"/>
        <v>5.4602218988074196E-7</v>
      </c>
      <c r="W2064" s="51">
        <f t="shared" si="294"/>
        <v>4.9974662185410217E-5</v>
      </c>
    </row>
    <row r="2065" spans="2:23" x14ac:dyDescent="0.25">
      <c r="B2065" s="52" t="s">
        <v>2807</v>
      </c>
      <c r="C2065" s="53" t="s">
        <v>2808</v>
      </c>
      <c r="D2065" s="54">
        <v>4.48557892</v>
      </c>
      <c r="E2065" s="54">
        <v>381.73358749600004</v>
      </c>
      <c r="F2065" s="54">
        <v>1.8932000925146623E-2</v>
      </c>
      <c r="G2065" s="48">
        <v>2064</v>
      </c>
      <c r="H2065" s="49"/>
      <c r="I2065" s="21">
        <f t="shared" si="295"/>
        <v>2.0410386439388994</v>
      </c>
      <c r="J2065" s="50">
        <v>4.48557892</v>
      </c>
      <c r="K2065" s="50">
        <v>22862.020161469965</v>
      </c>
      <c r="L2065">
        <f t="shared" si="289"/>
        <v>2.0410386439388994</v>
      </c>
      <c r="M2065" t="e">
        <f t="shared" si="288"/>
        <v>#N/A</v>
      </c>
      <c r="N2065" t="str">
        <f t="shared" si="291"/>
        <v>NA</v>
      </c>
      <c r="O2065" s="22">
        <f t="shared" si="296"/>
        <v>19438.792666899873</v>
      </c>
      <c r="P2065">
        <f t="shared" si="292"/>
        <v>2.0410386439388994</v>
      </c>
      <c r="Q2065">
        <f t="shared" si="293"/>
        <v>4</v>
      </c>
      <c r="V2065" s="51">
        <f t="shared" si="290"/>
        <v>5.4100401516560907E-7</v>
      </c>
      <c r="W2065" s="51">
        <f t="shared" si="294"/>
        <v>4.9433658170244609E-5</v>
      </c>
    </row>
    <row r="2066" spans="2:23" x14ac:dyDescent="0.25">
      <c r="B2066" s="45" t="s">
        <v>2096</v>
      </c>
      <c r="C2066" s="46" t="s">
        <v>2809</v>
      </c>
      <c r="D2066" s="47">
        <v>2.6161264099999997</v>
      </c>
      <c r="E2066" s="47">
        <v>11.327359623000001</v>
      </c>
      <c r="F2066" s="47">
        <v>1.8902410168133287E-2</v>
      </c>
      <c r="G2066" s="48">
        <v>2065</v>
      </c>
      <c r="H2066" s="49"/>
      <c r="I2066" s="21">
        <f t="shared" si="295"/>
        <v>2.022136233770766</v>
      </c>
      <c r="J2066" s="50">
        <v>2.6161264100000001</v>
      </c>
      <c r="K2066" s="50">
        <v>22864.636287879966</v>
      </c>
      <c r="L2066">
        <f t="shared" si="289"/>
        <v>2.022136233770766</v>
      </c>
      <c r="M2066" t="e">
        <f t="shared" si="288"/>
        <v>#N/A</v>
      </c>
      <c r="N2066" t="str">
        <f t="shared" si="291"/>
        <v>NA</v>
      </c>
      <c r="O2066" s="22">
        <f t="shared" si="296"/>
        <v>19441.408793309874</v>
      </c>
      <c r="P2066">
        <f t="shared" si="292"/>
        <v>2.022136233770766</v>
      </c>
      <c r="Q2066">
        <f t="shared" si="293"/>
        <v>4</v>
      </c>
      <c r="V2066" s="51">
        <f t="shared" si="290"/>
        <v>5.359936838680437E-7</v>
      </c>
      <c r="W2066" s="51">
        <f t="shared" si="294"/>
        <v>4.8897664486376563E-5</v>
      </c>
    </row>
    <row r="2067" spans="2:23" x14ac:dyDescent="0.25">
      <c r="B2067" s="52" t="s">
        <v>1204</v>
      </c>
      <c r="C2067" s="53" t="s">
        <v>2810</v>
      </c>
      <c r="D2067" s="54">
        <v>0.52579098000000002</v>
      </c>
      <c r="E2067" s="54">
        <v>39.888838366999998</v>
      </c>
      <c r="F2067" s="54">
        <v>1.8629116649418867E-2</v>
      </c>
      <c r="G2067" s="48">
        <v>2066</v>
      </c>
      <c r="H2067" s="49"/>
      <c r="I2067" s="21">
        <f t="shared" si="295"/>
        <v>2.0035071171213472</v>
      </c>
      <c r="J2067" s="50">
        <v>0.52579098000000002</v>
      </c>
      <c r="K2067" s="50">
        <v>22865.162078859965</v>
      </c>
      <c r="L2067">
        <f t="shared" si="289"/>
        <v>2.0035071171213472</v>
      </c>
      <c r="M2067" t="e">
        <f t="shared" ref="M2067:M2130" si="297">IF(N2067=C2067,L2067,NA())</f>
        <v>#N/A</v>
      </c>
      <c r="N2067" t="str">
        <f t="shared" si="291"/>
        <v>NA</v>
      </c>
      <c r="O2067" s="22">
        <f t="shared" si="296"/>
        <v>19441.934584289873</v>
      </c>
      <c r="P2067">
        <f t="shared" si="292"/>
        <v>2.0035071171213472</v>
      </c>
      <c r="Q2067">
        <f t="shared" si="293"/>
        <v>4</v>
      </c>
      <c r="V2067" s="51">
        <f t="shared" si="290"/>
        <v>5.3105579259574805E-7</v>
      </c>
      <c r="W2067" s="51">
        <f t="shared" si="294"/>
        <v>4.8366608693780815E-5</v>
      </c>
    </row>
    <row r="2068" spans="2:23" x14ac:dyDescent="0.25">
      <c r="B2068" s="45" t="s">
        <v>940</v>
      </c>
      <c r="C2068" s="46" t="s">
        <v>2811</v>
      </c>
      <c r="D2068" s="47">
        <v>6.7423338799999994</v>
      </c>
      <c r="E2068" s="47">
        <v>982.17837289299996</v>
      </c>
      <c r="F2068" s="47">
        <v>1.8579966497854167E-2</v>
      </c>
      <c r="G2068" s="48">
        <v>2067</v>
      </c>
      <c r="H2068" s="49"/>
      <c r="I2068" s="21">
        <f t="shared" si="295"/>
        <v>1.9849271506234931</v>
      </c>
      <c r="J2068" s="50">
        <v>6.7423338799999994</v>
      </c>
      <c r="K2068" s="50">
        <v>22871.904412739965</v>
      </c>
      <c r="L2068">
        <f t="shared" si="289"/>
        <v>1.9849271506234931</v>
      </c>
      <c r="M2068" t="e">
        <f t="shared" si="297"/>
        <v>#N/A</v>
      </c>
      <c r="N2068" t="str">
        <f t="shared" si="291"/>
        <v>NA</v>
      </c>
      <c r="O2068" s="22">
        <f t="shared" si="296"/>
        <v>19448.676918169873</v>
      </c>
      <c r="P2068">
        <f t="shared" si="292"/>
        <v>1.9849271506234931</v>
      </c>
      <c r="Q2068">
        <f t="shared" si="293"/>
        <v>4</v>
      </c>
      <c r="V2068" s="51">
        <f t="shared" si="290"/>
        <v>5.2613092921462999E-7</v>
      </c>
      <c r="W2068" s="51">
        <f t="shared" si="294"/>
        <v>4.7840477764566186E-5</v>
      </c>
    </row>
    <row r="2069" spans="2:23" x14ac:dyDescent="0.25">
      <c r="B2069" s="52" t="s">
        <v>1524</v>
      </c>
      <c r="C2069" s="53" t="s">
        <v>2812</v>
      </c>
      <c r="D2069" s="54">
        <v>6.443944425833676</v>
      </c>
      <c r="E2069" s="54">
        <v>170</v>
      </c>
      <c r="F2069" s="54">
        <v>1.8187755999999999E-2</v>
      </c>
      <c r="G2069" s="48">
        <v>2068</v>
      </c>
      <c r="H2069" s="49"/>
      <c r="I2069" s="21">
        <f t="shared" si="295"/>
        <v>1.966739394623493</v>
      </c>
      <c r="J2069" s="50">
        <v>7.4284357100000022</v>
      </c>
      <c r="K2069" s="50">
        <v>22879.332848449965</v>
      </c>
      <c r="L2069">
        <f t="shared" si="289"/>
        <v>1.966739394623493</v>
      </c>
      <c r="M2069" t="e">
        <f t="shared" si="297"/>
        <v>#N/A</v>
      </c>
      <c r="N2069" t="str">
        <f t="shared" si="291"/>
        <v>NA</v>
      </c>
      <c r="O2069" s="22">
        <f t="shared" si="296"/>
        <v>19455.120862595708</v>
      </c>
      <c r="P2069">
        <f t="shared" si="292"/>
        <v>1.966739394623493</v>
      </c>
      <c r="Q2069">
        <f t="shared" si="293"/>
        <v>4</v>
      </c>
      <c r="V2069" s="51">
        <f t="shared" si="290"/>
        <v>5.2131002636104E-7</v>
      </c>
      <c r="W2069" s="51">
        <f t="shared" si="294"/>
        <v>4.7319167738205147E-5</v>
      </c>
    </row>
    <row r="2070" spans="2:23" x14ac:dyDescent="0.25">
      <c r="B2070" s="45" t="s">
        <v>2003</v>
      </c>
      <c r="C2070" s="46" t="s">
        <v>2813</v>
      </c>
      <c r="D2070" s="47">
        <v>2.12568555</v>
      </c>
      <c r="E2070" s="47">
        <v>53.508792343000003</v>
      </c>
      <c r="F2070" s="47">
        <v>1.8181939831001172E-2</v>
      </c>
      <c r="G2070" s="48">
        <v>2069</v>
      </c>
      <c r="H2070" s="49"/>
      <c r="I2070" s="21">
        <f t="shared" si="295"/>
        <v>1.9485574547924918</v>
      </c>
      <c r="J2070" s="50">
        <v>2.12568555</v>
      </c>
      <c r="K2070" s="50">
        <v>22881.458533999965</v>
      </c>
      <c r="L2070">
        <f t="shared" si="289"/>
        <v>1.9485574547924918</v>
      </c>
      <c r="M2070" t="e">
        <f t="shared" si="297"/>
        <v>#N/A</v>
      </c>
      <c r="N2070" t="str">
        <f t="shared" si="291"/>
        <v>NA</v>
      </c>
      <c r="O2070" s="22">
        <f t="shared" si="296"/>
        <v>19457.246548145707</v>
      </c>
      <c r="P2070">
        <f t="shared" si="292"/>
        <v>1.9485574547924918</v>
      </c>
      <c r="Q2070">
        <f t="shared" si="293"/>
        <v>4</v>
      </c>
      <c r="V2070" s="51">
        <f t="shared" si="290"/>
        <v>5.1649066515919218E-7</v>
      </c>
      <c r="W2070" s="51">
        <f t="shared" si="294"/>
        <v>4.6802677073045955E-5</v>
      </c>
    </row>
    <row r="2071" spans="2:23" x14ac:dyDescent="0.25">
      <c r="B2071" s="52" t="s">
        <v>1732</v>
      </c>
      <c r="C2071" s="53" t="s">
        <v>2814</v>
      </c>
      <c r="D2071" s="54">
        <v>4.4350267999999993</v>
      </c>
      <c r="E2071" s="54">
        <v>59.979738976000007</v>
      </c>
      <c r="F2071" s="54">
        <v>1.8026652636359206E-2</v>
      </c>
      <c r="G2071" s="48">
        <v>2070</v>
      </c>
      <c r="H2071" s="49"/>
      <c r="I2071" s="21">
        <f t="shared" si="295"/>
        <v>1.9305308021561325</v>
      </c>
      <c r="J2071" s="50">
        <v>4.4350268000000002</v>
      </c>
      <c r="K2071" s="50">
        <v>22885.893560799967</v>
      </c>
      <c r="L2071">
        <f t="shared" si="289"/>
        <v>1.9305308021561325</v>
      </c>
      <c r="M2071" t="e">
        <f t="shared" si="297"/>
        <v>#N/A</v>
      </c>
      <c r="N2071" t="str">
        <f t="shared" si="291"/>
        <v>NA</v>
      </c>
      <c r="O2071" s="22">
        <f t="shared" si="296"/>
        <v>19461.681574945709</v>
      </c>
      <c r="P2071">
        <f t="shared" si="292"/>
        <v>1.9305308021561325</v>
      </c>
      <c r="Q2071">
        <f t="shared" si="293"/>
        <v>4</v>
      </c>
      <c r="V2071" s="51">
        <f t="shared" si="290"/>
        <v>5.1171246486140393E-7</v>
      </c>
      <c r="W2071" s="51">
        <f t="shared" si="294"/>
        <v>4.6290964608184553E-5</v>
      </c>
    </row>
    <row r="2072" spans="2:23" x14ac:dyDescent="0.25">
      <c r="B2072" s="45" t="s">
        <v>1173</v>
      </c>
      <c r="C2072" s="46" t="s">
        <v>2815</v>
      </c>
      <c r="D2072" s="47">
        <v>3.6558419300000002</v>
      </c>
      <c r="E2072" s="47">
        <v>463.74005909794647</v>
      </c>
      <c r="F2072" s="47">
        <v>1.75711572132271E-2</v>
      </c>
      <c r="G2072" s="48">
        <v>2071</v>
      </c>
      <c r="H2072" s="49"/>
      <c r="I2072" s="21">
        <f t="shared" si="295"/>
        <v>1.9129596449429054</v>
      </c>
      <c r="J2072" s="50">
        <v>3.7134818300000001</v>
      </c>
      <c r="K2072" s="50">
        <v>22889.607042629967</v>
      </c>
      <c r="L2072">
        <f t="shared" si="289"/>
        <v>1.9129596449429054</v>
      </c>
      <c r="M2072" t="e">
        <f t="shared" si="297"/>
        <v>#N/A</v>
      </c>
      <c r="N2072" t="str">
        <f t="shared" si="291"/>
        <v>NA</v>
      </c>
      <c r="O2072" s="22">
        <f t="shared" si="296"/>
        <v>19465.337416875711</v>
      </c>
      <c r="P2072">
        <f t="shared" si="292"/>
        <v>1.9129596449429054</v>
      </c>
      <c r="Q2072">
        <f t="shared" si="293"/>
        <v>4</v>
      </c>
      <c r="V2072" s="51">
        <f t="shared" si="290"/>
        <v>5.0705499958915578E-7</v>
      </c>
      <c r="W2072" s="51">
        <f t="shared" si="294"/>
        <v>4.57839096085954E-5</v>
      </c>
    </row>
    <row r="2073" spans="2:23" x14ac:dyDescent="0.25">
      <c r="B2073" s="52" t="s">
        <v>1919</v>
      </c>
      <c r="C2073" s="53" t="s">
        <v>2816</v>
      </c>
      <c r="D2073" s="54">
        <v>2.98482811</v>
      </c>
      <c r="E2073" s="54">
        <v>286.56277724900002</v>
      </c>
      <c r="F2073" s="54">
        <v>1.7502136839537653E-2</v>
      </c>
      <c r="G2073" s="48">
        <v>2072</v>
      </c>
      <c r="H2073" s="49"/>
      <c r="I2073" s="21">
        <f t="shared" si="295"/>
        <v>1.8954575081033678</v>
      </c>
      <c r="J2073" s="50">
        <v>2.98482811</v>
      </c>
      <c r="K2073" s="50">
        <v>22892.591870739965</v>
      </c>
      <c r="L2073">
        <f t="shared" si="289"/>
        <v>1.8954575081033678</v>
      </c>
      <c r="M2073" t="e">
        <f t="shared" si="297"/>
        <v>#N/A</v>
      </c>
      <c r="N2073" t="str">
        <f t="shared" si="291"/>
        <v>NA</v>
      </c>
      <c r="O2073" s="22">
        <f t="shared" si="296"/>
        <v>19468.322244985709</v>
      </c>
      <c r="P2073">
        <f t="shared" si="292"/>
        <v>1.8954575081033678</v>
      </c>
      <c r="Q2073">
        <f t="shared" si="293"/>
        <v>4</v>
      </c>
      <c r="V2073" s="51">
        <f t="shared" si="290"/>
        <v>5.0241582907061299E-7</v>
      </c>
      <c r="W2073" s="51">
        <f t="shared" si="294"/>
        <v>4.5281493779524785E-5</v>
      </c>
    </row>
    <row r="2074" spans="2:23" x14ac:dyDescent="0.25">
      <c r="B2074" s="45" t="s">
        <v>1782</v>
      </c>
      <c r="C2074" s="46" t="s">
        <v>2817</v>
      </c>
      <c r="D2074" s="47">
        <v>9.3001773099999987</v>
      </c>
      <c r="E2074" s="47">
        <v>226.62349559575</v>
      </c>
      <c r="F2074" s="47">
        <v>1.746115903685606E-2</v>
      </c>
      <c r="G2074" s="48">
        <v>2073</v>
      </c>
      <c r="H2074" s="49"/>
      <c r="I2074" s="21">
        <f t="shared" si="295"/>
        <v>1.8779963490665117</v>
      </c>
      <c r="J2074" s="50">
        <v>11.84058038</v>
      </c>
      <c r="K2074" s="50">
        <v>22904.432451119967</v>
      </c>
      <c r="L2074">
        <f t="shared" si="289"/>
        <v>1.8779963490665117</v>
      </c>
      <c r="M2074" t="e">
        <f t="shared" si="297"/>
        <v>#N/A</v>
      </c>
      <c r="N2074" t="str">
        <f t="shared" si="291"/>
        <v>NA</v>
      </c>
      <c r="O2074" s="22">
        <f t="shared" si="296"/>
        <v>19477.62242229571</v>
      </c>
      <c r="P2074">
        <f t="shared" si="292"/>
        <v>1.8779963490665117</v>
      </c>
      <c r="Q2074">
        <f t="shared" si="293"/>
        <v>4</v>
      </c>
      <c r="V2074" s="51">
        <f t="shared" si="290"/>
        <v>4.977875202551788E-7</v>
      </c>
      <c r="W2074" s="51">
        <f t="shared" si="294"/>
        <v>4.4783706259269608E-5</v>
      </c>
    </row>
    <row r="2075" spans="2:23" x14ac:dyDescent="0.25">
      <c r="B2075" s="52" t="s">
        <v>2818</v>
      </c>
      <c r="C2075" s="53" t="s">
        <v>2819</v>
      </c>
      <c r="D2075" s="54">
        <v>1.4687216116445143</v>
      </c>
      <c r="E2075" s="54">
        <v>108.00263649759034</v>
      </c>
      <c r="F2075" s="54">
        <v>1.7447188710630383E-2</v>
      </c>
      <c r="G2075" s="48">
        <v>2074</v>
      </c>
      <c r="H2075" s="49"/>
      <c r="I2075" s="21">
        <f t="shared" si="295"/>
        <v>1.8605491603558812</v>
      </c>
      <c r="J2075" s="50">
        <v>4.4417689100000004</v>
      </c>
      <c r="K2075" s="50">
        <v>22908.874220029968</v>
      </c>
      <c r="L2075">
        <f t="shared" si="289"/>
        <v>1.8605491603558812</v>
      </c>
      <c r="M2075" t="e">
        <f t="shared" si="297"/>
        <v>#N/A</v>
      </c>
      <c r="N2075" t="str">
        <f t="shared" si="291"/>
        <v>NA</v>
      </c>
      <c r="O2075" s="22">
        <f t="shared" si="296"/>
        <v>19479.091143907353</v>
      </c>
      <c r="P2075">
        <f t="shared" si="292"/>
        <v>1.8605491603558812</v>
      </c>
      <c r="Q2075">
        <f t="shared" si="293"/>
        <v>4</v>
      </c>
      <c r="V2075" s="51">
        <f t="shared" si="290"/>
        <v>4.9316291445761912E-7</v>
      </c>
      <c r="W2075" s="51">
        <f t="shared" si="294"/>
        <v>4.4290543344811991E-5</v>
      </c>
    </row>
    <row r="2076" spans="2:23" x14ac:dyDescent="0.25">
      <c r="B2076" s="45" t="s">
        <v>697</v>
      </c>
      <c r="C2076" s="46" t="s">
        <v>2820</v>
      </c>
      <c r="D2076" s="47">
        <v>0.13195152999999998</v>
      </c>
      <c r="E2076" s="47">
        <v>16.962894837</v>
      </c>
      <c r="F2076" s="47">
        <v>1.7261689444395819E-2</v>
      </c>
      <c r="G2076" s="48">
        <v>2075</v>
      </c>
      <c r="H2076" s="49"/>
      <c r="I2076" s="21">
        <f t="shared" si="295"/>
        <v>1.8432874709114855</v>
      </c>
      <c r="J2076" s="50">
        <v>0.13195152999999998</v>
      </c>
      <c r="K2076" s="50">
        <v>22909.006171559966</v>
      </c>
      <c r="L2076">
        <f t="shared" si="289"/>
        <v>1.8432874709114855</v>
      </c>
      <c r="M2076" t="e">
        <f t="shared" si="297"/>
        <v>#N/A</v>
      </c>
      <c r="N2076" t="str">
        <f t="shared" si="291"/>
        <v>NA</v>
      </c>
      <c r="O2076" s="22">
        <f t="shared" si="296"/>
        <v>19479.223095437352</v>
      </c>
      <c r="P2076">
        <f t="shared" si="292"/>
        <v>1.8432874709114855</v>
      </c>
      <c r="Q2076">
        <f t="shared" si="293"/>
        <v>4</v>
      </c>
      <c r="V2076" s="51">
        <f t="shared" si="290"/>
        <v>4.8858747766925054E-7</v>
      </c>
      <c r="W2076" s="51">
        <f t="shared" si="294"/>
        <v>4.3801955867142738E-5</v>
      </c>
    </row>
    <row r="2077" spans="2:23" x14ac:dyDescent="0.25">
      <c r="B2077" s="52" t="s">
        <v>990</v>
      </c>
      <c r="C2077" s="53" t="s">
        <v>2821</v>
      </c>
      <c r="D2077" s="54">
        <v>4.8896551099999996</v>
      </c>
      <c r="E2077" s="54">
        <v>395.69257182699999</v>
      </c>
      <c r="F2077" s="54">
        <v>1.7060008249520826E-2</v>
      </c>
      <c r="G2077" s="48">
        <v>2076</v>
      </c>
      <c r="H2077" s="49"/>
      <c r="I2077" s="21">
        <f t="shared" si="295"/>
        <v>1.8262274626619646</v>
      </c>
      <c r="J2077" s="50">
        <v>4.8896551099999996</v>
      </c>
      <c r="K2077" s="50">
        <v>22913.895826669966</v>
      </c>
      <c r="L2077">
        <f t="shared" si="289"/>
        <v>1.8262274626619646</v>
      </c>
      <c r="M2077" t="e">
        <f t="shared" si="297"/>
        <v>#N/A</v>
      </c>
      <c r="N2077" t="str">
        <f t="shared" si="291"/>
        <v>NA</v>
      </c>
      <c r="O2077" s="22">
        <f t="shared" si="296"/>
        <v>19484.112750547352</v>
      </c>
      <c r="P2077">
        <f t="shared" si="292"/>
        <v>1.8262274626619646</v>
      </c>
      <c r="Q2077">
        <f t="shared" si="293"/>
        <v>4</v>
      </c>
      <c r="V2077" s="51">
        <f t="shared" si="290"/>
        <v>4.8406549912212335E-7</v>
      </c>
      <c r="W2077" s="51">
        <f t="shared" si="294"/>
        <v>4.3317890368020616E-5</v>
      </c>
    </row>
    <row r="2078" spans="2:23" x14ac:dyDescent="0.25">
      <c r="B2078" s="45" t="s">
        <v>1679</v>
      </c>
      <c r="C2078" s="46" t="s">
        <v>2822</v>
      </c>
      <c r="D2078" s="47">
        <v>7.8528381000000005</v>
      </c>
      <c r="E2078" s="47">
        <v>622.52380063200007</v>
      </c>
      <c r="F2078" s="47">
        <v>1.7058023670637686E-2</v>
      </c>
      <c r="G2078" s="48">
        <v>2077</v>
      </c>
      <c r="H2078" s="49"/>
      <c r="I2078" s="21">
        <f t="shared" si="295"/>
        <v>1.8091694389913269</v>
      </c>
      <c r="J2078" s="50">
        <v>7.8528381000000005</v>
      </c>
      <c r="K2078" s="50">
        <v>22921.748664769966</v>
      </c>
      <c r="L2078">
        <f t="shared" si="289"/>
        <v>1.8091694389913269</v>
      </c>
      <c r="M2078" t="e">
        <f t="shared" si="297"/>
        <v>#N/A</v>
      </c>
      <c r="N2078" t="str">
        <f t="shared" si="291"/>
        <v>NA</v>
      </c>
      <c r="O2078" s="22">
        <f t="shared" si="296"/>
        <v>19491.965588647352</v>
      </c>
      <c r="P2078">
        <f t="shared" si="292"/>
        <v>1.8091694389913269</v>
      </c>
      <c r="Q2078">
        <f t="shared" si="293"/>
        <v>4</v>
      </c>
      <c r="V2078" s="51">
        <f t="shared" si="290"/>
        <v>4.7954404661361261E-7</v>
      </c>
      <c r="W2078" s="51">
        <f t="shared" si="294"/>
        <v>4.2838346321407003E-5</v>
      </c>
    </row>
    <row r="2079" spans="2:23" x14ac:dyDescent="0.25">
      <c r="B2079" s="52" t="s">
        <v>1023</v>
      </c>
      <c r="C2079" s="53" t="s">
        <v>2823</v>
      </c>
      <c r="D2079" s="54">
        <v>3.3172912700000006</v>
      </c>
      <c r="E2079" s="54">
        <v>242.67597106299999</v>
      </c>
      <c r="F2079" s="54">
        <v>1.6996976478058305E-2</v>
      </c>
      <c r="G2079" s="48">
        <v>2078</v>
      </c>
      <c r="H2079" s="49"/>
      <c r="I2079" s="21">
        <f t="shared" si="295"/>
        <v>1.7921724625132687</v>
      </c>
      <c r="J2079" s="50">
        <v>3.3172912700000006</v>
      </c>
      <c r="K2079" s="50">
        <v>22925.065956039965</v>
      </c>
      <c r="L2079">
        <f t="shared" si="289"/>
        <v>1.7921724625132687</v>
      </c>
      <c r="M2079" t="e">
        <f t="shared" si="297"/>
        <v>#N/A</v>
      </c>
      <c r="N2079" t="str">
        <f t="shared" si="291"/>
        <v>NA</v>
      </c>
      <c r="O2079" s="22">
        <f t="shared" si="296"/>
        <v>19495.282879917351</v>
      </c>
      <c r="P2079">
        <f t="shared" si="292"/>
        <v>1.7921724625132687</v>
      </c>
      <c r="Q2079">
        <f t="shared" si="293"/>
        <v>4</v>
      </c>
      <c r="V2079" s="51">
        <f t="shared" si="290"/>
        <v>4.7503877546276406E-7</v>
      </c>
      <c r="W2079" s="51">
        <f t="shared" si="294"/>
        <v>4.2363307545944238E-5</v>
      </c>
    </row>
    <row r="2080" spans="2:23" x14ac:dyDescent="0.25">
      <c r="B2080" s="45" t="s">
        <v>2824</v>
      </c>
      <c r="C2080" s="46" t="s">
        <v>2825</v>
      </c>
      <c r="D2080" s="47">
        <v>2.9545423800000008</v>
      </c>
      <c r="E2080" s="47">
        <v>4.5173826350000006</v>
      </c>
      <c r="F2080" s="47">
        <v>1.6699936468834536E-2</v>
      </c>
      <c r="G2080" s="48">
        <v>2079</v>
      </c>
      <c r="H2080" s="49"/>
      <c r="I2080" s="21">
        <f t="shared" si="295"/>
        <v>1.7754725260444342</v>
      </c>
      <c r="J2080" s="50">
        <v>2.9545423800000008</v>
      </c>
      <c r="K2080" s="50">
        <v>22928.020498419966</v>
      </c>
      <c r="L2080">
        <f t="shared" si="289"/>
        <v>1.7754725260444342</v>
      </c>
      <c r="M2080" t="e">
        <f t="shared" si="297"/>
        <v>#N/A</v>
      </c>
      <c r="N2080" t="str">
        <f t="shared" si="291"/>
        <v>NA</v>
      </c>
      <c r="O2080" s="22">
        <f t="shared" si="296"/>
        <v>19498.237422297352</v>
      </c>
      <c r="P2080">
        <f t="shared" si="292"/>
        <v>1.7754725260444342</v>
      </c>
      <c r="Q2080">
        <f t="shared" si="293"/>
        <v>4</v>
      </c>
      <c r="V2080" s="51">
        <f t="shared" si="290"/>
        <v>4.7061223865539902E-7</v>
      </c>
      <c r="W2080" s="51">
        <f t="shared" si="294"/>
        <v>4.1892695307288841E-5</v>
      </c>
    </row>
    <row r="2081" spans="2:23" x14ac:dyDescent="0.25">
      <c r="B2081" s="52" t="s">
        <v>2826</v>
      </c>
      <c r="C2081" s="53" t="s">
        <v>2827</v>
      </c>
      <c r="D2081" s="54">
        <v>7.9900399900000005</v>
      </c>
      <c r="E2081" s="54">
        <v>504.61894819199995</v>
      </c>
      <c r="F2081" s="54">
        <v>1.6601004619515233E-2</v>
      </c>
      <c r="G2081" s="48">
        <v>2080</v>
      </c>
      <c r="H2081" s="49"/>
      <c r="I2081" s="21">
        <f t="shared" si="295"/>
        <v>1.7588715214249189</v>
      </c>
      <c r="J2081" s="50">
        <v>7.9900399900000005</v>
      </c>
      <c r="K2081" s="50">
        <v>22936.010538409966</v>
      </c>
      <c r="L2081">
        <f t="shared" si="289"/>
        <v>1.7588715214249189</v>
      </c>
      <c r="M2081" t="e">
        <f t="shared" si="297"/>
        <v>#N/A</v>
      </c>
      <c r="N2081" t="str">
        <f t="shared" si="291"/>
        <v>NA</v>
      </c>
      <c r="O2081" s="22">
        <f t="shared" si="296"/>
        <v>19506.227462287352</v>
      </c>
      <c r="P2081">
        <f t="shared" si="292"/>
        <v>1.7588715214249189</v>
      </c>
      <c r="Q2081">
        <f t="shared" si="293"/>
        <v>4</v>
      </c>
      <c r="V2081" s="51">
        <f t="shared" si="290"/>
        <v>4.6621192502997532E-7</v>
      </c>
      <c r="W2081" s="51">
        <f t="shared" si="294"/>
        <v>4.1426483382258868E-5</v>
      </c>
    </row>
    <row r="2082" spans="2:23" x14ac:dyDescent="0.25">
      <c r="B2082" s="45" t="s">
        <v>1259</v>
      </c>
      <c r="C2082" s="46" t="s">
        <v>2828</v>
      </c>
      <c r="D2082" s="47">
        <v>2.4219541499999999</v>
      </c>
      <c r="E2082" s="47">
        <v>101.38204947200001</v>
      </c>
      <c r="F2082" s="47">
        <v>1.6540521924176592E-2</v>
      </c>
      <c r="G2082" s="48">
        <v>2081</v>
      </c>
      <c r="H2082" s="49"/>
      <c r="I2082" s="21">
        <f t="shared" si="295"/>
        <v>1.7423309995007423</v>
      </c>
      <c r="J2082" s="50">
        <v>2.4219541499999999</v>
      </c>
      <c r="K2082" s="50">
        <v>22938.432492559965</v>
      </c>
      <c r="L2082">
        <f t="shared" si="289"/>
        <v>1.7423309995007423</v>
      </c>
      <c r="M2082" t="e">
        <f t="shared" si="297"/>
        <v>#N/A</v>
      </c>
      <c r="N2082" t="str">
        <f t="shared" si="291"/>
        <v>NA</v>
      </c>
      <c r="O2082" s="22">
        <f t="shared" si="296"/>
        <v>19508.649416437351</v>
      </c>
      <c r="P2082">
        <f t="shared" si="292"/>
        <v>1.7423309995007423</v>
      </c>
      <c r="Q2082">
        <f t="shared" si="293"/>
        <v>4</v>
      </c>
      <c r="V2082" s="51">
        <f t="shared" si="290"/>
        <v>4.6182764313482951E-7</v>
      </c>
      <c r="W2082" s="51">
        <f t="shared" si="294"/>
        <v>4.0964655739124041E-5</v>
      </c>
    </row>
    <row r="2083" spans="2:23" x14ac:dyDescent="0.25">
      <c r="B2083" s="52" t="s">
        <v>2583</v>
      </c>
      <c r="C2083" s="53" t="s">
        <v>2829</v>
      </c>
      <c r="D2083" s="54">
        <v>2.4649185300000003</v>
      </c>
      <c r="E2083" s="54">
        <v>31.565389250000003</v>
      </c>
      <c r="F2083" s="54">
        <v>1.6463793655002952E-2</v>
      </c>
      <c r="G2083" s="48">
        <v>2082</v>
      </c>
      <c r="H2083" s="49"/>
      <c r="I2083" s="21">
        <f t="shared" si="295"/>
        <v>1.7258672058457394</v>
      </c>
      <c r="J2083" s="50">
        <v>2.4649185300000003</v>
      </c>
      <c r="K2083" s="50">
        <v>22940.897411089965</v>
      </c>
      <c r="L2083">
        <f t="shared" si="289"/>
        <v>1.7258672058457394</v>
      </c>
      <c r="M2083" t="e">
        <f t="shared" si="297"/>
        <v>#N/A</v>
      </c>
      <c r="N2083" t="str">
        <f t="shared" si="291"/>
        <v>NA</v>
      </c>
      <c r="O2083" s="22">
        <f t="shared" si="296"/>
        <v>19511.114334967351</v>
      </c>
      <c r="P2083">
        <f t="shared" si="292"/>
        <v>1.7258672058457394</v>
      </c>
      <c r="Q2083">
        <f t="shared" si="293"/>
        <v>4</v>
      </c>
      <c r="V2083" s="51">
        <f t="shared" si="290"/>
        <v>4.5746369907200393E-7</v>
      </c>
      <c r="W2083" s="51">
        <f t="shared" si="294"/>
        <v>4.0507192040052036E-5</v>
      </c>
    </row>
    <row r="2084" spans="2:23" x14ac:dyDescent="0.25">
      <c r="B2084" s="45" t="s">
        <v>2830</v>
      </c>
      <c r="C2084" s="46" t="s">
        <v>2831</v>
      </c>
      <c r="D2084" s="47">
        <v>0.40203516</v>
      </c>
      <c r="E2084" s="47">
        <v>4.844896114</v>
      </c>
      <c r="F2084" s="47">
        <v>1.6456962405410148E-2</v>
      </c>
      <c r="G2084" s="48">
        <v>2083</v>
      </c>
      <c r="H2084" s="49"/>
      <c r="I2084" s="21">
        <f t="shared" si="295"/>
        <v>1.7094102434403293</v>
      </c>
      <c r="J2084" s="50">
        <v>0.40203516</v>
      </c>
      <c r="K2084" s="50">
        <v>22941.299446249966</v>
      </c>
      <c r="L2084">
        <f t="shared" si="289"/>
        <v>1.7094102434403293</v>
      </c>
      <c r="M2084" t="e">
        <f t="shared" si="297"/>
        <v>#N/A</v>
      </c>
      <c r="N2084" t="str">
        <f t="shared" si="291"/>
        <v>NA</v>
      </c>
      <c r="O2084" s="22">
        <f t="shared" si="296"/>
        <v>19511.516370127352</v>
      </c>
      <c r="P2084">
        <f t="shared" si="292"/>
        <v>1.7094102434403293</v>
      </c>
      <c r="Q2084">
        <f t="shared" si="293"/>
        <v>4</v>
      </c>
      <c r="V2084" s="51">
        <f t="shared" si="290"/>
        <v>4.531015657213221E-7</v>
      </c>
      <c r="W2084" s="51">
        <f t="shared" si="294"/>
        <v>4.0054090474330711E-5</v>
      </c>
    </row>
    <row r="2085" spans="2:23" x14ac:dyDescent="0.25">
      <c r="B2085" s="52" t="s">
        <v>1259</v>
      </c>
      <c r="C2085" s="53" t="s">
        <v>2832</v>
      </c>
      <c r="D2085" s="54">
        <v>3.3740573500000002</v>
      </c>
      <c r="E2085" s="54">
        <v>143.90251254700001</v>
      </c>
      <c r="F2085" s="54">
        <v>1.6345569814686128E-2</v>
      </c>
      <c r="G2085" s="48">
        <v>2084</v>
      </c>
      <c r="H2085" s="49"/>
      <c r="I2085" s="21">
        <f t="shared" si="295"/>
        <v>1.6930646736256432</v>
      </c>
      <c r="J2085" s="50">
        <v>3.3740573500000002</v>
      </c>
      <c r="K2085" s="50">
        <v>22944.673503599966</v>
      </c>
      <c r="L2085">
        <f t="shared" si="289"/>
        <v>1.6930646736256432</v>
      </c>
      <c r="M2085" t="e">
        <f t="shared" si="297"/>
        <v>#N/A</v>
      </c>
      <c r="N2085" t="str">
        <f t="shared" si="291"/>
        <v>NA</v>
      </c>
      <c r="O2085" s="22">
        <f t="shared" si="296"/>
        <v>19514.890427477352</v>
      </c>
      <c r="P2085">
        <f t="shared" si="292"/>
        <v>1.6930646736256432</v>
      </c>
      <c r="Q2085">
        <f t="shared" si="293"/>
        <v>4</v>
      </c>
      <c r="V2085" s="51">
        <f t="shared" si="290"/>
        <v>4.4876895843523501E-7</v>
      </c>
      <c r="W2085" s="51">
        <f t="shared" si="294"/>
        <v>3.9605321515895475E-5</v>
      </c>
    </row>
    <row r="2086" spans="2:23" x14ac:dyDescent="0.25">
      <c r="B2086" s="45" t="s">
        <v>203</v>
      </c>
      <c r="C2086" s="46" t="s">
        <v>2833</v>
      </c>
      <c r="D2086" s="47">
        <v>0.85021180999999979</v>
      </c>
      <c r="E2086" s="47">
        <v>83.120617594999999</v>
      </c>
      <c r="F2086" s="47">
        <v>1.6273603874601885E-2</v>
      </c>
      <c r="G2086" s="48">
        <v>2085</v>
      </c>
      <c r="H2086" s="49"/>
      <c r="I2086" s="21">
        <f t="shared" si="295"/>
        <v>1.6767910697510413</v>
      </c>
      <c r="J2086" s="50">
        <v>0.85021180999999979</v>
      </c>
      <c r="K2086" s="50">
        <v>22945.523715409967</v>
      </c>
      <c r="L2086">
        <f t="shared" ref="L2086:L2149" si="298">P2086</f>
        <v>1.6767910697510413</v>
      </c>
      <c r="M2086" t="e">
        <f t="shared" si="297"/>
        <v>#N/A</v>
      </c>
      <c r="N2086" t="str">
        <f t="shared" si="291"/>
        <v>NA</v>
      </c>
      <c r="O2086" s="22">
        <f t="shared" si="296"/>
        <v>19515.740639287353</v>
      </c>
      <c r="P2086">
        <f t="shared" si="292"/>
        <v>1.6767910697510413</v>
      </c>
      <c r="Q2086">
        <f t="shared" si="293"/>
        <v>4</v>
      </c>
      <c r="V2086" s="51">
        <f t="shared" si="290"/>
        <v>4.4445542666379159E-7</v>
      </c>
      <c r="W2086" s="51">
        <f t="shared" si="294"/>
        <v>3.9160866089231682E-5</v>
      </c>
    </row>
    <row r="2087" spans="2:23" x14ac:dyDescent="0.25">
      <c r="B2087" s="52" t="s">
        <v>263</v>
      </c>
      <c r="C2087" s="53" t="s">
        <v>2834</v>
      </c>
      <c r="D2087" s="54">
        <v>0.85547813999999989</v>
      </c>
      <c r="E2087" s="54">
        <v>44.474027073000002</v>
      </c>
      <c r="F2087" s="54">
        <v>1.6244649839724588E-2</v>
      </c>
      <c r="G2087" s="48">
        <v>2086</v>
      </c>
      <c r="H2087" s="49"/>
      <c r="I2087" s="21">
        <f t="shared" si="295"/>
        <v>1.6605464199113167</v>
      </c>
      <c r="J2087" s="50">
        <v>0.85547813999999989</v>
      </c>
      <c r="K2087" s="50">
        <v>22946.379193549968</v>
      </c>
      <c r="L2087">
        <f t="shared" si="298"/>
        <v>1.6605464199113167</v>
      </c>
      <c r="M2087" t="e">
        <f t="shared" si="297"/>
        <v>#N/A</v>
      </c>
      <c r="N2087" t="str">
        <f t="shared" si="291"/>
        <v>NA</v>
      </c>
      <c r="O2087" s="22">
        <f t="shared" si="296"/>
        <v>19516.596117427354</v>
      </c>
      <c r="P2087">
        <f t="shared" si="292"/>
        <v>1.6605464199113167</v>
      </c>
      <c r="Q2087">
        <f t="shared" si="293"/>
        <v>4</v>
      </c>
      <c r="V2087" s="51">
        <f t="shared" si="290"/>
        <v>4.4014956953837722E-7</v>
      </c>
      <c r="W2087" s="51">
        <f t="shared" si="294"/>
        <v>3.8720716519693305E-5</v>
      </c>
    </row>
    <row r="2088" spans="2:23" x14ac:dyDescent="0.25">
      <c r="B2088" s="45" t="s">
        <v>2377</v>
      </c>
      <c r="C2088" s="46" t="s">
        <v>2835</v>
      </c>
      <c r="D2088" s="47">
        <v>1.1009984599999998</v>
      </c>
      <c r="E2088" s="47">
        <v>19.842710077</v>
      </c>
      <c r="F2088" s="47">
        <v>1.6082097836225873E-2</v>
      </c>
      <c r="G2088" s="48">
        <v>2087</v>
      </c>
      <c r="H2088" s="49"/>
      <c r="I2088" s="21">
        <f t="shared" si="295"/>
        <v>1.6444643220750907</v>
      </c>
      <c r="J2088" s="50">
        <v>1.1009984599999998</v>
      </c>
      <c r="K2088" s="50">
        <v>22947.480192009967</v>
      </c>
      <c r="L2088">
        <f t="shared" si="298"/>
        <v>1.6444643220750907</v>
      </c>
      <c r="M2088" t="e">
        <f t="shared" si="297"/>
        <v>#N/A</v>
      </c>
      <c r="N2088" t="str">
        <f t="shared" si="291"/>
        <v>NA</v>
      </c>
      <c r="O2088" s="22">
        <f t="shared" si="296"/>
        <v>19517.697115887353</v>
      </c>
      <c r="P2088">
        <f t="shared" si="292"/>
        <v>1.6444643220750907</v>
      </c>
      <c r="Q2088">
        <f t="shared" si="293"/>
        <v>4</v>
      </c>
      <c r="V2088" s="51">
        <f t="shared" si="290"/>
        <v>4.3588679894972547E-7</v>
      </c>
      <c r="W2088" s="51">
        <f t="shared" si="294"/>
        <v>3.8284829720743576E-5</v>
      </c>
    </row>
    <row r="2089" spans="2:23" x14ac:dyDescent="0.25">
      <c r="B2089" s="52" t="s">
        <v>1079</v>
      </c>
      <c r="C2089" s="53" t="s">
        <v>2836</v>
      </c>
      <c r="D2089" s="54">
        <v>9.358128930000003</v>
      </c>
      <c r="E2089" s="54">
        <v>505.725583895</v>
      </c>
      <c r="F2089" s="54">
        <v>1.6031956162497005E-2</v>
      </c>
      <c r="G2089" s="48">
        <v>2088</v>
      </c>
      <c r="H2089" s="49"/>
      <c r="I2089" s="21">
        <f t="shared" si="295"/>
        <v>1.6284323659125937</v>
      </c>
      <c r="J2089" s="50">
        <v>9.3581289300000012</v>
      </c>
      <c r="K2089" s="50">
        <v>22956.838320939965</v>
      </c>
      <c r="L2089">
        <f t="shared" si="298"/>
        <v>1.6284323659125937</v>
      </c>
      <c r="M2089" t="e">
        <f t="shared" si="297"/>
        <v>#N/A</v>
      </c>
      <c r="N2089" t="str">
        <f t="shared" si="291"/>
        <v>NA</v>
      </c>
      <c r="O2089" s="22">
        <f t="shared" si="296"/>
        <v>19527.055244817351</v>
      </c>
      <c r="P2089">
        <f t="shared" si="292"/>
        <v>1.6284323659125937</v>
      </c>
      <c r="Q2089">
        <f t="shared" si="293"/>
        <v>4</v>
      </c>
      <c r="V2089" s="51">
        <f t="shared" si="290"/>
        <v>4.3163731906818259E-7</v>
      </c>
      <c r="W2089" s="51">
        <f t="shared" si="294"/>
        <v>3.7853192401675394E-5</v>
      </c>
    </row>
    <row r="2090" spans="2:23" x14ac:dyDescent="0.25">
      <c r="B2090" s="45" t="s">
        <v>1214</v>
      </c>
      <c r="C2090" s="46" t="s">
        <v>2837</v>
      </c>
      <c r="D2090" s="47">
        <v>1.1753296</v>
      </c>
      <c r="E2090" s="47">
        <v>6.4824635090000005</v>
      </c>
      <c r="F2090" s="47">
        <v>1.5995844967645757E-2</v>
      </c>
      <c r="G2090" s="48">
        <v>2089</v>
      </c>
      <c r="H2090" s="49"/>
      <c r="I2090" s="21">
        <f t="shared" si="295"/>
        <v>1.6124365209449478</v>
      </c>
      <c r="J2090" s="50">
        <v>1.1753296</v>
      </c>
      <c r="K2090" s="50">
        <v>22958.013650539964</v>
      </c>
      <c r="L2090">
        <f t="shared" si="298"/>
        <v>1.6124365209449478</v>
      </c>
      <c r="M2090" t="e">
        <f t="shared" si="297"/>
        <v>#N/A</v>
      </c>
      <c r="N2090" t="str">
        <f t="shared" si="291"/>
        <v>NA</v>
      </c>
      <c r="O2090" s="22">
        <f t="shared" si="296"/>
        <v>19528.23057441735</v>
      </c>
      <c r="P2090">
        <f t="shared" si="292"/>
        <v>1.6124365209449478</v>
      </c>
      <c r="Q2090">
        <f t="shared" si="293"/>
        <v>4</v>
      </c>
      <c r="V2090" s="51">
        <f t="shared" si="290"/>
        <v>4.2739741093162597E-7</v>
      </c>
      <c r="W2090" s="51">
        <f t="shared" si="294"/>
        <v>3.7425794990743769E-5</v>
      </c>
    </row>
    <row r="2091" spans="2:23" x14ac:dyDescent="0.25">
      <c r="B2091" s="52" t="s">
        <v>1014</v>
      </c>
      <c r="C2091" s="53" t="s">
        <v>2838</v>
      </c>
      <c r="D2091" s="54">
        <v>2.0244674899999997</v>
      </c>
      <c r="E2091" s="54">
        <v>363.78815222200001</v>
      </c>
      <c r="F2091" s="54">
        <v>1.5992381823385676E-2</v>
      </c>
      <c r="G2091" s="48">
        <v>2090</v>
      </c>
      <c r="H2091" s="49"/>
      <c r="I2091" s="21">
        <f t="shared" si="295"/>
        <v>1.5964441391215622</v>
      </c>
      <c r="J2091" s="50">
        <v>2.0244674899999997</v>
      </c>
      <c r="K2091" s="50">
        <v>22960.038118029963</v>
      </c>
      <c r="L2091">
        <f t="shared" si="298"/>
        <v>1.5964441391215622</v>
      </c>
      <c r="M2091" t="e">
        <f t="shared" si="297"/>
        <v>#N/A</v>
      </c>
      <c r="N2091" t="str">
        <f t="shared" si="291"/>
        <v>NA</v>
      </c>
      <c r="O2091" s="22">
        <f t="shared" si="296"/>
        <v>19530.255041907349</v>
      </c>
      <c r="P2091">
        <f t="shared" si="292"/>
        <v>1.5964441391215622</v>
      </c>
      <c r="Q2091">
        <f t="shared" si="293"/>
        <v>4</v>
      </c>
      <c r="V2091" s="51">
        <f t="shared" si="290"/>
        <v>4.2315842074679726E-7</v>
      </c>
      <c r="W2091" s="51">
        <f t="shared" si="294"/>
        <v>3.7002636569996973E-5</v>
      </c>
    </row>
    <row r="2092" spans="2:23" x14ac:dyDescent="0.25">
      <c r="B2092" s="45" t="s">
        <v>2665</v>
      </c>
      <c r="C2092" s="46" t="s">
        <v>2839</v>
      </c>
      <c r="D2092" s="47">
        <v>1.70361265</v>
      </c>
      <c r="E2092" s="47">
        <v>86.519847651000006</v>
      </c>
      <c r="F2092" s="47">
        <v>1.5861571194055887E-2</v>
      </c>
      <c r="G2092" s="48">
        <v>2091</v>
      </c>
      <c r="H2092" s="49"/>
      <c r="I2092" s="21">
        <f t="shared" si="295"/>
        <v>1.5805825679275063</v>
      </c>
      <c r="J2092" s="50">
        <v>1.70361265</v>
      </c>
      <c r="K2092" s="50">
        <v>22961.741730679962</v>
      </c>
      <c r="L2092">
        <f t="shared" si="298"/>
        <v>1.5805825679275063</v>
      </c>
      <c r="M2092" t="e">
        <f t="shared" si="297"/>
        <v>#N/A</v>
      </c>
      <c r="N2092" t="str">
        <f t="shared" si="291"/>
        <v>NA</v>
      </c>
      <c r="O2092" s="22">
        <f t="shared" si="296"/>
        <v>19531.958654557347</v>
      </c>
      <c r="P2092">
        <f t="shared" si="292"/>
        <v>1.5805825679275063</v>
      </c>
      <c r="Q2092">
        <f t="shared" si="293"/>
        <v>4</v>
      </c>
      <c r="V2092" s="51">
        <f t="shared" si="290"/>
        <v>4.1895410363192918E-7</v>
      </c>
      <c r="W2092" s="51">
        <f t="shared" si="294"/>
        <v>3.6583682466365042E-5</v>
      </c>
    </row>
    <row r="2093" spans="2:23" x14ac:dyDescent="0.25">
      <c r="B2093" s="52" t="s">
        <v>2840</v>
      </c>
      <c r="C2093" s="53" t="s">
        <v>2841</v>
      </c>
      <c r="D2093" s="54">
        <v>2.97336935</v>
      </c>
      <c r="E2093" s="54">
        <v>112.585313829</v>
      </c>
      <c r="F2093" s="54">
        <v>1.577471111064821E-2</v>
      </c>
      <c r="G2093" s="48">
        <v>2092</v>
      </c>
      <c r="H2093" s="49"/>
      <c r="I2093" s="21">
        <f t="shared" si="295"/>
        <v>1.564807856816858</v>
      </c>
      <c r="J2093" s="50">
        <v>2.97336935</v>
      </c>
      <c r="K2093" s="50">
        <v>22964.71510002996</v>
      </c>
      <c r="L2093">
        <f t="shared" si="298"/>
        <v>1.564807856816858</v>
      </c>
      <c r="M2093" t="e">
        <f t="shared" si="297"/>
        <v>#N/A</v>
      </c>
      <c r="N2093" t="str">
        <f t="shared" si="291"/>
        <v>NA</v>
      </c>
      <c r="O2093" s="22">
        <f t="shared" si="296"/>
        <v>19534.932023907346</v>
      </c>
      <c r="P2093">
        <f t="shared" si="292"/>
        <v>1.564807856816858</v>
      </c>
      <c r="Q2093">
        <f t="shared" si="293"/>
        <v>4</v>
      </c>
      <c r="V2093" s="51">
        <f t="shared" si="290"/>
        <v>4.1477280991939632E-7</v>
      </c>
      <c r="W2093" s="51">
        <f t="shared" si="294"/>
        <v>3.6168909656445645E-5</v>
      </c>
    </row>
    <row r="2094" spans="2:23" x14ac:dyDescent="0.25">
      <c r="B2094" s="45" t="s">
        <v>2061</v>
      </c>
      <c r="C2094" s="46" t="s">
        <v>2842</v>
      </c>
      <c r="D2094" s="47">
        <v>7.2231827200000005</v>
      </c>
      <c r="E2094" s="47">
        <v>37.257213659000001</v>
      </c>
      <c r="F2094" s="47">
        <v>1.5656814987760791E-2</v>
      </c>
      <c r="G2094" s="48">
        <v>2093</v>
      </c>
      <c r="H2094" s="49"/>
      <c r="I2094" s="21">
        <f t="shared" si="295"/>
        <v>1.5491510418290972</v>
      </c>
      <c r="J2094" s="50">
        <v>7.2231827200000005</v>
      </c>
      <c r="K2094" s="50">
        <v>22971.938282749961</v>
      </c>
      <c r="L2094">
        <f t="shared" si="298"/>
        <v>1.5491510418290972</v>
      </c>
      <c r="M2094" t="e">
        <f t="shared" si="297"/>
        <v>#N/A</v>
      </c>
      <c r="N2094" t="str">
        <f t="shared" si="291"/>
        <v>NA</v>
      </c>
      <c r="O2094" s="22">
        <f t="shared" si="296"/>
        <v>19542.155206627347</v>
      </c>
      <c r="P2094">
        <f t="shared" si="292"/>
        <v>1.5491510418290972</v>
      </c>
      <c r="Q2094">
        <f t="shared" si="293"/>
        <v>4</v>
      </c>
      <c r="V2094" s="51">
        <f t="shared" si="290"/>
        <v>4.1062276611780665E-7</v>
      </c>
      <c r="W2094" s="51">
        <f t="shared" si="294"/>
        <v>3.5758286890327838E-5</v>
      </c>
    </row>
    <row r="2095" spans="2:23" x14ac:dyDescent="0.25">
      <c r="B2095" s="52" t="s">
        <v>362</v>
      </c>
      <c r="C2095" s="53" t="s">
        <v>2843</v>
      </c>
      <c r="D2095" s="54">
        <v>7.5658780100000014</v>
      </c>
      <c r="E2095" s="54">
        <v>1342.5225227399999</v>
      </c>
      <c r="F2095" s="54">
        <v>1.5643743696227851E-2</v>
      </c>
      <c r="G2095" s="48">
        <v>2094</v>
      </c>
      <c r="H2095" s="49"/>
      <c r="I2095" s="21">
        <f t="shared" si="295"/>
        <v>1.5335072981328695</v>
      </c>
      <c r="J2095" s="50">
        <v>7.5658780100000014</v>
      </c>
      <c r="K2095" s="50">
        <v>22979.50416075996</v>
      </c>
      <c r="L2095">
        <f t="shared" si="298"/>
        <v>1.5335072981328695</v>
      </c>
      <c r="M2095" t="e">
        <f t="shared" si="297"/>
        <v>#N/A</v>
      </c>
      <c r="N2095" t="str">
        <f t="shared" si="291"/>
        <v>NA</v>
      </c>
      <c r="O2095" s="22">
        <f t="shared" si="296"/>
        <v>19549.721084637345</v>
      </c>
      <c r="P2095">
        <f t="shared" si="292"/>
        <v>1.5335072981328695</v>
      </c>
      <c r="Q2095">
        <f t="shared" si="293"/>
        <v>4</v>
      </c>
      <c r="V2095" s="51">
        <f t="shared" si="290"/>
        <v>4.0647618703317554E-7</v>
      </c>
      <c r="W2095" s="51">
        <f t="shared" si="294"/>
        <v>3.5351810703294665E-5</v>
      </c>
    </row>
    <row r="2096" spans="2:23" x14ac:dyDescent="0.25">
      <c r="B2096" s="45" t="s">
        <v>450</v>
      </c>
      <c r="C2096" s="46" t="s">
        <v>2844</v>
      </c>
      <c r="D2096" s="47">
        <v>1.7767797621592329</v>
      </c>
      <c r="E2096" s="47">
        <v>27.254370314947273</v>
      </c>
      <c r="F2096" s="47">
        <v>1.563772370298511E-2</v>
      </c>
      <c r="G2096" s="48">
        <v>2095</v>
      </c>
      <c r="H2096" s="49"/>
      <c r="I2096" s="21">
        <f t="shared" si="295"/>
        <v>1.5178695744298842</v>
      </c>
      <c r="J2096" s="50">
        <v>1.8036245</v>
      </c>
      <c r="K2096" s="50">
        <v>22981.30778525996</v>
      </c>
      <c r="L2096">
        <f t="shared" si="298"/>
        <v>1.5178695744298842</v>
      </c>
      <c r="M2096" t="e">
        <f t="shared" si="297"/>
        <v>#N/A</v>
      </c>
      <c r="N2096" t="str">
        <f t="shared" si="291"/>
        <v>NA</v>
      </c>
      <c r="O2096" s="22">
        <f t="shared" si="296"/>
        <v>19551.497864399505</v>
      </c>
      <c r="P2096">
        <f t="shared" si="292"/>
        <v>1.5178695744298842</v>
      </c>
      <c r="Q2096">
        <f t="shared" si="293"/>
        <v>4</v>
      </c>
      <c r="V2096" s="51">
        <f t="shared" si="290"/>
        <v>4.0233120362657097E-7</v>
      </c>
      <c r="W2096" s="51">
        <f t="shared" si="294"/>
        <v>3.4949479499668094E-5</v>
      </c>
    </row>
    <row r="2097" spans="2:23" x14ac:dyDescent="0.25">
      <c r="B2097" s="52" t="s">
        <v>1011</v>
      </c>
      <c r="C2097" s="53" t="s">
        <v>2845</v>
      </c>
      <c r="D2097" s="54">
        <v>3.8177646699999999</v>
      </c>
      <c r="E2097" s="54">
        <v>868.68984157399996</v>
      </c>
      <c r="F2097" s="54">
        <v>1.5577433108089124E-2</v>
      </c>
      <c r="G2097" s="48">
        <v>2096</v>
      </c>
      <c r="H2097" s="49"/>
      <c r="I2097" s="21">
        <f t="shared" si="295"/>
        <v>1.5022921413217951</v>
      </c>
      <c r="J2097" s="50">
        <v>3.8177646699999999</v>
      </c>
      <c r="K2097" s="50">
        <v>22985.125549929959</v>
      </c>
      <c r="L2097">
        <f t="shared" si="298"/>
        <v>1.5022921413217951</v>
      </c>
      <c r="M2097" t="e">
        <f t="shared" si="297"/>
        <v>#N/A</v>
      </c>
      <c r="N2097" t="str">
        <f t="shared" si="291"/>
        <v>NA</v>
      </c>
      <c r="O2097" s="22">
        <f t="shared" si="296"/>
        <v>19555.315629069504</v>
      </c>
      <c r="P2097">
        <f t="shared" si="292"/>
        <v>1.5022921413217951</v>
      </c>
      <c r="Q2097">
        <f t="shared" si="293"/>
        <v>4</v>
      </c>
      <c r="V2097" s="51">
        <f t="shared" si="290"/>
        <v>3.9820220103150682E-7</v>
      </c>
      <c r="W2097" s="51">
        <f t="shared" si="294"/>
        <v>3.455127729863659E-5</v>
      </c>
    </row>
    <row r="2098" spans="2:23" x14ac:dyDescent="0.25">
      <c r="B2098" s="45" t="s">
        <v>2109</v>
      </c>
      <c r="C2098" s="46" t="s">
        <v>2846</v>
      </c>
      <c r="D2098" s="47">
        <v>1.4957862665543646</v>
      </c>
      <c r="E2098" s="47">
        <v>169.41736187625833</v>
      </c>
      <c r="F2098" s="47">
        <v>1.4999806618855409E-2</v>
      </c>
      <c r="G2098" s="48">
        <v>2097</v>
      </c>
      <c r="H2098" s="49"/>
      <c r="I2098" s="21">
        <f t="shared" si="295"/>
        <v>1.4872923347029396</v>
      </c>
      <c r="J2098" s="50">
        <v>2.6020144600000004</v>
      </c>
      <c r="K2098" s="50">
        <v>22987.727564389959</v>
      </c>
      <c r="L2098">
        <f t="shared" si="298"/>
        <v>1.4872923347029396</v>
      </c>
      <c r="M2098" t="e">
        <f t="shared" si="297"/>
        <v>#N/A</v>
      </c>
      <c r="N2098" t="str">
        <f t="shared" si="291"/>
        <v>NA</v>
      </c>
      <c r="O2098" s="22">
        <f t="shared" si="296"/>
        <v>19556.811415336058</v>
      </c>
      <c r="P2098">
        <f t="shared" si="292"/>
        <v>1.4872923347029396</v>
      </c>
      <c r="Q2098">
        <f t="shared" si="293"/>
        <v>4</v>
      </c>
      <c r="V2098" s="51">
        <f t="shared" si="290"/>
        <v>3.9422630590007129E-7</v>
      </c>
      <c r="W2098" s="51">
        <f t="shared" si="294"/>
        <v>3.4157050992736521E-5</v>
      </c>
    </row>
    <row r="2099" spans="2:23" x14ac:dyDescent="0.25">
      <c r="B2099" s="52" t="s">
        <v>2847</v>
      </c>
      <c r="C2099" s="53" t="s">
        <v>2848</v>
      </c>
      <c r="D2099" s="54">
        <v>3.9651139299999993</v>
      </c>
      <c r="E2099" s="54">
        <v>124.838924694</v>
      </c>
      <c r="F2099" s="54">
        <v>1.482793053891689E-2</v>
      </c>
      <c r="G2099" s="48">
        <v>2098</v>
      </c>
      <c r="H2099" s="49"/>
      <c r="I2099" s="21">
        <f t="shared" si="295"/>
        <v>1.4724644041640227</v>
      </c>
      <c r="J2099" s="50">
        <v>3.9651139299999993</v>
      </c>
      <c r="K2099" s="50">
        <v>22991.69267831996</v>
      </c>
      <c r="L2099">
        <f t="shared" si="298"/>
        <v>1.4724644041640227</v>
      </c>
      <c r="M2099" t="e">
        <f t="shared" si="297"/>
        <v>#N/A</v>
      </c>
      <c r="N2099" t="str">
        <f t="shared" si="291"/>
        <v>NA</v>
      </c>
      <c r="O2099" s="22">
        <f t="shared" si="296"/>
        <v>19560.776529266059</v>
      </c>
      <c r="P2099">
        <f t="shared" si="292"/>
        <v>1.4724644041640227</v>
      </c>
      <c r="Q2099">
        <f t="shared" si="293"/>
        <v>4</v>
      </c>
      <c r="V2099" s="51">
        <f t="shared" si="290"/>
        <v>3.9029596877393552E-7</v>
      </c>
      <c r="W2099" s="51">
        <f t="shared" si="294"/>
        <v>3.3766755023962583E-5</v>
      </c>
    </row>
    <row r="2100" spans="2:23" x14ac:dyDescent="0.25">
      <c r="B2100" s="45" t="s">
        <v>1524</v>
      </c>
      <c r="C2100" s="46" t="s">
        <v>2849</v>
      </c>
      <c r="D2100" s="47">
        <v>5.038828817207885</v>
      </c>
      <c r="E2100" s="47">
        <v>109.0199205773564</v>
      </c>
      <c r="F2100" s="47">
        <v>1.4736811372012382E-2</v>
      </c>
      <c r="G2100" s="48">
        <v>2099</v>
      </c>
      <c r="H2100" s="49"/>
      <c r="I2100" s="21">
        <f t="shared" si="295"/>
        <v>1.4577275927920104</v>
      </c>
      <c r="J2100" s="50">
        <v>5.4289277499999997</v>
      </c>
      <c r="K2100" s="50">
        <v>22997.121606069959</v>
      </c>
      <c r="L2100">
        <f t="shared" si="298"/>
        <v>1.4577275927920104</v>
      </c>
      <c r="M2100" t="e">
        <f t="shared" si="297"/>
        <v>#N/A</v>
      </c>
      <c r="N2100" t="str">
        <f t="shared" si="291"/>
        <v>NA</v>
      </c>
      <c r="O2100" s="22">
        <f t="shared" si="296"/>
        <v>19565.815358083266</v>
      </c>
      <c r="P2100">
        <f t="shared" si="292"/>
        <v>1.4577275927920104</v>
      </c>
      <c r="Q2100">
        <f t="shared" si="293"/>
        <v>4</v>
      </c>
      <c r="V2100" s="51">
        <f t="shared" si="290"/>
        <v>3.8638978397597853E-7</v>
      </c>
      <c r="W2100" s="51">
        <f t="shared" si="294"/>
        <v>3.3380365239986607E-5</v>
      </c>
    </row>
    <row r="2101" spans="2:23" x14ac:dyDescent="0.25">
      <c r="B2101" s="52" t="s">
        <v>995</v>
      </c>
      <c r="C2101" s="53" t="s">
        <v>2850</v>
      </c>
      <c r="D2101" s="54">
        <v>0.26671039999999996</v>
      </c>
      <c r="E2101" s="54">
        <v>2</v>
      </c>
      <c r="F2101" s="54">
        <v>1.4596678599999999E-2</v>
      </c>
      <c r="G2101" s="48">
        <v>2100</v>
      </c>
      <c r="H2101" s="49"/>
      <c r="I2101" s="21">
        <f t="shared" si="295"/>
        <v>1.4431309141920103</v>
      </c>
      <c r="J2101" s="50">
        <v>1.6712889</v>
      </c>
      <c r="K2101" s="50">
        <v>22998.79289496996</v>
      </c>
      <c r="L2101">
        <f t="shared" si="298"/>
        <v>1.4431309141920103</v>
      </c>
      <c r="M2101" t="e">
        <f t="shared" si="297"/>
        <v>#N/A</v>
      </c>
      <c r="N2101" t="str">
        <f t="shared" si="291"/>
        <v>NA</v>
      </c>
      <c r="O2101" s="22">
        <f t="shared" si="296"/>
        <v>19566.082068483265</v>
      </c>
      <c r="P2101">
        <f t="shared" si="292"/>
        <v>1.4431309141920103</v>
      </c>
      <c r="Q2101">
        <f t="shared" si="293"/>
        <v>4</v>
      </c>
      <c r="V2101" s="51">
        <f t="shared" si="290"/>
        <v>3.8252074320395173E-7</v>
      </c>
      <c r="W2101" s="51">
        <f t="shared" si="294"/>
        <v>3.2997844496782653E-5</v>
      </c>
    </row>
    <row r="2102" spans="2:23" x14ac:dyDescent="0.25">
      <c r="B2102" s="45" t="s">
        <v>2066</v>
      </c>
      <c r="C2102" s="46" t="s">
        <v>2851</v>
      </c>
      <c r="D2102" s="47">
        <v>1.5338479200000001</v>
      </c>
      <c r="E2102" s="47">
        <v>43</v>
      </c>
      <c r="F2102" s="47">
        <v>1.4449182499999999E-2</v>
      </c>
      <c r="G2102" s="48">
        <v>2101</v>
      </c>
      <c r="H2102" s="49"/>
      <c r="I2102" s="21">
        <f t="shared" si="295"/>
        <v>1.4286817316920104</v>
      </c>
      <c r="J2102" s="50">
        <v>8.6112682500000002</v>
      </c>
      <c r="K2102" s="50">
        <v>23007.404163219959</v>
      </c>
      <c r="L2102">
        <f t="shared" si="298"/>
        <v>1.4286817316920104</v>
      </c>
      <c r="M2102" t="e">
        <f t="shared" si="297"/>
        <v>#N/A</v>
      </c>
      <c r="N2102" t="str">
        <f t="shared" si="291"/>
        <v>NA</v>
      </c>
      <c r="O2102" s="22">
        <f t="shared" si="296"/>
        <v>19567.615916403265</v>
      </c>
      <c r="P2102">
        <f t="shared" si="292"/>
        <v>1.4286817316920104</v>
      </c>
      <c r="Q2102">
        <f t="shared" si="293"/>
        <v>4</v>
      </c>
      <c r="V2102" s="51">
        <f t="shared" si="290"/>
        <v>3.7869079820434368E-7</v>
      </c>
      <c r="W2102" s="51">
        <f t="shared" si="294"/>
        <v>3.2619153698578306E-5</v>
      </c>
    </row>
    <row r="2103" spans="2:23" x14ac:dyDescent="0.25">
      <c r="B2103" s="52" t="s">
        <v>2852</v>
      </c>
      <c r="C2103" s="53" t="s">
        <v>2853</v>
      </c>
      <c r="D2103" s="54">
        <v>0.42653794</v>
      </c>
      <c r="E2103" s="54">
        <v>32.288222279000003</v>
      </c>
      <c r="F2103" s="54">
        <v>1.4336342006432211E-2</v>
      </c>
      <c r="G2103" s="48">
        <v>2102</v>
      </c>
      <c r="H2103" s="49"/>
      <c r="I2103" s="21">
        <f t="shared" si="295"/>
        <v>1.4143453896855782</v>
      </c>
      <c r="J2103" s="50">
        <v>0.42653794</v>
      </c>
      <c r="K2103" s="50">
        <v>23007.830701159957</v>
      </c>
      <c r="L2103">
        <f t="shared" si="298"/>
        <v>1.4143453896855782</v>
      </c>
      <c r="M2103" t="e">
        <f t="shared" si="297"/>
        <v>#N/A</v>
      </c>
      <c r="N2103" t="str">
        <f t="shared" si="291"/>
        <v>NA</v>
      </c>
      <c r="O2103" s="22">
        <f t="shared" si="296"/>
        <v>19568.042454343264</v>
      </c>
      <c r="P2103">
        <f t="shared" si="292"/>
        <v>1.4143453896855782</v>
      </c>
      <c r="Q2103">
        <f t="shared" si="293"/>
        <v>4</v>
      </c>
      <c r="V2103" s="51">
        <f t="shared" si="290"/>
        <v>3.7489076305493597E-7</v>
      </c>
      <c r="W2103" s="51">
        <f t="shared" si="294"/>
        <v>3.2244262935523369E-5</v>
      </c>
    </row>
    <row r="2104" spans="2:23" x14ac:dyDescent="0.25">
      <c r="B2104" s="45" t="s">
        <v>1708</v>
      </c>
      <c r="C2104" s="46" t="s">
        <v>2854</v>
      </c>
      <c r="D2104" s="47">
        <v>2.7858380199999999</v>
      </c>
      <c r="E2104" s="47">
        <v>37.460631872000008</v>
      </c>
      <c r="F2104" s="47">
        <v>1.4149225295867625E-2</v>
      </c>
      <c r="G2104" s="48">
        <v>2103</v>
      </c>
      <c r="H2104" s="49"/>
      <c r="I2104" s="21">
        <f t="shared" si="295"/>
        <v>1.4001961643897105</v>
      </c>
      <c r="J2104" s="50">
        <v>2.7858380199999999</v>
      </c>
      <c r="K2104" s="50">
        <v>23010.616539179959</v>
      </c>
      <c r="L2104">
        <f t="shared" si="298"/>
        <v>1.4001961643897105</v>
      </c>
      <c r="M2104" t="e">
        <f t="shared" si="297"/>
        <v>#N/A</v>
      </c>
      <c r="N2104" t="str">
        <f t="shared" si="291"/>
        <v>NA</v>
      </c>
      <c r="O2104" s="22">
        <f t="shared" si="296"/>
        <v>19570.828292363265</v>
      </c>
      <c r="P2104">
        <f t="shared" si="292"/>
        <v>1.4001961643897105</v>
      </c>
      <c r="Q2104">
        <f t="shared" si="293"/>
        <v>4</v>
      </c>
      <c r="V2104" s="51">
        <f t="shared" si="290"/>
        <v>3.7114032563951563E-7</v>
      </c>
      <c r="W2104" s="51">
        <f t="shared" si="294"/>
        <v>3.1873122609883853E-5</v>
      </c>
    </row>
    <row r="2105" spans="2:23" x14ac:dyDescent="0.25">
      <c r="B2105" s="52" t="s">
        <v>2377</v>
      </c>
      <c r="C2105" s="53" t="s">
        <v>2855</v>
      </c>
      <c r="D2105" s="54">
        <v>2.8250177299999999</v>
      </c>
      <c r="E2105" s="54">
        <v>51.012779776999999</v>
      </c>
      <c r="F2105" s="54">
        <v>1.4147736406291826E-2</v>
      </c>
      <c r="G2105" s="48">
        <v>2104</v>
      </c>
      <c r="H2105" s="49"/>
      <c r="I2105" s="21">
        <f t="shared" si="295"/>
        <v>1.3860484279834187</v>
      </c>
      <c r="J2105" s="50">
        <v>2.8250177299999999</v>
      </c>
      <c r="K2105" s="50">
        <v>23013.441556909958</v>
      </c>
      <c r="L2105">
        <f t="shared" si="298"/>
        <v>1.3860484279834187</v>
      </c>
      <c r="M2105" t="e">
        <f t="shared" si="297"/>
        <v>#N/A</v>
      </c>
      <c r="N2105" t="str">
        <f t="shared" si="291"/>
        <v>NA</v>
      </c>
      <c r="O2105" s="22">
        <f t="shared" si="296"/>
        <v>19573.653310093265</v>
      </c>
      <c r="P2105">
        <f t="shared" si="292"/>
        <v>1.3860484279834187</v>
      </c>
      <c r="Q2105">
        <f t="shared" si="293"/>
        <v>4</v>
      </c>
      <c r="V2105" s="51">
        <f t="shared" si="290"/>
        <v>3.6739028287377089E-7</v>
      </c>
      <c r="W2105" s="51">
        <f t="shared" si="294"/>
        <v>3.1505732327010079E-5</v>
      </c>
    </row>
    <row r="2106" spans="2:23" x14ac:dyDescent="0.25">
      <c r="B2106" s="45" t="s">
        <v>203</v>
      </c>
      <c r="C2106" s="46" t="s">
        <v>2856</v>
      </c>
      <c r="D2106" s="47">
        <v>0.82653268000000002</v>
      </c>
      <c r="E2106" s="47">
        <v>102.24049464300001</v>
      </c>
      <c r="F2106" s="47">
        <v>1.3913990708361586E-2</v>
      </c>
      <c r="G2106" s="48">
        <v>2105</v>
      </c>
      <c r="H2106" s="49"/>
      <c r="I2106" s="21">
        <f t="shared" si="295"/>
        <v>1.372134437275057</v>
      </c>
      <c r="J2106" s="50">
        <v>0.82653268000000002</v>
      </c>
      <c r="K2106" s="50">
        <v>23014.268089589958</v>
      </c>
      <c r="L2106">
        <f t="shared" si="298"/>
        <v>1.372134437275057</v>
      </c>
      <c r="M2106" t="e">
        <f t="shared" si="297"/>
        <v>#N/A</v>
      </c>
      <c r="N2106" t="str">
        <f t="shared" si="291"/>
        <v>NA</v>
      </c>
      <c r="O2106" s="22">
        <f t="shared" si="296"/>
        <v>19574.479842773264</v>
      </c>
      <c r="P2106">
        <f t="shared" si="292"/>
        <v>1.372134437275057</v>
      </c>
      <c r="Q2106">
        <f t="shared" si="293"/>
        <v>4</v>
      </c>
      <c r="V2106" s="51">
        <f t="shared" si="290"/>
        <v>3.6370219746561145E-7</v>
      </c>
      <c r="W2106" s="51">
        <f t="shared" si="294"/>
        <v>3.114203012954447E-5</v>
      </c>
    </row>
    <row r="2107" spans="2:23" x14ac:dyDescent="0.25">
      <c r="B2107" s="52" t="s">
        <v>1112</v>
      </c>
      <c r="C2107" s="53" t="s">
        <v>2857</v>
      </c>
      <c r="D2107" s="54">
        <v>0.63245724000000003</v>
      </c>
      <c r="E2107" s="54">
        <v>3</v>
      </c>
      <c r="F2107" s="54">
        <v>1.3901944500000001E-2</v>
      </c>
      <c r="G2107" s="48">
        <v>2106</v>
      </c>
      <c r="H2107" s="49"/>
      <c r="I2107" s="21">
        <f t="shared" si="295"/>
        <v>1.3582324927750571</v>
      </c>
      <c r="J2107" s="50">
        <v>2.4549809799999998</v>
      </c>
      <c r="K2107" s="50">
        <v>23016.723070569959</v>
      </c>
      <c r="L2107">
        <f t="shared" si="298"/>
        <v>1.3582324927750571</v>
      </c>
      <c r="M2107" t="e">
        <f t="shared" si="297"/>
        <v>#N/A</v>
      </c>
      <c r="N2107" t="str">
        <f t="shared" si="291"/>
        <v>NA</v>
      </c>
      <c r="O2107" s="22">
        <f t="shared" si="296"/>
        <v>19575.112300013265</v>
      </c>
      <c r="P2107">
        <f t="shared" si="292"/>
        <v>1.3582324927750571</v>
      </c>
      <c r="Q2107">
        <f t="shared" si="293"/>
        <v>4</v>
      </c>
      <c r="V2107" s="51">
        <f t="shared" si="290"/>
        <v>3.6001730506269493E-7</v>
      </c>
      <c r="W2107" s="51">
        <f t="shared" si="294"/>
        <v>3.0782012824481776E-5</v>
      </c>
    </row>
    <row r="2108" spans="2:23" x14ac:dyDescent="0.25">
      <c r="B2108" s="45" t="s">
        <v>2858</v>
      </c>
      <c r="C2108" s="46" t="s">
        <v>2859</v>
      </c>
      <c r="D2108" s="47">
        <v>1.6529114499999999</v>
      </c>
      <c r="E2108" s="47">
        <v>144.23002602599999</v>
      </c>
      <c r="F2108" s="47">
        <v>1.3834197944351456E-2</v>
      </c>
      <c r="G2108" s="48">
        <v>2107</v>
      </c>
      <c r="H2108" s="49"/>
      <c r="I2108" s="21">
        <f t="shared" si="295"/>
        <v>1.3443982948307056</v>
      </c>
      <c r="J2108" s="50">
        <v>1.6529114499999999</v>
      </c>
      <c r="K2108" s="50">
        <v>23018.375982019959</v>
      </c>
      <c r="L2108">
        <f t="shared" si="298"/>
        <v>1.3443982948307056</v>
      </c>
      <c r="M2108" t="e">
        <f t="shared" si="297"/>
        <v>#N/A</v>
      </c>
      <c r="N2108" t="str">
        <f t="shared" si="291"/>
        <v>NA</v>
      </c>
      <c r="O2108" s="22">
        <f t="shared" si="296"/>
        <v>19576.765211463266</v>
      </c>
      <c r="P2108">
        <f t="shared" si="292"/>
        <v>1.3443982948307056</v>
      </c>
      <c r="Q2108">
        <f t="shared" si="293"/>
        <v>4</v>
      </c>
      <c r="V2108" s="51">
        <f t="shared" si="290"/>
        <v>3.5635036977133451E-7</v>
      </c>
      <c r="W2108" s="51">
        <f t="shared" si="294"/>
        <v>3.0425662454710442E-5</v>
      </c>
    </row>
    <row r="2109" spans="2:23" x14ac:dyDescent="0.25">
      <c r="B2109" s="52" t="s">
        <v>1874</v>
      </c>
      <c r="C2109" s="53" t="s">
        <v>2860</v>
      </c>
      <c r="D2109" s="54">
        <v>7.8204037500000005</v>
      </c>
      <c r="E2109" s="54">
        <v>167.91205802799999</v>
      </c>
      <c r="F2109" s="54">
        <v>1.3767882033182648E-2</v>
      </c>
      <c r="G2109" s="48">
        <v>2108</v>
      </c>
      <c r="H2109" s="49"/>
      <c r="I2109" s="21">
        <f t="shared" si="295"/>
        <v>1.330630412797523</v>
      </c>
      <c r="J2109" s="50">
        <v>7.8204037500000005</v>
      </c>
      <c r="K2109" s="50">
        <v>23026.196385769959</v>
      </c>
      <c r="L2109">
        <f t="shared" si="298"/>
        <v>1.330630412797523</v>
      </c>
      <c r="M2109" t="e">
        <f t="shared" si="297"/>
        <v>#N/A</v>
      </c>
      <c r="N2109" t="str">
        <f t="shared" si="291"/>
        <v>NA</v>
      </c>
      <c r="O2109" s="22">
        <f t="shared" si="296"/>
        <v>19584.585615213266</v>
      </c>
      <c r="P2109">
        <f t="shared" si="292"/>
        <v>1.330630412797523</v>
      </c>
      <c r="Q2109">
        <f t="shared" si="293"/>
        <v>4</v>
      </c>
      <c r="V2109" s="51">
        <f t="shared" si="290"/>
        <v>3.5270101238047994E-7</v>
      </c>
      <c r="W2109" s="51">
        <f t="shared" si="294"/>
        <v>3.0072961442329961E-5</v>
      </c>
    </row>
    <row r="2110" spans="2:23" x14ac:dyDescent="0.25">
      <c r="B2110" s="45" t="s">
        <v>2634</v>
      </c>
      <c r="C2110" s="46" t="s">
        <v>2861</v>
      </c>
      <c r="D2110" s="47">
        <v>4.8516320300000002</v>
      </c>
      <c r="E2110" s="47">
        <v>130.92606865299999</v>
      </c>
      <c r="F2110" s="47">
        <v>1.3686029271469722E-2</v>
      </c>
      <c r="G2110" s="48">
        <v>2109</v>
      </c>
      <c r="H2110" s="49"/>
      <c r="I2110" s="21">
        <f t="shared" si="295"/>
        <v>1.3169443835260533</v>
      </c>
      <c r="J2110" s="50">
        <v>4.8516320300000002</v>
      </c>
      <c r="K2110" s="50">
        <v>23031.04801779996</v>
      </c>
      <c r="L2110">
        <f t="shared" si="298"/>
        <v>1.3169443835260533</v>
      </c>
      <c r="M2110" t="e">
        <f t="shared" si="297"/>
        <v>#N/A</v>
      </c>
      <c r="N2110" t="str">
        <f t="shared" si="291"/>
        <v>NA</v>
      </c>
      <c r="O2110" s="22">
        <f t="shared" si="296"/>
        <v>19589.437247243266</v>
      </c>
      <c r="P2110">
        <f t="shared" si="292"/>
        <v>1.3169443835260533</v>
      </c>
      <c r="Q2110">
        <f t="shared" si="293"/>
        <v>4</v>
      </c>
      <c r="V2110" s="51">
        <f t="shared" si="290"/>
        <v>3.4907335113578628E-7</v>
      </c>
      <c r="W2110" s="51">
        <f t="shared" si="294"/>
        <v>2.9723888091194175E-5</v>
      </c>
    </row>
    <row r="2111" spans="2:23" x14ac:dyDescent="0.25">
      <c r="B2111" s="52" t="s">
        <v>2746</v>
      </c>
      <c r="C2111" s="53" t="s">
        <v>2862</v>
      </c>
      <c r="D2111" s="54">
        <v>11.973697229999999</v>
      </c>
      <c r="E2111" s="54">
        <v>144.71489021400001</v>
      </c>
      <c r="F2111" s="54">
        <v>1.3654312979339585E-2</v>
      </c>
      <c r="G2111" s="48">
        <v>2110</v>
      </c>
      <c r="H2111" s="49"/>
      <c r="I2111" s="21">
        <f t="shared" si="295"/>
        <v>1.3032900705467136</v>
      </c>
      <c r="J2111" s="50">
        <v>11.973697229999999</v>
      </c>
      <c r="K2111" s="50">
        <v>23043.021715029961</v>
      </c>
      <c r="L2111">
        <f t="shared" si="298"/>
        <v>1.3032900705467136</v>
      </c>
      <c r="M2111" t="e">
        <f t="shared" si="297"/>
        <v>#N/A</v>
      </c>
      <c r="N2111" t="str">
        <f t="shared" si="291"/>
        <v>NA</v>
      </c>
      <c r="O2111" s="22">
        <f t="shared" si="296"/>
        <v>19601.410944473268</v>
      </c>
      <c r="P2111">
        <f t="shared" si="292"/>
        <v>1.3032900705467136</v>
      </c>
      <c r="Q2111">
        <f t="shared" si="293"/>
        <v>4</v>
      </c>
      <c r="V2111" s="51">
        <f t="shared" si="290"/>
        <v>3.4545409670957183E-7</v>
      </c>
      <c r="W2111" s="51">
        <f t="shared" si="294"/>
        <v>2.9378433994484602E-5</v>
      </c>
    </row>
    <row r="2112" spans="2:23" x14ac:dyDescent="0.25">
      <c r="B2112" s="45" t="s">
        <v>1925</v>
      </c>
      <c r="C2112" s="46" t="s">
        <v>2863</v>
      </c>
      <c r="D2112" s="47">
        <v>0.55058931</v>
      </c>
      <c r="E2112" s="47">
        <v>9</v>
      </c>
      <c r="F2112" s="47">
        <v>1.3563504000000001E-2</v>
      </c>
      <c r="G2112" s="48">
        <v>2111</v>
      </c>
      <c r="H2112" s="49"/>
      <c r="I2112" s="21">
        <f t="shared" si="295"/>
        <v>1.2897265665467137</v>
      </c>
      <c r="J2112" s="50">
        <v>1.19436253</v>
      </c>
      <c r="K2112" s="50">
        <v>23044.216077559962</v>
      </c>
      <c r="L2112">
        <f t="shared" si="298"/>
        <v>1.2897265665467137</v>
      </c>
      <c r="M2112" t="e">
        <f t="shared" si="297"/>
        <v>#N/A</v>
      </c>
      <c r="N2112" t="str">
        <f t="shared" si="291"/>
        <v>NA</v>
      </c>
      <c r="O2112" s="22">
        <f t="shared" si="296"/>
        <v>19601.961533783269</v>
      </c>
      <c r="P2112">
        <f t="shared" si="292"/>
        <v>1.2897265665467137</v>
      </c>
      <c r="Q2112">
        <f t="shared" si="293"/>
        <v>4</v>
      </c>
      <c r="V2112" s="51">
        <f t="shared" si="290"/>
        <v>3.4185891239226089E-7</v>
      </c>
      <c r="W2112" s="51">
        <f t="shared" si="294"/>
        <v>2.903657508209234E-5</v>
      </c>
    </row>
    <row r="2113" spans="2:23" x14ac:dyDescent="0.25">
      <c r="B2113" s="52" t="s">
        <v>1384</v>
      </c>
      <c r="C2113" s="53" t="s">
        <v>2864</v>
      </c>
      <c r="D2113" s="54">
        <v>3.1873605500000002</v>
      </c>
      <c r="E2113" s="54">
        <v>13.879661384000002</v>
      </c>
      <c r="F2113" s="54">
        <v>1.3391144494131908E-2</v>
      </c>
      <c r="G2113" s="48">
        <v>2112</v>
      </c>
      <c r="H2113" s="49"/>
      <c r="I2113" s="21">
        <f t="shared" si="295"/>
        <v>1.2763354220525818</v>
      </c>
      <c r="J2113" s="50">
        <v>3.1873605500000002</v>
      </c>
      <c r="K2113" s="50">
        <v>23047.403438109963</v>
      </c>
      <c r="L2113">
        <f t="shared" si="298"/>
        <v>1.2763354220525818</v>
      </c>
      <c r="M2113" t="e">
        <f t="shared" si="297"/>
        <v>#N/A</v>
      </c>
      <c r="N2113" t="str">
        <f t="shared" si="291"/>
        <v>NA</v>
      </c>
      <c r="O2113" s="22">
        <f t="shared" si="296"/>
        <v>19605.14889433327</v>
      </c>
      <c r="P2113">
        <f t="shared" si="292"/>
        <v>1.2763354220525818</v>
      </c>
      <c r="Q2113">
        <f t="shared" si="293"/>
        <v>4</v>
      </c>
      <c r="V2113" s="51">
        <f t="shared" si="290"/>
        <v>3.3830941421862165E-7</v>
      </c>
      <c r="W2113" s="51">
        <f t="shared" si="294"/>
        <v>2.8698265667873719E-5</v>
      </c>
    </row>
    <row r="2114" spans="2:23" x14ac:dyDescent="0.25">
      <c r="B2114" s="45" t="s">
        <v>1288</v>
      </c>
      <c r="C2114" s="46" t="s">
        <v>2865</v>
      </c>
      <c r="D2114" s="47">
        <v>14.7904011</v>
      </c>
      <c r="E2114" s="47">
        <v>2028.2001356239998</v>
      </c>
      <c r="F2114" s="47">
        <v>1.3366447353802846E-2</v>
      </c>
      <c r="G2114" s="48">
        <v>2113</v>
      </c>
      <c r="H2114" s="49"/>
      <c r="I2114" s="21">
        <f t="shared" si="295"/>
        <v>1.2629689746987789</v>
      </c>
      <c r="J2114" s="50">
        <v>14.7904011</v>
      </c>
      <c r="K2114" s="50">
        <v>23062.193839209962</v>
      </c>
      <c r="L2114">
        <f t="shared" si="298"/>
        <v>1.2629689746987789</v>
      </c>
      <c r="M2114" t="e">
        <f t="shared" si="297"/>
        <v>#N/A</v>
      </c>
      <c r="N2114" t="str">
        <f t="shared" si="291"/>
        <v>NA</v>
      </c>
      <c r="O2114" s="22">
        <f t="shared" si="296"/>
        <v>19619.939295433269</v>
      </c>
      <c r="P2114">
        <f t="shared" si="292"/>
        <v>1.2629689746987789</v>
      </c>
      <c r="Q2114">
        <f t="shared" si="293"/>
        <v>4</v>
      </c>
      <c r="V2114" s="51">
        <f t="shared" ref="V2114:V2177" si="299">L2114/SUM($L$2:$L$3075)</f>
        <v>3.3476646234537748E-7</v>
      </c>
      <c r="W2114" s="51">
        <f t="shared" si="294"/>
        <v>2.8363499205528341E-5</v>
      </c>
    </row>
    <row r="2115" spans="2:23" x14ac:dyDescent="0.25">
      <c r="B2115" s="52" t="s">
        <v>810</v>
      </c>
      <c r="C2115" s="53" t="s">
        <v>2866</v>
      </c>
      <c r="D2115" s="54">
        <v>7.4339150900000011</v>
      </c>
      <c r="E2115" s="54">
        <v>203.0823261742029</v>
      </c>
      <c r="F2115" s="54">
        <v>1.3353333117630217E-2</v>
      </c>
      <c r="G2115" s="48">
        <v>2114</v>
      </c>
      <c r="H2115" s="49"/>
      <c r="I2115" s="21">
        <f t="shared" si="295"/>
        <v>1.2496156415811486</v>
      </c>
      <c r="J2115" s="50">
        <v>7.6882540200000005</v>
      </c>
      <c r="K2115" s="50">
        <v>23069.88209322996</v>
      </c>
      <c r="L2115">
        <f t="shared" si="298"/>
        <v>1.2496156415811486</v>
      </c>
      <c r="M2115" t="e">
        <f t="shared" si="297"/>
        <v>#N/A</v>
      </c>
      <c r="N2115" t="str">
        <f t="shared" ref="N2115:N2178" si="300">IFERROR(VLOOKUP(C2115,$Y$2:$Y$481,1,FALSE),"NA")</f>
        <v>NA</v>
      </c>
      <c r="O2115" s="22">
        <f t="shared" si="296"/>
        <v>19627.37321052327</v>
      </c>
      <c r="P2115">
        <f t="shared" ref="P2115:P2178" si="301">IF(H2115=0,I2115,#N/A)</f>
        <v>1.2496156415811486</v>
      </c>
      <c r="Q2115">
        <f t="shared" ref="Q2115:Q2178" si="302">IF(G2115&lt;$T$3,$S$3,IF(G2115&lt;$T$4,$S$4,IF(G2115&lt;$T$5,$S$5,IF(G2115&lt;$T$6,$S$6,$S$7))))</f>
        <v>4</v>
      </c>
      <c r="V2115" s="51">
        <f t="shared" si="299"/>
        <v>3.3122698657213085E-7</v>
      </c>
      <c r="W2115" s="51">
        <f t="shared" ref="W2115:W2178" si="303">W2114-V2115</f>
        <v>2.803227221895621E-5</v>
      </c>
    </row>
    <row r="2116" spans="2:23" x14ac:dyDescent="0.25">
      <c r="B2116" s="45" t="s">
        <v>2802</v>
      </c>
      <c r="C2116" s="46" t="s">
        <v>2867</v>
      </c>
      <c r="D2116" s="47">
        <v>0.30129890000000004</v>
      </c>
      <c r="E2116" s="47">
        <v>4.844896114</v>
      </c>
      <c r="F2116" s="47">
        <v>1.3345107917910073E-2</v>
      </c>
      <c r="G2116" s="48">
        <v>2115</v>
      </c>
      <c r="H2116" s="49"/>
      <c r="I2116" s="21">
        <f t="shared" ref="I2116:I2179" si="304">I2115-F2116</f>
        <v>1.2362705336632385</v>
      </c>
      <c r="J2116" s="50">
        <v>0.30129890000000004</v>
      </c>
      <c r="K2116" s="50">
        <v>23070.183392129962</v>
      </c>
      <c r="L2116">
        <f t="shared" si="298"/>
        <v>1.2362705336632385</v>
      </c>
      <c r="M2116" t="e">
        <f t="shared" si="297"/>
        <v>#N/A</v>
      </c>
      <c r="N2116" t="str">
        <f t="shared" si="300"/>
        <v>NA</v>
      </c>
      <c r="O2116" s="22">
        <f t="shared" ref="O2116:O2179" si="305">D2116+O2115</f>
        <v>19627.674509423272</v>
      </c>
      <c r="P2116">
        <f t="shared" si="301"/>
        <v>1.2362705336632385</v>
      </c>
      <c r="Q2116">
        <f t="shared" si="302"/>
        <v>4</v>
      </c>
      <c r="V2116" s="51">
        <f t="shared" si="299"/>
        <v>3.2768969099575963E-7</v>
      </c>
      <c r="W2116" s="51">
        <f t="shared" si="303"/>
        <v>2.770458252796045E-5</v>
      </c>
    </row>
    <row r="2117" spans="2:23" x14ac:dyDescent="0.25">
      <c r="B2117" s="52" t="s">
        <v>688</v>
      </c>
      <c r="C2117" s="53" t="s">
        <v>2868</v>
      </c>
      <c r="D2117" s="54">
        <v>1.7366647900000001</v>
      </c>
      <c r="E2117" s="54">
        <v>340.80591949699993</v>
      </c>
      <c r="F2117" s="54">
        <v>1.3339416333848176E-2</v>
      </c>
      <c r="G2117" s="48">
        <v>2116</v>
      </c>
      <c r="H2117" s="49"/>
      <c r="I2117" s="21">
        <f t="shared" si="304"/>
        <v>1.2229311173293902</v>
      </c>
      <c r="J2117" s="50">
        <v>1.7366647900000001</v>
      </c>
      <c r="K2117" s="50">
        <v>23071.920056919964</v>
      </c>
      <c r="L2117">
        <f t="shared" si="298"/>
        <v>1.2229311173293902</v>
      </c>
      <c r="M2117" t="e">
        <f t="shared" si="297"/>
        <v>#N/A</v>
      </c>
      <c r="N2117" t="str">
        <f t="shared" si="300"/>
        <v>NA</v>
      </c>
      <c r="O2117" s="22">
        <f t="shared" si="305"/>
        <v>19629.411174213274</v>
      </c>
      <c r="P2117">
        <f t="shared" si="301"/>
        <v>1.2229311173293902</v>
      </c>
      <c r="Q2117">
        <f t="shared" si="302"/>
        <v>4</v>
      </c>
      <c r="V2117" s="51">
        <f t="shared" si="299"/>
        <v>3.241539040482619E-7</v>
      </c>
      <c r="W2117" s="51">
        <f t="shared" si="303"/>
        <v>2.738042862391219E-5</v>
      </c>
    </row>
    <row r="2118" spans="2:23" x14ac:dyDescent="0.25">
      <c r="B2118" s="45" t="s">
        <v>1851</v>
      </c>
      <c r="C2118" s="46" t="s">
        <v>2869</v>
      </c>
      <c r="D2118" s="47">
        <v>1.9384028300000002</v>
      </c>
      <c r="E2118" s="47">
        <v>177.30888740500001</v>
      </c>
      <c r="F2118" s="47">
        <v>1.3007184940254657E-2</v>
      </c>
      <c r="G2118" s="48">
        <v>2117</v>
      </c>
      <c r="H2118" s="49"/>
      <c r="I2118" s="21">
        <f t="shared" si="304"/>
        <v>1.2099239323891355</v>
      </c>
      <c r="J2118" s="50">
        <v>1.93840283</v>
      </c>
      <c r="K2118" s="50">
        <v>23073.858459749965</v>
      </c>
      <c r="L2118">
        <f t="shared" si="298"/>
        <v>1.2099239323891355</v>
      </c>
      <c r="M2118" t="e">
        <f t="shared" si="297"/>
        <v>#N/A</v>
      </c>
      <c r="N2118" t="str">
        <f t="shared" si="300"/>
        <v>NA</v>
      </c>
      <c r="O2118" s="22">
        <f t="shared" si="305"/>
        <v>19631.349577043275</v>
      </c>
      <c r="P2118">
        <f t="shared" si="301"/>
        <v>1.2099239323891355</v>
      </c>
      <c r="Q2118">
        <f t="shared" si="302"/>
        <v>4</v>
      </c>
      <c r="V2118" s="51">
        <f t="shared" si="299"/>
        <v>3.2070617938142309E-7</v>
      </c>
      <c r="W2118" s="51">
        <f t="shared" si="303"/>
        <v>2.7059722444530766E-5</v>
      </c>
    </row>
    <row r="2119" spans="2:23" x14ac:dyDescent="0.25">
      <c r="B2119" s="52" t="s">
        <v>394</v>
      </c>
      <c r="C2119" s="53" t="s">
        <v>2870</v>
      </c>
      <c r="D2119" s="54">
        <v>3.7038948899999999</v>
      </c>
      <c r="E2119" s="54">
        <v>842.81627673299988</v>
      </c>
      <c r="F2119" s="54">
        <v>1.2995468452573797E-2</v>
      </c>
      <c r="G2119" s="48">
        <v>2118</v>
      </c>
      <c r="H2119" s="49"/>
      <c r="I2119" s="21">
        <f t="shared" si="304"/>
        <v>1.1969284639365618</v>
      </c>
      <c r="J2119" s="50">
        <v>3.7038948899999999</v>
      </c>
      <c r="K2119" s="50">
        <v>23077.562354639966</v>
      </c>
      <c r="L2119">
        <f t="shared" si="298"/>
        <v>1.1969284639365618</v>
      </c>
      <c r="M2119" t="e">
        <f t="shared" si="297"/>
        <v>#N/A</v>
      </c>
      <c r="N2119" t="str">
        <f t="shared" si="300"/>
        <v>NA</v>
      </c>
      <c r="O2119" s="22">
        <f t="shared" si="305"/>
        <v>19635.053471933275</v>
      </c>
      <c r="P2119">
        <f t="shared" si="301"/>
        <v>1.1969284639365618</v>
      </c>
      <c r="Q2119">
        <f t="shared" si="302"/>
        <v>4</v>
      </c>
      <c r="V2119" s="51">
        <f t="shared" si="299"/>
        <v>3.1726156032304388E-7</v>
      </c>
      <c r="W2119" s="51">
        <f t="shared" si="303"/>
        <v>2.6742460884207723E-5</v>
      </c>
    </row>
    <row r="2120" spans="2:23" x14ac:dyDescent="0.25">
      <c r="B2120" s="45" t="s">
        <v>316</v>
      </c>
      <c r="C2120" s="46" t="s">
        <v>2871</v>
      </c>
      <c r="D2120" s="47">
        <v>0.1411714</v>
      </c>
      <c r="E2120" s="47">
        <v>8.7750578620000006</v>
      </c>
      <c r="F2120" s="47">
        <v>1.2981670547553361E-2</v>
      </c>
      <c r="G2120" s="48">
        <v>2119</v>
      </c>
      <c r="H2120" s="49"/>
      <c r="I2120" s="21">
        <f t="shared" si="304"/>
        <v>1.1839467933890084</v>
      </c>
      <c r="J2120" s="50">
        <v>0.1411714</v>
      </c>
      <c r="K2120" s="50">
        <v>23077.703526039964</v>
      </c>
      <c r="L2120">
        <f t="shared" si="298"/>
        <v>1.1839467933890084</v>
      </c>
      <c r="M2120" t="e">
        <f t="shared" si="297"/>
        <v>#N/A</v>
      </c>
      <c r="N2120" t="str">
        <f t="shared" si="300"/>
        <v>NA</v>
      </c>
      <c r="O2120" s="22">
        <f t="shared" si="305"/>
        <v>19635.194643333274</v>
      </c>
      <c r="P2120">
        <f t="shared" si="301"/>
        <v>1.1839467933890084</v>
      </c>
      <c r="Q2120">
        <f t="shared" si="302"/>
        <v>4</v>
      </c>
      <c r="V2120" s="51">
        <f t="shared" si="299"/>
        <v>3.1382059858004137E-7</v>
      </c>
      <c r="W2120" s="51">
        <f t="shared" si="303"/>
        <v>2.6428640285627681E-5</v>
      </c>
    </row>
    <row r="2121" spans="2:23" x14ac:dyDescent="0.25">
      <c r="B2121" s="52" t="s">
        <v>2847</v>
      </c>
      <c r="C2121" s="53" t="s">
        <v>2872</v>
      </c>
      <c r="D2121" s="54">
        <v>3.37995505</v>
      </c>
      <c r="E2121" s="54">
        <v>48.855797566</v>
      </c>
      <c r="F2121" s="54">
        <v>1.2774897002413542E-2</v>
      </c>
      <c r="G2121" s="48">
        <v>2120</v>
      </c>
      <c r="H2121" s="49"/>
      <c r="I2121" s="21">
        <f t="shared" si="304"/>
        <v>1.1711718963865949</v>
      </c>
      <c r="J2121" s="50">
        <v>3.37995505</v>
      </c>
      <c r="K2121" s="50">
        <v>23081.083481089965</v>
      </c>
      <c r="L2121">
        <f t="shared" si="298"/>
        <v>1.1711718963865949</v>
      </c>
      <c r="M2121" t="e">
        <f t="shared" si="297"/>
        <v>#N/A</v>
      </c>
      <c r="N2121" t="str">
        <f t="shared" si="300"/>
        <v>NA</v>
      </c>
      <c r="O2121" s="22">
        <f t="shared" si="305"/>
        <v>19638.574598383275</v>
      </c>
      <c r="P2121">
        <f t="shared" si="301"/>
        <v>1.1711718963865949</v>
      </c>
      <c r="Q2121">
        <f t="shared" si="302"/>
        <v>4</v>
      </c>
      <c r="V2121" s="51">
        <f t="shared" si="299"/>
        <v>3.1043444487239029E-7</v>
      </c>
      <c r="W2121" s="51">
        <f t="shared" si="303"/>
        <v>2.6118205840755292E-5</v>
      </c>
    </row>
    <row r="2122" spans="2:23" x14ac:dyDescent="0.25">
      <c r="B2122" s="45" t="s">
        <v>2873</v>
      </c>
      <c r="C2122" s="46" t="s">
        <v>2874</v>
      </c>
      <c r="D2122" s="47">
        <v>8.1988876699999995</v>
      </c>
      <c r="E2122" s="47">
        <v>96.988762102999999</v>
      </c>
      <c r="F2122" s="47">
        <v>1.2616104196834033E-2</v>
      </c>
      <c r="G2122" s="48">
        <v>2121</v>
      </c>
      <c r="H2122" s="49"/>
      <c r="I2122" s="21">
        <f t="shared" si="304"/>
        <v>1.1585557921897609</v>
      </c>
      <c r="J2122" s="50">
        <v>8.1988876699999995</v>
      </c>
      <c r="K2122" s="50">
        <v>23089.282368759967</v>
      </c>
      <c r="L2122">
        <f t="shared" si="298"/>
        <v>1.1585557921897609</v>
      </c>
      <c r="M2122" t="e">
        <f t="shared" si="297"/>
        <v>#N/A</v>
      </c>
      <c r="N2122" t="str">
        <f t="shared" si="300"/>
        <v>NA</v>
      </c>
      <c r="O2122" s="22">
        <f t="shared" si="305"/>
        <v>19646.773486053276</v>
      </c>
      <c r="P2122">
        <f t="shared" si="301"/>
        <v>1.1585557921897609</v>
      </c>
      <c r="Q2122">
        <f t="shared" si="302"/>
        <v>4</v>
      </c>
      <c r="V2122" s="51">
        <f t="shared" si="299"/>
        <v>3.0709038127687552E-7</v>
      </c>
      <c r="W2122" s="51">
        <f t="shared" si="303"/>
        <v>2.5811115459478415E-5</v>
      </c>
    </row>
    <row r="2123" spans="2:23" x14ac:dyDescent="0.25">
      <c r="B2123" s="52" t="s">
        <v>1363</v>
      </c>
      <c r="C2123" s="53" t="s">
        <v>2875</v>
      </c>
      <c r="D2123" s="54">
        <v>2.0141409300000004</v>
      </c>
      <c r="E2123" s="54">
        <v>7.1374904670000001</v>
      </c>
      <c r="F2123" s="54">
        <v>1.2546793928457176E-2</v>
      </c>
      <c r="G2123" s="48">
        <v>2122</v>
      </c>
      <c r="H2123" s="49"/>
      <c r="I2123" s="21">
        <f t="shared" si="304"/>
        <v>1.1460089982613038</v>
      </c>
      <c r="J2123" s="50">
        <v>2.0141409300000004</v>
      </c>
      <c r="K2123" s="50">
        <v>23091.296509689968</v>
      </c>
      <c r="L2123">
        <f t="shared" si="298"/>
        <v>1.1460089982613038</v>
      </c>
      <c r="M2123" t="e">
        <f t="shared" si="297"/>
        <v>#N/A</v>
      </c>
      <c r="N2123" t="str">
        <f t="shared" si="300"/>
        <v>NA</v>
      </c>
      <c r="O2123" s="22">
        <f t="shared" si="305"/>
        <v>19648.787626983278</v>
      </c>
      <c r="P2123">
        <f t="shared" si="301"/>
        <v>1.1460089982613038</v>
      </c>
      <c r="Q2123">
        <f t="shared" si="302"/>
        <v>4</v>
      </c>
      <c r="V2123" s="51">
        <f t="shared" si="299"/>
        <v>3.0376468927544863E-7</v>
      </c>
      <c r="W2123" s="51">
        <f t="shared" si="303"/>
        <v>2.5507350770202965E-5</v>
      </c>
    </row>
    <row r="2124" spans="2:23" x14ac:dyDescent="0.25">
      <c r="B2124" s="45" t="s">
        <v>1391</v>
      </c>
      <c r="C2124" s="46" t="s">
        <v>2876</v>
      </c>
      <c r="D2124" s="47">
        <v>0.8127570999999999</v>
      </c>
      <c r="E2124" s="47">
        <v>18.600462231999998</v>
      </c>
      <c r="F2124" s="47">
        <v>1.2529509445391768E-2</v>
      </c>
      <c r="G2124" s="48">
        <v>2123</v>
      </c>
      <c r="H2124" s="49"/>
      <c r="I2124" s="21">
        <f t="shared" si="304"/>
        <v>1.1334794888159121</v>
      </c>
      <c r="J2124" s="50">
        <v>0.8127570999999999</v>
      </c>
      <c r="K2124" s="50">
        <v>23092.109266789968</v>
      </c>
      <c r="L2124">
        <f t="shared" si="298"/>
        <v>1.1334794888159121</v>
      </c>
      <c r="M2124" t="e">
        <f t="shared" si="297"/>
        <v>#N/A</v>
      </c>
      <c r="N2124" t="str">
        <f t="shared" si="300"/>
        <v>NA</v>
      </c>
      <c r="O2124" s="22">
        <f t="shared" si="305"/>
        <v>19649.600384083278</v>
      </c>
      <c r="P2124">
        <f t="shared" si="301"/>
        <v>1.1334794888159121</v>
      </c>
      <c r="Q2124">
        <f t="shared" si="302"/>
        <v>4</v>
      </c>
      <c r="V2124" s="51">
        <f t="shared" si="299"/>
        <v>3.0044357875255777E-7</v>
      </c>
      <c r="W2124" s="51">
        <f t="shared" si="303"/>
        <v>2.5206907191450408E-5</v>
      </c>
    </row>
    <row r="2125" spans="2:23" x14ac:dyDescent="0.25">
      <c r="B2125" s="52" t="s">
        <v>258</v>
      </c>
      <c r="C2125" s="53" t="s">
        <v>2877</v>
      </c>
      <c r="D2125" s="54">
        <v>1.21036024</v>
      </c>
      <c r="E2125" s="54">
        <v>1.0094506398178282</v>
      </c>
      <c r="F2125" s="54">
        <v>1.2508980494368967E-2</v>
      </c>
      <c r="G2125" s="48">
        <v>2124</v>
      </c>
      <c r="H2125" s="49"/>
      <c r="I2125" s="21">
        <f t="shared" si="304"/>
        <v>1.1209705083215431</v>
      </c>
      <c r="J2125" s="50">
        <v>3.0697415199999996</v>
      </c>
      <c r="K2125" s="50">
        <v>23095.17900830997</v>
      </c>
      <c r="L2125">
        <f t="shared" si="298"/>
        <v>1.1209705083215431</v>
      </c>
      <c r="M2125" t="e">
        <f t="shared" si="297"/>
        <v>#N/A</v>
      </c>
      <c r="N2125" t="str">
        <f t="shared" si="300"/>
        <v>NA</v>
      </c>
      <c r="O2125" s="22">
        <f t="shared" si="305"/>
        <v>19650.810744323277</v>
      </c>
      <c r="P2125">
        <f t="shared" si="301"/>
        <v>1.1209705083215431</v>
      </c>
      <c r="Q2125">
        <f t="shared" si="302"/>
        <v>4</v>
      </c>
      <c r="V2125" s="51">
        <f t="shared" si="299"/>
        <v>2.9712790969691372E-7</v>
      </c>
      <c r="W2125" s="51">
        <f t="shared" si="303"/>
        <v>2.4909779281753495E-5</v>
      </c>
    </row>
    <row r="2126" spans="2:23" x14ac:dyDescent="0.25">
      <c r="B2126" s="45" t="s">
        <v>2878</v>
      </c>
      <c r="C2126" s="46" t="s">
        <v>2879</v>
      </c>
      <c r="D2126" s="47">
        <v>3.2693124799999995</v>
      </c>
      <c r="E2126" s="47">
        <v>23.772871825000003</v>
      </c>
      <c r="F2126" s="47">
        <v>1.2473747088223809E-2</v>
      </c>
      <c r="G2126" s="48">
        <v>2125</v>
      </c>
      <c r="H2126" s="49"/>
      <c r="I2126" s="21">
        <f t="shared" si="304"/>
        <v>1.1084967612333192</v>
      </c>
      <c r="J2126" s="50">
        <v>3.2693124799999995</v>
      </c>
      <c r="K2126" s="50">
        <v>23098.448320789968</v>
      </c>
      <c r="L2126">
        <f t="shared" si="298"/>
        <v>1.1084967612333192</v>
      </c>
      <c r="M2126" t="e">
        <f t="shared" si="297"/>
        <v>#N/A</v>
      </c>
      <c r="N2126" t="str">
        <f t="shared" si="300"/>
        <v>NA</v>
      </c>
      <c r="O2126" s="22">
        <f t="shared" si="305"/>
        <v>19654.080056803276</v>
      </c>
      <c r="P2126">
        <f t="shared" si="301"/>
        <v>1.1084967612333192</v>
      </c>
      <c r="Q2126">
        <f t="shared" si="302"/>
        <v>4</v>
      </c>
      <c r="V2126" s="51">
        <f t="shared" si="299"/>
        <v>2.9382157971686683E-7</v>
      </c>
      <c r="W2126" s="51">
        <f t="shared" si="303"/>
        <v>2.4615957702036629E-5</v>
      </c>
    </row>
    <row r="2127" spans="2:23" x14ac:dyDescent="0.25">
      <c r="B2127" s="52" t="s">
        <v>1023</v>
      </c>
      <c r="C2127" s="53" t="s">
        <v>2880</v>
      </c>
      <c r="D2127" s="54">
        <v>11.176445820000001</v>
      </c>
      <c r="E2127" s="54">
        <v>1459.8447254785046</v>
      </c>
      <c r="F2127" s="54">
        <v>1.242838807036125E-2</v>
      </c>
      <c r="G2127" s="48">
        <v>2126</v>
      </c>
      <c r="H2127" s="49"/>
      <c r="I2127" s="21">
        <f t="shared" si="304"/>
        <v>1.0960683731629579</v>
      </c>
      <c r="J2127" s="50">
        <v>11.176445820000001</v>
      </c>
      <c r="K2127" s="50">
        <v>23109.62476660997</v>
      </c>
      <c r="L2127">
        <f t="shared" si="298"/>
        <v>1.0960683731629579</v>
      </c>
      <c r="M2127" t="e">
        <f t="shared" si="297"/>
        <v>#N/A</v>
      </c>
      <c r="N2127" t="str">
        <f t="shared" si="300"/>
        <v>NA</v>
      </c>
      <c r="O2127" s="22">
        <f t="shared" si="305"/>
        <v>19665.256502623277</v>
      </c>
      <c r="P2127">
        <f t="shared" si="301"/>
        <v>1.0960683731629579</v>
      </c>
      <c r="Q2127">
        <f t="shared" si="302"/>
        <v>4</v>
      </c>
      <c r="V2127" s="51">
        <f t="shared" si="299"/>
        <v>2.9052727273837381E-7</v>
      </c>
      <c r="W2127" s="51">
        <f t="shared" si="303"/>
        <v>2.4325430429298254E-5</v>
      </c>
    </row>
    <row r="2128" spans="2:23" x14ac:dyDescent="0.25">
      <c r="B2128" s="45" t="s">
        <v>2881</v>
      </c>
      <c r="C2128" s="46" t="s">
        <v>2882</v>
      </c>
      <c r="D2128" s="47">
        <v>1.39607434</v>
      </c>
      <c r="E2128" s="47">
        <v>347.08496479300004</v>
      </c>
      <c r="F2128" s="47">
        <v>1.2294721290869483E-2</v>
      </c>
      <c r="G2128" s="48">
        <v>2127</v>
      </c>
      <c r="H2128" s="49"/>
      <c r="I2128" s="21">
        <f t="shared" si="304"/>
        <v>1.0837736518720884</v>
      </c>
      <c r="J2128" s="50">
        <v>1.3960743399999997</v>
      </c>
      <c r="K2128" s="50">
        <v>23111.020840949968</v>
      </c>
      <c r="L2128">
        <f t="shared" si="298"/>
        <v>1.0837736518720884</v>
      </c>
      <c r="M2128" t="e">
        <f t="shared" si="297"/>
        <v>#N/A</v>
      </c>
      <c r="N2128" t="str">
        <f t="shared" si="300"/>
        <v>NA</v>
      </c>
      <c r="O2128" s="22">
        <f t="shared" si="305"/>
        <v>19666.652576963275</v>
      </c>
      <c r="P2128">
        <f t="shared" si="301"/>
        <v>1.0837736518720884</v>
      </c>
      <c r="Q2128">
        <f t="shared" si="302"/>
        <v>4</v>
      </c>
      <c r="V2128" s="51">
        <f t="shared" si="299"/>
        <v>2.8726839588983649E-7</v>
      </c>
      <c r="W2128" s="51">
        <f t="shared" si="303"/>
        <v>2.4038162033408418E-5</v>
      </c>
    </row>
    <row r="2129" spans="2:23" x14ac:dyDescent="0.25">
      <c r="B2129" s="52" t="s">
        <v>2883</v>
      </c>
      <c r="C2129" s="53" t="s">
        <v>2884</v>
      </c>
      <c r="D2129" s="54">
        <v>1.04011462</v>
      </c>
      <c r="E2129" s="54">
        <v>12.637413539000001</v>
      </c>
      <c r="F2129" s="54">
        <v>1.2243569809798419E-2</v>
      </c>
      <c r="G2129" s="48">
        <v>2128</v>
      </c>
      <c r="H2129" s="49"/>
      <c r="I2129" s="21">
        <f t="shared" si="304"/>
        <v>1.0715300820622899</v>
      </c>
      <c r="J2129" s="50">
        <v>1.04011462</v>
      </c>
      <c r="K2129" s="50">
        <v>23112.060955569967</v>
      </c>
      <c r="L2129">
        <f t="shared" si="298"/>
        <v>1.0715300820622899</v>
      </c>
      <c r="M2129" t="e">
        <f t="shared" si="297"/>
        <v>#N/A</v>
      </c>
      <c r="N2129" t="str">
        <f t="shared" si="300"/>
        <v>NA</v>
      </c>
      <c r="O2129" s="22">
        <f t="shared" si="305"/>
        <v>19667.692691583274</v>
      </c>
      <c r="P2129">
        <f t="shared" si="301"/>
        <v>1.0715300820622899</v>
      </c>
      <c r="Q2129">
        <f t="shared" si="302"/>
        <v>4</v>
      </c>
      <c r="V2129" s="51">
        <f t="shared" si="299"/>
        <v>2.8402307741106511E-7</v>
      </c>
      <c r="W2129" s="51">
        <f t="shared" si="303"/>
        <v>2.3754138955997353E-5</v>
      </c>
    </row>
    <row r="2130" spans="2:23" x14ac:dyDescent="0.25">
      <c r="B2130" s="45" t="s">
        <v>1412</v>
      </c>
      <c r="C2130" s="46" t="s">
        <v>2885</v>
      </c>
      <c r="D2130" s="47">
        <v>2.32347036</v>
      </c>
      <c r="E2130" s="47">
        <v>121.236276425</v>
      </c>
      <c r="F2130" s="47">
        <v>1.199240149689758E-2</v>
      </c>
      <c r="G2130" s="48">
        <v>2129</v>
      </c>
      <c r="H2130" s="49"/>
      <c r="I2130" s="21">
        <f t="shared" si="304"/>
        <v>1.0595376805653924</v>
      </c>
      <c r="J2130" s="50">
        <v>2.32347036</v>
      </c>
      <c r="K2130" s="50">
        <v>23114.384425929966</v>
      </c>
      <c r="L2130">
        <f t="shared" si="298"/>
        <v>1.0595376805653924</v>
      </c>
      <c r="M2130" t="e">
        <f t="shared" si="297"/>
        <v>#N/A</v>
      </c>
      <c r="N2130" t="str">
        <f t="shared" si="300"/>
        <v>NA</v>
      </c>
      <c r="O2130" s="22">
        <f t="shared" si="305"/>
        <v>19670.016161943273</v>
      </c>
      <c r="P2130">
        <f t="shared" si="301"/>
        <v>1.0595376805653924</v>
      </c>
      <c r="Q2130">
        <f t="shared" si="302"/>
        <v>4</v>
      </c>
      <c r="V2130" s="51">
        <f t="shared" si="299"/>
        <v>2.8084433438208509E-7</v>
      </c>
      <c r="W2130" s="51">
        <f t="shared" si="303"/>
        <v>2.3473294621615269E-5</v>
      </c>
    </row>
    <row r="2131" spans="2:23" x14ac:dyDescent="0.25">
      <c r="B2131" s="52" t="s">
        <v>1134</v>
      </c>
      <c r="C2131" s="53" t="s">
        <v>2886</v>
      </c>
      <c r="D2131" s="54">
        <v>0.41059017000000003</v>
      </c>
      <c r="E2131" s="54">
        <v>19.187683118999999</v>
      </c>
      <c r="F2131" s="54">
        <v>1.1763074374225555E-2</v>
      </c>
      <c r="G2131" s="48">
        <v>2130</v>
      </c>
      <c r="H2131" s="49"/>
      <c r="I2131" s="21">
        <f t="shared" si="304"/>
        <v>1.0477746061911668</v>
      </c>
      <c r="J2131" s="50">
        <v>0.41059017000000003</v>
      </c>
      <c r="K2131" s="50">
        <v>23114.795016099964</v>
      </c>
      <c r="L2131">
        <f t="shared" si="298"/>
        <v>1.0477746061911668</v>
      </c>
      <c r="M2131" t="e">
        <f t="shared" ref="M2131:M2194" si="306">IF(N2131=C2131,L2131,NA())</f>
        <v>#N/A</v>
      </c>
      <c r="N2131" t="str">
        <f t="shared" si="300"/>
        <v>NA</v>
      </c>
      <c r="O2131" s="22">
        <f t="shared" si="305"/>
        <v>19670.426752113272</v>
      </c>
      <c r="P2131">
        <f t="shared" si="301"/>
        <v>1.0477746061911668</v>
      </c>
      <c r="Q2131">
        <f t="shared" si="302"/>
        <v>4</v>
      </c>
      <c r="V2131" s="51">
        <f t="shared" si="299"/>
        <v>2.7772637750946731E-7</v>
      </c>
      <c r="W2131" s="51">
        <f t="shared" si="303"/>
        <v>2.3195568244105803E-5</v>
      </c>
    </row>
    <row r="2132" spans="2:23" x14ac:dyDescent="0.25">
      <c r="B2132" s="45" t="s">
        <v>1011</v>
      </c>
      <c r="C2132" s="46" t="s">
        <v>2887</v>
      </c>
      <c r="D2132" s="47">
        <v>4.8676486899999993</v>
      </c>
      <c r="E2132" s="47">
        <v>917.16183646599995</v>
      </c>
      <c r="F2132" s="47">
        <v>1.1750585732618744E-2</v>
      </c>
      <c r="G2132" s="48">
        <v>2131</v>
      </c>
      <c r="H2132" s="49"/>
      <c r="I2132" s="21">
        <f t="shared" si="304"/>
        <v>1.036024020458548</v>
      </c>
      <c r="J2132" s="50">
        <v>4.8676486899999993</v>
      </c>
      <c r="K2132" s="50">
        <v>23119.662664789965</v>
      </c>
      <c r="L2132">
        <f t="shared" si="298"/>
        <v>1.036024020458548</v>
      </c>
      <c r="M2132" t="e">
        <f t="shared" si="306"/>
        <v>#N/A</v>
      </c>
      <c r="N2132" t="str">
        <f t="shared" si="300"/>
        <v>NA</v>
      </c>
      <c r="O2132" s="22">
        <f t="shared" si="305"/>
        <v>19675.294400803272</v>
      </c>
      <c r="P2132">
        <f t="shared" si="301"/>
        <v>1.036024020458548</v>
      </c>
      <c r="Q2132">
        <f t="shared" si="302"/>
        <v>4</v>
      </c>
      <c r="V2132" s="51">
        <f t="shared" si="299"/>
        <v>2.7461173091481678E-7</v>
      </c>
      <c r="W2132" s="51">
        <f t="shared" si="303"/>
        <v>2.2920956513190987E-5</v>
      </c>
    </row>
    <row r="2133" spans="2:23" x14ac:dyDescent="0.25">
      <c r="B2133" s="52" t="s">
        <v>310</v>
      </c>
      <c r="C2133" s="53" t="s">
        <v>2888</v>
      </c>
      <c r="D2133" s="54">
        <v>8.897652410000001</v>
      </c>
      <c r="E2133" s="54">
        <v>969.29276882199997</v>
      </c>
      <c r="F2133" s="54">
        <v>1.1652256091116791E-2</v>
      </c>
      <c r="G2133" s="48">
        <v>2132</v>
      </c>
      <c r="H2133" s="49"/>
      <c r="I2133" s="21">
        <f t="shared" si="304"/>
        <v>1.0243717643674313</v>
      </c>
      <c r="J2133" s="50">
        <v>8.8976524099999992</v>
      </c>
      <c r="K2133" s="50">
        <v>23128.560317199965</v>
      </c>
      <c r="L2133">
        <f t="shared" si="298"/>
        <v>1.0243717643674313</v>
      </c>
      <c r="M2133" t="e">
        <f t="shared" si="306"/>
        <v>#N/A</v>
      </c>
      <c r="N2133" t="str">
        <f t="shared" si="300"/>
        <v>NA</v>
      </c>
      <c r="O2133" s="22">
        <f t="shared" si="305"/>
        <v>19684.192053213272</v>
      </c>
      <c r="P2133">
        <f t="shared" si="301"/>
        <v>1.0243717643674313</v>
      </c>
      <c r="Q2133">
        <f t="shared" si="302"/>
        <v>4</v>
      </c>
      <c r="V2133" s="51">
        <f t="shared" si="299"/>
        <v>2.7152314787904118E-7</v>
      </c>
      <c r="W2133" s="51">
        <f t="shared" si="303"/>
        <v>2.2649433365311945E-5</v>
      </c>
    </row>
    <row r="2134" spans="2:23" x14ac:dyDescent="0.25">
      <c r="B2134" s="45" t="s">
        <v>2149</v>
      </c>
      <c r="C2134" s="46" t="s">
        <v>2889</v>
      </c>
      <c r="D2134" s="47">
        <v>11.697771190000001</v>
      </c>
      <c r="E2134" s="47">
        <v>1095.9611622479999</v>
      </c>
      <c r="F2134" s="47">
        <v>1.1465726487206127E-2</v>
      </c>
      <c r="G2134" s="48">
        <v>2133</v>
      </c>
      <c r="H2134" s="49"/>
      <c r="I2134" s="21">
        <f t="shared" si="304"/>
        <v>1.012906037880225</v>
      </c>
      <c r="J2134" s="50">
        <v>11.697771190000001</v>
      </c>
      <c r="K2134" s="50">
        <v>23140.258088389965</v>
      </c>
      <c r="L2134">
        <f t="shared" si="298"/>
        <v>1.012906037880225</v>
      </c>
      <c r="M2134" t="e">
        <f t="shared" si="306"/>
        <v>#N/A</v>
      </c>
      <c r="N2134" t="str">
        <f t="shared" si="300"/>
        <v>NA</v>
      </c>
      <c r="O2134" s="22">
        <f t="shared" si="305"/>
        <v>19695.889824403272</v>
      </c>
      <c r="P2134">
        <f t="shared" si="301"/>
        <v>1.012906037880225</v>
      </c>
      <c r="Q2134">
        <f t="shared" si="302"/>
        <v>4</v>
      </c>
      <c r="V2134" s="51">
        <f t="shared" si="299"/>
        <v>2.6848400695694755E-7</v>
      </c>
      <c r="W2134" s="51">
        <f t="shared" si="303"/>
        <v>2.2380949358354997E-5</v>
      </c>
    </row>
    <row r="2135" spans="2:23" x14ac:dyDescent="0.25">
      <c r="B2135" s="52" t="s">
        <v>2890</v>
      </c>
      <c r="C2135" s="53" t="s">
        <v>2891</v>
      </c>
      <c r="D2135" s="54">
        <v>10.82916077</v>
      </c>
      <c r="E2135" s="54">
        <v>715.71801312899993</v>
      </c>
      <c r="F2135" s="54">
        <v>1.1385713724657444E-2</v>
      </c>
      <c r="G2135" s="48">
        <v>2134</v>
      </c>
      <c r="H2135" s="49"/>
      <c r="I2135" s="21">
        <f t="shared" si="304"/>
        <v>1.0015203241555677</v>
      </c>
      <c r="J2135" s="50">
        <v>10.82916077</v>
      </c>
      <c r="K2135" s="50">
        <v>23151.087249159966</v>
      </c>
      <c r="L2135">
        <f t="shared" si="298"/>
        <v>1.0015203241555677</v>
      </c>
      <c r="M2135" t="e">
        <f t="shared" si="306"/>
        <v>#N/A</v>
      </c>
      <c r="N2135" t="str">
        <f t="shared" si="300"/>
        <v>NA</v>
      </c>
      <c r="O2135" s="22">
        <f t="shared" si="305"/>
        <v>19706.718985173273</v>
      </c>
      <c r="P2135">
        <f t="shared" si="301"/>
        <v>1.0015203241555677</v>
      </c>
      <c r="Q2135">
        <f t="shared" si="302"/>
        <v>4</v>
      </c>
      <c r="V2135" s="51">
        <f t="shared" si="299"/>
        <v>2.6546607446514598E-7</v>
      </c>
      <c r="W2135" s="51">
        <f t="shared" si="303"/>
        <v>2.211548328388985E-5</v>
      </c>
    </row>
    <row r="2136" spans="2:23" x14ac:dyDescent="0.25">
      <c r="B2136" s="45" t="s">
        <v>1580</v>
      </c>
      <c r="C2136" s="46" t="s">
        <v>2892</v>
      </c>
      <c r="D2136" s="47">
        <v>4.7993677699999999</v>
      </c>
      <c r="E2136" s="47">
        <v>680.08684998900003</v>
      </c>
      <c r="F2136" s="47">
        <v>1.1275975990187618E-2</v>
      </c>
      <c r="G2136" s="48">
        <v>2135</v>
      </c>
      <c r="H2136" s="49"/>
      <c r="I2136" s="21">
        <f t="shared" si="304"/>
        <v>0.99024434816538009</v>
      </c>
      <c r="J2136" s="50">
        <v>4.7993677699999999</v>
      </c>
      <c r="K2136" s="50">
        <v>23155.886616929965</v>
      </c>
      <c r="L2136">
        <f t="shared" si="298"/>
        <v>0.99024434816538009</v>
      </c>
      <c r="M2136" t="e">
        <f t="shared" si="306"/>
        <v>#N/A</v>
      </c>
      <c r="N2136" t="str">
        <f t="shared" si="300"/>
        <v>NA</v>
      </c>
      <c r="O2136" s="22">
        <f t="shared" si="305"/>
        <v>19711.518352943272</v>
      </c>
      <c r="P2136">
        <f t="shared" si="301"/>
        <v>0.99024434816538009</v>
      </c>
      <c r="Q2136">
        <f t="shared" si="302"/>
        <v>4</v>
      </c>
      <c r="V2136" s="51">
        <f t="shared" si="299"/>
        <v>2.6247722939662255E-7</v>
      </c>
      <c r="W2136" s="51">
        <f t="shared" si="303"/>
        <v>2.1853006054493226E-5</v>
      </c>
    </row>
    <row r="2137" spans="2:23" x14ac:dyDescent="0.25">
      <c r="B2137" s="52" t="s">
        <v>2893</v>
      </c>
      <c r="C2137" s="53" t="s">
        <v>2894</v>
      </c>
      <c r="D2137" s="54">
        <v>1.3416854700000003</v>
      </c>
      <c r="E2137" s="54">
        <v>46.336041627613866</v>
      </c>
      <c r="F2137" s="54">
        <v>1.1270528550876008E-2</v>
      </c>
      <c r="G2137" s="48">
        <v>2136</v>
      </c>
      <c r="H2137" s="49"/>
      <c r="I2137" s="21">
        <f t="shared" si="304"/>
        <v>0.97897381961450414</v>
      </c>
      <c r="J2137" s="50">
        <v>19.644868689999996</v>
      </c>
      <c r="K2137" s="50">
        <v>23175.531485619966</v>
      </c>
      <c r="L2137">
        <f t="shared" si="298"/>
        <v>0.97897381961450414</v>
      </c>
      <c r="M2137" t="e">
        <f t="shared" si="306"/>
        <v>#N/A</v>
      </c>
      <c r="N2137" t="str">
        <f t="shared" si="300"/>
        <v>NA</v>
      </c>
      <c r="O2137" s="22">
        <f t="shared" si="305"/>
        <v>19712.860038413273</v>
      </c>
      <c r="P2137">
        <f t="shared" si="301"/>
        <v>0.97897381961450414</v>
      </c>
      <c r="Q2137">
        <f t="shared" si="302"/>
        <v>4</v>
      </c>
      <c r="V2137" s="51">
        <f t="shared" si="299"/>
        <v>2.5948982824321007E-7</v>
      </c>
      <c r="W2137" s="51">
        <f t="shared" si="303"/>
        <v>2.1593516226250015E-5</v>
      </c>
    </row>
    <row r="2138" spans="2:23" x14ac:dyDescent="0.25">
      <c r="B2138" s="45" t="s">
        <v>1524</v>
      </c>
      <c r="C2138" s="46" t="s">
        <v>2895</v>
      </c>
      <c r="D2138" s="47">
        <v>2.3474550140305031</v>
      </c>
      <c r="E2138" s="47">
        <v>27.110483848938429</v>
      </c>
      <c r="F2138" s="47">
        <v>1.1235530662886413E-2</v>
      </c>
      <c r="G2138" s="48">
        <v>2137</v>
      </c>
      <c r="H2138" s="49"/>
      <c r="I2138" s="21">
        <f t="shared" si="304"/>
        <v>0.96773828895161773</v>
      </c>
      <c r="J2138" s="50">
        <v>2.48087575</v>
      </c>
      <c r="K2138" s="50">
        <v>23178.012361369965</v>
      </c>
      <c r="L2138">
        <f t="shared" si="298"/>
        <v>0.96773828895161773</v>
      </c>
      <c r="M2138" t="e">
        <f t="shared" si="306"/>
        <v>#N/A</v>
      </c>
      <c r="N2138" t="str">
        <f t="shared" si="300"/>
        <v>NA</v>
      </c>
      <c r="O2138" s="22">
        <f t="shared" si="305"/>
        <v>19715.207493427304</v>
      </c>
      <c r="P2138">
        <f t="shared" si="301"/>
        <v>0.96773828895161773</v>
      </c>
      <c r="Q2138">
        <f t="shared" si="302"/>
        <v>4</v>
      </c>
      <c r="V2138" s="51">
        <f t="shared" si="299"/>
        <v>2.5651170373822404E-7</v>
      </c>
      <c r="W2138" s="51">
        <f t="shared" si="303"/>
        <v>2.1337004522511789E-5</v>
      </c>
    </row>
    <row r="2139" spans="2:23" x14ac:dyDescent="0.25">
      <c r="B2139" s="52" t="s">
        <v>974</v>
      </c>
      <c r="C2139" s="53" t="s">
        <v>2896</v>
      </c>
      <c r="D2139" s="54">
        <v>8.1068892699999999</v>
      </c>
      <c r="E2139" s="54">
        <v>955.23262989481771</v>
      </c>
      <c r="F2139" s="54">
        <v>1.0963778032880759E-2</v>
      </c>
      <c r="G2139" s="48">
        <v>2138</v>
      </c>
      <c r="H2139" s="49"/>
      <c r="I2139" s="21">
        <f t="shared" si="304"/>
        <v>0.956774510918737</v>
      </c>
      <c r="J2139" s="50">
        <v>8.1068892699999999</v>
      </c>
      <c r="K2139" s="50">
        <v>23186.119250639964</v>
      </c>
      <c r="L2139">
        <f t="shared" si="298"/>
        <v>0.956774510918737</v>
      </c>
      <c r="M2139" t="e">
        <f t="shared" si="306"/>
        <v>#N/A</v>
      </c>
      <c r="N2139" t="str">
        <f t="shared" si="300"/>
        <v>NA</v>
      </c>
      <c r="O2139" s="22">
        <f t="shared" si="305"/>
        <v>19723.314382697303</v>
      </c>
      <c r="P2139">
        <f t="shared" si="301"/>
        <v>0.956774510918737</v>
      </c>
      <c r="Q2139">
        <f t="shared" si="302"/>
        <v>4</v>
      </c>
      <c r="V2139" s="51">
        <f t="shared" si="299"/>
        <v>2.5360561082578112E-7</v>
      </c>
      <c r="W2139" s="51">
        <f t="shared" si="303"/>
        <v>2.1083398911686006E-5</v>
      </c>
    </row>
    <row r="2140" spans="2:23" x14ac:dyDescent="0.25">
      <c r="B2140" s="45" t="s">
        <v>2897</v>
      </c>
      <c r="C2140" s="46" t="s">
        <v>2898</v>
      </c>
      <c r="D2140" s="47">
        <v>0.7300048600000002</v>
      </c>
      <c r="E2140" s="47">
        <v>20.238029627</v>
      </c>
      <c r="F2140" s="47">
        <v>1.0851499938804824E-2</v>
      </c>
      <c r="G2140" s="48">
        <v>2139</v>
      </c>
      <c r="H2140" s="49"/>
      <c r="I2140" s="21">
        <f t="shared" si="304"/>
        <v>0.94592301097993214</v>
      </c>
      <c r="J2140" s="50">
        <v>0.7300048600000002</v>
      </c>
      <c r="K2140" s="50">
        <v>23186.849255499965</v>
      </c>
      <c r="L2140">
        <f t="shared" si="298"/>
        <v>0.94592301097993214</v>
      </c>
      <c r="M2140" t="e">
        <f t="shared" si="306"/>
        <v>#N/A</v>
      </c>
      <c r="N2140" t="str">
        <f t="shared" si="300"/>
        <v>NA</v>
      </c>
      <c r="O2140" s="22">
        <f t="shared" si="305"/>
        <v>19724.044387557304</v>
      </c>
      <c r="P2140">
        <f t="shared" si="301"/>
        <v>0.94592301097993214</v>
      </c>
      <c r="Q2140">
        <f t="shared" si="302"/>
        <v>4</v>
      </c>
      <c r="V2140" s="51">
        <f t="shared" si="299"/>
        <v>2.5072927869218997E-7</v>
      </c>
      <c r="W2140" s="51">
        <f t="shared" si="303"/>
        <v>2.0832669632993817E-5</v>
      </c>
    </row>
    <row r="2141" spans="2:23" x14ac:dyDescent="0.25">
      <c r="B2141" s="52" t="s">
        <v>2634</v>
      </c>
      <c r="C2141" s="53" t="s">
        <v>2899</v>
      </c>
      <c r="D2141" s="54">
        <v>1.1572931900000001</v>
      </c>
      <c r="E2141" s="54">
        <v>19.187683118999999</v>
      </c>
      <c r="F2141" s="54">
        <v>1.0686704833067323E-2</v>
      </c>
      <c r="G2141" s="48">
        <v>2140</v>
      </c>
      <c r="H2141" s="49"/>
      <c r="I2141" s="21">
        <f t="shared" si="304"/>
        <v>0.93523630614686482</v>
      </c>
      <c r="J2141" s="50">
        <v>1.1572931900000001</v>
      </c>
      <c r="K2141" s="50">
        <v>23188.006548689966</v>
      </c>
      <c r="L2141">
        <f t="shared" si="298"/>
        <v>0.93523630614686482</v>
      </c>
      <c r="M2141" t="e">
        <f t="shared" si="306"/>
        <v>#N/A</v>
      </c>
      <c r="N2141" t="str">
        <f t="shared" si="300"/>
        <v>NA</v>
      </c>
      <c r="O2141" s="22">
        <f t="shared" si="305"/>
        <v>19725.201680747305</v>
      </c>
      <c r="P2141">
        <f t="shared" si="301"/>
        <v>0.93523630614686482</v>
      </c>
      <c r="Q2141">
        <f t="shared" si="302"/>
        <v>4</v>
      </c>
      <c r="V2141" s="51">
        <f t="shared" si="299"/>
        <v>2.4789662765897796E-7</v>
      </c>
      <c r="W2141" s="51">
        <f t="shared" si="303"/>
        <v>2.058477300533484E-5</v>
      </c>
    </row>
    <row r="2142" spans="2:23" x14ac:dyDescent="0.25">
      <c r="B2142" s="45" t="s">
        <v>1916</v>
      </c>
      <c r="C2142" s="46" t="s">
        <v>2900</v>
      </c>
      <c r="D2142" s="47">
        <v>3.9943537499999993</v>
      </c>
      <c r="E2142" s="47">
        <v>378.16966815130155</v>
      </c>
      <c r="F2142" s="47">
        <v>1.0602932070792118E-2</v>
      </c>
      <c r="G2142" s="48">
        <v>2141</v>
      </c>
      <c r="H2142" s="49"/>
      <c r="I2142" s="21">
        <f t="shared" si="304"/>
        <v>0.92463337407607271</v>
      </c>
      <c r="J2142" s="50">
        <v>6.69887123</v>
      </c>
      <c r="K2142" s="50">
        <v>23194.705419919967</v>
      </c>
      <c r="L2142">
        <f t="shared" si="298"/>
        <v>0.92463337407607271</v>
      </c>
      <c r="M2142" t="e">
        <f t="shared" si="306"/>
        <v>#N/A</v>
      </c>
      <c r="N2142" t="str">
        <f t="shared" si="300"/>
        <v>NA</v>
      </c>
      <c r="O2142" s="22">
        <f t="shared" si="305"/>
        <v>19729.196034497305</v>
      </c>
      <c r="P2142">
        <f t="shared" si="301"/>
        <v>0.92463337407607271</v>
      </c>
      <c r="Q2142">
        <f t="shared" si="302"/>
        <v>4</v>
      </c>
      <c r="V2142" s="51">
        <f t="shared" si="299"/>
        <v>2.4508618169321383E-7</v>
      </c>
      <c r="W2142" s="51">
        <f t="shared" si="303"/>
        <v>2.0339686823641627E-5</v>
      </c>
    </row>
    <row r="2143" spans="2:23" x14ac:dyDescent="0.25">
      <c r="B2143" s="52" t="s">
        <v>1708</v>
      </c>
      <c r="C2143" s="53" t="s">
        <v>2901</v>
      </c>
      <c r="D2143" s="54">
        <v>2.702718299999999</v>
      </c>
      <c r="E2143" s="54">
        <v>99.360679403000006</v>
      </c>
      <c r="F2143" s="54">
        <v>1.0505682843181518E-2</v>
      </c>
      <c r="G2143" s="48">
        <v>2142</v>
      </c>
      <c r="H2143" s="49"/>
      <c r="I2143" s="21">
        <f t="shared" si="304"/>
        <v>0.91412769123289117</v>
      </c>
      <c r="J2143" s="50">
        <v>2.702718299999999</v>
      </c>
      <c r="K2143" s="50">
        <v>23197.408138219966</v>
      </c>
      <c r="L2143">
        <f t="shared" si="298"/>
        <v>0.91412769123289117</v>
      </c>
      <c r="M2143" t="e">
        <f t="shared" si="306"/>
        <v>#N/A</v>
      </c>
      <c r="N2143" t="str">
        <f t="shared" si="300"/>
        <v>NA</v>
      </c>
      <c r="O2143" s="22">
        <f t="shared" si="305"/>
        <v>19731.898752797304</v>
      </c>
      <c r="P2143">
        <f t="shared" si="301"/>
        <v>0.91412769123289117</v>
      </c>
      <c r="Q2143">
        <f t="shared" si="302"/>
        <v>4</v>
      </c>
      <c r="V2143" s="51">
        <f t="shared" si="299"/>
        <v>2.4230151290847727E-7</v>
      </c>
      <c r="W2143" s="51">
        <f t="shared" si="303"/>
        <v>2.009738531073315E-5</v>
      </c>
    </row>
    <row r="2144" spans="2:23" x14ac:dyDescent="0.25">
      <c r="B2144" s="45" t="s">
        <v>664</v>
      </c>
      <c r="C2144" s="46" t="s">
        <v>2902</v>
      </c>
      <c r="D2144" s="47">
        <v>9.6542066300000009</v>
      </c>
      <c r="E2144" s="47">
        <v>1493.6751041439998</v>
      </c>
      <c r="F2144" s="47">
        <v>1.0453933318883024E-2</v>
      </c>
      <c r="G2144" s="48">
        <v>2143</v>
      </c>
      <c r="H2144" s="49"/>
      <c r="I2144" s="21">
        <f t="shared" si="304"/>
        <v>0.90367375791400817</v>
      </c>
      <c r="J2144" s="50">
        <v>9.6542066300000009</v>
      </c>
      <c r="K2144" s="50">
        <v>23207.062344849965</v>
      </c>
      <c r="L2144">
        <f t="shared" si="298"/>
        <v>0.90367375791400817</v>
      </c>
      <c r="M2144" t="e">
        <f t="shared" si="306"/>
        <v>#N/A</v>
      </c>
      <c r="N2144" t="str">
        <f t="shared" si="300"/>
        <v>NA</v>
      </c>
      <c r="O2144" s="22">
        <f t="shared" si="305"/>
        <v>19741.552959427303</v>
      </c>
      <c r="P2144">
        <f t="shared" si="301"/>
        <v>0.90367375791400817</v>
      </c>
      <c r="Q2144">
        <f t="shared" si="302"/>
        <v>4</v>
      </c>
      <c r="V2144" s="51">
        <f t="shared" si="299"/>
        <v>2.3953056101269411E-7</v>
      </c>
      <c r="W2144" s="51">
        <f t="shared" si="303"/>
        <v>1.9857854749720455E-5</v>
      </c>
    </row>
    <row r="2145" spans="2:23" x14ac:dyDescent="0.25">
      <c r="B2145" s="52" t="s">
        <v>2903</v>
      </c>
      <c r="C2145" s="53" t="s">
        <v>2904</v>
      </c>
      <c r="D2145" s="54">
        <v>1.1911870500000004</v>
      </c>
      <c r="E2145" s="54">
        <v>53</v>
      </c>
      <c r="F2145" s="54">
        <v>1.0435625800000001E-2</v>
      </c>
      <c r="G2145" s="48">
        <v>2144</v>
      </c>
      <c r="H2145" s="49"/>
      <c r="I2145" s="21">
        <f t="shared" si="304"/>
        <v>0.89323813211400815</v>
      </c>
      <c r="J2145" s="50">
        <v>3.2549219899999997</v>
      </c>
      <c r="K2145" s="50">
        <v>23210.317266839964</v>
      </c>
      <c r="L2145">
        <f t="shared" si="298"/>
        <v>0.89323813211400815</v>
      </c>
      <c r="M2145" t="e">
        <f t="shared" si="306"/>
        <v>#N/A</v>
      </c>
      <c r="N2145" t="str">
        <f t="shared" si="300"/>
        <v>NA</v>
      </c>
      <c r="O2145" s="22">
        <f t="shared" si="305"/>
        <v>19742.744146477304</v>
      </c>
      <c r="P2145">
        <f t="shared" si="301"/>
        <v>0.89323813211400815</v>
      </c>
      <c r="Q2145">
        <f t="shared" si="302"/>
        <v>4</v>
      </c>
      <c r="V2145" s="51">
        <f t="shared" si="299"/>
        <v>2.3676446176448466E-7</v>
      </c>
      <c r="W2145" s="51">
        <f t="shared" si="303"/>
        <v>1.9621090287955969E-5</v>
      </c>
    </row>
    <row r="2146" spans="2:23" x14ac:dyDescent="0.25">
      <c r="B2146" s="45" t="s">
        <v>2905</v>
      </c>
      <c r="C2146" s="46" t="s">
        <v>2906</v>
      </c>
      <c r="D2146" s="47">
        <v>2.3387260900000002</v>
      </c>
      <c r="E2146" s="47">
        <v>9.0347652700000012</v>
      </c>
      <c r="F2146" s="47">
        <v>1.0402598013676084E-2</v>
      </c>
      <c r="G2146" s="48">
        <v>2145</v>
      </c>
      <c r="H2146" s="49"/>
      <c r="I2146" s="21">
        <f t="shared" si="304"/>
        <v>0.88283553410033211</v>
      </c>
      <c r="J2146" s="50">
        <v>2.3387260900000002</v>
      </c>
      <c r="K2146" s="50">
        <v>23212.655992929966</v>
      </c>
      <c r="L2146">
        <f t="shared" si="298"/>
        <v>0.88283553410033211</v>
      </c>
      <c r="M2146" t="e">
        <f t="shared" si="306"/>
        <v>#N/A</v>
      </c>
      <c r="N2146" t="str">
        <f t="shared" si="300"/>
        <v>NA</v>
      </c>
      <c r="O2146" s="22">
        <f t="shared" si="305"/>
        <v>19745.082872567305</v>
      </c>
      <c r="P2146">
        <f t="shared" si="301"/>
        <v>0.88283553410033211</v>
      </c>
      <c r="Q2146">
        <f t="shared" si="302"/>
        <v>4</v>
      </c>
      <c r="V2146" s="51">
        <f t="shared" si="299"/>
        <v>2.3400711696346137E-7</v>
      </c>
      <c r="W2146" s="51">
        <f t="shared" si="303"/>
        <v>1.9387083170992509E-5</v>
      </c>
    </row>
    <row r="2147" spans="2:23" x14ac:dyDescent="0.25">
      <c r="B2147" s="52" t="s">
        <v>2907</v>
      </c>
      <c r="C2147" s="53" t="s">
        <v>2908</v>
      </c>
      <c r="D2147" s="54">
        <v>0.96467658999999983</v>
      </c>
      <c r="E2147" s="54">
        <v>52.853765385000003</v>
      </c>
      <c r="F2147" s="54">
        <v>1.0215966891476649E-2</v>
      </c>
      <c r="G2147" s="48">
        <v>2146</v>
      </c>
      <c r="H2147" s="49"/>
      <c r="I2147" s="21">
        <f t="shared" si="304"/>
        <v>0.87261956720885547</v>
      </c>
      <c r="J2147" s="50">
        <v>0.96467658999999983</v>
      </c>
      <c r="K2147" s="50">
        <v>23213.620669519965</v>
      </c>
      <c r="L2147">
        <f t="shared" si="298"/>
        <v>0.87261956720885547</v>
      </c>
      <c r="M2147" t="e">
        <f t="shared" si="306"/>
        <v>#N/A</v>
      </c>
      <c r="N2147" t="str">
        <f t="shared" si="300"/>
        <v>NA</v>
      </c>
      <c r="O2147" s="22">
        <f t="shared" si="305"/>
        <v>19746.047549157305</v>
      </c>
      <c r="P2147">
        <f t="shared" si="301"/>
        <v>0.87261956720885547</v>
      </c>
      <c r="Q2147">
        <f t="shared" si="302"/>
        <v>4</v>
      </c>
      <c r="V2147" s="51">
        <f t="shared" si="299"/>
        <v>2.3129924118487165E-7</v>
      </c>
      <c r="W2147" s="51">
        <f t="shared" si="303"/>
        <v>1.9155783929807637E-5</v>
      </c>
    </row>
    <row r="2148" spans="2:23" x14ac:dyDescent="0.25">
      <c r="B2148" s="45" t="s">
        <v>2702</v>
      </c>
      <c r="C2148" s="46" t="s">
        <v>2909</v>
      </c>
      <c r="D2148" s="47">
        <v>0.57163041000000003</v>
      </c>
      <c r="E2148" s="47">
        <v>19</v>
      </c>
      <c r="F2148" s="47">
        <v>1.01685587E-2</v>
      </c>
      <c r="G2148" s="48">
        <v>2147</v>
      </c>
      <c r="H2148" s="49"/>
      <c r="I2148" s="21">
        <f t="shared" si="304"/>
        <v>0.86245100850885548</v>
      </c>
      <c r="J2148" s="50">
        <v>1.91972425</v>
      </c>
      <c r="K2148" s="50">
        <v>23215.540393769967</v>
      </c>
      <c r="L2148">
        <f t="shared" si="298"/>
        <v>0.86245100850885548</v>
      </c>
      <c r="M2148" t="e">
        <f t="shared" si="306"/>
        <v>#N/A</v>
      </c>
      <c r="N2148" t="str">
        <f t="shared" si="300"/>
        <v>NA</v>
      </c>
      <c r="O2148" s="22">
        <f t="shared" si="305"/>
        <v>19746.619179567304</v>
      </c>
      <c r="P2148">
        <f t="shared" si="301"/>
        <v>0.86245100850885548</v>
      </c>
      <c r="Q2148">
        <f t="shared" si="302"/>
        <v>4</v>
      </c>
      <c r="V2148" s="51">
        <f t="shared" si="299"/>
        <v>2.286039315681313E-7</v>
      </c>
      <c r="W2148" s="51">
        <f t="shared" si="303"/>
        <v>1.8927179998239506E-5</v>
      </c>
    </row>
    <row r="2149" spans="2:23" x14ac:dyDescent="0.25">
      <c r="B2149" s="52" t="s">
        <v>2910</v>
      </c>
      <c r="C2149" s="53" t="s">
        <v>2911</v>
      </c>
      <c r="D2149" s="54">
        <v>4.0236473500000001</v>
      </c>
      <c r="E2149" s="54">
        <v>132.03270435599998</v>
      </c>
      <c r="F2149" s="54">
        <v>1.0107776885244014E-2</v>
      </c>
      <c r="G2149" s="48">
        <v>2148</v>
      </c>
      <c r="H2149" s="49"/>
      <c r="I2149" s="21">
        <f t="shared" si="304"/>
        <v>0.85234323162361147</v>
      </c>
      <c r="J2149" s="50">
        <v>4.0236473500000001</v>
      </c>
      <c r="K2149" s="50">
        <v>23219.564041119967</v>
      </c>
      <c r="L2149">
        <f t="shared" si="298"/>
        <v>0.85234323162361147</v>
      </c>
      <c r="M2149" t="e">
        <f t="shared" si="306"/>
        <v>#N/A</v>
      </c>
      <c r="N2149" t="str">
        <f t="shared" si="300"/>
        <v>NA</v>
      </c>
      <c r="O2149" s="22">
        <f t="shared" si="305"/>
        <v>19750.642826917305</v>
      </c>
      <c r="P2149">
        <f t="shared" si="301"/>
        <v>0.85234323162361147</v>
      </c>
      <c r="Q2149">
        <f t="shared" si="302"/>
        <v>4</v>
      </c>
      <c r="V2149" s="51">
        <f t="shared" si="299"/>
        <v>2.2592473296718662E-7</v>
      </c>
      <c r="W2149" s="51">
        <f t="shared" si="303"/>
        <v>1.8701255265272318E-5</v>
      </c>
    </row>
    <row r="2150" spans="2:23" x14ac:dyDescent="0.25">
      <c r="B2150" s="45" t="s">
        <v>2590</v>
      </c>
      <c r="C2150" s="46" t="s">
        <v>2912</v>
      </c>
      <c r="D2150" s="47">
        <v>0.43893655999999998</v>
      </c>
      <c r="E2150" s="47">
        <v>2</v>
      </c>
      <c r="F2150" s="47">
        <v>9.9542694000000001E-3</v>
      </c>
      <c r="G2150" s="48">
        <v>2149</v>
      </c>
      <c r="H2150" s="49"/>
      <c r="I2150" s="21">
        <f t="shared" si="304"/>
        <v>0.84238896222361148</v>
      </c>
      <c r="J2150" s="50">
        <v>47.480668909999991</v>
      </c>
      <c r="K2150" s="50">
        <v>23267.044710029968</v>
      </c>
      <c r="L2150">
        <f t="shared" ref="L2150:L2213" si="307">P2150</f>
        <v>0.84238896222361148</v>
      </c>
      <c r="M2150" t="e">
        <f t="shared" si="306"/>
        <v>#N/A</v>
      </c>
      <c r="N2150" t="str">
        <f t="shared" si="300"/>
        <v>NA</v>
      </c>
      <c r="O2150" s="22">
        <f t="shared" si="305"/>
        <v>19751.081763477305</v>
      </c>
      <c r="P2150">
        <f t="shared" si="301"/>
        <v>0.84238896222361148</v>
      </c>
      <c r="Q2150">
        <f t="shared" si="302"/>
        <v>4</v>
      </c>
      <c r="V2150" s="51">
        <f t="shared" si="299"/>
        <v>2.2328622353502449E-7</v>
      </c>
      <c r="W2150" s="51">
        <f t="shared" si="303"/>
        <v>1.8477969041737295E-5</v>
      </c>
    </row>
    <row r="2151" spans="2:23" x14ac:dyDescent="0.25">
      <c r="B2151" s="52" t="s">
        <v>203</v>
      </c>
      <c r="C2151" s="53" t="s">
        <v>2913</v>
      </c>
      <c r="D2151" s="54">
        <v>0.60895608999999995</v>
      </c>
      <c r="E2151" s="54">
        <v>9.1025713410000009</v>
      </c>
      <c r="F2151" s="54">
        <v>9.7281027743249242E-3</v>
      </c>
      <c r="G2151" s="48">
        <v>2150</v>
      </c>
      <c r="H2151" s="49"/>
      <c r="I2151" s="21">
        <f t="shared" si="304"/>
        <v>0.83266085944928658</v>
      </c>
      <c r="J2151" s="50">
        <v>0.60895608999999995</v>
      </c>
      <c r="K2151" s="50">
        <v>23267.653666119968</v>
      </c>
      <c r="L2151">
        <f t="shared" si="307"/>
        <v>0.83266085944928658</v>
      </c>
      <c r="M2151" t="e">
        <f t="shared" si="306"/>
        <v>#N/A</v>
      </c>
      <c r="N2151" t="str">
        <f t="shared" si="300"/>
        <v>NA</v>
      </c>
      <c r="O2151" s="22">
        <f t="shared" si="305"/>
        <v>19751.690719567305</v>
      </c>
      <c r="P2151">
        <f t="shared" si="301"/>
        <v>0.83266085944928658</v>
      </c>
      <c r="Q2151">
        <f t="shared" si="302"/>
        <v>4</v>
      </c>
      <c r="V2151" s="51">
        <f t="shared" si="299"/>
        <v>2.2070766252811637E-7</v>
      </c>
      <c r="W2151" s="51">
        <f t="shared" si="303"/>
        <v>1.8257261379209178E-5</v>
      </c>
    </row>
    <row r="2152" spans="2:23" x14ac:dyDescent="0.25">
      <c r="B2152" s="45" t="s">
        <v>2577</v>
      </c>
      <c r="C2152" s="46" t="s">
        <v>2914</v>
      </c>
      <c r="D2152" s="47">
        <v>4.5992249999999998E-2</v>
      </c>
      <c r="E2152" s="47">
        <v>4.5173826350000006</v>
      </c>
      <c r="F2152" s="47">
        <v>9.6242683447665435E-3</v>
      </c>
      <c r="G2152" s="48">
        <v>2151</v>
      </c>
      <c r="H2152" s="49"/>
      <c r="I2152" s="21">
        <f t="shared" si="304"/>
        <v>0.82303659110451999</v>
      </c>
      <c r="J2152" s="50">
        <v>4.5992249999999998E-2</v>
      </c>
      <c r="K2152" s="50">
        <v>23267.699658369969</v>
      </c>
      <c r="L2152">
        <f t="shared" si="307"/>
        <v>0.82303659110451999</v>
      </c>
      <c r="M2152" t="e">
        <f t="shared" si="306"/>
        <v>#N/A</v>
      </c>
      <c r="N2152" t="str">
        <f t="shared" si="300"/>
        <v>NA</v>
      </c>
      <c r="O2152" s="22">
        <f t="shared" si="305"/>
        <v>19751.736711817306</v>
      </c>
      <c r="P2152">
        <f t="shared" si="301"/>
        <v>0.82303659110451999</v>
      </c>
      <c r="Q2152">
        <f t="shared" si="302"/>
        <v>4</v>
      </c>
      <c r="V2152" s="51">
        <f t="shared" si="299"/>
        <v>2.1815662419622977E-7</v>
      </c>
      <c r="W2152" s="51">
        <f t="shared" si="303"/>
        <v>1.8039104755012947E-5</v>
      </c>
    </row>
    <row r="2153" spans="2:23" x14ac:dyDescent="0.25">
      <c r="B2153" s="52" t="s">
        <v>2184</v>
      </c>
      <c r="C2153" s="53" t="s">
        <v>2915</v>
      </c>
      <c r="D2153" s="54">
        <v>1.2730967800000001</v>
      </c>
      <c r="E2153" s="54">
        <v>8.4475443830000003</v>
      </c>
      <c r="F2153" s="54">
        <v>9.5051777845060383E-3</v>
      </c>
      <c r="G2153" s="48">
        <v>2152</v>
      </c>
      <c r="H2153" s="49"/>
      <c r="I2153" s="21">
        <f t="shared" si="304"/>
        <v>0.813531413320014</v>
      </c>
      <c r="J2153" s="50">
        <v>1.2730967800000001</v>
      </c>
      <c r="K2153" s="50">
        <v>23268.972755149971</v>
      </c>
      <c r="L2153">
        <f t="shared" si="307"/>
        <v>0.813531413320014</v>
      </c>
      <c r="M2153" t="e">
        <f t="shared" si="306"/>
        <v>#N/A</v>
      </c>
      <c r="N2153" t="str">
        <f t="shared" si="300"/>
        <v>NA</v>
      </c>
      <c r="O2153" s="22">
        <f t="shared" si="305"/>
        <v>19753.009808597308</v>
      </c>
      <c r="P2153">
        <f t="shared" si="301"/>
        <v>0.813531413320014</v>
      </c>
      <c r="Q2153">
        <f t="shared" si="302"/>
        <v>4</v>
      </c>
      <c r="V2153" s="51">
        <f t="shared" si="299"/>
        <v>2.1563715237655039E-7</v>
      </c>
      <c r="W2153" s="51">
        <f t="shared" si="303"/>
        <v>1.7823467602636396E-5</v>
      </c>
    </row>
    <row r="2154" spans="2:23" x14ac:dyDescent="0.25">
      <c r="B2154" s="45" t="s">
        <v>2316</v>
      </c>
      <c r="C2154" s="46" t="s">
        <v>2916</v>
      </c>
      <c r="D2154" s="47">
        <v>3.3195544999999997</v>
      </c>
      <c r="E2154" s="47">
        <v>95.758031134000007</v>
      </c>
      <c r="F2154" s="47">
        <v>9.4650493745904174E-3</v>
      </c>
      <c r="G2154" s="48">
        <v>2153</v>
      </c>
      <c r="H2154" s="49"/>
      <c r="I2154" s="21">
        <f t="shared" si="304"/>
        <v>0.80406636394542352</v>
      </c>
      <c r="J2154" s="50">
        <v>3.3195544999999997</v>
      </c>
      <c r="K2154" s="50">
        <v>23272.292309649973</v>
      </c>
      <c r="L2154">
        <f t="shared" si="307"/>
        <v>0.80406636394542352</v>
      </c>
      <c r="M2154" t="e">
        <f t="shared" si="306"/>
        <v>#N/A</v>
      </c>
      <c r="N2154" t="str">
        <f t="shared" si="300"/>
        <v>NA</v>
      </c>
      <c r="O2154" s="22">
        <f t="shared" si="305"/>
        <v>19756.329363097309</v>
      </c>
      <c r="P2154">
        <f t="shared" si="301"/>
        <v>0.80406636394542352</v>
      </c>
      <c r="Q2154">
        <f t="shared" si="302"/>
        <v>4</v>
      </c>
      <c r="V2154" s="51">
        <f t="shared" si="299"/>
        <v>2.1312831711730603E-7</v>
      </c>
      <c r="W2154" s="51">
        <f t="shared" si="303"/>
        <v>1.7610339285519089E-5</v>
      </c>
    </row>
    <row r="2155" spans="2:23" x14ac:dyDescent="0.25">
      <c r="B2155" s="52" t="s">
        <v>2917</v>
      </c>
      <c r="C2155" s="53" t="s">
        <v>2918</v>
      </c>
      <c r="D2155" s="54">
        <v>14.522359059999999</v>
      </c>
      <c r="E2155" s="54">
        <v>938.67536938100011</v>
      </c>
      <c r="F2155" s="54">
        <v>9.4586562271045845E-3</v>
      </c>
      <c r="G2155" s="48">
        <v>2154</v>
      </c>
      <c r="H2155" s="49"/>
      <c r="I2155" s="21">
        <f t="shared" si="304"/>
        <v>0.7946077077183189</v>
      </c>
      <c r="J2155" s="50">
        <v>14.522359059999999</v>
      </c>
      <c r="K2155" s="50">
        <v>23286.814668709972</v>
      </c>
      <c r="L2155">
        <f t="shared" si="307"/>
        <v>0.7946077077183189</v>
      </c>
      <c r="M2155" t="e">
        <f t="shared" si="306"/>
        <v>#N/A</v>
      </c>
      <c r="N2155" t="str">
        <f t="shared" si="300"/>
        <v>NA</v>
      </c>
      <c r="O2155" s="22">
        <f t="shared" si="305"/>
        <v>19770.851722157309</v>
      </c>
      <c r="P2155">
        <f t="shared" si="301"/>
        <v>0.7946077077183189</v>
      </c>
      <c r="Q2155">
        <f t="shared" si="302"/>
        <v>4</v>
      </c>
      <c r="V2155" s="51">
        <f t="shared" si="299"/>
        <v>2.10621176445506E-7</v>
      </c>
      <c r="W2155" s="51">
        <f t="shared" si="303"/>
        <v>1.7399718109073583E-5</v>
      </c>
    </row>
    <row r="2156" spans="2:23" x14ac:dyDescent="0.25">
      <c r="B2156" s="45" t="s">
        <v>2434</v>
      </c>
      <c r="C2156" s="46" t="s">
        <v>2919</v>
      </c>
      <c r="D2156" s="47">
        <v>6.819095579999999</v>
      </c>
      <c r="E2156" s="47">
        <v>457.71671462400002</v>
      </c>
      <c r="F2156" s="47">
        <v>9.385710091722432E-3</v>
      </c>
      <c r="G2156" s="48">
        <v>2155</v>
      </c>
      <c r="H2156" s="49"/>
      <c r="I2156" s="21">
        <f t="shared" si="304"/>
        <v>0.7852219976265965</v>
      </c>
      <c r="J2156" s="50">
        <v>6.819095579999999</v>
      </c>
      <c r="K2156" s="50">
        <v>23293.633764289971</v>
      </c>
      <c r="L2156">
        <f t="shared" si="307"/>
        <v>0.7852219976265965</v>
      </c>
      <c r="M2156" t="e">
        <f t="shared" si="306"/>
        <v>#N/A</v>
      </c>
      <c r="N2156" t="str">
        <f t="shared" si="300"/>
        <v>NA</v>
      </c>
      <c r="O2156" s="22">
        <f t="shared" si="305"/>
        <v>19777.670817737308</v>
      </c>
      <c r="P2156">
        <f t="shared" si="301"/>
        <v>0.7852219976265965</v>
      </c>
      <c r="Q2156">
        <f t="shared" si="302"/>
        <v>4</v>
      </c>
      <c r="V2156" s="51">
        <f t="shared" si="299"/>
        <v>2.0813337110194671E-7</v>
      </c>
      <c r="W2156" s="51">
        <f t="shared" si="303"/>
        <v>1.7191584737971637E-5</v>
      </c>
    </row>
    <row r="2157" spans="2:23" x14ac:dyDescent="0.25">
      <c r="B2157" s="52" t="s">
        <v>1011</v>
      </c>
      <c r="C2157" s="53" t="s">
        <v>2920</v>
      </c>
      <c r="D2157" s="54">
        <v>6.5025700300000011</v>
      </c>
      <c r="E2157" s="54">
        <v>681.28432551500009</v>
      </c>
      <c r="F2157" s="54">
        <v>9.3239210221331883E-3</v>
      </c>
      <c r="G2157" s="48">
        <v>2156</v>
      </c>
      <c r="H2157" s="49"/>
      <c r="I2157" s="21">
        <f t="shared" si="304"/>
        <v>0.7758980766044633</v>
      </c>
      <c r="J2157" s="50">
        <v>6.5025700300000011</v>
      </c>
      <c r="K2157" s="50">
        <v>23300.13633431997</v>
      </c>
      <c r="L2157">
        <f t="shared" si="307"/>
        <v>0.7758980766044633</v>
      </c>
      <c r="M2157" t="e">
        <f t="shared" si="306"/>
        <v>#N/A</v>
      </c>
      <c r="N2157" t="str">
        <f t="shared" si="300"/>
        <v>NA</v>
      </c>
      <c r="O2157" s="22">
        <f t="shared" si="305"/>
        <v>19784.173387767307</v>
      </c>
      <c r="P2157">
        <f t="shared" si="301"/>
        <v>0.7758980766044633</v>
      </c>
      <c r="Q2157">
        <f t="shared" si="302"/>
        <v>4</v>
      </c>
      <c r="V2157" s="51">
        <f t="shared" si="299"/>
        <v>2.0566194376026425E-7</v>
      </c>
      <c r="W2157" s="51">
        <f t="shared" si="303"/>
        <v>1.6985922794211373E-5</v>
      </c>
    </row>
    <row r="2158" spans="2:23" x14ac:dyDescent="0.25">
      <c r="B2158" s="45" t="s">
        <v>1081</v>
      </c>
      <c r="C2158" s="46" t="s">
        <v>2921</v>
      </c>
      <c r="D2158" s="47">
        <v>2.5782795200000006</v>
      </c>
      <c r="E2158" s="47">
        <v>66.936844981999997</v>
      </c>
      <c r="F2158" s="47">
        <v>9.3011423576288277E-3</v>
      </c>
      <c r="G2158" s="48">
        <v>2157</v>
      </c>
      <c r="H2158" s="49"/>
      <c r="I2158" s="21">
        <f t="shared" si="304"/>
        <v>0.7665969342468345</v>
      </c>
      <c r="J2158" s="50">
        <v>2.5782795200000002</v>
      </c>
      <c r="K2158" s="50">
        <v>23302.714613839969</v>
      </c>
      <c r="L2158">
        <f t="shared" si="307"/>
        <v>0.7665969342468345</v>
      </c>
      <c r="M2158" t="e">
        <f t="shared" si="306"/>
        <v>#N/A</v>
      </c>
      <c r="N2158" t="str">
        <f t="shared" si="300"/>
        <v>NA</v>
      </c>
      <c r="O2158" s="22">
        <f t="shared" si="305"/>
        <v>19786.751667287306</v>
      </c>
      <c r="P2158">
        <f t="shared" si="301"/>
        <v>0.7665969342468345</v>
      </c>
      <c r="Q2158">
        <f t="shared" si="302"/>
        <v>4</v>
      </c>
      <c r="V2158" s="51">
        <f t="shared" si="299"/>
        <v>2.0319655420184161E-7</v>
      </c>
      <c r="W2158" s="51">
        <f t="shared" si="303"/>
        <v>1.6782726240009532E-5</v>
      </c>
    </row>
    <row r="2159" spans="2:23" x14ac:dyDescent="0.25">
      <c r="B2159" s="52" t="s">
        <v>1753</v>
      </c>
      <c r="C2159" s="53" t="s">
        <v>2922</v>
      </c>
      <c r="D2159" s="54">
        <v>3.3265912200000001</v>
      </c>
      <c r="E2159" s="54">
        <v>15.844742258</v>
      </c>
      <c r="F2159" s="54">
        <v>9.2201537573322005E-3</v>
      </c>
      <c r="G2159" s="48">
        <v>2158</v>
      </c>
      <c r="H2159" s="49"/>
      <c r="I2159" s="21">
        <f t="shared" si="304"/>
        <v>0.7573767804895023</v>
      </c>
      <c r="J2159" s="50">
        <v>3.3265912199999996</v>
      </c>
      <c r="K2159" s="50">
        <v>23306.04120505997</v>
      </c>
      <c r="L2159">
        <f t="shared" si="307"/>
        <v>0.7573767804895023</v>
      </c>
      <c r="M2159" t="e">
        <f t="shared" si="306"/>
        <v>#N/A</v>
      </c>
      <c r="N2159" t="str">
        <f t="shared" si="300"/>
        <v>NA</v>
      </c>
      <c r="O2159" s="22">
        <f t="shared" si="305"/>
        <v>19790.078258507307</v>
      </c>
      <c r="P2159">
        <f t="shared" si="301"/>
        <v>0.7573767804895023</v>
      </c>
      <c r="Q2159">
        <f t="shared" si="302"/>
        <v>4</v>
      </c>
      <c r="V2159" s="51">
        <f t="shared" si="299"/>
        <v>2.0075263173228236E-7</v>
      </c>
      <c r="W2159" s="51">
        <f t="shared" si="303"/>
        <v>1.6581973608277251E-5</v>
      </c>
    </row>
    <row r="2160" spans="2:23" x14ac:dyDescent="0.25">
      <c r="B2160" s="45" t="s">
        <v>1077</v>
      </c>
      <c r="C2160" s="46" t="s">
        <v>2923</v>
      </c>
      <c r="D2160" s="47">
        <v>1.4421695800000001</v>
      </c>
      <c r="E2160" s="47">
        <v>353.37552696499995</v>
      </c>
      <c r="F2160" s="47">
        <v>9.1711197137699478E-3</v>
      </c>
      <c r="G2160" s="48">
        <v>2159</v>
      </c>
      <c r="H2160" s="49"/>
      <c r="I2160" s="21">
        <f t="shared" si="304"/>
        <v>0.74820566077573236</v>
      </c>
      <c r="J2160" s="50">
        <v>1.4421695800000001</v>
      </c>
      <c r="K2160" s="50">
        <v>23307.483374639971</v>
      </c>
      <c r="L2160">
        <f t="shared" si="307"/>
        <v>0.74820566077573236</v>
      </c>
      <c r="M2160" t="e">
        <f t="shared" si="306"/>
        <v>#N/A</v>
      </c>
      <c r="N2160" t="str">
        <f t="shared" si="300"/>
        <v>NA</v>
      </c>
      <c r="O2160" s="22">
        <f t="shared" si="305"/>
        <v>19791.520428087308</v>
      </c>
      <c r="P2160">
        <f t="shared" si="301"/>
        <v>0.74820566077573236</v>
      </c>
      <c r="Q2160">
        <f t="shared" si="302"/>
        <v>4</v>
      </c>
      <c r="V2160" s="51">
        <f t="shared" si="299"/>
        <v>1.983217063779545E-7</v>
      </c>
      <c r="W2160" s="51">
        <f t="shared" si="303"/>
        <v>1.6383651901899296E-5</v>
      </c>
    </row>
    <row r="2161" spans="2:23" x14ac:dyDescent="0.25">
      <c r="B2161" s="52" t="s">
        <v>2858</v>
      </c>
      <c r="C2161" s="53" t="s">
        <v>2924</v>
      </c>
      <c r="D2161" s="54">
        <v>1.30689929</v>
      </c>
      <c r="E2161" s="54">
        <v>127.78654600499999</v>
      </c>
      <c r="F2161" s="54">
        <v>8.9596897798675714E-3</v>
      </c>
      <c r="G2161" s="48">
        <v>2160</v>
      </c>
      <c r="H2161" s="49"/>
      <c r="I2161" s="21">
        <f t="shared" si="304"/>
        <v>0.73924597099586475</v>
      </c>
      <c r="J2161" s="50">
        <v>1.30689929</v>
      </c>
      <c r="K2161" s="50">
        <v>23308.790273929972</v>
      </c>
      <c r="L2161">
        <f t="shared" si="307"/>
        <v>0.73924597099586475</v>
      </c>
      <c r="M2161" t="e">
        <f t="shared" si="306"/>
        <v>#N/A</v>
      </c>
      <c r="N2161" t="str">
        <f t="shared" si="300"/>
        <v>NA</v>
      </c>
      <c r="O2161" s="22">
        <f t="shared" si="305"/>
        <v>19792.827327377308</v>
      </c>
      <c r="P2161">
        <f t="shared" si="301"/>
        <v>0.73924597099586475</v>
      </c>
      <c r="Q2161">
        <f t="shared" si="302"/>
        <v>4</v>
      </c>
      <c r="V2161" s="51">
        <f t="shared" si="299"/>
        <v>1.9594682329578403E-7</v>
      </c>
      <c r="W2161" s="51">
        <f t="shared" si="303"/>
        <v>1.6187705078603514E-5</v>
      </c>
    </row>
    <row r="2162" spans="2:23" x14ac:dyDescent="0.25">
      <c r="B2162" s="45" t="s">
        <v>796</v>
      </c>
      <c r="C2162" s="46" t="s">
        <v>2925</v>
      </c>
      <c r="D2162" s="47">
        <v>0.99673332000000003</v>
      </c>
      <c r="E2162" s="47">
        <v>36.150577955999999</v>
      </c>
      <c r="F2162" s="47">
        <v>8.8961077461866683E-3</v>
      </c>
      <c r="G2162" s="48">
        <v>2161</v>
      </c>
      <c r="H2162" s="49"/>
      <c r="I2162" s="21">
        <f t="shared" si="304"/>
        <v>0.7303498632496781</v>
      </c>
      <c r="J2162" s="50">
        <v>0.99673332000000003</v>
      </c>
      <c r="K2162" s="50">
        <v>23309.787007249972</v>
      </c>
      <c r="L2162">
        <f t="shared" si="307"/>
        <v>0.7303498632496781</v>
      </c>
      <c r="M2162" t="e">
        <f t="shared" si="306"/>
        <v>#N/A</v>
      </c>
      <c r="N2162" t="str">
        <f t="shared" si="300"/>
        <v>NA</v>
      </c>
      <c r="O2162" s="22">
        <f t="shared" si="305"/>
        <v>19793.824060697309</v>
      </c>
      <c r="P2162">
        <f t="shared" si="301"/>
        <v>0.7303498632496781</v>
      </c>
      <c r="Q2162">
        <f t="shared" si="302"/>
        <v>4</v>
      </c>
      <c r="V2162" s="51">
        <f t="shared" si="299"/>
        <v>1.9358879346409755E-7</v>
      </c>
      <c r="W2162" s="51">
        <f t="shared" si="303"/>
        <v>1.5994116285139415E-5</v>
      </c>
    </row>
    <row r="2163" spans="2:23" x14ac:dyDescent="0.25">
      <c r="B2163" s="52" t="s">
        <v>2066</v>
      </c>
      <c r="C2163" s="53" t="s">
        <v>2926</v>
      </c>
      <c r="D2163" s="54">
        <v>3.0472468300000002</v>
      </c>
      <c r="E2163" s="54">
        <v>39</v>
      </c>
      <c r="F2163" s="54">
        <v>8.7808031999999994E-3</v>
      </c>
      <c r="G2163" s="48">
        <v>2162</v>
      </c>
      <c r="H2163" s="49"/>
      <c r="I2163" s="21">
        <f t="shared" si="304"/>
        <v>0.72156906004967813</v>
      </c>
      <c r="J2163" s="50">
        <v>7.5251857500000003</v>
      </c>
      <c r="K2163" s="50">
        <v>23317.312192999972</v>
      </c>
      <c r="L2163">
        <f t="shared" si="307"/>
        <v>0.72156906004967813</v>
      </c>
      <c r="M2163" t="e">
        <f t="shared" si="306"/>
        <v>#N/A</v>
      </c>
      <c r="N2163" t="str">
        <f t="shared" si="300"/>
        <v>NA</v>
      </c>
      <c r="O2163" s="22">
        <f t="shared" si="305"/>
        <v>19796.871307527308</v>
      </c>
      <c r="P2163">
        <f t="shared" si="301"/>
        <v>0.72156906004967813</v>
      </c>
      <c r="Q2163">
        <f t="shared" si="302"/>
        <v>4</v>
      </c>
      <c r="V2163" s="51">
        <f t="shared" si="299"/>
        <v>1.9126132661201908E-7</v>
      </c>
      <c r="W2163" s="51">
        <f t="shared" si="303"/>
        <v>1.5802854958527398E-5</v>
      </c>
    </row>
    <row r="2164" spans="2:23" x14ac:dyDescent="0.25">
      <c r="B2164" s="45" t="s">
        <v>1252</v>
      </c>
      <c r="C2164" s="46" t="s">
        <v>2927</v>
      </c>
      <c r="D2164" s="47">
        <v>10.021586220000001</v>
      </c>
      <c r="E2164" s="47">
        <v>1534.3660984869998</v>
      </c>
      <c r="F2164" s="47">
        <v>8.758621999993341E-3</v>
      </c>
      <c r="G2164" s="48">
        <v>2163</v>
      </c>
      <c r="H2164" s="49"/>
      <c r="I2164" s="21">
        <f t="shared" si="304"/>
        <v>0.7128104380496848</v>
      </c>
      <c r="J2164" s="50">
        <v>10.021586220000001</v>
      </c>
      <c r="K2164" s="50">
        <v>23327.333779219971</v>
      </c>
      <c r="L2164">
        <f t="shared" si="307"/>
        <v>0.7128104380496848</v>
      </c>
      <c r="M2164" t="e">
        <f t="shared" si="306"/>
        <v>#N/A</v>
      </c>
      <c r="N2164" t="str">
        <f t="shared" si="300"/>
        <v>NA</v>
      </c>
      <c r="O2164" s="22">
        <f t="shared" si="305"/>
        <v>19806.892893747307</v>
      </c>
      <c r="P2164">
        <f t="shared" si="301"/>
        <v>0.7128104380496848</v>
      </c>
      <c r="Q2164">
        <f t="shared" si="302"/>
        <v>4</v>
      </c>
      <c r="V2164" s="51">
        <f t="shared" si="299"/>
        <v>1.8893973917741285E-7</v>
      </c>
      <c r="W2164" s="51">
        <f t="shared" si="303"/>
        <v>1.5613915219349984E-5</v>
      </c>
    </row>
    <row r="2165" spans="2:23" x14ac:dyDescent="0.25">
      <c r="B2165" s="52" t="s">
        <v>2551</v>
      </c>
      <c r="C2165" s="53" t="s">
        <v>2928</v>
      </c>
      <c r="D2165" s="54">
        <v>7.0187408500000004</v>
      </c>
      <c r="E2165" s="54">
        <v>13.879661384000002</v>
      </c>
      <c r="F2165" s="54">
        <v>8.7339601374122697E-3</v>
      </c>
      <c r="G2165" s="48">
        <v>2164</v>
      </c>
      <c r="H2165" s="49"/>
      <c r="I2165" s="21">
        <f t="shared" si="304"/>
        <v>0.70407647791227257</v>
      </c>
      <c r="J2165" s="50">
        <v>7.0187408500000004</v>
      </c>
      <c r="K2165" s="50">
        <v>23334.35252006997</v>
      </c>
      <c r="L2165">
        <f t="shared" si="307"/>
        <v>0.70407647791227257</v>
      </c>
      <c r="M2165" t="e">
        <f t="shared" si="306"/>
        <v>#N/A</v>
      </c>
      <c r="N2165" t="str">
        <f t="shared" si="300"/>
        <v>NA</v>
      </c>
      <c r="O2165" s="22">
        <f t="shared" si="305"/>
        <v>19813.911634597305</v>
      </c>
      <c r="P2165">
        <f t="shared" si="301"/>
        <v>0.70407647791227257</v>
      </c>
      <c r="Q2165">
        <f t="shared" si="302"/>
        <v>4</v>
      </c>
      <c r="V2165" s="51">
        <f t="shared" si="299"/>
        <v>1.8662468869237275E-7</v>
      </c>
      <c r="W2165" s="51">
        <f t="shared" si="303"/>
        <v>1.542729053065761E-5</v>
      </c>
    </row>
    <row r="2166" spans="2:23" x14ac:dyDescent="0.25">
      <c r="B2166" s="45" t="s">
        <v>2342</v>
      </c>
      <c r="C2166" s="46" t="s">
        <v>2929</v>
      </c>
      <c r="D2166" s="47">
        <v>6.1067509399999977</v>
      </c>
      <c r="E2166" s="47">
        <v>127.39122645499999</v>
      </c>
      <c r="F2166" s="47">
        <v>8.5030841051730501E-3</v>
      </c>
      <c r="G2166" s="48">
        <v>2165</v>
      </c>
      <c r="H2166" s="49"/>
      <c r="I2166" s="21">
        <f t="shared" si="304"/>
        <v>0.69557339380709948</v>
      </c>
      <c r="J2166" s="50">
        <v>6.1067509399999977</v>
      </c>
      <c r="K2166" s="50">
        <v>23340.459271009971</v>
      </c>
      <c r="L2166">
        <f t="shared" si="307"/>
        <v>0.69557339380709948</v>
      </c>
      <c r="M2166" t="e">
        <f t="shared" si="306"/>
        <v>#N/A</v>
      </c>
      <c r="N2166" t="str">
        <f t="shared" si="300"/>
        <v>NA</v>
      </c>
      <c r="O2166" s="22">
        <f t="shared" si="305"/>
        <v>19820.018385537307</v>
      </c>
      <c r="P2166">
        <f t="shared" si="301"/>
        <v>0.69557339380709948</v>
      </c>
      <c r="Q2166">
        <f t="shared" si="302"/>
        <v>4</v>
      </c>
      <c r="V2166" s="51">
        <f t="shared" si="299"/>
        <v>1.8437083492245499E-7</v>
      </c>
      <c r="W2166" s="51">
        <f t="shared" si="303"/>
        <v>1.5242919695735154E-5</v>
      </c>
    </row>
    <row r="2167" spans="2:23" x14ac:dyDescent="0.25">
      <c r="B2167" s="52" t="s">
        <v>2761</v>
      </c>
      <c r="C2167" s="53" t="s">
        <v>2930</v>
      </c>
      <c r="D2167" s="54">
        <v>0.5263325499999999</v>
      </c>
      <c r="E2167" s="54">
        <v>29.013087489</v>
      </c>
      <c r="F2167" s="54">
        <v>8.4349081955757445E-3</v>
      </c>
      <c r="G2167" s="48">
        <v>2166</v>
      </c>
      <c r="H2167" s="49"/>
      <c r="I2167" s="21">
        <f t="shared" si="304"/>
        <v>0.68713848561152369</v>
      </c>
      <c r="J2167" s="50">
        <v>0.5263325499999999</v>
      </c>
      <c r="K2167" s="50">
        <v>23340.98560355997</v>
      </c>
      <c r="L2167">
        <f t="shared" si="307"/>
        <v>0.68713848561152369</v>
      </c>
      <c r="M2167" t="e">
        <f t="shared" si="306"/>
        <v>#N/A</v>
      </c>
      <c r="N2167" t="str">
        <f t="shared" si="300"/>
        <v>NA</v>
      </c>
      <c r="O2167" s="22">
        <f t="shared" si="305"/>
        <v>19820.544718087305</v>
      </c>
      <c r="P2167">
        <f t="shared" si="301"/>
        <v>0.68713848561152369</v>
      </c>
      <c r="Q2167">
        <f t="shared" si="302"/>
        <v>4</v>
      </c>
      <c r="V2167" s="51">
        <f t="shared" si="299"/>
        <v>1.821350520699788E-7</v>
      </c>
      <c r="W2167" s="51">
        <f t="shared" si="303"/>
        <v>1.5060784643665176E-5</v>
      </c>
    </row>
    <row r="2168" spans="2:23" x14ac:dyDescent="0.25">
      <c r="B2168" s="45" t="s">
        <v>1439</v>
      </c>
      <c r="C2168" s="46" t="s">
        <v>2931</v>
      </c>
      <c r="D2168" s="47">
        <v>1.4418086099999998</v>
      </c>
      <c r="E2168" s="47">
        <v>146.38700823699997</v>
      </c>
      <c r="F2168" s="47">
        <v>8.3733661485580462E-3</v>
      </c>
      <c r="G2168" s="48">
        <v>2167</v>
      </c>
      <c r="H2168" s="49"/>
      <c r="I2168" s="21">
        <f t="shared" si="304"/>
        <v>0.67876511946296569</v>
      </c>
      <c r="J2168" s="50">
        <v>1.4418086099999998</v>
      </c>
      <c r="K2168" s="50">
        <v>23342.427412169971</v>
      </c>
      <c r="L2168">
        <f t="shared" si="307"/>
        <v>0.67876511946296569</v>
      </c>
      <c r="M2168" t="e">
        <f t="shared" si="306"/>
        <v>#N/A</v>
      </c>
      <c r="N2168" t="str">
        <f t="shared" si="300"/>
        <v>NA</v>
      </c>
      <c r="O2168" s="22">
        <f t="shared" si="305"/>
        <v>19821.986526697307</v>
      </c>
      <c r="P2168">
        <f t="shared" si="301"/>
        <v>0.67876511946296569</v>
      </c>
      <c r="Q2168">
        <f t="shared" si="302"/>
        <v>4</v>
      </c>
      <c r="V2168" s="51">
        <f t="shared" si="299"/>
        <v>1.7991558174281274E-7</v>
      </c>
      <c r="W2168" s="51">
        <f t="shared" si="303"/>
        <v>1.4880869061922363E-5</v>
      </c>
    </row>
    <row r="2169" spans="2:23" x14ac:dyDescent="0.25">
      <c r="B2169" s="52" t="s">
        <v>1040</v>
      </c>
      <c r="C2169" s="53" t="s">
        <v>2932</v>
      </c>
      <c r="D2169" s="54">
        <v>0.94855498999999988</v>
      </c>
      <c r="E2169" s="54">
        <v>50.00027164766297</v>
      </c>
      <c r="F2169" s="54">
        <v>8.3415003187351303E-3</v>
      </c>
      <c r="G2169" s="48">
        <v>2168</v>
      </c>
      <c r="H2169" s="49"/>
      <c r="I2169" s="21">
        <f t="shared" si="304"/>
        <v>0.67042361914423054</v>
      </c>
      <c r="J2169" s="50">
        <v>4.4411988900000008</v>
      </c>
      <c r="K2169" s="50">
        <v>23346.86861105997</v>
      </c>
      <c r="L2169">
        <f t="shared" si="307"/>
        <v>0.67042361914423054</v>
      </c>
      <c r="M2169" t="e">
        <f t="shared" si="306"/>
        <v>#N/A</v>
      </c>
      <c r="N2169" t="str">
        <f t="shared" si="300"/>
        <v>NA</v>
      </c>
      <c r="O2169" s="22">
        <f t="shared" si="305"/>
        <v>19822.935081687305</v>
      </c>
      <c r="P2169">
        <f t="shared" si="301"/>
        <v>0.67042361914423054</v>
      </c>
      <c r="Q2169">
        <f t="shared" si="302"/>
        <v>4</v>
      </c>
      <c r="V2169" s="51">
        <f t="shared" si="299"/>
        <v>1.7770455787104913E-7</v>
      </c>
      <c r="W2169" s="51">
        <f t="shared" si="303"/>
        <v>1.4703164504051314E-5</v>
      </c>
    </row>
    <row r="2170" spans="2:23" x14ac:dyDescent="0.25">
      <c r="B2170" s="45" t="s">
        <v>2933</v>
      </c>
      <c r="C2170" s="46" t="s">
        <v>2934</v>
      </c>
      <c r="D2170" s="47">
        <v>3.24272917</v>
      </c>
      <c r="E2170" s="47">
        <v>259.24354635000003</v>
      </c>
      <c r="F2170" s="47">
        <v>8.2420263716870105E-3</v>
      </c>
      <c r="G2170" s="48">
        <v>2169</v>
      </c>
      <c r="H2170" s="49"/>
      <c r="I2170" s="21">
        <f t="shared" si="304"/>
        <v>0.66218159277254351</v>
      </c>
      <c r="J2170" s="50">
        <v>3.24272917</v>
      </c>
      <c r="K2170" s="50">
        <v>23350.111340229971</v>
      </c>
      <c r="L2170">
        <f t="shared" si="307"/>
        <v>0.66218159277254351</v>
      </c>
      <c r="M2170" t="e">
        <f t="shared" si="306"/>
        <v>#N/A</v>
      </c>
      <c r="N2170" t="str">
        <f t="shared" si="300"/>
        <v>NA</v>
      </c>
      <c r="O2170" s="22">
        <f t="shared" si="305"/>
        <v>19826.177810857305</v>
      </c>
      <c r="P2170">
        <f t="shared" si="301"/>
        <v>0.66218159277254351</v>
      </c>
      <c r="Q2170">
        <f t="shared" si="302"/>
        <v>4</v>
      </c>
      <c r="V2170" s="51">
        <f t="shared" si="299"/>
        <v>1.7551990087132747E-7</v>
      </c>
      <c r="W2170" s="51">
        <f t="shared" si="303"/>
        <v>1.4527644603179987E-5</v>
      </c>
    </row>
    <row r="2171" spans="2:23" x14ac:dyDescent="0.25">
      <c r="B2171" s="52" t="s">
        <v>332</v>
      </c>
      <c r="C2171" s="53" t="s">
        <v>2935</v>
      </c>
      <c r="D2171" s="54">
        <v>8.2676853700000006</v>
      </c>
      <c r="E2171" s="54">
        <v>634.77741149699989</v>
      </c>
      <c r="F2171" s="54">
        <v>8.2237952769082315E-3</v>
      </c>
      <c r="G2171" s="48">
        <v>2170</v>
      </c>
      <c r="H2171" s="49"/>
      <c r="I2171" s="21">
        <f t="shared" si="304"/>
        <v>0.65395779749563532</v>
      </c>
      <c r="J2171" s="50">
        <v>8.2676853700000006</v>
      </c>
      <c r="K2171" s="50">
        <v>23358.37902559997</v>
      </c>
      <c r="L2171">
        <f t="shared" si="307"/>
        <v>0.65395779749563532</v>
      </c>
      <c r="M2171" t="e">
        <f t="shared" si="306"/>
        <v>#N/A</v>
      </c>
      <c r="N2171" t="str">
        <f t="shared" si="300"/>
        <v>NA</v>
      </c>
      <c r="O2171" s="22">
        <f t="shared" si="305"/>
        <v>19834.445496227305</v>
      </c>
      <c r="P2171">
        <f t="shared" si="301"/>
        <v>0.65395779749563532</v>
      </c>
      <c r="Q2171">
        <f t="shared" si="302"/>
        <v>4</v>
      </c>
      <c r="V2171" s="51">
        <f t="shared" si="299"/>
        <v>1.7334007626197016E-7</v>
      </c>
      <c r="W2171" s="51">
        <f t="shared" si="303"/>
        <v>1.4354304526918016E-5</v>
      </c>
    </row>
    <row r="2172" spans="2:23" x14ac:dyDescent="0.25">
      <c r="B2172" s="45" t="s">
        <v>2936</v>
      </c>
      <c r="C2172" s="46" t="s">
        <v>2937</v>
      </c>
      <c r="D2172" s="47">
        <v>8.9057987499999989</v>
      </c>
      <c r="E2172" s="47">
        <v>209.90158941100003</v>
      </c>
      <c r="F2172" s="47">
        <v>8.2204599067387581E-3</v>
      </c>
      <c r="G2172" s="48">
        <v>2171</v>
      </c>
      <c r="H2172" s="49"/>
      <c r="I2172" s="21">
        <f t="shared" si="304"/>
        <v>0.64573733758889651</v>
      </c>
      <c r="J2172" s="50">
        <v>8.9057987500000007</v>
      </c>
      <c r="K2172" s="50">
        <v>23367.284824349968</v>
      </c>
      <c r="L2172">
        <f t="shared" si="307"/>
        <v>0.64573733758889651</v>
      </c>
      <c r="M2172" t="e">
        <f t="shared" si="306"/>
        <v>#N/A</v>
      </c>
      <c r="N2172" t="str">
        <f t="shared" si="300"/>
        <v>NA</v>
      </c>
      <c r="O2172" s="22">
        <f t="shared" si="305"/>
        <v>19843.351294977303</v>
      </c>
      <c r="P2172">
        <f t="shared" si="301"/>
        <v>0.64573733758889651</v>
      </c>
      <c r="Q2172">
        <f t="shared" si="302"/>
        <v>4</v>
      </c>
      <c r="V2172" s="51">
        <f t="shared" si="299"/>
        <v>1.7116113573614505E-7</v>
      </c>
      <c r="W2172" s="51">
        <f t="shared" si="303"/>
        <v>1.4183143391181871E-5</v>
      </c>
    </row>
    <row r="2173" spans="2:23" x14ac:dyDescent="0.25">
      <c r="B2173" s="52" t="s">
        <v>2938</v>
      </c>
      <c r="C2173" s="53" t="s">
        <v>2939</v>
      </c>
      <c r="D2173" s="54">
        <v>0.34771638999999999</v>
      </c>
      <c r="E2173" s="54">
        <v>14.342787005</v>
      </c>
      <c r="F2173" s="54">
        <v>8.1709925286329674E-3</v>
      </c>
      <c r="G2173" s="48">
        <v>2172</v>
      </c>
      <c r="H2173" s="49"/>
      <c r="I2173" s="21">
        <f t="shared" si="304"/>
        <v>0.63756634506026355</v>
      </c>
      <c r="J2173" s="50">
        <v>0.34771638999999999</v>
      </c>
      <c r="K2173" s="50">
        <v>23367.632540739967</v>
      </c>
      <c r="L2173">
        <f t="shared" si="307"/>
        <v>0.63756634506026355</v>
      </c>
      <c r="M2173" t="e">
        <f t="shared" si="306"/>
        <v>#N/A</v>
      </c>
      <c r="N2173" t="str">
        <f t="shared" si="300"/>
        <v>NA</v>
      </c>
      <c r="O2173" s="22">
        <f t="shared" si="305"/>
        <v>19843.699011367302</v>
      </c>
      <c r="P2173">
        <f t="shared" si="301"/>
        <v>0.63756634506026355</v>
      </c>
      <c r="Q2173">
        <f t="shared" si="302"/>
        <v>4</v>
      </c>
      <c r="V2173" s="51">
        <f t="shared" si="299"/>
        <v>1.689953071865456E-7</v>
      </c>
      <c r="W2173" s="51">
        <f t="shared" si="303"/>
        <v>1.4014148083995326E-5</v>
      </c>
    </row>
    <row r="2174" spans="2:23" x14ac:dyDescent="0.25">
      <c r="B2174" s="45" t="s">
        <v>1077</v>
      </c>
      <c r="C2174" s="46" t="s">
        <v>2940</v>
      </c>
      <c r="D2174" s="47">
        <v>7.0808098999999993</v>
      </c>
      <c r="E2174" s="47">
        <v>241.68191375000001</v>
      </c>
      <c r="F2174" s="47">
        <v>8.1517859416392509E-3</v>
      </c>
      <c r="G2174" s="48">
        <v>2173</v>
      </c>
      <c r="H2174" s="49"/>
      <c r="I2174" s="21">
        <f t="shared" si="304"/>
        <v>0.62941455911862432</v>
      </c>
      <c r="J2174" s="50">
        <v>7.0808099000000002</v>
      </c>
      <c r="K2174" s="50">
        <v>23374.713350639966</v>
      </c>
      <c r="L2174">
        <f t="shared" si="307"/>
        <v>0.62941455911862432</v>
      </c>
      <c r="M2174" t="e">
        <f t="shared" si="306"/>
        <v>#N/A</v>
      </c>
      <c r="N2174" t="str">
        <f t="shared" si="300"/>
        <v>NA</v>
      </c>
      <c r="O2174" s="22">
        <f t="shared" si="305"/>
        <v>19850.779821267301</v>
      </c>
      <c r="P2174">
        <f t="shared" si="301"/>
        <v>0.62941455911862432</v>
      </c>
      <c r="Q2174">
        <f t="shared" si="302"/>
        <v>4</v>
      </c>
      <c r="V2174" s="51">
        <f t="shared" si="299"/>
        <v>1.668345695942938E-7</v>
      </c>
      <c r="W2174" s="51">
        <f t="shared" si="303"/>
        <v>1.3847313514401031E-5</v>
      </c>
    </row>
    <row r="2175" spans="2:23" x14ac:dyDescent="0.25">
      <c r="B2175" s="52" t="s">
        <v>1795</v>
      </c>
      <c r="C2175" s="53" t="s">
        <v>2941</v>
      </c>
      <c r="D2175" s="54">
        <v>5.5620138799999994</v>
      </c>
      <c r="E2175" s="54">
        <v>18.000308706302349</v>
      </c>
      <c r="F2175" s="54">
        <v>8.0150892592296494E-3</v>
      </c>
      <c r="G2175" s="48">
        <v>2174</v>
      </c>
      <c r="H2175" s="49"/>
      <c r="I2175" s="21">
        <f t="shared" si="304"/>
        <v>0.62139946985939465</v>
      </c>
      <c r="J2175" s="50">
        <v>19.060330669999995</v>
      </c>
      <c r="K2175" s="50">
        <v>23393.773681309965</v>
      </c>
      <c r="L2175">
        <f t="shared" si="307"/>
        <v>0.62139946985939465</v>
      </c>
      <c r="M2175" t="e">
        <f t="shared" si="306"/>
        <v>#N/A</v>
      </c>
      <c r="N2175" t="str">
        <f t="shared" si="300"/>
        <v>NA</v>
      </c>
      <c r="O2175" s="22">
        <f t="shared" si="305"/>
        <v>19856.341835147301</v>
      </c>
      <c r="P2175">
        <f t="shared" si="301"/>
        <v>0.62139946985939465</v>
      </c>
      <c r="Q2175">
        <f t="shared" si="302"/>
        <v>4</v>
      </c>
      <c r="V2175" s="51">
        <f t="shared" si="299"/>
        <v>1.6471006524743547E-7</v>
      </c>
      <c r="W2175" s="51">
        <f t="shared" si="303"/>
        <v>1.3682603449153596E-5</v>
      </c>
    </row>
    <row r="2176" spans="2:23" x14ac:dyDescent="0.25">
      <c r="B2176" s="45" t="s">
        <v>2942</v>
      </c>
      <c r="C2176" s="46" t="s">
        <v>2943</v>
      </c>
      <c r="D2176" s="47">
        <v>2.7015225900000002</v>
      </c>
      <c r="E2176" s="47">
        <v>197.54691703200001</v>
      </c>
      <c r="F2176" s="47">
        <v>7.7169727669380477E-3</v>
      </c>
      <c r="G2176" s="48">
        <v>2175</v>
      </c>
      <c r="H2176" s="49"/>
      <c r="I2176" s="21">
        <f t="shared" si="304"/>
        <v>0.61368249709245659</v>
      </c>
      <c r="J2176" s="50">
        <v>2.7015225900000002</v>
      </c>
      <c r="K2176" s="50">
        <v>23396.475203899965</v>
      </c>
      <c r="L2176">
        <f t="shared" si="307"/>
        <v>0.61368249709245659</v>
      </c>
      <c r="M2176" t="e">
        <f t="shared" si="306"/>
        <v>#N/A</v>
      </c>
      <c r="N2176" t="str">
        <f t="shared" si="300"/>
        <v>NA</v>
      </c>
      <c r="O2176" s="22">
        <f t="shared" si="305"/>
        <v>19859.043357737301</v>
      </c>
      <c r="P2176">
        <f t="shared" si="301"/>
        <v>0.61368249709245659</v>
      </c>
      <c r="Q2176">
        <f t="shared" si="302"/>
        <v>4</v>
      </c>
      <c r="V2176" s="51">
        <f t="shared" si="299"/>
        <v>1.6266458057999175E-7</v>
      </c>
      <c r="W2176" s="51">
        <f t="shared" si="303"/>
        <v>1.3519938868573605E-5</v>
      </c>
    </row>
    <row r="2177" spans="2:23" x14ac:dyDescent="0.25">
      <c r="B2177" s="52" t="s">
        <v>562</v>
      </c>
      <c r="C2177" s="53" t="s">
        <v>2944</v>
      </c>
      <c r="D2177" s="54">
        <v>1.8070826</v>
      </c>
      <c r="E2177" s="54">
        <v>175.99883348899999</v>
      </c>
      <c r="F2177" s="54">
        <v>7.5813433512555125E-3</v>
      </c>
      <c r="G2177" s="48">
        <v>2176</v>
      </c>
      <c r="H2177" s="49"/>
      <c r="I2177" s="21">
        <f t="shared" si="304"/>
        <v>0.6061011537412011</v>
      </c>
      <c r="J2177" s="50">
        <v>1.8070826</v>
      </c>
      <c r="K2177" s="50">
        <v>23398.282286499965</v>
      </c>
      <c r="L2177">
        <f t="shared" si="307"/>
        <v>0.6061011537412011</v>
      </c>
      <c r="M2177" t="e">
        <f t="shared" si="306"/>
        <v>#N/A</v>
      </c>
      <c r="N2177" t="str">
        <f t="shared" si="300"/>
        <v>NA</v>
      </c>
      <c r="O2177" s="22">
        <f t="shared" si="305"/>
        <v>19860.850440337301</v>
      </c>
      <c r="P2177">
        <f t="shared" si="301"/>
        <v>0.6061011537412011</v>
      </c>
      <c r="Q2177">
        <f t="shared" si="302"/>
        <v>4</v>
      </c>
      <c r="V2177" s="51">
        <f t="shared" si="299"/>
        <v>1.6065504626492217E-7</v>
      </c>
      <c r="W2177" s="51">
        <f t="shared" si="303"/>
        <v>1.3359283822308682E-5</v>
      </c>
    </row>
    <row r="2178" spans="2:23" x14ac:dyDescent="0.25">
      <c r="B2178" s="45" t="s">
        <v>2250</v>
      </c>
      <c r="C2178" s="46" t="s">
        <v>2945</v>
      </c>
      <c r="D2178" s="47">
        <v>1.3643171599999997</v>
      </c>
      <c r="E2178" s="47">
        <v>14.602859085206997</v>
      </c>
      <c r="F2178" s="47">
        <v>7.4252340422137917E-3</v>
      </c>
      <c r="G2178" s="48">
        <v>2177</v>
      </c>
      <c r="H2178" s="49"/>
      <c r="I2178" s="21">
        <f t="shared" si="304"/>
        <v>0.59867591969898726</v>
      </c>
      <c r="J2178" s="50">
        <v>5.2742701800000003</v>
      </c>
      <c r="K2178" s="50">
        <v>23403.556556679967</v>
      </c>
      <c r="L2178">
        <f t="shared" si="307"/>
        <v>0.59867591969898726</v>
      </c>
      <c r="M2178" t="e">
        <f t="shared" si="306"/>
        <v>#N/A</v>
      </c>
      <c r="N2178" t="str">
        <f t="shared" si="300"/>
        <v>NA</v>
      </c>
      <c r="O2178" s="22">
        <f t="shared" si="305"/>
        <v>19862.214757497302</v>
      </c>
      <c r="P2178">
        <f t="shared" si="301"/>
        <v>0.59867591969898726</v>
      </c>
      <c r="Q2178">
        <f t="shared" si="302"/>
        <v>4</v>
      </c>
      <c r="V2178" s="51">
        <f t="shared" ref="V2178:V2241" si="308">L2178/SUM($L$2:$L$3075)</f>
        <v>1.5868689076609746E-7</v>
      </c>
      <c r="W2178" s="51">
        <f t="shared" si="303"/>
        <v>1.3200596931542584E-5</v>
      </c>
    </row>
    <row r="2179" spans="2:23" x14ac:dyDescent="0.25">
      <c r="B2179" s="52" t="s">
        <v>235</v>
      </c>
      <c r="C2179" s="53" t="s">
        <v>2946</v>
      </c>
      <c r="D2179" s="54">
        <v>2.8470176700000009</v>
      </c>
      <c r="E2179" s="54">
        <v>29.37979332139524</v>
      </c>
      <c r="F2179" s="54">
        <v>7.3303935807373906E-3</v>
      </c>
      <c r="G2179" s="48">
        <v>2178</v>
      </c>
      <c r="H2179" s="49"/>
      <c r="I2179" s="21">
        <f t="shared" si="304"/>
        <v>0.59134552611824986</v>
      </c>
      <c r="J2179" s="50">
        <v>2.8470176700000009</v>
      </c>
      <c r="K2179" s="50">
        <v>23406.403574349966</v>
      </c>
      <c r="L2179">
        <f t="shared" si="307"/>
        <v>0.59134552611824986</v>
      </c>
      <c r="M2179" t="e">
        <f t="shared" si="306"/>
        <v>#N/A</v>
      </c>
      <c r="N2179" t="str">
        <f t="shared" ref="N2179:N2242" si="309">IFERROR(VLOOKUP(C2179,$Y$2:$Y$481,1,FALSE),"NA")</f>
        <v>NA</v>
      </c>
      <c r="O2179" s="22">
        <f t="shared" si="305"/>
        <v>19865.061775167302</v>
      </c>
      <c r="P2179">
        <f t="shared" ref="P2179:P2242" si="310">IF(H2179=0,I2179,#N/A)</f>
        <v>0.59134552611824986</v>
      </c>
      <c r="Q2179">
        <f t="shared" ref="Q2179:Q2242" si="311">IF(G2179&lt;$T$3,$S$3,IF(G2179&lt;$T$4,$S$4,IF(G2179&lt;$T$5,$S$5,IF(G2179&lt;$T$6,$S$6,$S$7))))</f>
        <v>4</v>
      </c>
      <c r="V2179" s="51">
        <f t="shared" si="308"/>
        <v>1.5674387397329939E-7</v>
      </c>
      <c r="W2179" s="51">
        <f t="shared" ref="W2179:W2242" si="312">W2178-V2179</f>
        <v>1.3043853057569284E-5</v>
      </c>
    </row>
    <row r="2180" spans="2:23" x14ac:dyDescent="0.25">
      <c r="B2180" s="45" t="s">
        <v>2947</v>
      </c>
      <c r="C2180" s="46" t="s">
        <v>2948</v>
      </c>
      <c r="D2180" s="47">
        <v>2.9699143300000004</v>
      </c>
      <c r="E2180" s="47">
        <v>180.70811746099997</v>
      </c>
      <c r="F2180" s="47">
        <v>7.1568365671724277E-3</v>
      </c>
      <c r="G2180" s="48">
        <v>2179</v>
      </c>
      <c r="H2180" s="49"/>
      <c r="I2180" s="21">
        <f t="shared" ref="I2180:I2243" si="313">I2179-F2180</f>
        <v>0.58418868955107739</v>
      </c>
      <c r="J2180" s="50">
        <v>2.9699143300000008</v>
      </c>
      <c r="K2180" s="50">
        <v>23409.373488679965</v>
      </c>
      <c r="L2180">
        <f t="shared" si="307"/>
        <v>0.58418868955107739</v>
      </c>
      <c r="M2180" t="e">
        <f t="shared" si="306"/>
        <v>#N/A</v>
      </c>
      <c r="N2180" t="str">
        <f t="shared" si="309"/>
        <v>NA</v>
      </c>
      <c r="O2180" s="22">
        <f t="shared" ref="O2180:O2243" si="314">D2180+O2179</f>
        <v>19868.0316894973</v>
      </c>
      <c r="P2180">
        <f t="shared" si="310"/>
        <v>0.58418868955107739</v>
      </c>
      <c r="Q2180">
        <f t="shared" si="311"/>
        <v>4</v>
      </c>
      <c r="V2180" s="51">
        <f t="shared" si="308"/>
        <v>1.5484686073926662E-7</v>
      </c>
      <c r="W2180" s="51">
        <f t="shared" si="312"/>
        <v>1.2889006196830018E-5</v>
      </c>
    </row>
    <row r="2181" spans="2:23" x14ac:dyDescent="0.25">
      <c r="B2181" s="52" t="s">
        <v>2949</v>
      </c>
      <c r="C2181" s="53" t="s">
        <v>2950</v>
      </c>
      <c r="D2181" s="54">
        <v>3.6933112100000001</v>
      </c>
      <c r="E2181" s="54">
        <v>48.132964536999992</v>
      </c>
      <c r="F2181" s="54">
        <v>7.1474419960679157E-3</v>
      </c>
      <c r="G2181" s="48">
        <v>2180</v>
      </c>
      <c r="H2181" s="49"/>
      <c r="I2181" s="21">
        <f t="shared" si="313"/>
        <v>0.57704124755500952</v>
      </c>
      <c r="J2181" s="50">
        <v>3.6933112100000001</v>
      </c>
      <c r="K2181" s="50">
        <v>23413.066799889966</v>
      </c>
      <c r="L2181">
        <f t="shared" si="307"/>
        <v>0.57704124755500952</v>
      </c>
      <c r="M2181" t="e">
        <f t="shared" si="306"/>
        <v>#N/A</v>
      </c>
      <c r="N2181" t="str">
        <f t="shared" si="309"/>
        <v>NA</v>
      </c>
      <c r="O2181" s="22">
        <f t="shared" si="314"/>
        <v>19871.725000707302</v>
      </c>
      <c r="P2181">
        <f t="shared" si="310"/>
        <v>0.57704124755500952</v>
      </c>
      <c r="Q2181">
        <f t="shared" si="311"/>
        <v>4</v>
      </c>
      <c r="V2181" s="51">
        <f t="shared" si="308"/>
        <v>1.5295233765930491E-7</v>
      </c>
      <c r="W2181" s="51">
        <f t="shared" si="312"/>
        <v>1.2736053859170712E-5</v>
      </c>
    </row>
    <row r="2182" spans="2:23" x14ac:dyDescent="0.25">
      <c r="B2182" s="45" t="s">
        <v>1363</v>
      </c>
      <c r="C2182" s="46" t="s">
        <v>2951</v>
      </c>
      <c r="D2182" s="47">
        <v>2.9466715500000005</v>
      </c>
      <c r="E2182" s="47">
        <v>681.21651944399991</v>
      </c>
      <c r="F2182" s="47">
        <v>6.9807662830023891E-3</v>
      </c>
      <c r="G2182" s="48">
        <v>2181</v>
      </c>
      <c r="H2182" s="49"/>
      <c r="I2182" s="21">
        <f t="shared" si="313"/>
        <v>0.57006048127200715</v>
      </c>
      <c r="J2182" s="50">
        <v>2.9466715500000005</v>
      </c>
      <c r="K2182" s="50">
        <v>23416.013471439965</v>
      </c>
      <c r="L2182">
        <f t="shared" si="307"/>
        <v>0.57006048127200715</v>
      </c>
      <c r="M2182" t="e">
        <f t="shared" si="306"/>
        <v>#N/A</v>
      </c>
      <c r="N2182" t="str">
        <f t="shared" si="309"/>
        <v>NA</v>
      </c>
      <c r="O2182" s="22">
        <f t="shared" si="314"/>
        <v>19874.6716722573</v>
      </c>
      <c r="P2182">
        <f t="shared" si="310"/>
        <v>0.57006048127200715</v>
      </c>
      <c r="Q2182">
        <f t="shared" si="311"/>
        <v>4</v>
      </c>
      <c r="V2182" s="51">
        <f t="shared" si="308"/>
        <v>1.5110199415931674E-7</v>
      </c>
      <c r="W2182" s="51">
        <f t="shared" si="312"/>
        <v>1.2584951865011396E-5</v>
      </c>
    </row>
    <row r="2183" spans="2:23" x14ac:dyDescent="0.25">
      <c r="B2183" s="52" t="s">
        <v>1318</v>
      </c>
      <c r="C2183" s="53" t="s">
        <v>2952</v>
      </c>
      <c r="D2183" s="54">
        <v>0.30185814</v>
      </c>
      <c r="E2183" s="54">
        <v>17.222602245000001</v>
      </c>
      <c r="F2183" s="54">
        <v>6.9693085580230466E-3</v>
      </c>
      <c r="G2183" s="48">
        <v>2182</v>
      </c>
      <c r="H2183" s="49"/>
      <c r="I2183" s="21">
        <f t="shared" si="313"/>
        <v>0.56309117271398412</v>
      </c>
      <c r="J2183" s="50">
        <v>0.30185814</v>
      </c>
      <c r="K2183" s="50">
        <v>23416.315329579964</v>
      </c>
      <c r="L2183">
        <f t="shared" si="307"/>
        <v>0.56309117271398412</v>
      </c>
      <c r="M2183" t="e">
        <f t="shared" si="306"/>
        <v>#N/A</v>
      </c>
      <c r="N2183" t="str">
        <f t="shared" si="309"/>
        <v>NA</v>
      </c>
      <c r="O2183" s="22">
        <f t="shared" si="314"/>
        <v>19874.973530397299</v>
      </c>
      <c r="P2183">
        <f t="shared" si="310"/>
        <v>0.56309117271398412</v>
      </c>
      <c r="Q2183">
        <f t="shared" si="311"/>
        <v>4</v>
      </c>
      <c r="V2183" s="51">
        <f t="shared" si="308"/>
        <v>1.4925468767934626E-7</v>
      </c>
      <c r="W2183" s="51">
        <f t="shared" si="312"/>
        <v>1.243569717733205E-5</v>
      </c>
    </row>
    <row r="2184" spans="2:23" x14ac:dyDescent="0.25">
      <c r="B2184" s="45" t="s">
        <v>1580</v>
      </c>
      <c r="C2184" s="46" t="s">
        <v>2953</v>
      </c>
      <c r="D2184" s="47">
        <v>7.9142897499999991</v>
      </c>
      <c r="E2184" s="47">
        <v>912.54209713199998</v>
      </c>
      <c r="F2184" s="47">
        <v>6.94900806966018E-3</v>
      </c>
      <c r="G2184" s="48">
        <v>2183</v>
      </c>
      <c r="H2184" s="49"/>
      <c r="I2184" s="21">
        <f t="shared" si="313"/>
        <v>0.55614216464432398</v>
      </c>
      <c r="J2184" s="50">
        <v>7.9142897499999991</v>
      </c>
      <c r="K2184" s="50">
        <v>23424.229619329963</v>
      </c>
      <c r="L2184">
        <f t="shared" si="307"/>
        <v>0.55614216464432398</v>
      </c>
      <c r="M2184" t="e">
        <f t="shared" si="306"/>
        <v>#N/A</v>
      </c>
      <c r="N2184" t="str">
        <f t="shared" si="309"/>
        <v>NA</v>
      </c>
      <c r="O2184" s="22">
        <f t="shared" si="314"/>
        <v>19882.887820147298</v>
      </c>
      <c r="P2184">
        <f t="shared" si="310"/>
        <v>0.55614216464432398</v>
      </c>
      <c r="Q2184">
        <f t="shared" si="311"/>
        <v>4</v>
      </c>
      <c r="V2184" s="51">
        <f t="shared" si="308"/>
        <v>1.474127621096034E-7</v>
      </c>
      <c r="W2184" s="51">
        <f t="shared" si="312"/>
        <v>1.2288284415222447E-5</v>
      </c>
    </row>
    <row r="2185" spans="2:23" x14ac:dyDescent="0.25">
      <c r="B2185" s="52" t="s">
        <v>1267</v>
      </c>
      <c r="C2185" s="53" t="s">
        <v>2954</v>
      </c>
      <c r="D2185" s="54">
        <v>1.6944792499999988</v>
      </c>
      <c r="E2185" s="54">
        <v>175.72969126276678</v>
      </c>
      <c r="F2185" s="54">
        <v>6.9049643317570207E-3</v>
      </c>
      <c r="G2185" s="48">
        <v>2184</v>
      </c>
      <c r="H2185" s="49"/>
      <c r="I2185" s="21">
        <f t="shared" si="313"/>
        <v>0.54923720031256695</v>
      </c>
      <c r="J2185" s="50">
        <v>1.6944792499999988</v>
      </c>
      <c r="K2185" s="50">
        <v>23425.924098579962</v>
      </c>
      <c r="L2185">
        <f t="shared" si="307"/>
        <v>0.54923720031256695</v>
      </c>
      <c r="M2185" t="e">
        <f t="shared" si="306"/>
        <v>#N/A</v>
      </c>
      <c r="N2185" t="str">
        <f t="shared" si="309"/>
        <v>NA</v>
      </c>
      <c r="O2185" s="22">
        <f t="shared" si="314"/>
        <v>19884.582299397298</v>
      </c>
      <c r="P2185">
        <f t="shared" si="310"/>
        <v>0.54923720031256695</v>
      </c>
      <c r="Q2185">
        <f t="shared" si="311"/>
        <v>4</v>
      </c>
      <c r="V2185" s="51">
        <f t="shared" si="308"/>
        <v>1.4558251090924067E-7</v>
      </c>
      <c r="W2185" s="51">
        <f t="shared" si="312"/>
        <v>1.2142701904313207E-5</v>
      </c>
    </row>
    <row r="2186" spans="2:23" x14ac:dyDescent="0.25">
      <c r="B2186" s="45" t="s">
        <v>1263</v>
      </c>
      <c r="C2186" s="46" t="s">
        <v>2955</v>
      </c>
      <c r="D2186" s="47">
        <v>3.019157209999999</v>
      </c>
      <c r="E2186" s="47">
        <v>427.26947795299998</v>
      </c>
      <c r="F2186" s="47">
        <v>6.6495521584347432E-3</v>
      </c>
      <c r="G2186" s="48">
        <v>2185</v>
      </c>
      <c r="H2186" s="49"/>
      <c r="I2186" s="21">
        <f t="shared" si="313"/>
        <v>0.54258764815413218</v>
      </c>
      <c r="J2186" s="50">
        <v>3.019157209999999</v>
      </c>
      <c r="K2186" s="50">
        <v>23428.943255789964</v>
      </c>
      <c r="L2186">
        <f t="shared" si="307"/>
        <v>0.54258764815413218</v>
      </c>
      <c r="M2186" t="e">
        <f t="shared" si="306"/>
        <v>#N/A</v>
      </c>
      <c r="N2186" t="str">
        <f t="shared" si="309"/>
        <v>NA</v>
      </c>
      <c r="O2186" s="22">
        <f t="shared" si="314"/>
        <v>19887.601456607299</v>
      </c>
      <c r="P2186">
        <f t="shared" si="310"/>
        <v>0.54258764815413218</v>
      </c>
      <c r="Q2186">
        <f t="shared" si="311"/>
        <v>4</v>
      </c>
      <c r="V2186" s="51">
        <f t="shared" si="308"/>
        <v>1.4381996004943733E-7</v>
      </c>
      <c r="W2186" s="51">
        <f t="shared" si="312"/>
        <v>1.199888194426377E-5</v>
      </c>
    </row>
    <row r="2187" spans="2:23" x14ac:dyDescent="0.25">
      <c r="B2187" s="52" t="s">
        <v>441</v>
      </c>
      <c r="C2187" s="53" t="s">
        <v>2956</v>
      </c>
      <c r="D2187" s="54">
        <v>0.46491798000000001</v>
      </c>
      <c r="E2187" s="54">
        <v>26.392979656999998</v>
      </c>
      <c r="F2187" s="54">
        <v>6.5394651092558946E-3</v>
      </c>
      <c r="G2187" s="48">
        <v>2186</v>
      </c>
      <c r="H2187" s="49"/>
      <c r="I2187" s="21">
        <f t="shared" si="313"/>
        <v>0.53604818304487634</v>
      </c>
      <c r="J2187" s="50">
        <v>0.46491798000000001</v>
      </c>
      <c r="K2187" s="50">
        <v>23429.408173769963</v>
      </c>
      <c r="L2187">
        <f t="shared" si="307"/>
        <v>0.53604818304487634</v>
      </c>
      <c r="M2187" t="e">
        <f t="shared" si="306"/>
        <v>#N/A</v>
      </c>
      <c r="N2187" t="str">
        <f t="shared" si="309"/>
        <v>NA</v>
      </c>
      <c r="O2187" s="22">
        <f t="shared" si="314"/>
        <v>19888.066374587299</v>
      </c>
      <c r="P2187">
        <f t="shared" si="310"/>
        <v>0.53604818304487634</v>
      </c>
      <c r="Q2187">
        <f t="shared" si="311"/>
        <v>4</v>
      </c>
      <c r="V2187" s="51">
        <f t="shared" si="308"/>
        <v>1.4208658920334928E-7</v>
      </c>
      <c r="W2187" s="51">
        <f t="shared" si="312"/>
        <v>1.185679535506042E-5</v>
      </c>
    </row>
    <row r="2188" spans="2:23" x14ac:dyDescent="0.25">
      <c r="B2188" s="45" t="s">
        <v>2957</v>
      </c>
      <c r="C2188" s="46" t="s">
        <v>2958</v>
      </c>
      <c r="D2188" s="47">
        <v>35.009719800000013</v>
      </c>
      <c r="E2188" s="47">
        <v>267.02325171399997</v>
      </c>
      <c r="F2188" s="47">
        <v>6.5249534765581324E-3</v>
      </c>
      <c r="G2188" s="48">
        <v>2187</v>
      </c>
      <c r="H2188" s="49"/>
      <c r="I2188" s="21">
        <f t="shared" si="313"/>
        <v>0.52952322956831821</v>
      </c>
      <c r="J2188" s="50">
        <v>35.009719799999992</v>
      </c>
      <c r="K2188" s="50">
        <v>23464.417893569964</v>
      </c>
      <c r="L2188">
        <f t="shared" si="307"/>
        <v>0.52952322956831821</v>
      </c>
      <c r="M2188" t="e">
        <f t="shared" si="306"/>
        <v>#N/A</v>
      </c>
      <c r="N2188" t="str">
        <f t="shared" si="309"/>
        <v>NA</v>
      </c>
      <c r="O2188" s="22">
        <f t="shared" si="314"/>
        <v>19923.076094387299</v>
      </c>
      <c r="P2188">
        <f t="shared" si="310"/>
        <v>0.52952322956831821</v>
      </c>
      <c r="Q2188">
        <f t="shared" si="311"/>
        <v>4</v>
      </c>
      <c r="V2188" s="51">
        <f t="shared" si="308"/>
        <v>1.4035706485550334E-7</v>
      </c>
      <c r="W2188" s="51">
        <f t="shared" si="312"/>
        <v>1.1716438290204917E-5</v>
      </c>
    </row>
    <row r="2189" spans="2:23" x14ac:dyDescent="0.25">
      <c r="B2189" s="52" t="s">
        <v>933</v>
      </c>
      <c r="C2189" s="53" t="s">
        <v>2959</v>
      </c>
      <c r="D2189" s="54">
        <v>2.5503885400000001</v>
      </c>
      <c r="E2189" s="54">
        <v>62.611363683999997</v>
      </c>
      <c r="F2189" s="54">
        <v>6.4937814124406386E-3</v>
      </c>
      <c r="G2189" s="48">
        <v>2188</v>
      </c>
      <c r="H2189" s="49"/>
      <c r="I2189" s="21">
        <f t="shared" si="313"/>
        <v>0.5230294481558776</v>
      </c>
      <c r="J2189" s="50">
        <v>2.5503885400000001</v>
      </c>
      <c r="K2189" s="50">
        <v>23466.968282109963</v>
      </c>
      <c r="L2189">
        <f t="shared" si="307"/>
        <v>0.5230294481558776</v>
      </c>
      <c r="M2189" t="e">
        <f t="shared" si="306"/>
        <v>#N/A</v>
      </c>
      <c r="N2189" t="str">
        <f t="shared" si="309"/>
        <v>NA</v>
      </c>
      <c r="O2189" s="22">
        <f t="shared" si="314"/>
        <v>19925.626482927299</v>
      </c>
      <c r="P2189">
        <f t="shared" si="310"/>
        <v>0.5230294481558776</v>
      </c>
      <c r="Q2189">
        <f t="shared" si="311"/>
        <v>4</v>
      </c>
      <c r="V2189" s="51">
        <f t="shared" si="308"/>
        <v>1.3863580307137647E-7</v>
      </c>
      <c r="W2189" s="51">
        <f t="shared" si="312"/>
        <v>1.157780248713354E-5</v>
      </c>
    </row>
    <row r="2190" spans="2:23" x14ac:dyDescent="0.25">
      <c r="B2190" s="45" t="s">
        <v>2960</v>
      </c>
      <c r="C2190" s="46" t="s">
        <v>2961</v>
      </c>
      <c r="D2190" s="47">
        <v>5.8206600300000009</v>
      </c>
      <c r="E2190" s="47">
        <v>290.41361605000003</v>
      </c>
      <c r="F2190" s="47">
        <v>6.4259530409767453E-3</v>
      </c>
      <c r="G2190" s="48">
        <v>2189</v>
      </c>
      <c r="H2190" s="49"/>
      <c r="I2190" s="21">
        <f t="shared" si="313"/>
        <v>0.51660349511490089</v>
      </c>
      <c r="J2190" s="50">
        <v>5.82066003</v>
      </c>
      <c r="K2190" s="50">
        <v>23472.788942139963</v>
      </c>
      <c r="L2190">
        <f t="shared" si="307"/>
        <v>0.51660349511490089</v>
      </c>
      <c r="M2190" t="e">
        <f t="shared" si="306"/>
        <v>#N/A</v>
      </c>
      <c r="N2190" t="str">
        <f t="shared" si="309"/>
        <v>NA</v>
      </c>
      <c r="O2190" s="22">
        <f t="shared" si="314"/>
        <v>19931.447142957299</v>
      </c>
      <c r="P2190">
        <f t="shared" si="310"/>
        <v>0.51660349511490089</v>
      </c>
      <c r="Q2190">
        <f t="shared" si="311"/>
        <v>4</v>
      </c>
      <c r="V2190" s="51">
        <f t="shared" si="308"/>
        <v>1.3693252008515874E-7</v>
      </c>
      <c r="W2190" s="51">
        <f t="shared" si="312"/>
        <v>1.1440869967048381E-5</v>
      </c>
    </row>
    <row r="2191" spans="2:23" x14ac:dyDescent="0.25">
      <c r="B2191" s="52" t="s">
        <v>2210</v>
      </c>
      <c r="C2191" s="53" t="s">
        <v>2962</v>
      </c>
      <c r="D2191" s="54">
        <v>4.0108370600000001</v>
      </c>
      <c r="E2191" s="54">
        <v>35.24902841254243</v>
      </c>
      <c r="F2191" s="54">
        <v>6.312565203454479E-3</v>
      </c>
      <c r="G2191" s="48">
        <v>2190</v>
      </c>
      <c r="H2191" s="49"/>
      <c r="I2191" s="21">
        <f t="shared" si="313"/>
        <v>0.51029092991144642</v>
      </c>
      <c r="J2191" s="50">
        <v>8.2421107799999991</v>
      </c>
      <c r="K2191" s="50">
        <v>23481.031052919963</v>
      </c>
      <c r="L2191">
        <f t="shared" si="307"/>
        <v>0.51029092991144642</v>
      </c>
      <c r="M2191" t="e">
        <f t="shared" si="306"/>
        <v>#N/A</v>
      </c>
      <c r="N2191" t="str">
        <f t="shared" si="309"/>
        <v>NA</v>
      </c>
      <c r="O2191" s="22">
        <f t="shared" si="314"/>
        <v>19935.457980017298</v>
      </c>
      <c r="P2191">
        <f t="shared" si="310"/>
        <v>0.51029092991144642</v>
      </c>
      <c r="Q2191">
        <f t="shared" si="311"/>
        <v>4</v>
      </c>
      <c r="V2191" s="51">
        <f t="shared" si="308"/>
        <v>1.3525929202982269E-7</v>
      </c>
      <c r="W2191" s="51">
        <f t="shared" si="312"/>
        <v>1.1305610675018558E-5</v>
      </c>
    </row>
    <row r="2192" spans="2:23" x14ac:dyDescent="0.25">
      <c r="B2192" s="45" t="s">
        <v>1162</v>
      </c>
      <c r="C2192" s="46" t="s">
        <v>2963</v>
      </c>
      <c r="D2192" s="47">
        <v>17.49025696284637</v>
      </c>
      <c r="E2192" s="47">
        <v>101</v>
      </c>
      <c r="F2192" s="47">
        <v>6.3095608999999995E-3</v>
      </c>
      <c r="G2192" s="48">
        <v>2191</v>
      </c>
      <c r="H2192" s="49"/>
      <c r="I2192" s="21">
        <f t="shared" si="313"/>
        <v>0.50398136901144641</v>
      </c>
      <c r="J2192" s="50">
        <v>17.770721529999999</v>
      </c>
      <c r="K2192" s="50">
        <v>23498.801774449963</v>
      </c>
      <c r="L2192">
        <f t="shared" si="307"/>
        <v>0.50398136901144641</v>
      </c>
      <c r="M2192" t="e">
        <f t="shared" si="306"/>
        <v>#N/A</v>
      </c>
      <c r="N2192" t="str">
        <f t="shared" si="309"/>
        <v>NA</v>
      </c>
      <c r="O2192" s="22">
        <f t="shared" si="314"/>
        <v>19952.948236980144</v>
      </c>
      <c r="P2192">
        <f t="shared" si="310"/>
        <v>0.50398136901144641</v>
      </c>
      <c r="Q2192">
        <f t="shared" si="311"/>
        <v>4</v>
      </c>
      <c r="V2192" s="51">
        <f t="shared" si="308"/>
        <v>1.3358686030445153E-7</v>
      </c>
      <c r="W2192" s="51">
        <f t="shared" si="312"/>
        <v>1.1172023814714107E-5</v>
      </c>
    </row>
    <row r="2193" spans="2:23" x14ac:dyDescent="0.25">
      <c r="B2193" s="52" t="s">
        <v>1931</v>
      </c>
      <c r="C2193" s="53" t="s">
        <v>2964</v>
      </c>
      <c r="D2193" s="54">
        <v>8.8103780100000009</v>
      </c>
      <c r="E2193" s="54">
        <v>999.8756176349998</v>
      </c>
      <c r="F2193" s="54">
        <v>6.1823309313989673E-3</v>
      </c>
      <c r="G2193" s="48">
        <v>2192</v>
      </c>
      <c r="H2193" s="49"/>
      <c r="I2193" s="21">
        <f t="shared" si="313"/>
        <v>0.49779903808004744</v>
      </c>
      <c r="J2193" s="50">
        <v>8.8103780100000009</v>
      </c>
      <c r="K2193" s="50">
        <v>23507.612152459962</v>
      </c>
      <c r="L2193">
        <f t="shared" si="307"/>
        <v>0.49779903808004744</v>
      </c>
      <c r="M2193" t="e">
        <f t="shared" si="306"/>
        <v>#N/A</v>
      </c>
      <c r="N2193" t="str">
        <f t="shared" si="309"/>
        <v>NA</v>
      </c>
      <c r="O2193" s="22">
        <f t="shared" si="314"/>
        <v>19961.758614990144</v>
      </c>
      <c r="P2193">
        <f t="shared" si="310"/>
        <v>0.49779903808004744</v>
      </c>
      <c r="Q2193">
        <f t="shared" si="311"/>
        <v>4</v>
      </c>
      <c r="V2193" s="51">
        <f t="shared" si="308"/>
        <v>1.3194815254803461E-7</v>
      </c>
      <c r="W2193" s="51">
        <f t="shared" si="312"/>
        <v>1.1040075662166073E-5</v>
      </c>
    </row>
    <row r="2194" spans="2:23" x14ac:dyDescent="0.25">
      <c r="B2194" s="45" t="s">
        <v>1607</v>
      </c>
      <c r="C2194" s="46" t="s">
        <v>2965</v>
      </c>
      <c r="D2194" s="47">
        <v>0.66065644000000001</v>
      </c>
      <c r="E2194" s="47">
        <v>3.5790214840993606</v>
      </c>
      <c r="F2194" s="47">
        <v>6.1588170337594662E-3</v>
      </c>
      <c r="G2194" s="48">
        <v>2193</v>
      </c>
      <c r="H2194" s="49"/>
      <c r="I2194" s="21">
        <f t="shared" si="313"/>
        <v>0.49164022104628796</v>
      </c>
      <c r="J2194" s="50">
        <v>1.0571877700000001</v>
      </c>
      <c r="K2194" s="50">
        <v>23508.669340229961</v>
      </c>
      <c r="L2194">
        <f t="shared" si="307"/>
        <v>0.49164022104628796</v>
      </c>
      <c r="M2194" t="e">
        <f t="shared" si="306"/>
        <v>#N/A</v>
      </c>
      <c r="N2194" t="str">
        <f t="shared" si="309"/>
        <v>NA</v>
      </c>
      <c r="O2194" s="22">
        <f t="shared" si="314"/>
        <v>19962.419271430143</v>
      </c>
      <c r="P2194">
        <f t="shared" si="310"/>
        <v>0.49164022104628796</v>
      </c>
      <c r="Q2194">
        <f t="shared" si="311"/>
        <v>4</v>
      </c>
      <c r="V2194" s="51">
        <f t="shared" si="308"/>
        <v>1.3031567745804607E-7</v>
      </c>
      <c r="W2194" s="51">
        <f t="shared" si="312"/>
        <v>1.0909759984708027E-5</v>
      </c>
    </row>
    <row r="2195" spans="2:23" x14ac:dyDescent="0.25">
      <c r="B2195" s="52" t="s">
        <v>948</v>
      </c>
      <c r="C2195" s="53" t="s">
        <v>2966</v>
      </c>
      <c r="D2195" s="54">
        <v>0.20446279000000001</v>
      </c>
      <c r="E2195" s="54">
        <v>4.844896114</v>
      </c>
      <c r="F2195" s="54">
        <v>6.1424794467528267E-3</v>
      </c>
      <c r="G2195" s="48">
        <v>2194</v>
      </c>
      <c r="H2195" s="49"/>
      <c r="I2195" s="21">
        <f t="shared" si="313"/>
        <v>0.48549774159953513</v>
      </c>
      <c r="J2195" s="50">
        <v>0.20446279000000001</v>
      </c>
      <c r="K2195" s="50">
        <v>23508.87380301996</v>
      </c>
      <c r="L2195">
        <f t="shared" si="307"/>
        <v>0.48549774159953513</v>
      </c>
      <c r="M2195" t="e">
        <f t="shared" ref="M2195:M2258" si="315">IF(N2195=C2195,L2195,NA())</f>
        <v>#N/A</v>
      </c>
      <c r="N2195" t="str">
        <f t="shared" si="309"/>
        <v>NA</v>
      </c>
      <c r="O2195" s="22">
        <f t="shared" si="314"/>
        <v>19962.623734220142</v>
      </c>
      <c r="P2195">
        <f t="shared" si="310"/>
        <v>0.48549774159953513</v>
      </c>
      <c r="Q2195">
        <f t="shared" si="311"/>
        <v>4</v>
      </c>
      <c r="V2195" s="51">
        <f t="shared" si="308"/>
        <v>1.2868753285939583E-7</v>
      </c>
      <c r="W2195" s="51">
        <f t="shared" si="312"/>
        <v>1.0781072451848631E-5</v>
      </c>
    </row>
    <row r="2196" spans="2:23" x14ac:dyDescent="0.25">
      <c r="B2196" s="45" t="s">
        <v>2190</v>
      </c>
      <c r="C2196" s="46" t="s">
        <v>2967</v>
      </c>
      <c r="D2196" s="47">
        <v>0.24386845000000001</v>
      </c>
      <c r="E2196" s="47">
        <v>2</v>
      </c>
      <c r="F2196" s="47">
        <v>6.1245300000000004E-3</v>
      </c>
      <c r="G2196" s="48">
        <v>2195</v>
      </c>
      <c r="H2196" s="49"/>
      <c r="I2196" s="21">
        <f t="shared" si="313"/>
        <v>0.47937321159953511</v>
      </c>
      <c r="J2196" s="50">
        <v>0.63142759000000004</v>
      </c>
      <c r="K2196" s="50">
        <v>23509.505230609961</v>
      </c>
      <c r="L2196">
        <f t="shared" si="307"/>
        <v>0.47937321159953511</v>
      </c>
      <c r="M2196" t="e">
        <f t="shared" si="315"/>
        <v>#N/A</v>
      </c>
      <c r="N2196" t="str">
        <f t="shared" si="309"/>
        <v>NA</v>
      </c>
      <c r="O2196" s="22">
        <f t="shared" si="314"/>
        <v>19962.867602670143</v>
      </c>
      <c r="P2196">
        <f t="shared" si="310"/>
        <v>0.47937321159953511</v>
      </c>
      <c r="Q2196">
        <f t="shared" si="311"/>
        <v>4</v>
      </c>
      <c r="V2196" s="51">
        <f t="shared" si="308"/>
        <v>1.2706414599661314E-7</v>
      </c>
      <c r="W2196" s="51">
        <f t="shared" si="312"/>
        <v>1.0654008305852017E-5</v>
      </c>
    </row>
    <row r="2197" spans="2:23" x14ac:dyDescent="0.25">
      <c r="B2197" s="52" t="s">
        <v>2968</v>
      </c>
      <c r="C2197" s="53" t="s">
        <v>2969</v>
      </c>
      <c r="D2197" s="54">
        <v>2.2472680300000007</v>
      </c>
      <c r="E2197" s="54">
        <v>253.48391587000003</v>
      </c>
      <c r="F2197" s="54">
        <v>6.0844251294107851E-3</v>
      </c>
      <c r="G2197" s="48">
        <v>2196</v>
      </c>
      <c r="H2197" s="49"/>
      <c r="I2197" s="21">
        <f t="shared" si="313"/>
        <v>0.47328878647012435</v>
      </c>
      <c r="J2197" s="50">
        <v>2.2472680300000003</v>
      </c>
      <c r="K2197" s="50">
        <v>23511.752498639962</v>
      </c>
      <c r="L2197">
        <f t="shared" si="307"/>
        <v>0.47328878647012435</v>
      </c>
      <c r="M2197" t="e">
        <f t="shared" si="315"/>
        <v>#N/A</v>
      </c>
      <c r="N2197" t="str">
        <f t="shared" si="309"/>
        <v>NA</v>
      </c>
      <c r="O2197" s="22">
        <f t="shared" si="314"/>
        <v>19965.114870700145</v>
      </c>
      <c r="P2197">
        <f t="shared" si="310"/>
        <v>0.47328878647012435</v>
      </c>
      <c r="Q2197">
        <f t="shared" si="311"/>
        <v>4</v>
      </c>
      <c r="V2197" s="51">
        <f t="shared" si="308"/>
        <v>1.2545138945485885E-7</v>
      </c>
      <c r="W2197" s="51">
        <f t="shared" si="312"/>
        <v>1.0528556916397159E-5</v>
      </c>
    </row>
    <row r="2198" spans="2:23" x14ac:dyDescent="0.25">
      <c r="B2198" s="45" t="s">
        <v>870</v>
      </c>
      <c r="C2198" s="46" t="s">
        <v>2970</v>
      </c>
      <c r="D2198" s="47">
        <v>2.8372384100000003</v>
      </c>
      <c r="E2198" s="47">
        <v>100.27541376899998</v>
      </c>
      <c r="F2198" s="47">
        <v>6.0327493880878227E-3</v>
      </c>
      <c r="G2198" s="48">
        <v>2197</v>
      </c>
      <c r="H2198" s="49"/>
      <c r="I2198" s="21">
        <f t="shared" si="313"/>
        <v>0.4672560370820365</v>
      </c>
      <c r="J2198" s="50">
        <v>2.8372384100000003</v>
      </c>
      <c r="K2198" s="50">
        <v>23514.589737049962</v>
      </c>
      <c r="L2198">
        <f t="shared" si="307"/>
        <v>0.4672560370820365</v>
      </c>
      <c r="M2198" t="e">
        <f t="shared" si="315"/>
        <v>#N/A</v>
      </c>
      <c r="N2198" t="str">
        <f t="shared" si="309"/>
        <v>NA</v>
      </c>
      <c r="O2198" s="22">
        <f t="shared" si="314"/>
        <v>19967.952109110145</v>
      </c>
      <c r="P2198">
        <f t="shared" si="310"/>
        <v>0.4672560370820365</v>
      </c>
      <c r="Q2198">
        <f t="shared" si="311"/>
        <v>4</v>
      </c>
      <c r="V2198" s="51">
        <f t="shared" si="308"/>
        <v>1.2385233024491423E-7</v>
      </c>
      <c r="W2198" s="51">
        <f t="shared" si="312"/>
        <v>1.0404704586152244E-5</v>
      </c>
    </row>
    <row r="2199" spans="2:23" x14ac:dyDescent="0.25">
      <c r="B2199" s="52" t="s">
        <v>1921</v>
      </c>
      <c r="C2199" s="53" t="s">
        <v>2971</v>
      </c>
      <c r="D2199" s="54">
        <v>0.63917325000000003</v>
      </c>
      <c r="E2199" s="54">
        <v>49.973950144999996</v>
      </c>
      <c r="F2199" s="54">
        <v>6.0006470506359473E-3</v>
      </c>
      <c r="G2199" s="48">
        <v>2198</v>
      </c>
      <c r="H2199" s="49"/>
      <c r="I2199" s="21">
        <f t="shared" si="313"/>
        <v>0.46125539003140054</v>
      </c>
      <c r="J2199" s="50">
        <v>0.63917325000000003</v>
      </c>
      <c r="K2199" s="50">
        <v>23515.228910299964</v>
      </c>
      <c r="L2199">
        <f t="shared" si="307"/>
        <v>0.46125539003140054</v>
      </c>
      <c r="M2199" t="e">
        <f t="shared" si="315"/>
        <v>#N/A</v>
      </c>
      <c r="N2199" t="str">
        <f t="shared" si="309"/>
        <v>NA</v>
      </c>
      <c r="O2199" s="22">
        <f t="shared" si="314"/>
        <v>19968.591282360147</v>
      </c>
      <c r="P2199">
        <f t="shared" si="310"/>
        <v>0.46125539003140054</v>
      </c>
      <c r="Q2199">
        <f t="shared" si="311"/>
        <v>4</v>
      </c>
      <c r="V2199" s="51">
        <f t="shared" si="308"/>
        <v>1.2226178017981565E-7</v>
      </c>
      <c r="W2199" s="51">
        <f t="shared" si="312"/>
        <v>1.0282442805972429E-5</v>
      </c>
    </row>
    <row r="2200" spans="2:23" x14ac:dyDescent="0.25">
      <c r="B2200" s="45" t="s">
        <v>2085</v>
      </c>
      <c r="C2200" s="46" t="s">
        <v>171</v>
      </c>
      <c r="D2200" s="47">
        <v>4.1264722699999989</v>
      </c>
      <c r="E2200" s="47">
        <v>743.22608250837629</v>
      </c>
      <c r="F2200" s="47">
        <v>5.9687743460165189E-3</v>
      </c>
      <c r="G2200" s="48">
        <v>2199</v>
      </c>
      <c r="H2200" s="49"/>
      <c r="I2200" s="21">
        <f t="shared" si="313"/>
        <v>0.45528661568538403</v>
      </c>
      <c r="J2200" s="50">
        <v>4.1264722699999989</v>
      </c>
      <c r="K2200" s="50">
        <v>23519.355382569964</v>
      </c>
      <c r="L2200">
        <f t="shared" si="307"/>
        <v>0.45528661568538403</v>
      </c>
      <c r="M2200">
        <f t="shared" si="315"/>
        <v>0.45528661568538403</v>
      </c>
      <c r="N2200" t="str">
        <f t="shared" si="309"/>
        <v>CAMP EVERS 210310946</v>
      </c>
      <c r="O2200" s="22">
        <f t="shared" si="314"/>
        <v>19972.717754630146</v>
      </c>
      <c r="P2200">
        <f t="shared" si="310"/>
        <v>0.45528661568538403</v>
      </c>
      <c r="Q2200">
        <f t="shared" si="311"/>
        <v>4</v>
      </c>
      <c r="V2200" s="51">
        <f t="shared" si="308"/>
        <v>1.206796783923744E-7</v>
      </c>
      <c r="W2200" s="51">
        <f t="shared" si="312"/>
        <v>1.0161763127580054E-5</v>
      </c>
    </row>
    <row r="2201" spans="2:23" x14ac:dyDescent="0.25">
      <c r="B2201" s="52" t="s">
        <v>2840</v>
      </c>
      <c r="C2201" s="53" t="s">
        <v>2972</v>
      </c>
      <c r="D2201" s="54">
        <v>0.36498247</v>
      </c>
      <c r="E2201" s="54">
        <v>12.964927018000001</v>
      </c>
      <c r="F2201" s="54">
        <v>5.9427154463428354E-3</v>
      </c>
      <c r="G2201" s="48">
        <v>2200</v>
      </c>
      <c r="H2201" s="49"/>
      <c r="I2201" s="21">
        <f t="shared" si="313"/>
        <v>0.44934390023904119</v>
      </c>
      <c r="J2201" s="50">
        <v>0.36498247</v>
      </c>
      <c r="K2201" s="50">
        <v>23519.720365039964</v>
      </c>
      <c r="L2201">
        <f t="shared" si="307"/>
        <v>0.44934390023904119</v>
      </c>
      <c r="M2201" t="e">
        <f t="shared" si="315"/>
        <v>#N/A</v>
      </c>
      <c r="N2201" t="str">
        <f t="shared" si="309"/>
        <v>NA</v>
      </c>
      <c r="O2201" s="22">
        <f t="shared" si="314"/>
        <v>19973.082737100147</v>
      </c>
      <c r="P2201">
        <f t="shared" si="310"/>
        <v>0.44934390023904119</v>
      </c>
      <c r="Q2201">
        <f t="shared" si="311"/>
        <v>4</v>
      </c>
      <c r="V2201" s="51">
        <f t="shared" si="308"/>
        <v>1.191044838574715E-7</v>
      </c>
      <c r="W2201" s="51">
        <f t="shared" si="312"/>
        <v>1.0042658643722581E-5</v>
      </c>
    </row>
    <row r="2202" spans="2:23" x14ac:dyDescent="0.25">
      <c r="B2202" s="45" t="s">
        <v>2210</v>
      </c>
      <c r="C2202" s="46" t="s">
        <v>2973</v>
      </c>
      <c r="D2202" s="47">
        <v>5.2971032000000005</v>
      </c>
      <c r="E2202" s="47">
        <v>35</v>
      </c>
      <c r="F2202" s="47">
        <v>5.8983644999999994E-3</v>
      </c>
      <c r="G2202" s="48">
        <v>2201</v>
      </c>
      <c r="H2202" s="49"/>
      <c r="I2202" s="21">
        <f t="shared" si="313"/>
        <v>0.44344553573904122</v>
      </c>
      <c r="J2202" s="50">
        <v>11.016790829999998</v>
      </c>
      <c r="K2202" s="50">
        <v>23530.737155869963</v>
      </c>
      <c r="L2202">
        <f t="shared" si="307"/>
        <v>0.44344553573904122</v>
      </c>
      <c r="M2202" t="e">
        <f t="shared" si="315"/>
        <v>#N/A</v>
      </c>
      <c r="N2202" t="str">
        <f t="shared" si="309"/>
        <v>NA</v>
      </c>
      <c r="O2202" s="22">
        <f t="shared" si="314"/>
        <v>19978.379840300146</v>
      </c>
      <c r="P2202">
        <f t="shared" si="310"/>
        <v>0.44344553573904122</v>
      </c>
      <c r="Q2202">
        <f t="shared" si="311"/>
        <v>4</v>
      </c>
      <c r="V2202" s="51">
        <f t="shared" si="308"/>
        <v>1.1754104512156787E-7</v>
      </c>
      <c r="W2202" s="51">
        <f t="shared" si="312"/>
        <v>9.9251175986010137E-6</v>
      </c>
    </row>
    <row r="2203" spans="2:23" x14ac:dyDescent="0.25">
      <c r="B2203" s="52" t="s">
        <v>2974</v>
      </c>
      <c r="C2203" s="53" t="s">
        <v>2975</v>
      </c>
      <c r="D2203" s="54">
        <v>0.40739644000000003</v>
      </c>
      <c r="E2203" s="54">
        <v>11.982386581</v>
      </c>
      <c r="F2203" s="54">
        <v>5.8257129371004157E-3</v>
      </c>
      <c r="G2203" s="48">
        <v>2202</v>
      </c>
      <c r="H2203" s="49"/>
      <c r="I2203" s="21">
        <f t="shared" si="313"/>
        <v>0.43761982280194078</v>
      </c>
      <c r="J2203" s="50">
        <v>0.40739644000000003</v>
      </c>
      <c r="K2203" s="50">
        <v>23531.144552309965</v>
      </c>
      <c r="L2203">
        <f t="shared" si="307"/>
        <v>0.43761982280194078</v>
      </c>
      <c r="M2203" t="e">
        <f t="shared" si="315"/>
        <v>#N/A</v>
      </c>
      <c r="N2203" t="str">
        <f t="shared" si="309"/>
        <v>NA</v>
      </c>
      <c r="O2203" s="22">
        <f t="shared" si="314"/>
        <v>19978.787236740147</v>
      </c>
      <c r="P2203">
        <f t="shared" si="310"/>
        <v>0.43761982280194078</v>
      </c>
      <c r="Q2203">
        <f t="shared" si="311"/>
        <v>4</v>
      </c>
      <c r="V2203" s="51">
        <f t="shared" si="308"/>
        <v>1.1599686363361173E-7</v>
      </c>
      <c r="W2203" s="51">
        <f t="shared" si="312"/>
        <v>9.8091207349674021E-6</v>
      </c>
    </row>
    <row r="2204" spans="2:23" x14ac:dyDescent="0.25">
      <c r="B2204" s="45" t="s">
        <v>2170</v>
      </c>
      <c r="C2204" s="46" t="s">
        <v>2976</v>
      </c>
      <c r="D2204" s="47">
        <v>22.021595971290083</v>
      </c>
      <c r="E2204" s="47">
        <v>5.2644360818958376</v>
      </c>
      <c r="F2204" s="47">
        <v>5.7836337202622993E-3</v>
      </c>
      <c r="G2204" s="48">
        <v>2203</v>
      </c>
      <c r="H2204" s="49"/>
      <c r="I2204" s="21">
        <f t="shared" si="313"/>
        <v>0.43183618908167848</v>
      </c>
      <c r="J2204" s="50">
        <v>24.283720990000003</v>
      </c>
      <c r="K2204" s="50">
        <v>23555.428273299964</v>
      </c>
      <c r="L2204">
        <f t="shared" si="307"/>
        <v>0.43183618908167848</v>
      </c>
      <c r="M2204" t="e">
        <f t="shared" si="315"/>
        <v>#N/A</v>
      </c>
      <c r="N2204" t="str">
        <f t="shared" si="309"/>
        <v>NA</v>
      </c>
      <c r="O2204" s="22">
        <f t="shared" si="314"/>
        <v>20000.808832711438</v>
      </c>
      <c r="P2204">
        <f t="shared" si="310"/>
        <v>0.43183618908167848</v>
      </c>
      <c r="Q2204">
        <f t="shared" si="311"/>
        <v>4</v>
      </c>
      <c r="V2204" s="51">
        <f t="shared" si="308"/>
        <v>1.1446383579300667E-7</v>
      </c>
      <c r="W2204" s="51">
        <f t="shared" si="312"/>
        <v>9.6946568991743949E-6</v>
      </c>
    </row>
    <row r="2205" spans="2:23" x14ac:dyDescent="0.25">
      <c r="B2205" s="52" t="s">
        <v>1079</v>
      </c>
      <c r="C2205" s="53" t="s">
        <v>2977</v>
      </c>
      <c r="D2205" s="54">
        <v>2.2531189399999998</v>
      </c>
      <c r="E2205" s="54">
        <v>214.31791053200001</v>
      </c>
      <c r="F2205" s="54">
        <v>5.7676807446550779E-3</v>
      </c>
      <c r="G2205" s="48">
        <v>2204</v>
      </c>
      <c r="H2205" s="49"/>
      <c r="I2205" s="21">
        <f t="shared" si="313"/>
        <v>0.42606850833702342</v>
      </c>
      <c r="J2205" s="50">
        <v>2.2531189399999998</v>
      </c>
      <c r="K2205" s="50">
        <v>23557.681392239963</v>
      </c>
      <c r="L2205">
        <f t="shared" si="307"/>
        <v>0.42606850833702342</v>
      </c>
      <c r="M2205" t="e">
        <f t="shared" si="315"/>
        <v>#N/A</v>
      </c>
      <c r="N2205" t="str">
        <f t="shared" si="309"/>
        <v>NA</v>
      </c>
      <c r="O2205" s="22">
        <f t="shared" si="314"/>
        <v>20003.061951651438</v>
      </c>
      <c r="P2205">
        <f t="shared" si="310"/>
        <v>0.42606850833702342</v>
      </c>
      <c r="Q2205">
        <f t="shared" si="311"/>
        <v>4</v>
      </c>
      <c r="V2205" s="51">
        <f t="shared" si="308"/>
        <v>1.1293503649745293E-7</v>
      </c>
      <c r="W2205" s="51">
        <f t="shared" si="312"/>
        <v>9.5817218626769419E-6</v>
      </c>
    </row>
    <row r="2206" spans="2:23" x14ac:dyDescent="0.25">
      <c r="B2206" s="45" t="s">
        <v>2377</v>
      </c>
      <c r="C2206" s="46" t="s">
        <v>2978</v>
      </c>
      <c r="D2206" s="47">
        <v>2.0651557</v>
      </c>
      <c r="E2206" s="47">
        <v>40.408253182999999</v>
      </c>
      <c r="F2206" s="47">
        <v>5.7659546673152267E-3</v>
      </c>
      <c r="G2206" s="48">
        <v>2205</v>
      </c>
      <c r="H2206" s="49"/>
      <c r="I2206" s="21">
        <f t="shared" si="313"/>
        <v>0.4203025536697082</v>
      </c>
      <c r="J2206" s="50">
        <v>2.0651557</v>
      </c>
      <c r="K2206" s="50">
        <v>23559.746547939962</v>
      </c>
      <c r="L2206">
        <f t="shared" si="307"/>
        <v>0.4203025536697082</v>
      </c>
      <c r="M2206" t="e">
        <f t="shared" si="315"/>
        <v>#N/A</v>
      </c>
      <c r="N2206" t="str">
        <f t="shared" si="309"/>
        <v>NA</v>
      </c>
      <c r="O2206" s="22">
        <f t="shared" si="314"/>
        <v>20005.127107351436</v>
      </c>
      <c r="P2206">
        <f t="shared" si="310"/>
        <v>0.4203025536697082</v>
      </c>
      <c r="Q2206">
        <f t="shared" si="311"/>
        <v>4</v>
      </c>
      <c r="V2206" s="51">
        <f t="shared" si="308"/>
        <v>1.1140669472129702E-7</v>
      </c>
      <c r="W2206" s="51">
        <f t="shared" si="312"/>
        <v>9.4703151679556449E-6</v>
      </c>
    </row>
    <row r="2207" spans="2:23" x14ac:dyDescent="0.25">
      <c r="B2207" s="52" t="s">
        <v>2979</v>
      </c>
      <c r="C2207" s="53" t="s">
        <v>2980</v>
      </c>
      <c r="D2207" s="54">
        <v>1.0864438199999999</v>
      </c>
      <c r="E2207" s="54">
        <v>9.4300848200000011</v>
      </c>
      <c r="F2207" s="54">
        <v>5.5925947872474168E-3</v>
      </c>
      <c r="G2207" s="48">
        <v>2206</v>
      </c>
      <c r="H2207" s="49"/>
      <c r="I2207" s="21">
        <f t="shared" si="313"/>
        <v>0.41470995888246076</v>
      </c>
      <c r="J2207" s="50">
        <v>1.0864438199999999</v>
      </c>
      <c r="K2207" s="50">
        <v>23560.832991759962</v>
      </c>
      <c r="L2207">
        <f t="shared" si="307"/>
        <v>0.41470995888246076</v>
      </c>
      <c r="M2207" t="e">
        <f t="shared" si="315"/>
        <v>#N/A</v>
      </c>
      <c r="N2207" t="str">
        <f t="shared" si="309"/>
        <v>NA</v>
      </c>
      <c r="O2207" s="22">
        <f t="shared" si="314"/>
        <v>20006.213551171437</v>
      </c>
      <c r="P2207">
        <f t="shared" si="310"/>
        <v>0.41470995888246076</v>
      </c>
      <c r="Q2207">
        <f t="shared" si="311"/>
        <v>4</v>
      </c>
      <c r="V2207" s="51">
        <f t="shared" si="308"/>
        <v>1.0992430425109204E-7</v>
      </c>
      <c r="W2207" s="51">
        <f t="shared" si="312"/>
        <v>9.3603908637045533E-6</v>
      </c>
    </row>
    <row r="2208" spans="2:23" x14ac:dyDescent="0.25">
      <c r="B2208" s="45" t="s">
        <v>1173</v>
      </c>
      <c r="C2208" s="46" t="s">
        <v>2981</v>
      </c>
      <c r="D2208" s="47">
        <v>7.6844424100000008</v>
      </c>
      <c r="E2208" s="47">
        <v>1558.7261911990001</v>
      </c>
      <c r="F2208" s="47">
        <v>5.5339455966138106E-3</v>
      </c>
      <c r="G2208" s="48">
        <v>2207</v>
      </c>
      <c r="H2208" s="49"/>
      <c r="I2208" s="21">
        <f t="shared" si="313"/>
        <v>0.40917601328584696</v>
      </c>
      <c r="J2208" s="50">
        <v>7.6844424100000008</v>
      </c>
      <c r="K2208" s="50">
        <v>23568.517434169964</v>
      </c>
      <c r="L2208">
        <f t="shared" si="307"/>
        <v>0.40917601328584696</v>
      </c>
      <c r="M2208" t="e">
        <f t="shared" si="315"/>
        <v>#N/A</v>
      </c>
      <c r="N2208" t="str">
        <f t="shared" si="309"/>
        <v>NA</v>
      </c>
      <c r="O2208" s="22">
        <f t="shared" si="314"/>
        <v>20013.897993581439</v>
      </c>
      <c r="P2208">
        <f t="shared" si="310"/>
        <v>0.40917601328584696</v>
      </c>
      <c r="Q2208">
        <f t="shared" si="311"/>
        <v>4</v>
      </c>
      <c r="V2208" s="51">
        <f t="shared" si="308"/>
        <v>1.084574595167374E-7</v>
      </c>
      <c r="W2208" s="51">
        <f t="shared" si="312"/>
        <v>9.2519334041878159E-6</v>
      </c>
    </row>
    <row r="2209" spans="2:23" x14ac:dyDescent="0.25">
      <c r="B2209" s="52" t="s">
        <v>990</v>
      </c>
      <c r="C2209" s="53" t="s">
        <v>2982</v>
      </c>
      <c r="D2209" s="54">
        <v>0.19729372000000001</v>
      </c>
      <c r="E2209" s="54">
        <v>14.997813963</v>
      </c>
      <c r="F2209" s="54">
        <v>5.2866409348551182E-3</v>
      </c>
      <c r="G2209" s="48">
        <v>2208</v>
      </c>
      <c r="H2209" s="49"/>
      <c r="I2209" s="21">
        <f t="shared" si="313"/>
        <v>0.40388937235099187</v>
      </c>
      <c r="J2209" s="50">
        <v>0.19729372000000001</v>
      </c>
      <c r="K2209" s="50">
        <v>23568.714727889965</v>
      </c>
      <c r="L2209">
        <f t="shared" si="307"/>
        <v>0.40388937235099187</v>
      </c>
      <c r="M2209" t="e">
        <f t="shared" si="315"/>
        <v>#N/A</v>
      </c>
      <c r="N2209" t="str">
        <f t="shared" si="309"/>
        <v>NA</v>
      </c>
      <c r="O2209" s="22">
        <f t="shared" si="314"/>
        <v>20014.095287301439</v>
      </c>
      <c r="P2209">
        <f t="shared" si="310"/>
        <v>0.40388937235099187</v>
      </c>
      <c r="Q2209">
        <f t="shared" si="311"/>
        <v>4</v>
      </c>
      <c r="V2209" s="51">
        <f t="shared" si="308"/>
        <v>1.0705616612085348E-7</v>
      </c>
      <c r="W2209" s="51">
        <f t="shared" si="312"/>
        <v>9.1448772380669632E-6</v>
      </c>
    </row>
    <row r="2210" spans="2:23" x14ac:dyDescent="0.25">
      <c r="B2210" s="45" t="s">
        <v>1807</v>
      </c>
      <c r="C2210" s="46" t="s">
        <v>2983</v>
      </c>
      <c r="D2210" s="47">
        <v>6.9802200400000007</v>
      </c>
      <c r="E2210" s="47">
        <v>772.59278008499996</v>
      </c>
      <c r="F2210" s="47">
        <v>5.2021762254243382E-3</v>
      </c>
      <c r="G2210" s="48">
        <v>2209</v>
      </c>
      <c r="H2210" s="49"/>
      <c r="I2210" s="21">
        <f t="shared" si="313"/>
        <v>0.39868719612556752</v>
      </c>
      <c r="J2210" s="50">
        <v>6.9802200399999998</v>
      </c>
      <c r="K2210" s="50">
        <v>23575.694947929966</v>
      </c>
      <c r="L2210">
        <f t="shared" si="307"/>
        <v>0.39868719612556752</v>
      </c>
      <c r="M2210" t="e">
        <f t="shared" si="315"/>
        <v>#N/A</v>
      </c>
      <c r="N2210" t="str">
        <f t="shared" si="309"/>
        <v>NA</v>
      </c>
      <c r="O2210" s="22">
        <f t="shared" si="314"/>
        <v>20021.07550734144</v>
      </c>
      <c r="P2210">
        <f t="shared" si="310"/>
        <v>0.39868719612556752</v>
      </c>
      <c r="Q2210">
        <f t="shared" si="311"/>
        <v>4</v>
      </c>
      <c r="V2210" s="51">
        <f t="shared" si="308"/>
        <v>1.0567726120207042E-7</v>
      </c>
      <c r="W2210" s="51">
        <f t="shared" si="312"/>
        <v>9.0391999768648923E-6</v>
      </c>
    </row>
    <row r="2211" spans="2:23" x14ac:dyDescent="0.25">
      <c r="B2211" s="52" t="s">
        <v>2984</v>
      </c>
      <c r="C2211" s="53" t="s">
        <v>2985</v>
      </c>
      <c r="D2211" s="54">
        <v>3.3476500200000001</v>
      </c>
      <c r="E2211" s="54">
        <v>578.70480051699997</v>
      </c>
      <c r="F2211" s="54">
        <v>5.1998362440853997E-3</v>
      </c>
      <c r="G2211" s="48">
        <v>2210</v>
      </c>
      <c r="H2211" s="49"/>
      <c r="I2211" s="21">
        <f t="shared" si="313"/>
        <v>0.39348735988148215</v>
      </c>
      <c r="J2211" s="50">
        <v>3.3476500200000001</v>
      </c>
      <c r="K2211" s="50">
        <v>23579.042597949967</v>
      </c>
      <c r="L2211">
        <f t="shared" si="307"/>
        <v>0.39348735988148215</v>
      </c>
      <c r="M2211" t="e">
        <f t="shared" si="315"/>
        <v>#N/A</v>
      </c>
      <c r="N2211" t="str">
        <f t="shared" si="309"/>
        <v>NA</v>
      </c>
      <c r="O2211" s="22">
        <f t="shared" si="314"/>
        <v>20024.423157361442</v>
      </c>
      <c r="P2211">
        <f t="shared" si="310"/>
        <v>0.39348735988148215</v>
      </c>
      <c r="Q2211">
        <f t="shared" si="311"/>
        <v>4</v>
      </c>
      <c r="V2211" s="51">
        <f t="shared" si="308"/>
        <v>1.0429897652597779E-7</v>
      </c>
      <c r="W2211" s="51">
        <f t="shared" si="312"/>
        <v>8.934901000338914E-6</v>
      </c>
    </row>
    <row r="2212" spans="2:23" x14ac:dyDescent="0.25">
      <c r="B2212" s="45" t="s">
        <v>1807</v>
      </c>
      <c r="C2212" s="46" t="s">
        <v>2986</v>
      </c>
      <c r="D2212" s="47">
        <v>5.9929221100000003</v>
      </c>
      <c r="E2212" s="47">
        <v>781.30003187599993</v>
      </c>
      <c r="F2212" s="47">
        <v>5.0594646164194125E-3</v>
      </c>
      <c r="G2212" s="48">
        <v>2211</v>
      </c>
      <c r="H2212" s="49"/>
      <c r="I2212" s="21">
        <f t="shared" si="313"/>
        <v>0.38842789526506272</v>
      </c>
      <c r="J2212" s="50">
        <v>5.9929221100000003</v>
      </c>
      <c r="K2212" s="50">
        <v>23585.035520059966</v>
      </c>
      <c r="L2212">
        <f t="shared" si="307"/>
        <v>0.38842789526506272</v>
      </c>
      <c r="M2212" t="e">
        <f t="shared" si="315"/>
        <v>#N/A</v>
      </c>
      <c r="N2212" t="str">
        <f t="shared" si="309"/>
        <v>NA</v>
      </c>
      <c r="O2212" s="22">
        <f t="shared" si="314"/>
        <v>20030.416079471441</v>
      </c>
      <c r="P2212">
        <f t="shared" si="310"/>
        <v>0.38842789526506272</v>
      </c>
      <c r="Q2212">
        <f t="shared" si="311"/>
        <v>4</v>
      </c>
      <c r="V2212" s="51">
        <f t="shared" si="308"/>
        <v>1.0295789918763359E-7</v>
      </c>
      <c r="W2212" s="51">
        <f t="shared" si="312"/>
        <v>8.8319431011512806E-6</v>
      </c>
    </row>
    <row r="2213" spans="2:23" x14ac:dyDescent="0.25">
      <c r="B2213" s="52" t="s">
        <v>1322</v>
      </c>
      <c r="C2213" s="53" t="s">
        <v>2987</v>
      </c>
      <c r="D2213" s="54">
        <v>5.1156341599999999</v>
      </c>
      <c r="E2213" s="54">
        <v>380.36620054290393</v>
      </c>
      <c r="F2213" s="54">
        <v>4.9671261396496734E-3</v>
      </c>
      <c r="G2213" s="48">
        <v>2212</v>
      </c>
      <c r="H2213" s="49"/>
      <c r="I2213" s="21">
        <f t="shared" si="313"/>
        <v>0.38346076912541305</v>
      </c>
      <c r="J2213" s="50">
        <v>5.1434254699999995</v>
      </c>
      <c r="K2213" s="50">
        <v>23590.178945529966</v>
      </c>
      <c r="L2213">
        <f t="shared" si="307"/>
        <v>0.38346076912541305</v>
      </c>
      <c r="M2213" t="e">
        <f t="shared" si="315"/>
        <v>#N/A</v>
      </c>
      <c r="N2213" t="str">
        <f t="shared" si="309"/>
        <v>NA</v>
      </c>
      <c r="O2213" s="22">
        <f t="shared" si="314"/>
        <v>20035.531713631441</v>
      </c>
      <c r="P2213">
        <f t="shared" si="310"/>
        <v>0.38346076912541305</v>
      </c>
      <c r="Q2213">
        <f t="shared" si="311"/>
        <v>4</v>
      </c>
      <c r="V2213" s="51">
        <f t="shared" si="308"/>
        <v>1.016412973715119E-7</v>
      </c>
      <c r="W2213" s="51">
        <f t="shared" si="312"/>
        <v>8.7303018037797683E-6</v>
      </c>
    </row>
    <row r="2214" spans="2:23" x14ac:dyDescent="0.25">
      <c r="B2214" s="45" t="s">
        <v>2634</v>
      </c>
      <c r="C2214" s="46" t="s">
        <v>2988</v>
      </c>
      <c r="D2214" s="47">
        <v>1.53565182</v>
      </c>
      <c r="E2214" s="47">
        <v>34.580816632000001</v>
      </c>
      <c r="F2214" s="47">
        <v>4.8296571351933524E-3</v>
      </c>
      <c r="G2214" s="48">
        <v>2213</v>
      </c>
      <c r="H2214" s="49"/>
      <c r="I2214" s="21">
        <f t="shared" si="313"/>
        <v>0.3786311119902197</v>
      </c>
      <c r="J2214" s="50">
        <v>1.53565182</v>
      </c>
      <c r="K2214" s="50">
        <v>23591.714597349965</v>
      </c>
      <c r="L2214">
        <f t="shared" ref="L2214:L2277" si="316">P2214</f>
        <v>0.3786311119902197</v>
      </c>
      <c r="M2214" t="e">
        <f t="shared" si="315"/>
        <v>#N/A</v>
      </c>
      <c r="N2214" t="str">
        <f t="shared" si="309"/>
        <v>NA</v>
      </c>
      <c r="O2214" s="22">
        <f t="shared" si="314"/>
        <v>20037.067365451439</v>
      </c>
      <c r="P2214">
        <f t="shared" si="310"/>
        <v>0.3786311119902197</v>
      </c>
      <c r="Q2214">
        <f t="shared" si="311"/>
        <v>4</v>
      </c>
      <c r="V2214" s="51">
        <f t="shared" si="308"/>
        <v>1.003611335148539E-7</v>
      </c>
      <c r="W2214" s="51">
        <f t="shared" si="312"/>
        <v>8.6299406702649143E-6</v>
      </c>
    </row>
    <row r="2215" spans="2:23" x14ac:dyDescent="0.25">
      <c r="B2215" s="52" t="s">
        <v>1156</v>
      </c>
      <c r="C2215" s="53" t="s">
        <v>2989</v>
      </c>
      <c r="D2215" s="54">
        <v>3.4893462500000023</v>
      </c>
      <c r="E2215" s="54">
        <v>652.53094543399993</v>
      </c>
      <c r="F2215" s="54">
        <v>4.6786468787617793E-3</v>
      </c>
      <c r="G2215" s="48">
        <v>2214</v>
      </c>
      <c r="H2215" s="49"/>
      <c r="I2215" s="21">
        <f t="shared" si="313"/>
        <v>0.37395246511145791</v>
      </c>
      <c r="J2215" s="50">
        <v>3.4893462500000023</v>
      </c>
      <c r="K2215" s="50">
        <v>23595.203943599965</v>
      </c>
      <c r="L2215">
        <f t="shared" si="316"/>
        <v>0.37395246511145791</v>
      </c>
      <c r="M2215" t="e">
        <f t="shared" si="315"/>
        <v>#N/A</v>
      </c>
      <c r="N2215" t="str">
        <f t="shared" si="309"/>
        <v>NA</v>
      </c>
      <c r="O2215" s="22">
        <f t="shared" si="314"/>
        <v>20040.55671170144</v>
      </c>
      <c r="P2215">
        <f t="shared" si="310"/>
        <v>0.37395246511145791</v>
      </c>
      <c r="Q2215">
        <f t="shared" si="311"/>
        <v>4</v>
      </c>
      <c r="V2215" s="51">
        <f t="shared" si="308"/>
        <v>9.9120996903786408E-8</v>
      </c>
      <c r="W2215" s="51">
        <f t="shared" si="312"/>
        <v>8.5308196733611285E-6</v>
      </c>
    </row>
    <row r="2216" spans="2:23" x14ac:dyDescent="0.25">
      <c r="B2216" s="45" t="s">
        <v>2546</v>
      </c>
      <c r="C2216" s="46" t="s">
        <v>2990</v>
      </c>
      <c r="D2216" s="47">
        <v>3.3593366299999996</v>
      </c>
      <c r="E2216" s="47">
        <v>309.62433292100002</v>
      </c>
      <c r="F2216" s="47">
        <v>4.5995313904080397E-3</v>
      </c>
      <c r="G2216" s="48">
        <v>2215</v>
      </c>
      <c r="H2216" s="49"/>
      <c r="I2216" s="21">
        <f t="shared" si="313"/>
        <v>0.36935293372104988</v>
      </c>
      <c r="J2216" s="50">
        <v>3.3593366299999996</v>
      </c>
      <c r="K2216" s="50">
        <v>23598.563280229966</v>
      </c>
      <c r="L2216">
        <f t="shared" si="316"/>
        <v>0.36935293372104988</v>
      </c>
      <c r="M2216" t="e">
        <f t="shared" si="315"/>
        <v>#N/A</v>
      </c>
      <c r="N2216" t="str">
        <f t="shared" si="309"/>
        <v>NA</v>
      </c>
      <c r="O2216" s="22">
        <f t="shared" si="314"/>
        <v>20043.916048331441</v>
      </c>
      <c r="P2216">
        <f t="shared" si="310"/>
        <v>0.36935293372104988</v>
      </c>
      <c r="Q2216">
        <f t="shared" si="311"/>
        <v>4</v>
      </c>
      <c r="V2216" s="51">
        <f t="shared" si="308"/>
        <v>9.7901830888737902E-8</v>
      </c>
      <c r="W2216" s="51">
        <f t="shared" si="312"/>
        <v>8.4329178424723914E-6</v>
      </c>
    </row>
    <row r="2217" spans="2:23" x14ac:dyDescent="0.25">
      <c r="B2217" s="52" t="s">
        <v>2551</v>
      </c>
      <c r="C2217" s="53" t="s">
        <v>2991</v>
      </c>
      <c r="D2217" s="54">
        <v>3.15164599</v>
      </c>
      <c r="E2217" s="54">
        <v>25.534534486000005</v>
      </c>
      <c r="F2217" s="54">
        <v>4.5720962862045248E-3</v>
      </c>
      <c r="G2217" s="48">
        <v>2216</v>
      </c>
      <c r="H2217" s="49"/>
      <c r="I2217" s="21">
        <f t="shared" si="313"/>
        <v>0.36478083743484535</v>
      </c>
      <c r="J2217" s="50">
        <v>3.15164599</v>
      </c>
      <c r="K2217" s="50">
        <v>23601.714926219967</v>
      </c>
      <c r="L2217">
        <f t="shared" si="316"/>
        <v>0.36478083743484535</v>
      </c>
      <c r="M2217" t="e">
        <f t="shared" si="315"/>
        <v>#N/A</v>
      </c>
      <c r="N2217" t="str">
        <f t="shared" si="309"/>
        <v>NA</v>
      </c>
      <c r="O2217" s="22">
        <f t="shared" si="314"/>
        <v>20047.067694321442</v>
      </c>
      <c r="P2217">
        <f t="shared" si="310"/>
        <v>0.36478083743484535</v>
      </c>
      <c r="Q2217">
        <f t="shared" si="311"/>
        <v>4</v>
      </c>
      <c r="V2217" s="51">
        <f t="shared" si="308"/>
        <v>9.6689936907256547E-8</v>
      </c>
      <c r="W2217" s="51">
        <f t="shared" si="312"/>
        <v>8.3362279055651351E-6</v>
      </c>
    </row>
    <row r="2218" spans="2:23" x14ac:dyDescent="0.25">
      <c r="B2218" s="45" t="s">
        <v>2066</v>
      </c>
      <c r="C2218" s="46" t="s">
        <v>2992</v>
      </c>
      <c r="D2218" s="47">
        <v>0.85509141</v>
      </c>
      <c r="E2218" s="47">
        <v>4</v>
      </c>
      <c r="F2218" s="47">
        <v>4.5333956000000002E-3</v>
      </c>
      <c r="G2218" s="48">
        <v>2217</v>
      </c>
      <c r="H2218" s="49"/>
      <c r="I2218" s="21">
        <f t="shared" si="313"/>
        <v>0.36024744183484536</v>
      </c>
      <c r="J2218" s="50">
        <v>3.3859208599999993</v>
      </c>
      <c r="K2218" s="50">
        <v>23605.100847079968</v>
      </c>
      <c r="L2218">
        <f t="shared" si="316"/>
        <v>0.36024744183484536</v>
      </c>
      <c r="M2218" t="e">
        <f t="shared" si="315"/>
        <v>#N/A</v>
      </c>
      <c r="N2218" t="str">
        <f t="shared" si="309"/>
        <v>NA</v>
      </c>
      <c r="O2218" s="22">
        <f t="shared" si="314"/>
        <v>20047.922785731444</v>
      </c>
      <c r="P2218">
        <f t="shared" si="310"/>
        <v>0.36024744183484536</v>
      </c>
      <c r="Q2218">
        <f t="shared" si="311"/>
        <v>4</v>
      </c>
      <c r="V2218" s="51">
        <f t="shared" si="308"/>
        <v>9.5488301049347962E-8</v>
      </c>
      <c r="W2218" s="51">
        <f t="shared" si="312"/>
        <v>8.240739604515787E-6</v>
      </c>
    </row>
    <row r="2219" spans="2:23" x14ac:dyDescent="0.25">
      <c r="B2219" s="52" t="s">
        <v>1782</v>
      </c>
      <c r="C2219" s="53" t="s">
        <v>2993</v>
      </c>
      <c r="D2219" s="54">
        <v>2.7280785999999999</v>
      </c>
      <c r="E2219" s="54">
        <v>30</v>
      </c>
      <c r="F2219" s="54">
        <v>4.4895509999999996E-3</v>
      </c>
      <c r="G2219" s="48">
        <v>2218</v>
      </c>
      <c r="H2219" s="49"/>
      <c r="I2219" s="21">
        <f t="shared" si="313"/>
        <v>0.35575789083484538</v>
      </c>
      <c r="J2219" s="50">
        <v>8.1449737599999974</v>
      </c>
      <c r="K2219" s="50">
        <v>23613.245820839969</v>
      </c>
      <c r="L2219">
        <f t="shared" si="316"/>
        <v>0.35575789083484538</v>
      </c>
      <c r="M2219" t="e">
        <f t="shared" si="315"/>
        <v>#N/A</v>
      </c>
      <c r="N2219" t="str">
        <f t="shared" si="309"/>
        <v>NA</v>
      </c>
      <c r="O2219" s="22">
        <f t="shared" si="314"/>
        <v>20050.650864331445</v>
      </c>
      <c r="P2219">
        <f t="shared" si="310"/>
        <v>0.35575789083484538</v>
      </c>
      <c r="Q2219">
        <f t="shared" si="311"/>
        <v>4</v>
      </c>
      <c r="V2219" s="51">
        <f t="shared" si="308"/>
        <v>9.4298286776711048E-8</v>
      </c>
      <c r="W2219" s="51">
        <f t="shared" si="312"/>
        <v>8.1464413177390764E-6</v>
      </c>
    </row>
    <row r="2220" spans="2:23" x14ac:dyDescent="0.25">
      <c r="B2220" s="45" t="s">
        <v>2994</v>
      </c>
      <c r="C2220" s="46" t="s">
        <v>2995</v>
      </c>
      <c r="D2220" s="47">
        <v>2.4834893582893036</v>
      </c>
      <c r="E2220" s="47">
        <v>278.13280673296413</v>
      </c>
      <c r="F2220" s="47">
        <v>4.4379983173538683E-3</v>
      </c>
      <c r="G2220" s="48">
        <v>2219</v>
      </c>
      <c r="H2220" s="49"/>
      <c r="I2220" s="21">
        <f t="shared" si="313"/>
        <v>0.35131989251749152</v>
      </c>
      <c r="J2220" s="50">
        <v>2.5321985799999998</v>
      </c>
      <c r="K2220" s="50">
        <v>23615.778019419969</v>
      </c>
      <c r="L2220">
        <f t="shared" si="316"/>
        <v>0.35131989251749152</v>
      </c>
      <c r="M2220" t="e">
        <f t="shared" si="315"/>
        <v>#N/A</v>
      </c>
      <c r="N2220" t="str">
        <f t="shared" si="309"/>
        <v>NA</v>
      </c>
      <c r="O2220" s="22">
        <f t="shared" si="314"/>
        <v>20053.134353689733</v>
      </c>
      <c r="P2220">
        <f t="shared" si="310"/>
        <v>0.35131989251749152</v>
      </c>
      <c r="Q2220">
        <f t="shared" si="311"/>
        <v>4</v>
      </c>
      <c r="V2220" s="51">
        <f t="shared" si="308"/>
        <v>9.3121937217570353E-8</v>
      </c>
      <c r="W2220" s="51">
        <f t="shared" si="312"/>
        <v>8.0533193805215064E-6</v>
      </c>
    </row>
    <row r="2221" spans="2:23" x14ac:dyDescent="0.25">
      <c r="B2221" s="52" t="s">
        <v>2994</v>
      </c>
      <c r="C2221" s="53" t="s">
        <v>2996</v>
      </c>
      <c r="D2221" s="54">
        <v>0.65323662614033262</v>
      </c>
      <c r="E2221" s="54">
        <v>351.68989921632954</v>
      </c>
      <c r="F2221" s="54">
        <v>4.3735804176643529E-3</v>
      </c>
      <c r="G2221" s="48">
        <v>2220</v>
      </c>
      <c r="H2221" s="49"/>
      <c r="I2221" s="21">
        <f t="shared" si="313"/>
        <v>0.34694631209982718</v>
      </c>
      <c r="J2221" s="50">
        <v>0.70783592000000006</v>
      </c>
      <c r="K2221" s="50">
        <v>23616.485855339968</v>
      </c>
      <c r="L2221">
        <f t="shared" si="316"/>
        <v>0.34694631209982718</v>
      </c>
      <c r="M2221" t="e">
        <f t="shared" si="315"/>
        <v>#N/A</v>
      </c>
      <c r="N2221" t="str">
        <f t="shared" si="309"/>
        <v>NA</v>
      </c>
      <c r="O2221" s="22">
        <f t="shared" si="314"/>
        <v>20053.787590315875</v>
      </c>
      <c r="P2221">
        <f t="shared" si="310"/>
        <v>0.34694631209982718</v>
      </c>
      <c r="Q2221">
        <f t="shared" si="311"/>
        <v>4</v>
      </c>
      <c r="V2221" s="51">
        <f t="shared" si="308"/>
        <v>9.1962662466142896E-8</v>
      </c>
      <c r="W2221" s="51">
        <f t="shared" si="312"/>
        <v>7.9613567180553634E-6</v>
      </c>
    </row>
    <row r="2222" spans="2:23" x14ac:dyDescent="0.25">
      <c r="B2222" s="45" t="s">
        <v>2000</v>
      </c>
      <c r="C2222" s="46" t="s">
        <v>2997</v>
      </c>
      <c r="D2222" s="47">
        <v>9.6906271800000017</v>
      </c>
      <c r="E2222" s="47">
        <v>147.538416259</v>
      </c>
      <c r="F2222" s="47">
        <v>4.3420260828191184E-3</v>
      </c>
      <c r="G2222" s="48">
        <v>2221</v>
      </c>
      <c r="H2222" s="49"/>
      <c r="I2222" s="21">
        <f t="shared" si="313"/>
        <v>0.34260428601700804</v>
      </c>
      <c r="J2222" s="50">
        <v>9.6906271799999981</v>
      </c>
      <c r="K2222" s="50">
        <v>23626.176482519968</v>
      </c>
      <c r="L2222">
        <f t="shared" si="316"/>
        <v>0.34260428601700804</v>
      </c>
      <c r="M2222" t="e">
        <f t="shared" si="315"/>
        <v>#N/A</v>
      </c>
      <c r="N2222" t="str">
        <f t="shared" si="309"/>
        <v>NA</v>
      </c>
      <c r="O2222" s="22">
        <f t="shared" si="314"/>
        <v>20063.478217495875</v>
      </c>
      <c r="P2222">
        <f t="shared" si="310"/>
        <v>0.34260428601700804</v>
      </c>
      <c r="Q2222">
        <f t="shared" si="311"/>
        <v>4</v>
      </c>
      <c r="V2222" s="51">
        <f t="shared" si="308"/>
        <v>9.0811751604295807E-8</v>
      </c>
      <c r="W2222" s="51">
        <f t="shared" si="312"/>
        <v>7.870544966451068E-6</v>
      </c>
    </row>
    <row r="2223" spans="2:23" x14ac:dyDescent="0.25">
      <c r="B2223" s="52" t="s">
        <v>2960</v>
      </c>
      <c r="C2223" s="53" t="s">
        <v>2998</v>
      </c>
      <c r="D2223" s="54">
        <v>9.7475412999999982</v>
      </c>
      <c r="E2223" s="54">
        <v>110.65320442196243</v>
      </c>
      <c r="F2223" s="54">
        <v>4.3419210883133838E-3</v>
      </c>
      <c r="G2223" s="48">
        <v>2222</v>
      </c>
      <c r="H2223" s="49"/>
      <c r="I2223" s="21">
        <f t="shared" si="313"/>
        <v>0.33826236492869466</v>
      </c>
      <c r="J2223" s="50">
        <v>14.759035359999997</v>
      </c>
      <c r="K2223" s="50">
        <v>23640.935517879967</v>
      </c>
      <c r="L2223">
        <f t="shared" si="316"/>
        <v>0.33826236492869466</v>
      </c>
      <c r="M2223" t="e">
        <f t="shared" si="315"/>
        <v>#N/A</v>
      </c>
      <c r="N2223" t="str">
        <f t="shared" si="309"/>
        <v>NA</v>
      </c>
      <c r="O2223" s="22">
        <f t="shared" si="314"/>
        <v>20073.225758795874</v>
      </c>
      <c r="P2223">
        <f t="shared" si="310"/>
        <v>0.33826236492869466</v>
      </c>
      <c r="Q2223">
        <f t="shared" si="311"/>
        <v>4</v>
      </c>
      <c r="V2223" s="51">
        <f t="shared" si="308"/>
        <v>8.9660868572617111E-8</v>
      </c>
      <c r="W2223" s="51">
        <f t="shared" si="312"/>
        <v>7.7808840978784517E-6</v>
      </c>
    </row>
    <row r="2224" spans="2:23" x14ac:dyDescent="0.25">
      <c r="B2224" s="45" t="s">
        <v>2999</v>
      </c>
      <c r="C2224" s="46" t="s">
        <v>3000</v>
      </c>
      <c r="D2224" s="47">
        <v>8.7671383600000006</v>
      </c>
      <c r="E2224" s="47">
        <v>429.66313382000004</v>
      </c>
      <c r="F2224" s="47">
        <v>4.3118414131372287E-3</v>
      </c>
      <c r="G2224" s="48">
        <v>2223</v>
      </c>
      <c r="H2224" s="49"/>
      <c r="I2224" s="21">
        <f t="shared" si="313"/>
        <v>0.33395052351555743</v>
      </c>
      <c r="J2224" s="50">
        <v>8.7671383599999988</v>
      </c>
      <c r="K2224" s="50">
        <v>23649.702656239966</v>
      </c>
      <c r="L2224">
        <f t="shared" si="316"/>
        <v>0.33395052351555743</v>
      </c>
      <c r="M2224" t="e">
        <f t="shared" si="315"/>
        <v>#N/A</v>
      </c>
      <c r="N2224" t="str">
        <f t="shared" si="309"/>
        <v>NA</v>
      </c>
      <c r="O2224" s="22">
        <f t="shared" si="314"/>
        <v>20081.992897155873</v>
      </c>
      <c r="P2224">
        <f t="shared" si="310"/>
        <v>0.33395052351555743</v>
      </c>
      <c r="Q2224">
        <f t="shared" si="311"/>
        <v>4</v>
      </c>
      <c r="V2224" s="51">
        <f t="shared" si="308"/>
        <v>8.8517958552666292E-8</v>
      </c>
      <c r="W2224" s="51">
        <f t="shared" si="312"/>
        <v>7.6923661393257862E-6</v>
      </c>
    </row>
    <row r="2225" spans="2:23" x14ac:dyDescent="0.25">
      <c r="B2225" s="52" t="s">
        <v>1916</v>
      </c>
      <c r="C2225" s="53" t="s">
        <v>3001</v>
      </c>
      <c r="D2225" s="54">
        <v>0.36618678999999998</v>
      </c>
      <c r="E2225" s="54">
        <v>8</v>
      </c>
      <c r="F2225" s="54">
        <v>4.3053088000000002E-3</v>
      </c>
      <c r="G2225" s="48">
        <v>2224</v>
      </c>
      <c r="H2225" s="49"/>
      <c r="I2225" s="21">
        <f t="shared" si="313"/>
        <v>0.32964521471555741</v>
      </c>
      <c r="J2225" s="50">
        <v>1.8106210900000002</v>
      </c>
      <c r="K2225" s="50">
        <v>23651.513277329967</v>
      </c>
      <c r="L2225">
        <f t="shared" si="316"/>
        <v>0.32964521471555741</v>
      </c>
      <c r="M2225" t="e">
        <f t="shared" si="315"/>
        <v>#N/A</v>
      </c>
      <c r="N2225" t="str">
        <f t="shared" si="309"/>
        <v>NA</v>
      </c>
      <c r="O2225" s="22">
        <f t="shared" si="314"/>
        <v>20082.359083945874</v>
      </c>
      <c r="P2225">
        <f t="shared" si="310"/>
        <v>0.32964521471555741</v>
      </c>
      <c r="Q2225">
        <f t="shared" si="311"/>
        <v>4</v>
      </c>
      <c r="V2225" s="51">
        <f t="shared" si="308"/>
        <v>8.7376780087356663E-8</v>
      </c>
      <c r="W2225" s="51">
        <f t="shared" si="312"/>
        <v>7.6049893592384297E-6</v>
      </c>
    </row>
    <row r="2226" spans="2:23" x14ac:dyDescent="0.25">
      <c r="B2226" s="45" t="s">
        <v>2847</v>
      </c>
      <c r="C2226" s="46" t="s">
        <v>3002</v>
      </c>
      <c r="D2226" s="47">
        <v>9.3854789999999984</v>
      </c>
      <c r="E2226" s="47">
        <v>118.40123350400002</v>
      </c>
      <c r="F2226" s="47">
        <v>4.1466835201471397E-3</v>
      </c>
      <c r="G2226" s="48">
        <v>2225</v>
      </c>
      <c r="H2226" s="49"/>
      <c r="I2226" s="21">
        <f t="shared" si="313"/>
        <v>0.32549853119541028</v>
      </c>
      <c r="J2226" s="50">
        <v>9.3854790000000001</v>
      </c>
      <c r="K2226" s="50">
        <v>23660.898756329967</v>
      </c>
      <c r="L2226">
        <f t="shared" si="316"/>
        <v>0.32549853119541028</v>
      </c>
      <c r="M2226" t="e">
        <f t="shared" si="315"/>
        <v>#N/A</v>
      </c>
      <c r="N2226" t="str">
        <f t="shared" si="309"/>
        <v>NA</v>
      </c>
      <c r="O2226" s="22">
        <f t="shared" si="314"/>
        <v>20091.744562945874</v>
      </c>
      <c r="P2226">
        <f t="shared" si="310"/>
        <v>0.32549853119541028</v>
      </c>
      <c r="Q2226">
        <f t="shared" si="311"/>
        <v>4</v>
      </c>
      <c r="V2226" s="51">
        <f t="shared" si="308"/>
        <v>8.6277647329296145E-8</v>
      </c>
      <c r="W2226" s="51">
        <f t="shared" si="312"/>
        <v>7.5187117119091335E-6</v>
      </c>
    </row>
    <row r="2227" spans="2:23" x14ac:dyDescent="0.25">
      <c r="B2227" s="52" t="s">
        <v>1187</v>
      </c>
      <c r="C2227" s="53" t="s">
        <v>3003</v>
      </c>
      <c r="D2227" s="54">
        <v>0.13490798732708023</v>
      </c>
      <c r="E2227" s="54">
        <v>18</v>
      </c>
      <c r="F2227" s="54">
        <v>4.1120081999999995E-3</v>
      </c>
      <c r="G2227" s="48">
        <v>2226</v>
      </c>
      <c r="H2227" s="49"/>
      <c r="I2227" s="21">
        <f t="shared" si="313"/>
        <v>0.32138652299541026</v>
      </c>
      <c r="J2227" s="50">
        <v>0.60601137000000005</v>
      </c>
      <c r="K2227" s="50">
        <v>23661.504767699967</v>
      </c>
      <c r="L2227">
        <f t="shared" si="316"/>
        <v>0.32138652299541026</v>
      </c>
      <c r="M2227" t="e">
        <f t="shared" si="315"/>
        <v>#N/A</v>
      </c>
      <c r="N2227" t="str">
        <f t="shared" si="309"/>
        <v>NA</v>
      </c>
      <c r="O2227" s="22">
        <f t="shared" si="314"/>
        <v>20091.8794709332</v>
      </c>
      <c r="P2227">
        <f t="shared" si="310"/>
        <v>0.32138652299541026</v>
      </c>
      <c r="Q2227">
        <f t="shared" si="311"/>
        <v>4</v>
      </c>
      <c r="V2227" s="51">
        <f t="shared" si="308"/>
        <v>8.5187705718832191E-8</v>
      </c>
      <c r="W2227" s="51">
        <f t="shared" si="312"/>
        <v>7.4335240061903013E-6</v>
      </c>
    </row>
    <row r="2228" spans="2:23" x14ac:dyDescent="0.25">
      <c r="B2228" s="45" t="s">
        <v>2583</v>
      </c>
      <c r="C2228" s="46" t="s">
        <v>3004</v>
      </c>
      <c r="D2228" s="47">
        <v>1.4123948099999999</v>
      </c>
      <c r="E2228" s="47">
        <v>40.667960591000003</v>
      </c>
      <c r="F2228" s="47">
        <v>4.0883134770486988E-3</v>
      </c>
      <c r="G2228" s="48">
        <v>2227</v>
      </c>
      <c r="H2228" s="49"/>
      <c r="I2228" s="21">
        <f t="shared" si="313"/>
        <v>0.31729820951836157</v>
      </c>
      <c r="J2228" s="50">
        <v>1.4123948099999999</v>
      </c>
      <c r="K2228" s="50">
        <v>23662.917162509966</v>
      </c>
      <c r="L2228">
        <f t="shared" si="316"/>
        <v>0.31729820951836157</v>
      </c>
      <c r="M2228" t="e">
        <f t="shared" si="315"/>
        <v>#N/A</v>
      </c>
      <c r="N2228" t="str">
        <f t="shared" si="309"/>
        <v>NA</v>
      </c>
      <c r="O2228" s="22">
        <f t="shared" si="314"/>
        <v>20093.291865743198</v>
      </c>
      <c r="P2228">
        <f t="shared" si="310"/>
        <v>0.31729820951836157</v>
      </c>
      <c r="Q2228">
        <f t="shared" si="311"/>
        <v>4</v>
      </c>
      <c r="V2228" s="51">
        <f t="shared" si="308"/>
        <v>8.4104044704913032E-8</v>
      </c>
      <c r="W2228" s="51">
        <f t="shared" si="312"/>
        <v>7.3494199614853882E-6</v>
      </c>
    </row>
    <row r="2229" spans="2:23" x14ac:dyDescent="0.25">
      <c r="B2229" s="52" t="s">
        <v>2960</v>
      </c>
      <c r="C2229" s="53" t="s">
        <v>3005</v>
      </c>
      <c r="D2229" s="54">
        <v>13.907526729999997</v>
      </c>
      <c r="E2229" s="54">
        <v>143.59011071258095</v>
      </c>
      <c r="F2229" s="54">
        <v>4.0070543475674266E-3</v>
      </c>
      <c r="G2229" s="48">
        <v>2228</v>
      </c>
      <c r="H2229" s="49"/>
      <c r="I2229" s="21">
        <f t="shared" si="313"/>
        <v>0.31329115517079414</v>
      </c>
      <c r="J2229" s="50">
        <v>17.762429379999997</v>
      </c>
      <c r="K2229" s="50">
        <v>23680.679591889966</v>
      </c>
      <c r="L2229">
        <f t="shared" si="316"/>
        <v>0.31329115517079414</v>
      </c>
      <c r="M2229" t="e">
        <f t="shared" si="315"/>
        <v>#N/A</v>
      </c>
      <c r="N2229" t="str">
        <f t="shared" si="309"/>
        <v>NA</v>
      </c>
      <c r="O2229" s="22">
        <f t="shared" si="314"/>
        <v>20107.199392473198</v>
      </c>
      <c r="P2229">
        <f t="shared" si="310"/>
        <v>0.31329115517079414</v>
      </c>
      <c r="Q2229">
        <f t="shared" si="311"/>
        <v>4</v>
      </c>
      <c r="V2229" s="51">
        <f t="shared" si="308"/>
        <v>8.3041922487159636E-8</v>
      </c>
      <c r="W2229" s="51">
        <f t="shared" si="312"/>
        <v>7.2663780389982289E-6</v>
      </c>
    </row>
    <row r="2230" spans="2:23" x14ac:dyDescent="0.25">
      <c r="B2230" s="45" t="s">
        <v>3006</v>
      </c>
      <c r="C2230" s="46" t="s">
        <v>3007</v>
      </c>
      <c r="D2230" s="47">
        <v>3.0104549600000001</v>
      </c>
      <c r="E2230" s="47">
        <v>4.5173826350000006</v>
      </c>
      <c r="F2230" s="47">
        <v>3.8979595798270643E-3</v>
      </c>
      <c r="G2230" s="48">
        <v>2229</v>
      </c>
      <c r="H2230" s="49"/>
      <c r="I2230" s="21">
        <f t="shared" si="313"/>
        <v>0.30939319559096706</v>
      </c>
      <c r="J2230" s="50">
        <v>3.0104549600000006</v>
      </c>
      <c r="K2230" s="50">
        <v>23683.690046849966</v>
      </c>
      <c r="L2230">
        <f t="shared" si="316"/>
        <v>0.30939319559096706</v>
      </c>
      <c r="M2230" t="e">
        <f t="shared" si="315"/>
        <v>#N/A</v>
      </c>
      <c r="N2230" t="str">
        <f t="shared" si="309"/>
        <v>NA</v>
      </c>
      <c r="O2230" s="22">
        <f t="shared" si="314"/>
        <v>20110.209847433198</v>
      </c>
      <c r="P2230">
        <f t="shared" si="310"/>
        <v>0.30939319559096706</v>
      </c>
      <c r="Q2230">
        <f t="shared" si="311"/>
        <v>4</v>
      </c>
      <c r="V2230" s="51">
        <f t="shared" si="308"/>
        <v>8.2008717265934619E-8</v>
      </c>
      <c r="W2230" s="51">
        <f t="shared" si="312"/>
        <v>7.1843693217322941E-6</v>
      </c>
    </row>
    <row r="2231" spans="2:23" x14ac:dyDescent="0.25">
      <c r="B2231" s="52" t="s">
        <v>1800</v>
      </c>
      <c r="C2231" s="53" t="s">
        <v>3008</v>
      </c>
      <c r="D2231" s="54">
        <v>1.07401901</v>
      </c>
      <c r="E2231" s="54">
        <v>51.475905397999995</v>
      </c>
      <c r="F2231" s="54">
        <v>3.769261401682072E-3</v>
      </c>
      <c r="G2231" s="48">
        <v>2230</v>
      </c>
      <c r="H2231" s="49"/>
      <c r="I2231" s="21">
        <f t="shared" si="313"/>
        <v>0.30562393418928502</v>
      </c>
      <c r="J2231" s="50">
        <v>1.07401901</v>
      </c>
      <c r="K2231" s="50">
        <v>23684.764065859967</v>
      </c>
      <c r="L2231">
        <f t="shared" si="316"/>
        <v>0.30562393418928502</v>
      </c>
      <c r="M2231" t="e">
        <f t="shared" si="315"/>
        <v>#N/A</v>
      </c>
      <c r="N2231" t="str">
        <f t="shared" si="309"/>
        <v>NA</v>
      </c>
      <c r="O2231" s="22">
        <f t="shared" si="314"/>
        <v>20111.283866443198</v>
      </c>
      <c r="P2231">
        <f t="shared" si="310"/>
        <v>0.30562393418928502</v>
      </c>
      <c r="Q2231">
        <f t="shared" si="311"/>
        <v>4</v>
      </c>
      <c r="V2231" s="51">
        <f t="shared" si="308"/>
        <v>8.1009625181826195E-8</v>
      </c>
      <c r="W2231" s="51">
        <f t="shared" si="312"/>
        <v>7.103359696550468E-6</v>
      </c>
    </row>
    <row r="2232" spans="2:23" x14ac:dyDescent="0.25">
      <c r="B2232" s="45" t="s">
        <v>1616</v>
      </c>
      <c r="C2232" s="46" t="s">
        <v>3009</v>
      </c>
      <c r="D2232" s="47">
        <v>0.28754984999999994</v>
      </c>
      <c r="E2232" s="47">
        <v>11</v>
      </c>
      <c r="F2232" s="47">
        <v>3.7446475E-3</v>
      </c>
      <c r="G2232" s="48">
        <v>2231</v>
      </c>
      <c r="H2232" s="49"/>
      <c r="I2232" s="21">
        <f t="shared" si="313"/>
        <v>0.30187928668928504</v>
      </c>
      <c r="J2232" s="50">
        <v>0.52763667000000003</v>
      </c>
      <c r="K2232" s="50">
        <v>23685.291702529968</v>
      </c>
      <c r="L2232">
        <f t="shared" si="316"/>
        <v>0.30187928668928504</v>
      </c>
      <c r="M2232" t="e">
        <f t="shared" si="315"/>
        <v>#N/A</v>
      </c>
      <c r="N2232" t="str">
        <f t="shared" si="309"/>
        <v>NA</v>
      </c>
      <c r="O2232" s="22">
        <f t="shared" si="314"/>
        <v>20111.571416293198</v>
      </c>
      <c r="P2232">
        <f t="shared" si="310"/>
        <v>0.30187928668928504</v>
      </c>
      <c r="Q2232">
        <f t="shared" si="311"/>
        <v>4</v>
      </c>
      <c r="V2232" s="51">
        <f t="shared" si="308"/>
        <v>8.0017057334619627E-8</v>
      </c>
      <c r="W2232" s="51">
        <f t="shared" si="312"/>
        <v>7.0233426392158481E-6</v>
      </c>
    </row>
    <row r="2233" spans="2:23" x14ac:dyDescent="0.25">
      <c r="B2233" s="52" t="s">
        <v>2665</v>
      </c>
      <c r="C2233" s="53" t="s">
        <v>3010</v>
      </c>
      <c r="D2233" s="54">
        <v>1.23867152</v>
      </c>
      <c r="E2233" s="54">
        <v>54.423526709000001</v>
      </c>
      <c r="F2233" s="54">
        <v>3.54121915119587E-3</v>
      </c>
      <c r="G2233" s="48">
        <v>2232</v>
      </c>
      <c r="H2233" s="49"/>
      <c r="I2233" s="21">
        <f t="shared" si="313"/>
        <v>0.29833806753808917</v>
      </c>
      <c r="J2233" s="50">
        <v>1.23867152</v>
      </c>
      <c r="K2233" s="50">
        <v>23686.530374049969</v>
      </c>
      <c r="L2233">
        <f t="shared" si="316"/>
        <v>0.29833806753808917</v>
      </c>
      <c r="M2233" t="e">
        <f t="shared" si="315"/>
        <v>#N/A</v>
      </c>
      <c r="N2233" t="str">
        <f t="shared" si="309"/>
        <v>NA</v>
      </c>
      <c r="O2233" s="22">
        <f t="shared" si="314"/>
        <v>20112.810087813199</v>
      </c>
      <c r="P2233">
        <f t="shared" si="310"/>
        <v>0.29833806753808917</v>
      </c>
      <c r="Q2233">
        <f t="shared" si="311"/>
        <v>4</v>
      </c>
      <c r="V2233" s="51">
        <f t="shared" si="308"/>
        <v>7.9078410834678264E-8</v>
      </c>
      <c r="W2233" s="51">
        <f t="shared" si="312"/>
        <v>6.9442642283811699E-6</v>
      </c>
    </row>
    <row r="2234" spans="2:23" x14ac:dyDescent="0.25">
      <c r="B2234" s="45" t="s">
        <v>651</v>
      </c>
      <c r="C2234" s="46" t="s">
        <v>3011</v>
      </c>
      <c r="D2234" s="47">
        <v>4.5667971900000008</v>
      </c>
      <c r="E2234" s="47">
        <v>575.84030424892615</v>
      </c>
      <c r="F2234" s="47">
        <v>3.435232919027394E-3</v>
      </c>
      <c r="G2234" s="48">
        <v>2233</v>
      </c>
      <c r="H2234" s="49"/>
      <c r="I2234" s="21">
        <f t="shared" si="313"/>
        <v>0.29490283461906175</v>
      </c>
      <c r="J2234" s="50">
        <v>4.5667971900000008</v>
      </c>
      <c r="K2234" s="50">
        <v>23691.09717123997</v>
      </c>
      <c r="L2234">
        <f t="shared" si="316"/>
        <v>0.29490283461906175</v>
      </c>
      <c r="M2234" t="e">
        <f t="shared" si="315"/>
        <v>#N/A</v>
      </c>
      <c r="N2234" t="str">
        <f t="shared" si="309"/>
        <v>NA</v>
      </c>
      <c r="O2234" s="22">
        <f t="shared" si="314"/>
        <v>20117.376885003199</v>
      </c>
      <c r="P2234">
        <f t="shared" si="310"/>
        <v>0.29490283461906175</v>
      </c>
      <c r="Q2234">
        <f t="shared" si="311"/>
        <v>4</v>
      </c>
      <c r="V2234" s="51">
        <f t="shared" si="308"/>
        <v>7.8167857373213013E-8</v>
      </c>
      <c r="W2234" s="51">
        <f t="shared" si="312"/>
        <v>6.8660963710079569E-6</v>
      </c>
    </row>
    <row r="2235" spans="2:23" x14ac:dyDescent="0.25">
      <c r="B2235" s="52" t="s">
        <v>3012</v>
      </c>
      <c r="C2235" s="53" t="s">
        <v>3013</v>
      </c>
      <c r="D2235" s="54">
        <v>2.8663294499999998</v>
      </c>
      <c r="E2235" s="54">
        <v>181.81475316400002</v>
      </c>
      <c r="F2235" s="54">
        <v>3.3530276778504886E-3</v>
      </c>
      <c r="G2235" s="48">
        <v>2234</v>
      </c>
      <c r="H2235" s="49"/>
      <c r="I2235" s="21">
        <f t="shared" si="313"/>
        <v>0.29154980694121124</v>
      </c>
      <c r="J2235" s="50">
        <v>2.8663294499999998</v>
      </c>
      <c r="K2235" s="50">
        <v>23693.96350068997</v>
      </c>
      <c r="L2235">
        <f t="shared" si="316"/>
        <v>0.29154980694121124</v>
      </c>
      <c r="M2235" t="e">
        <f t="shared" si="315"/>
        <v>#N/A</v>
      </c>
      <c r="N2235" t="str">
        <f t="shared" si="309"/>
        <v>NA</v>
      </c>
      <c r="O2235" s="22">
        <f t="shared" si="314"/>
        <v>20120.243214453199</v>
      </c>
      <c r="P2235">
        <f t="shared" si="310"/>
        <v>0.29154980694121124</v>
      </c>
      <c r="Q2235">
        <f t="shared" si="311"/>
        <v>4</v>
      </c>
      <c r="V2235" s="51">
        <f t="shared" si="308"/>
        <v>7.7279093487205549E-8</v>
      </c>
      <c r="W2235" s="51">
        <f t="shared" si="312"/>
        <v>6.7888172775207516E-6</v>
      </c>
    </row>
    <row r="2236" spans="2:23" x14ac:dyDescent="0.25">
      <c r="B2236" s="45" t="s">
        <v>1128</v>
      </c>
      <c r="C2236" s="46" t="s">
        <v>3014</v>
      </c>
      <c r="D2236" s="47">
        <v>4.9106750899999998</v>
      </c>
      <c r="E2236" s="47">
        <v>238.41829583599997</v>
      </c>
      <c r="F2236" s="47">
        <v>3.2519063460551218E-3</v>
      </c>
      <c r="G2236" s="48">
        <v>2235</v>
      </c>
      <c r="H2236" s="49"/>
      <c r="I2236" s="21">
        <f t="shared" si="313"/>
        <v>0.28829790059515614</v>
      </c>
      <c r="J2236" s="50">
        <v>4.9106750899999998</v>
      </c>
      <c r="K2236" s="50">
        <v>23698.874175779969</v>
      </c>
      <c r="L2236">
        <f t="shared" si="316"/>
        <v>0.28829790059515614</v>
      </c>
      <c r="M2236" t="e">
        <f t="shared" si="315"/>
        <v>#N/A</v>
      </c>
      <c r="N2236" t="str">
        <f t="shared" si="309"/>
        <v>NA</v>
      </c>
      <c r="O2236" s="22">
        <f t="shared" si="314"/>
        <v>20125.153889543199</v>
      </c>
      <c r="P2236">
        <f t="shared" si="310"/>
        <v>0.28829790059515614</v>
      </c>
      <c r="Q2236">
        <f t="shared" si="311"/>
        <v>4</v>
      </c>
      <c r="V2236" s="51">
        <f t="shared" si="308"/>
        <v>7.6417133134135907E-8</v>
      </c>
      <c r="W2236" s="51">
        <f t="shared" si="312"/>
        <v>6.7124001443866155E-6</v>
      </c>
    </row>
    <row r="2237" spans="2:23" x14ac:dyDescent="0.25">
      <c r="B2237" s="52" t="s">
        <v>2459</v>
      </c>
      <c r="C2237" s="53" t="s">
        <v>3015</v>
      </c>
      <c r="D2237" s="54">
        <v>5.8102384000000002</v>
      </c>
      <c r="E2237" s="54">
        <v>78.060786391999997</v>
      </c>
      <c r="F2237" s="54">
        <v>3.1727884689814793E-3</v>
      </c>
      <c r="G2237" s="48">
        <v>2236</v>
      </c>
      <c r="H2237" s="49"/>
      <c r="I2237" s="21">
        <f t="shared" si="313"/>
        <v>0.28512511212617464</v>
      </c>
      <c r="J2237" s="50">
        <v>5.8102384000000002</v>
      </c>
      <c r="K2237" s="50">
        <v>23704.68441417997</v>
      </c>
      <c r="L2237">
        <f t="shared" si="316"/>
        <v>0.28512511212617464</v>
      </c>
      <c r="M2237" t="e">
        <f t="shared" si="315"/>
        <v>#N/A</v>
      </c>
      <c r="N2237" t="str">
        <f t="shared" si="309"/>
        <v>NA</v>
      </c>
      <c r="O2237" s="22">
        <f t="shared" si="314"/>
        <v>20130.9641279432</v>
      </c>
      <c r="P2237">
        <f t="shared" si="310"/>
        <v>0.28512511212617464</v>
      </c>
      <c r="Q2237">
        <f t="shared" si="311"/>
        <v>4</v>
      </c>
      <c r="V2237" s="51">
        <f t="shared" si="308"/>
        <v>7.5576144010246737E-8</v>
      </c>
      <c r="W2237" s="51">
        <f t="shared" si="312"/>
        <v>6.6368240003763685E-6</v>
      </c>
    </row>
    <row r="2238" spans="2:23" x14ac:dyDescent="0.25">
      <c r="B2238" s="45" t="s">
        <v>3016</v>
      </c>
      <c r="C2238" s="46" t="s">
        <v>3017</v>
      </c>
      <c r="D2238" s="47">
        <v>0.42221681000000005</v>
      </c>
      <c r="E2238" s="47">
        <v>10.344819186</v>
      </c>
      <c r="F2238" s="47">
        <v>3.0925671439440026E-3</v>
      </c>
      <c r="G2238" s="48">
        <v>2237</v>
      </c>
      <c r="H2238" s="49"/>
      <c r="I2238" s="21">
        <f t="shared" si="313"/>
        <v>0.28203254498223063</v>
      </c>
      <c r="J2238" s="50">
        <v>0.42221681000000005</v>
      </c>
      <c r="K2238" s="50">
        <v>23705.106630989969</v>
      </c>
      <c r="L2238">
        <f t="shared" si="316"/>
        <v>0.28203254498223063</v>
      </c>
      <c r="M2238" t="e">
        <f t="shared" si="315"/>
        <v>#N/A</v>
      </c>
      <c r="N2238" t="str">
        <f t="shared" si="309"/>
        <v>NA</v>
      </c>
      <c r="O2238" s="22">
        <f t="shared" si="314"/>
        <v>20131.386344753199</v>
      </c>
      <c r="P2238">
        <f t="shared" si="310"/>
        <v>0.28203254498223063</v>
      </c>
      <c r="Q2238">
        <f t="shared" si="311"/>
        <v>4</v>
      </c>
      <c r="V2238" s="51">
        <f t="shared" si="308"/>
        <v>7.4756418598867877E-8</v>
      </c>
      <c r="W2238" s="51">
        <f t="shared" si="312"/>
        <v>6.5620675817775003E-6</v>
      </c>
    </row>
    <row r="2239" spans="2:23" x14ac:dyDescent="0.25">
      <c r="B2239" s="52" t="s">
        <v>1030</v>
      </c>
      <c r="C2239" s="53" t="s">
        <v>3018</v>
      </c>
      <c r="D2239" s="54">
        <v>0.87292931000000007</v>
      </c>
      <c r="E2239" s="54">
        <v>347.17449427503294</v>
      </c>
      <c r="F2239" s="54">
        <v>2.9930260325944863E-3</v>
      </c>
      <c r="G2239" s="48">
        <v>2238</v>
      </c>
      <c r="H2239" s="49"/>
      <c r="I2239" s="21">
        <f t="shared" si="313"/>
        <v>0.27903951894963613</v>
      </c>
      <c r="J2239" s="50">
        <v>0.87292931000000007</v>
      </c>
      <c r="K2239" s="50">
        <v>23705.979560299969</v>
      </c>
      <c r="L2239">
        <f t="shared" si="316"/>
        <v>0.27903951894963613</v>
      </c>
      <c r="M2239" t="e">
        <f t="shared" si="315"/>
        <v>#N/A</v>
      </c>
      <c r="N2239" t="str">
        <f t="shared" si="309"/>
        <v>NA</v>
      </c>
      <c r="O2239" s="22">
        <f t="shared" si="314"/>
        <v>20132.259274063199</v>
      </c>
      <c r="P2239">
        <f t="shared" si="310"/>
        <v>0.27903951894963613</v>
      </c>
      <c r="Q2239">
        <f t="shared" si="311"/>
        <v>4</v>
      </c>
      <c r="V2239" s="51">
        <f t="shared" si="308"/>
        <v>7.3963077862308419E-8</v>
      </c>
      <c r="W2239" s="51">
        <f t="shared" si="312"/>
        <v>6.4881045039151917E-6</v>
      </c>
    </row>
    <row r="2240" spans="2:23" x14ac:dyDescent="0.25">
      <c r="B2240" s="45" t="s">
        <v>1851</v>
      </c>
      <c r="C2240" s="46" t="s">
        <v>3019</v>
      </c>
      <c r="D2240" s="47">
        <v>4.3358669900000004</v>
      </c>
      <c r="E2240" s="47">
        <v>100.39950903500001</v>
      </c>
      <c r="F2240" s="47">
        <v>2.9761326063736018E-3</v>
      </c>
      <c r="G2240" s="48">
        <v>2239</v>
      </c>
      <c r="H2240" s="49"/>
      <c r="I2240" s="21">
        <f t="shared" si="313"/>
        <v>0.27606338634326255</v>
      </c>
      <c r="J2240" s="50">
        <v>4.3358669900000004</v>
      </c>
      <c r="K2240" s="50">
        <v>23710.31542728997</v>
      </c>
      <c r="L2240">
        <f t="shared" si="316"/>
        <v>0.27606338634326255</v>
      </c>
      <c r="M2240" t="e">
        <f t="shared" si="315"/>
        <v>#N/A</v>
      </c>
      <c r="N2240" t="str">
        <f t="shared" si="309"/>
        <v>NA</v>
      </c>
      <c r="O2240" s="22">
        <f t="shared" si="314"/>
        <v>20136.5951410532</v>
      </c>
      <c r="P2240">
        <f t="shared" si="310"/>
        <v>0.27606338634326255</v>
      </c>
      <c r="Q2240">
        <f t="shared" si="311"/>
        <v>4</v>
      </c>
      <c r="V2240" s="51">
        <f t="shared" si="308"/>
        <v>7.3174214949548391E-8</v>
      </c>
      <c r="W2240" s="51">
        <f t="shared" si="312"/>
        <v>6.4149302889656429E-6</v>
      </c>
    </row>
    <row r="2241" spans="2:23" x14ac:dyDescent="0.25">
      <c r="B2241" s="52" t="s">
        <v>1079</v>
      </c>
      <c r="C2241" s="53" t="s">
        <v>3020</v>
      </c>
      <c r="D2241" s="54">
        <v>11.927298070000003</v>
      </c>
      <c r="E2241" s="54">
        <v>1043.5705224839999</v>
      </c>
      <c r="F2241" s="54">
        <v>2.9370248784789691E-3</v>
      </c>
      <c r="G2241" s="48">
        <v>2240</v>
      </c>
      <c r="H2241" s="49"/>
      <c r="I2241" s="21">
        <f t="shared" si="313"/>
        <v>0.27312636146478358</v>
      </c>
      <c r="J2241" s="50">
        <v>11.927298070000003</v>
      </c>
      <c r="K2241" s="50">
        <v>23722.242725359971</v>
      </c>
      <c r="L2241">
        <f t="shared" si="316"/>
        <v>0.27312636146478358</v>
      </c>
      <c r="M2241" t="e">
        <f t="shared" si="315"/>
        <v>#N/A</v>
      </c>
      <c r="N2241" t="str">
        <f t="shared" si="309"/>
        <v>NA</v>
      </c>
      <c r="O2241" s="22">
        <f t="shared" si="314"/>
        <v>20148.5224391232</v>
      </c>
      <c r="P2241">
        <f t="shared" si="310"/>
        <v>0.27312636146478358</v>
      </c>
      <c r="Q2241">
        <f t="shared" si="311"/>
        <v>4</v>
      </c>
      <c r="V2241" s="51">
        <f t="shared" si="308"/>
        <v>7.2395718052090347E-8</v>
      </c>
      <c r="W2241" s="51">
        <f t="shared" si="312"/>
        <v>6.3425345709135527E-6</v>
      </c>
    </row>
    <row r="2242" spans="2:23" x14ac:dyDescent="0.25">
      <c r="B2242" s="45" t="s">
        <v>764</v>
      </c>
      <c r="C2242" s="46" t="s">
        <v>3021</v>
      </c>
      <c r="D2242" s="47">
        <v>0.16125500000000001</v>
      </c>
      <c r="E2242" s="47">
        <v>1</v>
      </c>
      <c r="F2242" s="47">
        <v>2.9207737E-3</v>
      </c>
      <c r="G2242" s="48">
        <v>2241</v>
      </c>
      <c r="H2242" s="49"/>
      <c r="I2242" s="21">
        <f t="shared" si="313"/>
        <v>0.27020558776478359</v>
      </c>
      <c r="J2242" s="50">
        <v>0.69595739000000001</v>
      </c>
      <c r="K2242" s="50">
        <v>23722.938682749969</v>
      </c>
      <c r="L2242">
        <f t="shared" si="316"/>
        <v>0.27020558776478359</v>
      </c>
      <c r="M2242" t="e">
        <f t="shared" si="315"/>
        <v>#N/A</v>
      </c>
      <c r="N2242" t="str">
        <f t="shared" si="309"/>
        <v>NA</v>
      </c>
      <c r="O2242" s="22">
        <f t="shared" si="314"/>
        <v>20148.6836941232</v>
      </c>
      <c r="P2242">
        <f t="shared" si="310"/>
        <v>0.27020558776478359</v>
      </c>
      <c r="Q2242">
        <f t="shared" si="311"/>
        <v>4</v>
      </c>
      <c r="V2242" s="51">
        <f t="shared" ref="V2242:V2305" si="317">L2242/SUM($L$2:$L$3075)</f>
        <v>7.1621528742259034E-8</v>
      </c>
      <c r="W2242" s="51">
        <f t="shared" si="312"/>
        <v>6.2709130421712938E-6</v>
      </c>
    </row>
    <row r="2243" spans="2:23" x14ac:dyDescent="0.25">
      <c r="B2243" s="52" t="s">
        <v>2312</v>
      </c>
      <c r="C2243" s="53" t="s">
        <v>3022</v>
      </c>
      <c r="D2243" s="54">
        <v>0.96991010999999994</v>
      </c>
      <c r="E2243" s="54">
        <v>26.720493136000002</v>
      </c>
      <c r="F2243" s="54">
        <v>2.9141156050176515E-3</v>
      </c>
      <c r="G2243" s="48">
        <v>2242</v>
      </c>
      <c r="H2243" s="49"/>
      <c r="I2243" s="21">
        <f t="shared" si="313"/>
        <v>0.26729147215976595</v>
      </c>
      <c r="J2243" s="50">
        <v>0.96991010999999994</v>
      </c>
      <c r="K2243" s="50">
        <v>23723.908592859971</v>
      </c>
      <c r="L2243">
        <f t="shared" si="316"/>
        <v>0.26729147215976595</v>
      </c>
      <c r="M2243" t="e">
        <f t="shared" si="315"/>
        <v>#N/A</v>
      </c>
      <c r="N2243" t="str">
        <f t="shared" ref="N2243:N2306" si="318">IFERROR(VLOOKUP(C2243,$Y$2:$Y$481,1,FALSE),"NA")</f>
        <v>NA</v>
      </c>
      <c r="O2243" s="22">
        <f t="shared" si="314"/>
        <v>20149.653604233201</v>
      </c>
      <c r="P2243">
        <f t="shared" ref="P2243:P2306" si="319">IF(H2243=0,I2243,#N/A)</f>
        <v>0.26729147215976595</v>
      </c>
      <c r="Q2243">
        <f t="shared" ref="Q2243:Q2306" si="320">IF(G2243&lt;$T$3,$S$3,IF(G2243&lt;$T$4,$S$4,IF(G2243&lt;$T$5,$S$5,IF(G2243&lt;$T$6,$S$6,$S$7))))</f>
        <v>4</v>
      </c>
      <c r="V2243" s="51">
        <f t="shared" si="317"/>
        <v>7.0849104247674851E-8</v>
      </c>
      <c r="W2243" s="51">
        <f t="shared" ref="W2243:W2306" si="321">W2242-V2243</f>
        <v>6.2000639379236192E-6</v>
      </c>
    </row>
    <row r="2244" spans="2:23" x14ac:dyDescent="0.25">
      <c r="B2244" s="45" t="s">
        <v>1612</v>
      </c>
      <c r="C2244" s="46" t="s">
        <v>3023</v>
      </c>
      <c r="D2244" s="47">
        <v>0.21554647000000002</v>
      </c>
      <c r="E2244" s="47">
        <v>41.082149023252093</v>
      </c>
      <c r="F2244" s="47">
        <v>2.9110276729939133E-3</v>
      </c>
      <c r="G2244" s="48">
        <v>2243</v>
      </c>
      <c r="H2244" s="49"/>
      <c r="I2244" s="21">
        <f t="shared" ref="I2244:I2307" si="322">I2243-F2244</f>
        <v>0.26438044448677206</v>
      </c>
      <c r="J2244" s="50">
        <v>0.21554647000000002</v>
      </c>
      <c r="K2244" s="50">
        <v>23724.124139329972</v>
      </c>
      <c r="L2244">
        <f t="shared" si="316"/>
        <v>0.26438044448677206</v>
      </c>
      <c r="M2244" t="e">
        <f t="shared" si="315"/>
        <v>#N/A</v>
      </c>
      <c r="N2244" t="str">
        <f t="shared" si="318"/>
        <v>NA</v>
      </c>
      <c r="O2244" s="22">
        <f t="shared" ref="O2244:O2307" si="323">D2244+O2243</f>
        <v>20149.869150703202</v>
      </c>
      <c r="P2244">
        <f t="shared" si="319"/>
        <v>0.26438044448677206</v>
      </c>
      <c r="Q2244">
        <f t="shared" si="320"/>
        <v>4</v>
      </c>
      <c r="V2244" s="51">
        <f t="shared" si="317"/>
        <v>7.0077498249902744E-8</v>
      </c>
      <c r="W2244" s="51">
        <f t="shared" si="321"/>
        <v>6.1299864396737167E-6</v>
      </c>
    </row>
    <row r="2245" spans="2:23" x14ac:dyDescent="0.25">
      <c r="B2245" s="52" t="s">
        <v>679</v>
      </c>
      <c r="C2245" s="53" t="s">
        <v>3024</v>
      </c>
      <c r="D2245" s="54">
        <v>0.29588073000000004</v>
      </c>
      <c r="E2245" s="54">
        <v>7.4650039460000004</v>
      </c>
      <c r="F2245" s="54">
        <v>2.8853121121755628E-3</v>
      </c>
      <c r="G2245" s="48">
        <v>2244</v>
      </c>
      <c r="H2245" s="49"/>
      <c r="I2245" s="21">
        <f t="shared" si="322"/>
        <v>0.26149513237459648</v>
      </c>
      <c r="J2245" s="50">
        <v>0.29588073000000004</v>
      </c>
      <c r="K2245" s="50">
        <v>23724.42002005997</v>
      </c>
      <c r="L2245">
        <f t="shared" si="316"/>
        <v>0.26149513237459648</v>
      </c>
      <c r="M2245" t="e">
        <f t="shared" si="315"/>
        <v>#N/A</v>
      </c>
      <c r="N2245" t="str">
        <f t="shared" si="318"/>
        <v>NA</v>
      </c>
      <c r="O2245" s="22">
        <f t="shared" si="323"/>
        <v>20150.1650314332</v>
      </c>
      <c r="P2245">
        <f t="shared" si="319"/>
        <v>0.26149513237459648</v>
      </c>
      <c r="Q2245">
        <f t="shared" si="320"/>
        <v>4</v>
      </c>
      <c r="V2245" s="51">
        <f t="shared" si="317"/>
        <v>6.9312708498210188E-8</v>
      </c>
      <c r="W2245" s="51">
        <f t="shared" si="321"/>
        <v>6.0606737311755069E-6</v>
      </c>
    </row>
    <row r="2246" spans="2:23" x14ac:dyDescent="0.25">
      <c r="B2246" s="45" t="s">
        <v>1708</v>
      </c>
      <c r="C2246" s="46" t="s">
        <v>3025</v>
      </c>
      <c r="D2246" s="47">
        <v>0.47477767000000004</v>
      </c>
      <c r="E2246" s="47">
        <v>20.565543106</v>
      </c>
      <c r="F2246" s="47">
        <v>2.8277683467379318E-3</v>
      </c>
      <c r="G2246" s="48">
        <v>2245</v>
      </c>
      <c r="H2246" s="49"/>
      <c r="I2246" s="21">
        <f t="shared" si="322"/>
        <v>0.25866736402785856</v>
      </c>
      <c r="J2246" s="50">
        <v>0.47477767000000004</v>
      </c>
      <c r="K2246" s="50">
        <v>23724.894797729969</v>
      </c>
      <c r="L2246">
        <f t="shared" si="316"/>
        <v>0.25866736402785856</v>
      </c>
      <c r="M2246" t="e">
        <f t="shared" si="315"/>
        <v>#N/A</v>
      </c>
      <c r="N2246" t="str">
        <f t="shared" si="318"/>
        <v>NA</v>
      </c>
      <c r="O2246" s="22">
        <f t="shared" si="323"/>
        <v>20150.639809103199</v>
      </c>
      <c r="P2246">
        <f t="shared" si="319"/>
        <v>0.25866736402785856</v>
      </c>
      <c r="Q2246">
        <f t="shared" si="320"/>
        <v>4</v>
      </c>
      <c r="V2246" s="51">
        <f t="shared" si="317"/>
        <v>6.8563171474946833E-8</v>
      </c>
      <c r="W2246" s="51">
        <f t="shared" si="321"/>
        <v>5.9921105597005603E-6</v>
      </c>
    </row>
    <row r="2247" spans="2:23" x14ac:dyDescent="0.25">
      <c r="B2247" s="52" t="s">
        <v>974</v>
      </c>
      <c r="C2247" s="53" t="s">
        <v>3026</v>
      </c>
      <c r="D2247" s="54">
        <v>1.6310351999999997</v>
      </c>
      <c r="E2247" s="54">
        <v>188.25244435399998</v>
      </c>
      <c r="F2247" s="54">
        <v>2.8230524807770193E-3</v>
      </c>
      <c r="G2247" s="48">
        <v>2246</v>
      </c>
      <c r="H2247" s="49"/>
      <c r="I2247" s="21">
        <f t="shared" si="322"/>
        <v>0.25584431154708154</v>
      </c>
      <c r="J2247" s="50">
        <v>1.6310351999999997</v>
      </c>
      <c r="K2247" s="50">
        <v>23726.525832929969</v>
      </c>
      <c r="L2247">
        <f t="shared" si="316"/>
        <v>0.25584431154708154</v>
      </c>
      <c r="M2247" t="e">
        <f t="shared" si="315"/>
        <v>#N/A</v>
      </c>
      <c r="N2247" t="str">
        <f t="shared" si="318"/>
        <v>NA</v>
      </c>
      <c r="O2247" s="22">
        <f t="shared" si="323"/>
        <v>20152.270844303199</v>
      </c>
      <c r="P2247">
        <f t="shared" si="319"/>
        <v>0.25584431154708154</v>
      </c>
      <c r="Q2247">
        <f t="shared" si="320"/>
        <v>4</v>
      </c>
      <c r="V2247" s="51">
        <f t="shared" si="317"/>
        <v>6.7814884453699558E-8</v>
      </c>
      <c r="W2247" s="51">
        <f t="shared" si="321"/>
        <v>5.9242956752468608E-6</v>
      </c>
    </row>
    <row r="2248" spans="2:23" x14ac:dyDescent="0.25">
      <c r="B2248" s="45" t="s">
        <v>2052</v>
      </c>
      <c r="C2248" s="46" t="s">
        <v>3027</v>
      </c>
      <c r="D2248" s="47">
        <v>1.4032750500000002</v>
      </c>
      <c r="E2248" s="47">
        <v>20.429930964</v>
      </c>
      <c r="F2248" s="47">
        <v>2.8099572207057168E-3</v>
      </c>
      <c r="G2248" s="48">
        <v>2247</v>
      </c>
      <c r="H2248" s="49"/>
      <c r="I2248" s="21">
        <f t="shared" si="322"/>
        <v>0.25303435432637583</v>
      </c>
      <c r="J2248" s="50">
        <v>1.4032750500000002</v>
      </c>
      <c r="K2248" s="50">
        <v>23727.92910797997</v>
      </c>
      <c r="L2248">
        <f t="shared" si="316"/>
        <v>0.25303435432637583</v>
      </c>
      <c r="M2248" t="e">
        <f t="shared" si="315"/>
        <v>#N/A</v>
      </c>
      <c r="N2248" t="str">
        <f t="shared" si="318"/>
        <v>NA</v>
      </c>
      <c r="O2248" s="22">
        <f t="shared" si="323"/>
        <v>20153.6741193532</v>
      </c>
      <c r="P2248">
        <f t="shared" si="319"/>
        <v>0.25303435432637583</v>
      </c>
      <c r="Q2248">
        <f t="shared" si="320"/>
        <v>4</v>
      </c>
      <c r="V2248" s="51">
        <f t="shared" si="317"/>
        <v>6.7070068502585755E-8</v>
      </c>
      <c r="W2248" s="51">
        <f t="shared" si="321"/>
        <v>5.8572256067442747E-6</v>
      </c>
    </row>
    <row r="2249" spans="2:23" x14ac:dyDescent="0.25">
      <c r="B2249" s="52" t="s">
        <v>526</v>
      </c>
      <c r="C2249" s="53" t="s">
        <v>3028</v>
      </c>
      <c r="D2249" s="54">
        <v>2.7954690499999999</v>
      </c>
      <c r="E2249" s="54">
        <v>31.237875771000002</v>
      </c>
      <c r="F2249" s="54">
        <v>2.8002631453149071E-3</v>
      </c>
      <c r="G2249" s="48">
        <v>2248</v>
      </c>
      <c r="H2249" s="49"/>
      <c r="I2249" s="21">
        <f t="shared" si="322"/>
        <v>0.25023409118106094</v>
      </c>
      <c r="J2249" s="50">
        <v>2.7954690499999999</v>
      </c>
      <c r="K2249" s="50">
        <v>23730.724577029971</v>
      </c>
      <c r="L2249">
        <f t="shared" si="316"/>
        <v>0.25023409118106094</v>
      </c>
      <c r="M2249" t="e">
        <f t="shared" si="315"/>
        <v>#N/A</v>
      </c>
      <c r="N2249" t="str">
        <f t="shared" si="318"/>
        <v>NA</v>
      </c>
      <c r="O2249" s="22">
        <f t="shared" si="323"/>
        <v>20156.469588403201</v>
      </c>
      <c r="P2249">
        <f t="shared" si="319"/>
        <v>0.25023409118106094</v>
      </c>
      <c r="Q2249">
        <f t="shared" si="320"/>
        <v>4</v>
      </c>
      <c r="V2249" s="51">
        <f t="shared" si="317"/>
        <v>6.6327822093075355E-8</v>
      </c>
      <c r="W2249" s="51">
        <f t="shared" si="321"/>
        <v>5.7908977846511993E-6</v>
      </c>
    </row>
    <row r="2250" spans="2:23" x14ac:dyDescent="0.25">
      <c r="B2250" s="45" t="s">
        <v>1580</v>
      </c>
      <c r="C2250" s="46" t="s">
        <v>3029</v>
      </c>
      <c r="D2250" s="47">
        <v>3.6002204199999999</v>
      </c>
      <c r="E2250" s="47">
        <v>656.32549503999996</v>
      </c>
      <c r="F2250" s="47">
        <v>2.7881363354794238E-3</v>
      </c>
      <c r="G2250" s="48">
        <v>2249</v>
      </c>
      <c r="H2250" s="49"/>
      <c r="I2250" s="21">
        <f t="shared" si="322"/>
        <v>0.24744595484558152</v>
      </c>
      <c r="J2250" s="50">
        <v>3.6002204199999999</v>
      </c>
      <c r="K2250" s="50">
        <v>23734.324797449972</v>
      </c>
      <c r="L2250">
        <f t="shared" si="316"/>
        <v>0.24744595484558152</v>
      </c>
      <c r="M2250" t="e">
        <f t="shared" si="315"/>
        <v>#N/A</v>
      </c>
      <c r="N2250" t="str">
        <f t="shared" si="318"/>
        <v>NA</v>
      </c>
      <c r="O2250" s="22">
        <f t="shared" si="323"/>
        <v>20160.069808823202</v>
      </c>
      <c r="P2250">
        <f t="shared" si="319"/>
        <v>0.24744595484558152</v>
      </c>
      <c r="Q2250">
        <f t="shared" si="320"/>
        <v>4</v>
      </c>
      <c r="V2250" s="51">
        <f t="shared" si="317"/>
        <v>6.5588790053283824E-8</v>
      </c>
      <c r="W2250" s="51">
        <f t="shared" si="321"/>
        <v>5.7253089945979158E-6</v>
      </c>
    </row>
    <row r="2251" spans="2:23" x14ac:dyDescent="0.25">
      <c r="B2251" s="52" t="s">
        <v>2546</v>
      </c>
      <c r="C2251" s="53" t="s">
        <v>3030</v>
      </c>
      <c r="D2251" s="54">
        <v>4.1223562999999999</v>
      </c>
      <c r="E2251" s="54">
        <v>360.89682010600001</v>
      </c>
      <c r="F2251" s="54">
        <v>2.7732033450585253E-3</v>
      </c>
      <c r="G2251" s="48">
        <v>2250</v>
      </c>
      <c r="H2251" s="49"/>
      <c r="I2251" s="21">
        <f t="shared" si="322"/>
        <v>0.24467275150052298</v>
      </c>
      <c r="J2251" s="50">
        <v>4.1223562999999999</v>
      </c>
      <c r="K2251" s="50">
        <v>23738.44715374997</v>
      </c>
      <c r="L2251">
        <f t="shared" si="316"/>
        <v>0.24467275150052298</v>
      </c>
      <c r="M2251" t="e">
        <f t="shared" si="315"/>
        <v>#N/A</v>
      </c>
      <c r="N2251" t="str">
        <f t="shared" si="318"/>
        <v>NA</v>
      </c>
      <c r="O2251" s="22">
        <f t="shared" si="323"/>
        <v>20164.192165123201</v>
      </c>
      <c r="P2251">
        <f t="shared" si="319"/>
        <v>0.24467275150052298</v>
      </c>
      <c r="Q2251">
        <f t="shared" si="320"/>
        <v>4</v>
      </c>
      <c r="V2251" s="51">
        <f t="shared" si="317"/>
        <v>6.4853716198115668E-8</v>
      </c>
      <c r="W2251" s="51">
        <f t="shared" si="321"/>
        <v>5.6604552783998004E-6</v>
      </c>
    </row>
    <row r="2252" spans="2:23" x14ac:dyDescent="0.25">
      <c r="B2252" s="45" t="s">
        <v>2079</v>
      </c>
      <c r="C2252" s="46" t="s">
        <v>3031</v>
      </c>
      <c r="D2252" s="47">
        <v>0.32602717000000003</v>
      </c>
      <c r="E2252" s="47">
        <v>14.342787005</v>
      </c>
      <c r="F2252" s="47">
        <v>2.7653753912860301E-3</v>
      </c>
      <c r="G2252" s="48">
        <v>2251</v>
      </c>
      <c r="H2252" s="49"/>
      <c r="I2252" s="21">
        <f t="shared" si="322"/>
        <v>0.24190737610923696</v>
      </c>
      <c r="J2252" s="50">
        <v>0.32602717000000003</v>
      </c>
      <c r="K2252" s="50">
        <v>23738.773180919969</v>
      </c>
      <c r="L2252">
        <f t="shared" si="316"/>
        <v>0.24190737610923696</v>
      </c>
      <c r="M2252" t="e">
        <f t="shared" si="315"/>
        <v>#N/A</v>
      </c>
      <c r="N2252" t="str">
        <f t="shared" si="318"/>
        <v>NA</v>
      </c>
      <c r="O2252" s="22">
        <f t="shared" si="323"/>
        <v>20164.518192293199</v>
      </c>
      <c r="P2252">
        <f t="shared" si="319"/>
        <v>0.24190737610923696</v>
      </c>
      <c r="Q2252">
        <f t="shared" si="320"/>
        <v>4</v>
      </c>
      <c r="V2252" s="51">
        <f t="shared" si="317"/>
        <v>6.4120717244583504E-8</v>
      </c>
      <c r="W2252" s="51">
        <f t="shared" si="321"/>
        <v>5.5963345611552167E-6</v>
      </c>
    </row>
    <row r="2253" spans="2:23" x14ac:dyDescent="0.25">
      <c r="B2253" s="52" t="s">
        <v>2518</v>
      </c>
      <c r="C2253" s="53" t="s">
        <v>3032</v>
      </c>
      <c r="D2253" s="54">
        <v>3.3612517999999998</v>
      </c>
      <c r="E2253" s="54">
        <v>134.00930210600001</v>
      </c>
      <c r="F2253" s="54">
        <v>2.7520016271186058E-3</v>
      </c>
      <c r="G2253" s="48">
        <v>2252</v>
      </c>
      <c r="H2253" s="49"/>
      <c r="I2253" s="21">
        <f t="shared" si="322"/>
        <v>0.23915537448211835</v>
      </c>
      <c r="J2253" s="50">
        <v>3.3612517999999998</v>
      </c>
      <c r="K2253" s="50">
        <v>23742.134432719969</v>
      </c>
      <c r="L2253">
        <f t="shared" si="316"/>
        <v>0.23915537448211835</v>
      </c>
      <c r="M2253" t="e">
        <f t="shared" si="315"/>
        <v>#N/A</v>
      </c>
      <c r="N2253" t="str">
        <f t="shared" si="318"/>
        <v>NA</v>
      </c>
      <c r="O2253" s="22">
        <f t="shared" si="323"/>
        <v>20167.8794440932</v>
      </c>
      <c r="P2253">
        <f t="shared" si="319"/>
        <v>0.23915537448211835</v>
      </c>
      <c r="Q2253">
        <f t="shared" si="320"/>
        <v>4</v>
      </c>
      <c r="V2253" s="51">
        <f t="shared" si="317"/>
        <v>6.3391263182341831E-8</v>
      </c>
      <c r="W2253" s="51">
        <f t="shared" si="321"/>
        <v>5.5329432979728748E-6</v>
      </c>
    </row>
    <row r="2254" spans="2:23" x14ac:dyDescent="0.25">
      <c r="B2254" s="45" t="s">
        <v>3033</v>
      </c>
      <c r="C2254" s="46" t="s">
        <v>3034</v>
      </c>
      <c r="D2254" s="47">
        <v>7.7977331199999993</v>
      </c>
      <c r="E2254" s="47">
        <v>626.126448901</v>
      </c>
      <c r="F2254" s="47">
        <v>2.7332924000324252E-3</v>
      </c>
      <c r="G2254" s="48">
        <v>2253</v>
      </c>
      <c r="H2254" s="49"/>
      <c r="I2254" s="21">
        <f t="shared" si="322"/>
        <v>0.23642208208208593</v>
      </c>
      <c r="J2254" s="50">
        <v>7.7977331200000002</v>
      </c>
      <c r="K2254" s="50">
        <v>23749.932165839971</v>
      </c>
      <c r="L2254">
        <f t="shared" si="316"/>
        <v>0.23642208208208593</v>
      </c>
      <c r="M2254" t="e">
        <f t="shared" si="315"/>
        <v>#N/A</v>
      </c>
      <c r="N2254" t="str">
        <f t="shared" si="318"/>
        <v>NA</v>
      </c>
      <c r="O2254" s="22">
        <f t="shared" si="323"/>
        <v>20175.677177213202</v>
      </c>
      <c r="P2254">
        <f t="shared" si="319"/>
        <v>0.23642208208208593</v>
      </c>
      <c r="Q2254">
        <f t="shared" si="320"/>
        <v>4</v>
      </c>
      <c r="V2254" s="51">
        <f t="shared" si="317"/>
        <v>6.266676824569258E-8</v>
      </c>
      <c r="W2254" s="51">
        <f t="shared" si="321"/>
        <v>5.4702765297271819E-6</v>
      </c>
    </row>
    <row r="2255" spans="2:23" x14ac:dyDescent="0.25">
      <c r="B2255" s="52" t="s">
        <v>3035</v>
      </c>
      <c r="C2255" s="53" t="s">
        <v>3036</v>
      </c>
      <c r="D2255" s="54">
        <v>8.5509710000000003E-2</v>
      </c>
      <c r="E2255" s="54">
        <v>5.8274365509999999</v>
      </c>
      <c r="F2255" s="54">
        <v>2.7032458358692574E-3</v>
      </c>
      <c r="G2255" s="48">
        <v>2254</v>
      </c>
      <c r="H2255" s="49"/>
      <c r="I2255" s="21">
        <f t="shared" si="322"/>
        <v>0.23371883624621667</v>
      </c>
      <c r="J2255" s="50">
        <v>8.5509710000000003E-2</v>
      </c>
      <c r="K2255" s="50">
        <v>23750.017675549971</v>
      </c>
      <c r="L2255">
        <f t="shared" si="316"/>
        <v>0.23371883624621667</v>
      </c>
      <c r="M2255" t="e">
        <f t="shared" si="315"/>
        <v>#N/A</v>
      </c>
      <c r="N2255" t="str">
        <f t="shared" si="318"/>
        <v>NA</v>
      </c>
      <c r="O2255" s="22">
        <f t="shared" si="323"/>
        <v>20175.762686923201</v>
      </c>
      <c r="P2255">
        <f t="shared" si="319"/>
        <v>0.23371883624621667</v>
      </c>
      <c r="Q2255">
        <f t="shared" si="320"/>
        <v>4</v>
      </c>
      <c r="V2255" s="51">
        <f t="shared" si="317"/>
        <v>6.1950237544263715E-8</v>
      </c>
      <c r="W2255" s="51">
        <f t="shared" si="321"/>
        <v>5.4083262921829181E-6</v>
      </c>
    </row>
    <row r="2256" spans="2:23" x14ac:dyDescent="0.25">
      <c r="B2256" s="45" t="s">
        <v>3037</v>
      </c>
      <c r="C2256" s="46" t="s">
        <v>3038</v>
      </c>
      <c r="D2256" s="47">
        <v>16.76645796</v>
      </c>
      <c r="E2256" s="47">
        <v>2201.9511470790003</v>
      </c>
      <c r="F2256" s="47">
        <v>2.6531309371154877E-3</v>
      </c>
      <c r="G2256" s="48">
        <v>2255</v>
      </c>
      <c r="H2256" s="49"/>
      <c r="I2256" s="21">
        <f t="shared" si="322"/>
        <v>0.23106570530910117</v>
      </c>
      <c r="J2256" s="50">
        <v>16.76645796</v>
      </c>
      <c r="K2256" s="50">
        <v>23766.784133509969</v>
      </c>
      <c r="L2256">
        <f t="shared" si="316"/>
        <v>0.23106570530910117</v>
      </c>
      <c r="M2256" t="e">
        <f t="shared" si="315"/>
        <v>#N/A</v>
      </c>
      <c r="N2256" t="str">
        <f t="shared" si="318"/>
        <v>NA</v>
      </c>
      <c r="O2256" s="22">
        <f t="shared" si="323"/>
        <v>20192.529144883199</v>
      </c>
      <c r="P2256">
        <f t="shared" si="319"/>
        <v>0.23106570530910117</v>
      </c>
      <c r="Q2256">
        <f t="shared" si="320"/>
        <v>4</v>
      </c>
      <c r="V2256" s="51">
        <f t="shared" si="317"/>
        <v>6.1246990452885974E-8</v>
      </c>
      <c r="W2256" s="51">
        <f t="shared" si="321"/>
        <v>5.3470793017300325E-6</v>
      </c>
    </row>
    <row r="2257" spans="2:23" x14ac:dyDescent="0.25">
      <c r="B2257" s="52" t="s">
        <v>2590</v>
      </c>
      <c r="C2257" s="53" t="s">
        <v>3039</v>
      </c>
      <c r="D2257" s="54">
        <v>0.21892476999999999</v>
      </c>
      <c r="E2257" s="54">
        <v>1</v>
      </c>
      <c r="F2257" s="54">
        <v>2.6385362E-3</v>
      </c>
      <c r="G2257" s="48">
        <v>2256</v>
      </c>
      <c r="H2257" s="49"/>
      <c r="I2257" s="21">
        <f t="shared" si="322"/>
        <v>0.22842716910910116</v>
      </c>
      <c r="J2257" s="50">
        <v>5.2849497600000008</v>
      </c>
      <c r="K2257" s="50">
        <v>23772.069083269969</v>
      </c>
      <c r="L2257">
        <f t="shared" si="316"/>
        <v>0.22842716910910116</v>
      </c>
      <c r="M2257" t="e">
        <f t="shared" si="315"/>
        <v>#N/A</v>
      </c>
      <c r="N2257" t="str">
        <f t="shared" si="318"/>
        <v>NA</v>
      </c>
      <c r="O2257" s="22">
        <f t="shared" si="323"/>
        <v>20192.7480696532</v>
      </c>
      <c r="P2257">
        <f t="shared" si="319"/>
        <v>0.22842716910910116</v>
      </c>
      <c r="Q2257">
        <f t="shared" si="320"/>
        <v>4</v>
      </c>
      <c r="V2257" s="51">
        <f t="shared" si="317"/>
        <v>6.0547611887664389E-8</v>
      </c>
      <c r="W2257" s="51">
        <f t="shared" si="321"/>
        <v>5.2865316898423677E-6</v>
      </c>
    </row>
    <row r="2258" spans="2:23" x14ac:dyDescent="0.25">
      <c r="B2258" s="45" t="s">
        <v>3040</v>
      </c>
      <c r="C2258" s="46" t="s">
        <v>3041</v>
      </c>
      <c r="D2258" s="47">
        <v>1.1814575300000001</v>
      </c>
      <c r="E2258" s="47">
        <v>3</v>
      </c>
      <c r="F2258" s="47">
        <v>2.6160456000000002E-3</v>
      </c>
      <c r="G2258" s="48">
        <v>2257</v>
      </c>
      <c r="H2258" s="49"/>
      <c r="I2258" s="21">
        <f t="shared" si="322"/>
        <v>0.22581112350910115</v>
      </c>
      <c r="J2258" s="50">
        <v>21.036020139999998</v>
      </c>
      <c r="K2258" s="50">
        <v>23793.105103409969</v>
      </c>
      <c r="L2258">
        <f t="shared" si="316"/>
        <v>0.22581112350910115</v>
      </c>
      <c r="M2258" t="e">
        <f t="shared" si="315"/>
        <v>#N/A</v>
      </c>
      <c r="N2258" t="str">
        <f t="shared" si="318"/>
        <v>NA</v>
      </c>
      <c r="O2258" s="22">
        <f t="shared" si="323"/>
        <v>20193.929527183202</v>
      </c>
      <c r="P2258">
        <f t="shared" si="319"/>
        <v>0.22581112350910115</v>
      </c>
      <c r="Q2258">
        <f t="shared" si="320"/>
        <v>4</v>
      </c>
      <c r="V2258" s="51">
        <f t="shared" si="317"/>
        <v>5.9854194750434177E-8</v>
      </c>
      <c r="W2258" s="51">
        <f t="shared" si="321"/>
        <v>5.2266774950919332E-6</v>
      </c>
    </row>
    <row r="2259" spans="2:23" x14ac:dyDescent="0.25">
      <c r="B2259" s="52" t="s">
        <v>3042</v>
      </c>
      <c r="C2259" s="53" t="s">
        <v>3043</v>
      </c>
      <c r="D2259" s="54">
        <v>0.50332767999999994</v>
      </c>
      <c r="E2259" s="54">
        <v>21.412471401000001</v>
      </c>
      <c r="F2259" s="54">
        <v>2.6032126455880146E-3</v>
      </c>
      <c r="G2259" s="48">
        <v>2258</v>
      </c>
      <c r="H2259" s="49"/>
      <c r="I2259" s="21">
        <f t="shared" si="322"/>
        <v>0.22320791086351313</v>
      </c>
      <c r="J2259" s="50">
        <v>0.50332767999999994</v>
      </c>
      <c r="K2259" s="50">
        <v>23793.608431089968</v>
      </c>
      <c r="L2259">
        <f t="shared" si="316"/>
        <v>0.22320791086351313</v>
      </c>
      <c r="M2259" t="e">
        <f t="shared" ref="M2259:M2322" si="324">IF(N2259=C2259,L2259,NA())</f>
        <v>#N/A</v>
      </c>
      <c r="N2259" t="str">
        <f t="shared" si="318"/>
        <v>NA</v>
      </c>
      <c r="O2259" s="22">
        <f t="shared" si="323"/>
        <v>20194.4328548632</v>
      </c>
      <c r="P2259">
        <f t="shared" si="319"/>
        <v>0.22320791086351313</v>
      </c>
      <c r="Q2259">
        <f t="shared" si="320"/>
        <v>4</v>
      </c>
      <c r="V2259" s="51">
        <f t="shared" si="317"/>
        <v>5.916417915578816E-8</v>
      </c>
      <c r="W2259" s="51">
        <f t="shared" si="321"/>
        <v>5.1675133159361452E-6</v>
      </c>
    </row>
    <row r="2260" spans="2:23" x14ac:dyDescent="0.25">
      <c r="B2260" s="45" t="s">
        <v>2388</v>
      </c>
      <c r="C2260" s="46" t="s">
        <v>3044</v>
      </c>
      <c r="D2260" s="47">
        <v>0.27624174083460923</v>
      </c>
      <c r="E2260" s="47">
        <v>25</v>
      </c>
      <c r="F2260" s="47">
        <v>2.5863125000000001E-3</v>
      </c>
      <c r="G2260" s="48">
        <v>2259</v>
      </c>
      <c r="H2260" s="49"/>
      <c r="I2260" s="21">
        <f t="shared" si="322"/>
        <v>0.22062159836351314</v>
      </c>
      <c r="J2260" s="50">
        <v>1.1190059000000001</v>
      </c>
      <c r="K2260" s="50">
        <v>23794.727436989968</v>
      </c>
      <c r="L2260">
        <f t="shared" si="316"/>
        <v>0.22062159836351314</v>
      </c>
      <c r="M2260" t="e">
        <f t="shared" si="324"/>
        <v>#N/A</v>
      </c>
      <c r="N2260" t="str">
        <f t="shared" si="318"/>
        <v>NA</v>
      </c>
      <c r="O2260" s="22">
        <f t="shared" si="323"/>
        <v>20194.709096604034</v>
      </c>
      <c r="P2260">
        <f t="shared" si="319"/>
        <v>0.22062159836351314</v>
      </c>
      <c r="Q2260">
        <f t="shared" si="320"/>
        <v>4</v>
      </c>
      <c r="V2260" s="51">
        <f t="shared" si="317"/>
        <v>5.8478643165997817E-8</v>
      </c>
      <c r="W2260" s="51">
        <f t="shared" si="321"/>
        <v>5.109034672770147E-6</v>
      </c>
    </row>
    <row r="2261" spans="2:23" x14ac:dyDescent="0.25">
      <c r="B2261" s="52" t="s">
        <v>1708</v>
      </c>
      <c r="C2261" s="53" t="s">
        <v>3045</v>
      </c>
      <c r="D2261" s="54">
        <v>1.8607032400000001</v>
      </c>
      <c r="E2261" s="54">
        <v>44.665928409999999</v>
      </c>
      <c r="F2261" s="54">
        <v>2.5469048370522921E-3</v>
      </c>
      <c r="G2261" s="48">
        <v>2260</v>
      </c>
      <c r="H2261" s="49"/>
      <c r="I2261" s="21">
        <f t="shared" si="322"/>
        <v>0.21807469352646083</v>
      </c>
      <c r="J2261" s="50">
        <v>1.8607032400000001</v>
      </c>
      <c r="K2261" s="50">
        <v>23796.588140229967</v>
      </c>
      <c r="L2261">
        <f t="shared" si="316"/>
        <v>0.21807469352646083</v>
      </c>
      <c r="M2261" t="e">
        <f t="shared" si="324"/>
        <v>#N/A</v>
      </c>
      <c r="N2261" t="str">
        <f t="shared" si="318"/>
        <v>NA</v>
      </c>
      <c r="O2261" s="22">
        <f t="shared" si="323"/>
        <v>20196.569799844034</v>
      </c>
      <c r="P2261">
        <f t="shared" si="319"/>
        <v>0.21807469352646083</v>
      </c>
      <c r="Q2261">
        <f t="shared" si="320"/>
        <v>4</v>
      </c>
      <c r="V2261" s="51">
        <f t="shared" si="317"/>
        <v>5.7803552693222202E-8</v>
      </c>
      <c r="W2261" s="51">
        <f t="shared" si="321"/>
        <v>5.0512311200769252E-6</v>
      </c>
    </row>
    <row r="2262" spans="2:23" x14ac:dyDescent="0.25">
      <c r="B2262" s="45" t="s">
        <v>3046</v>
      </c>
      <c r="C2262" s="46" t="s">
        <v>3047</v>
      </c>
      <c r="D2262" s="47">
        <v>5.1743657699999996</v>
      </c>
      <c r="E2262" s="47">
        <v>153.45669263299999</v>
      </c>
      <c r="F2262" s="47">
        <v>2.432718256972422E-3</v>
      </c>
      <c r="G2262" s="48">
        <v>2261</v>
      </c>
      <c r="H2262" s="49"/>
      <c r="I2262" s="21">
        <f t="shared" si="322"/>
        <v>0.21564197526948842</v>
      </c>
      <c r="J2262" s="50">
        <v>5.1743657699999996</v>
      </c>
      <c r="K2262" s="50">
        <v>23801.762505999966</v>
      </c>
      <c r="L2262">
        <f t="shared" si="316"/>
        <v>0.21564197526948842</v>
      </c>
      <c r="M2262" t="e">
        <f t="shared" si="324"/>
        <v>#N/A</v>
      </c>
      <c r="N2262" t="str">
        <f t="shared" si="318"/>
        <v>NA</v>
      </c>
      <c r="O2262" s="22">
        <f t="shared" si="323"/>
        <v>20201.744165614033</v>
      </c>
      <c r="P2262">
        <f t="shared" si="319"/>
        <v>0.21564197526948842</v>
      </c>
      <c r="Q2262">
        <f t="shared" si="320"/>
        <v>4</v>
      </c>
      <c r="V2262" s="51">
        <f t="shared" si="317"/>
        <v>5.7158728868500854E-8</v>
      </c>
      <c r="W2262" s="51">
        <f t="shared" si="321"/>
        <v>4.994072391208424E-6</v>
      </c>
    </row>
    <row r="2263" spans="2:23" x14ac:dyDescent="0.25">
      <c r="B2263" s="52" t="s">
        <v>2299</v>
      </c>
      <c r="C2263" s="53" t="s">
        <v>3048</v>
      </c>
      <c r="D2263" s="54">
        <v>6.1493291800000005</v>
      </c>
      <c r="E2263" s="54">
        <v>58.014658102000006</v>
      </c>
      <c r="F2263" s="54">
        <v>2.4237944008434582E-3</v>
      </c>
      <c r="G2263" s="48">
        <v>2262</v>
      </c>
      <c r="H2263" s="49"/>
      <c r="I2263" s="21">
        <f t="shared" si="322"/>
        <v>0.21321818086864497</v>
      </c>
      <c r="J2263" s="50">
        <v>6.1493291800000005</v>
      </c>
      <c r="K2263" s="50">
        <v>23807.911835179966</v>
      </c>
      <c r="L2263">
        <f t="shared" si="316"/>
        <v>0.21321818086864497</v>
      </c>
      <c r="M2263" t="e">
        <f t="shared" si="324"/>
        <v>#N/A</v>
      </c>
      <c r="N2263" t="str">
        <f t="shared" si="318"/>
        <v>NA</v>
      </c>
      <c r="O2263" s="22">
        <f t="shared" si="323"/>
        <v>20207.893494794032</v>
      </c>
      <c r="P2263">
        <f t="shared" si="319"/>
        <v>0.21321818086864497</v>
      </c>
      <c r="Q2263">
        <f t="shared" si="320"/>
        <v>4</v>
      </c>
      <c r="V2263" s="51">
        <f t="shared" si="317"/>
        <v>5.6516270428683343E-8</v>
      </c>
      <c r="W2263" s="51">
        <f t="shared" si="321"/>
        <v>4.9375561207797404E-6</v>
      </c>
    </row>
    <row r="2264" spans="2:23" x14ac:dyDescent="0.25">
      <c r="B2264" s="45" t="s">
        <v>2316</v>
      </c>
      <c r="C2264" s="46" t="s">
        <v>3049</v>
      </c>
      <c r="D2264" s="47">
        <v>0.17306716999999999</v>
      </c>
      <c r="E2264" s="47">
        <v>5.8274365509999999</v>
      </c>
      <c r="F2264" s="47">
        <v>2.3713133016933321E-3</v>
      </c>
      <c r="G2264" s="48">
        <v>2263</v>
      </c>
      <c r="H2264" s="49"/>
      <c r="I2264" s="21">
        <f t="shared" si="322"/>
        <v>0.21084686756695165</v>
      </c>
      <c r="J2264" s="50">
        <v>0.17306716999999999</v>
      </c>
      <c r="K2264" s="50">
        <v>23808.084902349965</v>
      </c>
      <c r="L2264">
        <f t="shared" si="316"/>
        <v>0.21084686756695165</v>
      </c>
      <c r="M2264" t="e">
        <f t="shared" si="324"/>
        <v>#N/A</v>
      </c>
      <c r="N2264" t="str">
        <f t="shared" si="318"/>
        <v>NA</v>
      </c>
      <c r="O2264" s="22">
        <f t="shared" si="323"/>
        <v>20208.066561964031</v>
      </c>
      <c r="P2264">
        <f t="shared" si="319"/>
        <v>0.21084686756695165</v>
      </c>
      <c r="Q2264">
        <f t="shared" si="320"/>
        <v>4</v>
      </c>
      <c r="V2264" s="51">
        <f t="shared" si="317"/>
        <v>5.5887722791311852E-8</v>
      </c>
      <c r="W2264" s="51">
        <f t="shared" si="321"/>
        <v>4.8816683979884288E-6</v>
      </c>
    </row>
    <row r="2265" spans="2:23" x14ac:dyDescent="0.25">
      <c r="B2265" s="52" t="s">
        <v>1916</v>
      </c>
      <c r="C2265" s="53" t="s">
        <v>3050</v>
      </c>
      <c r="D2265" s="54">
        <v>8.3671957399999997</v>
      </c>
      <c r="E2265" s="54">
        <v>1291.2860918876283</v>
      </c>
      <c r="F2265" s="54">
        <v>2.3698973644413644E-3</v>
      </c>
      <c r="G2265" s="48">
        <v>2264</v>
      </c>
      <c r="H2265" s="49"/>
      <c r="I2265" s="21">
        <f t="shared" si="322"/>
        <v>0.20847697020251027</v>
      </c>
      <c r="J2265" s="50">
        <v>11.36637305</v>
      </c>
      <c r="K2265" s="50">
        <v>23819.451275399966</v>
      </c>
      <c r="L2265">
        <f t="shared" si="316"/>
        <v>0.20847697020251027</v>
      </c>
      <c r="M2265" t="e">
        <f t="shared" si="324"/>
        <v>#N/A</v>
      </c>
      <c r="N2265" t="str">
        <f t="shared" si="318"/>
        <v>NA</v>
      </c>
      <c r="O2265" s="22">
        <f t="shared" si="323"/>
        <v>20216.433757704031</v>
      </c>
      <c r="P2265">
        <f t="shared" si="319"/>
        <v>0.20847697020251027</v>
      </c>
      <c r="Q2265">
        <f t="shared" si="320"/>
        <v>4</v>
      </c>
      <c r="V2265" s="51">
        <f t="shared" si="317"/>
        <v>5.5259550466647354E-8</v>
      </c>
      <c r="W2265" s="51">
        <f t="shared" si="321"/>
        <v>4.8264088475217813E-6</v>
      </c>
    </row>
    <row r="2266" spans="2:23" x14ac:dyDescent="0.25">
      <c r="B2266" s="45" t="s">
        <v>359</v>
      </c>
      <c r="C2266" s="46" t="s">
        <v>3051</v>
      </c>
      <c r="D2266" s="47">
        <v>1.3885276199999999</v>
      </c>
      <c r="E2266" s="47">
        <v>26.720493136000002</v>
      </c>
      <c r="F2266" s="47">
        <v>2.3616426889377152E-3</v>
      </c>
      <c r="G2266" s="48">
        <v>2265</v>
      </c>
      <c r="H2266" s="49"/>
      <c r="I2266" s="21">
        <f t="shared" si="322"/>
        <v>0.20611532751357256</v>
      </c>
      <c r="J2266" s="50">
        <v>1.3885276199999999</v>
      </c>
      <c r="K2266" s="50">
        <v>23820.839803019968</v>
      </c>
      <c r="L2266">
        <f t="shared" si="316"/>
        <v>0.20611532751357256</v>
      </c>
      <c r="M2266" t="e">
        <f t="shared" si="324"/>
        <v>#N/A</v>
      </c>
      <c r="N2266" t="str">
        <f t="shared" si="318"/>
        <v>NA</v>
      </c>
      <c r="O2266" s="22">
        <f t="shared" si="323"/>
        <v>20217.822285324033</v>
      </c>
      <c r="P2266">
        <f t="shared" si="319"/>
        <v>0.20611532751357256</v>
      </c>
      <c r="Q2266">
        <f t="shared" si="320"/>
        <v>4</v>
      </c>
      <c r="V2266" s="51">
        <f t="shared" si="317"/>
        <v>5.4633566151800618E-8</v>
      </c>
      <c r="W2266" s="51">
        <f t="shared" si="321"/>
        <v>4.7717752813699808E-6</v>
      </c>
    </row>
    <row r="2267" spans="2:23" x14ac:dyDescent="0.25">
      <c r="B2267" s="52" t="s">
        <v>3035</v>
      </c>
      <c r="C2267" s="53" t="s">
        <v>3052</v>
      </c>
      <c r="D2267" s="54">
        <v>3.1712729699999995</v>
      </c>
      <c r="E2267" s="54">
        <v>154.90235869099999</v>
      </c>
      <c r="F2267" s="54">
        <v>2.3552748736607857E-3</v>
      </c>
      <c r="G2267" s="48">
        <v>2266</v>
      </c>
      <c r="H2267" s="49"/>
      <c r="I2267" s="21">
        <f t="shared" si="322"/>
        <v>0.20376005263991179</v>
      </c>
      <c r="J2267" s="50">
        <v>3.1712729699999995</v>
      </c>
      <c r="K2267" s="50">
        <v>23824.011075989969</v>
      </c>
      <c r="L2267">
        <f t="shared" si="316"/>
        <v>0.20376005263991179</v>
      </c>
      <c r="M2267" t="e">
        <f t="shared" si="324"/>
        <v>#N/A</v>
      </c>
      <c r="N2267" t="str">
        <f t="shared" si="318"/>
        <v>NA</v>
      </c>
      <c r="O2267" s="22">
        <f t="shared" si="323"/>
        <v>20220.993558294034</v>
      </c>
      <c r="P2267">
        <f t="shared" si="319"/>
        <v>0.20376005263991179</v>
      </c>
      <c r="Q2267">
        <f t="shared" si="320"/>
        <v>4</v>
      </c>
      <c r="V2267" s="51">
        <f t="shared" si="317"/>
        <v>5.4009269709764562E-8</v>
      </c>
      <c r="W2267" s="51">
        <f t="shared" si="321"/>
        <v>4.717766011660216E-6</v>
      </c>
    </row>
    <row r="2268" spans="2:23" x14ac:dyDescent="0.25">
      <c r="B2268" s="45" t="s">
        <v>1638</v>
      </c>
      <c r="C2268" s="46" t="s">
        <v>3053</v>
      </c>
      <c r="D2268" s="47">
        <v>6.1774153399999996</v>
      </c>
      <c r="E2268" s="47">
        <v>583.41408448900006</v>
      </c>
      <c r="F2268" s="47">
        <v>2.3535507582370754E-3</v>
      </c>
      <c r="G2268" s="48">
        <v>2267</v>
      </c>
      <c r="H2268" s="49"/>
      <c r="I2268" s="21">
        <f t="shared" si="322"/>
        <v>0.20140650188167472</v>
      </c>
      <c r="J2268" s="50">
        <v>6.1774153399999996</v>
      </c>
      <c r="K2268" s="50">
        <v>23830.188491329969</v>
      </c>
      <c r="L2268">
        <f t="shared" si="316"/>
        <v>0.20140650188167472</v>
      </c>
      <c r="M2268" t="e">
        <f t="shared" si="324"/>
        <v>#N/A</v>
      </c>
      <c r="N2268" t="str">
        <f t="shared" si="318"/>
        <v>NA</v>
      </c>
      <c r="O2268" s="22">
        <f t="shared" si="323"/>
        <v>20227.170973634034</v>
      </c>
      <c r="P2268">
        <f t="shared" si="319"/>
        <v>0.20140650188167472</v>
      </c>
      <c r="Q2268">
        <f t="shared" si="320"/>
        <v>4</v>
      </c>
      <c r="V2268" s="51">
        <f t="shared" si="317"/>
        <v>5.3385430267094783E-8</v>
      </c>
      <c r="W2268" s="51">
        <f t="shared" si="321"/>
        <v>4.6643805813931211E-6</v>
      </c>
    </row>
    <row r="2269" spans="2:23" x14ac:dyDescent="0.25">
      <c r="B2269" s="52" t="s">
        <v>1874</v>
      </c>
      <c r="C2269" s="53" t="s">
        <v>3054</v>
      </c>
      <c r="D2269" s="54">
        <v>5.8736289899999994</v>
      </c>
      <c r="E2269" s="54">
        <v>78.320493799999994</v>
      </c>
      <c r="F2269" s="54">
        <v>2.2858462679480399E-3</v>
      </c>
      <c r="G2269" s="48">
        <v>2268</v>
      </c>
      <c r="H2269" s="49"/>
      <c r="I2269" s="21">
        <f t="shared" si="322"/>
        <v>0.19912065561372669</v>
      </c>
      <c r="J2269" s="50">
        <v>5.8736289899999994</v>
      </c>
      <c r="K2269" s="50">
        <v>23836.06212031997</v>
      </c>
      <c r="L2269">
        <f t="shared" si="316"/>
        <v>0.19912065561372669</v>
      </c>
      <c r="M2269" t="e">
        <f t="shared" si="324"/>
        <v>#N/A</v>
      </c>
      <c r="N2269" t="str">
        <f t="shared" si="318"/>
        <v>NA</v>
      </c>
      <c r="O2269" s="22">
        <f t="shared" si="323"/>
        <v>20233.044602624035</v>
      </c>
      <c r="P2269">
        <f t="shared" si="319"/>
        <v>0.19912065561372669</v>
      </c>
      <c r="Q2269">
        <f t="shared" si="320"/>
        <v>4</v>
      </c>
      <c r="V2269" s="51">
        <f t="shared" si="317"/>
        <v>5.2779536786006815E-8</v>
      </c>
      <c r="W2269" s="51">
        <f t="shared" si="321"/>
        <v>4.6116010446071143E-6</v>
      </c>
    </row>
    <row r="2270" spans="2:23" x14ac:dyDescent="0.25">
      <c r="B2270" s="45" t="s">
        <v>330</v>
      </c>
      <c r="C2270" s="46" t="s">
        <v>3055</v>
      </c>
      <c r="D2270" s="47">
        <v>0.66313353000000008</v>
      </c>
      <c r="E2270" s="47">
        <v>11.982386581</v>
      </c>
      <c r="F2270" s="47">
        <v>2.2615640309685469E-3</v>
      </c>
      <c r="G2270" s="48">
        <v>2269</v>
      </c>
      <c r="H2270" s="49"/>
      <c r="I2270" s="21">
        <f t="shared" si="322"/>
        <v>0.19685909158275813</v>
      </c>
      <c r="J2270" s="50">
        <v>0.66313353000000008</v>
      </c>
      <c r="K2270" s="50">
        <v>23836.725253849971</v>
      </c>
      <c r="L2270">
        <f t="shared" si="316"/>
        <v>0.19685909158275813</v>
      </c>
      <c r="M2270" t="e">
        <f t="shared" si="324"/>
        <v>#N/A</v>
      </c>
      <c r="N2270" t="str">
        <f t="shared" si="318"/>
        <v>NA</v>
      </c>
      <c r="O2270" s="22">
        <f t="shared" si="323"/>
        <v>20233.707736154036</v>
      </c>
      <c r="P2270">
        <f t="shared" si="319"/>
        <v>0.19685909158275813</v>
      </c>
      <c r="Q2270">
        <f t="shared" si="320"/>
        <v>4</v>
      </c>
      <c r="V2270" s="51">
        <f t="shared" si="317"/>
        <v>5.2180079629748909E-8</v>
      </c>
      <c r="W2270" s="51">
        <f t="shared" si="321"/>
        <v>4.5594209649773652E-6</v>
      </c>
    </row>
    <row r="2271" spans="2:23" x14ac:dyDescent="0.25">
      <c r="B2271" s="52" t="s">
        <v>2085</v>
      </c>
      <c r="C2271" s="53" t="s">
        <v>3056</v>
      </c>
      <c r="D2271" s="54">
        <v>2.4154661200000005</v>
      </c>
      <c r="E2271" s="54">
        <v>369.03010378628522</v>
      </c>
      <c r="F2271" s="54">
        <v>2.2612688639608415E-3</v>
      </c>
      <c r="G2271" s="48">
        <v>2270</v>
      </c>
      <c r="H2271" s="49"/>
      <c r="I2271" s="21">
        <f t="shared" si="322"/>
        <v>0.1945978227187973</v>
      </c>
      <c r="J2271" s="50">
        <v>2.4154661200000005</v>
      </c>
      <c r="K2271" s="50">
        <v>23839.140719969972</v>
      </c>
      <c r="L2271">
        <f t="shared" si="316"/>
        <v>0.1945978227187973</v>
      </c>
      <c r="M2271" t="e">
        <f t="shared" si="324"/>
        <v>#N/A</v>
      </c>
      <c r="N2271" t="str">
        <f t="shared" si="318"/>
        <v>NA</v>
      </c>
      <c r="O2271" s="22">
        <f t="shared" si="323"/>
        <v>20236.123202274037</v>
      </c>
      <c r="P2271">
        <f t="shared" si="319"/>
        <v>0.1945978227187973</v>
      </c>
      <c r="Q2271">
        <f t="shared" si="320"/>
        <v>4</v>
      </c>
      <c r="V2271" s="51">
        <f t="shared" si="317"/>
        <v>5.1580700711370914E-8</v>
      </c>
      <c r="W2271" s="51">
        <f t="shared" si="321"/>
        <v>4.5078402642659944E-6</v>
      </c>
    </row>
    <row r="2272" spans="2:23" x14ac:dyDescent="0.25">
      <c r="B2272" s="45" t="s">
        <v>1638</v>
      </c>
      <c r="C2272" s="46" t="s">
        <v>3057</v>
      </c>
      <c r="D2272" s="47">
        <v>5.027493279999999</v>
      </c>
      <c r="E2272" s="47">
        <v>446.64906240899995</v>
      </c>
      <c r="F2272" s="47">
        <v>2.2339152856386134E-3</v>
      </c>
      <c r="G2272" s="48">
        <v>2271</v>
      </c>
      <c r="H2272" s="49"/>
      <c r="I2272" s="21">
        <f t="shared" si="322"/>
        <v>0.19236390743315868</v>
      </c>
      <c r="J2272" s="50">
        <v>5.027493279999999</v>
      </c>
      <c r="K2272" s="50">
        <v>23844.16821324997</v>
      </c>
      <c r="L2272">
        <f t="shared" si="316"/>
        <v>0.19236390743315868</v>
      </c>
      <c r="M2272" t="e">
        <f t="shared" si="324"/>
        <v>#N/A</v>
      </c>
      <c r="N2272" t="str">
        <f t="shared" si="318"/>
        <v>NA</v>
      </c>
      <c r="O2272" s="22">
        <f t="shared" si="323"/>
        <v>20241.150695554035</v>
      </c>
      <c r="P2272">
        <f t="shared" si="319"/>
        <v>0.19236390743315868</v>
      </c>
      <c r="Q2272">
        <f t="shared" si="320"/>
        <v>4</v>
      </c>
      <c r="V2272" s="51">
        <f t="shared" si="317"/>
        <v>5.0988572217057847E-8</v>
      </c>
      <c r="W2272" s="51">
        <f t="shared" si="321"/>
        <v>4.4568516920489366E-6</v>
      </c>
    </row>
    <row r="2273" spans="2:23" x14ac:dyDescent="0.25">
      <c r="B2273" s="52" t="s">
        <v>3058</v>
      </c>
      <c r="C2273" s="53" t="s">
        <v>3059</v>
      </c>
      <c r="D2273" s="54">
        <v>5.7886880100000004</v>
      </c>
      <c r="E2273" s="54">
        <v>62.599846808000009</v>
      </c>
      <c r="F2273" s="54">
        <v>2.2282665870694838E-3</v>
      </c>
      <c r="G2273" s="48">
        <v>2272</v>
      </c>
      <c r="H2273" s="49"/>
      <c r="I2273" s="21">
        <f t="shared" si="322"/>
        <v>0.19013564084608919</v>
      </c>
      <c r="J2273" s="50">
        <v>5.7886880100000004</v>
      </c>
      <c r="K2273" s="50">
        <v>23849.956901259971</v>
      </c>
      <c r="L2273">
        <f t="shared" si="316"/>
        <v>0.19013564084608919</v>
      </c>
      <c r="M2273" t="e">
        <f t="shared" si="324"/>
        <v>#N/A</v>
      </c>
      <c r="N2273" t="str">
        <f t="shared" si="318"/>
        <v>NA</v>
      </c>
      <c r="O2273" s="22">
        <f t="shared" si="323"/>
        <v>20246.939383564037</v>
      </c>
      <c r="P2273">
        <f t="shared" si="319"/>
        <v>0.19013564084608919</v>
      </c>
      <c r="Q2273">
        <f t="shared" si="320"/>
        <v>4</v>
      </c>
      <c r="V2273" s="51">
        <f t="shared" si="317"/>
        <v>5.0397940984256923E-8</v>
      </c>
      <c r="W2273" s="51">
        <f t="shared" si="321"/>
        <v>4.40645375106468E-6</v>
      </c>
    </row>
    <row r="2274" spans="2:23" x14ac:dyDescent="0.25">
      <c r="B2274" s="45" t="s">
        <v>2782</v>
      </c>
      <c r="C2274" s="46" t="s">
        <v>3060</v>
      </c>
      <c r="D2274" s="47">
        <v>7.1810074600000018</v>
      </c>
      <c r="E2274" s="47">
        <v>656.08741123222399</v>
      </c>
      <c r="F2274" s="47">
        <v>2.1967118702877321E-3</v>
      </c>
      <c r="G2274" s="48">
        <v>2273</v>
      </c>
      <c r="H2274" s="49"/>
      <c r="I2274" s="21">
        <f t="shared" si="322"/>
        <v>0.18793892897580147</v>
      </c>
      <c r="J2274" s="50">
        <v>10.830765810000001</v>
      </c>
      <c r="K2274" s="50">
        <v>23860.78766706997</v>
      </c>
      <c r="L2274">
        <f t="shared" si="316"/>
        <v>0.18793892897580147</v>
      </c>
      <c r="M2274" t="e">
        <f t="shared" si="324"/>
        <v>#N/A</v>
      </c>
      <c r="N2274" t="str">
        <f t="shared" si="318"/>
        <v>NA</v>
      </c>
      <c r="O2274" s="22">
        <f t="shared" si="323"/>
        <v>20254.120391024037</v>
      </c>
      <c r="P2274">
        <f t="shared" si="319"/>
        <v>0.18793892897580147</v>
      </c>
      <c r="Q2274">
        <f t="shared" si="320"/>
        <v>4</v>
      </c>
      <c r="V2274" s="51">
        <f t="shared" si="317"/>
        <v>4.9815673742273639E-8</v>
      </c>
      <c r="W2274" s="51">
        <f t="shared" si="321"/>
        <v>4.356638077322406E-6</v>
      </c>
    </row>
    <row r="2275" spans="2:23" x14ac:dyDescent="0.25">
      <c r="B2275" s="52" t="s">
        <v>2818</v>
      </c>
      <c r="C2275" s="53" t="s">
        <v>3061</v>
      </c>
      <c r="D2275" s="54">
        <v>1.7555679964697217</v>
      </c>
      <c r="E2275" s="54">
        <v>105</v>
      </c>
      <c r="F2275" s="54">
        <v>2.0876834999999996E-3</v>
      </c>
      <c r="G2275" s="48">
        <v>2274</v>
      </c>
      <c r="H2275" s="49"/>
      <c r="I2275" s="21">
        <f t="shared" si="322"/>
        <v>0.18585124547580148</v>
      </c>
      <c r="J2275" s="50">
        <v>5.4169843799999988</v>
      </c>
      <c r="K2275" s="50">
        <v>23866.204651449971</v>
      </c>
      <c r="L2275">
        <f t="shared" si="316"/>
        <v>0.18585124547580148</v>
      </c>
      <c r="M2275" t="e">
        <f t="shared" si="324"/>
        <v>#N/A</v>
      </c>
      <c r="N2275" t="str">
        <f t="shared" si="318"/>
        <v>NA</v>
      </c>
      <c r="O2275" s="22">
        <f t="shared" si="323"/>
        <v>20255.875959020505</v>
      </c>
      <c r="P2275">
        <f t="shared" si="319"/>
        <v>0.18585124547580148</v>
      </c>
      <c r="Q2275">
        <f t="shared" si="320"/>
        <v>4</v>
      </c>
      <c r="V2275" s="51">
        <f t="shared" si="317"/>
        <v>4.92623058973046E-8</v>
      </c>
      <c r="W2275" s="51">
        <f t="shared" si="321"/>
        <v>4.3073757714251012E-6</v>
      </c>
    </row>
    <row r="2276" spans="2:23" x14ac:dyDescent="0.25">
      <c r="B2276" s="45" t="s">
        <v>1288</v>
      </c>
      <c r="C2276" s="46" t="s">
        <v>3062</v>
      </c>
      <c r="D2276" s="47">
        <v>2.5200616500000006</v>
      </c>
      <c r="E2276" s="47">
        <v>218.57558575900001</v>
      </c>
      <c r="F2276" s="47">
        <v>2.0625447998976515E-3</v>
      </c>
      <c r="G2276" s="48">
        <v>2275</v>
      </c>
      <c r="H2276" s="49"/>
      <c r="I2276" s="21">
        <f t="shared" si="322"/>
        <v>0.18378870067590383</v>
      </c>
      <c r="J2276" s="50">
        <v>2.5200616500000006</v>
      </c>
      <c r="K2276" s="50">
        <v>23868.724713099971</v>
      </c>
      <c r="L2276">
        <f t="shared" si="316"/>
        <v>0.18378870067590383</v>
      </c>
      <c r="M2276" t="e">
        <f t="shared" si="324"/>
        <v>#N/A</v>
      </c>
      <c r="N2276" t="str">
        <f t="shared" si="318"/>
        <v>NA</v>
      </c>
      <c r="O2276" s="22">
        <f t="shared" si="323"/>
        <v>20258.396020670505</v>
      </c>
      <c r="P2276">
        <f t="shared" si="319"/>
        <v>0.18378870067590383</v>
      </c>
      <c r="Q2276">
        <f t="shared" si="320"/>
        <v>4</v>
      </c>
      <c r="V2276" s="51">
        <f t="shared" si="317"/>
        <v>4.8715601393929712E-8</v>
      </c>
      <c r="W2276" s="51">
        <f t="shared" si="321"/>
        <v>4.2586601700311714E-6</v>
      </c>
    </row>
    <row r="2277" spans="2:23" x14ac:dyDescent="0.25">
      <c r="B2277" s="52" t="s">
        <v>1040</v>
      </c>
      <c r="C2277" s="53" t="s">
        <v>3063</v>
      </c>
      <c r="D2277" s="54">
        <v>0.29327044999999996</v>
      </c>
      <c r="E2277" s="54">
        <v>12.000694995296378</v>
      </c>
      <c r="F2277" s="54">
        <v>1.9324275125210933E-3</v>
      </c>
      <c r="G2277" s="48">
        <v>2276</v>
      </c>
      <c r="H2277" s="49"/>
      <c r="I2277" s="21">
        <f t="shared" si="322"/>
        <v>0.18185627316338274</v>
      </c>
      <c r="J2277" s="50">
        <v>1.7555930199999994</v>
      </c>
      <c r="K2277" s="50">
        <v>23870.480306119971</v>
      </c>
      <c r="L2277">
        <f t="shared" si="316"/>
        <v>0.18185627316338274</v>
      </c>
      <c r="M2277" t="e">
        <f t="shared" si="324"/>
        <v>#N/A</v>
      </c>
      <c r="N2277" t="str">
        <f t="shared" si="318"/>
        <v>NA</v>
      </c>
      <c r="O2277" s="22">
        <f t="shared" si="323"/>
        <v>20258.689291120507</v>
      </c>
      <c r="P2277">
        <f t="shared" si="319"/>
        <v>0.18185627316338274</v>
      </c>
      <c r="Q2277">
        <f t="shared" si="320"/>
        <v>4</v>
      </c>
      <c r="V2277" s="51">
        <f t="shared" si="317"/>
        <v>4.8203386181153125E-8</v>
      </c>
      <c r="W2277" s="51">
        <f t="shared" si="321"/>
        <v>4.2104567838500181E-6</v>
      </c>
    </row>
    <row r="2278" spans="2:23" x14ac:dyDescent="0.25">
      <c r="B2278" s="45" t="s">
        <v>1856</v>
      </c>
      <c r="C2278" s="46" t="s">
        <v>3064</v>
      </c>
      <c r="D2278" s="47">
        <v>1.7336585</v>
      </c>
      <c r="E2278" s="47">
        <v>47.477937578999999</v>
      </c>
      <c r="F2278" s="47">
        <v>1.9311841022008566E-3</v>
      </c>
      <c r="G2278" s="48">
        <v>2277</v>
      </c>
      <c r="H2278" s="49"/>
      <c r="I2278" s="21">
        <f t="shared" si="322"/>
        <v>0.17992508906118188</v>
      </c>
      <c r="J2278" s="50">
        <v>1.7336585</v>
      </c>
      <c r="K2278" s="50">
        <v>23872.213964619972</v>
      </c>
      <c r="L2278">
        <f t="shared" ref="L2278:L2341" si="325">P2278</f>
        <v>0.17992508906118188</v>
      </c>
      <c r="M2278" t="e">
        <f t="shared" si="324"/>
        <v>#N/A</v>
      </c>
      <c r="N2278" t="str">
        <f t="shared" si="318"/>
        <v>NA</v>
      </c>
      <c r="O2278" s="22">
        <f t="shared" si="323"/>
        <v>20260.422949620508</v>
      </c>
      <c r="P2278">
        <f t="shared" si="319"/>
        <v>0.17992508906118188</v>
      </c>
      <c r="Q2278">
        <f t="shared" si="320"/>
        <v>4</v>
      </c>
      <c r="V2278" s="51">
        <f t="shared" si="317"/>
        <v>4.7691500550561437E-8</v>
      </c>
      <c r="W2278" s="51">
        <f t="shared" si="321"/>
        <v>4.1627652832994564E-6</v>
      </c>
    </row>
    <row r="2279" spans="2:23" x14ac:dyDescent="0.25">
      <c r="B2279" s="52" t="s">
        <v>2085</v>
      </c>
      <c r="C2279" s="53" t="s">
        <v>3065</v>
      </c>
      <c r="D2279" s="54">
        <v>2.6850972399999997</v>
      </c>
      <c r="E2279" s="54">
        <v>389.447300851926</v>
      </c>
      <c r="F2279" s="54">
        <v>1.856456338431046E-3</v>
      </c>
      <c r="G2279" s="48">
        <v>2278</v>
      </c>
      <c r="H2279" s="49"/>
      <c r="I2279" s="21">
        <f t="shared" si="322"/>
        <v>0.17806863272275084</v>
      </c>
      <c r="J2279" s="50">
        <v>2.6850972399999997</v>
      </c>
      <c r="K2279" s="50">
        <v>23874.899061859971</v>
      </c>
      <c r="L2279">
        <f t="shared" si="325"/>
        <v>0.17806863272275084</v>
      </c>
      <c r="M2279" t="e">
        <f t="shared" si="324"/>
        <v>#N/A</v>
      </c>
      <c r="N2279" t="str">
        <f t="shared" si="318"/>
        <v>NA</v>
      </c>
      <c r="O2279" s="22">
        <f t="shared" si="323"/>
        <v>20263.108046860507</v>
      </c>
      <c r="P2279">
        <f t="shared" si="319"/>
        <v>0.17806863272275084</v>
      </c>
      <c r="Q2279">
        <f t="shared" si="320"/>
        <v>4</v>
      </c>
      <c r="V2279" s="51">
        <f t="shared" si="317"/>
        <v>4.7199422492140853E-8</v>
      </c>
      <c r="W2279" s="51">
        <f t="shared" si="321"/>
        <v>4.1155658608073159E-6</v>
      </c>
    </row>
    <row r="2280" spans="2:23" x14ac:dyDescent="0.25">
      <c r="B2280" s="45" t="s">
        <v>1252</v>
      </c>
      <c r="C2280" s="46" t="s">
        <v>3066</v>
      </c>
      <c r="D2280" s="47">
        <v>14.326251169999997</v>
      </c>
      <c r="E2280" s="47">
        <v>735.42511106400013</v>
      </c>
      <c r="F2280" s="47">
        <v>1.8533448223923867E-3</v>
      </c>
      <c r="G2280" s="48">
        <v>2279</v>
      </c>
      <c r="H2280" s="49"/>
      <c r="I2280" s="21">
        <f t="shared" si="322"/>
        <v>0.17621528790035845</v>
      </c>
      <c r="J2280" s="50">
        <v>14.326251169999997</v>
      </c>
      <c r="K2280" s="50">
        <v>23889.225313029972</v>
      </c>
      <c r="L2280">
        <f t="shared" si="325"/>
        <v>0.17621528790035845</v>
      </c>
      <c r="M2280" t="e">
        <f t="shared" si="324"/>
        <v>#N/A</v>
      </c>
      <c r="N2280" t="str">
        <f t="shared" si="318"/>
        <v>NA</v>
      </c>
      <c r="O2280" s="22">
        <f t="shared" si="323"/>
        <v>20277.434298030508</v>
      </c>
      <c r="P2280">
        <f t="shared" si="319"/>
        <v>0.17621528790035845</v>
      </c>
      <c r="Q2280">
        <f t="shared" si="320"/>
        <v>4</v>
      </c>
      <c r="V2280" s="51">
        <f t="shared" si="317"/>
        <v>4.6708169181784283E-8</v>
      </c>
      <c r="W2280" s="51">
        <f t="shared" si="321"/>
        <v>4.0688576916255314E-6</v>
      </c>
    </row>
    <row r="2281" spans="2:23" x14ac:dyDescent="0.25">
      <c r="B2281" s="52" t="s">
        <v>2502</v>
      </c>
      <c r="C2281" s="53" t="s">
        <v>3067</v>
      </c>
      <c r="D2281" s="54">
        <v>0.30963873999999997</v>
      </c>
      <c r="E2281" s="54">
        <v>22.203110501000001</v>
      </c>
      <c r="F2281" s="54">
        <v>1.8256640828110255E-3</v>
      </c>
      <c r="G2281" s="48">
        <v>2280</v>
      </c>
      <c r="H2281" s="49"/>
      <c r="I2281" s="21">
        <f t="shared" si="322"/>
        <v>0.17438962381754744</v>
      </c>
      <c r="J2281" s="50">
        <v>0.30963873999999997</v>
      </c>
      <c r="K2281" s="50">
        <v>23889.534951769972</v>
      </c>
      <c r="L2281">
        <f t="shared" si="325"/>
        <v>0.17438962381754744</v>
      </c>
      <c r="M2281" t="e">
        <f t="shared" si="324"/>
        <v>#N/A</v>
      </c>
      <c r="N2281" t="str">
        <f t="shared" si="318"/>
        <v>NA</v>
      </c>
      <c r="O2281" s="22">
        <f t="shared" si="323"/>
        <v>20277.743936770508</v>
      </c>
      <c r="P2281">
        <f t="shared" si="319"/>
        <v>0.17438962381754744</v>
      </c>
      <c r="Q2281">
        <f t="shared" si="320"/>
        <v>4</v>
      </c>
      <c r="V2281" s="51">
        <f t="shared" si="317"/>
        <v>4.6224253013867784E-8</v>
      </c>
      <c r="W2281" s="51">
        <f t="shared" si="321"/>
        <v>4.0226334386116634E-6</v>
      </c>
    </row>
    <row r="2282" spans="2:23" x14ac:dyDescent="0.25">
      <c r="B2282" s="45" t="s">
        <v>3068</v>
      </c>
      <c r="C2282" s="46" t="s">
        <v>3069</v>
      </c>
      <c r="D2282" s="47">
        <v>8.6517443700000012</v>
      </c>
      <c r="E2282" s="47">
        <v>1129.187152645</v>
      </c>
      <c r="F2282" s="47">
        <v>1.8253310322506424E-3</v>
      </c>
      <c r="G2282" s="48">
        <v>2281</v>
      </c>
      <c r="H2282" s="49"/>
      <c r="I2282" s="21">
        <f t="shared" si="322"/>
        <v>0.17256429278529681</v>
      </c>
      <c r="J2282" s="50">
        <v>8.6517443700000012</v>
      </c>
      <c r="K2282" s="50">
        <v>23898.186696139972</v>
      </c>
      <c r="L2282">
        <f t="shared" si="325"/>
        <v>0.17256429278529681</v>
      </c>
      <c r="M2282" t="e">
        <f t="shared" si="324"/>
        <v>#N/A</v>
      </c>
      <c r="N2282" t="str">
        <f t="shared" si="318"/>
        <v>NA</v>
      </c>
      <c r="O2282" s="22">
        <f t="shared" si="323"/>
        <v>20286.395681140508</v>
      </c>
      <c r="P2282">
        <f t="shared" si="319"/>
        <v>0.17256429278529681</v>
      </c>
      <c r="Q2282">
        <f t="shared" si="320"/>
        <v>4</v>
      </c>
      <c r="V2282" s="51">
        <f t="shared" si="317"/>
        <v>4.5740425125362833E-8</v>
      </c>
      <c r="W2282" s="51">
        <f t="shared" si="321"/>
        <v>3.9768930134863002E-6</v>
      </c>
    </row>
    <row r="2283" spans="2:23" x14ac:dyDescent="0.25">
      <c r="B2283" s="52" t="s">
        <v>289</v>
      </c>
      <c r="C2283" s="53" t="s">
        <v>3070</v>
      </c>
      <c r="D2283" s="54">
        <v>0.63763273294094447</v>
      </c>
      <c r="E2283" s="54">
        <v>167.92516416771662</v>
      </c>
      <c r="F2283" s="54">
        <v>1.7680504684890546E-3</v>
      </c>
      <c r="G2283" s="48">
        <v>2282</v>
      </c>
      <c r="H2283" s="49"/>
      <c r="I2283" s="21">
        <f t="shared" si="322"/>
        <v>0.17079624231680776</v>
      </c>
      <c r="J2283" s="50">
        <v>1.9279272600000006</v>
      </c>
      <c r="K2283" s="50">
        <v>23900.114623399972</v>
      </c>
      <c r="L2283">
        <f t="shared" si="325"/>
        <v>0.17079624231680776</v>
      </c>
      <c r="M2283" t="e">
        <f t="shared" si="324"/>
        <v>#N/A</v>
      </c>
      <c r="N2283" t="str">
        <f t="shared" si="318"/>
        <v>NA</v>
      </c>
      <c r="O2283" s="22">
        <f t="shared" si="323"/>
        <v>20287.03331387345</v>
      </c>
      <c r="P2283">
        <f t="shared" si="319"/>
        <v>0.17079624231680776</v>
      </c>
      <c r="Q2283">
        <f t="shared" si="320"/>
        <v>4</v>
      </c>
      <c r="V2283" s="51">
        <f t="shared" si="317"/>
        <v>4.5271780200236834E-8</v>
      </c>
      <c r="W2283" s="51">
        <f t="shared" si="321"/>
        <v>3.9316212332860634E-6</v>
      </c>
    </row>
    <row r="2284" spans="2:23" x14ac:dyDescent="0.25">
      <c r="B2284" s="45" t="s">
        <v>1288</v>
      </c>
      <c r="C2284" s="46" t="s">
        <v>3071</v>
      </c>
      <c r="D2284" s="47">
        <v>2.2109003899999999</v>
      </c>
      <c r="E2284" s="47">
        <v>323.05238556</v>
      </c>
      <c r="F2284" s="47">
        <v>1.747519574448264E-3</v>
      </c>
      <c r="G2284" s="48">
        <v>2283</v>
      </c>
      <c r="H2284" s="49"/>
      <c r="I2284" s="21">
        <f t="shared" si="322"/>
        <v>0.16904872274235949</v>
      </c>
      <c r="J2284" s="50">
        <v>2.2109003899999999</v>
      </c>
      <c r="K2284" s="50">
        <v>23902.325523789972</v>
      </c>
      <c r="L2284">
        <f t="shared" si="325"/>
        <v>0.16904872274235949</v>
      </c>
      <c r="M2284" t="e">
        <f t="shared" si="324"/>
        <v>#N/A</v>
      </c>
      <c r="N2284" t="str">
        <f t="shared" si="318"/>
        <v>NA</v>
      </c>
      <c r="O2284" s="22">
        <f t="shared" si="323"/>
        <v>20289.24421426345</v>
      </c>
      <c r="P2284">
        <f t="shared" si="319"/>
        <v>0.16904872274235949</v>
      </c>
      <c r="Q2284">
        <f t="shared" si="320"/>
        <v>4</v>
      </c>
      <c r="V2284" s="51">
        <f t="shared" si="317"/>
        <v>4.4808577257380002E-8</v>
      </c>
      <c r="W2284" s="51">
        <f t="shared" si="321"/>
        <v>3.886812656028683E-6</v>
      </c>
    </row>
    <row r="2285" spans="2:23" x14ac:dyDescent="0.25">
      <c r="B2285" s="52" t="s">
        <v>1261</v>
      </c>
      <c r="C2285" s="53" t="s">
        <v>3072</v>
      </c>
      <c r="D2285" s="54">
        <v>4.4118642799999996</v>
      </c>
      <c r="E2285" s="54">
        <v>309.29681944200001</v>
      </c>
      <c r="F2285" s="54">
        <v>1.7461970535236995E-3</v>
      </c>
      <c r="G2285" s="48">
        <v>2284</v>
      </c>
      <c r="H2285" s="49"/>
      <c r="I2285" s="21">
        <f t="shared" si="322"/>
        <v>0.1673025256888358</v>
      </c>
      <c r="J2285" s="50">
        <v>4.4118642799999996</v>
      </c>
      <c r="K2285" s="50">
        <v>23906.737388069971</v>
      </c>
      <c r="L2285">
        <f t="shared" si="325"/>
        <v>0.1673025256888358</v>
      </c>
      <c r="M2285" t="e">
        <f t="shared" si="324"/>
        <v>#N/A</v>
      </c>
      <c r="N2285" t="str">
        <f t="shared" si="318"/>
        <v>NA</v>
      </c>
      <c r="O2285" s="22">
        <f t="shared" si="323"/>
        <v>20293.656078543449</v>
      </c>
      <c r="P2285">
        <f t="shared" si="319"/>
        <v>0.1673025256888358</v>
      </c>
      <c r="Q2285">
        <f t="shared" si="320"/>
        <v>4</v>
      </c>
      <c r="V2285" s="51">
        <f t="shared" si="317"/>
        <v>4.4345724866009526E-8</v>
      </c>
      <c r="W2285" s="51">
        <f t="shared" si="321"/>
        <v>3.8424669311626732E-6</v>
      </c>
    </row>
    <row r="2286" spans="2:23" x14ac:dyDescent="0.25">
      <c r="B2286" s="45" t="s">
        <v>2455</v>
      </c>
      <c r="C2286" s="46" t="s">
        <v>3073</v>
      </c>
      <c r="D2286" s="47">
        <v>0.17447048999999998</v>
      </c>
      <c r="E2286" s="47">
        <v>1</v>
      </c>
      <c r="F2286" s="47">
        <v>1.7336070000000001E-3</v>
      </c>
      <c r="G2286" s="48">
        <v>2285</v>
      </c>
      <c r="H2286" s="49"/>
      <c r="I2286" s="21">
        <f t="shared" si="322"/>
        <v>0.1655689186888358</v>
      </c>
      <c r="J2286" s="50">
        <v>5.2057870099999999</v>
      </c>
      <c r="K2286" s="50">
        <v>23911.94317507997</v>
      </c>
      <c r="L2286">
        <f t="shared" si="325"/>
        <v>0.1655689186888358</v>
      </c>
      <c r="M2286" t="e">
        <f t="shared" si="324"/>
        <v>#N/A</v>
      </c>
      <c r="N2286" t="str">
        <f t="shared" si="318"/>
        <v>NA</v>
      </c>
      <c r="O2286" s="22">
        <f t="shared" si="323"/>
        <v>20293.83054903345</v>
      </c>
      <c r="P2286">
        <f t="shared" si="319"/>
        <v>0.1655689186888358</v>
      </c>
      <c r="Q2286">
        <f t="shared" si="320"/>
        <v>4</v>
      </c>
      <c r="V2286" s="51">
        <f t="shared" si="317"/>
        <v>4.3886209633162578E-8</v>
      </c>
      <c r="W2286" s="51">
        <f t="shared" si="321"/>
        <v>3.7985807215295106E-6</v>
      </c>
    </row>
    <row r="2287" spans="2:23" x14ac:dyDescent="0.25">
      <c r="B2287" s="52" t="s">
        <v>1156</v>
      </c>
      <c r="C2287" s="53" t="s">
        <v>3074</v>
      </c>
      <c r="D2287" s="54">
        <v>7.3562271499999987</v>
      </c>
      <c r="E2287" s="54">
        <v>459.54618335599991</v>
      </c>
      <c r="F2287" s="54">
        <v>1.7314781096487365E-3</v>
      </c>
      <c r="G2287" s="48">
        <v>2286</v>
      </c>
      <c r="H2287" s="49"/>
      <c r="I2287" s="21">
        <f t="shared" si="322"/>
        <v>0.16383744057918706</v>
      </c>
      <c r="J2287" s="50">
        <v>7.3562271499999987</v>
      </c>
      <c r="K2287" s="50">
        <v>23919.299402229972</v>
      </c>
      <c r="L2287">
        <f t="shared" si="325"/>
        <v>0.16383744057918706</v>
      </c>
      <c r="M2287" t="e">
        <f t="shared" si="324"/>
        <v>#N/A</v>
      </c>
      <c r="N2287" t="str">
        <f t="shared" si="318"/>
        <v>NA</v>
      </c>
      <c r="O2287" s="22">
        <f t="shared" si="323"/>
        <v>20301.186776183451</v>
      </c>
      <c r="P2287">
        <f t="shared" si="319"/>
        <v>0.16383744057918706</v>
      </c>
      <c r="Q2287">
        <f t="shared" si="320"/>
        <v>4</v>
      </c>
      <c r="V2287" s="51">
        <f t="shared" si="317"/>
        <v>4.3427258690576028E-8</v>
      </c>
      <c r="W2287" s="51">
        <f t="shared" si="321"/>
        <v>3.7551534628389345E-6</v>
      </c>
    </row>
    <row r="2288" spans="2:23" x14ac:dyDescent="0.25">
      <c r="B2288" s="45" t="s">
        <v>2096</v>
      </c>
      <c r="C2288" s="46" t="s">
        <v>3075</v>
      </c>
      <c r="D2288" s="47">
        <v>7.5275125699999981</v>
      </c>
      <c r="E2288" s="47">
        <v>473.098331261</v>
      </c>
      <c r="F2288" s="47">
        <v>1.7265250501038935E-3</v>
      </c>
      <c r="G2288" s="48">
        <v>2287</v>
      </c>
      <c r="H2288" s="49"/>
      <c r="I2288" s="21">
        <f t="shared" si="322"/>
        <v>0.16211091552908316</v>
      </c>
      <c r="J2288" s="50">
        <v>7.5275125699999981</v>
      </c>
      <c r="K2288" s="50">
        <v>23926.826914799971</v>
      </c>
      <c r="L2288">
        <f t="shared" si="325"/>
        <v>0.16211091552908316</v>
      </c>
      <c r="M2288" t="e">
        <f t="shared" si="324"/>
        <v>#N/A</v>
      </c>
      <c r="N2288" t="str">
        <f t="shared" si="318"/>
        <v>NA</v>
      </c>
      <c r="O2288" s="22">
        <f t="shared" si="323"/>
        <v>20308.71428875345</v>
      </c>
      <c r="P2288">
        <f t="shared" si="319"/>
        <v>0.16211091552908316</v>
      </c>
      <c r="Q2288">
        <f t="shared" si="320"/>
        <v>4</v>
      </c>
      <c r="V2288" s="51">
        <f t="shared" si="317"/>
        <v>4.2969620621270481E-8</v>
      </c>
      <c r="W2288" s="51">
        <f t="shared" si="321"/>
        <v>3.712183842217664E-6</v>
      </c>
    </row>
    <row r="2289" spans="2:23" x14ac:dyDescent="0.25">
      <c r="B2289" s="52" t="s">
        <v>3033</v>
      </c>
      <c r="C2289" s="53" t="s">
        <v>3076</v>
      </c>
      <c r="D2289" s="54">
        <v>8.2794546499999981</v>
      </c>
      <c r="E2289" s="54">
        <v>492.82846294800004</v>
      </c>
      <c r="F2289" s="54">
        <v>1.6833541808914838E-3</v>
      </c>
      <c r="G2289" s="48">
        <v>2288</v>
      </c>
      <c r="H2289" s="49"/>
      <c r="I2289" s="21">
        <f t="shared" si="322"/>
        <v>0.16042756134819167</v>
      </c>
      <c r="J2289" s="50">
        <v>8.2794546499999981</v>
      </c>
      <c r="K2289" s="50">
        <v>23935.106369449972</v>
      </c>
      <c r="L2289">
        <f t="shared" si="325"/>
        <v>0.16042756134819167</v>
      </c>
      <c r="M2289" t="e">
        <f t="shared" si="324"/>
        <v>#N/A</v>
      </c>
      <c r="N2289" t="str">
        <f t="shared" si="318"/>
        <v>NA</v>
      </c>
      <c r="O2289" s="22">
        <f t="shared" si="323"/>
        <v>20316.993743403451</v>
      </c>
      <c r="P2289">
        <f t="shared" si="319"/>
        <v>0.16042756134819167</v>
      </c>
      <c r="Q2289">
        <f t="shared" si="320"/>
        <v>4</v>
      </c>
      <c r="V2289" s="51">
        <f t="shared" si="317"/>
        <v>4.2523425556070442E-8</v>
      </c>
      <c r="W2289" s="51">
        <f t="shared" si="321"/>
        <v>3.6696604166615935E-6</v>
      </c>
    </row>
    <row r="2290" spans="2:23" x14ac:dyDescent="0.25">
      <c r="B2290" s="45" t="s">
        <v>990</v>
      </c>
      <c r="C2290" s="46" t="s">
        <v>3077</v>
      </c>
      <c r="D2290" s="47">
        <v>3.3646089400000001</v>
      </c>
      <c r="E2290" s="47">
        <v>252.44508623799999</v>
      </c>
      <c r="F2290" s="47">
        <v>1.6288009409161997E-3</v>
      </c>
      <c r="G2290" s="48">
        <v>2289</v>
      </c>
      <c r="H2290" s="49"/>
      <c r="I2290" s="21">
        <f t="shared" si="322"/>
        <v>0.15879876040727547</v>
      </c>
      <c r="J2290" s="50">
        <v>3.3646089400000001</v>
      </c>
      <c r="K2290" s="50">
        <v>23938.470978389971</v>
      </c>
      <c r="L2290">
        <f t="shared" si="325"/>
        <v>0.15879876040727547</v>
      </c>
      <c r="M2290" t="e">
        <f t="shared" si="324"/>
        <v>#N/A</v>
      </c>
      <c r="N2290" t="str">
        <f t="shared" si="318"/>
        <v>NA</v>
      </c>
      <c r="O2290" s="22">
        <f t="shared" si="323"/>
        <v>20320.35835234345</v>
      </c>
      <c r="P2290">
        <f t="shared" si="319"/>
        <v>0.15879876040727547</v>
      </c>
      <c r="Q2290">
        <f t="shared" si="320"/>
        <v>4</v>
      </c>
      <c r="V2290" s="51">
        <f t="shared" si="317"/>
        <v>4.2091690541371934E-8</v>
      </c>
      <c r="W2290" s="51">
        <f t="shared" si="321"/>
        <v>3.6275687261202216E-6</v>
      </c>
    </row>
    <row r="2291" spans="2:23" x14ac:dyDescent="0.25">
      <c r="B2291" s="52" t="s">
        <v>1363</v>
      </c>
      <c r="C2291" s="53" t="s">
        <v>3078</v>
      </c>
      <c r="D2291" s="54">
        <v>0.9365869200000001</v>
      </c>
      <c r="E2291" s="54">
        <v>236.06941228800002</v>
      </c>
      <c r="F2291" s="54">
        <v>1.6203332320623746E-3</v>
      </c>
      <c r="G2291" s="48">
        <v>2290</v>
      </c>
      <c r="H2291" s="49"/>
      <c r="I2291" s="21">
        <f t="shared" si="322"/>
        <v>0.1571784271752131</v>
      </c>
      <c r="J2291" s="50">
        <v>0.9365869200000001</v>
      </c>
      <c r="K2291" s="50">
        <v>23939.407565309972</v>
      </c>
      <c r="L2291">
        <f t="shared" si="325"/>
        <v>0.1571784271752131</v>
      </c>
      <c r="M2291" t="e">
        <f t="shared" si="324"/>
        <v>#N/A</v>
      </c>
      <c r="N2291" t="str">
        <f t="shared" si="318"/>
        <v>NA</v>
      </c>
      <c r="O2291" s="22">
        <f t="shared" si="323"/>
        <v>20321.294939263451</v>
      </c>
      <c r="P2291">
        <f t="shared" si="319"/>
        <v>0.1571784271752131</v>
      </c>
      <c r="Q2291">
        <f t="shared" si="320"/>
        <v>4</v>
      </c>
      <c r="V2291" s="51">
        <f t="shared" si="317"/>
        <v>4.1662200003769823E-8</v>
      </c>
      <c r="W2291" s="51">
        <f t="shared" si="321"/>
        <v>3.5859065261164518E-6</v>
      </c>
    </row>
    <row r="2292" spans="2:23" x14ac:dyDescent="0.25">
      <c r="B2292" s="45" t="s">
        <v>2688</v>
      </c>
      <c r="C2292" s="46" t="s">
        <v>3079</v>
      </c>
      <c r="D2292" s="47">
        <v>9.8984629100000028</v>
      </c>
      <c r="E2292" s="47">
        <v>84.475443830000003</v>
      </c>
      <c r="F2292" s="47">
        <v>1.592438144094947E-3</v>
      </c>
      <c r="G2292" s="48">
        <v>2291</v>
      </c>
      <c r="H2292" s="49"/>
      <c r="I2292" s="21">
        <f t="shared" si="322"/>
        <v>0.15558598903111814</v>
      </c>
      <c r="J2292" s="50">
        <v>9.8984629100000028</v>
      </c>
      <c r="K2292" s="50">
        <v>23949.306028219973</v>
      </c>
      <c r="L2292">
        <f t="shared" si="325"/>
        <v>0.15558598903111814</v>
      </c>
      <c r="M2292" t="e">
        <f t="shared" si="324"/>
        <v>#N/A</v>
      </c>
      <c r="N2292" t="str">
        <f t="shared" si="318"/>
        <v>NA</v>
      </c>
      <c r="O2292" s="22">
        <f t="shared" si="323"/>
        <v>20331.193402173452</v>
      </c>
      <c r="P2292">
        <f t="shared" si="319"/>
        <v>0.15558598903111814</v>
      </c>
      <c r="Q2292">
        <f t="shared" si="320"/>
        <v>4</v>
      </c>
      <c r="V2292" s="51">
        <f t="shared" si="317"/>
        <v>4.1240103424453888E-8</v>
      </c>
      <c r="W2292" s="51">
        <f t="shared" si="321"/>
        <v>3.5446664226919981E-6</v>
      </c>
    </row>
    <row r="2293" spans="2:23" x14ac:dyDescent="0.25">
      <c r="B2293" s="52" t="s">
        <v>2890</v>
      </c>
      <c r="C2293" s="53" t="s">
        <v>3080</v>
      </c>
      <c r="D2293" s="54">
        <v>8.3963284199999997</v>
      </c>
      <c r="E2293" s="54">
        <v>602.150158863</v>
      </c>
      <c r="F2293" s="54">
        <v>1.5904592146048419E-3</v>
      </c>
      <c r="G2293" s="48">
        <v>2292</v>
      </c>
      <c r="H2293" s="49"/>
      <c r="I2293" s="21">
        <f t="shared" si="322"/>
        <v>0.15399552981651329</v>
      </c>
      <c r="J2293" s="50">
        <v>8.3963284199999997</v>
      </c>
      <c r="K2293" s="50">
        <v>23957.702356639973</v>
      </c>
      <c r="L2293">
        <f t="shared" si="325"/>
        <v>0.15399552981651329</v>
      </c>
      <c r="M2293" t="e">
        <f t="shared" si="324"/>
        <v>#N/A</v>
      </c>
      <c r="N2293" t="str">
        <f t="shared" si="318"/>
        <v>NA</v>
      </c>
      <c r="O2293" s="22">
        <f t="shared" si="323"/>
        <v>20339.589730593452</v>
      </c>
      <c r="P2293">
        <f t="shared" si="319"/>
        <v>0.15399552981651329</v>
      </c>
      <c r="Q2293">
        <f t="shared" si="320"/>
        <v>4</v>
      </c>
      <c r="V2293" s="51">
        <f t="shared" si="317"/>
        <v>4.0818531386308721E-8</v>
      </c>
      <c r="W2293" s="51">
        <f t="shared" si="321"/>
        <v>3.5038478913056895E-6</v>
      </c>
    </row>
    <row r="2294" spans="2:23" x14ac:dyDescent="0.25">
      <c r="B2294" s="45" t="s">
        <v>3081</v>
      </c>
      <c r="C2294" s="46" t="s">
        <v>3082</v>
      </c>
      <c r="D2294" s="47">
        <v>2.0073553500000001</v>
      </c>
      <c r="E2294" s="47">
        <v>83.640032411000007</v>
      </c>
      <c r="F2294" s="47">
        <v>1.5559555229418332E-3</v>
      </c>
      <c r="G2294" s="48">
        <v>2293</v>
      </c>
      <c r="H2294" s="49"/>
      <c r="I2294" s="21">
        <f t="shared" si="322"/>
        <v>0.15243957429357147</v>
      </c>
      <c r="J2294" s="50">
        <v>2.0073553500000001</v>
      </c>
      <c r="K2294" s="50">
        <v>23959.709711989974</v>
      </c>
      <c r="L2294">
        <f t="shared" si="325"/>
        <v>0.15243957429357147</v>
      </c>
      <c r="M2294" t="e">
        <f t="shared" si="324"/>
        <v>#N/A</v>
      </c>
      <c r="N2294" t="str">
        <f t="shared" si="318"/>
        <v>NA</v>
      </c>
      <c r="O2294" s="22">
        <f t="shared" si="323"/>
        <v>20341.597085943453</v>
      </c>
      <c r="P2294">
        <f t="shared" si="319"/>
        <v>0.15243957429357147</v>
      </c>
      <c r="Q2294">
        <f t="shared" si="320"/>
        <v>4</v>
      </c>
      <c r="V2294" s="51">
        <f t="shared" si="317"/>
        <v>4.0406105003383349E-8</v>
      </c>
      <c r="W2294" s="51">
        <f t="shared" si="321"/>
        <v>3.4634417863023064E-6</v>
      </c>
    </row>
    <row r="2295" spans="2:23" x14ac:dyDescent="0.25">
      <c r="B2295" s="52" t="s">
        <v>2890</v>
      </c>
      <c r="C2295" s="53" t="s">
        <v>3083</v>
      </c>
      <c r="D2295" s="54">
        <v>7.5573927400000009</v>
      </c>
      <c r="E2295" s="54">
        <v>514.63625389899994</v>
      </c>
      <c r="F2295" s="54">
        <v>1.5517312327562646E-3</v>
      </c>
      <c r="G2295" s="48">
        <v>2294</v>
      </c>
      <c r="H2295" s="49"/>
      <c r="I2295" s="21">
        <f t="shared" si="322"/>
        <v>0.15088784306081521</v>
      </c>
      <c r="J2295" s="50">
        <v>7.5573927400000009</v>
      </c>
      <c r="K2295" s="50">
        <v>23967.267104729974</v>
      </c>
      <c r="L2295">
        <f t="shared" si="325"/>
        <v>0.15088784306081521</v>
      </c>
      <c r="M2295" t="e">
        <f t="shared" si="324"/>
        <v>#N/A</v>
      </c>
      <c r="N2295" t="str">
        <f t="shared" si="318"/>
        <v>NA</v>
      </c>
      <c r="O2295" s="22">
        <f t="shared" si="323"/>
        <v>20349.154478683453</v>
      </c>
      <c r="P2295">
        <f t="shared" si="319"/>
        <v>0.15088784306081521</v>
      </c>
      <c r="Q2295">
        <f t="shared" si="320"/>
        <v>4</v>
      </c>
      <c r="V2295" s="51">
        <f t="shared" si="317"/>
        <v>3.9994798323878781E-8</v>
      </c>
      <c r="W2295" s="51">
        <f t="shared" si="321"/>
        <v>3.4234469879784277E-6</v>
      </c>
    </row>
    <row r="2296" spans="2:23" x14ac:dyDescent="0.25">
      <c r="B2296" s="45" t="s">
        <v>928</v>
      </c>
      <c r="C2296" s="46" t="s">
        <v>3084</v>
      </c>
      <c r="D2296" s="47">
        <v>1.0059988500000001</v>
      </c>
      <c r="E2296" s="47">
        <v>260.63292321299997</v>
      </c>
      <c r="F2296" s="47">
        <v>1.5325476517847611E-3</v>
      </c>
      <c r="G2296" s="48">
        <v>2295</v>
      </c>
      <c r="H2296" s="49"/>
      <c r="I2296" s="21">
        <f t="shared" si="322"/>
        <v>0.14935529540903045</v>
      </c>
      <c r="J2296" s="50">
        <v>1.0059988500000001</v>
      </c>
      <c r="K2296" s="50">
        <v>23968.273103579973</v>
      </c>
      <c r="L2296">
        <f t="shared" si="325"/>
        <v>0.14935529540903045</v>
      </c>
      <c r="M2296" t="e">
        <f t="shared" si="324"/>
        <v>#N/A</v>
      </c>
      <c r="N2296" t="str">
        <f t="shared" si="318"/>
        <v>NA</v>
      </c>
      <c r="O2296" s="22">
        <f t="shared" si="323"/>
        <v>20350.160477533453</v>
      </c>
      <c r="P2296">
        <f t="shared" si="319"/>
        <v>0.14935529540903045</v>
      </c>
      <c r="Q2296">
        <f t="shared" si="320"/>
        <v>4</v>
      </c>
      <c r="V2296" s="51">
        <f t="shared" si="317"/>
        <v>3.9588576503674472E-8</v>
      </c>
      <c r="W2296" s="51">
        <f t="shared" si="321"/>
        <v>3.383858411474753E-6</v>
      </c>
    </row>
    <row r="2297" spans="2:23" x14ac:dyDescent="0.25">
      <c r="B2297" s="52" t="s">
        <v>3085</v>
      </c>
      <c r="C2297" s="53" t="s">
        <v>3086</v>
      </c>
      <c r="D2297" s="54">
        <v>4.1174800199999995</v>
      </c>
      <c r="E2297" s="54">
        <v>431.13183363000007</v>
      </c>
      <c r="F2297" s="54">
        <v>1.5228007495645232E-3</v>
      </c>
      <c r="G2297" s="48">
        <v>2296</v>
      </c>
      <c r="H2297" s="49"/>
      <c r="I2297" s="21">
        <f t="shared" si="322"/>
        <v>0.14783249465946594</v>
      </c>
      <c r="J2297" s="50">
        <v>4.1174800199999995</v>
      </c>
      <c r="K2297" s="50">
        <v>23972.390583599972</v>
      </c>
      <c r="L2297">
        <f t="shared" si="325"/>
        <v>0.14783249465946594</v>
      </c>
      <c r="M2297" t="e">
        <f t="shared" si="324"/>
        <v>#N/A</v>
      </c>
      <c r="N2297" t="str">
        <f t="shared" si="318"/>
        <v>NA</v>
      </c>
      <c r="O2297" s="22">
        <f t="shared" si="323"/>
        <v>20354.277957553451</v>
      </c>
      <c r="P2297">
        <f t="shared" si="319"/>
        <v>0.14783249465946594</v>
      </c>
      <c r="Q2297">
        <f t="shared" si="320"/>
        <v>4</v>
      </c>
      <c r="V2297" s="51">
        <f t="shared" si="317"/>
        <v>3.9184938227516355E-8</v>
      </c>
      <c r="W2297" s="51">
        <f t="shared" si="321"/>
        <v>3.3446734732472368E-6</v>
      </c>
    </row>
    <row r="2298" spans="2:23" x14ac:dyDescent="0.25">
      <c r="B2298" s="45" t="s">
        <v>2115</v>
      </c>
      <c r="C2298" s="46" t="s">
        <v>3087</v>
      </c>
      <c r="D2298" s="47">
        <v>0.42109482999999998</v>
      </c>
      <c r="E2298" s="47">
        <v>58</v>
      </c>
      <c r="F2298" s="47">
        <v>1.500054E-3</v>
      </c>
      <c r="G2298" s="48">
        <v>2297</v>
      </c>
      <c r="H2298" s="49"/>
      <c r="I2298" s="21">
        <f t="shared" si="322"/>
        <v>0.14633244065946593</v>
      </c>
      <c r="J2298" s="50">
        <v>2.7937519399999999</v>
      </c>
      <c r="K2298" s="50">
        <v>23975.184335539972</v>
      </c>
      <c r="L2298">
        <f t="shared" si="325"/>
        <v>0.14633244065946593</v>
      </c>
      <c r="M2298" t="e">
        <f t="shared" si="324"/>
        <v>#N/A</v>
      </c>
      <c r="N2298" t="str">
        <f t="shared" si="318"/>
        <v>NA</v>
      </c>
      <c r="O2298" s="22">
        <f t="shared" si="323"/>
        <v>20354.69905238345</v>
      </c>
      <c r="P2298">
        <f t="shared" si="319"/>
        <v>0.14633244065946593</v>
      </c>
      <c r="Q2298">
        <f t="shared" si="320"/>
        <v>4</v>
      </c>
      <c r="V2298" s="51">
        <f t="shared" si="317"/>
        <v>3.8787329275145376E-8</v>
      </c>
      <c r="W2298" s="51">
        <f t="shared" si="321"/>
        <v>3.3058861439720912E-6</v>
      </c>
    </row>
    <row r="2299" spans="2:23" x14ac:dyDescent="0.25">
      <c r="B2299" s="52" t="s">
        <v>2960</v>
      </c>
      <c r="C2299" s="53" t="s">
        <v>3088</v>
      </c>
      <c r="D2299" s="54">
        <v>4.9006664700000009</v>
      </c>
      <c r="E2299" s="54">
        <v>66.43246875016078</v>
      </c>
      <c r="F2299" s="54">
        <v>1.4896218900317302E-3</v>
      </c>
      <c r="G2299" s="48">
        <v>2298</v>
      </c>
      <c r="H2299" s="49"/>
      <c r="I2299" s="21">
        <f t="shared" si="322"/>
        <v>0.1448428187694342</v>
      </c>
      <c r="J2299" s="50">
        <v>6.51716637</v>
      </c>
      <c r="K2299" s="50">
        <v>23981.701501909971</v>
      </c>
      <c r="L2299">
        <f t="shared" si="325"/>
        <v>0.1448428187694342</v>
      </c>
      <c r="M2299" t="e">
        <f t="shared" si="324"/>
        <v>#N/A</v>
      </c>
      <c r="N2299" t="str">
        <f t="shared" si="318"/>
        <v>NA</v>
      </c>
      <c r="O2299" s="22">
        <f t="shared" si="323"/>
        <v>20359.599718853449</v>
      </c>
      <c r="P2299">
        <f t="shared" si="319"/>
        <v>0.1448428187694342</v>
      </c>
      <c r="Q2299">
        <f t="shared" si="320"/>
        <v>4</v>
      </c>
      <c r="V2299" s="51">
        <f t="shared" si="317"/>
        <v>3.839248549010537E-8</v>
      </c>
      <c r="W2299" s="51">
        <f t="shared" si="321"/>
        <v>3.267493658481986E-6</v>
      </c>
    </row>
    <row r="2300" spans="2:23" x14ac:dyDescent="0.25">
      <c r="B2300" s="45" t="s">
        <v>2772</v>
      </c>
      <c r="C2300" s="46" t="s">
        <v>3089</v>
      </c>
      <c r="D2300" s="47">
        <v>0.56952199999999997</v>
      </c>
      <c r="E2300" s="47">
        <v>117.11421334000001</v>
      </c>
      <c r="F2300" s="47">
        <v>1.489013531247428E-3</v>
      </c>
      <c r="G2300" s="48">
        <v>2299</v>
      </c>
      <c r="H2300" s="49"/>
      <c r="I2300" s="21">
        <f t="shared" si="322"/>
        <v>0.14335380523818678</v>
      </c>
      <c r="J2300" s="50">
        <v>0.56952199999999997</v>
      </c>
      <c r="K2300" s="50">
        <v>23982.271023909972</v>
      </c>
      <c r="L2300">
        <f t="shared" si="325"/>
        <v>0.14335380523818678</v>
      </c>
      <c r="M2300" t="e">
        <f t="shared" si="324"/>
        <v>#N/A</v>
      </c>
      <c r="N2300" t="str">
        <f t="shared" si="318"/>
        <v>NA</v>
      </c>
      <c r="O2300" s="22">
        <f t="shared" si="323"/>
        <v>20360.169240853451</v>
      </c>
      <c r="P2300">
        <f t="shared" si="319"/>
        <v>0.14335380523818678</v>
      </c>
      <c r="Q2300">
        <f t="shared" si="320"/>
        <v>4</v>
      </c>
      <c r="V2300" s="51">
        <f t="shared" si="317"/>
        <v>3.7997802958526177E-8</v>
      </c>
      <c r="W2300" s="51">
        <f t="shared" si="321"/>
        <v>3.2294958555234596E-6</v>
      </c>
    </row>
    <row r="2301" spans="2:23" x14ac:dyDescent="0.25">
      <c r="B2301" s="52" t="s">
        <v>1863</v>
      </c>
      <c r="C2301" s="53" t="s">
        <v>3090</v>
      </c>
      <c r="D2301" s="54">
        <v>1.6229137499999999</v>
      </c>
      <c r="E2301" s="54">
        <v>170.10359086700001</v>
      </c>
      <c r="F2301" s="54">
        <v>1.4441114450244835E-3</v>
      </c>
      <c r="G2301" s="48">
        <v>2300</v>
      </c>
      <c r="H2301" s="49"/>
      <c r="I2301" s="21">
        <f t="shared" si="322"/>
        <v>0.14190969379316229</v>
      </c>
      <c r="J2301" s="50">
        <v>1.6229137499999999</v>
      </c>
      <c r="K2301" s="50">
        <v>23983.893937659974</v>
      </c>
      <c r="L2301">
        <f t="shared" si="325"/>
        <v>0.14190969379316229</v>
      </c>
      <c r="M2301" t="e">
        <f t="shared" si="324"/>
        <v>#N/A</v>
      </c>
      <c r="N2301" t="str">
        <f t="shared" si="318"/>
        <v>NA</v>
      </c>
      <c r="O2301" s="22">
        <f t="shared" si="323"/>
        <v>20361.792154603452</v>
      </c>
      <c r="P2301">
        <f t="shared" si="319"/>
        <v>0.14190969379316229</v>
      </c>
      <c r="Q2301">
        <f t="shared" si="320"/>
        <v>4</v>
      </c>
      <c r="V2301" s="51">
        <f t="shared" si="317"/>
        <v>3.7615022312787334E-8</v>
      </c>
      <c r="W2301" s="51">
        <f t="shared" si="321"/>
        <v>3.1918808332106725E-6</v>
      </c>
    </row>
    <row r="2302" spans="2:23" x14ac:dyDescent="0.25">
      <c r="B2302" s="45" t="s">
        <v>2878</v>
      </c>
      <c r="C2302" s="46" t="s">
        <v>3091</v>
      </c>
      <c r="D2302" s="47">
        <v>1.2564719800000002</v>
      </c>
      <c r="E2302" s="47">
        <v>133.613982556</v>
      </c>
      <c r="F2302" s="47">
        <v>1.4337181170206467E-3</v>
      </c>
      <c r="G2302" s="48">
        <v>2301</v>
      </c>
      <c r="H2302" s="49"/>
      <c r="I2302" s="21">
        <f t="shared" si="322"/>
        <v>0.14047597567614165</v>
      </c>
      <c r="J2302" s="50">
        <v>1.2564719800000002</v>
      </c>
      <c r="K2302" s="50">
        <v>23985.150409639973</v>
      </c>
      <c r="L2302">
        <f t="shared" si="325"/>
        <v>0.14047597567614165</v>
      </c>
      <c r="M2302" t="e">
        <f t="shared" si="324"/>
        <v>#N/A</v>
      </c>
      <c r="N2302" t="str">
        <f t="shared" si="318"/>
        <v>NA</v>
      </c>
      <c r="O2302" s="22">
        <f t="shared" si="323"/>
        <v>20363.048626583452</v>
      </c>
      <c r="P2302">
        <f t="shared" si="319"/>
        <v>0.14047597567614165</v>
      </c>
      <c r="Q2302">
        <f t="shared" si="320"/>
        <v>4</v>
      </c>
      <c r="V2302" s="51">
        <f t="shared" si="317"/>
        <v>3.7234996554712045E-8</v>
      </c>
      <c r="W2302" s="51">
        <f t="shared" si="321"/>
        <v>3.1546458366559606E-6</v>
      </c>
    </row>
    <row r="2303" spans="2:23" x14ac:dyDescent="0.25">
      <c r="B2303" s="52" t="s">
        <v>2772</v>
      </c>
      <c r="C2303" s="53" t="s">
        <v>3092</v>
      </c>
      <c r="D2303" s="54">
        <v>0.95660206999999997</v>
      </c>
      <c r="E2303" s="54">
        <v>44.801540551999999</v>
      </c>
      <c r="F2303" s="54">
        <v>1.4114366938583185E-3</v>
      </c>
      <c r="G2303" s="48">
        <v>2302</v>
      </c>
      <c r="H2303" s="49"/>
      <c r="I2303" s="21">
        <f t="shared" si="322"/>
        <v>0.13906453898228333</v>
      </c>
      <c r="J2303" s="50">
        <v>0.95660206999999997</v>
      </c>
      <c r="K2303" s="50">
        <v>23986.107011709973</v>
      </c>
      <c r="L2303">
        <f t="shared" si="325"/>
        <v>0.13906453898228333</v>
      </c>
      <c r="M2303" t="e">
        <f t="shared" si="324"/>
        <v>#N/A</v>
      </c>
      <c r="N2303" t="str">
        <f t="shared" si="318"/>
        <v>NA</v>
      </c>
      <c r="O2303" s="22">
        <f t="shared" si="323"/>
        <v>20364.005228653452</v>
      </c>
      <c r="P2303">
        <f t="shared" si="319"/>
        <v>0.13906453898228333</v>
      </c>
      <c r="Q2303">
        <f t="shared" si="320"/>
        <v>4</v>
      </c>
      <c r="V2303" s="51">
        <f t="shared" si="317"/>
        <v>3.6860876779568634E-8</v>
      </c>
      <c r="W2303" s="51">
        <f t="shared" si="321"/>
        <v>3.1177849598763922E-6</v>
      </c>
    </row>
    <row r="2304" spans="2:23" x14ac:dyDescent="0.25">
      <c r="B2304" s="45" t="s">
        <v>3093</v>
      </c>
      <c r="C2304" s="46" t="s">
        <v>3094</v>
      </c>
      <c r="D2304" s="47">
        <v>4.0536822800000003</v>
      </c>
      <c r="E2304" s="47">
        <v>42.757136731000003</v>
      </c>
      <c r="F2304" s="47">
        <v>1.4092110909486636E-3</v>
      </c>
      <c r="G2304" s="48">
        <v>2303</v>
      </c>
      <c r="H2304" s="49"/>
      <c r="I2304" s="21">
        <f t="shared" si="322"/>
        <v>0.13765532789133467</v>
      </c>
      <c r="J2304" s="50">
        <v>4.0536822800000003</v>
      </c>
      <c r="K2304" s="50">
        <v>23990.160693989972</v>
      </c>
      <c r="L2304">
        <f t="shared" si="325"/>
        <v>0.13765532789133467</v>
      </c>
      <c r="M2304" t="e">
        <f t="shared" si="324"/>
        <v>#N/A</v>
      </c>
      <c r="N2304" t="str">
        <f t="shared" si="318"/>
        <v>NA</v>
      </c>
      <c r="O2304" s="22">
        <f t="shared" si="323"/>
        <v>20368.058910933451</v>
      </c>
      <c r="P2304">
        <f t="shared" si="319"/>
        <v>0.13765532789133467</v>
      </c>
      <c r="Q2304">
        <f t="shared" si="320"/>
        <v>4</v>
      </c>
      <c r="V2304" s="51">
        <f t="shared" si="317"/>
        <v>3.6487346929615462E-8</v>
      </c>
      <c r="W2304" s="51">
        <f t="shared" si="321"/>
        <v>3.0812976129467769E-6</v>
      </c>
    </row>
    <row r="2305" spans="2:23" x14ac:dyDescent="0.25">
      <c r="B2305" s="52" t="s">
        <v>3095</v>
      </c>
      <c r="C2305" s="53" t="s">
        <v>3096</v>
      </c>
      <c r="D2305" s="54">
        <v>7.3588218400000001</v>
      </c>
      <c r="E2305" s="54">
        <v>639.19243743300001</v>
      </c>
      <c r="F2305" s="54">
        <v>1.4024521269717452E-3</v>
      </c>
      <c r="G2305" s="48">
        <v>2304</v>
      </c>
      <c r="H2305" s="49"/>
      <c r="I2305" s="21">
        <f t="shared" si="322"/>
        <v>0.13625287576436293</v>
      </c>
      <c r="J2305" s="50">
        <v>7.3588218400000001</v>
      </c>
      <c r="K2305" s="50">
        <v>23997.519515829972</v>
      </c>
      <c r="L2305">
        <f t="shared" si="325"/>
        <v>0.13625287576436293</v>
      </c>
      <c r="M2305" t="e">
        <f t="shared" si="324"/>
        <v>#N/A</v>
      </c>
      <c r="N2305" t="str">
        <f t="shared" si="318"/>
        <v>NA</v>
      </c>
      <c r="O2305" s="22">
        <f t="shared" si="323"/>
        <v>20375.417732773451</v>
      </c>
      <c r="P2305">
        <f t="shared" si="319"/>
        <v>0.13625287576436293</v>
      </c>
      <c r="Q2305">
        <f t="shared" si="320"/>
        <v>4</v>
      </c>
      <c r="V2305" s="51">
        <f t="shared" si="317"/>
        <v>3.6115608631557068E-8</v>
      </c>
      <c r="W2305" s="51">
        <f t="shared" si="321"/>
        <v>3.0451820043152199E-6</v>
      </c>
    </row>
    <row r="2306" spans="2:23" x14ac:dyDescent="0.25">
      <c r="B2306" s="45" t="s">
        <v>1638</v>
      </c>
      <c r="C2306" s="46" t="s">
        <v>3097</v>
      </c>
      <c r="D2306" s="47">
        <v>4.8363185299999998</v>
      </c>
      <c r="E2306" s="47">
        <v>471.08847806800003</v>
      </c>
      <c r="F2306" s="47">
        <v>1.4022890726650156E-3</v>
      </c>
      <c r="G2306" s="48">
        <v>2305</v>
      </c>
      <c r="H2306" s="49"/>
      <c r="I2306" s="21">
        <f t="shared" si="322"/>
        <v>0.13485058669169792</v>
      </c>
      <c r="J2306" s="50">
        <v>4.8363185299999998</v>
      </c>
      <c r="K2306" s="50">
        <v>24002.355834359973</v>
      </c>
      <c r="L2306">
        <f t="shared" si="325"/>
        <v>0.13485058669169792</v>
      </c>
      <c r="M2306" t="e">
        <f t="shared" si="324"/>
        <v>#N/A</v>
      </c>
      <c r="N2306" t="str">
        <f t="shared" si="318"/>
        <v>NA</v>
      </c>
      <c r="O2306" s="22">
        <f t="shared" si="323"/>
        <v>20380.254051303451</v>
      </c>
      <c r="P2306">
        <f t="shared" si="319"/>
        <v>0.13485058669169792</v>
      </c>
      <c r="Q2306">
        <f t="shared" si="320"/>
        <v>4</v>
      </c>
      <c r="V2306" s="51">
        <f t="shared" ref="V2306:V2369" si="326">L2306/SUM($L$2:$L$3075)</f>
        <v>3.5743913553177479E-8</v>
      </c>
      <c r="W2306" s="51">
        <f t="shared" si="321"/>
        <v>3.0094380907620423E-6</v>
      </c>
    </row>
    <row r="2307" spans="2:23" x14ac:dyDescent="0.25">
      <c r="B2307" s="52" t="s">
        <v>1259</v>
      </c>
      <c r="C2307" s="53" t="s">
        <v>3098</v>
      </c>
      <c r="D2307" s="54">
        <v>1.7351851599999997</v>
      </c>
      <c r="E2307" s="54">
        <v>225.19366141</v>
      </c>
      <c r="F2307" s="54">
        <v>1.4022358908677881E-3</v>
      </c>
      <c r="G2307" s="48">
        <v>2306</v>
      </c>
      <c r="H2307" s="49"/>
      <c r="I2307" s="21">
        <f t="shared" si="322"/>
        <v>0.13344835080083012</v>
      </c>
      <c r="J2307" s="50">
        <v>1.7351851599999997</v>
      </c>
      <c r="K2307" s="50">
        <v>24004.091019519972</v>
      </c>
      <c r="L2307">
        <f t="shared" si="325"/>
        <v>0.13344835080083012</v>
      </c>
      <c r="M2307" t="e">
        <f t="shared" si="324"/>
        <v>#N/A</v>
      </c>
      <c r="N2307" t="str">
        <f t="shared" ref="N2307:N2370" si="327">IFERROR(VLOOKUP(C2307,$Y$2:$Y$481,1,FALSE),"NA")</f>
        <v>NA</v>
      </c>
      <c r="O2307" s="22">
        <f t="shared" si="323"/>
        <v>20381.989236463451</v>
      </c>
      <c r="P2307">
        <f t="shared" ref="P2307:P2370" si="328">IF(H2307=0,I2307,#N/A)</f>
        <v>0.13344835080083012</v>
      </c>
      <c r="Q2307">
        <f t="shared" ref="Q2307:Q2370" si="329">IF(G2307&lt;$T$3,$S$3,IF(G2307&lt;$T$4,$S$4,IF(G2307&lt;$T$5,$S$5,IF(G2307&lt;$T$6,$S$6,$S$7))))</f>
        <v>4</v>
      </c>
      <c r="V2307" s="51">
        <f t="shared" si="326"/>
        <v>3.5372232571329542E-8</v>
      </c>
      <c r="W2307" s="51">
        <f t="shared" ref="W2307:W2370" si="330">W2306-V2307</f>
        <v>2.9740658581907129E-6</v>
      </c>
    </row>
    <row r="2308" spans="2:23" x14ac:dyDescent="0.25">
      <c r="B2308" s="45" t="s">
        <v>2746</v>
      </c>
      <c r="C2308" s="46" t="s">
        <v>3099</v>
      </c>
      <c r="D2308" s="47">
        <v>1.7708960299999998</v>
      </c>
      <c r="E2308" s="47">
        <v>12.377706131</v>
      </c>
      <c r="F2308" s="47">
        <v>1.3759070512925733E-3</v>
      </c>
      <c r="G2308" s="48">
        <v>2307</v>
      </c>
      <c r="H2308" s="49"/>
      <c r="I2308" s="21">
        <f t="shared" ref="I2308:I2371" si="331">I2307-F2308</f>
        <v>0.13207244374953755</v>
      </c>
      <c r="J2308" s="50">
        <v>1.7708960300000001</v>
      </c>
      <c r="K2308" s="50">
        <v>24005.861915549973</v>
      </c>
      <c r="L2308">
        <f t="shared" si="325"/>
        <v>0.13207244374953755</v>
      </c>
      <c r="M2308" t="e">
        <f t="shared" si="324"/>
        <v>#N/A</v>
      </c>
      <c r="N2308" t="str">
        <f t="shared" si="327"/>
        <v>NA</v>
      </c>
      <c r="O2308" s="22">
        <f t="shared" ref="O2308:O2371" si="332">D2308+O2307</f>
        <v>20383.760132493451</v>
      </c>
      <c r="P2308">
        <f t="shared" si="328"/>
        <v>0.13207244374953755</v>
      </c>
      <c r="Q2308">
        <f t="shared" si="329"/>
        <v>4</v>
      </c>
      <c r="V2308" s="51">
        <f t="shared" si="326"/>
        <v>3.5007530393125104E-8</v>
      </c>
      <c r="W2308" s="51">
        <f t="shared" si="330"/>
        <v>2.9390583277975879E-6</v>
      </c>
    </row>
    <row r="2309" spans="2:23" x14ac:dyDescent="0.25">
      <c r="B2309" s="52" t="s">
        <v>2634</v>
      </c>
      <c r="C2309" s="53" t="s">
        <v>3100</v>
      </c>
      <c r="D2309" s="54">
        <v>0.32406060999999997</v>
      </c>
      <c r="E2309" s="54">
        <v>10.344819186</v>
      </c>
      <c r="F2309" s="54">
        <v>1.3627902726964891E-3</v>
      </c>
      <c r="G2309" s="48">
        <v>2308</v>
      </c>
      <c r="H2309" s="49"/>
      <c r="I2309" s="21">
        <f t="shared" si="331"/>
        <v>0.13070965347684108</v>
      </c>
      <c r="J2309" s="50">
        <v>0.32406060999999997</v>
      </c>
      <c r="K2309" s="50">
        <v>24006.185976159974</v>
      </c>
      <c r="L2309">
        <f t="shared" si="325"/>
        <v>0.13070965347684108</v>
      </c>
      <c r="M2309" t="e">
        <f t="shared" si="324"/>
        <v>#N/A</v>
      </c>
      <c r="N2309" t="str">
        <f t="shared" si="327"/>
        <v>NA</v>
      </c>
      <c r="O2309" s="22">
        <f t="shared" si="332"/>
        <v>20384.084193103452</v>
      </c>
      <c r="P2309">
        <f t="shared" si="328"/>
        <v>0.13070965347684108</v>
      </c>
      <c r="Q2309">
        <f t="shared" si="329"/>
        <v>4</v>
      </c>
      <c r="V2309" s="51">
        <f t="shared" si="326"/>
        <v>3.4646304988820852E-8</v>
      </c>
      <c r="W2309" s="51">
        <f t="shared" si="330"/>
        <v>2.9044120228087673E-6</v>
      </c>
    </row>
    <row r="2310" spans="2:23" x14ac:dyDescent="0.25">
      <c r="B2310" s="45" t="s">
        <v>2434</v>
      </c>
      <c r="C2310" s="46" t="s">
        <v>3101</v>
      </c>
      <c r="D2310" s="47">
        <v>2.2491085000000002</v>
      </c>
      <c r="E2310" s="47">
        <v>217.333337914</v>
      </c>
      <c r="F2310" s="47">
        <v>1.3559644285792375E-3</v>
      </c>
      <c r="G2310" s="48">
        <v>2309</v>
      </c>
      <c r="H2310" s="49"/>
      <c r="I2310" s="21">
        <f t="shared" si="331"/>
        <v>0.12935368904826183</v>
      </c>
      <c r="J2310" s="50">
        <v>2.2491084999999997</v>
      </c>
      <c r="K2310" s="50">
        <v>24008.435084659974</v>
      </c>
      <c r="L2310">
        <f t="shared" si="325"/>
        <v>0.12935368904826183</v>
      </c>
      <c r="M2310" t="e">
        <f t="shared" si="324"/>
        <v>#N/A</v>
      </c>
      <c r="N2310" t="str">
        <f t="shared" si="327"/>
        <v>NA</v>
      </c>
      <c r="O2310" s="22">
        <f t="shared" si="332"/>
        <v>20386.333301603452</v>
      </c>
      <c r="P2310">
        <f t="shared" si="328"/>
        <v>0.12935368904826183</v>
      </c>
      <c r="Q2310">
        <f t="shared" si="329"/>
        <v>4</v>
      </c>
      <c r="V2310" s="51">
        <f t="shared" si="326"/>
        <v>3.4286888863868209E-8</v>
      </c>
      <c r="W2310" s="51">
        <f t="shared" si="330"/>
        <v>2.870125133944899E-6</v>
      </c>
    </row>
    <row r="2311" spans="2:23" x14ac:dyDescent="0.25">
      <c r="B2311" s="52" t="s">
        <v>3102</v>
      </c>
      <c r="C2311" s="53" t="s">
        <v>3103</v>
      </c>
      <c r="D2311" s="54">
        <v>1.1789592299999998</v>
      </c>
      <c r="E2311" s="54">
        <v>32.875443166000004</v>
      </c>
      <c r="F2311" s="54">
        <v>1.3468871812451206E-3</v>
      </c>
      <c r="G2311" s="48">
        <v>2310</v>
      </c>
      <c r="H2311" s="49"/>
      <c r="I2311" s="21">
        <f t="shared" si="331"/>
        <v>0.12800680186701671</v>
      </c>
      <c r="J2311" s="50">
        <v>1.1789592299999998</v>
      </c>
      <c r="K2311" s="50">
        <v>24009.614043889975</v>
      </c>
      <c r="L2311">
        <f t="shared" si="325"/>
        <v>0.12800680186701671</v>
      </c>
      <c r="M2311" t="e">
        <f t="shared" si="324"/>
        <v>#N/A</v>
      </c>
      <c r="N2311" t="str">
        <f t="shared" si="327"/>
        <v>NA</v>
      </c>
      <c r="O2311" s="22">
        <f t="shared" si="332"/>
        <v>20387.512260833453</v>
      </c>
      <c r="P2311">
        <f t="shared" si="328"/>
        <v>0.12800680186701671</v>
      </c>
      <c r="Q2311">
        <f t="shared" si="329"/>
        <v>4</v>
      </c>
      <c r="V2311" s="51">
        <f t="shared" si="326"/>
        <v>3.3929878782166636E-8</v>
      </c>
      <c r="W2311" s="51">
        <f t="shared" si="330"/>
        <v>2.8361952551627323E-6</v>
      </c>
    </row>
    <row r="2312" spans="2:23" x14ac:dyDescent="0.25">
      <c r="B2312" s="45" t="s">
        <v>1708</v>
      </c>
      <c r="C2312" s="46" t="s">
        <v>3104</v>
      </c>
      <c r="D2312" s="47">
        <v>10.68965375</v>
      </c>
      <c r="E2312" s="47">
        <v>481.89642287499998</v>
      </c>
      <c r="F2312" s="47">
        <v>1.3334555917374124E-3</v>
      </c>
      <c r="G2312" s="48">
        <v>2311</v>
      </c>
      <c r="H2312" s="49"/>
      <c r="I2312" s="21">
        <f t="shared" si="331"/>
        <v>0.12667334627527929</v>
      </c>
      <c r="J2312" s="50">
        <v>10.68965375</v>
      </c>
      <c r="K2312" s="50">
        <v>24020.303697639974</v>
      </c>
      <c r="L2312">
        <f t="shared" si="325"/>
        <v>0.12667334627527929</v>
      </c>
      <c r="M2312" t="e">
        <f t="shared" si="324"/>
        <v>#N/A</v>
      </c>
      <c r="N2312" t="str">
        <f t="shared" si="327"/>
        <v>NA</v>
      </c>
      <c r="O2312" s="22">
        <f t="shared" si="332"/>
        <v>20398.201914583453</v>
      </c>
      <c r="P2312">
        <f t="shared" si="328"/>
        <v>0.12667334627527929</v>
      </c>
      <c r="Q2312">
        <f t="shared" si="329"/>
        <v>4</v>
      </c>
      <c r="V2312" s="51">
        <f t="shared" si="326"/>
        <v>3.3576428919119077E-8</v>
      </c>
      <c r="W2312" s="51">
        <f t="shared" si="330"/>
        <v>2.802618826243613E-6</v>
      </c>
    </row>
    <row r="2313" spans="2:23" x14ac:dyDescent="0.25">
      <c r="B2313" s="52" t="s">
        <v>2634</v>
      </c>
      <c r="C2313" s="53" t="s">
        <v>3105</v>
      </c>
      <c r="D2313" s="54">
        <v>0.1735585</v>
      </c>
      <c r="E2313" s="54">
        <v>23.185650937999998</v>
      </c>
      <c r="F2313" s="54">
        <v>1.320107496066343E-3</v>
      </c>
      <c r="G2313" s="48">
        <v>2312</v>
      </c>
      <c r="H2313" s="49"/>
      <c r="I2313" s="21">
        <f t="shared" si="331"/>
        <v>0.12535323877921295</v>
      </c>
      <c r="J2313" s="50">
        <v>0.1735585</v>
      </c>
      <c r="K2313" s="50">
        <v>24020.477256139973</v>
      </c>
      <c r="L2313">
        <f t="shared" si="325"/>
        <v>0.12535323877921295</v>
      </c>
      <c r="M2313" t="e">
        <f t="shared" si="324"/>
        <v>#N/A</v>
      </c>
      <c r="N2313" t="str">
        <f t="shared" si="327"/>
        <v>NA</v>
      </c>
      <c r="O2313" s="22">
        <f t="shared" si="332"/>
        <v>20398.375473083452</v>
      </c>
      <c r="P2313">
        <f t="shared" si="328"/>
        <v>0.12535323877921295</v>
      </c>
      <c r="Q2313">
        <f t="shared" si="329"/>
        <v>4</v>
      </c>
      <c r="V2313" s="51">
        <f t="shared" si="326"/>
        <v>3.3226517143590983E-8</v>
      </c>
      <c r="W2313" s="51">
        <f t="shared" si="330"/>
        <v>2.7693923091000219E-6</v>
      </c>
    </row>
    <row r="2314" spans="2:23" x14ac:dyDescent="0.25">
      <c r="B2314" s="45" t="s">
        <v>1267</v>
      </c>
      <c r="C2314" s="46" t="s">
        <v>3106</v>
      </c>
      <c r="D2314" s="47">
        <v>1.3288671700000008</v>
      </c>
      <c r="E2314" s="47">
        <v>103.62118220684917</v>
      </c>
      <c r="F2314" s="47">
        <v>1.3158024958990122E-3</v>
      </c>
      <c r="G2314" s="48">
        <v>2313</v>
      </c>
      <c r="H2314" s="49"/>
      <c r="I2314" s="21">
        <f t="shared" si="331"/>
        <v>0.12403743628331394</v>
      </c>
      <c r="J2314" s="50">
        <v>1.3288671700000008</v>
      </c>
      <c r="K2314" s="50">
        <v>24021.806123309972</v>
      </c>
      <c r="L2314">
        <f t="shared" si="325"/>
        <v>0.12403743628331394</v>
      </c>
      <c r="M2314" t="e">
        <f t="shared" si="324"/>
        <v>#N/A</v>
      </c>
      <c r="N2314" t="str">
        <f t="shared" si="327"/>
        <v>NA</v>
      </c>
      <c r="O2314" s="22">
        <f t="shared" si="332"/>
        <v>20399.704340253451</v>
      </c>
      <c r="P2314">
        <f t="shared" si="328"/>
        <v>0.12403743628331394</v>
      </c>
      <c r="Q2314">
        <f t="shared" si="329"/>
        <v>4</v>
      </c>
      <c r="V2314" s="51">
        <f t="shared" si="326"/>
        <v>3.287774646472107E-8</v>
      </c>
      <c r="W2314" s="51">
        <f t="shared" si="330"/>
        <v>2.736514562635301E-6</v>
      </c>
    </row>
    <row r="2315" spans="2:23" x14ac:dyDescent="0.25">
      <c r="B2315" s="52" t="s">
        <v>3107</v>
      </c>
      <c r="C2315" s="53" t="s">
        <v>3108</v>
      </c>
      <c r="D2315" s="54">
        <v>4.3144352200000009</v>
      </c>
      <c r="E2315" s="54">
        <v>47</v>
      </c>
      <c r="F2315" s="54">
        <v>1.3104963000000001E-3</v>
      </c>
      <c r="G2315" s="48">
        <v>2314</v>
      </c>
      <c r="H2315" s="49"/>
      <c r="I2315" s="21">
        <f t="shared" si="331"/>
        <v>0.12272693998331394</v>
      </c>
      <c r="J2315" s="50">
        <v>49.034806019999984</v>
      </c>
      <c r="K2315" s="50">
        <v>24070.840929329974</v>
      </c>
      <c r="L2315">
        <f t="shared" si="325"/>
        <v>0.12272693998331394</v>
      </c>
      <c r="M2315" t="e">
        <f t="shared" si="324"/>
        <v>#N/A</v>
      </c>
      <c r="N2315" t="str">
        <f t="shared" si="327"/>
        <v>NA</v>
      </c>
      <c r="O2315" s="22">
        <f t="shared" si="332"/>
        <v>20404.018775473451</v>
      </c>
      <c r="P2315">
        <f t="shared" si="328"/>
        <v>0.12272693998331394</v>
      </c>
      <c r="Q2315">
        <f t="shared" si="329"/>
        <v>4</v>
      </c>
      <c r="V2315" s="51">
        <f t="shared" si="326"/>
        <v>3.2530382262546316E-8</v>
      </c>
      <c r="W2315" s="51">
        <f t="shared" si="330"/>
        <v>2.7039841803727547E-6</v>
      </c>
    </row>
    <row r="2316" spans="2:23" x14ac:dyDescent="0.25">
      <c r="B2316" s="45" t="s">
        <v>3040</v>
      </c>
      <c r="C2316" s="46" t="s">
        <v>3109</v>
      </c>
      <c r="D2316" s="47">
        <v>0.66580466000000005</v>
      </c>
      <c r="E2316" s="47">
        <v>1</v>
      </c>
      <c r="F2316" s="47">
        <v>1.3051486999999999E-3</v>
      </c>
      <c r="G2316" s="48">
        <v>2315</v>
      </c>
      <c r="H2316" s="49"/>
      <c r="I2316" s="21">
        <f t="shared" si="331"/>
        <v>0.12142179128331394</v>
      </c>
      <c r="J2316" s="50">
        <v>6.2499518499999986</v>
      </c>
      <c r="K2316" s="50">
        <v>24077.090881179975</v>
      </c>
      <c r="L2316">
        <f t="shared" si="325"/>
        <v>0.12142179128331394</v>
      </c>
      <c r="M2316" t="e">
        <f t="shared" si="324"/>
        <v>#N/A</v>
      </c>
      <c r="N2316" t="str">
        <f t="shared" si="327"/>
        <v>NA</v>
      </c>
      <c r="O2316" s="22">
        <f t="shared" si="332"/>
        <v>20404.684580133449</v>
      </c>
      <c r="P2316">
        <f t="shared" si="328"/>
        <v>0.12142179128331394</v>
      </c>
      <c r="Q2316">
        <f t="shared" si="329"/>
        <v>4</v>
      </c>
      <c r="V2316" s="51">
        <f t="shared" si="326"/>
        <v>3.2184435511765781E-8</v>
      </c>
      <c r="W2316" s="51">
        <f t="shared" si="330"/>
        <v>2.671799744860989E-6</v>
      </c>
    </row>
    <row r="2317" spans="2:23" x14ac:dyDescent="0.25">
      <c r="B2317" s="52" t="s">
        <v>866</v>
      </c>
      <c r="C2317" s="53" t="s">
        <v>3110</v>
      </c>
      <c r="D2317" s="54">
        <v>1.2615568599999998</v>
      </c>
      <c r="E2317" s="54">
        <v>284.80111458799996</v>
      </c>
      <c r="F2317" s="54">
        <v>1.3018258947817478E-3</v>
      </c>
      <c r="G2317" s="48">
        <v>2316</v>
      </c>
      <c r="H2317" s="49"/>
      <c r="I2317" s="21">
        <f t="shared" si="331"/>
        <v>0.1201199653885322</v>
      </c>
      <c r="J2317" s="50">
        <v>1.2615568599999998</v>
      </c>
      <c r="K2317" s="50">
        <v>24078.352438039976</v>
      </c>
      <c r="L2317">
        <f t="shared" si="325"/>
        <v>0.1201199653885322</v>
      </c>
      <c r="M2317" t="e">
        <f t="shared" si="324"/>
        <v>#N/A</v>
      </c>
      <c r="N2317" t="str">
        <f t="shared" si="327"/>
        <v>NA</v>
      </c>
      <c r="O2317" s="22">
        <f t="shared" si="332"/>
        <v>20405.946136993451</v>
      </c>
      <c r="P2317">
        <f t="shared" si="328"/>
        <v>0.1201199653885322</v>
      </c>
      <c r="Q2317">
        <f t="shared" si="329"/>
        <v>4</v>
      </c>
      <c r="V2317" s="51">
        <f t="shared" si="326"/>
        <v>3.1839369514012646E-8</v>
      </c>
      <c r="W2317" s="51">
        <f t="shared" si="330"/>
        <v>2.6399603753469765E-6</v>
      </c>
    </row>
    <row r="2318" spans="2:23" x14ac:dyDescent="0.25">
      <c r="B2318" s="45" t="s">
        <v>2873</v>
      </c>
      <c r="C2318" s="46" t="s">
        <v>3111</v>
      </c>
      <c r="D2318" s="47">
        <v>4.1612466200000009</v>
      </c>
      <c r="E2318" s="47">
        <v>47.805451058000003</v>
      </c>
      <c r="F2318" s="47">
        <v>1.2752964567840544E-3</v>
      </c>
      <c r="G2318" s="48">
        <v>2317</v>
      </c>
      <c r="H2318" s="49"/>
      <c r="I2318" s="21">
        <f t="shared" si="331"/>
        <v>0.11884466893174815</v>
      </c>
      <c r="J2318" s="50">
        <v>4.1612466200000009</v>
      </c>
      <c r="K2318" s="50">
        <v>24082.513684659974</v>
      </c>
      <c r="L2318">
        <f t="shared" si="325"/>
        <v>0.11884466893174815</v>
      </c>
      <c r="M2318" t="e">
        <f t="shared" si="324"/>
        <v>#N/A</v>
      </c>
      <c r="N2318" t="str">
        <f t="shared" si="327"/>
        <v>NA</v>
      </c>
      <c r="O2318" s="22">
        <f t="shared" si="332"/>
        <v>20410.107383613449</v>
      </c>
      <c r="P2318">
        <f t="shared" si="328"/>
        <v>0.11884466893174815</v>
      </c>
      <c r="Q2318">
        <f t="shared" si="329"/>
        <v>4</v>
      </c>
      <c r="V2318" s="51">
        <f t="shared" si="326"/>
        <v>3.1501335491141251E-8</v>
      </c>
      <c r="W2318" s="51">
        <f t="shared" si="330"/>
        <v>2.6084590398558352E-6</v>
      </c>
    </row>
    <row r="2319" spans="2:23" x14ac:dyDescent="0.25">
      <c r="B2319" s="52" t="s">
        <v>3112</v>
      </c>
      <c r="C2319" s="53" t="s">
        <v>3113</v>
      </c>
      <c r="D2319" s="54">
        <v>3.2700469300000004</v>
      </c>
      <c r="E2319" s="54">
        <v>168.98543828800001</v>
      </c>
      <c r="F2319" s="54">
        <v>1.2619832531347841E-3</v>
      </c>
      <c r="G2319" s="48">
        <v>2318</v>
      </c>
      <c r="H2319" s="49"/>
      <c r="I2319" s="21">
        <f t="shared" si="331"/>
        <v>0.11758268567861337</v>
      </c>
      <c r="J2319" s="50">
        <v>3.2700469300000004</v>
      </c>
      <c r="K2319" s="50">
        <v>24085.783731589974</v>
      </c>
      <c r="L2319">
        <f t="shared" si="325"/>
        <v>0.11758268567861337</v>
      </c>
      <c r="M2319" t="e">
        <f t="shared" si="324"/>
        <v>#N/A</v>
      </c>
      <c r="N2319" t="str">
        <f t="shared" si="327"/>
        <v>NA</v>
      </c>
      <c r="O2319" s="22">
        <f t="shared" si="332"/>
        <v>20413.377430543449</v>
      </c>
      <c r="P2319">
        <f t="shared" si="328"/>
        <v>0.11758268567861337</v>
      </c>
      <c r="Q2319">
        <f t="shared" si="329"/>
        <v>4</v>
      </c>
      <c r="V2319" s="51">
        <f t="shared" si="326"/>
        <v>3.116683030720211E-8</v>
      </c>
      <c r="W2319" s="51">
        <f t="shared" si="330"/>
        <v>2.5772922095486329E-6</v>
      </c>
    </row>
    <row r="2320" spans="2:23" x14ac:dyDescent="0.25">
      <c r="B2320" s="45" t="s">
        <v>1363</v>
      </c>
      <c r="C2320" s="46" t="s">
        <v>3114</v>
      </c>
      <c r="D2320" s="47">
        <v>2.5348799500000001</v>
      </c>
      <c r="E2320" s="47">
        <v>185.68862571700001</v>
      </c>
      <c r="F2320" s="47">
        <v>1.2524883493237368E-3</v>
      </c>
      <c r="G2320" s="48">
        <v>2319</v>
      </c>
      <c r="H2320" s="49"/>
      <c r="I2320" s="21">
        <f t="shared" si="331"/>
        <v>0.11633019732928963</v>
      </c>
      <c r="J2320" s="50">
        <v>2.5348799500000001</v>
      </c>
      <c r="K2320" s="50">
        <v>24088.318611539973</v>
      </c>
      <c r="L2320">
        <f t="shared" si="325"/>
        <v>0.11633019732928963</v>
      </c>
      <c r="M2320" t="e">
        <f t="shared" si="324"/>
        <v>#N/A</v>
      </c>
      <c r="N2320" t="str">
        <f t="shared" si="327"/>
        <v>NA</v>
      </c>
      <c r="O2320" s="22">
        <f t="shared" si="332"/>
        <v>20415.912310493448</v>
      </c>
      <c r="P2320">
        <f t="shared" si="328"/>
        <v>0.11633019732928963</v>
      </c>
      <c r="Q2320">
        <f t="shared" si="329"/>
        <v>4</v>
      </c>
      <c r="V2320" s="51">
        <f t="shared" si="326"/>
        <v>3.0834841871831468E-8</v>
      </c>
      <c r="W2320" s="51">
        <f t="shared" si="330"/>
        <v>2.5464573676768015E-6</v>
      </c>
    </row>
    <row r="2321" spans="2:23" x14ac:dyDescent="0.25">
      <c r="B2321" s="52" t="s">
        <v>2388</v>
      </c>
      <c r="C2321" s="53" t="s">
        <v>3115</v>
      </c>
      <c r="D2321" s="54">
        <v>2.4458939800000001</v>
      </c>
      <c r="E2321" s="54">
        <v>179.58757827564642</v>
      </c>
      <c r="F2321" s="54">
        <v>1.2045118462525881E-3</v>
      </c>
      <c r="G2321" s="48">
        <v>2320</v>
      </c>
      <c r="H2321" s="49"/>
      <c r="I2321" s="21">
        <f t="shared" si="331"/>
        <v>0.11512568548303705</v>
      </c>
      <c r="J2321" s="50">
        <v>3.1258389199999996</v>
      </c>
      <c r="K2321" s="50">
        <v>24091.444450459974</v>
      </c>
      <c r="L2321">
        <f t="shared" si="325"/>
        <v>0.11512568548303705</v>
      </c>
      <c r="M2321" t="e">
        <f t="shared" si="324"/>
        <v>#N/A</v>
      </c>
      <c r="N2321" t="str">
        <f t="shared" si="327"/>
        <v>NA</v>
      </c>
      <c r="O2321" s="22">
        <f t="shared" si="332"/>
        <v>20418.358204473447</v>
      </c>
      <c r="P2321">
        <f t="shared" si="328"/>
        <v>0.11512568548303705</v>
      </c>
      <c r="Q2321">
        <f t="shared" si="329"/>
        <v>4</v>
      </c>
      <c r="V2321" s="51">
        <f t="shared" si="326"/>
        <v>3.0515570236739047E-8</v>
      </c>
      <c r="W2321" s="51">
        <f t="shared" si="330"/>
        <v>2.5159417974400622E-6</v>
      </c>
    </row>
    <row r="2322" spans="2:23" x14ac:dyDescent="0.25">
      <c r="B2322" s="45" t="s">
        <v>697</v>
      </c>
      <c r="C2322" s="46" t="s">
        <v>3116</v>
      </c>
      <c r="D2322" s="47">
        <v>0.35833227000000001</v>
      </c>
      <c r="E2322" s="47">
        <v>35.631163139999998</v>
      </c>
      <c r="F2322" s="47">
        <v>1.2030577184915878E-3</v>
      </c>
      <c r="G2322" s="48">
        <v>2321</v>
      </c>
      <c r="H2322" s="49"/>
      <c r="I2322" s="21">
        <f t="shared" si="331"/>
        <v>0.11392262776454545</v>
      </c>
      <c r="J2322" s="50">
        <v>0.35833227000000001</v>
      </c>
      <c r="K2322" s="50">
        <v>24091.802782729974</v>
      </c>
      <c r="L2322">
        <f t="shared" si="325"/>
        <v>0.11392262776454545</v>
      </c>
      <c r="M2322" t="e">
        <f t="shared" si="324"/>
        <v>#N/A</v>
      </c>
      <c r="N2322" t="str">
        <f t="shared" si="327"/>
        <v>NA</v>
      </c>
      <c r="O2322" s="22">
        <f t="shared" si="332"/>
        <v>20418.716536743446</v>
      </c>
      <c r="P2322">
        <f t="shared" si="328"/>
        <v>0.11392262776454545</v>
      </c>
      <c r="Q2322">
        <f t="shared" si="329"/>
        <v>4</v>
      </c>
      <c r="V2322" s="51">
        <f t="shared" si="326"/>
        <v>3.0196684037248056E-8</v>
      </c>
      <c r="W2322" s="51">
        <f t="shared" si="330"/>
        <v>2.485745113402814E-6</v>
      </c>
    </row>
    <row r="2323" spans="2:23" x14ac:dyDescent="0.25">
      <c r="B2323" s="52" t="s">
        <v>3085</v>
      </c>
      <c r="C2323" s="53" t="s">
        <v>3117</v>
      </c>
      <c r="D2323" s="54">
        <v>3.3146090599999987</v>
      </c>
      <c r="E2323" s="54">
        <v>347.81309011381188</v>
      </c>
      <c r="F2323" s="54">
        <v>1.2004420992188104E-3</v>
      </c>
      <c r="G2323" s="48">
        <v>2322</v>
      </c>
      <c r="H2323" s="49"/>
      <c r="I2323" s="21">
        <f t="shared" si="331"/>
        <v>0.11272218566532664</v>
      </c>
      <c r="J2323" s="50">
        <v>3.5193944499999983</v>
      </c>
      <c r="K2323" s="50">
        <v>24095.322177179973</v>
      </c>
      <c r="L2323">
        <f t="shared" si="325"/>
        <v>0.11272218566532664</v>
      </c>
      <c r="M2323" t="e">
        <f t="shared" ref="M2323:M2386" si="333">IF(N2323=C2323,L2323,NA())</f>
        <v>#N/A</v>
      </c>
      <c r="N2323" t="str">
        <f t="shared" si="327"/>
        <v>NA</v>
      </c>
      <c r="O2323" s="22">
        <f t="shared" si="332"/>
        <v>20422.031145803445</v>
      </c>
      <c r="P2323">
        <f t="shared" si="328"/>
        <v>0.11272218566532664</v>
      </c>
      <c r="Q2323">
        <f t="shared" si="329"/>
        <v>4</v>
      </c>
      <c r="V2323" s="51">
        <f t="shared" si="326"/>
        <v>2.9878491141890683E-8</v>
      </c>
      <c r="W2323" s="51">
        <f t="shared" si="330"/>
        <v>2.4558666222609233E-6</v>
      </c>
    </row>
    <row r="2324" spans="2:23" x14ac:dyDescent="0.25">
      <c r="B2324" s="45" t="s">
        <v>2893</v>
      </c>
      <c r="C2324" s="46" t="s">
        <v>3118</v>
      </c>
      <c r="D2324" s="47">
        <v>0.1659458</v>
      </c>
      <c r="E2324" s="47">
        <v>7.0009818206027035</v>
      </c>
      <c r="F2324" s="47">
        <v>1.1704269411610883E-3</v>
      </c>
      <c r="G2324" s="48">
        <v>2323</v>
      </c>
      <c r="H2324" s="49"/>
      <c r="I2324" s="21">
        <f t="shared" si="331"/>
        <v>0.11155175872416556</v>
      </c>
      <c r="J2324" s="50">
        <v>4.9623520600000006</v>
      </c>
      <c r="K2324" s="50">
        <v>24100.284529239972</v>
      </c>
      <c r="L2324">
        <f t="shared" si="325"/>
        <v>0.11155175872416556</v>
      </c>
      <c r="M2324" t="e">
        <f t="shared" si="333"/>
        <v>#N/A</v>
      </c>
      <c r="N2324" t="str">
        <f t="shared" si="327"/>
        <v>NA</v>
      </c>
      <c r="O2324" s="22">
        <f t="shared" si="332"/>
        <v>20422.197091603444</v>
      </c>
      <c r="P2324">
        <f t="shared" si="328"/>
        <v>0.11155175872416556</v>
      </c>
      <c r="Q2324">
        <f t="shared" si="329"/>
        <v>4</v>
      </c>
      <c r="V2324" s="51">
        <f t="shared" si="326"/>
        <v>2.9568254157154247E-8</v>
      </c>
      <c r="W2324" s="51">
        <f t="shared" si="330"/>
        <v>2.4262983681037691E-6</v>
      </c>
    </row>
    <row r="2325" spans="2:23" x14ac:dyDescent="0.25">
      <c r="B2325" s="52" t="s">
        <v>3119</v>
      </c>
      <c r="C2325" s="53" t="s">
        <v>3120</v>
      </c>
      <c r="D2325" s="54">
        <v>0.18328612999999999</v>
      </c>
      <c r="E2325" s="54">
        <v>11.654873102</v>
      </c>
      <c r="F2325" s="54">
        <v>1.1464852050944991E-3</v>
      </c>
      <c r="G2325" s="48">
        <v>2324</v>
      </c>
      <c r="H2325" s="49"/>
      <c r="I2325" s="21">
        <f t="shared" si="331"/>
        <v>0.11040527351907106</v>
      </c>
      <c r="J2325" s="50">
        <v>0.18328612999999999</v>
      </c>
      <c r="K2325" s="50">
        <v>24100.467815369972</v>
      </c>
      <c r="L2325">
        <f t="shared" si="325"/>
        <v>0.11040527351907106</v>
      </c>
      <c r="M2325" t="e">
        <f t="shared" si="333"/>
        <v>#N/A</v>
      </c>
      <c r="N2325" t="str">
        <f t="shared" si="327"/>
        <v>NA</v>
      </c>
      <c r="O2325" s="22">
        <f t="shared" si="332"/>
        <v>20422.380377733443</v>
      </c>
      <c r="P2325">
        <f t="shared" si="328"/>
        <v>0.11040527351907106</v>
      </c>
      <c r="Q2325">
        <f t="shared" si="329"/>
        <v>4</v>
      </c>
      <c r="V2325" s="51">
        <f t="shared" si="326"/>
        <v>2.9264363243022851E-8</v>
      </c>
      <c r="W2325" s="51">
        <f t="shared" si="330"/>
        <v>2.3970340048607462E-6</v>
      </c>
    </row>
    <row r="2326" spans="2:23" x14ac:dyDescent="0.25">
      <c r="B2326" s="45" t="s">
        <v>1128</v>
      </c>
      <c r="C2326" s="46" t="s">
        <v>3121</v>
      </c>
      <c r="D2326" s="47">
        <v>8.9138983199999977</v>
      </c>
      <c r="E2326" s="47">
        <v>397.12672100899994</v>
      </c>
      <c r="F2326" s="47">
        <v>1.1458297281272676E-3</v>
      </c>
      <c r="G2326" s="48">
        <v>2325</v>
      </c>
      <c r="H2326" s="49"/>
      <c r="I2326" s="21">
        <f t="shared" si="331"/>
        <v>0.10925944379094379</v>
      </c>
      <c r="J2326" s="50">
        <v>8.9138983199999977</v>
      </c>
      <c r="K2326" s="50">
        <v>24109.381713689971</v>
      </c>
      <c r="L2326">
        <f t="shared" si="325"/>
        <v>0.10925944379094379</v>
      </c>
      <c r="M2326" t="e">
        <f t="shared" si="333"/>
        <v>#N/A</v>
      </c>
      <c r="N2326" t="str">
        <f t="shared" si="327"/>
        <v>NA</v>
      </c>
      <c r="O2326" s="22">
        <f t="shared" si="332"/>
        <v>20431.294276053442</v>
      </c>
      <c r="P2326">
        <f t="shared" si="328"/>
        <v>0.10925944379094379</v>
      </c>
      <c r="Q2326">
        <f t="shared" si="329"/>
        <v>4</v>
      </c>
      <c r="V2326" s="51">
        <f t="shared" si="326"/>
        <v>2.8960646071643549E-8</v>
      </c>
      <c r="W2326" s="51">
        <f t="shared" si="330"/>
        <v>2.3680733587891026E-6</v>
      </c>
    </row>
    <row r="2327" spans="2:23" x14ac:dyDescent="0.25">
      <c r="B2327" s="52" t="s">
        <v>310</v>
      </c>
      <c r="C2327" s="53" t="s">
        <v>3122</v>
      </c>
      <c r="D2327" s="54">
        <v>0.90045464999999991</v>
      </c>
      <c r="E2327" s="54">
        <v>115.80415942399999</v>
      </c>
      <c r="F2327" s="54">
        <v>1.1456273883497471E-3</v>
      </c>
      <c r="G2327" s="48">
        <v>2326</v>
      </c>
      <c r="H2327" s="49"/>
      <c r="I2327" s="21">
        <f t="shared" si="331"/>
        <v>0.10811381640259404</v>
      </c>
      <c r="J2327" s="50">
        <v>0.90045464999999991</v>
      </c>
      <c r="K2327" s="50">
        <v>24110.282168339971</v>
      </c>
      <c r="L2327">
        <f t="shared" si="325"/>
        <v>0.10811381640259404</v>
      </c>
      <c r="M2327" t="e">
        <f t="shared" si="333"/>
        <v>#N/A</v>
      </c>
      <c r="N2327" t="str">
        <f t="shared" si="327"/>
        <v>NA</v>
      </c>
      <c r="O2327" s="22">
        <f t="shared" si="332"/>
        <v>20432.194730703442</v>
      </c>
      <c r="P2327">
        <f t="shared" si="328"/>
        <v>0.10811381640259404</v>
      </c>
      <c r="Q2327">
        <f t="shared" si="329"/>
        <v>4</v>
      </c>
      <c r="V2327" s="51">
        <f t="shared" si="326"/>
        <v>2.8656982533071441E-8</v>
      </c>
      <c r="W2327" s="51">
        <f t="shared" si="330"/>
        <v>2.3394163762560311E-6</v>
      </c>
    </row>
    <row r="2328" spans="2:23" x14ac:dyDescent="0.25">
      <c r="B2328" s="45" t="s">
        <v>1259</v>
      </c>
      <c r="C2328" s="46" t="s">
        <v>3123</v>
      </c>
      <c r="D2328" s="47">
        <v>1.3987772599999999</v>
      </c>
      <c r="E2328" s="47">
        <v>212.48844179999998</v>
      </c>
      <c r="F2328" s="47">
        <v>1.1069372887129198E-3</v>
      </c>
      <c r="G2328" s="48">
        <v>2327</v>
      </c>
      <c r="H2328" s="49"/>
      <c r="I2328" s="21">
        <f t="shared" si="331"/>
        <v>0.10700687911388113</v>
      </c>
      <c r="J2328" s="50">
        <v>1.3987772599999999</v>
      </c>
      <c r="K2328" s="50">
        <v>24111.680945599972</v>
      </c>
      <c r="L2328">
        <f t="shared" si="325"/>
        <v>0.10700687911388113</v>
      </c>
      <c r="M2328" t="e">
        <f t="shared" si="333"/>
        <v>#N/A</v>
      </c>
      <c r="N2328" t="str">
        <f t="shared" si="327"/>
        <v>NA</v>
      </c>
      <c r="O2328" s="22">
        <f t="shared" si="332"/>
        <v>20433.593507963444</v>
      </c>
      <c r="P2328">
        <f t="shared" si="328"/>
        <v>0.10700687911388113</v>
      </c>
      <c r="Q2328">
        <f t="shared" si="329"/>
        <v>4</v>
      </c>
      <c r="V2328" s="51">
        <f t="shared" si="326"/>
        <v>2.8363574311963722E-8</v>
      </c>
      <c r="W2328" s="51">
        <f t="shared" si="330"/>
        <v>2.3110528019440673E-6</v>
      </c>
    </row>
    <row r="2329" spans="2:23" x14ac:dyDescent="0.25">
      <c r="B2329" s="52" t="s">
        <v>3124</v>
      </c>
      <c r="C2329" s="53" t="s">
        <v>3125</v>
      </c>
      <c r="D2329" s="54">
        <v>4.4866336600000007</v>
      </c>
      <c r="E2329" s="54">
        <v>281.90978247200002</v>
      </c>
      <c r="F2329" s="54">
        <v>1.0996454884885304E-3</v>
      </c>
      <c r="G2329" s="48">
        <v>2328</v>
      </c>
      <c r="H2329" s="49"/>
      <c r="I2329" s="21">
        <f t="shared" si="331"/>
        <v>0.1059072336253926</v>
      </c>
      <c r="J2329" s="50">
        <v>4.4866336600000007</v>
      </c>
      <c r="K2329" s="50">
        <v>24116.167579259971</v>
      </c>
      <c r="L2329">
        <f t="shared" si="325"/>
        <v>0.1059072336253926</v>
      </c>
      <c r="M2329" t="e">
        <f t="shared" si="333"/>
        <v>#N/A</v>
      </c>
      <c r="N2329" t="str">
        <f t="shared" si="327"/>
        <v>NA</v>
      </c>
      <c r="O2329" s="22">
        <f t="shared" si="332"/>
        <v>20438.080141623443</v>
      </c>
      <c r="P2329">
        <f t="shared" si="328"/>
        <v>0.1059072336253926</v>
      </c>
      <c r="Q2329">
        <f t="shared" si="329"/>
        <v>4</v>
      </c>
      <c r="V2329" s="51">
        <f t="shared" si="326"/>
        <v>2.8072098877974415E-8</v>
      </c>
      <c r="W2329" s="51">
        <f t="shared" si="330"/>
        <v>2.2829807030660931E-6</v>
      </c>
    </row>
    <row r="2330" spans="2:23" x14ac:dyDescent="0.25">
      <c r="B2330" s="45" t="s">
        <v>2794</v>
      </c>
      <c r="C2330" s="46" t="s">
        <v>3126</v>
      </c>
      <c r="D2330" s="47">
        <v>4.8947621899999998</v>
      </c>
      <c r="E2330" s="47">
        <v>328.08918301099999</v>
      </c>
      <c r="F2330" s="47">
        <v>1.0982129222927204E-3</v>
      </c>
      <c r="G2330" s="48">
        <v>2329</v>
      </c>
      <c r="H2330" s="49"/>
      <c r="I2330" s="21">
        <f t="shared" si="331"/>
        <v>0.10480902070309989</v>
      </c>
      <c r="J2330" s="50">
        <v>4.8947621899999998</v>
      </c>
      <c r="K2330" s="50">
        <v>24121.062341449971</v>
      </c>
      <c r="L2330">
        <f t="shared" si="325"/>
        <v>0.10480902070309989</v>
      </c>
      <c r="M2330" t="e">
        <f t="shared" si="333"/>
        <v>#N/A</v>
      </c>
      <c r="N2330" t="str">
        <f t="shared" si="327"/>
        <v>NA</v>
      </c>
      <c r="O2330" s="22">
        <f t="shared" si="332"/>
        <v>20442.974903813443</v>
      </c>
      <c r="P2330">
        <f t="shared" si="328"/>
        <v>0.10480902070309989</v>
      </c>
      <c r="Q2330">
        <f t="shared" si="329"/>
        <v>4</v>
      </c>
      <c r="V2330" s="51">
        <f t="shared" si="326"/>
        <v>2.7781003164411385E-8</v>
      </c>
      <c r="W2330" s="51">
        <f t="shared" si="330"/>
        <v>2.2551996999016817E-6</v>
      </c>
    </row>
    <row r="2331" spans="2:23" x14ac:dyDescent="0.25">
      <c r="B2331" s="52" t="s">
        <v>3127</v>
      </c>
      <c r="C2331" s="53" t="s">
        <v>3128</v>
      </c>
      <c r="D2331" s="54">
        <v>3.4899899499999996</v>
      </c>
      <c r="E2331" s="54">
        <v>166.50094259799999</v>
      </c>
      <c r="F2331" s="54">
        <v>1.089915170246508E-3</v>
      </c>
      <c r="G2331" s="48">
        <v>2330</v>
      </c>
      <c r="H2331" s="49"/>
      <c r="I2331" s="21">
        <f t="shared" si="331"/>
        <v>0.10371910553285338</v>
      </c>
      <c r="J2331" s="50">
        <v>3.4899899499999996</v>
      </c>
      <c r="K2331" s="50">
        <v>24124.552331399973</v>
      </c>
      <c r="L2331">
        <f t="shared" si="325"/>
        <v>0.10371910553285338</v>
      </c>
      <c r="M2331" t="e">
        <f t="shared" si="333"/>
        <v>#N/A</v>
      </c>
      <c r="N2331" t="str">
        <f t="shared" si="327"/>
        <v>NA</v>
      </c>
      <c r="O2331" s="22">
        <f t="shared" si="332"/>
        <v>20446.464893763445</v>
      </c>
      <c r="P2331">
        <f t="shared" si="328"/>
        <v>0.10371910553285338</v>
      </c>
      <c r="Q2331">
        <f t="shared" si="329"/>
        <v>4</v>
      </c>
      <c r="V2331" s="51">
        <f t="shared" si="326"/>
        <v>2.7492106878667702E-8</v>
      </c>
      <c r="W2331" s="51">
        <f t="shared" si="330"/>
        <v>2.2277075930230141E-6</v>
      </c>
    </row>
    <row r="2332" spans="2:23" x14ac:dyDescent="0.25">
      <c r="B2332" s="45" t="s">
        <v>2596</v>
      </c>
      <c r="C2332" s="46" t="s">
        <v>3129</v>
      </c>
      <c r="D2332" s="47">
        <v>5.13395359</v>
      </c>
      <c r="E2332" s="47">
        <v>57.032117665000008</v>
      </c>
      <c r="F2332" s="47">
        <v>1.0259051389815532E-3</v>
      </c>
      <c r="G2332" s="48">
        <v>2331</v>
      </c>
      <c r="H2332" s="49"/>
      <c r="I2332" s="21">
        <f t="shared" si="331"/>
        <v>0.10269320039387182</v>
      </c>
      <c r="J2332" s="50">
        <v>5.13395359</v>
      </c>
      <c r="K2332" s="50">
        <v>24129.686284989974</v>
      </c>
      <c r="L2332">
        <f t="shared" si="325"/>
        <v>0.10269320039387182</v>
      </c>
      <c r="M2332" t="e">
        <f t="shared" si="333"/>
        <v>#N/A</v>
      </c>
      <c r="N2332" t="str">
        <f t="shared" si="327"/>
        <v>NA</v>
      </c>
      <c r="O2332" s="22">
        <f t="shared" si="332"/>
        <v>20451.598847353445</v>
      </c>
      <c r="P2332">
        <f t="shared" si="328"/>
        <v>0.10269320039387182</v>
      </c>
      <c r="Q2332">
        <f t="shared" si="329"/>
        <v>4</v>
      </c>
      <c r="V2332" s="51">
        <f t="shared" si="326"/>
        <v>2.722017728977126E-8</v>
      </c>
      <c r="W2332" s="51">
        <f t="shared" si="330"/>
        <v>2.2004874157332427E-6</v>
      </c>
    </row>
    <row r="2333" spans="2:23" x14ac:dyDescent="0.25">
      <c r="B2333" s="52" t="s">
        <v>1737</v>
      </c>
      <c r="C2333" s="53" t="s">
        <v>3130</v>
      </c>
      <c r="D2333" s="54">
        <v>2.7307398700000003</v>
      </c>
      <c r="E2333" s="54">
        <v>39.877321491000004</v>
      </c>
      <c r="F2333" s="54">
        <v>1.02046065695469E-3</v>
      </c>
      <c r="G2333" s="48">
        <v>2332</v>
      </c>
      <c r="H2333" s="49"/>
      <c r="I2333" s="21">
        <f t="shared" si="331"/>
        <v>0.10167273973691714</v>
      </c>
      <c r="J2333" s="50">
        <v>2.7307398700000003</v>
      </c>
      <c r="K2333" s="50">
        <v>24132.417024859973</v>
      </c>
      <c r="L2333">
        <f t="shared" si="325"/>
        <v>0.10167273973691714</v>
      </c>
      <c r="M2333" t="e">
        <f t="shared" si="333"/>
        <v>#N/A</v>
      </c>
      <c r="N2333" t="str">
        <f t="shared" si="327"/>
        <v>NA</v>
      </c>
      <c r="O2333" s="22">
        <f t="shared" si="332"/>
        <v>20454.329587223445</v>
      </c>
      <c r="P2333">
        <f t="shared" si="328"/>
        <v>0.10167273973691714</v>
      </c>
      <c r="Q2333">
        <f t="shared" si="329"/>
        <v>4</v>
      </c>
      <c r="V2333" s="51">
        <f t="shared" si="326"/>
        <v>2.6949690832118699E-8</v>
      </c>
      <c r="W2333" s="51">
        <f t="shared" si="330"/>
        <v>2.1735377249011241E-6</v>
      </c>
    </row>
    <row r="2334" spans="2:23" x14ac:dyDescent="0.25">
      <c r="B2334" s="45" t="s">
        <v>2066</v>
      </c>
      <c r="C2334" s="46" t="s">
        <v>3131</v>
      </c>
      <c r="D2334" s="47">
        <v>0.9426455199999999</v>
      </c>
      <c r="E2334" s="47">
        <v>9</v>
      </c>
      <c r="F2334" s="47">
        <v>1.0150091999999999E-3</v>
      </c>
      <c r="G2334" s="48">
        <v>2333</v>
      </c>
      <c r="H2334" s="49"/>
      <c r="I2334" s="21">
        <f t="shared" si="331"/>
        <v>0.10065773053691714</v>
      </c>
      <c r="J2334" s="50">
        <v>4.6746781400000001</v>
      </c>
      <c r="K2334" s="50">
        <v>24137.091702999973</v>
      </c>
      <c r="L2334">
        <f t="shared" si="325"/>
        <v>0.10065773053691714</v>
      </c>
      <c r="M2334" t="e">
        <f t="shared" si="333"/>
        <v>#N/A</v>
      </c>
      <c r="N2334" t="str">
        <f t="shared" si="327"/>
        <v>NA</v>
      </c>
      <c r="O2334" s="22">
        <f t="shared" si="332"/>
        <v>20455.272232743446</v>
      </c>
      <c r="P2334">
        <f t="shared" si="328"/>
        <v>0.10065773053691714</v>
      </c>
      <c r="Q2334">
        <f t="shared" si="329"/>
        <v>4</v>
      </c>
      <c r="V2334" s="51">
        <f t="shared" si="326"/>
        <v>2.6680649354505956E-8</v>
      </c>
      <c r="W2334" s="51">
        <f t="shared" si="330"/>
        <v>2.1468570755466183E-6</v>
      </c>
    </row>
    <row r="2335" spans="2:23" x14ac:dyDescent="0.25">
      <c r="B2335" s="52" t="s">
        <v>3132</v>
      </c>
      <c r="C2335" s="53" t="s">
        <v>3133</v>
      </c>
      <c r="D2335" s="54">
        <v>3.110578E-2</v>
      </c>
      <c r="E2335" s="54">
        <v>4.5173826350000006</v>
      </c>
      <c r="F2335" s="54">
        <v>1.0094967870138691E-3</v>
      </c>
      <c r="G2335" s="48">
        <v>2334</v>
      </c>
      <c r="H2335" s="49"/>
      <c r="I2335" s="21">
        <f t="shared" si="331"/>
        <v>9.9648233749903267E-2</v>
      </c>
      <c r="J2335" s="50">
        <v>3.110578E-2</v>
      </c>
      <c r="K2335" s="50">
        <v>24137.122808779972</v>
      </c>
      <c r="L2335">
        <f t="shared" si="325"/>
        <v>9.9648233749903267E-2</v>
      </c>
      <c r="M2335" t="e">
        <f t="shared" si="333"/>
        <v>#N/A</v>
      </c>
      <c r="N2335" t="str">
        <f t="shared" si="327"/>
        <v>NA</v>
      </c>
      <c r="O2335" s="22">
        <f t="shared" si="332"/>
        <v>20455.303338523445</v>
      </c>
      <c r="P2335">
        <f t="shared" si="328"/>
        <v>9.9648233749903267E-2</v>
      </c>
      <c r="Q2335">
        <f t="shared" si="329"/>
        <v>4</v>
      </c>
      <c r="V2335" s="51">
        <f t="shared" si="326"/>
        <v>2.6413069014127238E-8</v>
      </c>
      <c r="W2335" s="51">
        <f t="shared" si="330"/>
        <v>2.1204440065324909E-6</v>
      </c>
    </row>
    <row r="2336" spans="2:23" x14ac:dyDescent="0.25">
      <c r="B2336" s="45" t="s">
        <v>1980</v>
      </c>
      <c r="C2336" s="46" t="s">
        <v>3134</v>
      </c>
      <c r="D2336" s="47">
        <v>2.0981774700000004</v>
      </c>
      <c r="E2336" s="47">
        <v>225.19366140999998</v>
      </c>
      <c r="F2336" s="47">
        <v>1.008079425301865E-3</v>
      </c>
      <c r="G2336" s="48">
        <v>2335</v>
      </c>
      <c r="H2336" s="49"/>
      <c r="I2336" s="21">
        <f t="shared" si="331"/>
        <v>9.8640154324601409E-2</v>
      </c>
      <c r="J2336" s="50">
        <v>2.0981774700000004</v>
      </c>
      <c r="K2336" s="50">
        <v>24139.220986249973</v>
      </c>
      <c r="L2336">
        <f t="shared" si="325"/>
        <v>9.8640154324601409E-2</v>
      </c>
      <c r="M2336" t="e">
        <f t="shared" si="333"/>
        <v>#N/A</v>
      </c>
      <c r="N2336" t="str">
        <f t="shared" si="327"/>
        <v>NA</v>
      </c>
      <c r="O2336" s="22">
        <f t="shared" si="332"/>
        <v>20457.401515993446</v>
      </c>
      <c r="P2336">
        <f t="shared" si="328"/>
        <v>9.8640154324601409E-2</v>
      </c>
      <c r="Q2336">
        <f t="shared" si="329"/>
        <v>4</v>
      </c>
      <c r="V2336" s="51">
        <f t="shared" si="326"/>
        <v>2.6145864364027299E-8</v>
      </c>
      <c r="W2336" s="51">
        <f t="shared" si="330"/>
        <v>2.0942981421684637E-6</v>
      </c>
    </row>
    <row r="2337" spans="2:23" x14ac:dyDescent="0.25">
      <c r="B2337" s="52" t="s">
        <v>2957</v>
      </c>
      <c r="C2337" s="53" t="s">
        <v>3135</v>
      </c>
      <c r="D2337" s="54">
        <v>2.22185875</v>
      </c>
      <c r="E2337" s="54">
        <v>4.844896114</v>
      </c>
      <c r="F2337" s="54">
        <v>1.0065698027693032E-3</v>
      </c>
      <c r="G2337" s="48">
        <v>2336</v>
      </c>
      <c r="H2337" s="49"/>
      <c r="I2337" s="21">
        <f t="shared" si="331"/>
        <v>9.7633584521832101E-2</v>
      </c>
      <c r="J2337" s="50">
        <v>2.22185875</v>
      </c>
      <c r="K2337" s="50">
        <v>24141.442844999972</v>
      </c>
      <c r="L2337">
        <f t="shared" si="325"/>
        <v>9.7633584521832101E-2</v>
      </c>
      <c r="M2337" t="e">
        <f t="shared" si="333"/>
        <v>#N/A</v>
      </c>
      <c r="N2337" t="str">
        <f t="shared" si="327"/>
        <v>NA</v>
      </c>
      <c r="O2337" s="22">
        <f t="shared" si="332"/>
        <v>20459.623374743445</v>
      </c>
      <c r="P2337">
        <f t="shared" si="328"/>
        <v>9.7633584521832101E-2</v>
      </c>
      <c r="Q2337">
        <f t="shared" si="329"/>
        <v>4</v>
      </c>
      <c r="V2337" s="51">
        <f t="shared" si="326"/>
        <v>2.5879059859144564E-8</v>
      </c>
      <c r="W2337" s="51">
        <f t="shared" si="330"/>
        <v>2.068419082309319E-6</v>
      </c>
    </row>
    <row r="2338" spans="2:23" x14ac:dyDescent="0.25">
      <c r="B2338" s="45" t="s">
        <v>2960</v>
      </c>
      <c r="C2338" s="46" t="s">
        <v>133</v>
      </c>
      <c r="D2338" s="47">
        <v>4.4970483700000008</v>
      </c>
      <c r="E2338" s="47">
        <v>80.395855720336556</v>
      </c>
      <c r="F2338" s="47">
        <v>1.0026408354450334E-3</v>
      </c>
      <c r="G2338" s="48">
        <v>2337</v>
      </c>
      <c r="H2338" s="49"/>
      <c r="I2338" s="21">
        <f t="shared" si="331"/>
        <v>9.6630943686387069E-2</v>
      </c>
      <c r="J2338" s="50">
        <v>9.7058759899999991</v>
      </c>
      <c r="K2338" s="50">
        <v>24151.148720989971</v>
      </c>
      <c r="L2338">
        <f t="shared" si="325"/>
        <v>9.6630943686387069E-2</v>
      </c>
      <c r="M2338" t="e">
        <f t="shared" si="333"/>
        <v>#N/A</v>
      </c>
      <c r="N2338" t="str">
        <f t="shared" si="327"/>
        <v>NA</v>
      </c>
      <c r="O2338" s="22">
        <f t="shared" si="332"/>
        <v>20464.120423113447</v>
      </c>
      <c r="P2338">
        <f t="shared" si="328"/>
        <v>9.6630943686387069E-2</v>
      </c>
      <c r="Q2338">
        <f t="shared" si="329"/>
        <v>4</v>
      </c>
      <c r="V2338" s="51">
        <f t="shared" si="326"/>
        <v>2.5613296778491691E-8</v>
      </c>
      <c r="W2338" s="51">
        <f t="shared" si="330"/>
        <v>2.0428057855308274E-6</v>
      </c>
    </row>
    <row r="2339" spans="2:23" x14ac:dyDescent="0.25">
      <c r="B2339" s="52" t="s">
        <v>3136</v>
      </c>
      <c r="C2339" s="53" t="s">
        <v>3137</v>
      </c>
      <c r="D2339" s="54">
        <v>3.7200182299999991</v>
      </c>
      <c r="E2339" s="54">
        <v>116.775182985</v>
      </c>
      <c r="F2339" s="54">
        <v>9.8937773784041252E-4</v>
      </c>
      <c r="G2339" s="48">
        <v>2338</v>
      </c>
      <c r="H2339" s="49"/>
      <c r="I2339" s="21">
        <f t="shared" si="331"/>
        <v>9.5641565948546656E-2</v>
      </c>
      <c r="J2339" s="50">
        <v>3.7200182299999991</v>
      </c>
      <c r="K2339" s="50">
        <v>24154.868739219972</v>
      </c>
      <c r="L2339">
        <f t="shared" si="325"/>
        <v>9.5641565948546656E-2</v>
      </c>
      <c r="M2339" t="e">
        <f t="shared" si="333"/>
        <v>#N/A</v>
      </c>
      <c r="N2339" t="str">
        <f t="shared" si="327"/>
        <v>NA</v>
      </c>
      <c r="O2339" s="22">
        <f t="shared" si="332"/>
        <v>20467.840441343447</v>
      </c>
      <c r="P2339">
        <f t="shared" si="328"/>
        <v>9.5641565948546656E-2</v>
      </c>
      <c r="Q2339">
        <f t="shared" si="329"/>
        <v>4</v>
      </c>
      <c r="V2339" s="51">
        <f t="shared" si="326"/>
        <v>2.5351049255507921E-8</v>
      </c>
      <c r="W2339" s="51">
        <f t="shared" si="330"/>
        <v>2.0174547362753195E-6</v>
      </c>
    </row>
    <row r="2340" spans="2:23" x14ac:dyDescent="0.25">
      <c r="B2340" s="45" t="s">
        <v>3138</v>
      </c>
      <c r="C2340" s="46" t="s">
        <v>3139</v>
      </c>
      <c r="D2340" s="47">
        <v>0.1280868</v>
      </c>
      <c r="E2340" s="47">
        <v>10.740138736</v>
      </c>
      <c r="F2340" s="47">
        <v>9.8622290555806249E-4</v>
      </c>
      <c r="G2340" s="48">
        <v>2339</v>
      </c>
      <c r="H2340" s="49"/>
      <c r="I2340" s="21">
        <f t="shared" si="331"/>
        <v>9.4655343042988588E-2</v>
      </c>
      <c r="J2340" s="50">
        <v>0.1280868</v>
      </c>
      <c r="K2340" s="50">
        <v>24154.996826019971</v>
      </c>
      <c r="L2340">
        <f t="shared" si="325"/>
        <v>9.4655343042988588E-2</v>
      </c>
      <c r="M2340" t="e">
        <f t="shared" si="333"/>
        <v>#N/A</v>
      </c>
      <c r="N2340" t="str">
        <f t="shared" si="327"/>
        <v>NA</v>
      </c>
      <c r="O2340" s="22">
        <f t="shared" si="332"/>
        <v>20467.968528143447</v>
      </c>
      <c r="P2340">
        <f t="shared" si="328"/>
        <v>9.4655343042988588E-2</v>
      </c>
      <c r="Q2340">
        <f t="shared" si="329"/>
        <v>4</v>
      </c>
      <c r="V2340" s="51">
        <f t="shared" si="326"/>
        <v>2.5089637962125678E-8</v>
      </c>
      <c r="W2340" s="51">
        <f t="shared" si="330"/>
        <v>1.9923650983131938E-6</v>
      </c>
    </row>
    <row r="2341" spans="2:23" x14ac:dyDescent="0.25">
      <c r="B2341" s="52" t="s">
        <v>697</v>
      </c>
      <c r="C2341" s="53" t="s">
        <v>3140</v>
      </c>
      <c r="D2341" s="54">
        <v>1.5448845300000003</v>
      </c>
      <c r="E2341" s="54">
        <v>33.925789674000001</v>
      </c>
      <c r="F2341" s="54">
        <v>9.8613789134899504E-4</v>
      </c>
      <c r="G2341" s="48">
        <v>2340</v>
      </c>
      <c r="H2341" s="49"/>
      <c r="I2341" s="21">
        <f t="shared" si="331"/>
        <v>9.3669205151639595E-2</v>
      </c>
      <c r="J2341" s="50">
        <v>1.5448845300000003</v>
      </c>
      <c r="K2341" s="50">
        <v>24156.541710549973</v>
      </c>
      <c r="L2341">
        <f t="shared" si="325"/>
        <v>9.3669205151639595E-2</v>
      </c>
      <c r="M2341" t="e">
        <f t="shared" si="333"/>
        <v>#N/A</v>
      </c>
      <c r="N2341" t="str">
        <f t="shared" si="327"/>
        <v>NA</v>
      </c>
      <c r="O2341" s="22">
        <f t="shared" si="332"/>
        <v>20469.513412673448</v>
      </c>
      <c r="P2341">
        <f t="shared" si="328"/>
        <v>9.3669205151639595E-2</v>
      </c>
      <c r="Q2341">
        <f t="shared" si="329"/>
        <v>4</v>
      </c>
      <c r="V2341" s="51">
        <f t="shared" si="326"/>
        <v>2.4828249202872609E-8</v>
      </c>
      <c r="W2341" s="51">
        <f t="shared" si="330"/>
        <v>1.9675368491103213E-6</v>
      </c>
    </row>
    <row r="2342" spans="2:23" x14ac:dyDescent="0.25">
      <c r="B2342" s="45" t="s">
        <v>3141</v>
      </c>
      <c r="C2342" s="46" t="s">
        <v>3142</v>
      </c>
      <c r="D2342" s="47">
        <v>0.21446778999999999</v>
      </c>
      <c r="E2342" s="47">
        <v>4.844896114</v>
      </c>
      <c r="F2342" s="47">
        <v>9.8265781799865629E-4</v>
      </c>
      <c r="G2342" s="48">
        <v>2341</v>
      </c>
      <c r="H2342" s="49"/>
      <c r="I2342" s="21">
        <f t="shared" si="331"/>
        <v>9.2686547333640942E-2</v>
      </c>
      <c r="J2342" s="50">
        <v>0.21446778999999999</v>
      </c>
      <c r="K2342" s="50">
        <v>24156.756178339972</v>
      </c>
      <c r="L2342">
        <f t="shared" ref="L2342:L2405" si="334">P2342</f>
        <v>9.2686547333640942E-2</v>
      </c>
      <c r="M2342" t="e">
        <f t="shared" si="333"/>
        <v>#N/A</v>
      </c>
      <c r="N2342" t="str">
        <f t="shared" si="327"/>
        <v>NA</v>
      </c>
      <c r="O2342" s="22">
        <f t="shared" si="332"/>
        <v>20469.727880463448</v>
      </c>
      <c r="P2342">
        <f t="shared" si="328"/>
        <v>9.2686547333640942E-2</v>
      </c>
      <c r="Q2342">
        <f t="shared" si="329"/>
        <v>4</v>
      </c>
      <c r="V2342" s="51">
        <f t="shared" si="326"/>
        <v>2.4567782882624407E-8</v>
      </c>
      <c r="W2342" s="51">
        <f t="shared" si="330"/>
        <v>1.9429690662276969E-6</v>
      </c>
    </row>
    <row r="2343" spans="2:23" x14ac:dyDescent="0.25">
      <c r="B2343" s="52" t="s">
        <v>3143</v>
      </c>
      <c r="C2343" s="53" t="s">
        <v>3144</v>
      </c>
      <c r="D2343" s="54">
        <v>9.6977375899999974</v>
      </c>
      <c r="E2343" s="54">
        <v>494.37519051999999</v>
      </c>
      <c r="F2343" s="54">
        <v>9.8069206543452414E-4</v>
      </c>
      <c r="G2343" s="48">
        <v>2342</v>
      </c>
      <c r="H2343" s="49"/>
      <c r="I2343" s="21">
        <f t="shared" si="331"/>
        <v>9.1705855268206418E-2</v>
      </c>
      <c r="J2343" s="50">
        <v>9.6977375900000009</v>
      </c>
      <c r="K2343" s="50">
        <v>24166.453915929971</v>
      </c>
      <c r="L2343">
        <f t="shared" si="334"/>
        <v>9.1705855268206418E-2</v>
      </c>
      <c r="M2343" t="e">
        <f t="shared" si="333"/>
        <v>#N/A</v>
      </c>
      <c r="N2343" t="str">
        <f t="shared" si="327"/>
        <v>NA</v>
      </c>
      <c r="O2343" s="22">
        <f t="shared" si="332"/>
        <v>20479.425618053447</v>
      </c>
      <c r="P2343">
        <f t="shared" si="328"/>
        <v>9.1705855268206418E-2</v>
      </c>
      <c r="Q2343">
        <f t="shared" si="329"/>
        <v>4</v>
      </c>
      <c r="V2343" s="51">
        <f t="shared" si="326"/>
        <v>2.4307837610830222E-8</v>
      </c>
      <c r="W2343" s="51">
        <f t="shared" si="330"/>
        <v>1.9186612286168669E-6</v>
      </c>
    </row>
    <row r="2344" spans="2:23" x14ac:dyDescent="0.25">
      <c r="B2344" s="45" t="s">
        <v>367</v>
      </c>
      <c r="C2344" s="46" t="s">
        <v>3145</v>
      </c>
      <c r="D2344" s="47">
        <v>0.49473137000000006</v>
      </c>
      <c r="E2344" s="47">
        <v>136.10999512199999</v>
      </c>
      <c r="F2344" s="47">
        <v>9.745067320749833E-4</v>
      </c>
      <c r="G2344" s="48">
        <v>2343</v>
      </c>
      <c r="H2344" s="49"/>
      <c r="I2344" s="21">
        <f t="shared" si="331"/>
        <v>9.0731348536131434E-2</v>
      </c>
      <c r="J2344" s="50">
        <v>0.49473137000000006</v>
      </c>
      <c r="K2344" s="50">
        <v>24166.948647299971</v>
      </c>
      <c r="L2344">
        <f t="shared" si="334"/>
        <v>9.0731348536131434E-2</v>
      </c>
      <c r="M2344" t="e">
        <f t="shared" si="333"/>
        <v>#N/A</v>
      </c>
      <c r="N2344" t="str">
        <f t="shared" si="327"/>
        <v>NA</v>
      </c>
      <c r="O2344" s="22">
        <f t="shared" si="332"/>
        <v>20479.920349423446</v>
      </c>
      <c r="P2344">
        <f t="shared" si="328"/>
        <v>9.0731348536131434E-2</v>
      </c>
      <c r="Q2344">
        <f t="shared" si="329"/>
        <v>4</v>
      </c>
      <c r="V2344" s="51">
        <f t="shared" si="326"/>
        <v>2.4049531842625342E-8</v>
      </c>
      <c r="W2344" s="51">
        <f t="shared" si="330"/>
        <v>1.8946116967742416E-6</v>
      </c>
    </row>
    <row r="2345" spans="2:23" x14ac:dyDescent="0.25">
      <c r="B2345" s="52" t="s">
        <v>3146</v>
      </c>
      <c r="C2345" s="53" t="s">
        <v>3147</v>
      </c>
      <c r="D2345" s="54">
        <v>4.8217782700000011</v>
      </c>
      <c r="E2345" s="54">
        <v>285.58023681200001</v>
      </c>
      <c r="F2345" s="54">
        <v>9.7220080017909171E-4</v>
      </c>
      <c r="G2345" s="48">
        <v>2344</v>
      </c>
      <c r="H2345" s="49"/>
      <c r="I2345" s="21">
        <f t="shared" si="331"/>
        <v>8.9759147735952338E-2</v>
      </c>
      <c r="J2345" s="50">
        <v>4.8217782700000011</v>
      </c>
      <c r="K2345" s="50">
        <v>24171.770425569972</v>
      </c>
      <c r="L2345">
        <f t="shared" si="334"/>
        <v>8.9759147735952338E-2</v>
      </c>
      <c r="M2345" t="e">
        <f t="shared" si="333"/>
        <v>#N/A</v>
      </c>
      <c r="N2345" t="str">
        <f t="shared" si="327"/>
        <v>NA</v>
      </c>
      <c r="O2345" s="22">
        <f t="shared" si="332"/>
        <v>20484.742127693447</v>
      </c>
      <c r="P2345">
        <f t="shared" si="328"/>
        <v>8.9759147735952338E-2</v>
      </c>
      <c r="Q2345">
        <f t="shared" si="329"/>
        <v>4</v>
      </c>
      <c r="V2345" s="51">
        <f t="shared" si="326"/>
        <v>2.379183729186021E-8</v>
      </c>
      <c r="W2345" s="51">
        <f t="shared" si="330"/>
        <v>1.8708198594823813E-6</v>
      </c>
    </row>
    <row r="2346" spans="2:23" x14ac:dyDescent="0.25">
      <c r="B2346" s="45" t="s">
        <v>1030</v>
      </c>
      <c r="C2346" s="46" t="s">
        <v>3148</v>
      </c>
      <c r="D2346" s="47">
        <v>1.0080975265884879</v>
      </c>
      <c r="E2346" s="47">
        <v>97.011071109705654</v>
      </c>
      <c r="F2346" s="47">
        <v>9.6829660406730507E-4</v>
      </c>
      <c r="G2346" s="48">
        <v>2345</v>
      </c>
      <c r="H2346" s="49"/>
      <c r="I2346" s="21">
        <f t="shared" si="331"/>
        <v>8.8790851131885035E-2</v>
      </c>
      <c r="J2346" s="50">
        <v>1.0230612800000003</v>
      </c>
      <c r="K2346" s="50">
        <v>24172.793486849972</v>
      </c>
      <c r="L2346">
        <f t="shared" si="334"/>
        <v>8.8790851131885035E-2</v>
      </c>
      <c r="M2346" t="e">
        <f t="shared" si="333"/>
        <v>#N/A</v>
      </c>
      <c r="N2346" t="str">
        <f t="shared" si="327"/>
        <v>NA</v>
      </c>
      <c r="O2346" s="22">
        <f t="shared" si="332"/>
        <v>20485.750225220036</v>
      </c>
      <c r="P2346">
        <f t="shared" si="328"/>
        <v>8.8790851131885035E-2</v>
      </c>
      <c r="Q2346">
        <f t="shared" si="329"/>
        <v>4</v>
      </c>
      <c r="V2346" s="51">
        <f t="shared" si="326"/>
        <v>2.3535177599390754E-8</v>
      </c>
      <c r="W2346" s="51">
        <f t="shared" si="330"/>
        <v>1.8472846818829907E-6</v>
      </c>
    </row>
    <row r="2347" spans="2:23" x14ac:dyDescent="0.25">
      <c r="B2347" s="52" t="s">
        <v>2184</v>
      </c>
      <c r="C2347" s="53" t="s">
        <v>3149</v>
      </c>
      <c r="D2347" s="54">
        <v>2.0360166400000002</v>
      </c>
      <c r="E2347" s="54">
        <v>25.410439220000001</v>
      </c>
      <c r="F2347" s="54">
        <v>9.6410509757778606E-4</v>
      </c>
      <c r="G2347" s="48">
        <v>2346</v>
      </c>
      <c r="H2347" s="49"/>
      <c r="I2347" s="21">
        <f t="shared" si="331"/>
        <v>8.7826746034307249E-2</v>
      </c>
      <c r="J2347" s="50">
        <v>2.0360166400000002</v>
      </c>
      <c r="K2347" s="50">
        <v>24174.829503489971</v>
      </c>
      <c r="L2347">
        <f t="shared" si="334"/>
        <v>8.7826746034307249E-2</v>
      </c>
      <c r="M2347" t="e">
        <f t="shared" si="333"/>
        <v>#N/A</v>
      </c>
      <c r="N2347" t="str">
        <f t="shared" si="327"/>
        <v>NA</v>
      </c>
      <c r="O2347" s="22">
        <f t="shared" si="332"/>
        <v>20487.786241860034</v>
      </c>
      <c r="P2347">
        <f t="shared" si="328"/>
        <v>8.7826746034307249E-2</v>
      </c>
      <c r="Q2347">
        <f t="shared" si="329"/>
        <v>4</v>
      </c>
      <c r="V2347" s="51">
        <f t="shared" si="326"/>
        <v>2.3279628920594239E-8</v>
      </c>
      <c r="W2347" s="51">
        <f t="shared" si="330"/>
        <v>1.8240050529623964E-6</v>
      </c>
    </row>
    <row r="2348" spans="2:23" x14ac:dyDescent="0.25">
      <c r="B2348" s="45" t="s">
        <v>3150</v>
      </c>
      <c r="C2348" s="46" t="s">
        <v>3151</v>
      </c>
      <c r="D2348" s="47">
        <v>2.3867106700000003</v>
      </c>
      <c r="E2348" s="47">
        <v>45.320955368</v>
      </c>
      <c r="F2348" s="47">
        <v>9.5919082779049919E-4</v>
      </c>
      <c r="G2348" s="48">
        <v>2347</v>
      </c>
      <c r="H2348" s="49"/>
      <c r="I2348" s="21">
        <f t="shared" si="331"/>
        <v>8.6867555206516747E-2</v>
      </c>
      <c r="J2348" s="50">
        <v>2.3867106700000003</v>
      </c>
      <c r="K2348" s="50">
        <v>24177.216214159973</v>
      </c>
      <c r="L2348">
        <f t="shared" si="334"/>
        <v>8.6867555206516747E-2</v>
      </c>
      <c r="M2348" t="e">
        <f t="shared" si="333"/>
        <v>#N/A</v>
      </c>
      <c r="N2348" t="str">
        <f t="shared" si="327"/>
        <v>NA</v>
      </c>
      <c r="O2348" s="22">
        <f t="shared" si="332"/>
        <v>20490.172952530036</v>
      </c>
      <c r="P2348">
        <f t="shared" si="328"/>
        <v>8.6867555206516747E-2</v>
      </c>
      <c r="Q2348">
        <f t="shared" si="329"/>
        <v>4</v>
      </c>
      <c r="V2348" s="51">
        <f t="shared" si="326"/>
        <v>2.3025382833345625E-8</v>
      </c>
      <c r="W2348" s="51">
        <f t="shared" si="330"/>
        <v>1.8009796701290509E-6</v>
      </c>
    </row>
    <row r="2349" spans="2:23" x14ac:dyDescent="0.25">
      <c r="B2349" s="52" t="s">
        <v>2085</v>
      </c>
      <c r="C2349" s="53" t="s">
        <v>3152</v>
      </c>
      <c r="D2349" s="54">
        <v>0.94803930999999997</v>
      </c>
      <c r="E2349" s="54">
        <v>97.033711004777686</v>
      </c>
      <c r="F2349" s="54">
        <v>9.5811086246117493E-4</v>
      </c>
      <c r="G2349" s="48">
        <v>2348</v>
      </c>
      <c r="H2349" s="49"/>
      <c r="I2349" s="21">
        <f t="shared" si="331"/>
        <v>8.5909444344055577E-2</v>
      </c>
      <c r="J2349" s="50">
        <v>0.94803930999999997</v>
      </c>
      <c r="K2349" s="50">
        <v>24178.164253469971</v>
      </c>
      <c r="L2349">
        <f t="shared" si="334"/>
        <v>8.5909444344055577E-2</v>
      </c>
      <c r="M2349" t="e">
        <f t="shared" si="333"/>
        <v>#N/A</v>
      </c>
      <c r="N2349" t="str">
        <f t="shared" si="327"/>
        <v>NA</v>
      </c>
      <c r="O2349" s="22">
        <f t="shared" si="332"/>
        <v>20491.120991840035</v>
      </c>
      <c r="P2349">
        <f t="shared" si="328"/>
        <v>8.5909444344055577E-2</v>
      </c>
      <c r="Q2349">
        <f t="shared" si="329"/>
        <v>4</v>
      </c>
      <c r="V2349" s="51">
        <f t="shared" si="326"/>
        <v>2.2771423005047147E-8</v>
      </c>
      <c r="W2349" s="51">
        <f t="shared" si="330"/>
        <v>1.7782082471240039E-6</v>
      </c>
    </row>
    <row r="2350" spans="2:23" x14ac:dyDescent="0.25">
      <c r="B2350" s="45" t="s">
        <v>2066</v>
      </c>
      <c r="C2350" s="46" t="s">
        <v>3153</v>
      </c>
      <c r="D2350" s="47">
        <v>0.21698752000000002</v>
      </c>
      <c r="E2350" s="47">
        <v>11</v>
      </c>
      <c r="F2350" s="47">
        <v>9.5683719999999995E-4</v>
      </c>
      <c r="G2350" s="48">
        <v>2349</v>
      </c>
      <c r="H2350" s="49"/>
      <c r="I2350" s="21">
        <f t="shared" si="331"/>
        <v>8.4952607144055572E-2</v>
      </c>
      <c r="J2350" s="50">
        <v>0.73375991000000007</v>
      </c>
      <c r="K2350" s="50">
        <v>24178.898013379971</v>
      </c>
      <c r="L2350">
        <f t="shared" si="334"/>
        <v>8.4952607144055572E-2</v>
      </c>
      <c r="M2350" t="e">
        <f t="shared" si="333"/>
        <v>#N/A</v>
      </c>
      <c r="N2350" t="str">
        <f t="shared" si="327"/>
        <v>NA</v>
      </c>
      <c r="O2350" s="22">
        <f t="shared" si="332"/>
        <v>20491.337979360036</v>
      </c>
      <c r="P2350">
        <f t="shared" si="328"/>
        <v>8.4952607144055572E-2</v>
      </c>
      <c r="Q2350">
        <f t="shared" si="329"/>
        <v>4</v>
      </c>
      <c r="V2350" s="51">
        <f t="shared" si="326"/>
        <v>2.2517800777659611E-8</v>
      </c>
      <c r="W2350" s="51">
        <f t="shared" si="330"/>
        <v>1.7556904463463442E-6</v>
      </c>
    </row>
    <row r="2351" spans="2:23" x14ac:dyDescent="0.25">
      <c r="B2351" s="52" t="s">
        <v>1863</v>
      </c>
      <c r="C2351" s="53" t="s">
        <v>3154</v>
      </c>
      <c r="D2351" s="54">
        <v>1.4260173200000001</v>
      </c>
      <c r="E2351" s="54">
        <v>216.61050488499998</v>
      </c>
      <c r="F2351" s="54">
        <v>9.5540395389626944E-4</v>
      </c>
      <c r="G2351" s="48">
        <v>2350</v>
      </c>
      <c r="H2351" s="49"/>
      <c r="I2351" s="21">
        <f t="shared" si="331"/>
        <v>8.3997203190159297E-2</v>
      </c>
      <c r="J2351" s="50">
        <v>1.4260173200000001</v>
      </c>
      <c r="K2351" s="50">
        <v>24180.324030699969</v>
      </c>
      <c r="L2351">
        <f t="shared" si="334"/>
        <v>8.3997203190159297E-2</v>
      </c>
      <c r="M2351" t="e">
        <f t="shared" si="333"/>
        <v>#N/A</v>
      </c>
      <c r="N2351" t="str">
        <f t="shared" si="327"/>
        <v>NA</v>
      </c>
      <c r="O2351" s="22">
        <f t="shared" si="332"/>
        <v>20492.763996680034</v>
      </c>
      <c r="P2351">
        <f t="shared" si="328"/>
        <v>8.3997203190159297E-2</v>
      </c>
      <c r="Q2351">
        <f t="shared" si="329"/>
        <v>4</v>
      </c>
      <c r="V2351" s="51">
        <f t="shared" si="326"/>
        <v>2.2264558450916847E-8</v>
      </c>
      <c r="W2351" s="51">
        <f t="shared" si="330"/>
        <v>1.7334258878954273E-6</v>
      </c>
    </row>
    <row r="2352" spans="2:23" x14ac:dyDescent="0.25">
      <c r="B2352" s="45" t="s">
        <v>3155</v>
      </c>
      <c r="C2352" s="46" t="s">
        <v>3156</v>
      </c>
      <c r="D2352" s="47">
        <v>8.209938639999999</v>
      </c>
      <c r="E2352" s="47">
        <v>414.94806101699999</v>
      </c>
      <c r="F2352" s="47">
        <v>9.4873724670926874E-4</v>
      </c>
      <c r="G2352" s="48">
        <v>2351</v>
      </c>
      <c r="H2352" s="49"/>
      <c r="I2352" s="21">
        <f t="shared" si="331"/>
        <v>8.3048465943450028E-2</v>
      </c>
      <c r="J2352" s="50">
        <v>8.209938639999999</v>
      </c>
      <c r="K2352" s="50">
        <v>24188.533969339969</v>
      </c>
      <c r="L2352">
        <f t="shared" si="334"/>
        <v>8.3048465943450028E-2</v>
      </c>
      <c r="M2352" t="e">
        <f t="shared" si="333"/>
        <v>#N/A</v>
      </c>
      <c r="N2352" t="str">
        <f t="shared" si="327"/>
        <v>NA</v>
      </c>
      <c r="O2352" s="22">
        <f t="shared" si="332"/>
        <v>20500.973935320035</v>
      </c>
      <c r="P2352">
        <f t="shared" si="328"/>
        <v>8.3048465943450028E-2</v>
      </c>
      <c r="Q2352">
        <f t="shared" si="329"/>
        <v>4</v>
      </c>
      <c r="V2352" s="51">
        <f t="shared" si="326"/>
        <v>2.2013083222198815E-8</v>
      </c>
      <c r="W2352" s="51">
        <f t="shared" si="330"/>
        <v>1.7114128046732285E-6</v>
      </c>
    </row>
    <row r="2353" spans="2:23" x14ac:dyDescent="0.25">
      <c r="B2353" s="52" t="s">
        <v>3157</v>
      </c>
      <c r="C2353" s="53" t="s">
        <v>3158</v>
      </c>
      <c r="D2353" s="54">
        <v>0.67698136000000009</v>
      </c>
      <c r="E2353" s="54">
        <v>83.312518932000003</v>
      </c>
      <c r="F2353" s="54">
        <v>9.4784652788936397E-4</v>
      </c>
      <c r="G2353" s="48">
        <v>2352</v>
      </c>
      <c r="H2353" s="49"/>
      <c r="I2353" s="21">
        <f t="shared" si="331"/>
        <v>8.2100619415560669E-2</v>
      </c>
      <c r="J2353" s="50">
        <v>0.67698136000000009</v>
      </c>
      <c r="K2353" s="50">
        <v>24189.21095069997</v>
      </c>
      <c r="L2353">
        <f t="shared" si="334"/>
        <v>8.2100619415560669E-2</v>
      </c>
      <c r="M2353" t="e">
        <f t="shared" si="333"/>
        <v>#N/A</v>
      </c>
      <c r="N2353" t="str">
        <f t="shared" si="327"/>
        <v>NA</v>
      </c>
      <c r="O2353" s="22">
        <f t="shared" si="332"/>
        <v>20501.650916680035</v>
      </c>
      <c r="P2353">
        <f t="shared" si="328"/>
        <v>8.2100619415560669E-2</v>
      </c>
      <c r="Q2353">
        <f t="shared" si="329"/>
        <v>4</v>
      </c>
      <c r="V2353" s="51">
        <f t="shared" si="326"/>
        <v>2.176184409016586E-8</v>
      </c>
      <c r="W2353" s="51">
        <f t="shared" si="330"/>
        <v>1.6896509605830626E-6</v>
      </c>
    </row>
    <row r="2354" spans="2:23" x14ac:dyDescent="0.25">
      <c r="B2354" s="45" t="s">
        <v>2131</v>
      </c>
      <c r="C2354" s="46" t="s">
        <v>3159</v>
      </c>
      <c r="D2354" s="47">
        <v>0</v>
      </c>
      <c r="E2354" s="47">
        <v>1</v>
      </c>
      <c r="F2354" s="47">
        <v>9.4258229999999996E-4</v>
      </c>
      <c r="G2354" s="48">
        <v>2353</v>
      </c>
      <c r="H2354" s="49"/>
      <c r="I2354" s="21">
        <f t="shared" si="331"/>
        <v>8.1158037115560674E-2</v>
      </c>
      <c r="J2354" s="50">
        <v>0.67007188000000006</v>
      </c>
      <c r="K2354" s="50">
        <v>24189.881022579968</v>
      </c>
      <c r="L2354">
        <f t="shared" si="334"/>
        <v>8.1158037115560674E-2</v>
      </c>
      <c r="M2354" t="e">
        <f t="shared" si="333"/>
        <v>#N/A</v>
      </c>
      <c r="N2354" t="str">
        <f t="shared" si="327"/>
        <v>NA</v>
      </c>
      <c r="O2354" s="22">
        <f t="shared" si="332"/>
        <v>20501.650916680035</v>
      </c>
      <c r="P2354">
        <f t="shared" si="328"/>
        <v>8.1158037115560674E-2</v>
      </c>
      <c r="Q2354">
        <f t="shared" si="329"/>
        <v>4</v>
      </c>
      <c r="V2354" s="51">
        <f t="shared" si="326"/>
        <v>2.1512000310657639E-8</v>
      </c>
      <c r="W2354" s="51">
        <f t="shared" si="330"/>
        <v>1.668138960272405E-6</v>
      </c>
    </row>
    <row r="2355" spans="2:23" x14ac:dyDescent="0.25">
      <c r="B2355" s="52" t="s">
        <v>1580</v>
      </c>
      <c r="C2355" s="53" t="s">
        <v>3160</v>
      </c>
      <c r="D2355" s="54">
        <v>3.0760053499999995</v>
      </c>
      <c r="E2355" s="54">
        <v>300.11492515399999</v>
      </c>
      <c r="F2355" s="54">
        <v>9.4209076155092142E-4</v>
      </c>
      <c r="G2355" s="48">
        <v>2354</v>
      </c>
      <c r="H2355" s="49"/>
      <c r="I2355" s="21">
        <f t="shared" si="331"/>
        <v>8.0215946354009748E-2</v>
      </c>
      <c r="J2355" s="50">
        <v>3.0760053499999995</v>
      </c>
      <c r="K2355" s="50">
        <v>24192.95702792997</v>
      </c>
      <c r="L2355">
        <f t="shared" si="334"/>
        <v>8.0215946354009748E-2</v>
      </c>
      <c r="M2355" t="e">
        <f t="shared" si="333"/>
        <v>#N/A</v>
      </c>
      <c r="N2355" t="str">
        <f t="shared" si="327"/>
        <v>NA</v>
      </c>
      <c r="O2355" s="22">
        <f t="shared" si="332"/>
        <v>20504.726922030037</v>
      </c>
      <c r="P2355">
        <f t="shared" si="328"/>
        <v>8.0215946354009748E-2</v>
      </c>
      <c r="Q2355">
        <f t="shared" si="329"/>
        <v>4</v>
      </c>
      <c r="V2355" s="51">
        <f t="shared" si="326"/>
        <v>2.126228681985088E-8</v>
      </c>
      <c r="W2355" s="51">
        <f t="shared" si="330"/>
        <v>1.6468766734525541E-6</v>
      </c>
    </row>
    <row r="2356" spans="2:23" x14ac:dyDescent="0.25">
      <c r="B2356" s="45" t="s">
        <v>3161</v>
      </c>
      <c r="C2356" s="46" t="s">
        <v>3162</v>
      </c>
      <c r="D2356" s="47">
        <v>3.7264806299999997</v>
      </c>
      <c r="E2356" s="47">
        <v>277.52801197899998</v>
      </c>
      <c r="F2356" s="47">
        <v>9.2971884012964994E-4</v>
      </c>
      <c r="G2356" s="48">
        <v>2355</v>
      </c>
      <c r="H2356" s="49"/>
      <c r="I2356" s="21">
        <f t="shared" si="331"/>
        <v>7.9286227513880092E-2</v>
      </c>
      <c r="J2356" s="50">
        <v>3.7264806299999997</v>
      </c>
      <c r="K2356" s="50">
        <v>24196.683508559971</v>
      </c>
      <c r="L2356">
        <f t="shared" si="334"/>
        <v>7.9286227513880092E-2</v>
      </c>
      <c r="M2356" t="e">
        <f t="shared" si="333"/>
        <v>#N/A</v>
      </c>
      <c r="N2356" t="str">
        <f t="shared" si="327"/>
        <v>NA</v>
      </c>
      <c r="O2356" s="22">
        <f t="shared" si="332"/>
        <v>20508.453402660038</v>
      </c>
      <c r="P2356">
        <f t="shared" si="328"/>
        <v>7.9286227513880092E-2</v>
      </c>
      <c r="Q2356">
        <f t="shared" si="329"/>
        <v>4</v>
      </c>
      <c r="V2356" s="51">
        <f t="shared" si="326"/>
        <v>2.1015852668797972E-8</v>
      </c>
      <c r="W2356" s="51">
        <f t="shared" si="330"/>
        <v>1.6258608207837561E-6</v>
      </c>
    </row>
    <row r="2357" spans="2:23" x14ac:dyDescent="0.25">
      <c r="B2357" s="52" t="s">
        <v>2873</v>
      </c>
      <c r="C2357" s="53" t="s">
        <v>3163</v>
      </c>
      <c r="D2357" s="54">
        <v>7.42287228</v>
      </c>
      <c r="E2357" s="54">
        <v>150.70097265899997</v>
      </c>
      <c r="F2357" s="54">
        <v>9.2209404140862321E-4</v>
      </c>
      <c r="G2357" s="48">
        <v>2356</v>
      </c>
      <c r="H2357" s="49"/>
      <c r="I2357" s="21">
        <f t="shared" si="331"/>
        <v>7.8364133472471467E-2</v>
      </c>
      <c r="J2357" s="50">
        <v>7.42287228</v>
      </c>
      <c r="K2357" s="50">
        <v>24204.10638083997</v>
      </c>
      <c r="L2357">
        <f t="shared" si="334"/>
        <v>7.8364133472471467E-2</v>
      </c>
      <c r="M2357" t="e">
        <f t="shared" si="333"/>
        <v>#N/A</v>
      </c>
      <c r="N2357" t="str">
        <f t="shared" si="327"/>
        <v>NA</v>
      </c>
      <c r="O2357" s="22">
        <f t="shared" si="332"/>
        <v>20515.876274940038</v>
      </c>
      <c r="P2357">
        <f t="shared" si="328"/>
        <v>7.8364133472471467E-2</v>
      </c>
      <c r="Q2357">
        <f t="shared" si="329"/>
        <v>4</v>
      </c>
      <c r="V2357" s="51">
        <f t="shared" si="326"/>
        <v>2.0771439570474843E-8</v>
      </c>
      <c r="W2357" s="51">
        <f t="shared" si="330"/>
        <v>1.6050893812132812E-6</v>
      </c>
    </row>
    <row r="2358" spans="2:23" x14ac:dyDescent="0.25">
      <c r="B2358" s="45" t="s">
        <v>3164</v>
      </c>
      <c r="C2358" s="46" t="s">
        <v>3165</v>
      </c>
      <c r="D2358" s="47">
        <v>5.89216914</v>
      </c>
      <c r="E2358" s="47">
        <v>285.184917262</v>
      </c>
      <c r="F2358" s="47">
        <v>9.160709912289964E-4</v>
      </c>
      <c r="G2358" s="48">
        <v>2357</v>
      </c>
      <c r="H2358" s="49"/>
      <c r="I2358" s="21">
        <f t="shared" si="331"/>
        <v>7.7448062481242474E-2</v>
      </c>
      <c r="J2358" s="50">
        <v>5.89216914</v>
      </c>
      <c r="K2358" s="50">
        <v>24209.99854997997</v>
      </c>
      <c r="L2358">
        <f t="shared" si="334"/>
        <v>7.7448062481242474E-2</v>
      </c>
      <c r="M2358" t="e">
        <f t="shared" si="333"/>
        <v>#N/A</v>
      </c>
      <c r="N2358" t="str">
        <f t="shared" si="327"/>
        <v>NA</v>
      </c>
      <c r="O2358" s="22">
        <f t="shared" si="332"/>
        <v>20521.768444080037</v>
      </c>
      <c r="P2358">
        <f t="shared" si="328"/>
        <v>7.7448062481242474E-2</v>
      </c>
      <c r="Q2358">
        <f t="shared" si="329"/>
        <v>4</v>
      </c>
      <c r="V2358" s="51">
        <f t="shared" si="326"/>
        <v>2.0528622960459463E-8</v>
      </c>
      <c r="W2358" s="51">
        <f t="shared" si="330"/>
        <v>1.5845607582528218E-6</v>
      </c>
    </row>
    <row r="2359" spans="2:23" x14ac:dyDescent="0.25">
      <c r="B2359" s="52" t="s">
        <v>610</v>
      </c>
      <c r="C2359" s="53" t="s">
        <v>3166</v>
      </c>
      <c r="D2359" s="54">
        <v>0.94642731000000002</v>
      </c>
      <c r="E2359" s="54">
        <v>13.032733089000001</v>
      </c>
      <c r="F2359" s="54">
        <v>9.1340952472903627E-4</v>
      </c>
      <c r="G2359" s="48">
        <v>2358</v>
      </c>
      <c r="H2359" s="49"/>
      <c r="I2359" s="21">
        <f t="shared" si="331"/>
        <v>7.6534652956513433E-2</v>
      </c>
      <c r="J2359" s="50">
        <v>0.94642731000000002</v>
      </c>
      <c r="K2359" s="50">
        <v>24210.944977289968</v>
      </c>
      <c r="L2359">
        <f t="shared" si="334"/>
        <v>7.6534652956513433E-2</v>
      </c>
      <c r="M2359" t="e">
        <f t="shared" si="333"/>
        <v>#N/A</v>
      </c>
      <c r="N2359" t="str">
        <f t="shared" si="327"/>
        <v>NA</v>
      </c>
      <c r="O2359" s="22">
        <f t="shared" si="332"/>
        <v>20522.714871390035</v>
      </c>
      <c r="P2359">
        <f t="shared" si="328"/>
        <v>7.6534652956513433E-2</v>
      </c>
      <c r="Q2359">
        <f t="shared" si="329"/>
        <v>4</v>
      </c>
      <c r="V2359" s="51">
        <f t="shared" si="326"/>
        <v>2.0286511806985529E-8</v>
      </c>
      <c r="W2359" s="51">
        <f t="shared" si="330"/>
        <v>1.5642742464458362E-6</v>
      </c>
    </row>
    <row r="2360" spans="2:23" x14ac:dyDescent="0.25">
      <c r="B2360" s="45" t="s">
        <v>1270</v>
      </c>
      <c r="C2360" s="46" t="s">
        <v>3167</v>
      </c>
      <c r="D2360" s="47">
        <v>1.0319617000000001</v>
      </c>
      <c r="E2360" s="47">
        <v>142.98777818100001</v>
      </c>
      <c r="F2360" s="47">
        <v>9.0671409900135733E-4</v>
      </c>
      <c r="G2360" s="48">
        <v>2359</v>
      </c>
      <c r="H2360" s="49"/>
      <c r="I2360" s="21">
        <f t="shared" si="331"/>
        <v>7.5627938857512081E-2</v>
      </c>
      <c r="J2360" s="50">
        <v>1.0319617000000001</v>
      </c>
      <c r="K2360" s="50">
        <v>24211.976938989967</v>
      </c>
      <c r="L2360">
        <f t="shared" si="334"/>
        <v>7.5627938857512081E-2</v>
      </c>
      <c r="M2360" t="e">
        <f t="shared" si="333"/>
        <v>#N/A</v>
      </c>
      <c r="N2360" t="str">
        <f t="shared" si="327"/>
        <v>NA</v>
      </c>
      <c r="O2360" s="22">
        <f t="shared" si="332"/>
        <v>20523.746833090034</v>
      </c>
      <c r="P2360">
        <f t="shared" si="328"/>
        <v>7.5627938857512081E-2</v>
      </c>
      <c r="Q2360">
        <f t="shared" si="329"/>
        <v>4</v>
      </c>
      <c r="V2360" s="51">
        <f t="shared" si="326"/>
        <v>2.0046175363761534E-8</v>
      </c>
      <c r="W2360" s="51">
        <f t="shared" si="330"/>
        <v>1.5442280710820746E-6</v>
      </c>
    </row>
    <row r="2361" spans="2:23" x14ac:dyDescent="0.25">
      <c r="B2361" s="52" t="s">
        <v>3168</v>
      </c>
      <c r="C2361" s="53" t="s">
        <v>3169</v>
      </c>
      <c r="D2361" s="54">
        <v>0.51254826999999992</v>
      </c>
      <c r="E2361" s="54">
        <v>15.912548329</v>
      </c>
      <c r="F2361" s="54">
        <v>9.0184845031057378E-4</v>
      </c>
      <c r="G2361" s="48">
        <v>2360</v>
      </c>
      <c r="H2361" s="49"/>
      <c r="I2361" s="21">
        <f t="shared" si="331"/>
        <v>7.4726090407201504E-2</v>
      </c>
      <c r="J2361" s="50">
        <v>0.51254826999999992</v>
      </c>
      <c r="K2361" s="50">
        <v>24212.489487259965</v>
      </c>
      <c r="L2361">
        <f t="shared" si="334"/>
        <v>7.4726090407201504E-2</v>
      </c>
      <c r="M2361" t="e">
        <f t="shared" si="333"/>
        <v>#N/A</v>
      </c>
      <c r="N2361" t="str">
        <f t="shared" si="327"/>
        <v>NA</v>
      </c>
      <c r="O2361" s="22">
        <f t="shared" si="332"/>
        <v>20524.259381360032</v>
      </c>
      <c r="P2361">
        <f t="shared" si="328"/>
        <v>7.4726090407201504E-2</v>
      </c>
      <c r="Q2361">
        <f t="shared" si="329"/>
        <v>4</v>
      </c>
      <c r="V2361" s="51">
        <f t="shared" si="326"/>
        <v>1.980712862442723E-8</v>
      </c>
      <c r="W2361" s="51">
        <f t="shared" si="330"/>
        <v>1.5244209424576474E-6</v>
      </c>
    </row>
    <row r="2362" spans="2:23" x14ac:dyDescent="0.25">
      <c r="B2362" s="45" t="s">
        <v>2974</v>
      </c>
      <c r="C2362" s="46" t="s">
        <v>3170</v>
      </c>
      <c r="D2362" s="47">
        <v>1.4933025100000004</v>
      </c>
      <c r="E2362" s="47">
        <v>10.344819186</v>
      </c>
      <c r="F2362" s="47">
        <v>8.9897409760066732E-4</v>
      </c>
      <c r="G2362" s="48">
        <v>2361</v>
      </c>
      <c r="H2362" s="49"/>
      <c r="I2362" s="21">
        <f t="shared" si="331"/>
        <v>7.3827116309600843E-2</v>
      </c>
      <c r="J2362" s="50">
        <v>1.4933025100000006</v>
      </c>
      <c r="K2362" s="50">
        <v>24213.982789769965</v>
      </c>
      <c r="L2362">
        <f t="shared" si="334"/>
        <v>7.3827116309600843E-2</v>
      </c>
      <c r="M2362" t="e">
        <f t="shared" si="333"/>
        <v>#N/A</v>
      </c>
      <c r="N2362" t="str">
        <f t="shared" si="327"/>
        <v>NA</v>
      </c>
      <c r="O2362" s="22">
        <f t="shared" si="332"/>
        <v>20525.752683870032</v>
      </c>
      <c r="P2362">
        <f t="shared" si="328"/>
        <v>7.3827116309600843E-2</v>
      </c>
      <c r="Q2362">
        <f t="shared" si="329"/>
        <v>4</v>
      </c>
      <c r="V2362" s="51">
        <f t="shared" si="326"/>
        <v>1.9568843769911565E-8</v>
      </c>
      <c r="W2362" s="51">
        <f t="shared" si="330"/>
        <v>1.5048520986877358E-6</v>
      </c>
    </row>
    <row r="2363" spans="2:23" x14ac:dyDescent="0.25">
      <c r="B2363" s="52" t="s">
        <v>1032</v>
      </c>
      <c r="C2363" s="53" t="s">
        <v>3171</v>
      </c>
      <c r="D2363" s="54">
        <v>0.79757852000000018</v>
      </c>
      <c r="E2363" s="54">
        <v>182</v>
      </c>
      <c r="F2363" s="54">
        <v>8.9771499999999999E-4</v>
      </c>
      <c r="G2363" s="48">
        <v>2362</v>
      </c>
      <c r="H2363" s="49"/>
      <c r="I2363" s="21">
        <f t="shared" si="331"/>
        <v>7.292940130960085E-2</v>
      </c>
      <c r="J2363" s="50">
        <v>0.79757852000000018</v>
      </c>
      <c r="K2363" s="50">
        <v>24214.780368289965</v>
      </c>
      <c r="L2363">
        <f t="shared" si="334"/>
        <v>7.292940130960085E-2</v>
      </c>
      <c r="M2363" t="e">
        <f t="shared" si="333"/>
        <v>#N/A</v>
      </c>
      <c r="N2363" t="str">
        <f t="shared" si="327"/>
        <v>NA</v>
      </c>
      <c r="O2363" s="22">
        <f t="shared" si="332"/>
        <v>20526.550262390032</v>
      </c>
      <c r="P2363">
        <f t="shared" si="328"/>
        <v>7.292940130960085E-2</v>
      </c>
      <c r="Q2363">
        <f t="shared" si="329"/>
        <v>4</v>
      </c>
      <c r="V2363" s="51">
        <f t="shared" si="326"/>
        <v>1.9330892655699866E-8</v>
      </c>
      <c r="W2363" s="51">
        <f t="shared" si="330"/>
        <v>1.4855212060320359E-6</v>
      </c>
    </row>
    <row r="2364" spans="2:23" x14ac:dyDescent="0.25">
      <c r="B2364" s="45" t="s">
        <v>1980</v>
      </c>
      <c r="C2364" s="46" t="s">
        <v>3172</v>
      </c>
      <c r="D2364" s="47">
        <v>3.71654281</v>
      </c>
      <c r="E2364" s="47">
        <v>231.67612491899999</v>
      </c>
      <c r="F2364" s="47">
        <v>8.9301879111277748E-4</v>
      </c>
      <c r="G2364" s="48">
        <v>2363</v>
      </c>
      <c r="H2364" s="49"/>
      <c r="I2364" s="21">
        <f t="shared" si="331"/>
        <v>7.2036382518488068E-2</v>
      </c>
      <c r="J2364" s="50">
        <v>3.71654281</v>
      </c>
      <c r="K2364" s="50">
        <v>24218.496911099966</v>
      </c>
      <c r="L2364">
        <f t="shared" si="334"/>
        <v>7.2036382518488068E-2</v>
      </c>
      <c r="M2364" t="e">
        <f t="shared" si="333"/>
        <v>#N/A</v>
      </c>
      <c r="N2364" t="str">
        <f t="shared" si="327"/>
        <v>NA</v>
      </c>
      <c r="O2364" s="22">
        <f t="shared" si="332"/>
        <v>20530.266805200034</v>
      </c>
      <c r="P2364">
        <f t="shared" si="328"/>
        <v>7.2036382518488068E-2</v>
      </c>
      <c r="Q2364">
        <f t="shared" si="329"/>
        <v>4</v>
      </c>
      <c r="V2364" s="51">
        <f t="shared" si="326"/>
        <v>1.9094186333139509E-8</v>
      </c>
      <c r="W2364" s="51">
        <f t="shared" si="330"/>
        <v>1.4664270196988963E-6</v>
      </c>
    </row>
    <row r="2365" spans="2:23" x14ac:dyDescent="0.25">
      <c r="B2365" s="52" t="s">
        <v>3138</v>
      </c>
      <c r="C2365" s="53" t="s">
        <v>3173</v>
      </c>
      <c r="D2365" s="54">
        <v>1.3646157099999998</v>
      </c>
      <c r="E2365" s="54">
        <v>137.352242967</v>
      </c>
      <c r="F2365" s="54">
        <v>8.8611426027730375E-4</v>
      </c>
      <c r="G2365" s="48">
        <v>2364</v>
      </c>
      <c r="H2365" s="49"/>
      <c r="I2365" s="21">
        <f t="shared" si="331"/>
        <v>7.1150268258210761E-2</v>
      </c>
      <c r="J2365" s="50">
        <v>1.3646157099999998</v>
      </c>
      <c r="K2365" s="50">
        <v>24219.861526809967</v>
      </c>
      <c r="L2365">
        <f t="shared" si="334"/>
        <v>7.1150268258210761E-2</v>
      </c>
      <c r="M2365" t="e">
        <f t="shared" si="333"/>
        <v>#N/A</v>
      </c>
      <c r="N2365" t="str">
        <f t="shared" si="327"/>
        <v>NA</v>
      </c>
      <c r="O2365" s="22">
        <f t="shared" si="332"/>
        <v>20531.631420910035</v>
      </c>
      <c r="P2365">
        <f t="shared" si="328"/>
        <v>7.1150268258210761E-2</v>
      </c>
      <c r="Q2365">
        <f t="shared" si="329"/>
        <v>4</v>
      </c>
      <c r="V2365" s="51">
        <f t="shared" si="326"/>
        <v>1.8859310146875652E-8</v>
      </c>
      <c r="W2365" s="51">
        <f t="shared" si="330"/>
        <v>1.4475677095520207E-6</v>
      </c>
    </row>
    <row r="2366" spans="2:23" x14ac:dyDescent="0.25">
      <c r="B2366" s="45" t="s">
        <v>1961</v>
      </c>
      <c r="C2366" s="46" t="s">
        <v>3174</v>
      </c>
      <c r="D2366" s="47">
        <v>3.1403248499999998</v>
      </c>
      <c r="E2366" s="47">
        <v>137.61195037499999</v>
      </c>
      <c r="F2366" s="47">
        <v>8.6464340659619997E-4</v>
      </c>
      <c r="G2366" s="48">
        <v>2365</v>
      </c>
      <c r="H2366" s="49"/>
      <c r="I2366" s="21">
        <f t="shared" si="331"/>
        <v>7.0285624851614562E-2</v>
      </c>
      <c r="J2366" s="50">
        <v>3.1403248499999998</v>
      </c>
      <c r="K2366" s="50">
        <v>24223.001851659967</v>
      </c>
      <c r="L2366">
        <f t="shared" si="334"/>
        <v>7.0285624851614562E-2</v>
      </c>
      <c r="M2366" t="e">
        <f t="shared" si="333"/>
        <v>#N/A</v>
      </c>
      <c r="N2366" t="str">
        <f t="shared" si="327"/>
        <v>NA</v>
      </c>
      <c r="O2366" s="22">
        <f t="shared" si="332"/>
        <v>20534.771745760034</v>
      </c>
      <c r="P2366">
        <f t="shared" si="328"/>
        <v>7.0285624851614562E-2</v>
      </c>
      <c r="Q2366">
        <f t="shared" si="329"/>
        <v>4</v>
      </c>
      <c r="V2366" s="51">
        <f t="shared" si="326"/>
        <v>1.8630125091490185E-8</v>
      </c>
      <c r="W2366" s="51">
        <f t="shared" si="330"/>
        <v>1.4289375844605305E-6</v>
      </c>
    </row>
    <row r="2367" spans="2:23" x14ac:dyDescent="0.25">
      <c r="B2367" s="52" t="s">
        <v>1117</v>
      </c>
      <c r="C2367" s="53" t="s">
        <v>3175</v>
      </c>
      <c r="D2367" s="54">
        <v>0.80629746999999996</v>
      </c>
      <c r="E2367" s="54">
        <v>186.61487695900001</v>
      </c>
      <c r="F2367" s="54">
        <v>8.6193679369822921E-4</v>
      </c>
      <c r="G2367" s="48">
        <v>2366</v>
      </c>
      <c r="H2367" s="49"/>
      <c r="I2367" s="21">
        <f t="shared" si="331"/>
        <v>6.9423688057916336E-2</v>
      </c>
      <c r="J2367" s="50">
        <v>0.80629746999999996</v>
      </c>
      <c r="K2367" s="50">
        <v>24223.808149129967</v>
      </c>
      <c r="L2367">
        <f t="shared" si="334"/>
        <v>6.9423688057916336E-2</v>
      </c>
      <c r="M2367" t="e">
        <f t="shared" si="333"/>
        <v>#N/A</v>
      </c>
      <c r="N2367" t="str">
        <f t="shared" si="327"/>
        <v>NA</v>
      </c>
      <c r="O2367" s="22">
        <f t="shared" si="332"/>
        <v>20535.578043230034</v>
      </c>
      <c r="P2367">
        <f t="shared" si="328"/>
        <v>6.9423688057916336E-2</v>
      </c>
      <c r="Q2367">
        <f t="shared" si="329"/>
        <v>4</v>
      </c>
      <c r="V2367" s="51">
        <f t="shared" si="326"/>
        <v>1.8401657459290041E-8</v>
      </c>
      <c r="W2367" s="51">
        <f t="shared" si="330"/>
        <v>1.4105359270012406E-6</v>
      </c>
    </row>
    <row r="2368" spans="2:23" x14ac:dyDescent="0.25">
      <c r="B2368" s="45" t="s">
        <v>2000</v>
      </c>
      <c r="C2368" s="46" t="s">
        <v>3176</v>
      </c>
      <c r="D2368" s="47">
        <v>2.1482290600000002</v>
      </c>
      <c r="E2368" s="47">
        <v>30.582848813000002</v>
      </c>
      <c r="F2368" s="47">
        <v>8.5550932127045551E-4</v>
      </c>
      <c r="G2368" s="48">
        <v>2367</v>
      </c>
      <c r="H2368" s="49"/>
      <c r="I2368" s="21">
        <f t="shared" si="331"/>
        <v>6.8568178736645877E-2</v>
      </c>
      <c r="J2368" s="50">
        <v>2.1482290600000002</v>
      </c>
      <c r="K2368" s="50">
        <v>24225.956378189967</v>
      </c>
      <c r="L2368">
        <f t="shared" si="334"/>
        <v>6.8568178736645877E-2</v>
      </c>
      <c r="M2368" t="e">
        <f t="shared" si="333"/>
        <v>#N/A</v>
      </c>
      <c r="N2368" t="str">
        <f t="shared" si="327"/>
        <v>NA</v>
      </c>
      <c r="O2368" s="22">
        <f t="shared" si="332"/>
        <v>20537.726272290034</v>
      </c>
      <c r="P2368">
        <f t="shared" si="328"/>
        <v>6.8568178736645877E-2</v>
      </c>
      <c r="Q2368">
        <f t="shared" si="329"/>
        <v>4</v>
      </c>
      <c r="V2368" s="51">
        <f t="shared" si="326"/>
        <v>1.8174893512809477E-8</v>
      </c>
      <c r="W2368" s="51">
        <f t="shared" si="330"/>
        <v>1.3923610334884312E-6</v>
      </c>
    </row>
    <row r="2369" spans="2:23" x14ac:dyDescent="0.25">
      <c r="B2369" s="52" t="s">
        <v>1554</v>
      </c>
      <c r="C2369" s="53" t="s">
        <v>3177</v>
      </c>
      <c r="D2369" s="54">
        <v>4.9640607000000001</v>
      </c>
      <c r="E2369" s="54">
        <v>197.79510756400001</v>
      </c>
      <c r="F2369" s="54">
        <v>8.4929263285830328E-4</v>
      </c>
      <c r="G2369" s="48">
        <v>2368</v>
      </c>
      <c r="H2369" s="49"/>
      <c r="I2369" s="21">
        <f t="shared" si="331"/>
        <v>6.7718886103787568E-2</v>
      </c>
      <c r="J2369" s="50">
        <v>4.9640607000000001</v>
      </c>
      <c r="K2369" s="50">
        <v>24230.920438889967</v>
      </c>
      <c r="L2369">
        <f t="shared" si="334"/>
        <v>6.7718886103787568E-2</v>
      </c>
      <c r="M2369" t="e">
        <f t="shared" si="333"/>
        <v>#N/A</v>
      </c>
      <c r="N2369" t="str">
        <f t="shared" si="327"/>
        <v>NA</v>
      </c>
      <c r="O2369" s="22">
        <f t="shared" si="332"/>
        <v>20542.690332990034</v>
      </c>
      <c r="P2369">
        <f t="shared" si="328"/>
        <v>6.7718886103787568E-2</v>
      </c>
      <c r="Q2369">
        <f t="shared" si="329"/>
        <v>4</v>
      </c>
      <c r="V2369" s="51">
        <f t="shared" si="326"/>
        <v>1.7949777380985434E-8</v>
      </c>
      <c r="W2369" s="51">
        <f t="shared" si="330"/>
        <v>1.3744112561074458E-6</v>
      </c>
    </row>
    <row r="2370" spans="2:23" x14ac:dyDescent="0.25">
      <c r="B2370" s="45" t="s">
        <v>974</v>
      </c>
      <c r="C2370" s="46" t="s">
        <v>3178</v>
      </c>
      <c r="D2370" s="47">
        <v>0.42473085999999999</v>
      </c>
      <c r="E2370" s="47">
        <v>91.963481528000003</v>
      </c>
      <c r="F2370" s="47">
        <v>8.4904364685910725E-4</v>
      </c>
      <c r="G2370" s="48">
        <v>2369</v>
      </c>
      <c r="H2370" s="49"/>
      <c r="I2370" s="21">
        <f t="shared" si="331"/>
        <v>6.6869842456928466E-2</v>
      </c>
      <c r="J2370" s="50">
        <v>0.42473085999999999</v>
      </c>
      <c r="K2370" s="50">
        <v>24231.345169749966</v>
      </c>
      <c r="L2370">
        <f t="shared" si="334"/>
        <v>6.6869842456928466E-2</v>
      </c>
      <c r="M2370" t="e">
        <f t="shared" si="333"/>
        <v>#N/A</v>
      </c>
      <c r="N2370" t="str">
        <f t="shared" si="327"/>
        <v>NA</v>
      </c>
      <c r="O2370" s="22">
        <f t="shared" si="332"/>
        <v>20543.115063850033</v>
      </c>
      <c r="P2370">
        <f t="shared" si="328"/>
        <v>6.6869842456928466E-2</v>
      </c>
      <c r="Q2370">
        <f t="shared" si="329"/>
        <v>4</v>
      </c>
      <c r="V2370" s="51">
        <f t="shared" ref="V2370:V2433" si="335">L2370/SUM($L$2:$L$3075)</f>
        <v>1.7724727246160365E-8</v>
      </c>
      <c r="W2370" s="51">
        <f t="shared" si="330"/>
        <v>1.3566865288612855E-6</v>
      </c>
    </row>
    <row r="2371" spans="2:23" x14ac:dyDescent="0.25">
      <c r="B2371" s="52" t="s">
        <v>2957</v>
      </c>
      <c r="C2371" s="53" t="s">
        <v>3179</v>
      </c>
      <c r="D2371" s="54">
        <v>10.225515369999998</v>
      </c>
      <c r="E2371" s="54">
        <v>30.379430600000003</v>
      </c>
      <c r="F2371" s="54">
        <v>8.4682966591806007E-4</v>
      </c>
      <c r="G2371" s="48">
        <v>2370</v>
      </c>
      <c r="H2371" s="49"/>
      <c r="I2371" s="21">
        <f t="shared" si="331"/>
        <v>6.6023012791010402E-2</v>
      </c>
      <c r="J2371" s="50">
        <v>10.225515369999997</v>
      </c>
      <c r="K2371" s="50">
        <v>24241.570685119965</v>
      </c>
      <c r="L2371">
        <f t="shared" si="334"/>
        <v>6.6023012791010402E-2</v>
      </c>
      <c r="M2371" t="e">
        <f t="shared" si="333"/>
        <v>#N/A</v>
      </c>
      <c r="N2371" t="str">
        <f t="shared" ref="N2371:N2434" si="336">IFERROR(VLOOKUP(C2371,$Y$2:$Y$481,1,FALSE),"NA")</f>
        <v>NA</v>
      </c>
      <c r="O2371" s="22">
        <f t="shared" si="332"/>
        <v>20553.340579220032</v>
      </c>
      <c r="P2371">
        <f t="shared" ref="P2371:P2434" si="337">IF(H2371=0,I2371,#N/A)</f>
        <v>6.6023012791010402E-2</v>
      </c>
      <c r="Q2371">
        <f t="shared" ref="Q2371:Q2434" si="338">IF(G2371&lt;$T$3,$S$3,IF(G2371&lt;$T$4,$S$4,IF(G2371&lt;$T$5,$S$5,IF(G2371&lt;$T$6,$S$6,$S$7))))</f>
        <v>4</v>
      </c>
      <c r="V2371" s="51">
        <f t="shared" si="335"/>
        <v>1.7500263955970578E-8</v>
      </c>
      <c r="W2371" s="51">
        <f t="shared" ref="W2371:W2434" si="339">W2370-V2371</f>
        <v>1.3391862649053149E-6</v>
      </c>
    </row>
    <row r="2372" spans="2:23" x14ac:dyDescent="0.25">
      <c r="B2372" s="45" t="s">
        <v>3180</v>
      </c>
      <c r="C2372" s="46" t="s">
        <v>3181</v>
      </c>
      <c r="D2372" s="47">
        <v>1.6455427199999999</v>
      </c>
      <c r="E2372" s="47">
        <v>276.73737287900002</v>
      </c>
      <c r="F2372" s="47">
        <v>8.2451132875569258E-4</v>
      </c>
      <c r="G2372" s="48">
        <v>2371</v>
      </c>
      <c r="H2372" s="49"/>
      <c r="I2372" s="21">
        <f t="shared" ref="I2372:I2435" si="340">I2371-F2372</f>
        <v>6.5198501462254713E-2</v>
      </c>
      <c r="J2372" s="50">
        <v>1.6455427199999999</v>
      </c>
      <c r="K2372" s="50">
        <v>24243.216227839966</v>
      </c>
      <c r="L2372">
        <f t="shared" si="334"/>
        <v>6.5198501462254713E-2</v>
      </c>
      <c r="M2372" t="e">
        <f t="shared" si="333"/>
        <v>#N/A</v>
      </c>
      <c r="N2372" t="str">
        <f t="shared" si="336"/>
        <v>NA</v>
      </c>
      <c r="O2372" s="22">
        <f t="shared" ref="O2372:O2435" si="341">D2372+O2371</f>
        <v>20554.986121940034</v>
      </c>
      <c r="P2372">
        <f t="shared" si="337"/>
        <v>6.5198501462254713E-2</v>
      </c>
      <c r="Q2372">
        <f t="shared" si="338"/>
        <v>4</v>
      </c>
      <c r="V2372" s="51">
        <f t="shared" si="335"/>
        <v>1.7281716433251696E-8</v>
      </c>
      <c r="W2372" s="51">
        <f t="shared" si="339"/>
        <v>1.3219045484720633E-6</v>
      </c>
    </row>
    <row r="2373" spans="2:23" x14ac:dyDescent="0.25">
      <c r="B2373" s="52" t="s">
        <v>3182</v>
      </c>
      <c r="C2373" s="53" t="s">
        <v>3183</v>
      </c>
      <c r="D2373" s="54">
        <v>5.496201440000001</v>
      </c>
      <c r="E2373" s="54">
        <v>378.85377225599996</v>
      </c>
      <c r="F2373" s="54">
        <v>8.1582371317607031E-4</v>
      </c>
      <c r="G2373" s="48">
        <v>2372</v>
      </c>
      <c r="H2373" s="49"/>
      <c r="I2373" s="21">
        <f t="shared" si="340"/>
        <v>6.4382677749078646E-2</v>
      </c>
      <c r="J2373" s="50">
        <v>5.4962014400000001</v>
      </c>
      <c r="K2373" s="50">
        <v>24248.712429279967</v>
      </c>
      <c r="L2373">
        <f t="shared" si="334"/>
        <v>6.4382677749078646E-2</v>
      </c>
      <c r="M2373" t="e">
        <f t="shared" si="333"/>
        <v>#N/A</v>
      </c>
      <c r="N2373" t="str">
        <f t="shared" si="336"/>
        <v>NA</v>
      </c>
      <c r="O2373" s="22">
        <f t="shared" si="341"/>
        <v>20560.482323380034</v>
      </c>
      <c r="P2373">
        <f t="shared" si="337"/>
        <v>6.4382677749078646E-2</v>
      </c>
      <c r="Q2373">
        <f t="shared" si="338"/>
        <v>4</v>
      </c>
      <c r="V2373" s="51">
        <f t="shared" si="335"/>
        <v>1.7065471676786034E-8</v>
      </c>
      <c r="W2373" s="51">
        <f t="shared" si="339"/>
        <v>1.3048390767952772E-6</v>
      </c>
    </row>
    <row r="2374" spans="2:23" x14ac:dyDescent="0.25">
      <c r="B2374" s="45" t="s">
        <v>1580</v>
      </c>
      <c r="C2374" s="46" t="s">
        <v>3184</v>
      </c>
      <c r="D2374" s="47">
        <v>1.2380918399999998</v>
      </c>
      <c r="E2374" s="47">
        <v>167.81099651400001</v>
      </c>
      <c r="F2374" s="47">
        <v>8.154943186594345E-4</v>
      </c>
      <c r="G2374" s="48">
        <v>2373</v>
      </c>
      <c r="H2374" s="49"/>
      <c r="I2374" s="21">
        <f t="shared" si="340"/>
        <v>6.3567183430419213E-2</v>
      </c>
      <c r="J2374" s="50">
        <v>1.2380918399999998</v>
      </c>
      <c r="K2374" s="50">
        <v>24249.950521119968</v>
      </c>
      <c r="L2374">
        <f t="shared" si="334"/>
        <v>6.3567183430419213E-2</v>
      </c>
      <c r="M2374" t="e">
        <f t="shared" si="333"/>
        <v>#N/A</v>
      </c>
      <c r="N2374" t="str">
        <f t="shared" si="336"/>
        <v>NA</v>
      </c>
      <c r="O2374" s="22">
        <f t="shared" si="341"/>
        <v>20561.720415220036</v>
      </c>
      <c r="P2374">
        <f t="shared" si="337"/>
        <v>6.3567183430419213E-2</v>
      </c>
      <c r="Q2374">
        <f t="shared" si="338"/>
        <v>4</v>
      </c>
      <c r="V2374" s="51">
        <f t="shared" si="335"/>
        <v>1.6849314230649654E-8</v>
      </c>
      <c r="W2374" s="51">
        <f t="shared" si="339"/>
        <v>1.2879897625646276E-6</v>
      </c>
    </row>
    <row r="2375" spans="2:23" x14ac:dyDescent="0.25">
      <c r="B2375" s="52" t="s">
        <v>3185</v>
      </c>
      <c r="C2375" s="53" t="s">
        <v>3186</v>
      </c>
      <c r="D2375" s="54">
        <v>3.6359858299999992</v>
      </c>
      <c r="E2375" s="54">
        <v>91.105036357000003</v>
      </c>
      <c r="F2375" s="54">
        <v>8.1078016055548578E-4</v>
      </c>
      <c r="G2375" s="48">
        <v>2374</v>
      </c>
      <c r="H2375" s="49"/>
      <c r="I2375" s="21">
        <f t="shared" si="340"/>
        <v>6.2756403269863731E-2</v>
      </c>
      <c r="J2375" s="50">
        <v>3.6359858299999992</v>
      </c>
      <c r="K2375" s="50">
        <v>24253.586506949967</v>
      </c>
      <c r="L2375">
        <f t="shared" si="334"/>
        <v>6.2756403269863731E-2</v>
      </c>
      <c r="M2375" t="e">
        <f t="shared" si="333"/>
        <v>#N/A</v>
      </c>
      <c r="N2375" t="str">
        <f t="shared" si="336"/>
        <v>NA</v>
      </c>
      <c r="O2375" s="22">
        <f t="shared" si="341"/>
        <v>20565.356401050034</v>
      </c>
      <c r="P2375">
        <f t="shared" si="337"/>
        <v>6.2756403269863731E-2</v>
      </c>
      <c r="Q2375">
        <f t="shared" si="338"/>
        <v>4</v>
      </c>
      <c r="V2375" s="51">
        <f t="shared" si="335"/>
        <v>1.663440633383951E-8</v>
      </c>
      <c r="W2375" s="51">
        <f t="shared" si="339"/>
        <v>1.2713553562307882E-6</v>
      </c>
    </row>
    <row r="2376" spans="2:23" x14ac:dyDescent="0.25">
      <c r="B2376" s="45" t="s">
        <v>2782</v>
      </c>
      <c r="C2376" s="46" t="s">
        <v>3187</v>
      </c>
      <c r="D2376" s="47">
        <v>1.9600393100000004</v>
      </c>
      <c r="E2376" s="47">
        <v>145.90868222603999</v>
      </c>
      <c r="F2376" s="47">
        <v>8.0599956061664486E-4</v>
      </c>
      <c r="G2376" s="48">
        <v>2375</v>
      </c>
      <c r="H2376" s="49"/>
      <c r="I2376" s="21">
        <f t="shared" si="340"/>
        <v>6.1950403709247086E-2</v>
      </c>
      <c r="J2376" s="50">
        <v>2.2002244800000006</v>
      </c>
      <c r="K2376" s="50">
        <v>24255.786731429966</v>
      </c>
      <c r="L2376">
        <f t="shared" si="334"/>
        <v>6.1950403709247086E-2</v>
      </c>
      <c r="M2376" t="e">
        <f t="shared" si="333"/>
        <v>#N/A</v>
      </c>
      <c r="N2376" t="str">
        <f t="shared" si="336"/>
        <v>NA</v>
      </c>
      <c r="O2376" s="22">
        <f t="shared" si="341"/>
        <v>20567.316440360035</v>
      </c>
      <c r="P2376">
        <f t="shared" si="337"/>
        <v>6.1950403709247086E-2</v>
      </c>
      <c r="Q2376">
        <f t="shared" si="338"/>
        <v>4</v>
      </c>
      <c r="V2376" s="51">
        <f t="shared" si="335"/>
        <v>1.6420765597633843E-8</v>
      </c>
      <c r="W2376" s="51">
        <f t="shared" si="339"/>
        <v>1.2549345906331543E-6</v>
      </c>
    </row>
    <row r="2377" spans="2:23" x14ac:dyDescent="0.25">
      <c r="B2377" s="52" t="s">
        <v>3188</v>
      </c>
      <c r="C2377" s="53" t="s">
        <v>3189</v>
      </c>
      <c r="D2377" s="54">
        <v>3.0065570099999994</v>
      </c>
      <c r="E2377" s="54">
        <v>237.69546280700001</v>
      </c>
      <c r="F2377" s="54">
        <v>7.9278567710018718E-4</v>
      </c>
      <c r="G2377" s="48">
        <v>2376</v>
      </c>
      <c r="H2377" s="49"/>
      <c r="I2377" s="21">
        <f t="shared" si="340"/>
        <v>6.11576180321469E-2</v>
      </c>
      <c r="J2377" s="50">
        <v>3.0065570099999994</v>
      </c>
      <c r="K2377" s="50">
        <v>24258.793288439967</v>
      </c>
      <c r="L2377">
        <f t="shared" si="334"/>
        <v>6.11576180321469E-2</v>
      </c>
      <c r="M2377" t="e">
        <f t="shared" si="333"/>
        <v>#N/A</v>
      </c>
      <c r="N2377" t="str">
        <f t="shared" si="336"/>
        <v>NA</v>
      </c>
      <c r="O2377" s="22">
        <f t="shared" si="341"/>
        <v>20570.322997370036</v>
      </c>
      <c r="P2377">
        <f t="shared" si="337"/>
        <v>6.11576180321469E-2</v>
      </c>
      <c r="Q2377">
        <f t="shared" si="338"/>
        <v>4</v>
      </c>
      <c r="V2377" s="51">
        <f t="shared" si="335"/>
        <v>1.621062737425887E-8</v>
      </c>
      <c r="W2377" s="51">
        <f t="shared" si="339"/>
        <v>1.2387239632588955E-6</v>
      </c>
    </row>
    <row r="2378" spans="2:23" x14ac:dyDescent="0.25">
      <c r="B2378" s="45" t="s">
        <v>2847</v>
      </c>
      <c r="C2378" s="46" t="s">
        <v>3190</v>
      </c>
      <c r="D2378" s="47">
        <v>4.44067714</v>
      </c>
      <c r="E2378" s="47">
        <v>67.196552389999994</v>
      </c>
      <c r="F2378" s="47">
        <v>7.4450420220500491E-4</v>
      </c>
      <c r="G2378" s="48">
        <v>2377</v>
      </c>
      <c r="H2378" s="49"/>
      <c r="I2378" s="21">
        <f t="shared" si="340"/>
        <v>6.0413113829941897E-2</v>
      </c>
      <c r="J2378" s="50">
        <v>4.44067714</v>
      </c>
      <c r="K2378" s="50">
        <v>24263.233965579966</v>
      </c>
      <c r="L2378">
        <f t="shared" si="334"/>
        <v>6.0413113829941897E-2</v>
      </c>
      <c r="M2378" t="e">
        <f t="shared" si="333"/>
        <v>#N/A</v>
      </c>
      <c r="N2378" t="str">
        <f t="shared" si="336"/>
        <v>NA</v>
      </c>
      <c r="O2378" s="22">
        <f t="shared" si="341"/>
        <v>20574.763674510035</v>
      </c>
      <c r="P2378">
        <f t="shared" si="337"/>
        <v>6.0413113829941897E-2</v>
      </c>
      <c r="Q2378">
        <f t="shared" si="338"/>
        <v>4</v>
      </c>
      <c r="V2378" s="51">
        <f t="shared" si="335"/>
        <v>1.6013286787936962E-8</v>
      </c>
      <c r="W2378" s="51">
        <f t="shared" si="339"/>
        <v>1.2227106764709585E-6</v>
      </c>
    </row>
    <row r="2379" spans="2:23" x14ac:dyDescent="0.25">
      <c r="B2379" s="52" t="s">
        <v>3191</v>
      </c>
      <c r="C2379" s="53" t="s">
        <v>3192</v>
      </c>
      <c r="D2379" s="54">
        <v>0.7025965999999999</v>
      </c>
      <c r="E2379" s="54">
        <v>34.840524039999998</v>
      </c>
      <c r="F2379" s="54">
        <v>7.3294010422947993E-4</v>
      </c>
      <c r="G2379" s="48">
        <v>2378</v>
      </c>
      <c r="H2379" s="49"/>
      <c r="I2379" s="21">
        <f t="shared" si="340"/>
        <v>5.9680173725712417E-2</v>
      </c>
      <c r="J2379" s="50">
        <v>0.7025965999999999</v>
      </c>
      <c r="K2379" s="50">
        <v>24263.936562179966</v>
      </c>
      <c r="L2379">
        <f t="shared" si="334"/>
        <v>5.9680173725712417E-2</v>
      </c>
      <c r="M2379" t="e">
        <f t="shared" si="333"/>
        <v>#N/A</v>
      </c>
      <c r="N2379" t="str">
        <f t="shared" si="336"/>
        <v>NA</v>
      </c>
      <c r="O2379" s="22">
        <f t="shared" si="341"/>
        <v>20575.466271110035</v>
      </c>
      <c r="P2379">
        <f t="shared" si="337"/>
        <v>5.9680173725712417E-2</v>
      </c>
      <c r="Q2379">
        <f t="shared" si="338"/>
        <v>4</v>
      </c>
      <c r="V2379" s="51">
        <f t="shared" si="335"/>
        <v>1.581901141718807E-8</v>
      </c>
      <c r="W2379" s="51">
        <f t="shared" si="339"/>
        <v>1.2068916650537705E-6</v>
      </c>
    </row>
    <row r="2380" spans="2:23" x14ac:dyDescent="0.25">
      <c r="B2380" s="45" t="s">
        <v>1728</v>
      </c>
      <c r="C2380" s="46" t="s">
        <v>3193</v>
      </c>
      <c r="D2380" s="47">
        <v>1.0580152299999999</v>
      </c>
      <c r="E2380" s="47">
        <v>59.144327557000004</v>
      </c>
      <c r="F2380" s="47">
        <v>7.3162124631284578E-4</v>
      </c>
      <c r="G2380" s="48">
        <v>2379</v>
      </c>
      <c r="H2380" s="49"/>
      <c r="I2380" s="21">
        <f t="shared" si="340"/>
        <v>5.894855247939957E-2</v>
      </c>
      <c r="J2380" s="50">
        <v>1.0580152299999999</v>
      </c>
      <c r="K2380" s="50">
        <v>24264.994577409965</v>
      </c>
      <c r="L2380">
        <f t="shared" si="334"/>
        <v>5.894855247939957E-2</v>
      </c>
      <c r="M2380" t="e">
        <f t="shared" si="333"/>
        <v>#N/A</v>
      </c>
      <c r="N2380" t="str">
        <f t="shared" si="336"/>
        <v>NA</v>
      </c>
      <c r="O2380" s="22">
        <f t="shared" si="341"/>
        <v>20576.524286340034</v>
      </c>
      <c r="P2380">
        <f t="shared" si="337"/>
        <v>5.894855247939957E-2</v>
      </c>
      <c r="Q2380">
        <f t="shared" si="338"/>
        <v>4</v>
      </c>
      <c r="V2380" s="51">
        <f t="shared" si="335"/>
        <v>1.5625085626997312E-8</v>
      </c>
      <c r="W2380" s="51">
        <f t="shared" si="339"/>
        <v>1.1912665794267732E-6</v>
      </c>
    </row>
    <row r="2381" spans="2:23" x14ac:dyDescent="0.25">
      <c r="B2381" s="52" t="s">
        <v>3194</v>
      </c>
      <c r="C2381" s="53" t="s">
        <v>3195</v>
      </c>
      <c r="D2381" s="54">
        <v>9.6669994400000014</v>
      </c>
      <c r="E2381" s="54">
        <v>534.4111579050001</v>
      </c>
      <c r="F2381" s="54">
        <v>7.313951107087831E-4</v>
      </c>
      <c r="G2381" s="48">
        <v>2380</v>
      </c>
      <c r="H2381" s="49"/>
      <c r="I2381" s="21">
        <f t="shared" si="340"/>
        <v>5.8217157368690785E-2</v>
      </c>
      <c r="J2381" s="50">
        <v>9.6669994400000014</v>
      </c>
      <c r="K2381" s="50">
        <v>24274.661576849965</v>
      </c>
      <c r="L2381">
        <f t="shared" si="334"/>
        <v>5.8217157368690785E-2</v>
      </c>
      <c r="M2381" t="e">
        <f t="shared" si="333"/>
        <v>#N/A</v>
      </c>
      <c r="N2381" t="str">
        <f t="shared" si="336"/>
        <v>NA</v>
      </c>
      <c r="O2381" s="22">
        <f t="shared" si="341"/>
        <v>20586.191285780034</v>
      </c>
      <c r="P2381">
        <f t="shared" si="337"/>
        <v>5.8217157368690785E-2</v>
      </c>
      <c r="Q2381">
        <f t="shared" si="338"/>
        <v>4</v>
      </c>
      <c r="V2381" s="51">
        <f t="shared" si="335"/>
        <v>1.5431219777009129E-8</v>
      </c>
      <c r="W2381" s="51">
        <f t="shared" si="339"/>
        <v>1.1758353596497641E-6</v>
      </c>
    </row>
    <row r="2382" spans="2:23" x14ac:dyDescent="0.25">
      <c r="B2382" s="45" t="s">
        <v>3196</v>
      </c>
      <c r="C2382" s="46" t="s">
        <v>3197</v>
      </c>
      <c r="D2382" s="47">
        <v>2.375588200000001</v>
      </c>
      <c r="E2382" s="47">
        <v>86.260140242999995</v>
      </c>
      <c r="F2382" s="47">
        <v>7.0714337768406537E-4</v>
      </c>
      <c r="G2382" s="48">
        <v>2381</v>
      </c>
      <c r="H2382" s="49"/>
      <c r="I2382" s="21">
        <f t="shared" si="340"/>
        <v>5.751001399100672E-2</v>
      </c>
      <c r="J2382" s="50">
        <v>2.375588200000001</v>
      </c>
      <c r="K2382" s="50">
        <v>24277.037165049966</v>
      </c>
      <c r="L2382">
        <f t="shared" si="334"/>
        <v>5.751001399100672E-2</v>
      </c>
      <c r="M2382" t="e">
        <f t="shared" si="333"/>
        <v>#N/A</v>
      </c>
      <c r="N2382" t="str">
        <f t="shared" si="336"/>
        <v>NA</v>
      </c>
      <c r="O2382" s="22">
        <f t="shared" si="341"/>
        <v>20588.566873980035</v>
      </c>
      <c r="P2382">
        <f t="shared" si="337"/>
        <v>5.751001399100672E-2</v>
      </c>
      <c r="Q2382">
        <f t="shared" si="338"/>
        <v>4</v>
      </c>
      <c r="V2382" s="51">
        <f t="shared" si="335"/>
        <v>1.5243782166378421E-8</v>
      </c>
      <c r="W2382" s="51">
        <f t="shared" si="339"/>
        <v>1.1605915774833858E-6</v>
      </c>
    </row>
    <row r="2383" spans="2:23" x14ac:dyDescent="0.25">
      <c r="B2383" s="52" t="s">
        <v>3161</v>
      </c>
      <c r="C2383" s="53" t="s">
        <v>3198</v>
      </c>
      <c r="D2383" s="54">
        <v>2.83946517</v>
      </c>
      <c r="E2383" s="54">
        <v>194.73490786299999</v>
      </c>
      <c r="F2383" s="54">
        <v>6.9105576753342808E-4</v>
      </c>
      <c r="G2383" s="48">
        <v>2382</v>
      </c>
      <c r="H2383" s="49"/>
      <c r="I2383" s="21">
        <f t="shared" si="340"/>
        <v>5.6818958223473291E-2</v>
      </c>
      <c r="J2383" s="50">
        <v>2.83946517</v>
      </c>
      <c r="K2383" s="50">
        <v>24279.876630219966</v>
      </c>
      <c r="L2383">
        <f t="shared" si="334"/>
        <v>5.6818958223473291E-2</v>
      </c>
      <c r="M2383" t="e">
        <f t="shared" si="333"/>
        <v>#N/A</v>
      </c>
      <c r="N2383" t="str">
        <f t="shared" si="336"/>
        <v>NA</v>
      </c>
      <c r="O2383" s="22">
        <f t="shared" si="341"/>
        <v>20591.406339150035</v>
      </c>
      <c r="P2383">
        <f t="shared" si="337"/>
        <v>5.6818958223473291E-2</v>
      </c>
      <c r="Q2383">
        <f t="shared" si="338"/>
        <v>4</v>
      </c>
      <c r="V2383" s="51">
        <f t="shared" si="335"/>
        <v>1.5060608787447467E-8</v>
      </c>
      <c r="W2383" s="51">
        <f t="shared" si="339"/>
        <v>1.1455309686959383E-6</v>
      </c>
    </row>
    <row r="2384" spans="2:23" x14ac:dyDescent="0.25">
      <c r="B2384" s="45" t="s">
        <v>2847</v>
      </c>
      <c r="C2384" s="46" t="s">
        <v>3199</v>
      </c>
      <c r="D2384" s="47">
        <v>1.7925955600000005</v>
      </c>
      <c r="E2384" s="47">
        <v>27.962740981</v>
      </c>
      <c r="F2384" s="47">
        <v>6.8764015228606526E-4</v>
      </c>
      <c r="G2384" s="48">
        <v>2383</v>
      </c>
      <c r="H2384" s="49"/>
      <c r="I2384" s="21">
        <f t="shared" si="340"/>
        <v>5.6131318071187229E-2</v>
      </c>
      <c r="J2384" s="50">
        <v>1.7925955600000005</v>
      </c>
      <c r="K2384" s="50">
        <v>24281.669225779966</v>
      </c>
      <c r="L2384">
        <f t="shared" si="334"/>
        <v>5.6131318071187229E-2</v>
      </c>
      <c r="M2384" t="e">
        <f t="shared" si="333"/>
        <v>#N/A</v>
      </c>
      <c r="N2384" t="str">
        <f t="shared" si="336"/>
        <v>NA</v>
      </c>
      <c r="O2384" s="22">
        <f t="shared" si="341"/>
        <v>20593.198934710035</v>
      </c>
      <c r="P2384">
        <f t="shared" si="337"/>
        <v>5.6131318071187229E-2</v>
      </c>
      <c r="Q2384">
        <f t="shared" si="338"/>
        <v>4</v>
      </c>
      <c r="V2384" s="51">
        <f t="shared" si="335"/>
        <v>1.487834076205726E-8</v>
      </c>
      <c r="W2384" s="51">
        <f t="shared" si="339"/>
        <v>1.1306526279338812E-6</v>
      </c>
    </row>
    <row r="2385" spans="2:23" x14ac:dyDescent="0.25">
      <c r="B2385" s="52" t="s">
        <v>2688</v>
      </c>
      <c r="C2385" s="53" t="s">
        <v>3200</v>
      </c>
      <c r="D2385" s="54">
        <v>1.52124569</v>
      </c>
      <c r="E2385" s="54">
        <v>14.274980934000002</v>
      </c>
      <c r="F2385" s="54">
        <v>6.5955408158406906E-4</v>
      </c>
      <c r="G2385" s="48">
        <v>2384</v>
      </c>
      <c r="H2385" s="49"/>
      <c r="I2385" s="21">
        <f t="shared" si="340"/>
        <v>5.5471763989603157E-2</v>
      </c>
      <c r="J2385" s="50">
        <v>1.52124569</v>
      </c>
      <c r="K2385" s="50">
        <v>24283.190471469967</v>
      </c>
      <c r="L2385">
        <f t="shared" si="334"/>
        <v>5.5471763989603157E-2</v>
      </c>
      <c r="M2385" t="e">
        <f t="shared" si="333"/>
        <v>#N/A</v>
      </c>
      <c r="N2385" t="str">
        <f t="shared" si="336"/>
        <v>NA</v>
      </c>
      <c r="O2385" s="22">
        <f t="shared" si="341"/>
        <v>20594.720180400036</v>
      </c>
      <c r="P2385">
        <f t="shared" si="337"/>
        <v>5.5471763989603157E-2</v>
      </c>
      <c r="Q2385">
        <f t="shared" si="338"/>
        <v>4</v>
      </c>
      <c r="V2385" s="51">
        <f t="shared" si="335"/>
        <v>1.4703517317427502E-8</v>
      </c>
      <c r="W2385" s="51">
        <f t="shared" si="339"/>
        <v>1.1159491106164537E-6</v>
      </c>
    </row>
    <row r="2386" spans="2:23" x14ac:dyDescent="0.25">
      <c r="B2386" s="45" t="s">
        <v>1079</v>
      </c>
      <c r="C2386" s="46" t="s">
        <v>3201</v>
      </c>
      <c r="D2386" s="47">
        <v>7.5472503099999999</v>
      </c>
      <c r="E2386" s="47">
        <v>303.51415521000007</v>
      </c>
      <c r="F2386" s="47">
        <v>6.538908959844242E-4</v>
      </c>
      <c r="G2386" s="48">
        <v>2385</v>
      </c>
      <c r="H2386" s="49"/>
      <c r="I2386" s="21">
        <f t="shared" si="340"/>
        <v>5.4817873093618734E-2</v>
      </c>
      <c r="J2386" s="50">
        <v>7.5472503099999999</v>
      </c>
      <c r="K2386" s="50">
        <v>24290.737721779966</v>
      </c>
      <c r="L2386">
        <f t="shared" si="334"/>
        <v>5.4817873093618734E-2</v>
      </c>
      <c r="M2386" t="e">
        <f t="shared" si="333"/>
        <v>#N/A</v>
      </c>
      <c r="N2386" t="str">
        <f t="shared" si="336"/>
        <v>NA</v>
      </c>
      <c r="O2386" s="22">
        <f t="shared" si="341"/>
        <v>20602.267430710035</v>
      </c>
      <c r="P2386">
        <f t="shared" si="337"/>
        <v>5.4817873093618734E-2</v>
      </c>
      <c r="Q2386">
        <f t="shared" si="338"/>
        <v>4</v>
      </c>
      <c r="V2386" s="51">
        <f t="shared" si="335"/>
        <v>1.4530194974286996E-8</v>
      </c>
      <c r="W2386" s="51">
        <f t="shared" si="339"/>
        <v>1.1014189156421667E-6</v>
      </c>
    </row>
    <row r="2387" spans="2:23" x14ac:dyDescent="0.25">
      <c r="B2387" s="52" t="s">
        <v>664</v>
      </c>
      <c r="C2387" s="53" t="s">
        <v>3202</v>
      </c>
      <c r="D2387" s="54">
        <v>5.7230740900000008</v>
      </c>
      <c r="E2387" s="54">
        <v>943.61110531800011</v>
      </c>
      <c r="F2387" s="54">
        <v>6.5080857933782468E-4</v>
      </c>
      <c r="G2387" s="48">
        <v>2386</v>
      </c>
      <c r="H2387" s="49"/>
      <c r="I2387" s="21">
        <f t="shared" si="340"/>
        <v>5.416706451428091E-2</v>
      </c>
      <c r="J2387" s="50">
        <v>5.7230740900000008</v>
      </c>
      <c r="K2387" s="50">
        <v>24296.460795869967</v>
      </c>
      <c r="L2387">
        <f t="shared" si="334"/>
        <v>5.416706451428091E-2</v>
      </c>
      <c r="M2387" t="e">
        <f t="shared" ref="M2387:M2450" si="342">IF(N2387=C2387,L2387,NA())</f>
        <v>#N/A</v>
      </c>
      <c r="N2387" t="str">
        <f t="shared" si="336"/>
        <v>NA</v>
      </c>
      <c r="O2387" s="22">
        <f t="shared" si="341"/>
        <v>20607.990504800036</v>
      </c>
      <c r="P2387">
        <f t="shared" si="337"/>
        <v>5.416706451428091E-2</v>
      </c>
      <c r="Q2387">
        <f t="shared" si="338"/>
        <v>4</v>
      </c>
      <c r="V2387" s="51">
        <f t="shared" si="335"/>
        <v>1.4357689639529342E-8</v>
      </c>
      <c r="W2387" s="51">
        <f t="shared" si="339"/>
        <v>1.0870612260026373E-6</v>
      </c>
    </row>
    <row r="2388" spans="2:23" x14ac:dyDescent="0.25">
      <c r="B2388" s="45" t="s">
        <v>1528</v>
      </c>
      <c r="C2388" s="46" t="s">
        <v>3203</v>
      </c>
      <c r="D2388" s="47">
        <v>1.8410511379911543</v>
      </c>
      <c r="E2388" s="47">
        <v>101</v>
      </c>
      <c r="F2388" s="47">
        <v>6.4775340000000007E-4</v>
      </c>
      <c r="G2388" s="48">
        <v>2387</v>
      </c>
      <c r="H2388" s="49"/>
      <c r="I2388" s="21">
        <f t="shared" si="340"/>
        <v>5.3519311114280911E-2</v>
      </c>
      <c r="J2388" s="50">
        <v>2.0798110900000002</v>
      </c>
      <c r="K2388" s="50">
        <v>24298.540606959967</v>
      </c>
      <c r="L2388">
        <f t="shared" si="334"/>
        <v>5.3519311114280911E-2</v>
      </c>
      <c r="M2388" t="e">
        <f t="shared" si="342"/>
        <v>#N/A</v>
      </c>
      <c r="N2388" t="str">
        <f t="shared" si="336"/>
        <v>NA</v>
      </c>
      <c r="O2388" s="22">
        <f t="shared" si="341"/>
        <v>20609.831555938028</v>
      </c>
      <c r="P2388">
        <f t="shared" si="337"/>
        <v>5.3519311114280911E-2</v>
      </c>
      <c r="Q2388">
        <f t="shared" si="338"/>
        <v>4</v>
      </c>
      <c r="V2388" s="51">
        <f t="shared" si="335"/>
        <v>1.4185994120055548E-8</v>
      </c>
      <c r="W2388" s="51">
        <f t="shared" si="339"/>
        <v>1.0728752318825818E-6</v>
      </c>
    </row>
    <row r="2389" spans="2:23" x14ac:dyDescent="0.25">
      <c r="B2389" s="52" t="s">
        <v>2079</v>
      </c>
      <c r="C2389" s="53" t="s">
        <v>3204</v>
      </c>
      <c r="D2389" s="54">
        <v>0.57096285000000002</v>
      </c>
      <c r="E2389" s="54">
        <v>19.515196598000003</v>
      </c>
      <c r="F2389" s="54">
        <v>6.4710050095376248E-4</v>
      </c>
      <c r="G2389" s="48">
        <v>2388</v>
      </c>
      <c r="H2389" s="49"/>
      <c r="I2389" s="21">
        <f t="shared" si="340"/>
        <v>5.2872210613327149E-2</v>
      </c>
      <c r="J2389" s="50">
        <v>0.57096285000000002</v>
      </c>
      <c r="K2389" s="50">
        <v>24299.111569809967</v>
      </c>
      <c r="L2389">
        <f t="shared" si="334"/>
        <v>5.2872210613327149E-2</v>
      </c>
      <c r="M2389" t="e">
        <f t="shared" si="342"/>
        <v>#N/A</v>
      </c>
      <c r="N2389" t="str">
        <f t="shared" si="336"/>
        <v>NA</v>
      </c>
      <c r="O2389" s="22">
        <f t="shared" si="341"/>
        <v>20610.402518788029</v>
      </c>
      <c r="P2389">
        <f t="shared" si="337"/>
        <v>5.2872210613327149E-2</v>
      </c>
      <c r="Q2389">
        <f t="shared" si="338"/>
        <v>4</v>
      </c>
      <c r="V2389" s="51">
        <f t="shared" si="335"/>
        <v>1.4014471660022135E-8</v>
      </c>
      <c r="W2389" s="51">
        <f t="shared" si="339"/>
        <v>1.0588607602225597E-6</v>
      </c>
    </row>
    <row r="2390" spans="2:23" x14ac:dyDescent="0.25">
      <c r="B2390" s="45" t="s">
        <v>289</v>
      </c>
      <c r="C2390" s="46" t="s">
        <v>3205</v>
      </c>
      <c r="D2390" s="47">
        <v>0.50978200023146936</v>
      </c>
      <c r="E2390" s="47">
        <v>59.293402736701523</v>
      </c>
      <c r="F2390" s="47">
        <v>6.4074229799361765E-4</v>
      </c>
      <c r="G2390" s="48">
        <v>2389</v>
      </c>
      <c r="H2390" s="49"/>
      <c r="I2390" s="21">
        <f t="shared" si="340"/>
        <v>5.2231468315333533E-2</v>
      </c>
      <c r="J2390" s="50">
        <v>1.8222802599999992</v>
      </c>
      <c r="K2390" s="50">
        <v>24300.933850069967</v>
      </c>
      <c r="L2390">
        <f t="shared" si="334"/>
        <v>5.2231468315333533E-2</v>
      </c>
      <c r="M2390" t="e">
        <f t="shared" si="342"/>
        <v>#N/A</v>
      </c>
      <c r="N2390" t="str">
        <f t="shared" si="336"/>
        <v>NA</v>
      </c>
      <c r="O2390" s="22">
        <f t="shared" si="341"/>
        <v>20610.912300788259</v>
      </c>
      <c r="P2390">
        <f t="shared" si="337"/>
        <v>5.2231468315333533E-2</v>
      </c>
      <c r="Q2390">
        <f t="shared" si="338"/>
        <v>4</v>
      </c>
      <c r="V2390" s="51">
        <f t="shared" si="335"/>
        <v>1.3844634524928989E-8</v>
      </c>
      <c r="W2390" s="51">
        <f t="shared" si="339"/>
        <v>1.0450161256976306E-6</v>
      </c>
    </row>
    <row r="2391" spans="2:23" x14ac:dyDescent="0.25">
      <c r="B2391" s="52" t="s">
        <v>1961</v>
      </c>
      <c r="C2391" s="53" t="s">
        <v>3206</v>
      </c>
      <c r="D2391" s="54">
        <v>1.9244872200000001</v>
      </c>
      <c r="E2391" s="54">
        <v>95.758031134000007</v>
      </c>
      <c r="F2391" s="54">
        <v>6.2286768931421653E-4</v>
      </c>
      <c r="G2391" s="48">
        <v>2390</v>
      </c>
      <c r="H2391" s="49"/>
      <c r="I2391" s="21">
        <f t="shared" si="340"/>
        <v>5.1608600626019317E-2</v>
      </c>
      <c r="J2391" s="50">
        <v>1.9244872200000001</v>
      </c>
      <c r="K2391" s="50">
        <v>24302.858337289967</v>
      </c>
      <c r="L2391">
        <f t="shared" si="334"/>
        <v>5.1608600626019317E-2</v>
      </c>
      <c r="M2391" t="e">
        <f t="shared" si="342"/>
        <v>#N/A</v>
      </c>
      <c r="N2391" t="str">
        <f t="shared" si="336"/>
        <v>NA</v>
      </c>
      <c r="O2391" s="22">
        <f t="shared" si="341"/>
        <v>20612.836788008259</v>
      </c>
      <c r="P2391">
        <f t="shared" si="337"/>
        <v>5.1608600626019317E-2</v>
      </c>
      <c r="Q2391">
        <f t="shared" si="338"/>
        <v>4</v>
      </c>
      <c r="V2391" s="51">
        <f t="shared" si="335"/>
        <v>1.367953528889218E-8</v>
      </c>
      <c r="W2391" s="51">
        <f t="shared" si="339"/>
        <v>1.0313365904087384E-6</v>
      </c>
    </row>
    <row r="2392" spans="2:23" x14ac:dyDescent="0.25">
      <c r="B2392" s="45" t="s">
        <v>1407</v>
      </c>
      <c r="C2392" s="46" t="s">
        <v>3207</v>
      </c>
      <c r="D2392" s="47">
        <v>0.93105108000000003</v>
      </c>
      <c r="E2392" s="47">
        <v>87.006837090000005</v>
      </c>
      <c r="F2392" s="47">
        <v>6.1866211512844505E-4</v>
      </c>
      <c r="G2392" s="48">
        <v>2391</v>
      </c>
      <c r="H2392" s="49"/>
      <c r="I2392" s="21">
        <f t="shared" si="340"/>
        <v>5.098993851089087E-2</v>
      </c>
      <c r="J2392" s="50">
        <v>0.93105108000000003</v>
      </c>
      <c r="K2392" s="50">
        <v>24303.789388369965</v>
      </c>
      <c r="L2392">
        <f t="shared" si="334"/>
        <v>5.098993851089087E-2</v>
      </c>
      <c r="M2392" t="e">
        <f t="shared" si="342"/>
        <v>#N/A</v>
      </c>
      <c r="N2392" t="str">
        <f t="shared" si="336"/>
        <v>NA</v>
      </c>
      <c r="O2392" s="22">
        <f t="shared" si="341"/>
        <v>20613.767839088257</v>
      </c>
      <c r="P2392">
        <f t="shared" si="337"/>
        <v>5.098993851089087E-2</v>
      </c>
      <c r="Q2392">
        <f t="shared" si="338"/>
        <v>4</v>
      </c>
      <c r="V2392" s="51">
        <f t="shared" si="335"/>
        <v>1.3515550795355388E-8</v>
      </c>
      <c r="W2392" s="51">
        <f t="shared" si="339"/>
        <v>1.0178210396133831E-6</v>
      </c>
    </row>
    <row r="2393" spans="2:23" x14ac:dyDescent="0.25">
      <c r="B2393" s="52" t="s">
        <v>3208</v>
      </c>
      <c r="C2393" s="53" t="s">
        <v>3209</v>
      </c>
      <c r="D2393" s="54">
        <v>6.1274777499999988</v>
      </c>
      <c r="E2393" s="54">
        <v>609.80360608339811</v>
      </c>
      <c r="F2393" s="54">
        <v>6.1681634755335714E-4</v>
      </c>
      <c r="G2393" s="48">
        <v>2392</v>
      </c>
      <c r="H2393" s="49"/>
      <c r="I2393" s="21">
        <f t="shared" si="340"/>
        <v>5.037312216333751E-2</v>
      </c>
      <c r="J2393" s="50">
        <v>6.1274777499999988</v>
      </c>
      <c r="K2393" s="50">
        <v>24309.916866119966</v>
      </c>
      <c r="L2393">
        <f t="shared" si="334"/>
        <v>5.037312216333751E-2</v>
      </c>
      <c r="M2393" t="e">
        <f t="shared" si="342"/>
        <v>#N/A</v>
      </c>
      <c r="N2393" t="str">
        <f t="shared" si="336"/>
        <v>NA</v>
      </c>
      <c r="O2393" s="22">
        <f t="shared" si="341"/>
        <v>20619.895316838258</v>
      </c>
      <c r="P2393">
        <f t="shared" si="337"/>
        <v>5.037312216333751E-2</v>
      </c>
      <c r="Q2393">
        <f t="shared" si="338"/>
        <v>4</v>
      </c>
      <c r="V2393" s="51">
        <f t="shared" si="335"/>
        <v>1.335205554668035E-8</v>
      </c>
      <c r="W2393" s="51">
        <f t="shared" si="339"/>
        <v>1.0044689840667028E-6</v>
      </c>
    </row>
    <row r="2394" spans="2:23" x14ac:dyDescent="0.25">
      <c r="B2394" s="45" t="s">
        <v>3068</v>
      </c>
      <c r="C2394" s="46" t="s">
        <v>3210</v>
      </c>
      <c r="D2394" s="47">
        <v>3.0636174300000003</v>
      </c>
      <c r="E2394" s="47">
        <v>390.05703661299998</v>
      </c>
      <c r="F2394" s="47">
        <v>6.148079011094106E-4</v>
      </c>
      <c r="G2394" s="48">
        <v>2393</v>
      </c>
      <c r="H2394" s="49"/>
      <c r="I2394" s="21">
        <f t="shared" si="340"/>
        <v>4.9758314262228098E-2</v>
      </c>
      <c r="J2394" s="50">
        <v>3.0636174299999999</v>
      </c>
      <c r="K2394" s="50">
        <v>24312.980483549967</v>
      </c>
      <c r="L2394">
        <f t="shared" si="334"/>
        <v>4.9758314262228098E-2</v>
      </c>
      <c r="M2394" t="e">
        <f t="shared" si="342"/>
        <v>#N/A</v>
      </c>
      <c r="N2394" t="str">
        <f t="shared" si="336"/>
        <v>NA</v>
      </c>
      <c r="O2394" s="22">
        <f t="shared" si="341"/>
        <v>20622.958934268259</v>
      </c>
      <c r="P2394">
        <f t="shared" si="337"/>
        <v>4.9758314262228098E-2</v>
      </c>
      <c r="Q2394">
        <f t="shared" si="338"/>
        <v>4</v>
      </c>
      <c r="V2394" s="51">
        <f t="shared" si="335"/>
        <v>1.3189092663031152E-8</v>
      </c>
      <c r="W2394" s="51">
        <f t="shared" si="339"/>
        <v>9.912798914036717E-7</v>
      </c>
    </row>
    <row r="2395" spans="2:23" x14ac:dyDescent="0.25">
      <c r="B2395" s="52" t="s">
        <v>1034</v>
      </c>
      <c r="C2395" s="53" t="s">
        <v>3211</v>
      </c>
      <c r="D2395" s="54">
        <v>3.4027880000000003E-2</v>
      </c>
      <c r="E2395" s="54">
        <v>1</v>
      </c>
      <c r="F2395" s="54">
        <v>6.0704029999999998E-4</v>
      </c>
      <c r="G2395" s="48">
        <v>2394</v>
      </c>
      <c r="H2395" s="49"/>
      <c r="I2395" s="21">
        <f t="shared" si="340"/>
        <v>4.9151273962228098E-2</v>
      </c>
      <c r="J2395" s="50">
        <v>6.8972670000000014E-2</v>
      </c>
      <c r="K2395" s="50">
        <v>24313.049456219967</v>
      </c>
      <c r="L2395">
        <f t="shared" si="334"/>
        <v>4.9151273962228098E-2</v>
      </c>
      <c r="M2395" t="e">
        <f t="shared" si="342"/>
        <v>#N/A</v>
      </c>
      <c r="N2395" t="str">
        <f t="shared" si="336"/>
        <v>NA</v>
      </c>
      <c r="O2395" s="22">
        <f t="shared" si="341"/>
        <v>20622.992962148259</v>
      </c>
      <c r="P2395">
        <f t="shared" si="337"/>
        <v>4.9151273962228098E-2</v>
      </c>
      <c r="Q2395">
        <f t="shared" si="338"/>
        <v>4</v>
      </c>
      <c r="V2395" s="51">
        <f t="shared" si="335"/>
        <v>1.3028188683754429E-8</v>
      </c>
      <c r="W2395" s="51">
        <f t="shared" si="339"/>
        <v>9.7825170271991717E-7</v>
      </c>
    </row>
    <row r="2396" spans="2:23" x14ac:dyDescent="0.25">
      <c r="B2396" s="45" t="s">
        <v>3138</v>
      </c>
      <c r="C2396" s="46" t="s">
        <v>3212</v>
      </c>
      <c r="D2396" s="47">
        <v>2.61721212</v>
      </c>
      <c r="E2396" s="47">
        <v>84.419154635000012</v>
      </c>
      <c r="F2396" s="47">
        <v>5.8752354859774607E-4</v>
      </c>
      <c r="G2396" s="48">
        <v>2395</v>
      </c>
      <c r="H2396" s="49"/>
      <c r="I2396" s="21">
        <f t="shared" si="340"/>
        <v>4.8563750413630355E-2</v>
      </c>
      <c r="J2396" s="50">
        <v>2.61721212</v>
      </c>
      <c r="K2396" s="50">
        <v>24315.666668339967</v>
      </c>
      <c r="L2396">
        <f t="shared" si="334"/>
        <v>4.8563750413630355E-2</v>
      </c>
      <c r="M2396" t="e">
        <f t="shared" si="342"/>
        <v>#N/A</v>
      </c>
      <c r="N2396" t="str">
        <f t="shared" si="336"/>
        <v>NA</v>
      </c>
      <c r="O2396" s="22">
        <f t="shared" si="341"/>
        <v>20625.610174268259</v>
      </c>
      <c r="P2396">
        <f t="shared" si="337"/>
        <v>4.8563750413630355E-2</v>
      </c>
      <c r="Q2396">
        <f t="shared" si="338"/>
        <v>4</v>
      </c>
      <c r="V2396" s="51">
        <f t="shared" si="335"/>
        <v>1.2872457874962727E-8</v>
      </c>
      <c r="W2396" s="51">
        <f t="shared" si="339"/>
        <v>9.6537924484495453E-7</v>
      </c>
    </row>
    <row r="2397" spans="2:23" x14ac:dyDescent="0.25">
      <c r="B2397" s="52" t="s">
        <v>2730</v>
      </c>
      <c r="C2397" s="53" t="s">
        <v>3213</v>
      </c>
      <c r="D2397" s="54">
        <v>0.84027389999999991</v>
      </c>
      <c r="E2397" s="54">
        <v>172.068671741</v>
      </c>
      <c r="F2397" s="54">
        <v>5.8367414141264609E-4</v>
      </c>
      <c r="G2397" s="48">
        <v>2396</v>
      </c>
      <c r="H2397" s="49"/>
      <c r="I2397" s="21">
        <f t="shared" si="340"/>
        <v>4.798007627221771E-2</v>
      </c>
      <c r="J2397" s="50">
        <v>0.84027389999999991</v>
      </c>
      <c r="K2397" s="50">
        <v>24316.506942239968</v>
      </c>
      <c r="L2397">
        <f t="shared" si="334"/>
        <v>4.798007627221771E-2</v>
      </c>
      <c r="M2397" t="e">
        <f t="shared" si="342"/>
        <v>#N/A</v>
      </c>
      <c r="N2397" t="str">
        <f t="shared" si="336"/>
        <v>NA</v>
      </c>
      <c r="O2397" s="22">
        <f t="shared" si="341"/>
        <v>20626.45044816826</v>
      </c>
      <c r="P2397">
        <f t="shared" si="337"/>
        <v>4.798007627221771E-2</v>
      </c>
      <c r="Q2397">
        <f t="shared" si="338"/>
        <v>4</v>
      </c>
      <c r="V2397" s="51">
        <f t="shared" si="335"/>
        <v>1.2717747401944345E-8</v>
      </c>
      <c r="W2397" s="51">
        <f t="shared" si="339"/>
        <v>9.5266149744301018E-7</v>
      </c>
    </row>
    <row r="2398" spans="2:23" x14ac:dyDescent="0.25">
      <c r="B2398" s="45" t="s">
        <v>2342</v>
      </c>
      <c r="C2398" s="46" t="s">
        <v>3214</v>
      </c>
      <c r="D2398" s="47">
        <v>5.7729536300000008</v>
      </c>
      <c r="E2398" s="47">
        <v>107.480710307</v>
      </c>
      <c r="F2398" s="47">
        <v>5.7693495678591458E-4</v>
      </c>
      <c r="G2398" s="48">
        <v>2397</v>
      </c>
      <c r="H2398" s="49"/>
      <c r="I2398" s="21">
        <f t="shared" si="340"/>
        <v>4.7403141315431795E-2</v>
      </c>
      <c r="J2398" s="50">
        <v>5.7729536300000008</v>
      </c>
      <c r="K2398" s="50">
        <v>24322.279895869968</v>
      </c>
      <c r="L2398">
        <f t="shared" si="334"/>
        <v>4.7403141315431795E-2</v>
      </c>
      <c r="M2398" t="e">
        <f t="shared" si="342"/>
        <v>#N/A</v>
      </c>
      <c r="N2398" t="str">
        <f t="shared" si="336"/>
        <v>NA</v>
      </c>
      <c r="O2398" s="22">
        <f t="shared" si="341"/>
        <v>20632.223401798259</v>
      </c>
      <c r="P2398">
        <f t="shared" si="337"/>
        <v>4.7403141315431795E-2</v>
      </c>
      <c r="Q2398">
        <f t="shared" si="338"/>
        <v>4</v>
      </c>
      <c r="V2398" s="51">
        <f t="shared" si="335"/>
        <v>1.2564823238045016E-8</v>
      </c>
      <c r="W2398" s="51">
        <f t="shared" si="339"/>
        <v>9.4009667420496515E-7</v>
      </c>
    </row>
    <row r="2399" spans="2:23" x14ac:dyDescent="0.25">
      <c r="B2399" s="52" t="s">
        <v>2610</v>
      </c>
      <c r="C2399" s="53" t="s">
        <v>3215</v>
      </c>
      <c r="D2399" s="54">
        <v>1.7576038500000002</v>
      </c>
      <c r="E2399" s="54">
        <v>35.890870548000002</v>
      </c>
      <c r="F2399" s="54">
        <v>5.7110988850799524E-4</v>
      </c>
      <c r="G2399" s="48">
        <v>2398</v>
      </c>
      <c r="H2399" s="49"/>
      <c r="I2399" s="21">
        <f t="shared" si="340"/>
        <v>4.6832031426923798E-2</v>
      </c>
      <c r="J2399" s="50">
        <v>1.7576038500000002</v>
      </c>
      <c r="K2399" s="50">
        <v>24324.037499719969</v>
      </c>
      <c r="L2399">
        <f t="shared" si="334"/>
        <v>4.6832031426923798E-2</v>
      </c>
      <c r="M2399" t="e">
        <f t="shared" si="342"/>
        <v>#N/A</v>
      </c>
      <c r="N2399" t="str">
        <f t="shared" si="336"/>
        <v>NA</v>
      </c>
      <c r="O2399" s="22">
        <f t="shared" si="341"/>
        <v>20633.98100564826</v>
      </c>
      <c r="P2399">
        <f t="shared" si="337"/>
        <v>4.6832031426923798E-2</v>
      </c>
      <c r="Q2399">
        <f t="shared" si="338"/>
        <v>4</v>
      </c>
      <c r="V2399" s="51">
        <f t="shared" si="335"/>
        <v>1.2413443084758286E-8</v>
      </c>
      <c r="W2399" s="51">
        <f t="shared" si="339"/>
        <v>9.2768323112020687E-7</v>
      </c>
    </row>
    <row r="2400" spans="2:23" x14ac:dyDescent="0.25">
      <c r="B2400" s="45" t="s">
        <v>2210</v>
      </c>
      <c r="C2400" s="46" t="s">
        <v>3216</v>
      </c>
      <c r="D2400" s="47">
        <v>1.8876206199999999</v>
      </c>
      <c r="E2400" s="47">
        <v>2</v>
      </c>
      <c r="F2400" s="47">
        <v>5.66097E-4</v>
      </c>
      <c r="G2400" s="48">
        <v>2399</v>
      </c>
      <c r="H2400" s="49"/>
      <c r="I2400" s="21">
        <f t="shared" si="340"/>
        <v>4.6265934426923797E-2</v>
      </c>
      <c r="J2400" s="50">
        <v>2.0651852899999996</v>
      </c>
      <c r="K2400" s="50">
        <v>24326.10268500997</v>
      </c>
      <c r="L2400">
        <f t="shared" si="334"/>
        <v>4.6265934426923797E-2</v>
      </c>
      <c r="M2400" t="e">
        <f t="shared" si="342"/>
        <v>#N/A</v>
      </c>
      <c r="N2400" t="str">
        <f t="shared" si="336"/>
        <v>NA</v>
      </c>
      <c r="O2400" s="22">
        <f t="shared" si="341"/>
        <v>20635.86862626826</v>
      </c>
      <c r="P2400">
        <f t="shared" si="337"/>
        <v>4.6265934426923797E-2</v>
      </c>
      <c r="Q2400">
        <f t="shared" si="338"/>
        <v>4</v>
      </c>
      <c r="V2400" s="51">
        <f t="shared" si="335"/>
        <v>1.2263391663202559E-8</v>
      </c>
      <c r="W2400" s="51">
        <f t="shared" si="339"/>
        <v>9.1541983945700426E-7</v>
      </c>
    </row>
    <row r="2401" spans="2:23" x14ac:dyDescent="0.25">
      <c r="B2401" s="52" t="s">
        <v>2066</v>
      </c>
      <c r="C2401" s="53" t="s">
        <v>3217</v>
      </c>
      <c r="D2401" s="54">
        <v>8.4946080000000007E-2</v>
      </c>
      <c r="E2401" s="54">
        <v>1</v>
      </c>
      <c r="F2401" s="54">
        <v>5.6346670000000001E-4</v>
      </c>
      <c r="G2401" s="48">
        <v>2400</v>
      </c>
      <c r="H2401" s="49"/>
      <c r="I2401" s="21">
        <f t="shared" si="340"/>
        <v>4.5702467726923796E-2</v>
      </c>
      <c r="J2401" s="50">
        <v>0.20970047</v>
      </c>
      <c r="K2401" s="50">
        <v>24326.312385479971</v>
      </c>
      <c r="L2401">
        <f t="shared" si="334"/>
        <v>4.5702467726923796E-2</v>
      </c>
      <c r="M2401" t="e">
        <f t="shared" si="342"/>
        <v>#N/A</v>
      </c>
      <c r="N2401" t="str">
        <f t="shared" si="336"/>
        <v>NA</v>
      </c>
      <c r="O2401" s="22">
        <f t="shared" si="341"/>
        <v>20635.953572348259</v>
      </c>
      <c r="P2401">
        <f t="shared" si="337"/>
        <v>4.5702467726923796E-2</v>
      </c>
      <c r="Q2401">
        <f t="shared" si="338"/>
        <v>4</v>
      </c>
      <c r="V2401" s="51">
        <f t="shared" si="335"/>
        <v>1.211403743709941E-8</v>
      </c>
      <c r="W2401" s="51">
        <f t="shared" si="339"/>
        <v>9.0330580201990482E-7</v>
      </c>
    </row>
    <row r="2402" spans="2:23" x14ac:dyDescent="0.25">
      <c r="B2402" s="45" t="s">
        <v>3119</v>
      </c>
      <c r="C2402" s="46" t="s">
        <v>3218</v>
      </c>
      <c r="D2402" s="47">
        <v>3.2121508499999996</v>
      </c>
      <c r="E2402" s="47">
        <v>184.58199001399998</v>
      </c>
      <c r="F2402" s="47">
        <v>5.4669493802346524E-4</v>
      </c>
      <c r="G2402" s="48">
        <v>2401</v>
      </c>
      <c r="H2402" s="49"/>
      <c r="I2402" s="21">
        <f t="shared" si="340"/>
        <v>4.5155772788900331E-2</v>
      </c>
      <c r="J2402" s="50">
        <v>3.2121508499999996</v>
      </c>
      <c r="K2402" s="50">
        <v>24329.524536329969</v>
      </c>
      <c r="L2402">
        <f t="shared" si="334"/>
        <v>4.5155772788900331E-2</v>
      </c>
      <c r="M2402" t="e">
        <f t="shared" si="342"/>
        <v>#N/A</v>
      </c>
      <c r="N2402" t="str">
        <f t="shared" si="336"/>
        <v>NA</v>
      </c>
      <c r="O2402" s="22">
        <f t="shared" si="341"/>
        <v>20639.165723198257</v>
      </c>
      <c r="P2402">
        <f t="shared" si="337"/>
        <v>4.5155772788900331E-2</v>
      </c>
      <c r="Q2402">
        <f t="shared" si="338"/>
        <v>4</v>
      </c>
      <c r="V2402" s="51">
        <f t="shared" si="335"/>
        <v>1.1969128786094827E-8</v>
      </c>
      <c r="W2402" s="51">
        <f t="shared" si="339"/>
        <v>8.9133667323380999E-7</v>
      </c>
    </row>
    <row r="2403" spans="2:23" x14ac:dyDescent="0.25">
      <c r="B2403" s="52" t="s">
        <v>3046</v>
      </c>
      <c r="C2403" s="53" t="s">
        <v>3219</v>
      </c>
      <c r="D2403" s="54">
        <v>9.5054401100000003</v>
      </c>
      <c r="E2403" s="54">
        <v>268.85968668300814</v>
      </c>
      <c r="F2403" s="54">
        <v>5.4387626019105717E-4</v>
      </c>
      <c r="G2403" s="48">
        <v>2402</v>
      </c>
      <c r="H2403" s="49"/>
      <c r="I2403" s="21">
        <f t="shared" si="340"/>
        <v>4.4611896528709276E-2</v>
      </c>
      <c r="J2403" s="50">
        <v>9.5054401100000003</v>
      </c>
      <c r="K2403" s="50">
        <v>24339.029976439968</v>
      </c>
      <c r="L2403">
        <f t="shared" si="334"/>
        <v>4.4611896528709276E-2</v>
      </c>
      <c r="M2403" t="e">
        <f t="shared" si="342"/>
        <v>#N/A</v>
      </c>
      <c r="N2403" t="str">
        <f t="shared" si="336"/>
        <v>NA</v>
      </c>
      <c r="O2403" s="22">
        <f t="shared" si="341"/>
        <v>20648.671163308256</v>
      </c>
      <c r="P2403">
        <f t="shared" si="337"/>
        <v>4.4611896528709276E-2</v>
      </c>
      <c r="Q2403">
        <f t="shared" si="338"/>
        <v>4</v>
      </c>
      <c r="V2403" s="51">
        <f t="shared" si="335"/>
        <v>1.1824967262553666E-8</v>
      </c>
      <c r="W2403" s="51">
        <f t="shared" si="339"/>
        <v>8.7951170597125627E-7</v>
      </c>
    </row>
    <row r="2404" spans="2:23" x14ac:dyDescent="0.25">
      <c r="B2404" s="45" t="s">
        <v>3168</v>
      </c>
      <c r="C2404" s="46" t="s">
        <v>3220</v>
      </c>
      <c r="D2404" s="47">
        <v>2.8015990999999998</v>
      </c>
      <c r="E2404" s="47">
        <v>35.427744926999999</v>
      </c>
      <c r="F2404" s="47">
        <v>5.3823955757794013E-4</v>
      </c>
      <c r="G2404" s="48">
        <v>2403</v>
      </c>
      <c r="H2404" s="49"/>
      <c r="I2404" s="21">
        <f t="shared" si="340"/>
        <v>4.4073656971131338E-2</v>
      </c>
      <c r="J2404" s="50">
        <v>2.8015990999999998</v>
      </c>
      <c r="K2404" s="50">
        <v>24341.831575539967</v>
      </c>
      <c r="L2404">
        <f t="shared" si="334"/>
        <v>4.4073656971131338E-2</v>
      </c>
      <c r="M2404" t="e">
        <f t="shared" si="342"/>
        <v>#N/A</v>
      </c>
      <c r="N2404" t="str">
        <f t="shared" si="336"/>
        <v>NA</v>
      </c>
      <c r="O2404" s="22">
        <f t="shared" si="341"/>
        <v>20651.472762408255</v>
      </c>
      <c r="P2404">
        <f t="shared" si="337"/>
        <v>4.4073656971131338E-2</v>
      </c>
      <c r="Q2404">
        <f t="shared" si="338"/>
        <v>4</v>
      </c>
      <c r="V2404" s="51">
        <f t="shared" si="335"/>
        <v>1.1682299820839445E-8</v>
      </c>
      <c r="W2404" s="51">
        <f t="shared" si="339"/>
        <v>8.6782940615041677E-7</v>
      </c>
    </row>
    <row r="2405" spans="2:23" x14ac:dyDescent="0.25">
      <c r="B2405" s="52" t="s">
        <v>3221</v>
      </c>
      <c r="C2405" s="53" t="s">
        <v>3222</v>
      </c>
      <c r="D2405" s="54">
        <v>1.02118698826332</v>
      </c>
      <c r="E2405" s="54">
        <v>195.04178396078282</v>
      </c>
      <c r="F2405" s="54">
        <v>5.357992847186665E-4</v>
      </c>
      <c r="G2405" s="48">
        <v>2404</v>
      </c>
      <c r="H2405" s="49"/>
      <c r="I2405" s="21">
        <f t="shared" si="340"/>
        <v>4.3537857686412669E-2</v>
      </c>
      <c r="J2405" s="50">
        <v>3.6654311299999995</v>
      </c>
      <c r="K2405" s="50">
        <v>24345.497006669968</v>
      </c>
      <c r="L2405">
        <f t="shared" si="334"/>
        <v>4.3537857686412669E-2</v>
      </c>
      <c r="M2405" t="e">
        <f t="shared" si="342"/>
        <v>#N/A</v>
      </c>
      <c r="N2405" t="str">
        <f t="shared" si="336"/>
        <v>NA</v>
      </c>
      <c r="O2405" s="22">
        <f t="shared" si="341"/>
        <v>20652.493949396518</v>
      </c>
      <c r="P2405">
        <f t="shared" si="337"/>
        <v>4.3537857686412669E-2</v>
      </c>
      <c r="Q2405">
        <f t="shared" si="338"/>
        <v>4</v>
      </c>
      <c r="V2405" s="51">
        <f t="shared" si="335"/>
        <v>1.1540279205396195E-8</v>
      </c>
      <c r="W2405" s="51">
        <f t="shared" si="339"/>
        <v>8.5628912694502058E-7</v>
      </c>
    </row>
    <row r="2406" spans="2:23" x14ac:dyDescent="0.25">
      <c r="B2406" s="45" t="s">
        <v>1004</v>
      </c>
      <c r="C2406" s="46" t="s">
        <v>3223</v>
      </c>
      <c r="D2406" s="47">
        <v>1.6846687300000001</v>
      </c>
      <c r="E2406" s="47">
        <v>106.374074604</v>
      </c>
      <c r="F2406" s="47">
        <v>5.3407231636430283E-4</v>
      </c>
      <c r="G2406" s="48">
        <v>2405</v>
      </c>
      <c r="H2406" s="49"/>
      <c r="I2406" s="21">
        <f t="shared" si="340"/>
        <v>4.300378537004837E-2</v>
      </c>
      <c r="J2406" s="50">
        <v>1.6846687300000001</v>
      </c>
      <c r="K2406" s="50">
        <v>24347.181675399966</v>
      </c>
      <c r="L2406">
        <f t="shared" ref="L2406:L2469" si="343">P2406</f>
        <v>4.300378537004837E-2</v>
      </c>
      <c r="M2406" t="e">
        <f t="shared" si="342"/>
        <v>#N/A</v>
      </c>
      <c r="N2406" t="str">
        <f t="shared" si="336"/>
        <v>NA</v>
      </c>
      <c r="O2406" s="22">
        <f t="shared" si="341"/>
        <v>20654.178618126516</v>
      </c>
      <c r="P2406">
        <f t="shared" si="337"/>
        <v>4.300378537004837E-2</v>
      </c>
      <c r="Q2406">
        <f t="shared" si="338"/>
        <v>4</v>
      </c>
      <c r="V2406" s="51">
        <f t="shared" si="335"/>
        <v>1.1398716345525848E-8</v>
      </c>
      <c r="W2406" s="51">
        <f t="shared" si="339"/>
        <v>8.4489041059949476E-7</v>
      </c>
    </row>
    <row r="2407" spans="2:23" x14ac:dyDescent="0.25">
      <c r="B2407" s="52" t="s">
        <v>3224</v>
      </c>
      <c r="C2407" s="53" t="s">
        <v>3225</v>
      </c>
      <c r="D2407" s="54">
        <v>2.8094806700000001</v>
      </c>
      <c r="E2407" s="54">
        <v>295.73315466099996</v>
      </c>
      <c r="F2407" s="54">
        <v>5.3229010507433382E-4</v>
      </c>
      <c r="G2407" s="48">
        <v>2406</v>
      </c>
      <c r="H2407" s="49"/>
      <c r="I2407" s="21">
        <f t="shared" si="340"/>
        <v>4.2471495264974034E-2</v>
      </c>
      <c r="J2407" s="50">
        <v>2.8094806700000001</v>
      </c>
      <c r="K2407" s="50">
        <v>24349.991156069966</v>
      </c>
      <c r="L2407">
        <f t="shared" si="343"/>
        <v>4.2471495264974034E-2</v>
      </c>
      <c r="M2407" t="e">
        <f t="shared" si="342"/>
        <v>#N/A</v>
      </c>
      <c r="N2407" t="str">
        <f t="shared" si="336"/>
        <v>NA</v>
      </c>
      <c r="O2407" s="22">
        <f t="shared" si="341"/>
        <v>20656.988098796515</v>
      </c>
      <c r="P2407">
        <f t="shared" si="337"/>
        <v>4.2471495264974034E-2</v>
      </c>
      <c r="Q2407">
        <f t="shared" si="338"/>
        <v>4</v>
      </c>
      <c r="V2407" s="51">
        <f t="shared" si="335"/>
        <v>1.1257625884091762E-8</v>
      </c>
      <c r="W2407" s="51">
        <f t="shared" si="339"/>
        <v>8.3363278471540304E-7</v>
      </c>
    </row>
    <row r="2408" spans="2:23" x14ac:dyDescent="0.25">
      <c r="B2408" s="45" t="s">
        <v>1980</v>
      </c>
      <c r="C2408" s="46" t="s">
        <v>3226</v>
      </c>
      <c r="D2408" s="47">
        <v>2.5878698199999999</v>
      </c>
      <c r="E2408" s="47">
        <v>133.16237381100001</v>
      </c>
      <c r="F2408" s="47">
        <v>5.2938701708563052E-4</v>
      </c>
      <c r="G2408" s="48">
        <v>2407</v>
      </c>
      <c r="H2408" s="49"/>
      <c r="I2408" s="21">
        <f t="shared" si="340"/>
        <v>4.1942108247888403E-2</v>
      </c>
      <c r="J2408" s="50">
        <v>2.5878698199999999</v>
      </c>
      <c r="K2408" s="50">
        <v>24352.579025889965</v>
      </c>
      <c r="L2408">
        <f t="shared" si="343"/>
        <v>4.1942108247888403E-2</v>
      </c>
      <c r="M2408" t="e">
        <f t="shared" si="342"/>
        <v>#N/A</v>
      </c>
      <c r="N2408" t="str">
        <f t="shared" si="336"/>
        <v>NA</v>
      </c>
      <c r="O2408" s="22">
        <f t="shared" si="341"/>
        <v>20659.575968616515</v>
      </c>
      <c r="P2408">
        <f t="shared" si="337"/>
        <v>4.1942108247888403E-2</v>
      </c>
      <c r="Q2408">
        <f t="shared" si="338"/>
        <v>4</v>
      </c>
      <c r="V2408" s="51">
        <f t="shared" si="335"/>
        <v>1.1117304924138177E-8</v>
      </c>
      <c r="W2408" s="51">
        <f t="shared" si="339"/>
        <v>8.2251547979126482E-7</v>
      </c>
    </row>
    <row r="2409" spans="2:23" x14ac:dyDescent="0.25">
      <c r="B2409" s="52" t="s">
        <v>1679</v>
      </c>
      <c r="C2409" s="53" t="s">
        <v>3227</v>
      </c>
      <c r="D2409" s="54">
        <v>0.29744556</v>
      </c>
      <c r="E2409" s="54">
        <v>91.963481528000003</v>
      </c>
      <c r="F2409" s="54">
        <v>5.2615066686614637E-4</v>
      </c>
      <c r="G2409" s="48">
        <v>2408</v>
      </c>
      <c r="H2409" s="49"/>
      <c r="I2409" s="21">
        <f t="shared" si="340"/>
        <v>4.1415957581022254E-2</v>
      </c>
      <c r="J2409" s="50">
        <v>0.29744556</v>
      </c>
      <c r="K2409" s="50">
        <v>24352.876471449967</v>
      </c>
      <c r="L2409">
        <f t="shared" si="343"/>
        <v>4.1415957581022254E-2</v>
      </c>
      <c r="M2409" t="e">
        <f t="shared" si="342"/>
        <v>#N/A</v>
      </c>
      <c r="N2409" t="str">
        <f t="shared" si="336"/>
        <v>NA</v>
      </c>
      <c r="O2409" s="22">
        <f t="shared" si="341"/>
        <v>20659.873414176516</v>
      </c>
      <c r="P2409">
        <f t="shared" si="337"/>
        <v>4.1415957581022254E-2</v>
      </c>
      <c r="Q2409">
        <f t="shared" si="338"/>
        <v>4</v>
      </c>
      <c r="V2409" s="51">
        <f t="shared" si="335"/>
        <v>1.0977841801182642E-8</v>
      </c>
      <c r="W2409" s="51">
        <f t="shared" si="339"/>
        <v>8.1153763799008223E-7</v>
      </c>
    </row>
    <row r="2410" spans="2:23" x14ac:dyDescent="0.25">
      <c r="B2410" s="45" t="s">
        <v>441</v>
      </c>
      <c r="C2410" s="46" t="s">
        <v>3228</v>
      </c>
      <c r="D2410" s="47">
        <v>1.4577207199999997</v>
      </c>
      <c r="E2410" s="47">
        <v>134.14491424799999</v>
      </c>
      <c r="F2410" s="47">
        <v>5.135067317413439E-4</v>
      </c>
      <c r="G2410" s="48">
        <v>2409</v>
      </c>
      <c r="H2410" s="49"/>
      <c r="I2410" s="21">
        <f t="shared" si="340"/>
        <v>4.0902450849280909E-2</v>
      </c>
      <c r="J2410" s="50">
        <v>1.4577207199999997</v>
      </c>
      <c r="K2410" s="50">
        <v>24354.334192169968</v>
      </c>
      <c r="L2410">
        <f t="shared" si="343"/>
        <v>4.0902450849280909E-2</v>
      </c>
      <c r="M2410" t="e">
        <f t="shared" si="342"/>
        <v>#N/A</v>
      </c>
      <c r="N2410" t="str">
        <f t="shared" si="336"/>
        <v>NA</v>
      </c>
      <c r="O2410" s="22">
        <f t="shared" si="341"/>
        <v>20661.331134896518</v>
      </c>
      <c r="P2410">
        <f t="shared" si="337"/>
        <v>4.0902450849280909E-2</v>
      </c>
      <c r="Q2410">
        <f t="shared" si="338"/>
        <v>4</v>
      </c>
      <c r="V2410" s="51">
        <f t="shared" si="335"/>
        <v>1.0841730118774461E-8</v>
      </c>
      <c r="W2410" s="51">
        <f t="shared" si="339"/>
        <v>8.0069590787130774E-7</v>
      </c>
    </row>
    <row r="2411" spans="2:23" x14ac:dyDescent="0.25">
      <c r="B2411" s="52" t="s">
        <v>2338</v>
      </c>
      <c r="C2411" s="53" t="s">
        <v>3229</v>
      </c>
      <c r="D2411" s="54">
        <v>2.5179597999999999</v>
      </c>
      <c r="E2411" s="54">
        <v>102.951810796</v>
      </c>
      <c r="F2411" s="54">
        <v>5.0567870426779281E-4</v>
      </c>
      <c r="G2411" s="48">
        <v>2410</v>
      </c>
      <c r="H2411" s="49"/>
      <c r="I2411" s="21">
        <f t="shared" si="340"/>
        <v>4.0396772145013117E-2</v>
      </c>
      <c r="J2411" s="50">
        <v>2.5179597999999999</v>
      </c>
      <c r="K2411" s="50">
        <v>24356.852151969968</v>
      </c>
      <c r="L2411">
        <f t="shared" si="343"/>
        <v>4.0396772145013117E-2</v>
      </c>
      <c r="M2411" t="e">
        <f t="shared" si="342"/>
        <v>#N/A</v>
      </c>
      <c r="N2411" t="str">
        <f t="shared" si="336"/>
        <v>NA</v>
      </c>
      <c r="O2411" s="22">
        <f t="shared" si="341"/>
        <v>20663.849094696518</v>
      </c>
      <c r="P2411">
        <f t="shared" si="337"/>
        <v>4.0396772145013117E-2</v>
      </c>
      <c r="Q2411">
        <f t="shared" si="338"/>
        <v>4</v>
      </c>
      <c r="V2411" s="51">
        <f t="shared" si="335"/>
        <v>1.0707693357537711E-8</v>
      </c>
      <c r="W2411" s="51">
        <f t="shared" si="339"/>
        <v>7.8998821451377003E-7</v>
      </c>
    </row>
    <row r="2412" spans="2:23" x14ac:dyDescent="0.25">
      <c r="B2412" s="45" t="s">
        <v>3221</v>
      </c>
      <c r="C2412" s="46" t="s">
        <v>3230</v>
      </c>
      <c r="D2412" s="47">
        <v>1.2590859900498206</v>
      </c>
      <c r="E2412" s="47">
        <v>153</v>
      </c>
      <c r="F2412" s="47">
        <v>5.0096790000000004E-4</v>
      </c>
      <c r="G2412" s="48">
        <v>2411</v>
      </c>
      <c r="H2412" s="49"/>
      <c r="I2412" s="21">
        <f t="shared" si="340"/>
        <v>3.9895804245013114E-2</v>
      </c>
      <c r="J2412" s="50">
        <v>5.5920595299999993</v>
      </c>
      <c r="K2412" s="50">
        <v>24362.444211499969</v>
      </c>
      <c r="L2412">
        <f t="shared" si="343"/>
        <v>3.9895804245013114E-2</v>
      </c>
      <c r="M2412" t="e">
        <f t="shared" si="342"/>
        <v>#N/A</v>
      </c>
      <c r="N2412" t="str">
        <f t="shared" si="336"/>
        <v>NA</v>
      </c>
      <c r="O2412" s="22">
        <f t="shared" si="341"/>
        <v>20665.108180686566</v>
      </c>
      <c r="P2412">
        <f t="shared" si="337"/>
        <v>3.9895804245013114E-2</v>
      </c>
      <c r="Q2412">
        <f t="shared" si="338"/>
        <v>4</v>
      </c>
      <c r="V2412" s="51">
        <f t="shared" si="335"/>
        <v>1.0574905256649014E-8</v>
      </c>
      <c r="W2412" s="51">
        <f t="shared" si="339"/>
        <v>7.7941330925712098E-7</v>
      </c>
    </row>
    <row r="2413" spans="2:23" x14ac:dyDescent="0.25">
      <c r="B2413" s="52" t="s">
        <v>2949</v>
      </c>
      <c r="C2413" s="53" t="s">
        <v>3231</v>
      </c>
      <c r="D2413" s="54">
        <v>5.1218765200000007</v>
      </c>
      <c r="E2413" s="54">
        <v>31.170069700000003</v>
      </c>
      <c r="F2413" s="54">
        <v>4.9863695601181008E-4</v>
      </c>
      <c r="G2413" s="48">
        <v>2412</v>
      </c>
      <c r="H2413" s="49"/>
      <c r="I2413" s="21">
        <f t="shared" si="340"/>
        <v>3.9397167289001306E-2</v>
      </c>
      <c r="J2413" s="50">
        <v>5.1218765200000007</v>
      </c>
      <c r="K2413" s="50">
        <v>24367.566088019968</v>
      </c>
      <c r="L2413">
        <f t="shared" si="343"/>
        <v>3.9397167289001306E-2</v>
      </c>
      <c r="M2413" t="e">
        <f t="shared" si="342"/>
        <v>#N/A</v>
      </c>
      <c r="N2413" t="str">
        <f t="shared" si="336"/>
        <v>NA</v>
      </c>
      <c r="O2413" s="22">
        <f t="shared" si="341"/>
        <v>20670.230057206565</v>
      </c>
      <c r="P2413">
        <f t="shared" si="337"/>
        <v>3.9397167289001306E-2</v>
      </c>
      <c r="Q2413">
        <f t="shared" si="338"/>
        <v>4</v>
      </c>
      <c r="V2413" s="51">
        <f t="shared" si="335"/>
        <v>1.0442735002982608E-8</v>
      </c>
      <c r="W2413" s="51">
        <f t="shared" si="339"/>
        <v>7.6897057425413842E-7</v>
      </c>
    </row>
    <row r="2414" spans="2:23" x14ac:dyDescent="0.25">
      <c r="B2414" s="45" t="s">
        <v>3232</v>
      </c>
      <c r="C2414" s="46" t="s">
        <v>3233</v>
      </c>
      <c r="D2414" s="47">
        <v>5.2150945700000015</v>
      </c>
      <c r="E2414" s="47">
        <v>341.98036127099999</v>
      </c>
      <c r="F2414" s="47">
        <v>4.8626187569123495E-4</v>
      </c>
      <c r="G2414" s="48">
        <v>2413</v>
      </c>
      <c r="H2414" s="49"/>
      <c r="I2414" s="21">
        <f t="shared" si="340"/>
        <v>3.8910905413310069E-2</v>
      </c>
      <c r="J2414" s="50">
        <v>5.2150945700000015</v>
      </c>
      <c r="K2414" s="50">
        <v>24372.78118258997</v>
      </c>
      <c r="L2414">
        <f t="shared" si="343"/>
        <v>3.8910905413310069E-2</v>
      </c>
      <c r="M2414" t="e">
        <f t="shared" si="342"/>
        <v>#N/A</v>
      </c>
      <c r="N2414" t="str">
        <f t="shared" si="336"/>
        <v>NA</v>
      </c>
      <c r="O2414" s="22">
        <f t="shared" si="341"/>
        <v>20675.445151776566</v>
      </c>
      <c r="P2414">
        <f t="shared" si="337"/>
        <v>3.8910905413310069E-2</v>
      </c>
      <c r="Q2414">
        <f t="shared" si="338"/>
        <v>4</v>
      </c>
      <c r="V2414" s="51">
        <f t="shared" si="335"/>
        <v>1.031384492637767E-8</v>
      </c>
      <c r="W2414" s="51">
        <f t="shared" si="339"/>
        <v>7.5865672932776076E-7</v>
      </c>
    </row>
    <row r="2415" spans="2:23" x14ac:dyDescent="0.25">
      <c r="B2415" s="52" t="s">
        <v>3119</v>
      </c>
      <c r="C2415" s="53" t="s">
        <v>3234</v>
      </c>
      <c r="D2415" s="54">
        <v>1.00805323</v>
      </c>
      <c r="E2415" s="54">
        <v>104.928408546</v>
      </c>
      <c r="F2415" s="54">
        <v>4.8307990010492942E-4</v>
      </c>
      <c r="G2415" s="48">
        <v>2414</v>
      </c>
      <c r="H2415" s="49"/>
      <c r="I2415" s="21">
        <f t="shared" si="340"/>
        <v>3.8427825513205137E-2</v>
      </c>
      <c r="J2415" s="50">
        <v>1.00805323</v>
      </c>
      <c r="K2415" s="50">
        <v>24373.789235819972</v>
      </c>
      <c r="L2415">
        <f t="shared" si="343"/>
        <v>3.8427825513205137E-2</v>
      </c>
      <c r="M2415" t="e">
        <f t="shared" si="342"/>
        <v>#N/A</v>
      </c>
      <c r="N2415" t="str">
        <f t="shared" si="336"/>
        <v>NA</v>
      </c>
      <c r="O2415" s="22">
        <f t="shared" si="341"/>
        <v>20676.453205006568</v>
      </c>
      <c r="P2415">
        <f t="shared" si="337"/>
        <v>3.8427825513205137E-2</v>
      </c>
      <c r="Q2415">
        <f t="shared" si="338"/>
        <v>4</v>
      </c>
      <c r="V2415" s="51">
        <f t="shared" si="335"/>
        <v>1.0185798274062354E-8</v>
      </c>
      <c r="W2415" s="51">
        <f t="shared" si="339"/>
        <v>7.4847093105369842E-7</v>
      </c>
    </row>
    <row r="2416" spans="2:23" x14ac:dyDescent="0.25">
      <c r="B2416" s="45" t="s">
        <v>1980</v>
      </c>
      <c r="C2416" s="46" t="s">
        <v>3235</v>
      </c>
      <c r="D2416" s="47">
        <v>2.9268682500000001</v>
      </c>
      <c r="E2416" s="47">
        <v>145.07695432099999</v>
      </c>
      <c r="F2416" s="47">
        <v>4.7974047254868273E-4</v>
      </c>
      <c r="G2416" s="48">
        <v>2415</v>
      </c>
      <c r="H2416" s="49"/>
      <c r="I2416" s="21">
        <f t="shared" si="340"/>
        <v>3.7948085040656457E-2</v>
      </c>
      <c r="J2416" s="50">
        <v>2.9268682500000001</v>
      </c>
      <c r="K2416" s="50">
        <v>24376.716104069972</v>
      </c>
      <c r="L2416">
        <f t="shared" si="343"/>
        <v>3.7948085040656457E-2</v>
      </c>
      <c r="M2416" t="e">
        <f t="shared" si="342"/>
        <v>#N/A</v>
      </c>
      <c r="N2416" t="str">
        <f t="shared" si="336"/>
        <v>NA</v>
      </c>
      <c r="O2416" s="22">
        <f t="shared" si="341"/>
        <v>20679.380073256569</v>
      </c>
      <c r="P2416">
        <f t="shared" si="337"/>
        <v>3.7948085040656457E-2</v>
      </c>
      <c r="Q2416">
        <f t="shared" si="338"/>
        <v>4</v>
      </c>
      <c r="V2416" s="51">
        <f t="shared" si="335"/>
        <v>1.0058636780742753E-8</v>
      </c>
      <c r="W2416" s="51">
        <f t="shared" si="339"/>
        <v>7.3841229427295564E-7</v>
      </c>
    </row>
    <row r="2417" spans="2:23" x14ac:dyDescent="0.25">
      <c r="B2417" s="52" t="s">
        <v>3119</v>
      </c>
      <c r="C2417" s="53" t="s">
        <v>3236</v>
      </c>
      <c r="D2417" s="54">
        <v>4.8707311900000008</v>
      </c>
      <c r="E2417" s="54">
        <v>172.19276700700001</v>
      </c>
      <c r="F2417" s="54">
        <v>4.678649672347198E-4</v>
      </c>
      <c r="G2417" s="48">
        <v>2416</v>
      </c>
      <c r="H2417" s="49"/>
      <c r="I2417" s="21">
        <f t="shared" si="340"/>
        <v>3.7480220073421736E-2</v>
      </c>
      <c r="J2417" s="50">
        <v>4.8707311899999999</v>
      </c>
      <c r="K2417" s="50">
        <v>24381.586835259972</v>
      </c>
      <c r="L2417">
        <f t="shared" si="343"/>
        <v>3.7480220073421736E-2</v>
      </c>
      <c r="M2417" t="e">
        <f t="shared" si="342"/>
        <v>#N/A</v>
      </c>
      <c r="N2417" t="str">
        <f t="shared" si="336"/>
        <v>NA</v>
      </c>
      <c r="O2417" s="22">
        <f t="shared" si="341"/>
        <v>20684.250804446569</v>
      </c>
      <c r="P2417">
        <f t="shared" si="337"/>
        <v>3.7480220073421736E-2</v>
      </c>
      <c r="Q2417">
        <f t="shared" si="338"/>
        <v>4</v>
      </c>
      <c r="V2417" s="51">
        <f t="shared" si="335"/>
        <v>9.9346230455883653E-9</v>
      </c>
      <c r="W2417" s="51">
        <f t="shared" si="339"/>
        <v>7.2847767122736725E-7</v>
      </c>
    </row>
    <row r="2418" spans="2:23" x14ac:dyDescent="0.25">
      <c r="B2418" s="45" t="s">
        <v>2826</v>
      </c>
      <c r="C2418" s="46" t="s">
        <v>3237</v>
      </c>
      <c r="D2418" s="47">
        <v>4.0119107999999999</v>
      </c>
      <c r="E2418" s="47">
        <v>248.31150627699998</v>
      </c>
      <c r="F2418" s="47">
        <v>4.6446667249112845E-4</v>
      </c>
      <c r="G2418" s="48">
        <v>2417</v>
      </c>
      <c r="H2418" s="49"/>
      <c r="I2418" s="21">
        <f t="shared" si="340"/>
        <v>3.7015753400930607E-2</v>
      </c>
      <c r="J2418" s="50">
        <v>4.0119108000000008</v>
      </c>
      <c r="K2418" s="50">
        <v>24385.598746059972</v>
      </c>
      <c r="L2418">
        <f t="shared" si="343"/>
        <v>3.7015753400930607E-2</v>
      </c>
      <c r="M2418" t="e">
        <f t="shared" si="342"/>
        <v>#N/A</v>
      </c>
      <c r="N2418" t="str">
        <f t="shared" si="336"/>
        <v>NA</v>
      </c>
      <c r="O2418" s="22">
        <f t="shared" si="341"/>
        <v>20688.262715246568</v>
      </c>
      <c r="P2418">
        <f t="shared" si="337"/>
        <v>3.7015753400930607E-2</v>
      </c>
      <c r="Q2418">
        <f t="shared" si="338"/>
        <v>4</v>
      </c>
      <c r="V2418" s="51">
        <f t="shared" si="335"/>
        <v>9.811510072948426E-9</v>
      </c>
      <c r="W2418" s="51">
        <f t="shared" si="339"/>
        <v>7.1866616115441883E-7</v>
      </c>
    </row>
    <row r="2419" spans="2:23" x14ac:dyDescent="0.25">
      <c r="B2419" s="52" t="s">
        <v>3238</v>
      </c>
      <c r="C2419" s="53" t="s">
        <v>3239</v>
      </c>
      <c r="D2419" s="54">
        <v>3.2789520699999994</v>
      </c>
      <c r="E2419" s="54">
        <v>291.02387068899998</v>
      </c>
      <c r="F2419" s="54">
        <v>4.6234962336361423E-4</v>
      </c>
      <c r="G2419" s="48">
        <v>2418</v>
      </c>
      <c r="H2419" s="49"/>
      <c r="I2419" s="21">
        <f t="shared" si="340"/>
        <v>3.6553403777566995E-2</v>
      </c>
      <c r="J2419" s="50">
        <v>3.2789520699999994</v>
      </c>
      <c r="K2419" s="50">
        <v>24388.877698129971</v>
      </c>
      <c r="L2419">
        <f t="shared" si="343"/>
        <v>3.6553403777566995E-2</v>
      </c>
      <c r="M2419" t="e">
        <f t="shared" si="342"/>
        <v>#N/A</v>
      </c>
      <c r="N2419" t="str">
        <f t="shared" si="336"/>
        <v>NA</v>
      </c>
      <c r="O2419" s="22">
        <f t="shared" si="341"/>
        <v>20691.541667316567</v>
      </c>
      <c r="P2419">
        <f t="shared" si="337"/>
        <v>3.6553403777566995E-2</v>
      </c>
      <c r="Q2419">
        <f t="shared" si="338"/>
        <v>4</v>
      </c>
      <c r="V2419" s="51">
        <f t="shared" si="335"/>
        <v>9.6889582518975017E-9</v>
      </c>
      <c r="W2419" s="51">
        <f t="shared" si="339"/>
        <v>7.0897720290252134E-7</v>
      </c>
    </row>
    <row r="2420" spans="2:23" x14ac:dyDescent="0.25">
      <c r="B2420" s="45" t="s">
        <v>3240</v>
      </c>
      <c r="C2420" s="46" t="s">
        <v>3241</v>
      </c>
      <c r="D2420" s="47">
        <v>1.00573354</v>
      </c>
      <c r="E2420" s="47">
        <v>62.611363683999997</v>
      </c>
      <c r="F2420" s="47">
        <v>4.3333324805696401E-4</v>
      </c>
      <c r="G2420" s="48">
        <v>2419</v>
      </c>
      <c r="H2420" s="49"/>
      <c r="I2420" s="21">
        <f t="shared" si="340"/>
        <v>3.612007052951003E-2</v>
      </c>
      <c r="J2420" s="50">
        <v>1.00573354</v>
      </c>
      <c r="K2420" s="50">
        <v>24389.883431669972</v>
      </c>
      <c r="L2420">
        <f t="shared" si="343"/>
        <v>3.612007052951003E-2</v>
      </c>
      <c r="M2420" t="e">
        <f t="shared" si="342"/>
        <v>#N/A</v>
      </c>
      <c r="N2420" t="str">
        <f t="shared" si="336"/>
        <v>NA</v>
      </c>
      <c r="O2420" s="22">
        <f t="shared" si="341"/>
        <v>20692.547400856569</v>
      </c>
      <c r="P2420">
        <f t="shared" si="337"/>
        <v>3.612007052951003E-2</v>
      </c>
      <c r="Q2420">
        <f t="shared" si="338"/>
        <v>4</v>
      </c>
      <c r="V2420" s="51">
        <f t="shared" si="335"/>
        <v>9.5740976010226367E-9</v>
      </c>
      <c r="W2420" s="51">
        <f t="shared" si="339"/>
        <v>6.9940310530149869E-7</v>
      </c>
    </row>
    <row r="2421" spans="2:23" x14ac:dyDescent="0.25">
      <c r="B2421" s="52" t="s">
        <v>2580</v>
      </c>
      <c r="C2421" s="53" t="s">
        <v>3242</v>
      </c>
      <c r="D2421" s="54">
        <v>1.0888261099999998</v>
      </c>
      <c r="E2421" s="54">
        <v>61.109408430999999</v>
      </c>
      <c r="F2421" s="54">
        <v>4.31004657663843E-4</v>
      </c>
      <c r="G2421" s="48">
        <v>2420</v>
      </c>
      <c r="H2421" s="49"/>
      <c r="I2421" s="21">
        <f t="shared" si="340"/>
        <v>3.5689065871846185E-2</v>
      </c>
      <c r="J2421" s="50">
        <v>1.0888261099999998</v>
      </c>
      <c r="K2421" s="50">
        <v>24390.972257779973</v>
      </c>
      <c r="L2421">
        <f t="shared" si="343"/>
        <v>3.5689065871846185E-2</v>
      </c>
      <c r="M2421" t="e">
        <f t="shared" si="342"/>
        <v>#N/A</v>
      </c>
      <c r="N2421" t="str">
        <f t="shared" si="336"/>
        <v>NA</v>
      </c>
      <c r="O2421" s="22">
        <f t="shared" si="341"/>
        <v>20693.63622696657</v>
      </c>
      <c r="P2421">
        <f t="shared" si="337"/>
        <v>3.5689065871846185E-2</v>
      </c>
      <c r="Q2421">
        <f t="shared" si="338"/>
        <v>4</v>
      </c>
      <c r="V2421" s="51">
        <f t="shared" si="335"/>
        <v>9.4598541735188697E-9</v>
      </c>
      <c r="W2421" s="51">
        <f t="shared" si="339"/>
        <v>6.8994325112797983E-7</v>
      </c>
    </row>
    <row r="2422" spans="2:23" x14ac:dyDescent="0.25">
      <c r="B2422" s="45" t="s">
        <v>1706</v>
      </c>
      <c r="C2422" s="46" t="s">
        <v>3243</v>
      </c>
      <c r="D2422" s="47">
        <v>4.4822054599999994</v>
      </c>
      <c r="E2422" s="47">
        <v>143.35472602343248</v>
      </c>
      <c r="F2422" s="47">
        <v>4.2999250070728566E-4</v>
      </c>
      <c r="G2422" s="48">
        <v>2421</v>
      </c>
      <c r="H2422" s="49"/>
      <c r="I2422" s="21">
        <f t="shared" si="340"/>
        <v>3.5259073371138899E-2</v>
      </c>
      <c r="J2422" s="50">
        <v>4.5702227099999995</v>
      </c>
      <c r="K2422" s="50">
        <v>24395.542480489974</v>
      </c>
      <c r="L2422">
        <f t="shared" si="343"/>
        <v>3.5259073371138899E-2</v>
      </c>
      <c r="M2422" t="e">
        <f t="shared" si="342"/>
        <v>#N/A</v>
      </c>
      <c r="N2422" t="str">
        <f t="shared" si="336"/>
        <v>NA</v>
      </c>
      <c r="O2422" s="22">
        <f t="shared" si="341"/>
        <v>20698.118432426571</v>
      </c>
      <c r="P2422">
        <f t="shared" si="337"/>
        <v>3.5259073371138899E-2</v>
      </c>
      <c r="Q2422">
        <f t="shared" si="338"/>
        <v>4</v>
      </c>
      <c r="V2422" s="51">
        <f t="shared" si="335"/>
        <v>9.3458790314682493E-9</v>
      </c>
      <c r="W2422" s="51">
        <f t="shared" si="339"/>
        <v>6.8059737209651156E-7</v>
      </c>
    </row>
    <row r="2423" spans="2:23" x14ac:dyDescent="0.25">
      <c r="B2423" s="52" t="s">
        <v>3244</v>
      </c>
      <c r="C2423" s="53" t="s">
        <v>3245</v>
      </c>
      <c r="D2423" s="54">
        <v>3.8622490599999999</v>
      </c>
      <c r="E2423" s="54">
        <v>180.51621612400001</v>
      </c>
      <c r="F2423" s="54">
        <v>4.2657787032262439E-4</v>
      </c>
      <c r="G2423" s="48">
        <v>2422</v>
      </c>
      <c r="H2423" s="49"/>
      <c r="I2423" s="21">
        <f t="shared" si="340"/>
        <v>3.4832495500816275E-2</v>
      </c>
      <c r="J2423" s="50">
        <v>3.8622490599999999</v>
      </c>
      <c r="K2423" s="50">
        <v>24399.404729549973</v>
      </c>
      <c r="L2423">
        <f t="shared" si="343"/>
        <v>3.4832495500816275E-2</v>
      </c>
      <c r="M2423" t="e">
        <f t="shared" si="342"/>
        <v>#N/A</v>
      </c>
      <c r="N2423" t="str">
        <f t="shared" si="336"/>
        <v>NA</v>
      </c>
      <c r="O2423" s="22">
        <f t="shared" si="341"/>
        <v>20701.98068148657</v>
      </c>
      <c r="P2423">
        <f t="shared" si="337"/>
        <v>3.4832495500816275E-2</v>
      </c>
      <c r="Q2423">
        <f t="shared" si="338"/>
        <v>4</v>
      </c>
      <c r="V2423" s="51">
        <f t="shared" si="335"/>
        <v>9.2328089819076188E-9</v>
      </c>
      <c r="W2423" s="51">
        <f t="shared" si="339"/>
        <v>6.7136456311460391E-7</v>
      </c>
    </row>
    <row r="2424" spans="2:23" x14ac:dyDescent="0.25">
      <c r="B2424" s="45" t="s">
        <v>3246</v>
      </c>
      <c r="C2424" s="46" t="s">
        <v>3247</v>
      </c>
      <c r="D2424" s="47">
        <v>4.3248653200000007</v>
      </c>
      <c r="E2424" s="47">
        <v>258.46442412599998</v>
      </c>
      <c r="F2424" s="47">
        <v>4.2041823228335156E-4</v>
      </c>
      <c r="G2424" s="48">
        <v>2423</v>
      </c>
      <c r="H2424" s="49"/>
      <c r="I2424" s="21">
        <f t="shared" si="340"/>
        <v>3.4412077268532924E-2</v>
      </c>
      <c r="J2424" s="50">
        <v>4.3248653200000007</v>
      </c>
      <c r="K2424" s="50">
        <v>24403.729594869972</v>
      </c>
      <c r="L2424">
        <f t="shared" si="343"/>
        <v>3.4412077268532924E-2</v>
      </c>
      <c r="M2424" t="e">
        <f t="shared" si="342"/>
        <v>#N/A</v>
      </c>
      <c r="N2424" t="str">
        <f t="shared" si="336"/>
        <v>NA</v>
      </c>
      <c r="O2424" s="22">
        <f t="shared" si="341"/>
        <v>20706.305546806569</v>
      </c>
      <c r="P2424">
        <f t="shared" si="337"/>
        <v>3.4412077268532924E-2</v>
      </c>
      <c r="Q2424">
        <f t="shared" si="338"/>
        <v>4</v>
      </c>
      <c r="V2424" s="51">
        <f t="shared" si="335"/>
        <v>9.1213716250552366E-9</v>
      </c>
      <c r="W2424" s="51">
        <f t="shared" si="339"/>
        <v>6.6224319148954869E-7</v>
      </c>
    </row>
    <row r="2425" spans="2:23" x14ac:dyDescent="0.25">
      <c r="B2425" s="52" t="s">
        <v>1612</v>
      </c>
      <c r="C2425" s="53" t="s">
        <v>3248</v>
      </c>
      <c r="D2425" s="54">
        <v>0.51889205999999999</v>
      </c>
      <c r="E2425" s="54">
        <v>50.153974746750364</v>
      </c>
      <c r="F2425" s="54">
        <v>4.1326875191322304E-4</v>
      </c>
      <c r="G2425" s="48">
        <v>2424</v>
      </c>
      <c r="H2425" s="49"/>
      <c r="I2425" s="21">
        <f t="shared" si="340"/>
        <v>3.3998808516619704E-2</v>
      </c>
      <c r="J2425" s="50">
        <v>0.51889205999999999</v>
      </c>
      <c r="K2425" s="50">
        <v>24404.248486929973</v>
      </c>
      <c r="L2425">
        <f t="shared" si="343"/>
        <v>3.3998808516619704E-2</v>
      </c>
      <c r="M2425" t="e">
        <f t="shared" si="342"/>
        <v>#N/A</v>
      </c>
      <c r="N2425" t="str">
        <f t="shared" si="336"/>
        <v>NA</v>
      </c>
      <c r="O2425" s="22">
        <f t="shared" si="341"/>
        <v>20706.82443886657</v>
      </c>
      <c r="P2425">
        <f t="shared" si="337"/>
        <v>3.3998808516619704E-2</v>
      </c>
      <c r="Q2425">
        <f t="shared" si="338"/>
        <v>4</v>
      </c>
      <c r="V2425" s="51">
        <f t="shared" si="335"/>
        <v>9.0118293315805498E-9</v>
      </c>
      <c r="W2425" s="51">
        <f t="shared" si="339"/>
        <v>6.5323136215796815E-7</v>
      </c>
    </row>
    <row r="2426" spans="2:23" x14ac:dyDescent="0.25">
      <c r="B2426" s="45" t="s">
        <v>3182</v>
      </c>
      <c r="C2426" s="46" t="s">
        <v>3249</v>
      </c>
      <c r="D2426" s="47">
        <v>3.4594425400000004</v>
      </c>
      <c r="E2426" s="47">
        <v>167.47196615900003</v>
      </c>
      <c r="F2426" s="47">
        <v>4.031720113311767E-4</v>
      </c>
      <c r="G2426" s="48">
        <v>2425</v>
      </c>
      <c r="H2426" s="49"/>
      <c r="I2426" s="21">
        <f t="shared" si="340"/>
        <v>3.3595636505288524E-2</v>
      </c>
      <c r="J2426" s="50">
        <v>3.4594425400000004</v>
      </c>
      <c r="K2426" s="50">
        <v>24407.707929469972</v>
      </c>
      <c r="L2426">
        <f t="shared" si="343"/>
        <v>3.3595636505288524E-2</v>
      </c>
      <c r="M2426" t="e">
        <f t="shared" si="342"/>
        <v>#N/A</v>
      </c>
      <c r="N2426" t="str">
        <f t="shared" si="336"/>
        <v>NA</v>
      </c>
      <c r="O2426" s="22">
        <f t="shared" si="341"/>
        <v>20710.283881406569</v>
      </c>
      <c r="P2426">
        <f t="shared" si="337"/>
        <v>3.3595636505288524E-2</v>
      </c>
      <c r="Q2426">
        <f t="shared" si="338"/>
        <v>4</v>
      </c>
      <c r="V2426" s="51">
        <f t="shared" si="335"/>
        <v>8.9049633113901489E-9</v>
      </c>
      <c r="W2426" s="51">
        <f t="shared" si="339"/>
        <v>6.4432639884657805E-7</v>
      </c>
    </row>
    <row r="2427" spans="2:23" x14ac:dyDescent="0.25">
      <c r="B2427" s="52" t="s">
        <v>3085</v>
      </c>
      <c r="C2427" s="53" t="s">
        <v>3250</v>
      </c>
      <c r="D2427" s="54">
        <v>4.3374042599999987</v>
      </c>
      <c r="E2427" s="54">
        <v>205.93817222000001</v>
      </c>
      <c r="F2427" s="54">
        <v>4.0124993475344799E-4</v>
      </c>
      <c r="G2427" s="48">
        <v>2426</v>
      </c>
      <c r="H2427" s="49"/>
      <c r="I2427" s="21">
        <f t="shared" si="340"/>
        <v>3.3194386570535077E-2</v>
      </c>
      <c r="J2427" s="50">
        <v>4.3374042599999987</v>
      </c>
      <c r="K2427" s="50">
        <v>24412.045333729973</v>
      </c>
      <c r="L2427">
        <f t="shared" si="343"/>
        <v>3.3194386570535077E-2</v>
      </c>
      <c r="M2427" t="e">
        <f t="shared" si="342"/>
        <v>#N/A</v>
      </c>
      <c r="N2427" t="str">
        <f t="shared" si="336"/>
        <v>NA</v>
      </c>
      <c r="O2427" s="22">
        <f t="shared" si="341"/>
        <v>20714.62128566657</v>
      </c>
      <c r="P2427">
        <f t="shared" si="337"/>
        <v>3.3194386570535077E-2</v>
      </c>
      <c r="Q2427">
        <f t="shared" si="338"/>
        <v>4</v>
      </c>
      <c r="V2427" s="51">
        <f t="shared" si="335"/>
        <v>8.7986067627617386E-9</v>
      </c>
      <c r="W2427" s="51">
        <f t="shared" si="339"/>
        <v>6.3552779208381636E-7</v>
      </c>
    </row>
    <row r="2428" spans="2:23" x14ac:dyDescent="0.25">
      <c r="B2428" s="45" t="s">
        <v>641</v>
      </c>
      <c r="C2428" s="46" t="s">
        <v>3251</v>
      </c>
      <c r="D2428" s="47">
        <v>0.84428962000000007</v>
      </c>
      <c r="E2428" s="47">
        <v>45.320955368000007</v>
      </c>
      <c r="F2428" s="47">
        <v>3.8275812856044411E-4</v>
      </c>
      <c r="G2428" s="48">
        <v>2427</v>
      </c>
      <c r="H2428" s="49"/>
      <c r="I2428" s="21">
        <f t="shared" si="340"/>
        <v>3.2811628441974633E-2</v>
      </c>
      <c r="J2428" s="50">
        <v>0.84428962000000007</v>
      </c>
      <c r="K2428" s="50">
        <v>24412.889623349973</v>
      </c>
      <c r="L2428">
        <f t="shared" si="343"/>
        <v>3.2811628441974633E-2</v>
      </c>
      <c r="M2428" t="e">
        <f t="shared" si="342"/>
        <v>#N/A</v>
      </c>
      <c r="N2428" t="str">
        <f t="shared" si="336"/>
        <v>NA</v>
      </c>
      <c r="O2428" s="22">
        <f t="shared" si="341"/>
        <v>20715.465575286569</v>
      </c>
      <c r="P2428">
        <f t="shared" si="337"/>
        <v>3.2811628441974633E-2</v>
      </c>
      <c r="Q2428">
        <f t="shared" si="338"/>
        <v>4</v>
      </c>
      <c r="V2428" s="51">
        <f t="shared" si="335"/>
        <v>8.6971517094713938E-9</v>
      </c>
      <c r="W2428" s="51">
        <f t="shared" si="339"/>
        <v>6.2683064037434499E-7</v>
      </c>
    </row>
    <row r="2429" spans="2:23" x14ac:dyDescent="0.25">
      <c r="B2429" s="52" t="s">
        <v>3046</v>
      </c>
      <c r="C2429" s="53" t="s">
        <v>3252</v>
      </c>
      <c r="D2429" s="54">
        <v>7.6879952199999995</v>
      </c>
      <c r="E2429" s="54">
        <v>106.00246038904579</v>
      </c>
      <c r="F2429" s="54">
        <v>3.824144760995216E-4</v>
      </c>
      <c r="G2429" s="48">
        <v>2428</v>
      </c>
      <c r="H2429" s="49"/>
      <c r="I2429" s="21">
        <f t="shared" si="340"/>
        <v>3.2429213965875114E-2</v>
      </c>
      <c r="J2429" s="50">
        <v>7.6879952199999995</v>
      </c>
      <c r="K2429" s="50">
        <v>24420.577618569972</v>
      </c>
      <c r="L2429">
        <f t="shared" si="343"/>
        <v>3.2429213965875114E-2</v>
      </c>
      <c r="M2429" t="e">
        <f t="shared" si="342"/>
        <v>#N/A</v>
      </c>
      <c r="N2429" t="str">
        <f t="shared" si="336"/>
        <v>NA</v>
      </c>
      <c r="O2429" s="22">
        <f t="shared" si="341"/>
        <v>20723.153570506569</v>
      </c>
      <c r="P2429">
        <f t="shared" si="337"/>
        <v>3.2429213965875114E-2</v>
      </c>
      <c r="Q2429">
        <f t="shared" si="338"/>
        <v>4</v>
      </c>
      <c r="V2429" s="51">
        <f t="shared" si="335"/>
        <v>8.5957877457651354E-9</v>
      </c>
      <c r="W2429" s="51">
        <f t="shared" si="339"/>
        <v>6.1823485262857984E-7</v>
      </c>
    </row>
    <row r="2430" spans="2:23" x14ac:dyDescent="0.25">
      <c r="B2430" s="45" t="s">
        <v>2518</v>
      </c>
      <c r="C2430" s="46" t="s">
        <v>3253</v>
      </c>
      <c r="D2430" s="47">
        <v>2.3628392899999997</v>
      </c>
      <c r="E2430" s="47">
        <v>175.01629305200001</v>
      </c>
      <c r="F2430" s="47">
        <v>3.8165803025849644E-4</v>
      </c>
      <c r="G2430" s="48">
        <v>2429</v>
      </c>
      <c r="H2430" s="49"/>
      <c r="I2430" s="21">
        <f t="shared" si="340"/>
        <v>3.2047555935616617E-2</v>
      </c>
      <c r="J2430" s="50">
        <v>2.3628392899999997</v>
      </c>
      <c r="K2430" s="50">
        <v>24422.940457859972</v>
      </c>
      <c r="L2430">
        <f t="shared" si="343"/>
        <v>3.2047555935616617E-2</v>
      </c>
      <c r="M2430" t="e">
        <f t="shared" si="342"/>
        <v>#N/A</v>
      </c>
      <c r="N2430" t="str">
        <f t="shared" si="336"/>
        <v>NA</v>
      </c>
      <c r="O2430" s="22">
        <f t="shared" si="341"/>
        <v>20725.516409796568</v>
      </c>
      <c r="P2430">
        <f t="shared" si="337"/>
        <v>3.2047555935616617E-2</v>
      </c>
      <c r="Q2430">
        <f t="shared" si="338"/>
        <v>4</v>
      </c>
      <c r="V2430" s="51">
        <f t="shared" si="335"/>
        <v>8.4946242879329158E-9</v>
      </c>
      <c r="W2430" s="51">
        <f t="shared" si="339"/>
        <v>6.0974022834064689E-7</v>
      </c>
    </row>
    <row r="2431" spans="2:23" x14ac:dyDescent="0.25">
      <c r="B2431" s="52" t="s">
        <v>3254</v>
      </c>
      <c r="C2431" s="53" t="s">
        <v>3255</v>
      </c>
      <c r="D2431" s="54">
        <v>1.96358795</v>
      </c>
      <c r="E2431" s="54">
        <v>21.739984880000002</v>
      </c>
      <c r="F2431" s="54">
        <v>3.7804964106924802E-4</v>
      </c>
      <c r="G2431" s="48">
        <v>2430</v>
      </c>
      <c r="H2431" s="49"/>
      <c r="I2431" s="21">
        <f t="shared" si="340"/>
        <v>3.1669506294547373E-2</v>
      </c>
      <c r="J2431" s="50">
        <v>1.96358795</v>
      </c>
      <c r="K2431" s="50">
        <v>24424.90404580997</v>
      </c>
      <c r="L2431">
        <f t="shared" si="343"/>
        <v>3.1669506294547373E-2</v>
      </c>
      <c r="M2431" t="e">
        <f t="shared" si="342"/>
        <v>#N/A</v>
      </c>
      <c r="N2431" t="str">
        <f t="shared" si="336"/>
        <v>NA</v>
      </c>
      <c r="O2431" s="22">
        <f t="shared" si="341"/>
        <v>20727.479997746566</v>
      </c>
      <c r="P2431">
        <f t="shared" si="337"/>
        <v>3.1669506294547373E-2</v>
      </c>
      <c r="Q2431">
        <f t="shared" si="338"/>
        <v>4</v>
      </c>
      <c r="V2431" s="51">
        <f t="shared" si="335"/>
        <v>8.3944172808986572E-9</v>
      </c>
      <c r="W2431" s="51">
        <f t="shared" si="339"/>
        <v>6.0134581105974824E-7</v>
      </c>
    </row>
    <row r="2432" spans="2:23" x14ac:dyDescent="0.25">
      <c r="B2432" s="45" t="s">
        <v>3256</v>
      </c>
      <c r="C2432" s="46" t="s">
        <v>3257</v>
      </c>
      <c r="D2432" s="47">
        <v>0.56495441999999996</v>
      </c>
      <c r="E2432" s="47">
        <v>6.1549500300000002</v>
      </c>
      <c r="F2432" s="47">
        <v>3.7698699636748201E-4</v>
      </c>
      <c r="G2432" s="48">
        <v>2431</v>
      </c>
      <c r="H2432" s="49"/>
      <c r="I2432" s="21">
        <f t="shared" si="340"/>
        <v>3.1292519298179888E-2</v>
      </c>
      <c r="J2432" s="50">
        <v>0.56495441999999996</v>
      </c>
      <c r="K2432" s="50">
        <v>24425.469000229969</v>
      </c>
      <c r="L2432">
        <f t="shared" si="343"/>
        <v>3.1292519298179888E-2</v>
      </c>
      <c r="M2432" t="e">
        <f t="shared" si="342"/>
        <v>#N/A</v>
      </c>
      <c r="N2432" t="str">
        <f t="shared" si="336"/>
        <v>NA</v>
      </c>
      <c r="O2432" s="22">
        <f t="shared" si="341"/>
        <v>20728.044952166565</v>
      </c>
      <c r="P2432">
        <f t="shared" si="337"/>
        <v>3.1292519298179888E-2</v>
      </c>
      <c r="Q2432">
        <f t="shared" si="338"/>
        <v>4</v>
      </c>
      <c r="V2432" s="51">
        <f t="shared" si="335"/>
        <v>8.2944919417554265E-9</v>
      </c>
      <c r="W2432" s="51">
        <f t="shared" si="339"/>
        <v>5.9305131911799285E-7</v>
      </c>
    </row>
    <row r="2433" spans="2:23" x14ac:dyDescent="0.25">
      <c r="B2433" s="52" t="s">
        <v>1535</v>
      </c>
      <c r="C2433" s="53" t="s">
        <v>3258</v>
      </c>
      <c r="D2433" s="54">
        <v>1.2604491141012688</v>
      </c>
      <c r="E2433" s="54">
        <v>73.239969231326697</v>
      </c>
      <c r="F2433" s="54">
        <v>3.644787068796973E-4</v>
      </c>
      <c r="G2433" s="48">
        <v>2432</v>
      </c>
      <c r="H2433" s="49"/>
      <c r="I2433" s="21">
        <f t="shared" si="340"/>
        <v>3.092804059130019E-2</v>
      </c>
      <c r="J2433" s="50">
        <v>1.2892488999999996</v>
      </c>
      <c r="K2433" s="50">
        <v>24426.758249129969</v>
      </c>
      <c r="L2433">
        <f t="shared" si="343"/>
        <v>3.092804059130019E-2</v>
      </c>
      <c r="M2433" t="e">
        <f t="shared" si="342"/>
        <v>#N/A</v>
      </c>
      <c r="N2433" t="str">
        <f t="shared" si="336"/>
        <v>NA</v>
      </c>
      <c r="O2433" s="22">
        <f t="shared" si="341"/>
        <v>20729.305401280668</v>
      </c>
      <c r="P2433">
        <f t="shared" si="337"/>
        <v>3.092804059130019E-2</v>
      </c>
      <c r="Q2433">
        <f t="shared" si="338"/>
        <v>4</v>
      </c>
      <c r="V2433" s="51">
        <f t="shared" si="335"/>
        <v>8.1978820885075005E-9</v>
      </c>
      <c r="W2433" s="51">
        <f t="shared" si="339"/>
        <v>5.848534370294854E-7</v>
      </c>
    </row>
    <row r="2434" spans="2:23" x14ac:dyDescent="0.25">
      <c r="B2434" s="45" t="s">
        <v>2257</v>
      </c>
      <c r="C2434" s="46" t="s">
        <v>3259</v>
      </c>
      <c r="D2434" s="47">
        <v>1.1002083200000001</v>
      </c>
      <c r="E2434" s="47">
        <v>331.47652754497494</v>
      </c>
      <c r="F2434" s="47">
        <v>3.6353030775857403E-4</v>
      </c>
      <c r="G2434" s="48">
        <v>2433</v>
      </c>
      <c r="H2434" s="49"/>
      <c r="I2434" s="21">
        <f t="shared" si="340"/>
        <v>3.0564510283541617E-2</v>
      </c>
      <c r="J2434" s="50">
        <v>1.1002083200000001</v>
      </c>
      <c r="K2434" s="50">
        <v>24427.858457449969</v>
      </c>
      <c r="L2434">
        <f t="shared" si="343"/>
        <v>3.0564510283541617E-2</v>
      </c>
      <c r="M2434" t="e">
        <f t="shared" si="342"/>
        <v>#N/A</v>
      </c>
      <c r="N2434" t="str">
        <f t="shared" si="336"/>
        <v>NA</v>
      </c>
      <c r="O2434" s="22">
        <f t="shared" si="341"/>
        <v>20730.405609600668</v>
      </c>
      <c r="P2434">
        <f t="shared" si="337"/>
        <v>3.0564510283541617E-2</v>
      </c>
      <c r="Q2434">
        <f t="shared" si="338"/>
        <v>4</v>
      </c>
      <c r="V2434" s="51">
        <f t="shared" ref="V2434:V2497" si="344">L2434/SUM($L$2:$L$3075)</f>
        <v>8.1015236208636778E-9</v>
      </c>
      <c r="W2434" s="51">
        <f t="shared" si="339"/>
        <v>5.7675191340862169E-7</v>
      </c>
    </row>
    <row r="2435" spans="2:23" x14ac:dyDescent="0.25">
      <c r="B2435" s="52" t="s">
        <v>213</v>
      </c>
      <c r="C2435" s="53" t="s">
        <v>3260</v>
      </c>
      <c r="D2435" s="54">
        <v>0.62594548018609786</v>
      </c>
      <c r="E2435" s="54">
        <v>26.408693121142989</v>
      </c>
      <c r="F2435" s="54">
        <v>3.6089855932422801E-4</v>
      </c>
      <c r="G2435" s="48">
        <v>2434</v>
      </c>
      <c r="H2435" s="49"/>
      <c r="I2435" s="21">
        <f t="shared" si="340"/>
        <v>3.0203611724217389E-2</v>
      </c>
      <c r="J2435" s="50">
        <v>3.0519132199999994</v>
      </c>
      <c r="K2435" s="50">
        <v>24430.910370669968</v>
      </c>
      <c r="L2435">
        <f t="shared" si="343"/>
        <v>3.0203611724217389E-2</v>
      </c>
      <c r="M2435" t="e">
        <f t="shared" si="342"/>
        <v>#N/A</v>
      </c>
      <c r="N2435" t="str">
        <f t="shared" ref="N2435:N2498" si="345">IFERROR(VLOOKUP(C2435,$Y$2:$Y$481,1,FALSE),"NA")</f>
        <v>NA</v>
      </c>
      <c r="O2435" s="22">
        <f t="shared" si="341"/>
        <v>20731.031555080855</v>
      </c>
      <c r="P2435">
        <f t="shared" ref="P2435:P2498" si="346">IF(H2435=0,I2435,#N/A)</f>
        <v>3.0203611724217389E-2</v>
      </c>
      <c r="Q2435">
        <f t="shared" ref="Q2435:Q2498" si="347">IF(G2435&lt;$T$3,$S$3,IF(G2435&lt;$T$4,$S$4,IF(G2435&lt;$T$5,$S$5,IF(G2435&lt;$T$6,$S$6,$S$7))))</f>
        <v>4</v>
      </c>
      <c r="V2435" s="51">
        <f t="shared" si="344"/>
        <v>8.0058627325989199E-9</v>
      </c>
      <c r="W2435" s="51">
        <f t="shared" ref="W2435:W2498" si="348">W2434-V2435</f>
        <v>5.6874605067602274E-7</v>
      </c>
    </row>
    <row r="2436" spans="2:23" x14ac:dyDescent="0.25">
      <c r="B2436" s="45" t="s">
        <v>2485</v>
      </c>
      <c r="C2436" s="46" t="s">
        <v>3261</v>
      </c>
      <c r="D2436" s="47">
        <v>0.39466448999999998</v>
      </c>
      <c r="E2436" s="47">
        <v>11.982386581</v>
      </c>
      <c r="F2436" s="47">
        <v>3.6081841768170438E-4</v>
      </c>
      <c r="G2436" s="48">
        <v>2435</v>
      </c>
      <c r="H2436" s="49"/>
      <c r="I2436" s="21">
        <f t="shared" ref="I2436:I2499" si="349">I2435-F2436</f>
        <v>2.9842793306535685E-2</v>
      </c>
      <c r="J2436" s="50">
        <v>0.39466448999999998</v>
      </c>
      <c r="K2436" s="50">
        <v>24431.305035159967</v>
      </c>
      <c r="L2436">
        <f t="shared" si="343"/>
        <v>2.9842793306535685E-2</v>
      </c>
      <c r="M2436" t="e">
        <f t="shared" si="342"/>
        <v>#N/A</v>
      </c>
      <c r="N2436" t="str">
        <f t="shared" si="345"/>
        <v>NA</v>
      </c>
      <c r="O2436" s="22">
        <f t="shared" ref="O2436:O2499" si="350">D2436+O2435</f>
        <v>20731.426219570854</v>
      </c>
      <c r="P2436">
        <f t="shared" si="346"/>
        <v>2.9842793306535685E-2</v>
      </c>
      <c r="Q2436">
        <f t="shared" si="347"/>
        <v>4</v>
      </c>
      <c r="V2436" s="51">
        <f t="shared" si="344"/>
        <v>7.9102230869257794E-9</v>
      </c>
      <c r="W2436" s="51">
        <f t="shared" si="348"/>
        <v>5.6083582758909695E-7</v>
      </c>
    </row>
    <row r="2437" spans="2:23" x14ac:dyDescent="0.25">
      <c r="B2437" s="52" t="s">
        <v>3262</v>
      </c>
      <c r="C2437" s="53" t="s">
        <v>3263</v>
      </c>
      <c r="D2437" s="54">
        <v>3.9749049400000009</v>
      </c>
      <c r="E2437" s="54">
        <v>235.14316104599999</v>
      </c>
      <c r="F2437" s="54">
        <v>3.5845223469852238E-4</v>
      </c>
      <c r="G2437" s="48">
        <v>2436</v>
      </c>
      <c r="H2437" s="49"/>
      <c r="I2437" s="21">
        <f t="shared" si="349"/>
        <v>2.9484341071837162E-2</v>
      </c>
      <c r="J2437" s="50">
        <v>3.9749049400000009</v>
      </c>
      <c r="K2437" s="50">
        <v>24435.279940099968</v>
      </c>
      <c r="L2437">
        <f t="shared" si="343"/>
        <v>2.9484341071837162E-2</v>
      </c>
      <c r="M2437" t="e">
        <f t="shared" si="342"/>
        <v>#N/A</v>
      </c>
      <c r="N2437" t="str">
        <f t="shared" si="345"/>
        <v>NA</v>
      </c>
      <c r="O2437" s="22">
        <f t="shared" si="350"/>
        <v>20735.401124510856</v>
      </c>
      <c r="P2437">
        <f t="shared" si="346"/>
        <v>2.9484341071837162E-2</v>
      </c>
      <c r="Q2437">
        <f t="shared" si="347"/>
        <v>4</v>
      </c>
      <c r="V2437" s="51">
        <f t="shared" si="344"/>
        <v>7.8152106290319187E-9</v>
      </c>
      <c r="W2437" s="51">
        <f t="shared" si="348"/>
        <v>5.5302061696006502E-7</v>
      </c>
    </row>
    <row r="2438" spans="2:23" x14ac:dyDescent="0.25">
      <c r="B2438" s="45" t="s">
        <v>3264</v>
      </c>
      <c r="C2438" s="46" t="s">
        <v>3265</v>
      </c>
      <c r="D2438" s="47">
        <v>2.8131034399999999</v>
      </c>
      <c r="E2438" s="47">
        <v>138.19917126199999</v>
      </c>
      <c r="F2438" s="47">
        <v>3.5372077884508898E-4</v>
      </c>
      <c r="G2438" s="48">
        <v>2437</v>
      </c>
      <c r="H2438" s="49"/>
      <c r="I2438" s="21">
        <f t="shared" si="349"/>
        <v>2.9130620292992074E-2</v>
      </c>
      <c r="J2438" s="50">
        <v>2.8131034400000003</v>
      </c>
      <c r="K2438" s="50">
        <v>24438.093043539968</v>
      </c>
      <c r="L2438">
        <f t="shared" si="343"/>
        <v>2.9130620292992074E-2</v>
      </c>
      <c r="M2438" t="e">
        <f t="shared" si="342"/>
        <v>#N/A</v>
      </c>
      <c r="N2438" t="str">
        <f t="shared" si="345"/>
        <v>NA</v>
      </c>
      <c r="O2438" s="22">
        <f t="shared" si="350"/>
        <v>20738.214227950855</v>
      </c>
      <c r="P2438">
        <f t="shared" si="346"/>
        <v>2.9130620292992074E-2</v>
      </c>
      <c r="Q2438">
        <f t="shared" si="347"/>
        <v>4</v>
      </c>
      <c r="V2438" s="51">
        <f t="shared" si="344"/>
        <v>7.7214523054592733E-9</v>
      </c>
      <c r="W2438" s="51">
        <f t="shared" si="348"/>
        <v>5.4529916465460573E-7</v>
      </c>
    </row>
    <row r="2439" spans="2:23" x14ac:dyDescent="0.25">
      <c r="B2439" s="52" t="s">
        <v>1880</v>
      </c>
      <c r="C2439" s="53" t="s">
        <v>3266</v>
      </c>
      <c r="D2439" s="54">
        <v>6.3702887600000011</v>
      </c>
      <c r="E2439" s="54">
        <v>112.78873204200001</v>
      </c>
      <c r="F2439" s="54">
        <v>3.512917848180132E-4</v>
      </c>
      <c r="G2439" s="48">
        <v>2438</v>
      </c>
      <c r="H2439" s="49"/>
      <c r="I2439" s="21">
        <f t="shared" si="349"/>
        <v>2.8779328508174062E-2</v>
      </c>
      <c r="J2439" s="50">
        <v>6.3702887600000011</v>
      </c>
      <c r="K2439" s="50">
        <v>24444.463332299969</v>
      </c>
      <c r="L2439">
        <f t="shared" si="343"/>
        <v>2.8779328508174062E-2</v>
      </c>
      <c r="M2439" t="e">
        <f t="shared" si="342"/>
        <v>#N/A</v>
      </c>
      <c r="N2439" t="str">
        <f t="shared" si="345"/>
        <v>NA</v>
      </c>
      <c r="O2439" s="22">
        <f t="shared" si="350"/>
        <v>20744.584516710856</v>
      </c>
      <c r="P2439">
        <f t="shared" si="346"/>
        <v>2.8779328508174062E-2</v>
      </c>
      <c r="Q2439">
        <f t="shared" si="347"/>
        <v>4</v>
      </c>
      <c r="V2439" s="51">
        <f t="shared" si="344"/>
        <v>7.6283378185554535E-9</v>
      </c>
      <c r="W2439" s="51">
        <f t="shared" si="348"/>
        <v>5.3767082683605032E-7</v>
      </c>
    </row>
    <row r="2440" spans="2:23" x14ac:dyDescent="0.25">
      <c r="B2440" s="45" t="s">
        <v>3267</v>
      </c>
      <c r="C2440" s="46" t="s">
        <v>3268</v>
      </c>
      <c r="D2440" s="47">
        <v>2.6690573400000002</v>
      </c>
      <c r="E2440" s="47">
        <v>176.51824830499999</v>
      </c>
      <c r="F2440" s="47">
        <v>3.4465187981551245E-4</v>
      </c>
      <c r="G2440" s="48">
        <v>2439</v>
      </c>
      <c r="H2440" s="49"/>
      <c r="I2440" s="21">
        <f t="shared" si="349"/>
        <v>2.8434676628358548E-2</v>
      </c>
      <c r="J2440" s="50">
        <v>2.6690573400000002</v>
      </c>
      <c r="K2440" s="50">
        <v>24447.13238963997</v>
      </c>
      <c r="L2440">
        <f t="shared" si="343"/>
        <v>2.8434676628358548E-2</v>
      </c>
      <c r="M2440" t="e">
        <f t="shared" si="342"/>
        <v>#N/A</v>
      </c>
      <c r="N2440" t="str">
        <f t="shared" si="345"/>
        <v>NA</v>
      </c>
      <c r="O2440" s="22">
        <f t="shared" si="350"/>
        <v>20747.253574050857</v>
      </c>
      <c r="P2440">
        <f t="shared" si="346"/>
        <v>2.8434676628358548E-2</v>
      </c>
      <c r="Q2440">
        <f t="shared" si="347"/>
        <v>4</v>
      </c>
      <c r="V2440" s="51">
        <f t="shared" si="344"/>
        <v>7.5369833254064501E-9</v>
      </c>
      <c r="W2440" s="51">
        <f t="shared" si="348"/>
        <v>5.3013384351064383E-7</v>
      </c>
    </row>
    <row r="2441" spans="2:23" x14ac:dyDescent="0.25">
      <c r="B2441" s="52" t="s">
        <v>1708</v>
      </c>
      <c r="C2441" s="53" t="s">
        <v>3269</v>
      </c>
      <c r="D2441" s="54">
        <v>3.1855009299999981</v>
      </c>
      <c r="E2441" s="54">
        <v>144.95285905499998</v>
      </c>
      <c r="F2441" s="54">
        <v>3.4342231367310596E-4</v>
      </c>
      <c r="G2441" s="48">
        <v>2440</v>
      </c>
      <c r="H2441" s="49"/>
      <c r="I2441" s="21">
        <f t="shared" si="349"/>
        <v>2.8091254314685444E-2</v>
      </c>
      <c r="J2441" s="50">
        <v>3.1855009299999981</v>
      </c>
      <c r="K2441" s="50">
        <v>24450.317890569971</v>
      </c>
      <c r="L2441">
        <f t="shared" si="343"/>
        <v>2.8091254314685444E-2</v>
      </c>
      <c r="M2441" t="e">
        <f t="shared" si="342"/>
        <v>#N/A</v>
      </c>
      <c r="N2441" t="str">
        <f t="shared" si="345"/>
        <v>NA</v>
      </c>
      <c r="O2441" s="22">
        <f t="shared" si="350"/>
        <v>20750.439074980859</v>
      </c>
      <c r="P2441">
        <f t="shared" si="346"/>
        <v>2.8091254314685444E-2</v>
      </c>
      <c r="Q2441">
        <f t="shared" si="347"/>
        <v>4</v>
      </c>
      <c r="V2441" s="51">
        <f t="shared" si="344"/>
        <v>7.4459547448617623E-9</v>
      </c>
      <c r="W2441" s="51">
        <f t="shared" si="348"/>
        <v>5.2268788876578205E-7</v>
      </c>
    </row>
    <row r="2442" spans="2:23" x14ac:dyDescent="0.25">
      <c r="B2442" s="45" t="s">
        <v>1267</v>
      </c>
      <c r="C2442" s="46" t="s">
        <v>3270</v>
      </c>
      <c r="D2442" s="47">
        <v>0.20214302000000001</v>
      </c>
      <c r="E2442" s="47">
        <v>47.421648384000001</v>
      </c>
      <c r="F2442" s="47">
        <v>3.4108020600192001E-4</v>
      </c>
      <c r="G2442" s="48">
        <v>2441</v>
      </c>
      <c r="H2442" s="49"/>
      <c r="I2442" s="21">
        <f t="shared" si="349"/>
        <v>2.7750174108683523E-2</v>
      </c>
      <c r="J2442" s="50">
        <v>0.20214302000000001</v>
      </c>
      <c r="K2442" s="50">
        <v>24450.520033589972</v>
      </c>
      <c r="L2442">
        <f t="shared" si="343"/>
        <v>2.7750174108683523E-2</v>
      </c>
      <c r="M2442" t="e">
        <f t="shared" si="342"/>
        <v>#N/A</v>
      </c>
      <c r="N2442" t="str">
        <f t="shared" si="345"/>
        <v>NA</v>
      </c>
      <c r="O2442" s="22">
        <f t="shared" si="350"/>
        <v>20750.641218000859</v>
      </c>
      <c r="P2442">
        <f t="shared" si="346"/>
        <v>2.7750174108683523E-2</v>
      </c>
      <c r="Q2442">
        <f t="shared" si="347"/>
        <v>4</v>
      </c>
      <c r="V2442" s="51">
        <f t="shared" si="344"/>
        <v>7.3555469706196996E-9</v>
      </c>
      <c r="W2442" s="51">
        <f t="shared" si="348"/>
        <v>5.1533234179516231E-7</v>
      </c>
    </row>
    <row r="2443" spans="2:23" x14ac:dyDescent="0.25">
      <c r="B2443" s="52" t="s">
        <v>3271</v>
      </c>
      <c r="C2443" s="53" t="s">
        <v>3272</v>
      </c>
      <c r="D2443" s="54">
        <v>1.7956369200000002</v>
      </c>
      <c r="E2443" s="54">
        <v>84.035351961000003</v>
      </c>
      <c r="F2443" s="54">
        <v>3.35721231084195E-4</v>
      </c>
      <c r="G2443" s="48">
        <v>2442</v>
      </c>
      <c r="H2443" s="49"/>
      <c r="I2443" s="21">
        <f t="shared" si="349"/>
        <v>2.7414452877599329E-2</v>
      </c>
      <c r="J2443" s="50">
        <v>1.7956369200000002</v>
      </c>
      <c r="K2443" s="50">
        <v>24452.315670509972</v>
      </c>
      <c r="L2443">
        <f t="shared" si="343"/>
        <v>2.7414452877599329E-2</v>
      </c>
      <c r="M2443" t="e">
        <f t="shared" si="342"/>
        <v>#N/A</v>
      </c>
      <c r="N2443" t="str">
        <f t="shared" si="345"/>
        <v>NA</v>
      </c>
      <c r="O2443" s="22">
        <f t="shared" si="350"/>
        <v>20752.436854920859</v>
      </c>
      <c r="P2443">
        <f t="shared" si="346"/>
        <v>2.7414452877599329E-2</v>
      </c>
      <c r="Q2443">
        <f t="shared" si="347"/>
        <v>4</v>
      </c>
      <c r="V2443" s="51">
        <f t="shared" si="344"/>
        <v>7.2665596628427252E-9</v>
      </c>
      <c r="W2443" s="51">
        <f t="shared" si="348"/>
        <v>5.0806578213231959E-7</v>
      </c>
    </row>
    <row r="2444" spans="2:23" x14ac:dyDescent="0.25">
      <c r="B2444" s="45" t="s">
        <v>3155</v>
      </c>
      <c r="C2444" s="46" t="s">
        <v>3273</v>
      </c>
      <c r="D2444" s="47">
        <v>1.9267663599999998</v>
      </c>
      <c r="E2444" s="47">
        <v>161.915753892</v>
      </c>
      <c r="F2444" s="47">
        <v>3.3278544897422758E-4</v>
      </c>
      <c r="G2444" s="48">
        <v>2443</v>
      </c>
      <c r="H2444" s="49"/>
      <c r="I2444" s="21">
        <f t="shared" si="349"/>
        <v>2.7081667428625101E-2</v>
      </c>
      <c r="J2444" s="50">
        <v>1.9267663599999998</v>
      </c>
      <c r="K2444" s="50">
        <v>24454.242436869972</v>
      </c>
      <c r="L2444">
        <f t="shared" si="343"/>
        <v>2.7081667428625101E-2</v>
      </c>
      <c r="M2444" t="e">
        <f t="shared" si="342"/>
        <v>#N/A</v>
      </c>
      <c r="N2444" t="str">
        <f t="shared" si="345"/>
        <v>NA</v>
      </c>
      <c r="O2444" s="22">
        <f t="shared" si="350"/>
        <v>20754.36362128086</v>
      </c>
      <c r="P2444">
        <f t="shared" si="346"/>
        <v>2.7081667428625101E-2</v>
      </c>
      <c r="Q2444">
        <f t="shared" si="347"/>
        <v>4</v>
      </c>
      <c r="V2444" s="51">
        <f t="shared" si="344"/>
        <v>7.1783505225511429E-9</v>
      </c>
      <c r="W2444" s="51">
        <f t="shared" si="348"/>
        <v>5.0088743160976841E-7</v>
      </c>
    </row>
    <row r="2445" spans="2:23" x14ac:dyDescent="0.25">
      <c r="B2445" s="52" t="s">
        <v>3274</v>
      </c>
      <c r="C2445" s="53" t="s">
        <v>3275</v>
      </c>
      <c r="D2445" s="54">
        <v>1.2376716999999999</v>
      </c>
      <c r="E2445" s="54">
        <v>24.755412262</v>
      </c>
      <c r="F2445" s="54">
        <v>3.276081747928556E-4</v>
      </c>
      <c r="G2445" s="48">
        <v>2444</v>
      </c>
      <c r="H2445" s="49"/>
      <c r="I2445" s="21">
        <f t="shared" si="349"/>
        <v>2.6754059253832244E-2</v>
      </c>
      <c r="J2445" s="50">
        <v>1.2376716999999999</v>
      </c>
      <c r="K2445" s="50">
        <v>24455.480108569973</v>
      </c>
      <c r="L2445">
        <f t="shared" si="343"/>
        <v>2.6754059253832244E-2</v>
      </c>
      <c r="M2445" t="e">
        <f t="shared" si="342"/>
        <v>#N/A</v>
      </c>
      <c r="N2445" t="str">
        <f t="shared" si="345"/>
        <v>NA</v>
      </c>
      <c r="O2445" s="22">
        <f t="shared" si="350"/>
        <v>20755.60129298086</v>
      </c>
      <c r="P2445">
        <f t="shared" si="346"/>
        <v>2.6754059253832244E-2</v>
      </c>
      <c r="Q2445">
        <f t="shared" si="347"/>
        <v>4</v>
      </c>
      <c r="V2445" s="51">
        <f t="shared" si="344"/>
        <v>7.0915136865655334E-9</v>
      </c>
      <c r="W2445" s="51">
        <f t="shared" si="348"/>
        <v>4.9379591792320286E-7</v>
      </c>
    </row>
    <row r="2446" spans="2:23" x14ac:dyDescent="0.25">
      <c r="B2446" s="45" t="s">
        <v>2184</v>
      </c>
      <c r="C2446" s="46" t="s">
        <v>3276</v>
      </c>
      <c r="D2446" s="47">
        <v>1.0815643400000001</v>
      </c>
      <c r="E2446" s="47">
        <v>54.626944922</v>
      </c>
      <c r="F2446" s="47">
        <v>3.2546733784527603E-4</v>
      </c>
      <c r="G2446" s="48">
        <v>2445</v>
      </c>
      <c r="H2446" s="49"/>
      <c r="I2446" s="21">
        <f t="shared" si="349"/>
        <v>2.6428591915986968E-2</v>
      </c>
      <c r="J2446" s="50">
        <v>1.0815643400000001</v>
      </c>
      <c r="K2446" s="50">
        <v>24456.561672909971</v>
      </c>
      <c r="L2446">
        <f t="shared" si="343"/>
        <v>2.6428591915986968E-2</v>
      </c>
      <c r="M2446" t="e">
        <f t="shared" si="342"/>
        <v>#N/A</v>
      </c>
      <c r="N2446" t="str">
        <f t="shared" si="345"/>
        <v>NA</v>
      </c>
      <c r="O2446" s="22">
        <f t="shared" si="350"/>
        <v>20756.682857320859</v>
      </c>
      <c r="P2446">
        <f t="shared" si="346"/>
        <v>2.6428591915986968E-2</v>
      </c>
      <c r="Q2446">
        <f t="shared" si="347"/>
        <v>4</v>
      </c>
      <c r="V2446" s="51">
        <f t="shared" si="344"/>
        <v>7.0052443074420942E-9</v>
      </c>
      <c r="W2446" s="51">
        <f t="shared" si="348"/>
        <v>4.8679067361576075E-7</v>
      </c>
    </row>
    <row r="2447" spans="2:23" x14ac:dyDescent="0.25">
      <c r="B2447" s="52" t="s">
        <v>2984</v>
      </c>
      <c r="C2447" s="53" t="s">
        <v>3277</v>
      </c>
      <c r="D2447" s="54">
        <v>0.6247552999999999</v>
      </c>
      <c r="E2447" s="54">
        <v>72.696475461999995</v>
      </c>
      <c r="F2447" s="54">
        <v>3.1817793380208161E-4</v>
      </c>
      <c r="G2447" s="48">
        <v>2446</v>
      </c>
      <c r="H2447" s="49"/>
      <c r="I2447" s="21">
        <f t="shared" si="349"/>
        <v>2.6110413982184888E-2</v>
      </c>
      <c r="J2447" s="50">
        <v>0.6247552999999999</v>
      </c>
      <c r="K2447" s="50">
        <v>24457.18642820997</v>
      </c>
      <c r="L2447">
        <f t="shared" si="343"/>
        <v>2.6110413982184888E-2</v>
      </c>
      <c r="M2447" t="e">
        <f t="shared" si="342"/>
        <v>#N/A</v>
      </c>
      <c r="N2447" t="str">
        <f t="shared" si="345"/>
        <v>NA</v>
      </c>
      <c r="O2447" s="22">
        <f t="shared" si="350"/>
        <v>20757.307612620858</v>
      </c>
      <c r="P2447">
        <f t="shared" si="346"/>
        <v>2.6110413982184888E-2</v>
      </c>
      <c r="Q2447">
        <f t="shared" si="347"/>
        <v>4</v>
      </c>
      <c r="V2447" s="51">
        <f t="shared" si="344"/>
        <v>6.9209070802978653E-9</v>
      </c>
      <c r="W2447" s="51">
        <f t="shared" si="348"/>
        <v>4.7986976653546286E-7</v>
      </c>
    </row>
    <row r="2448" spans="2:23" x14ac:dyDescent="0.25">
      <c r="B2448" s="45" t="s">
        <v>2257</v>
      </c>
      <c r="C2448" s="46" t="s">
        <v>3278</v>
      </c>
      <c r="D2448" s="47">
        <v>0.61947547000000003</v>
      </c>
      <c r="E2448" s="47">
        <v>217.14439936627392</v>
      </c>
      <c r="F2448" s="47">
        <v>3.1181935748996934E-4</v>
      </c>
      <c r="G2448" s="48">
        <v>2447</v>
      </c>
      <c r="H2448" s="49"/>
      <c r="I2448" s="21">
        <f t="shared" si="349"/>
        <v>2.5798594624694918E-2</v>
      </c>
      <c r="J2448" s="50">
        <v>0.61947547000000003</v>
      </c>
      <c r="K2448" s="50">
        <v>24457.805903679971</v>
      </c>
      <c r="L2448">
        <f t="shared" si="343"/>
        <v>2.5798594624694918E-2</v>
      </c>
      <c r="M2448" t="e">
        <f t="shared" si="342"/>
        <v>#N/A</v>
      </c>
      <c r="N2448" t="str">
        <f t="shared" si="345"/>
        <v>NA</v>
      </c>
      <c r="O2448" s="22">
        <f t="shared" si="350"/>
        <v>20757.927088090859</v>
      </c>
      <c r="P2448">
        <f t="shared" si="346"/>
        <v>2.5798594624694918E-2</v>
      </c>
      <c r="Q2448">
        <f t="shared" si="347"/>
        <v>4</v>
      </c>
      <c r="V2448" s="51">
        <f t="shared" si="344"/>
        <v>6.8382552770557296E-9</v>
      </c>
      <c r="W2448" s="51">
        <f t="shared" si="348"/>
        <v>4.7303151125840712E-7</v>
      </c>
    </row>
    <row r="2449" spans="2:23" x14ac:dyDescent="0.25">
      <c r="B2449" s="52" t="s">
        <v>3279</v>
      </c>
      <c r="C2449" s="53" t="s">
        <v>3280</v>
      </c>
      <c r="D2449" s="54">
        <v>8.7751109999999993E-2</v>
      </c>
      <c r="E2449" s="54">
        <v>22.135304430000001</v>
      </c>
      <c r="F2449" s="54">
        <v>3.0341525841333903E-4</v>
      </c>
      <c r="G2449" s="48">
        <v>2448</v>
      </c>
      <c r="H2449" s="49"/>
      <c r="I2449" s="21">
        <f t="shared" si="349"/>
        <v>2.5495179366281578E-2</v>
      </c>
      <c r="J2449" s="50">
        <v>8.7751109999999993E-2</v>
      </c>
      <c r="K2449" s="50">
        <v>24457.893654789972</v>
      </c>
      <c r="L2449">
        <f t="shared" si="343"/>
        <v>2.5495179366281578E-2</v>
      </c>
      <c r="M2449" t="e">
        <f t="shared" si="342"/>
        <v>#N/A</v>
      </c>
      <c r="N2449" t="str">
        <f t="shared" si="345"/>
        <v>NA</v>
      </c>
      <c r="O2449" s="22">
        <f t="shared" si="350"/>
        <v>20758.01483920086</v>
      </c>
      <c r="P2449">
        <f t="shared" si="346"/>
        <v>2.5495179366281578E-2</v>
      </c>
      <c r="Q2449">
        <f t="shared" si="347"/>
        <v>4</v>
      </c>
      <c r="V2449" s="51">
        <f t="shared" si="344"/>
        <v>6.7578310903057203E-9</v>
      </c>
      <c r="W2449" s="51">
        <f t="shared" si="348"/>
        <v>4.6627368016810138E-7</v>
      </c>
    </row>
    <row r="2450" spans="2:23" x14ac:dyDescent="0.25">
      <c r="B2450" s="45" t="s">
        <v>3281</v>
      </c>
      <c r="C2450" s="46" t="s">
        <v>3282</v>
      </c>
      <c r="D2450" s="47">
        <v>1.9004600699999998</v>
      </c>
      <c r="E2450" s="47">
        <v>348.85814432999996</v>
      </c>
      <c r="F2450" s="47">
        <v>2.9607590709287095E-4</v>
      </c>
      <c r="G2450" s="48">
        <v>2449</v>
      </c>
      <c r="H2450" s="49"/>
      <c r="I2450" s="21">
        <f t="shared" si="349"/>
        <v>2.5199103459188708E-2</v>
      </c>
      <c r="J2450" s="50">
        <v>1.9004600699999998</v>
      </c>
      <c r="K2450" s="50">
        <v>24459.794114859971</v>
      </c>
      <c r="L2450">
        <f t="shared" si="343"/>
        <v>2.5199103459188708E-2</v>
      </c>
      <c r="M2450" t="e">
        <f t="shared" si="342"/>
        <v>#N/A</v>
      </c>
      <c r="N2450" t="str">
        <f t="shared" si="345"/>
        <v>NA</v>
      </c>
      <c r="O2450" s="22">
        <f t="shared" si="350"/>
        <v>20759.915299270859</v>
      </c>
      <c r="P2450">
        <f t="shared" si="346"/>
        <v>2.5199103459188708E-2</v>
      </c>
      <c r="Q2450">
        <f t="shared" si="347"/>
        <v>4</v>
      </c>
      <c r="V2450" s="51">
        <f t="shared" si="344"/>
        <v>6.6793522947147059E-9</v>
      </c>
      <c r="W2450" s="51">
        <f t="shared" si="348"/>
        <v>4.5959432787338666E-7</v>
      </c>
    </row>
    <row r="2451" spans="2:23" x14ac:dyDescent="0.25">
      <c r="B2451" s="52" t="s">
        <v>3283</v>
      </c>
      <c r="C2451" s="53" t="s">
        <v>3284</v>
      </c>
      <c r="D2451" s="54">
        <v>3.8300772300000006</v>
      </c>
      <c r="E2451" s="54">
        <v>199.703899243</v>
      </c>
      <c r="F2451" s="54">
        <v>2.9596117867812597E-4</v>
      </c>
      <c r="G2451" s="48">
        <v>2450</v>
      </c>
      <c r="H2451" s="49"/>
      <c r="I2451" s="21">
        <f t="shared" si="349"/>
        <v>2.4903142280510583E-2</v>
      </c>
      <c r="J2451" s="50">
        <v>3.8300772300000006</v>
      </c>
      <c r="K2451" s="50">
        <v>24463.62419208997</v>
      </c>
      <c r="L2451">
        <f t="shared" si="343"/>
        <v>2.4903142280510583E-2</v>
      </c>
      <c r="M2451" t="e">
        <f t="shared" ref="M2451:M2514" si="351">IF(N2451=C2451,L2451,NA())</f>
        <v>#N/A</v>
      </c>
      <c r="N2451" t="str">
        <f t="shared" si="345"/>
        <v>NA</v>
      </c>
      <c r="O2451" s="22">
        <f t="shared" si="350"/>
        <v>20763.745376500858</v>
      </c>
      <c r="P2451">
        <f t="shared" si="346"/>
        <v>2.4903142280510583E-2</v>
      </c>
      <c r="Q2451">
        <f t="shared" si="347"/>
        <v>4</v>
      </c>
      <c r="V2451" s="51">
        <f t="shared" si="344"/>
        <v>6.6009039093921179E-9</v>
      </c>
      <c r="W2451" s="51">
        <f t="shared" si="348"/>
        <v>4.5299342396399455E-7</v>
      </c>
    </row>
    <row r="2452" spans="2:23" x14ac:dyDescent="0.25">
      <c r="B2452" s="45" t="s">
        <v>3138</v>
      </c>
      <c r="C2452" s="46" t="s">
        <v>3285</v>
      </c>
      <c r="D2452" s="47">
        <v>2.0090952099999999</v>
      </c>
      <c r="E2452" s="47">
        <v>81.539339394999999</v>
      </c>
      <c r="F2452" s="47">
        <v>2.9550671990141952E-4</v>
      </c>
      <c r="G2452" s="48">
        <v>2451</v>
      </c>
      <c r="H2452" s="49"/>
      <c r="I2452" s="21">
        <f t="shared" si="349"/>
        <v>2.4607635560609162E-2</v>
      </c>
      <c r="J2452" s="50">
        <v>2.0090952099999999</v>
      </c>
      <c r="K2452" s="50">
        <v>24465.63328729997</v>
      </c>
      <c r="L2452">
        <f t="shared" si="343"/>
        <v>2.4607635560609162E-2</v>
      </c>
      <c r="M2452" t="e">
        <f t="shared" si="351"/>
        <v>#N/A</v>
      </c>
      <c r="N2452" t="str">
        <f t="shared" si="345"/>
        <v>NA</v>
      </c>
      <c r="O2452" s="22">
        <f t="shared" si="350"/>
        <v>20765.754471710858</v>
      </c>
      <c r="P2452">
        <f t="shared" si="346"/>
        <v>2.4607635560609162E-2</v>
      </c>
      <c r="Q2452">
        <f t="shared" si="347"/>
        <v>4</v>
      </c>
      <c r="V2452" s="51">
        <f t="shared" si="344"/>
        <v>6.5225759843183608E-9</v>
      </c>
      <c r="W2452" s="51">
        <f t="shared" si="348"/>
        <v>4.4647084797967619E-7</v>
      </c>
    </row>
    <row r="2453" spans="2:23" x14ac:dyDescent="0.25">
      <c r="B2453" s="52" t="s">
        <v>1728</v>
      </c>
      <c r="C2453" s="53" t="s">
        <v>3286</v>
      </c>
      <c r="D2453" s="54">
        <v>1.02069075</v>
      </c>
      <c r="E2453" s="54">
        <v>29.340600968</v>
      </c>
      <c r="F2453" s="54">
        <v>2.9099421228043042E-4</v>
      </c>
      <c r="G2453" s="48">
        <v>2452</v>
      </c>
      <c r="H2453" s="49"/>
      <c r="I2453" s="21">
        <f t="shared" si="349"/>
        <v>2.431664134832873E-2</v>
      </c>
      <c r="J2453" s="50">
        <v>1.02069075</v>
      </c>
      <c r="K2453" s="50">
        <v>24466.65397804997</v>
      </c>
      <c r="L2453">
        <f t="shared" si="343"/>
        <v>2.431664134832873E-2</v>
      </c>
      <c r="M2453" t="e">
        <f t="shared" si="351"/>
        <v>#N/A</v>
      </c>
      <c r="N2453" t="str">
        <f t="shared" si="345"/>
        <v>NA</v>
      </c>
      <c r="O2453" s="22">
        <f t="shared" si="350"/>
        <v>20766.775162460857</v>
      </c>
      <c r="P2453">
        <f t="shared" si="346"/>
        <v>2.431664134832873E-2</v>
      </c>
      <c r="Q2453">
        <f t="shared" si="347"/>
        <v>4</v>
      </c>
      <c r="V2453" s="51">
        <f t="shared" si="344"/>
        <v>6.4454441584701972E-9</v>
      </c>
      <c r="W2453" s="51">
        <f t="shared" si="348"/>
        <v>4.4002540382120602E-7</v>
      </c>
    </row>
    <row r="2454" spans="2:23" x14ac:dyDescent="0.25">
      <c r="B2454" s="45" t="s">
        <v>3058</v>
      </c>
      <c r="C2454" s="46" t="s">
        <v>3287</v>
      </c>
      <c r="D2454" s="47">
        <v>0.21836396</v>
      </c>
      <c r="E2454" s="47">
        <v>9.7575982990000014</v>
      </c>
      <c r="F2454" s="47">
        <v>2.8896834634539536E-4</v>
      </c>
      <c r="G2454" s="48">
        <v>2453</v>
      </c>
      <c r="H2454" s="49"/>
      <c r="I2454" s="21">
        <f t="shared" si="349"/>
        <v>2.4027673001983336E-2</v>
      </c>
      <c r="J2454" s="50">
        <v>0.21836396</v>
      </c>
      <c r="K2454" s="50">
        <v>24466.87234200997</v>
      </c>
      <c r="L2454">
        <f t="shared" si="343"/>
        <v>2.4027673001983336E-2</v>
      </c>
      <c r="M2454" t="e">
        <f t="shared" si="351"/>
        <v>#N/A</v>
      </c>
      <c r="N2454" t="str">
        <f t="shared" si="345"/>
        <v>NA</v>
      </c>
      <c r="O2454" s="22">
        <f t="shared" si="350"/>
        <v>20766.993526420858</v>
      </c>
      <c r="P2454">
        <f t="shared" si="346"/>
        <v>2.4027673001983336E-2</v>
      </c>
      <c r="Q2454">
        <f t="shared" si="347"/>
        <v>4</v>
      </c>
      <c r="V2454" s="51">
        <f t="shared" si="344"/>
        <v>6.3688493149120545E-9</v>
      </c>
      <c r="W2454" s="51">
        <f t="shared" si="348"/>
        <v>4.3365655450629396E-7</v>
      </c>
    </row>
    <row r="2455" spans="2:23" x14ac:dyDescent="0.25">
      <c r="B2455" s="52" t="s">
        <v>1225</v>
      </c>
      <c r="C2455" s="53" t="s">
        <v>3288</v>
      </c>
      <c r="D2455" s="54">
        <v>0.80700380000000005</v>
      </c>
      <c r="E2455" s="54">
        <v>194.33958831299998</v>
      </c>
      <c r="F2455" s="54">
        <v>2.8770032653856518E-4</v>
      </c>
      <c r="G2455" s="48">
        <v>2454</v>
      </c>
      <c r="H2455" s="49"/>
      <c r="I2455" s="21">
        <f t="shared" si="349"/>
        <v>2.3739972675444771E-2</v>
      </c>
      <c r="J2455" s="50">
        <v>0.80700380000000005</v>
      </c>
      <c r="K2455" s="50">
        <v>24467.679345809971</v>
      </c>
      <c r="L2455">
        <f t="shared" si="343"/>
        <v>2.3739972675444771E-2</v>
      </c>
      <c r="M2455" t="e">
        <f t="shared" si="351"/>
        <v>#N/A</v>
      </c>
      <c r="N2455" t="str">
        <f t="shared" si="345"/>
        <v>NA</v>
      </c>
      <c r="O2455" s="22">
        <f t="shared" si="350"/>
        <v>20767.800530220858</v>
      </c>
      <c r="P2455">
        <f t="shared" si="346"/>
        <v>2.3739972675444771E-2</v>
      </c>
      <c r="Q2455">
        <f t="shared" si="347"/>
        <v>4</v>
      </c>
      <c r="V2455" s="51">
        <f t="shared" si="344"/>
        <v>6.2925905766054412E-9</v>
      </c>
      <c r="W2455" s="51">
        <f t="shared" si="348"/>
        <v>4.273639639296885E-7</v>
      </c>
    </row>
    <row r="2456" spans="2:23" x14ac:dyDescent="0.25">
      <c r="B2456" s="45" t="s">
        <v>3289</v>
      </c>
      <c r="C2456" s="46" t="s">
        <v>3290</v>
      </c>
      <c r="D2456" s="47">
        <v>3.5349407600000005</v>
      </c>
      <c r="E2456" s="47">
        <v>199.511997906</v>
      </c>
      <c r="F2456" s="47">
        <v>2.873770817838024E-4</v>
      </c>
      <c r="G2456" s="48">
        <v>2455</v>
      </c>
      <c r="H2456" s="49"/>
      <c r="I2456" s="21">
        <f t="shared" si="349"/>
        <v>2.3452595593660967E-2</v>
      </c>
      <c r="J2456" s="50">
        <v>3.5349407600000005</v>
      </c>
      <c r="K2456" s="50">
        <v>24471.214286569972</v>
      </c>
      <c r="L2456">
        <f t="shared" si="343"/>
        <v>2.3452595593660967E-2</v>
      </c>
      <c r="M2456" t="e">
        <f t="shared" si="351"/>
        <v>#N/A</v>
      </c>
      <c r="N2456" t="str">
        <f t="shared" si="345"/>
        <v>NA</v>
      </c>
      <c r="O2456" s="22">
        <f t="shared" si="350"/>
        <v>20771.335470980859</v>
      </c>
      <c r="P2456">
        <f t="shared" si="346"/>
        <v>2.3452595593660967E-2</v>
      </c>
      <c r="Q2456">
        <f t="shared" si="347"/>
        <v>4</v>
      </c>
      <c r="V2456" s="51">
        <f t="shared" si="344"/>
        <v>6.2164175185532061E-9</v>
      </c>
      <c r="W2456" s="51">
        <f t="shared" si="348"/>
        <v>4.2114754641113531E-7</v>
      </c>
    </row>
    <row r="2457" spans="2:23" x14ac:dyDescent="0.25">
      <c r="B2457" s="52" t="s">
        <v>2730</v>
      </c>
      <c r="C2457" s="53" t="s">
        <v>3291</v>
      </c>
      <c r="D2457" s="54">
        <v>2.9891612999999997</v>
      </c>
      <c r="E2457" s="54">
        <v>217.06211362999997</v>
      </c>
      <c r="F2457" s="54">
        <v>2.8350482661214295E-4</v>
      </c>
      <c r="G2457" s="48">
        <v>2456</v>
      </c>
      <c r="H2457" s="49"/>
      <c r="I2457" s="21">
        <f t="shared" si="349"/>
        <v>2.3169090767048824E-2</v>
      </c>
      <c r="J2457" s="50">
        <v>2.9891612999999997</v>
      </c>
      <c r="K2457" s="50">
        <v>24474.203447869972</v>
      </c>
      <c r="L2457">
        <f t="shared" si="343"/>
        <v>2.3169090767048824E-2</v>
      </c>
      <c r="M2457" t="e">
        <f t="shared" si="351"/>
        <v>#N/A</v>
      </c>
      <c r="N2457" t="str">
        <f t="shared" si="345"/>
        <v>NA</v>
      </c>
      <c r="O2457" s="22">
        <f t="shared" si="350"/>
        <v>20774.324632280859</v>
      </c>
      <c r="P2457">
        <f t="shared" si="346"/>
        <v>2.3169090767048824E-2</v>
      </c>
      <c r="Q2457">
        <f t="shared" si="347"/>
        <v>4</v>
      </c>
      <c r="V2457" s="51">
        <f t="shared" si="344"/>
        <v>6.1412708524322722E-9</v>
      </c>
      <c r="W2457" s="51">
        <f t="shared" si="348"/>
        <v>4.1500627555870303E-7</v>
      </c>
    </row>
    <row r="2458" spans="2:23" x14ac:dyDescent="0.25">
      <c r="B2458" s="45" t="s">
        <v>3196</v>
      </c>
      <c r="C2458" s="46" t="s">
        <v>3292</v>
      </c>
      <c r="D2458" s="47">
        <v>0.86286058999999993</v>
      </c>
      <c r="E2458" s="47">
        <v>42.508946199</v>
      </c>
      <c r="F2458" s="47">
        <v>2.8168553198767353E-4</v>
      </c>
      <c r="G2458" s="48">
        <v>2457</v>
      </c>
      <c r="H2458" s="49"/>
      <c r="I2458" s="21">
        <f t="shared" si="349"/>
        <v>2.2887405235061151E-2</v>
      </c>
      <c r="J2458" s="50">
        <v>0.86286058999999993</v>
      </c>
      <c r="K2458" s="50">
        <v>24475.066308459973</v>
      </c>
      <c r="L2458">
        <f t="shared" si="343"/>
        <v>2.2887405235061151E-2</v>
      </c>
      <c r="M2458" t="e">
        <f t="shared" si="351"/>
        <v>#N/A</v>
      </c>
      <c r="N2458" t="str">
        <f t="shared" si="345"/>
        <v>NA</v>
      </c>
      <c r="O2458" s="22">
        <f t="shared" si="350"/>
        <v>20775.18749287086</v>
      </c>
      <c r="P2458">
        <f t="shared" si="346"/>
        <v>2.2887405235061151E-2</v>
      </c>
      <c r="Q2458">
        <f t="shared" si="347"/>
        <v>4</v>
      </c>
      <c r="V2458" s="51">
        <f t="shared" si="344"/>
        <v>6.0666064141709291E-9</v>
      </c>
      <c r="W2458" s="51">
        <f t="shared" si="348"/>
        <v>4.0893966914453212E-7</v>
      </c>
    </row>
    <row r="2459" spans="2:23" x14ac:dyDescent="0.25">
      <c r="B2459" s="52" t="s">
        <v>3293</v>
      </c>
      <c r="C2459" s="53" t="s">
        <v>3294</v>
      </c>
      <c r="D2459" s="54">
        <v>0.89427524999999997</v>
      </c>
      <c r="E2459" s="54">
        <v>81.483050199999994</v>
      </c>
      <c r="F2459" s="54">
        <v>2.7599123933241999E-4</v>
      </c>
      <c r="G2459" s="48">
        <v>2458</v>
      </c>
      <c r="H2459" s="49"/>
      <c r="I2459" s="21">
        <f t="shared" si="349"/>
        <v>2.2611413995728729E-2</v>
      </c>
      <c r="J2459" s="50">
        <v>0.89427524999999997</v>
      </c>
      <c r="K2459" s="50">
        <v>24475.960583709973</v>
      </c>
      <c r="L2459">
        <f t="shared" si="343"/>
        <v>2.2611413995728729E-2</v>
      </c>
      <c r="M2459" t="e">
        <f t="shared" si="351"/>
        <v>#N/A</v>
      </c>
      <c r="N2459" t="str">
        <f t="shared" si="345"/>
        <v>NA</v>
      </c>
      <c r="O2459" s="22">
        <f t="shared" si="350"/>
        <v>20776.081768120861</v>
      </c>
      <c r="P2459">
        <f t="shared" si="346"/>
        <v>2.2611413995728729E-2</v>
      </c>
      <c r="Q2459">
        <f t="shared" si="347"/>
        <v>4</v>
      </c>
      <c r="V2459" s="51">
        <f t="shared" si="344"/>
        <v>5.9934513227311989E-9</v>
      </c>
      <c r="W2459" s="51">
        <f t="shared" si="348"/>
        <v>4.0294621782180093E-7</v>
      </c>
    </row>
    <row r="2460" spans="2:23" x14ac:dyDescent="0.25">
      <c r="B2460" s="45" t="s">
        <v>2730</v>
      </c>
      <c r="C2460" s="46" t="s">
        <v>3295</v>
      </c>
      <c r="D2460" s="47">
        <v>3.9334620300000003</v>
      </c>
      <c r="E2460" s="47">
        <v>173.57062699400001</v>
      </c>
      <c r="F2460" s="47">
        <v>2.7477965959420142E-4</v>
      </c>
      <c r="G2460" s="48">
        <v>2459</v>
      </c>
      <c r="H2460" s="49"/>
      <c r="I2460" s="21">
        <f t="shared" si="349"/>
        <v>2.2336634336134528E-2</v>
      </c>
      <c r="J2460" s="50">
        <v>3.9334620300000003</v>
      </c>
      <c r="K2460" s="50">
        <v>24479.894045739973</v>
      </c>
      <c r="L2460">
        <f t="shared" si="343"/>
        <v>2.2336634336134528E-2</v>
      </c>
      <c r="M2460" t="e">
        <f t="shared" si="351"/>
        <v>#N/A</v>
      </c>
      <c r="N2460" t="str">
        <f t="shared" si="345"/>
        <v>NA</v>
      </c>
      <c r="O2460" s="22">
        <f t="shared" si="350"/>
        <v>20780.015230150861</v>
      </c>
      <c r="P2460">
        <f t="shared" si="346"/>
        <v>2.2336634336134528E-2</v>
      </c>
      <c r="Q2460">
        <f t="shared" si="347"/>
        <v>4</v>
      </c>
      <c r="V2460" s="51">
        <f t="shared" si="344"/>
        <v>5.9206173763638651E-9</v>
      </c>
      <c r="W2460" s="51">
        <f t="shared" si="348"/>
        <v>3.9702560044543708E-7</v>
      </c>
    </row>
    <row r="2461" spans="2:23" x14ac:dyDescent="0.25">
      <c r="B2461" s="52" t="s">
        <v>2730</v>
      </c>
      <c r="C2461" s="53" t="s">
        <v>3296</v>
      </c>
      <c r="D2461" s="54">
        <v>4.4860155000000006</v>
      </c>
      <c r="E2461" s="54">
        <v>206.25416882299999</v>
      </c>
      <c r="F2461" s="54">
        <v>2.7334864994112189E-4</v>
      </c>
      <c r="G2461" s="48">
        <v>2460</v>
      </c>
      <c r="H2461" s="49"/>
      <c r="I2461" s="21">
        <f t="shared" si="349"/>
        <v>2.2063285686193406E-2</v>
      </c>
      <c r="J2461" s="50">
        <v>4.4860155000000006</v>
      </c>
      <c r="K2461" s="50">
        <v>24484.380061239972</v>
      </c>
      <c r="L2461">
        <f t="shared" si="343"/>
        <v>2.2063285686193406E-2</v>
      </c>
      <c r="M2461" t="e">
        <f t="shared" si="351"/>
        <v>#N/A</v>
      </c>
      <c r="N2461" t="str">
        <f t="shared" si="345"/>
        <v>NA</v>
      </c>
      <c r="O2461" s="22">
        <f t="shared" si="350"/>
        <v>20784.501245650859</v>
      </c>
      <c r="P2461">
        <f t="shared" si="346"/>
        <v>2.2063285686193406E-2</v>
      </c>
      <c r="Q2461">
        <f t="shared" si="347"/>
        <v>5</v>
      </c>
      <c r="V2461" s="51">
        <f t="shared" si="344"/>
        <v>5.8481627378407778E-9</v>
      </c>
      <c r="W2461" s="51">
        <f t="shared" si="348"/>
        <v>3.911774377075963E-7</v>
      </c>
    </row>
    <row r="2462" spans="2:23" x14ac:dyDescent="0.25">
      <c r="B2462" s="45" t="s">
        <v>3297</v>
      </c>
      <c r="C2462" s="46" t="s">
        <v>3298</v>
      </c>
      <c r="D2462" s="47">
        <v>1.4929251699999995</v>
      </c>
      <c r="E2462" s="47">
        <v>103.098939814</v>
      </c>
      <c r="F2462" s="47">
        <v>2.7026356082841959E-4</v>
      </c>
      <c r="G2462" s="48">
        <v>2461</v>
      </c>
      <c r="H2462" s="49"/>
      <c r="I2462" s="21">
        <f t="shared" si="349"/>
        <v>2.1793022125364988E-2</v>
      </c>
      <c r="J2462" s="50">
        <v>1.4929251699999995</v>
      </c>
      <c r="K2462" s="50">
        <v>24485.872986409973</v>
      </c>
      <c r="L2462">
        <f t="shared" si="343"/>
        <v>2.1793022125364988E-2</v>
      </c>
      <c r="M2462" t="e">
        <f t="shared" si="351"/>
        <v>#N/A</v>
      </c>
      <c r="N2462" t="str">
        <f t="shared" si="345"/>
        <v>NA</v>
      </c>
      <c r="O2462" s="22">
        <f t="shared" si="350"/>
        <v>20785.994170820861</v>
      </c>
      <c r="P2462">
        <f t="shared" si="346"/>
        <v>2.1793022125364988E-2</v>
      </c>
      <c r="Q2462">
        <f t="shared" si="347"/>
        <v>5</v>
      </c>
      <c r="V2462" s="51">
        <f t="shared" si="344"/>
        <v>5.7765258425789818E-9</v>
      </c>
      <c r="W2462" s="51">
        <f t="shared" si="348"/>
        <v>3.8540091186501733E-7</v>
      </c>
    </row>
    <row r="2463" spans="2:23" x14ac:dyDescent="0.25">
      <c r="B2463" s="52" t="s">
        <v>2826</v>
      </c>
      <c r="C2463" s="53" t="s">
        <v>3299</v>
      </c>
      <c r="D2463" s="54">
        <v>1.40834006</v>
      </c>
      <c r="E2463" s="54">
        <v>73.554920632999995</v>
      </c>
      <c r="F2463" s="54">
        <v>2.6927720894534969E-4</v>
      </c>
      <c r="G2463" s="48">
        <v>2462</v>
      </c>
      <c r="H2463" s="49"/>
      <c r="I2463" s="21">
        <f t="shared" si="349"/>
        <v>2.1523744916419639E-2</v>
      </c>
      <c r="J2463" s="50">
        <v>1.40834006</v>
      </c>
      <c r="K2463" s="50">
        <v>24487.281326469973</v>
      </c>
      <c r="L2463">
        <f t="shared" si="343"/>
        <v>2.1523744916419639E-2</v>
      </c>
      <c r="M2463" t="e">
        <f t="shared" si="351"/>
        <v>#N/A</v>
      </c>
      <c r="N2463" t="str">
        <f t="shared" si="345"/>
        <v>NA</v>
      </c>
      <c r="O2463" s="22">
        <f t="shared" si="350"/>
        <v>20787.40251088086</v>
      </c>
      <c r="P2463">
        <f t="shared" si="346"/>
        <v>2.1523744916419639E-2</v>
      </c>
      <c r="Q2463">
        <f t="shared" si="347"/>
        <v>5</v>
      </c>
      <c r="V2463" s="51">
        <f t="shared" si="344"/>
        <v>5.7051503927977463E-9</v>
      </c>
      <c r="W2463" s="51">
        <f t="shared" si="348"/>
        <v>3.7969576147221957E-7</v>
      </c>
    </row>
    <row r="2464" spans="2:23" x14ac:dyDescent="0.25">
      <c r="B2464" s="45" t="s">
        <v>1187</v>
      </c>
      <c r="C2464" s="46" t="s">
        <v>3300</v>
      </c>
      <c r="D2464" s="47">
        <v>0.13839114418844961</v>
      </c>
      <c r="E2464" s="47">
        <v>29</v>
      </c>
      <c r="F2464" s="47">
        <v>2.6372019999999996E-4</v>
      </c>
      <c r="G2464" s="48">
        <v>2463</v>
      </c>
      <c r="H2464" s="49"/>
      <c r="I2464" s="21">
        <f t="shared" si="349"/>
        <v>2.1260024716419638E-2</v>
      </c>
      <c r="J2464" s="50">
        <v>0.43716939999999999</v>
      </c>
      <c r="K2464" s="50">
        <v>24487.718495869973</v>
      </c>
      <c r="L2464">
        <f t="shared" si="343"/>
        <v>2.1260024716419638E-2</v>
      </c>
      <c r="M2464" t="e">
        <f t="shared" si="351"/>
        <v>#N/A</v>
      </c>
      <c r="N2464" t="str">
        <f t="shared" si="345"/>
        <v>NA</v>
      </c>
      <c r="O2464" s="22">
        <f t="shared" si="350"/>
        <v>20787.540902025048</v>
      </c>
      <c r="P2464">
        <f t="shared" si="346"/>
        <v>2.1260024716419638E-2</v>
      </c>
      <c r="Q2464">
        <f t="shared" si="347"/>
        <v>5</v>
      </c>
      <c r="V2464" s="51">
        <f t="shared" si="344"/>
        <v>5.6352479009934068E-9</v>
      </c>
      <c r="W2464" s="51">
        <f t="shared" si="348"/>
        <v>3.7406051357122617E-7</v>
      </c>
    </row>
    <row r="2465" spans="2:23" x14ac:dyDescent="0.25">
      <c r="B2465" s="52" t="s">
        <v>3301</v>
      </c>
      <c r="C2465" s="53" t="s">
        <v>3302</v>
      </c>
      <c r="D2465" s="54">
        <v>0.49765074999999998</v>
      </c>
      <c r="E2465" s="54">
        <v>5.8274365509999999</v>
      </c>
      <c r="F2465" s="54">
        <v>2.6340770777271626E-4</v>
      </c>
      <c r="G2465" s="48">
        <v>2464</v>
      </c>
      <c r="H2465" s="49"/>
      <c r="I2465" s="21">
        <f t="shared" si="349"/>
        <v>2.0996617008646922E-2</v>
      </c>
      <c r="J2465" s="50">
        <v>0.49765074999999998</v>
      </c>
      <c r="K2465" s="50">
        <v>24488.216146619972</v>
      </c>
      <c r="L2465">
        <f t="shared" si="343"/>
        <v>2.0996617008646922E-2</v>
      </c>
      <c r="M2465" t="e">
        <f t="shared" si="351"/>
        <v>#N/A</v>
      </c>
      <c r="N2465" t="str">
        <f t="shared" si="345"/>
        <v>NA</v>
      </c>
      <c r="O2465" s="22">
        <f t="shared" si="350"/>
        <v>20788.038552775048</v>
      </c>
      <c r="P2465">
        <f t="shared" si="346"/>
        <v>2.0996617008646922E-2</v>
      </c>
      <c r="Q2465">
        <f t="shared" si="347"/>
        <v>5</v>
      </c>
      <c r="V2465" s="51">
        <f t="shared" si="344"/>
        <v>5.5654282393452591E-9</v>
      </c>
      <c r="W2465" s="51">
        <f t="shared" si="348"/>
        <v>3.6849508533188091E-7</v>
      </c>
    </row>
    <row r="2466" spans="2:23" x14ac:dyDescent="0.25">
      <c r="B2466" s="45" t="s">
        <v>3303</v>
      </c>
      <c r="C2466" s="46" t="s">
        <v>3304</v>
      </c>
      <c r="D2466" s="47">
        <v>2.5395511200000001</v>
      </c>
      <c r="E2466" s="47">
        <v>145.14476039199999</v>
      </c>
      <c r="F2466" s="47">
        <v>2.629442479261472E-4</v>
      </c>
      <c r="G2466" s="48">
        <v>2465</v>
      </c>
      <c r="H2466" s="49"/>
      <c r="I2466" s="21">
        <f t="shared" si="349"/>
        <v>2.0733672760720776E-2</v>
      </c>
      <c r="J2466" s="50">
        <v>2.5395511200000001</v>
      </c>
      <c r="K2466" s="50">
        <v>24490.755697739973</v>
      </c>
      <c r="L2466">
        <f t="shared" si="343"/>
        <v>2.0733672760720776E-2</v>
      </c>
      <c r="M2466" t="e">
        <f t="shared" si="351"/>
        <v>#N/A</v>
      </c>
      <c r="N2466" t="str">
        <f t="shared" si="345"/>
        <v>NA</v>
      </c>
      <c r="O2466" s="22">
        <f t="shared" si="350"/>
        <v>20790.578103895048</v>
      </c>
      <c r="P2466">
        <f t="shared" si="346"/>
        <v>2.0733672760720776E-2</v>
      </c>
      <c r="Q2466">
        <f t="shared" si="347"/>
        <v>5</v>
      </c>
      <c r="V2466" s="51">
        <f t="shared" si="344"/>
        <v>5.4957314237973588E-9</v>
      </c>
      <c r="W2466" s="51">
        <f t="shared" si="348"/>
        <v>3.6299935390808358E-7</v>
      </c>
    </row>
    <row r="2467" spans="2:23" x14ac:dyDescent="0.25">
      <c r="B2467" s="52" t="s">
        <v>641</v>
      </c>
      <c r="C2467" s="53" t="s">
        <v>3305</v>
      </c>
      <c r="D2467" s="54">
        <v>0.95382435999999982</v>
      </c>
      <c r="E2467" s="54">
        <v>34.253303153000004</v>
      </c>
      <c r="F2467" s="54">
        <v>2.4902493925262531E-4</v>
      </c>
      <c r="G2467" s="48">
        <v>2466</v>
      </c>
      <c r="H2467" s="49"/>
      <c r="I2467" s="21">
        <f t="shared" si="349"/>
        <v>2.0484647821468152E-2</v>
      </c>
      <c r="J2467" s="50">
        <v>0.95382435999999982</v>
      </c>
      <c r="K2467" s="50">
        <v>24491.709522099973</v>
      </c>
      <c r="L2467">
        <f t="shared" si="343"/>
        <v>2.0484647821468152E-2</v>
      </c>
      <c r="M2467" t="e">
        <f t="shared" si="351"/>
        <v>#N/A</v>
      </c>
      <c r="N2467" t="str">
        <f t="shared" si="345"/>
        <v>NA</v>
      </c>
      <c r="O2467" s="22">
        <f t="shared" si="350"/>
        <v>20791.531928255048</v>
      </c>
      <c r="P2467">
        <f t="shared" si="346"/>
        <v>2.0484647821468152E-2</v>
      </c>
      <c r="Q2467">
        <f t="shared" si="347"/>
        <v>5</v>
      </c>
      <c r="V2467" s="51">
        <f t="shared" si="344"/>
        <v>5.4297241032539095E-9</v>
      </c>
      <c r="W2467" s="51">
        <f t="shared" si="348"/>
        <v>3.5756962980482966E-7</v>
      </c>
    </row>
    <row r="2468" spans="2:23" x14ac:dyDescent="0.25">
      <c r="B2468" s="45" t="s">
        <v>450</v>
      </c>
      <c r="C2468" s="46" t="s">
        <v>3306</v>
      </c>
      <c r="D2468" s="47">
        <v>1.7417585200000003</v>
      </c>
      <c r="E2468" s="47">
        <v>73.295213224999998</v>
      </c>
      <c r="F2468" s="47">
        <v>2.4493794355530499E-4</v>
      </c>
      <c r="G2468" s="48">
        <v>2467</v>
      </c>
      <c r="H2468" s="49"/>
      <c r="I2468" s="21">
        <f t="shared" si="349"/>
        <v>2.0239709877912848E-2</v>
      </c>
      <c r="J2468" s="50">
        <v>1.7417585200000003</v>
      </c>
      <c r="K2468" s="50">
        <v>24493.451280619971</v>
      </c>
      <c r="L2468">
        <f t="shared" si="343"/>
        <v>2.0239709877912848E-2</v>
      </c>
      <c r="M2468" t="e">
        <f t="shared" si="351"/>
        <v>#N/A</v>
      </c>
      <c r="N2468" t="str">
        <f t="shared" si="345"/>
        <v>NA</v>
      </c>
      <c r="O2468" s="22">
        <f t="shared" si="350"/>
        <v>20793.273686775046</v>
      </c>
      <c r="P2468">
        <f t="shared" si="346"/>
        <v>2.0239709877912848E-2</v>
      </c>
      <c r="Q2468">
        <f t="shared" si="347"/>
        <v>5</v>
      </c>
      <c r="V2468" s="51">
        <f t="shared" si="344"/>
        <v>5.3648000944296098E-9</v>
      </c>
      <c r="W2468" s="51">
        <f t="shared" si="348"/>
        <v>3.5220482971040006E-7</v>
      </c>
    </row>
    <row r="2469" spans="2:23" x14ac:dyDescent="0.25">
      <c r="B2469" s="52" t="s">
        <v>2196</v>
      </c>
      <c r="C2469" s="53" t="s">
        <v>3307</v>
      </c>
      <c r="D2469" s="54">
        <v>0.76376577000000001</v>
      </c>
      <c r="E2469" s="54">
        <v>71.589839759</v>
      </c>
      <c r="F2469" s="54">
        <v>2.4486588791168361E-4</v>
      </c>
      <c r="G2469" s="48">
        <v>2468</v>
      </c>
      <c r="H2469" s="49"/>
      <c r="I2469" s="21">
        <f t="shared" si="349"/>
        <v>1.9994843990001166E-2</v>
      </c>
      <c r="J2469" s="50">
        <v>0.76376577000000001</v>
      </c>
      <c r="K2469" s="50">
        <v>24494.215046389971</v>
      </c>
      <c r="L2469">
        <f t="shared" si="343"/>
        <v>1.9994843990001166E-2</v>
      </c>
      <c r="M2469" t="e">
        <f t="shared" si="351"/>
        <v>#N/A</v>
      </c>
      <c r="N2469" t="str">
        <f t="shared" si="345"/>
        <v>NA</v>
      </c>
      <c r="O2469" s="22">
        <f t="shared" si="350"/>
        <v>20794.037452545046</v>
      </c>
      <c r="P2469">
        <f t="shared" si="346"/>
        <v>1.9994843990001166E-2</v>
      </c>
      <c r="Q2469">
        <f t="shared" si="347"/>
        <v>5</v>
      </c>
      <c r="V2469" s="51">
        <f t="shared" si="344"/>
        <v>5.2998951848970502E-9</v>
      </c>
      <c r="W2469" s="51">
        <f t="shared" si="348"/>
        <v>3.4690493452550302E-7</v>
      </c>
    </row>
    <row r="2470" spans="2:23" x14ac:dyDescent="0.25">
      <c r="B2470" s="45" t="s">
        <v>3208</v>
      </c>
      <c r="C2470" s="46" t="s">
        <v>3308</v>
      </c>
      <c r="D2470" s="47">
        <v>1.3374696599999998</v>
      </c>
      <c r="E2470" s="47">
        <v>151.43532256399996</v>
      </c>
      <c r="F2470" s="47">
        <v>2.4455290240860356E-4</v>
      </c>
      <c r="G2470" s="48">
        <v>2469</v>
      </c>
      <c r="H2470" s="49"/>
      <c r="I2470" s="21">
        <f t="shared" si="349"/>
        <v>1.9750291087592561E-2</v>
      </c>
      <c r="J2470" s="50">
        <v>1.3374696599999998</v>
      </c>
      <c r="K2470" s="50">
        <v>24495.552516049971</v>
      </c>
      <c r="L2470">
        <f t="shared" ref="L2470:L2533" si="352">P2470</f>
        <v>1.9750291087592561E-2</v>
      </c>
      <c r="M2470" t="e">
        <f t="shared" si="351"/>
        <v>#N/A</v>
      </c>
      <c r="N2470" t="str">
        <f t="shared" si="345"/>
        <v>NA</v>
      </c>
      <c r="O2470" s="22">
        <f t="shared" si="350"/>
        <v>20795.374922205046</v>
      </c>
      <c r="P2470">
        <f t="shared" si="346"/>
        <v>1.9750291087592561E-2</v>
      </c>
      <c r="Q2470">
        <f t="shared" si="347"/>
        <v>5</v>
      </c>
      <c r="V2470" s="51">
        <f t="shared" si="344"/>
        <v>5.2350732362698883E-9</v>
      </c>
      <c r="W2470" s="51">
        <f t="shared" si="348"/>
        <v>3.4166986128923315E-7</v>
      </c>
    </row>
    <row r="2471" spans="2:23" x14ac:dyDescent="0.25">
      <c r="B2471" s="52" t="s">
        <v>3309</v>
      </c>
      <c r="C2471" s="53" t="s">
        <v>3310</v>
      </c>
      <c r="D2471" s="54">
        <v>1.4895032499999998</v>
      </c>
      <c r="E2471" s="54">
        <v>5.1724095930000002</v>
      </c>
      <c r="F2471" s="54">
        <v>2.400737705723799E-4</v>
      </c>
      <c r="G2471" s="48">
        <v>2470</v>
      </c>
      <c r="H2471" s="49"/>
      <c r="I2471" s="21">
        <f t="shared" si="349"/>
        <v>1.9510217317020181E-2</v>
      </c>
      <c r="J2471" s="50">
        <v>1.4895032499999998</v>
      </c>
      <c r="K2471" s="50">
        <v>24497.04201929997</v>
      </c>
      <c r="L2471">
        <f t="shared" si="352"/>
        <v>1.9510217317020181E-2</v>
      </c>
      <c r="M2471" t="e">
        <f t="shared" si="351"/>
        <v>#N/A</v>
      </c>
      <c r="N2471" t="str">
        <f t="shared" si="345"/>
        <v>NA</v>
      </c>
      <c r="O2471" s="22">
        <f t="shared" si="350"/>
        <v>20796.864425455045</v>
      </c>
      <c r="P2471">
        <f t="shared" si="346"/>
        <v>1.9510217317020181E-2</v>
      </c>
      <c r="Q2471">
        <f t="shared" si="347"/>
        <v>5</v>
      </c>
      <c r="V2471" s="51">
        <f t="shared" si="344"/>
        <v>5.1714385401795906E-9</v>
      </c>
      <c r="W2471" s="51">
        <f t="shared" si="348"/>
        <v>3.3649842274905354E-7</v>
      </c>
    </row>
    <row r="2472" spans="2:23" x14ac:dyDescent="0.25">
      <c r="B2472" s="45" t="s">
        <v>3311</v>
      </c>
      <c r="C2472" s="46" t="s">
        <v>3312</v>
      </c>
      <c r="D2472" s="47">
        <v>2.3892394400000003</v>
      </c>
      <c r="E2472" s="47">
        <v>153.46820950899999</v>
      </c>
      <c r="F2472" s="47">
        <v>2.3462219869735919E-4</v>
      </c>
      <c r="G2472" s="48">
        <v>2471</v>
      </c>
      <c r="H2472" s="49"/>
      <c r="I2472" s="21">
        <f t="shared" si="349"/>
        <v>1.9275595118322823E-2</v>
      </c>
      <c r="J2472" s="50">
        <v>2.3892394400000003</v>
      </c>
      <c r="K2472" s="50">
        <v>24499.431258739969</v>
      </c>
      <c r="L2472">
        <f t="shared" si="352"/>
        <v>1.9275595118322823E-2</v>
      </c>
      <c r="M2472" t="e">
        <f t="shared" si="351"/>
        <v>#N/A</v>
      </c>
      <c r="N2472" t="str">
        <f t="shared" si="345"/>
        <v>NA</v>
      </c>
      <c r="O2472" s="22">
        <f t="shared" si="350"/>
        <v>20799.253664895044</v>
      </c>
      <c r="P2472">
        <f t="shared" si="346"/>
        <v>1.9275595118322823E-2</v>
      </c>
      <c r="Q2472">
        <f t="shared" si="347"/>
        <v>5</v>
      </c>
      <c r="V2472" s="51">
        <f t="shared" si="344"/>
        <v>5.1092488545902506E-9</v>
      </c>
      <c r="W2472" s="51">
        <f t="shared" si="348"/>
        <v>3.3138917389446332E-7</v>
      </c>
    </row>
    <row r="2473" spans="2:23" x14ac:dyDescent="0.25">
      <c r="B2473" s="52" t="s">
        <v>980</v>
      </c>
      <c r="C2473" s="53" t="s">
        <v>3313</v>
      </c>
      <c r="D2473" s="54">
        <v>2.8037504400000004</v>
      </c>
      <c r="E2473" s="54">
        <v>109.18608377299999</v>
      </c>
      <c r="F2473" s="54">
        <v>2.2996772964269257E-4</v>
      </c>
      <c r="G2473" s="48">
        <v>2472</v>
      </c>
      <c r="H2473" s="49"/>
      <c r="I2473" s="21">
        <f t="shared" si="349"/>
        <v>1.9045627388680132E-2</v>
      </c>
      <c r="J2473" s="50">
        <v>2.8037504400000004</v>
      </c>
      <c r="K2473" s="50">
        <v>24502.235009179971</v>
      </c>
      <c r="L2473">
        <f t="shared" si="352"/>
        <v>1.9045627388680132E-2</v>
      </c>
      <c r="M2473" t="e">
        <f t="shared" si="351"/>
        <v>#N/A</v>
      </c>
      <c r="N2473" t="str">
        <f t="shared" si="345"/>
        <v>NA</v>
      </c>
      <c r="O2473" s="22">
        <f t="shared" si="350"/>
        <v>20802.057415335046</v>
      </c>
      <c r="P2473">
        <f t="shared" si="346"/>
        <v>1.9045627388680132E-2</v>
      </c>
      <c r="Q2473">
        <f t="shared" si="347"/>
        <v>5</v>
      </c>
      <c r="V2473" s="51">
        <f t="shared" si="344"/>
        <v>5.0482928969631493E-9</v>
      </c>
      <c r="W2473" s="51">
        <f t="shared" si="348"/>
        <v>3.2634088099750016E-7</v>
      </c>
    </row>
    <row r="2474" spans="2:23" x14ac:dyDescent="0.25">
      <c r="B2474" s="45" t="s">
        <v>2358</v>
      </c>
      <c r="C2474" s="46" t="s">
        <v>3314</v>
      </c>
      <c r="D2474" s="47">
        <v>1.7905584432122412</v>
      </c>
      <c r="E2474" s="47">
        <v>144.99349708053467</v>
      </c>
      <c r="F2474" s="47">
        <v>2.2727730667373809E-4</v>
      </c>
      <c r="G2474" s="48">
        <v>2473</v>
      </c>
      <c r="H2474" s="49"/>
      <c r="I2474" s="21">
        <f t="shared" si="349"/>
        <v>1.8818350082006396E-2</v>
      </c>
      <c r="J2474" s="50">
        <v>1.8855940499999992</v>
      </c>
      <c r="K2474" s="50">
        <v>24504.120603229971</v>
      </c>
      <c r="L2474">
        <f t="shared" si="352"/>
        <v>1.8818350082006396E-2</v>
      </c>
      <c r="M2474" t="e">
        <f t="shared" si="351"/>
        <v>#N/A</v>
      </c>
      <c r="N2474" t="str">
        <f t="shared" si="345"/>
        <v>NA</v>
      </c>
      <c r="O2474" s="22">
        <f t="shared" si="350"/>
        <v>20803.847973778258</v>
      </c>
      <c r="P2474">
        <f t="shared" si="346"/>
        <v>1.8818350082006396E-2</v>
      </c>
      <c r="Q2474">
        <f t="shared" si="347"/>
        <v>5</v>
      </c>
      <c r="V2474" s="51">
        <f t="shared" si="344"/>
        <v>4.9880500711687165E-9</v>
      </c>
      <c r="W2474" s="51">
        <f t="shared" si="348"/>
        <v>3.2135283092633143E-7</v>
      </c>
    </row>
    <row r="2475" spans="2:23" x14ac:dyDescent="0.25">
      <c r="B2475" s="52" t="s">
        <v>2873</v>
      </c>
      <c r="C2475" s="53" t="s">
        <v>3315</v>
      </c>
      <c r="D2475" s="54">
        <v>1.5658186499999998</v>
      </c>
      <c r="E2475" s="54">
        <v>10.999846144000001</v>
      </c>
      <c r="F2475" s="54">
        <v>2.2687402668922883E-4</v>
      </c>
      <c r="G2475" s="48">
        <v>2474</v>
      </c>
      <c r="H2475" s="49"/>
      <c r="I2475" s="21">
        <f t="shared" si="349"/>
        <v>1.8591476055317167E-2</v>
      </c>
      <c r="J2475" s="50">
        <v>1.5658186499999998</v>
      </c>
      <c r="K2475" s="50">
        <v>24505.686421879971</v>
      </c>
      <c r="L2475">
        <f t="shared" si="352"/>
        <v>1.8591476055317167E-2</v>
      </c>
      <c r="M2475" t="e">
        <f t="shared" si="351"/>
        <v>#N/A</v>
      </c>
      <c r="N2475" t="str">
        <f t="shared" si="345"/>
        <v>NA</v>
      </c>
      <c r="O2475" s="22">
        <f t="shared" si="350"/>
        <v>20805.413792428259</v>
      </c>
      <c r="P2475">
        <f t="shared" si="346"/>
        <v>1.8591476055317167E-2</v>
      </c>
      <c r="Q2475">
        <f t="shared" si="347"/>
        <v>5</v>
      </c>
      <c r="V2475" s="51">
        <f t="shared" si="344"/>
        <v>4.9279141400141783E-9</v>
      </c>
      <c r="W2475" s="51">
        <f t="shared" si="348"/>
        <v>3.1642491678631727E-7</v>
      </c>
    </row>
    <row r="2476" spans="2:23" x14ac:dyDescent="0.25">
      <c r="B2476" s="45" t="s">
        <v>3316</v>
      </c>
      <c r="C2476" s="46" t="s">
        <v>3317</v>
      </c>
      <c r="D2476" s="47">
        <v>3.1290485400000003</v>
      </c>
      <c r="E2476" s="47">
        <v>242.484069726</v>
      </c>
      <c r="F2476" s="47">
        <v>2.242492676826048E-4</v>
      </c>
      <c r="G2476" s="48">
        <v>2475</v>
      </c>
      <c r="H2476" s="49"/>
      <c r="I2476" s="21">
        <f t="shared" si="349"/>
        <v>1.8367226787634562E-2</v>
      </c>
      <c r="J2476" s="50">
        <v>3.1290485400000003</v>
      </c>
      <c r="K2476" s="50">
        <v>24508.81547041997</v>
      </c>
      <c r="L2476">
        <f t="shared" si="352"/>
        <v>1.8367226787634562E-2</v>
      </c>
      <c r="M2476" t="e">
        <f t="shared" si="351"/>
        <v>#N/A</v>
      </c>
      <c r="N2476" t="str">
        <f t="shared" si="345"/>
        <v>NA</v>
      </c>
      <c r="O2476" s="22">
        <f t="shared" si="350"/>
        <v>20808.542840968257</v>
      </c>
      <c r="P2476">
        <f t="shared" si="346"/>
        <v>1.8367226787634562E-2</v>
      </c>
      <c r="Q2476">
        <f t="shared" si="347"/>
        <v>5</v>
      </c>
      <c r="V2476" s="51">
        <f t="shared" si="344"/>
        <v>4.8684739355993768E-9</v>
      </c>
      <c r="W2476" s="51">
        <f t="shared" si="348"/>
        <v>3.1155644285071789E-7</v>
      </c>
    </row>
    <row r="2477" spans="2:23" x14ac:dyDescent="0.25">
      <c r="B2477" s="52" t="s">
        <v>1439</v>
      </c>
      <c r="C2477" s="53" t="s">
        <v>3318</v>
      </c>
      <c r="D2477" s="54">
        <v>0.47646941999999998</v>
      </c>
      <c r="E2477" s="54">
        <v>26.720493136000002</v>
      </c>
      <c r="F2477" s="54">
        <v>2.191294201097088E-4</v>
      </c>
      <c r="G2477" s="48">
        <v>2476</v>
      </c>
      <c r="H2477" s="49"/>
      <c r="I2477" s="21">
        <f t="shared" si="349"/>
        <v>1.8148097367524853E-2</v>
      </c>
      <c r="J2477" s="50">
        <v>0.47646941999999998</v>
      </c>
      <c r="K2477" s="50">
        <v>24509.291939839968</v>
      </c>
      <c r="L2477">
        <f t="shared" si="352"/>
        <v>1.8148097367524853E-2</v>
      </c>
      <c r="M2477" t="e">
        <f t="shared" si="351"/>
        <v>#N/A</v>
      </c>
      <c r="N2477" t="str">
        <f t="shared" si="345"/>
        <v>NA</v>
      </c>
      <c r="O2477" s="22">
        <f t="shared" si="350"/>
        <v>20809.019310388256</v>
      </c>
      <c r="P2477">
        <f t="shared" si="346"/>
        <v>1.8148097367524853E-2</v>
      </c>
      <c r="Q2477">
        <f t="shared" si="347"/>
        <v>5</v>
      </c>
      <c r="V2477" s="51">
        <f t="shared" si="344"/>
        <v>4.8103908138161068E-9</v>
      </c>
      <c r="W2477" s="51">
        <f t="shared" si="348"/>
        <v>3.0674605203690177E-7</v>
      </c>
    </row>
    <row r="2478" spans="2:23" x14ac:dyDescent="0.25">
      <c r="B2478" s="45" t="s">
        <v>3319</v>
      </c>
      <c r="C2478" s="46" t="s">
        <v>3320</v>
      </c>
      <c r="D2478" s="47">
        <v>2.8012760099999992</v>
      </c>
      <c r="E2478" s="47">
        <v>155.29767824099997</v>
      </c>
      <c r="F2478" s="47">
        <v>2.1859701189203158E-4</v>
      </c>
      <c r="G2478" s="48">
        <v>2477</v>
      </c>
      <c r="H2478" s="49"/>
      <c r="I2478" s="21">
        <f t="shared" si="349"/>
        <v>1.7929500355632823E-2</v>
      </c>
      <c r="J2478" s="50">
        <v>2.8012760099999992</v>
      </c>
      <c r="K2478" s="50">
        <v>24512.093215849967</v>
      </c>
      <c r="L2478">
        <f t="shared" si="352"/>
        <v>1.7929500355632823E-2</v>
      </c>
      <c r="M2478" t="e">
        <f t="shared" si="351"/>
        <v>#N/A</v>
      </c>
      <c r="N2478" t="str">
        <f t="shared" si="345"/>
        <v>NA</v>
      </c>
      <c r="O2478" s="22">
        <f t="shared" si="350"/>
        <v>20811.820586398255</v>
      </c>
      <c r="P2478">
        <f t="shared" si="346"/>
        <v>1.7929500355632823E-2</v>
      </c>
      <c r="Q2478">
        <f t="shared" si="347"/>
        <v>5</v>
      </c>
      <c r="V2478" s="51">
        <f t="shared" si="344"/>
        <v>4.7524488138015624E-9</v>
      </c>
      <c r="W2478" s="51">
        <f t="shared" si="348"/>
        <v>3.0199360322310023E-7</v>
      </c>
    </row>
    <row r="2479" spans="2:23" x14ac:dyDescent="0.25">
      <c r="B2479" s="52" t="s">
        <v>3321</v>
      </c>
      <c r="C2479" s="53" t="s">
        <v>3322</v>
      </c>
      <c r="D2479" s="54">
        <v>4.1380602</v>
      </c>
      <c r="E2479" s="54">
        <v>106.757877278</v>
      </c>
      <c r="F2479" s="54">
        <v>2.1574699419111019E-4</v>
      </c>
      <c r="G2479" s="48">
        <v>2478</v>
      </c>
      <c r="H2479" s="49"/>
      <c r="I2479" s="21">
        <f t="shared" si="349"/>
        <v>1.7713753361441712E-2</v>
      </c>
      <c r="J2479" s="50">
        <v>4.1380602</v>
      </c>
      <c r="K2479" s="50">
        <v>24516.231276049966</v>
      </c>
      <c r="L2479">
        <f t="shared" si="352"/>
        <v>1.7713753361441712E-2</v>
      </c>
      <c r="M2479" t="e">
        <f t="shared" si="351"/>
        <v>#N/A</v>
      </c>
      <c r="N2479" t="str">
        <f t="shared" si="345"/>
        <v>NA</v>
      </c>
      <c r="O2479" s="22">
        <f t="shared" si="350"/>
        <v>20815.958646598254</v>
      </c>
      <c r="P2479">
        <f t="shared" si="346"/>
        <v>1.7713753361441712E-2</v>
      </c>
      <c r="Q2479">
        <f t="shared" si="347"/>
        <v>5</v>
      </c>
      <c r="V2479" s="51">
        <f t="shared" si="344"/>
        <v>4.6952622482929102E-9</v>
      </c>
      <c r="W2479" s="51">
        <f t="shared" si="348"/>
        <v>2.9729834097480735E-7</v>
      </c>
    </row>
    <row r="2480" spans="2:23" x14ac:dyDescent="0.25">
      <c r="B2480" s="45" t="s">
        <v>3238</v>
      </c>
      <c r="C2480" s="46" t="s">
        <v>3323</v>
      </c>
      <c r="D2480" s="47">
        <v>2.0524452400000004</v>
      </c>
      <c r="E2480" s="47">
        <v>163.948640837</v>
      </c>
      <c r="F2480" s="47">
        <v>2.136742636028621E-4</v>
      </c>
      <c r="G2480" s="48">
        <v>2479</v>
      </c>
      <c r="H2480" s="49"/>
      <c r="I2480" s="21">
        <f t="shared" si="349"/>
        <v>1.750007909783885E-2</v>
      </c>
      <c r="J2480" s="50">
        <v>2.0524452400000004</v>
      </c>
      <c r="K2480" s="50">
        <v>24518.283721289965</v>
      </c>
      <c r="L2480">
        <f t="shared" si="352"/>
        <v>1.750007909783885E-2</v>
      </c>
      <c r="M2480" t="e">
        <f t="shared" si="351"/>
        <v>#N/A</v>
      </c>
      <c r="N2480" t="str">
        <f t="shared" si="345"/>
        <v>NA</v>
      </c>
      <c r="O2480" s="22">
        <f t="shared" si="350"/>
        <v>20818.011091838252</v>
      </c>
      <c r="P2480">
        <f t="shared" si="346"/>
        <v>1.750007909783885E-2</v>
      </c>
      <c r="Q2480">
        <f t="shared" si="347"/>
        <v>5</v>
      </c>
      <c r="V2480" s="51">
        <f t="shared" si="344"/>
        <v>4.6386250871641949E-9</v>
      </c>
      <c r="W2480" s="51">
        <f t="shared" si="348"/>
        <v>2.9265971588764315E-7</v>
      </c>
    </row>
    <row r="2481" spans="2:23" x14ac:dyDescent="0.25">
      <c r="B2481" s="52" t="s">
        <v>3324</v>
      </c>
      <c r="C2481" s="53" t="s">
        <v>3325</v>
      </c>
      <c r="D2481" s="54">
        <v>1.69551344</v>
      </c>
      <c r="E2481" s="54">
        <v>12.964927018000001</v>
      </c>
      <c r="F2481" s="54">
        <v>2.12767417292398E-4</v>
      </c>
      <c r="G2481" s="48">
        <v>2480</v>
      </c>
      <c r="H2481" s="49"/>
      <c r="I2481" s="21">
        <f t="shared" si="349"/>
        <v>1.7287311680546452E-2</v>
      </c>
      <c r="J2481" s="50">
        <v>1.69551344</v>
      </c>
      <c r="K2481" s="50">
        <v>24519.979234729966</v>
      </c>
      <c r="L2481">
        <f t="shared" si="352"/>
        <v>1.7287311680546452E-2</v>
      </c>
      <c r="M2481" t="e">
        <f t="shared" si="351"/>
        <v>#N/A</v>
      </c>
      <c r="N2481" t="str">
        <f t="shared" si="345"/>
        <v>NA</v>
      </c>
      <c r="O2481" s="22">
        <f t="shared" si="350"/>
        <v>20819.706605278254</v>
      </c>
      <c r="P2481">
        <f t="shared" si="346"/>
        <v>1.7287311680546452E-2</v>
      </c>
      <c r="Q2481">
        <f t="shared" si="347"/>
        <v>5</v>
      </c>
      <c r="V2481" s="51">
        <f t="shared" si="344"/>
        <v>4.5822282975230822E-9</v>
      </c>
      <c r="W2481" s="51">
        <f t="shared" si="348"/>
        <v>2.8807748759012008E-7</v>
      </c>
    </row>
    <row r="2482" spans="2:23" x14ac:dyDescent="0.25">
      <c r="B2482" s="45" t="s">
        <v>1141</v>
      </c>
      <c r="C2482" s="46" t="s">
        <v>3326</v>
      </c>
      <c r="D2482" s="47">
        <v>0.37063107000000001</v>
      </c>
      <c r="E2482" s="47">
        <v>15.70521961</v>
      </c>
      <c r="F2482" s="47">
        <v>2.1129331306705699E-4</v>
      </c>
      <c r="G2482" s="48">
        <v>2481</v>
      </c>
      <c r="H2482" s="49"/>
      <c r="I2482" s="21">
        <f t="shared" si="349"/>
        <v>1.7076018367479396E-2</v>
      </c>
      <c r="J2482" s="50">
        <v>0.37063107000000001</v>
      </c>
      <c r="K2482" s="50">
        <v>24520.349865799966</v>
      </c>
      <c r="L2482">
        <f t="shared" si="352"/>
        <v>1.7076018367479396E-2</v>
      </c>
      <c r="M2482" t="e">
        <f t="shared" si="351"/>
        <v>#N/A</v>
      </c>
      <c r="N2482" t="str">
        <f t="shared" si="345"/>
        <v>NA</v>
      </c>
      <c r="O2482" s="22">
        <f t="shared" si="350"/>
        <v>20820.077236348254</v>
      </c>
      <c r="P2482">
        <f t="shared" si="346"/>
        <v>1.7076018367479396E-2</v>
      </c>
      <c r="Q2482">
        <f t="shared" si="347"/>
        <v>5</v>
      </c>
      <c r="V2482" s="51">
        <f t="shared" si="344"/>
        <v>4.5262222385068159E-9</v>
      </c>
      <c r="W2482" s="51">
        <f t="shared" si="348"/>
        <v>2.8355126535161328E-7</v>
      </c>
    </row>
    <row r="2483" spans="2:23" x14ac:dyDescent="0.25">
      <c r="B2483" s="52" t="s">
        <v>3327</v>
      </c>
      <c r="C2483" s="53" t="s">
        <v>3328</v>
      </c>
      <c r="D2483" s="54">
        <v>4.4879350399999982</v>
      </c>
      <c r="E2483" s="54">
        <v>176.96985705000003</v>
      </c>
      <c r="F2483" s="54">
        <v>2.0680697494863002E-4</v>
      </c>
      <c r="G2483" s="48">
        <v>2482</v>
      </c>
      <c r="H2483" s="49"/>
      <c r="I2483" s="21">
        <f t="shared" si="349"/>
        <v>1.6869211392530767E-2</v>
      </c>
      <c r="J2483" s="50">
        <v>4.4879350399999982</v>
      </c>
      <c r="K2483" s="50">
        <v>24524.837800839967</v>
      </c>
      <c r="L2483">
        <f t="shared" si="352"/>
        <v>1.6869211392530767E-2</v>
      </c>
      <c r="M2483" t="e">
        <f t="shared" si="351"/>
        <v>#N/A</v>
      </c>
      <c r="N2483" t="str">
        <f t="shared" si="345"/>
        <v>NA</v>
      </c>
      <c r="O2483" s="22">
        <f t="shared" si="350"/>
        <v>20824.565171388254</v>
      </c>
      <c r="P2483">
        <f t="shared" si="346"/>
        <v>1.6869211392530767E-2</v>
      </c>
      <c r="Q2483">
        <f t="shared" si="347"/>
        <v>5</v>
      </c>
      <c r="V2483" s="51">
        <f t="shared" si="344"/>
        <v>4.4714053421468607E-9</v>
      </c>
      <c r="W2483" s="51">
        <f t="shared" si="348"/>
        <v>2.7907986000946644E-7</v>
      </c>
    </row>
    <row r="2484" spans="2:23" x14ac:dyDescent="0.25">
      <c r="B2484" s="45" t="s">
        <v>3107</v>
      </c>
      <c r="C2484" s="46" t="s">
        <v>3329</v>
      </c>
      <c r="D2484" s="47">
        <v>2.5391051400000002</v>
      </c>
      <c r="E2484" s="47">
        <v>22</v>
      </c>
      <c r="F2484" s="47">
        <v>2.0010540000000001E-4</v>
      </c>
      <c r="G2484" s="48">
        <v>2483</v>
      </c>
      <c r="H2484" s="49"/>
      <c r="I2484" s="21">
        <f t="shared" si="349"/>
        <v>1.6669105992530766E-2</v>
      </c>
      <c r="J2484" s="50">
        <v>31.763036290000009</v>
      </c>
      <c r="K2484" s="50">
        <v>24556.600837129969</v>
      </c>
      <c r="L2484">
        <f t="shared" si="352"/>
        <v>1.6669105992530766E-2</v>
      </c>
      <c r="M2484" t="e">
        <f t="shared" si="351"/>
        <v>#N/A</v>
      </c>
      <c r="N2484" t="str">
        <f t="shared" si="345"/>
        <v>NA</v>
      </c>
      <c r="O2484" s="22">
        <f t="shared" si="350"/>
        <v>20827.104276528255</v>
      </c>
      <c r="P2484">
        <f t="shared" si="346"/>
        <v>1.6669105992530766E-2</v>
      </c>
      <c r="Q2484">
        <f t="shared" si="347"/>
        <v>5</v>
      </c>
      <c r="V2484" s="51">
        <f t="shared" si="344"/>
        <v>4.4183647859683656E-9</v>
      </c>
      <c r="W2484" s="51">
        <f t="shared" si="348"/>
        <v>2.7466149522349808E-7</v>
      </c>
    </row>
    <row r="2485" spans="2:23" x14ac:dyDescent="0.25">
      <c r="B2485" s="52" t="s">
        <v>3330</v>
      </c>
      <c r="C2485" s="53" t="s">
        <v>3331</v>
      </c>
      <c r="D2485" s="54">
        <v>3.6794926099999996</v>
      </c>
      <c r="E2485" s="54">
        <v>102.296783838</v>
      </c>
      <c r="F2485" s="54">
        <v>1.9955033623278657E-4</v>
      </c>
      <c r="G2485" s="48">
        <v>2484</v>
      </c>
      <c r="H2485" s="49"/>
      <c r="I2485" s="21">
        <f t="shared" si="349"/>
        <v>1.6469555656297978E-2</v>
      </c>
      <c r="J2485" s="50">
        <v>3.6794926099999996</v>
      </c>
      <c r="K2485" s="50">
        <v>24560.28032973997</v>
      </c>
      <c r="L2485">
        <f t="shared" si="352"/>
        <v>1.6469555656297978E-2</v>
      </c>
      <c r="M2485" t="e">
        <f t="shared" si="351"/>
        <v>#N/A</v>
      </c>
      <c r="N2485" t="str">
        <f t="shared" si="345"/>
        <v>NA</v>
      </c>
      <c r="O2485" s="22">
        <f t="shared" si="350"/>
        <v>20830.783769138256</v>
      </c>
      <c r="P2485">
        <f t="shared" si="346"/>
        <v>1.6469555656297978E-2</v>
      </c>
      <c r="Q2485">
        <f t="shared" si="347"/>
        <v>5</v>
      </c>
      <c r="V2485" s="51">
        <f t="shared" si="344"/>
        <v>4.365471356708622E-9</v>
      </c>
      <c r="W2485" s="51">
        <f t="shared" si="348"/>
        <v>2.7029602386678947E-7</v>
      </c>
    </row>
    <row r="2486" spans="2:23" x14ac:dyDescent="0.25">
      <c r="B2486" s="45" t="s">
        <v>3155</v>
      </c>
      <c r="C2486" s="46" t="s">
        <v>3332</v>
      </c>
      <c r="D2486" s="47">
        <v>1.50698658</v>
      </c>
      <c r="E2486" s="47">
        <v>71.657645829999993</v>
      </c>
      <c r="F2486" s="47">
        <v>1.9849884471368298E-4</v>
      </c>
      <c r="G2486" s="48">
        <v>2485</v>
      </c>
      <c r="H2486" s="49"/>
      <c r="I2486" s="21">
        <f t="shared" si="349"/>
        <v>1.6271056811584295E-2</v>
      </c>
      <c r="J2486" s="50">
        <v>1.50698658</v>
      </c>
      <c r="K2486" s="50">
        <v>24561.787316319969</v>
      </c>
      <c r="L2486">
        <f t="shared" si="352"/>
        <v>1.6271056811584295E-2</v>
      </c>
      <c r="M2486" t="e">
        <f t="shared" si="351"/>
        <v>#N/A</v>
      </c>
      <c r="N2486" t="str">
        <f t="shared" si="345"/>
        <v>NA</v>
      </c>
      <c r="O2486" s="22">
        <f t="shared" si="350"/>
        <v>20832.290755718255</v>
      </c>
      <c r="P2486">
        <f t="shared" si="346"/>
        <v>1.6271056811584295E-2</v>
      </c>
      <c r="Q2486">
        <f t="shared" si="347"/>
        <v>5</v>
      </c>
      <c r="V2486" s="51">
        <f t="shared" si="344"/>
        <v>4.3128566390428199E-9</v>
      </c>
      <c r="W2486" s="51">
        <f t="shared" si="348"/>
        <v>2.6598316722774662E-7</v>
      </c>
    </row>
    <row r="2487" spans="2:23" x14ac:dyDescent="0.25">
      <c r="B2487" s="52" t="s">
        <v>3333</v>
      </c>
      <c r="C2487" s="53" t="s">
        <v>3334</v>
      </c>
      <c r="D2487" s="54">
        <v>4.0807947100000002</v>
      </c>
      <c r="E2487" s="54">
        <v>130.146946429</v>
      </c>
      <c r="F2487" s="54">
        <v>1.9840901983101048E-4</v>
      </c>
      <c r="G2487" s="48">
        <v>2486</v>
      </c>
      <c r="H2487" s="49"/>
      <c r="I2487" s="21">
        <f t="shared" si="349"/>
        <v>1.6072647791753283E-2</v>
      </c>
      <c r="J2487" s="50">
        <v>4.0807947100000002</v>
      </c>
      <c r="K2487" s="50">
        <v>24565.868111029969</v>
      </c>
      <c r="L2487">
        <f t="shared" si="352"/>
        <v>1.6072647791753283E-2</v>
      </c>
      <c r="M2487" t="e">
        <f t="shared" si="351"/>
        <v>#N/A</v>
      </c>
      <c r="N2487" t="str">
        <f t="shared" si="345"/>
        <v>NA</v>
      </c>
      <c r="O2487" s="22">
        <f t="shared" si="350"/>
        <v>20836.371550428255</v>
      </c>
      <c r="P2487">
        <f t="shared" si="346"/>
        <v>1.6072647791753283E-2</v>
      </c>
      <c r="Q2487">
        <f t="shared" si="347"/>
        <v>5</v>
      </c>
      <c r="V2487" s="51">
        <f t="shared" si="344"/>
        <v>4.2602657306382149E-9</v>
      </c>
      <c r="W2487" s="51">
        <f t="shared" si="348"/>
        <v>2.6172290149710842E-7</v>
      </c>
    </row>
    <row r="2488" spans="2:23" x14ac:dyDescent="0.25">
      <c r="B2488" s="45" t="s">
        <v>1880</v>
      </c>
      <c r="C2488" s="46" t="s">
        <v>3335</v>
      </c>
      <c r="D2488" s="47">
        <v>4.0817421499999993</v>
      </c>
      <c r="E2488" s="47">
        <v>99.755998953000002</v>
      </c>
      <c r="F2488" s="47">
        <v>1.9774631672453191E-4</v>
      </c>
      <c r="G2488" s="48">
        <v>2487</v>
      </c>
      <c r="H2488" s="49"/>
      <c r="I2488" s="21">
        <f t="shared" si="349"/>
        <v>1.5874901475028753E-2</v>
      </c>
      <c r="J2488" s="50">
        <v>4.0817421499999993</v>
      </c>
      <c r="K2488" s="50">
        <v>24569.949853179969</v>
      </c>
      <c r="L2488">
        <f t="shared" si="352"/>
        <v>1.5874901475028753E-2</v>
      </c>
      <c r="M2488" t="e">
        <f t="shared" si="351"/>
        <v>#N/A</v>
      </c>
      <c r="N2488" t="str">
        <f t="shared" si="345"/>
        <v>NA</v>
      </c>
      <c r="O2488" s="22">
        <f t="shared" si="350"/>
        <v>20840.453292578255</v>
      </c>
      <c r="P2488">
        <f t="shared" si="346"/>
        <v>1.5874901475028753E-2</v>
      </c>
      <c r="Q2488">
        <f t="shared" si="347"/>
        <v>5</v>
      </c>
      <c r="V2488" s="51">
        <f t="shared" si="344"/>
        <v>4.2078504803685174E-9</v>
      </c>
      <c r="W2488" s="51">
        <f t="shared" si="348"/>
        <v>2.575150510167399E-7</v>
      </c>
    </row>
    <row r="2489" spans="2:23" x14ac:dyDescent="0.25">
      <c r="B2489" s="52" t="s">
        <v>3336</v>
      </c>
      <c r="C2489" s="53" t="s">
        <v>3337</v>
      </c>
      <c r="D2489" s="54">
        <v>7.0136052000000007</v>
      </c>
      <c r="E2489" s="54">
        <v>109.89392335266194</v>
      </c>
      <c r="F2489" s="54">
        <v>1.976442211497625E-4</v>
      </c>
      <c r="G2489" s="48">
        <v>2488</v>
      </c>
      <c r="H2489" s="49"/>
      <c r="I2489" s="21">
        <f t="shared" si="349"/>
        <v>1.5677257253878991E-2</v>
      </c>
      <c r="J2489" s="50">
        <v>8.7607456600000013</v>
      </c>
      <c r="K2489" s="50">
        <v>24578.710598839971</v>
      </c>
      <c r="L2489">
        <f t="shared" si="352"/>
        <v>1.5677257253878991E-2</v>
      </c>
      <c r="M2489" t="e">
        <f t="shared" si="351"/>
        <v>#N/A</v>
      </c>
      <c r="N2489" t="str">
        <f t="shared" si="345"/>
        <v>NA</v>
      </c>
      <c r="O2489" s="22">
        <f t="shared" si="350"/>
        <v>20847.466897778257</v>
      </c>
      <c r="P2489">
        <f t="shared" si="346"/>
        <v>1.5677257253878991E-2</v>
      </c>
      <c r="Q2489">
        <f t="shared" si="347"/>
        <v>5</v>
      </c>
      <c r="V2489" s="51">
        <f t="shared" si="344"/>
        <v>4.1554622918676126E-9</v>
      </c>
      <c r="W2489" s="51">
        <f t="shared" si="348"/>
        <v>2.533595887248723E-7</v>
      </c>
    </row>
    <row r="2490" spans="2:23" x14ac:dyDescent="0.25">
      <c r="B2490" s="45" t="s">
        <v>2688</v>
      </c>
      <c r="C2490" s="46" t="s">
        <v>3338</v>
      </c>
      <c r="D2490" s="47">
        <v>1.760813</v>
      </c>
      <c r="E2490" s="47">
        <v>12.30990006</v>
      </c>
      <c r="F2490" s="47">
        <v>1.9625058170654998E-4</v>
      </c>
      <c r="G2490" s="48">
        <v>2489</v>
      </c>
      <c r="H2490" s="49"/>
      <c r="I2490" s="21">
        <f t="shared" si="349"/>
        <v>1.5481006672172441E-2</v>
      </c>
      <c r="J2490" s="50">
        <v>1.760813</v>
      </c>
      <c r="K2490" s="50">
        <v>24580.471411839972</v>
      </c>
      <c r="L2490">
        <f t="shared" si="352"/>
        <v>1.5481006672172441E-2</v>
      </c>
      <c r="M2490" t="e">
        <f t="shared" si="351"/>
        <v>#N/A</v>
      </c>
      <c r="N2490" t="str">
        <f t="shared" si="345"/>
        <v>NA</v>
      </c>
      <c r="O2490" s="22">
        <f t="shared" si="350"/>
        <v>20849.227710778257</v>
      </c>
      <c r="P2490">
        <f t="shared" si="346"/>
        <v>1.5481006672172441E-2</v>
      </c>
      <c r="Q2490">
        <f t="shared" si="347"/>
        <v>5</v>
      </c>
      <c r="V2490" s="51">
        <f t="shared" si="344"/>
        <v>4.1034435057475556E-9</v>
      </c>
      <c r="W2490" s="51">
        <f t="shared" si="348"/>
        <v>2.4925614521912477E-7</v>
      </c>
    </row>
    <row r="2491" spans="2:23" x14ac:dyDescent="0.25">
      <c r="B2491" s="52" t="s">
        <v>3281</v>
      </c>
      <c r="C2491" s="53" t="s">
        <v>3339</v>
      </c>
      <c r="D2491" s="54">
        <v>1.1625968700000002</v>
      </c>
      <c r="E2491" s="54">
        <v>211.11058181299998</v>
      </c>
      <c r="F2491" s="54">
        <v>1.9616395262063958E-4</v>
      </c>
      <c r="G2491" s="48">
        <v>2490</v>
      </c>
      <c r="H2491" s="49"/>
      <c r="I2491" s="21">
        <f t="shared" si="349"/>
        <v>1.5284842719551802E-2</v>
      </c>
      <c r="J2491" s="50">
        <v>1.1625968700000002</v>
      </c>
      <c r="K2491" s="50">
        <v>24581.634008709971</v>
      </c>
      <c r="L2491">
        <f t="shared" si="352"/>
        <v>1.5284842719551802E-2</v>
      </c>
      <c r="M2491" t="e">
        <f t="shared" si="351"/>
        <v>#N/A</v>
      </c>
      <c r="N2491" t="str">
        <f t="shared" si="345"/>
        <v>NA</v>
      </c>
      <c r="O2491" s="22">
        <f t="shared" si="350"/>
        <v>20850.390307648257</v>
      </c>
      <c r="P2491">
        <f t="shared" si="346"/>
        <v>1.5284842719551802E-2</v>
      </c>
      <c r="Q2491">
        <f t="shared" si="347"/>
        <v>5</v>
      </c>
      <c r="V2491" s="51">
        <f t="shared" si="344"/>
        <v>4.051447681800922E-9</v>
      </c>
      <c r="W2491" s="51">
        <f t="shared" si="348"/>
        <v>2.4520469753732386E-7</v>
      </c>
    </row>
    <row r="2492" spans="2:23" x14ac:dyDescent="0.25">
      <c r="B2492" s="45" t="s">
        <v>3340</v>
      </c>
      <c r="C2492" s="46" t="s">
        <v>3341</v>
      </c>
      <c r="D2492" s="47">
        <v>3.1058723199999996</v>
      </c>
      <c r="E2492" s="47">
        <v>65.886498474000007</v>
      </c>
      <c r="F2492" s="47">
        <v>1.9493838303502383E-4</v>
      </c>
      <c r="G2492" s="48">
        <v>2491</v>
      </c>
      <c r="H2492" s="49"/>
      <c r="I2492" s="21">
        <f t="shared" si="349"/>
        <v>1.5089904336516777E-2</v>
      </c>
      <c r="J2492" s="50">
        <v>3.1058723199999996</v>
      </c>
      <c r="K2492" s="50">
        <v>24584.739881029971</v>
      </c>
      <c r="L2492">
        <f t="shared" si="352"/>
        <v>1.5089904336516777E-2</v>
      </c>
      <c r="M2492" t="e">
        <f t="shared" si="351"/>
        <v>#N/A</v>
      </c>
      <c r="N2492" t="str">
        <f t="shared" si="345"/>
        <v>NA</v>
      </c>
      <c r="O2492" s="22">
        <f t="shared" si="350"/>
        <v>20853.496179968257</v>
      </c>
      <c r="P2492">
        <f t="shared" si="346"/>
        <v>1.5089904336516777E-2</v>
      </c>
      <c r="Q2492">
        <f t="shared" si="347"/>
        <v>5</v>
      </c>
      <c r="V2492" s="51">
        <f t="shared" si="344"/>
        <v>3.9997767111189008E-9</v>
      </c>
      <c r="W2492" s="51">
        <f t="shared" si="348"/>
        <v>2.4120492082620496E-7</v>
      </c>
    </row>
    <row r="2493" spans="2:23" x14ac:dyDescent="0.25">
      <c r="B2493" s="52" t="s">
        <v>1535</v>
      </c>
      <c r="C2493" s="53" t="s">
        <v>3342</v>
      </c>
      <c r="D2493" s="54">
        <v>0.55132753831043257</v>
      </c>
      <c r="E2493" s="54">
        <v>26.418918144719246</v>
      </c>
      <c r="F2493" s="54">
        <v>1.9384352810324852E-4</v>
      </c>
      <c r="G2493" s="48">
        <v>2492</v>
      </c>
      <c r="H2493" s="49"/>
      <c r="I2493" s="21">
        <f t="shared" si="349"/>
        <v>1.489606080841353E-2</v>
      </c>
      <c r="J2493" s="50">
        <v>0.61856096999999999</v>
      </c>
      <c r="K2493" s="50">
        <v>24585.358441999972</v>
      </c>
      <c r="L2493">
        <f t="shared" si="352"/>
        <v>1.489606080841353E-2</v>
      </c>
      <c r="M2493" t="e">
        <f t="shared" si="351"/>
        <v>#N/A</v>
      </c>
      <c r="N2493" t="str">
        <f t="shared" si="345"/>
        <v>NA</v>
      </c>
      <c r="O2493" s="22">
        <f t="shared" si="350"/>
        <v>20854.047507506566</v>
      </c>
      <c r="P2493">
        <f t="shared" si="346"/>
        <v>1.489606080841353E-2</v>
      </c>
      <c r="Q2493">
        <f t="shared" si="347"/>
        <v>5</v>
      </c>
      <c r="V2493" s="51">
        <f t="shared" si="344"/>
        <v>3.9483959460710911E-9</v>
      </c>
      <c r="W2493" s="51">
        <f t="shared" si="348"/>
        <v>2.3725652488013387E-7</v>
      </c>
    </row>
    <row r="2494" spans="2:23" x14ac:dyDescent="0.25">
      <c r="B2494" s="45" t="s">
        <v>3281</v>
      </c>
      <c r="C2494" s="46" t="s">
        <v>3343</v>
      </c>
      <c r="D2494" s="47">
        <v>2.0035111900000002</v>
      </c>
      <c r="E2494" s="47">
        <v>288.663470265</v>
      </c>
      <c r="F2494" s="47">
        <v>1.9034469229274099E-4</v>
      </c>
      <c r="G2494" s="48">
        <v>2493</v>
      </c>
      <c r="H2494" s="49"/>
      <c r="I2494" s="21">
        <f t="shared" si="349"/>
        <v>1.4705716116120789E-2</v>
      </c>
      <c r="J2494" s="50">
        <v>2.0035111900000002</v>
      </c>
      <c r="K2494" s="50">
        <v>24587.361953189971</v>
      </c>
      <c r="L2494">
        <f t="shared" si="352"/>
        <v>1.4705716116120789E-2</v>
      </c>
      <c r="M2494" t="e">
        <f t="shared" si="351"/>
        <v>#N/A</v>
      </c>
      <c r="N2494" t="str">
        <f t="shared" si="345"/>
        <v>NA</v>
      </c>
      <c r="O2494" s="22">
        <f t="shared" si="350"/>
        <v>20856.051018696566</v>
      </c>
      <c r="P2494">
        <f t="shared" si="346"/>
        <v>1.4705716116120789E-2</v>
      </c>
      <c r="Q2494">
        <f t="shared" si="347"/>
        <v>5</v>
      </c>
      <c r="V2494" s="51">
        <f t="shared" si="344"/>
        <v>3.8979425932638632E-9</v>
      </c>
      <c r="W2494" s="51">
        <f t="shared" si="348"/>
        <v>2.3335858228687001E-7</v>
      </c>
    </row>
    <row r="2495" spans="2:23" x14ac:dyDescent="0.25">
      <c r="B2495" s="52" t="s">
        <v>3221</v>
      </c>
      <c r="C2495" s="53" t="s">
        <v>3344</v>
      </c>
      <c r="D2495" s="54">
        <v>0.60486788628970301</v>
      </c>
      <c r="E2495" s="54">
        <v>64</v>
      </c>
      <c r="F2495" s="54">
        <v>1.873728E-4</v>
      </c>
      <c r="G2495" s="48">
        <v>2494</v>
      </c>
      <c r="H2495" s="49"/>
      <c r="I2495" s="21">
        <f t="shared" si="349"/>
        <v>1.4518343316120789E-2</v>
      </c>
      <c r="J2495" s="50">
        <v>2.9407442799999983</v>
      </c>
      <c r="K2495" s="50">
        <v>24590.302697469971</v>
      </c>
      <c r="L2495">
        <f t="shared" si="352"/>
        <v>1.4518343316120789E-2</v>
      </c>
      <c r="M2495" t="e">
        <f t="shared" si="351"/>
        <v>#N/A</v>
      </c>
      <c r="N2495" t="str">
        <f t="shared" si="345"/>
        <v>NA</v>
      </c>
      <c r="O2495" s="22">
        <f t="shared" si="350"/>
        <v>20856.655886582856</v>
      </c>
      <c r="P2495">
        <f t="shared" si="346"/>
        <v>1.4518343316120789E-2</v>
      </c>
      <c r="Q2495">
        <f t="shared" si="347"/>
        <v>5</v>
      </c>
      <c r="V2495" s="51">
        <f t="shared" si="344"/>
        <v>3.8482769794187502E-9</v>
      </c>
      <c r="W2495" s="51">
        <f t="shared" si="348"/>
        <v>2.2951030530745124E-7</v>
      </c>
    </row>
    <row r="2496" spans="2:23" x14ac:dyDescent="0.25">
      <c r="B2496" s="45" t="s">
        <v>3146</v>
      </c>
      <c r="C2496" s="46" t="s">
        <v>3345</v>
      </c>
      <c r="D2496" s="47">
        <v>1.8171417499999998</v>
      </c>
      <c r="E2496" s="47">
        <v>107.67261164400001</v>
      </c>
      <c r="F2496" s="47">
        <v>1.8490617597624124E-4</v>
      </c>
      <c r="G2496" s="48">
        <v>2495</v>
      </c>
      <c r="H2496" s="49"/>
      <c r="I2496" s="21">
        <f t="shared" si="349"/>
        <v>1.4333437140144548E-2</v>
      </c>
      <c r="J2496" s="50">
        <v>1.8171417499999998</v>
      </c>
      <c r="K2496" s="50">
        <v>24592.119839219973</v>
      </c>
      <c r="L2496">
        <f t="shared" si="352"/>
        <v>1.4333437140144548E-2</v>
      </c>
      <c r="M2496" t="e">
        <f t="shared" si="351"/>
        <v>#N/A</v>
      </c>
      <c r="N2496" t="str">
        <f t="shared" si="345"/>
        <v>NA</v>
      </c>
      <c r="O2496" s="22">
        <f t="shared" si="350"/>
        <v>20858.473028332857</v>
      </c>
      <c r="P2496">
        <f t="shared" si="346"/>
        <v>1.4333437140144548E-2</v>
      </c>
      <c r="Q2496">
        <f t="shared" si="347"/>
        <v>5</v>
      </c>
      <c r="V2496" s="51">
        <f t="shared" si="344"/>
        <v>3.7992651765657615E-9</v>
      </c>
      <c r="W2496" s="51">
        <f t="shared" si="348"/>
        <v>2.2571104013088548E-7</v>
      </c>
    </row>
    <row r="2497" spans="2:23" x14ac:dyDescent="0.25">
      <c r="B2497" s="52" t="s">
        <v>1328</v>
      </c>
      <c r="C2497" s="53" t="s">
        <v>3346</v>
      </c>
      <c r="D2497" s="54">
        <v>0.89012607999999993</v>
      </c>
      <c r="E2497" s="54">
        <v>44.733734480999999</v>
      </c>
      <c r="F2497" s="54">
        <v>1.8413299787069218E-4</v>
      </c>
      <c r="G2497" s="48">
        <v>2496</v>
      </c>
      <c r="H2497" s="49"/>
      <c r="I2497" s="21">
        <f t="shared" si="349"/>
        <v>1.4149304142273856E-2</v>
      </c>
      <c r="J2497" s="50">
        <v>0.89012607999999993</v>
      </c>
      <c r="K2497" s="50">
        <v>24593.009965299974</v>
      </c>
      <c r="L2497">
        <f t="shared" si="352"/>
        <v>1.4149304142273856E-2</v>
      </c>
      <c r="M2497" t="e">
        <f t="shared" si="351"/>
        <v>#N/A</v>
      </c>
      <c r="N2497" t="str">
        <f t="shared" si="345"/>
        <v>NA</v>
      </c>
      <c r="O2497" s="22">
        <f t="shared" si="350"/>
        <v>20859.363154412858</v>
      </c>
      <c r="P2497">
        <f t="shared" si="346"/>
        <v>1.4149304142273856E-2</v>
      </c>
      <c r="Q2497">
        <f t="shared" si="347"/>
        <v>5</v>
      </c>
      <c r="V2497" s="51">
        <f t="shared" si="344"/>
        <v>3.7504583146925931E-9</v>
      </c>
      <c r="W2497" s="51">
        <f t="shared" si="348"/>
        <v>2.2196058181619287E-7</v>
      </c>
    </row>
    <row r="2498" spans="2:23" x14ac:dyDescent="0.25">
      <c r="B2498" s="45" t="s">
        <v>3262</v>
      </c>
      <c r="C2498" s="46" t="s">
        <v>3347</v>
      </c>
      <c r="D2498" s="47">
        <v>5.3895214199999995</v>
      </c>
      <c r="E2498" s="47">
        <v>143.57499906800001</v>
      </c>
      <c r="F2498" s="47">
        <v>1.8167980382064722E-4</v>
      </c>
      <c r="G2498" s="48">
        <v>2497</v>
      </c>
      <c r="H2498" s="49"/>
      <c r="I2498" s="21">
        <f t="shared" si="349"/>
        <v>1.3967624338453208E-2</v>
      </c>
      <c r="J2498" s="50">
        <v>5.3895214199999995</v>
      </c>
      <c r="K2498" s="50">
        <v>24598.399486719973</v>
      </c>
      <c r="L2498">
        <f t="shared" si="352"/>
        <v>1.3967624338453208E-2</v>
      </c>
      <c r="M2498" t="e">
        <f t="shared" si="351"/>
        <v>#N/A</v>
      </c>
      <c r="N2498" t="str">
        <f t="shared" si="345"/>
        <v>NA</v>
      </c>
      <c r="O2498" s="22">
        <f t="shared" si="350"/>
        <v>20864.752675832857</v>
      </c>
      <c r="P2498">
        <f t="shared" si="346"/>
        <v>1.3967624338453208E-2</v>
      </c>
      <c r="Q2498">
        <f t="shared" si="347"/>
        <v>5</v>
      </c>
      <c r="V2498" s="51">
        <f t="shared" ref="V2498:V2561" si="353">L2498/SUM($L$2:$L$3075)</f>
        <v>3.7023017040211818E-9</v>
      </c>
      <c r="W2498" s="51">
        <f t="shared" si="348"/>
        <v>2.182582801121717E-7</v>
      </c>
    </row>
    <row r="2499" spans="2:23" x14ac:dyDescent="0.25">
      <c r="B2499" s="52" t="s">
        <v>3155</v>
      </c>
      <c r="C2499" s="53" t="s">
        <v>3348</v>
      </c>
      <c r="D2499" s="54">
        <v>2.3302978300000001</v>
      </c>
      <c r="E2499" s="54">
        <v>105.25592202499999</v>
      </c>
      <c r="F2499" s="54">
        <v>1.7850351816219747E-4</v>
      </c>
      <c r="G2499" s="48">
        <v>2498</v>
      </c>
      <c r="H2499" s="49"/>
      <c r="I2499" s="21">
        <f t="shared" si="349"/>
        <v>1.3789120820291011E-2</v>
      </c>
      <c r="J2499" s="50">
        <v>2.3302978300000001</v>
      </c>
      <c r="K2499" s="50">
        <v>24600.729784549974</v>
      </c>
      <c r="L2499">
        <f t="shared" si="352"/>
        <v>1.3789120820291011E-2</v>
      </c>
      <c r="M2499" t="e">
        <f t="shared" si="351"/>
        <v>#N/A</v>
      </c>
      <c r="N2499" t="str">
        <f t="shared" ref="N2499:N2562" si="354">IFERROR(VLOOKUP(C2499,$Y$2:$Y$481,1,FALSE),"NA")</f>
        <v>NA</v>
      </c>
      <c r="O2499" s="22">
        <f t="shared" si="350"/>
        <v>20867.082973662858</v>
      </c>
      <c r="P2499">
        <f t="shared" ref="P2499:P2562" si="355">IF(H2499=0,I2499,#N/A)</f>
        <v>1.3789120820291011E-2</v>
      </c>
      <c r="Q2499">
        <f t="shared" ref="Q2499:Q2562" si="356">IF(G2499&lt;$T$3,$S$3,IF(G2499&lt;$T$4,$S$4,IF(G2499&lt;$T$5,$S$5,IF(G2499&lt;$T$6,$S$6,$S$7))))</f>
        <v>5</v>
      </c>
      <c r="V2499" s="51">
        <f t="shared" si="353"/>
        <v>3.654987009449516E-9</v>
      </c>
      <c r="W2499" s="51">
        <f t="shared" ref="W2499:W2562" si="357">W2498-V2499</f>
        <v>2.1460329310272218E-7</v>
      </c>
    </row>
    <row r="2500" spans="2:23" x14ac:dyDescent="0.25">
      <c r="B2500" s="45" t="s">
        <v>1638</v>
      </c>
      <c r="C2500" s="46" t="s">
        <v>3349</v>
      </c>
      <c r="D2500" s="47">
        <v>1.22356927</v>
      </c>
      <c r="E2500" s="47">
        <v>70.347591914000006</v>
      </c>
      <c r="F2500" s="47">
        <v>1.7838038881632984E-4</v>
      </c>
      <c r="G2500" s="48">
        <v>2499</v>
      </c>
      <c r="H2500" s="49"/>
      <c r="I2500" s="21">
        <f t="shared" ref="I2500:I2563" si="358">I2499-F2500</f>
        <v>1.361074043147468E-2</v>
      </c>
      <c r="J2500" s="50">
        <v>1.22356927</v>
      </c>
      <c r="K2500" s="50">
        <v>24601.953353819976</v>
      </c>
      <c r="L2500">
        <f t="shared" si="352"/>
        <v>1.361074043147468E-2</v>
      </c>
      <c r="M2500" t="e">
        <f t="shared" si="351"/>
        <v>#N/A</v>
      </c>
      <c r="N2500" t="str">
        <f t="shared" si="354"/>
        <v>NA</v>
      </c>
      <c r="O2500" s="22">
        <f t="shared" ref="O2500:O2563" si="359">D2500+O2499</f>
        <v>20868.30654293286</v>
      </c>
      <c r="P2500">
        <f t="shared" si="355"/>
        <v>1.361074043147468E-2</v>
      </c>
      <c r="Q2500">
        <f t="shared" si="356"/>
        <v>5</v>
      </c>
      <c r="V2500" s="51">
        <f t="shared" si="353"/>
        <v>3.6077049519230607E-9</v>
      </c>
      <c r="W2500" s="51">
        <f t="shared" si="357"/>
        <v>2.1099558815079914E-7</v>
      </c>
    </row>
    <row r="2501" spans="2:23" x14ac:dyDescent="0.25">
      <c r="B2501" s="52" t="s">
        <v>2799</v>
      </c>
      <c r="C2501" s="53" t="s">
        <v>3350</v>
      </c>
      <c r="D2501" s="54">
        <v>0.17244549000000001</v>
      </c>
      <c r="E2501" s="54">
        <v>36.873410985</v>
      </c>
      <c r="F2501" s="54">
        <v>1.76940749952621E-4</v>
      </c>
      <c r="G2501" s="48">
        <v>2500</v>
      </c>
      <c r="H2501" s="49"/>
      <c r="I2501" s="21">
        <f t="shared" si="358"/>
        <v>1.3433799681522059E-2</v>
      </c>
      <c r="J2501" s="50">
        <v>0.17244549000000001</v>
      </c>
      <c r="K2501" s="50">
        <v>24602.125799309975</v>
      </c>
      <c r="L2501">
        <f t="shared" si="352"/>
        <v>1.3433799681522059E-2</v>
      </c>
      <c r="M2501" t="e">
        <f t="shared" si="351"/>
        <v>#N/A</v>
      </c>
      <c r="N2501" t="str">
        <f t="shared" si="354"/>
        <v>NA</v>
      </c>
      <c r="O2501" s="22">
        <f t="shared" si="359"/>
        <v>20868.478988422859</v>
      </c>
      <c r="P2501">
        <f t="shared" si="355"/>
        <v>1.3433799681522059E-2</v>
      </c>
      <c r="Q2501">
        <f t="shared" si="356"/>
        <v>5</v>
      </c>
      <c r="V2501" s="51">
        <f t="shared" si="353"/>
        <v>3.5608044895261085E-9</v>
      </c>
      <c r="W2501" s="51">
        <f t="shared" si="357"/>
        <v>2.0743478366127302E-7</v>
      </c>
    </row>
    <row r="2502" spans="2:23" x14ac:dyDescent="0.25">
      <c r="B2502" s="45" t="s">
        <v>3321</v>
      </c>
      <c r="C2502" s="46" t="s">
        <v>3351</v>
      </c>
      <c r="D2502" s="47">
        <v>3.0954033300000003</v>
      </c>
      <c r="E2502" s="47">
        <v>74.074335449000003</v>
      </c>
      <c r="F2502" s="47">
        <v>1.7634136296988941E-4</v>
      </c>
      <c r="G2502" s="48">
        <v>2501</v>
      </c>
      <c r="H2502" s="49"/>
      <c r="I2502" s="21">
        <f t="shared" si="358"/>
        <v>1.3257458318552169E-2</v>
      </c>
      <c r="J2502" s="50">
        <v>3.0954033300000003</v>
      </c>
      <c r="K2502" s="50">
        <v>24605.221202639976</v>
      </c>
      <c r="L2502">
        <f t="shared" si="352"/>
        <v>1.3257458318552169E-2</v>
      </c>
      <c r="M2502" t="e">
        <f t="shared" si="351"/>
        <v>#N/A</v>
      </c>
      <c r="N2502" t="str">
        <f t="shared" si="354"/>
        <v>NA</v>
      </c>
      <c r="O2502" s="22">
        <f t="shared" si="359"/>
        <v>20871.57439175286</v>
      </c>
      <c r="P2502">
        <f t="shared" si="355"/>
        <v>1.3257458318552169E-2</v>
      </c>
      <c r="Q2502">
        <f t="shared" si="356"/>
        <v>5</v>
      </c>
      <c r="V2502" s="51">
        <f t="shared" si="353"/>
        <v>3.5140629024964893E-9</v>
      </c>
      <c r="W2502" s="51">
        <f t="shared" si="357"/>
        <v>2.0392072075877654E-7</v>
      </c>
    </row>
    <row r="2503" spans="2:23" x14ac:dyDescent="0.25">
      <c r="B2503" s="52" t="s">
        <v>2907</v>
      </c>
      <c r="C2503" s="53" t="s">
        <v>3352</v>
      </c>
      <c r="D2503" s="54">
        <v>0.49974202999999995</v>
      </c>
      <c r="E2503" s="54">
        <v>18.272948753000001</v>
      </c>
      <c r="F2503" s="54">
        <v>1.7435316782162482E-4</v>
      </c>
      <c r="G2503" s="48">
        <v>2502</v>
      </c>
      <c r="H2503" s="49"/>
      <c r="I2503" s="21">
        <f t="shared" si="358"/>
        <v>1.3083105150730544E-2</v>
      </c>
      <c r="J2503" s="50">
        <v>0.49974202999999995</v>
      </c>
      <c r="K2503" s="50">
        <v>24605.720944669974</v>
      </c>
      <c r="L2503">
        <f t="shared" si="352"/>
        <v>1.3083105150730544E-2</v>
      </c>
      <c r="M2503" t="e">
        <f t="shared" si="351"/>
        <v>#N/A</v>
      </c>
      <c r="N2503" t="str">
        <f t="shared" si="354"/>
        <v>NA</v>
      </c>
      <c r="O2503" s="22">
        <f t="shared" si="359"/>
        <v>20872.074133782859</v>
      </c>
      <c r="P2503">
        <f t="shared" si="355"/>
        <v>1.3083105150730544E-2</v>
      </c>
      <c r="Q2503">
        <f t="shared" si="356"/>
        <v>5</v>
      </c>
      <c r="V2503" s="51">
        <f t="shared" si="353"/>
        <v>3.4678483126216459E-9</v>
      </c>
      <c r="W2503" s="51">
        <f t="shared" si="357"/>
        <v>2.004528724461549E-7</v>
      </c>
    </row>
    <row r="2504" spans="2:23" x14ac:dyDescent="0.25">
      <c r="B2504" s="45" t="s">
        <v>3311</v>
      </c>
      <c r="C2504" s="46" t="s">
        <v>3353</v>
      </c>
      <c r="D2504" s="47">
        <v>1.2518588800000001</v>
      </c>
      <c r="E2504" s="47">
        <v>92.810409822999986</v>
      </c>
      <c r="F2504" s="47">
        <v>1.7312853848382417E-4</v>
      </c>
      <c r="G2504" s="48">
        <v>2503</v>
      </c>
      <c r="H2504" s="49"/>
      <c r="I2504" s="21">
        <f t="shared" si="358"/>
        <v>1.290997661224672E-2</v>
      </c>
      <c r="J2504" s="50">
        <v>1.2518588800000001</v>
      </c>
      <c r="K2504" s="50">
        <v>24606.972803549976</v>
      </c>
      <c r="L2504">
        <f t="shared" si="352"/>
        <v>1.290997661224672E-2</v>
      </c>
      <c r="M2504" t="e">
        <f t="shared" si="351"/>
        <v>#N/A</v>
      </c>
      <c r="N2504" t="str">
        <f t="shared" si="354"/>
        <v>NA</v>
      </c>
      <c r="O2504" s="22">
        <f t="shared" si="359"/>
        <v>20873.32599266286</v>
      </c>
      <c r="P2504">
        <f t="shared" si="355"/>
        <v>1.290997661224672E-2</v>
      </c>
      <c r="Q2504">
        <f t="shared" si="356"/>
        <v>5</v>
      </c>
      <c r="V2504" s="51">
        <f t="shared" si="353"/>
        <v>3.4219583267864214E-9</v>
      </c>
      <c r="W2504" s="51">
        <f t="shared" si="357"/>
        <v>1.9703091411936848E-7</v>
      </c>
    </row>
    <row r="2505" spans="2:23" x14ac:dyDescent="0.25">
      <c r="B2505" s="52" t="s">
        <v>3208</v>
      </c>
      <c r="C2505" s="53" t="s">
        <v>3354</v>
      </c>
      <c r="D2505" s="54">
        <v>1.39123833</v>
      </c>
      <c r="E2505" s="54">
        <v>120.62000498653538</v>
      </c>
      <c r="F2505" s="54">
        <v>1.7273990914121732E-4</v>
      </c>
      <c r="G2505" s="48">
        <v>2504</v>
      </c>
      <c r="H2505" s="49"/>
      <c r="I2505" s="21">
        <f t="shared" si="358"/>
        <v>1.2737236703105503E-2</v>
      </c>
      <c r="J2505" s="50">
        <v>1.39123833</v>
      </c>
      <c r="K2505" s="50">
        <v>24608.364041879977</v>
      </c>
      <c r="L2505">
        <f t="shared" si="352"/>
        <v>1.2737236703105503E-2</v>
      </c>
      <c r="M2505" t="e">
        <f t="shared" si="351"/>
        <v>#N/A</v>
      </c>
      <c r="N2505" t="str">
        <f t="shared" si="354"/>
        <v>NA</v>
      </c>
      <c r="O2505" s="22">
        <f t="shared" si="359"/>
        <v>20874.717230992861</v>
      </c>
      <c r="P2505">
        <f t="shared" si="355"/>
        <v>1.2737236703105503E-2</v>
      </c>
      <c r="Q2505">
        <f t="shared" si="356"/>
        <v>5</v>
      </c>
      <c r="V2505" s="51">
        <f t="shared" si="353"/>
        <v>3.3761713522466399E-9</v>
      </c>
      <c r="W2505" s="51">
        <f t="shared" si="357"/>
        <v>1.9365474276712183E-7</v>
      </c>
    </row>
    <row r="2506" spans="2:23" x14ac:dyDescent="0.25">
      <c r="B2506" s="45" t="s">
        <v>2254</v>
      </c>
      <c r="C2506" s="46" t="s">
        <v>3355</v>
      </c>
      <c r="D2506" s="47">
        <v>4.3876092399999997</v>
      </c>
      <c r="E2506" s="47">
        <v>135.31935602199999</v>
      </c>
      <c r="F2506" s="47">
        <v>1.715443476290894E-4</v>
      </c>
      <c r="G2506" s="48">
        <v>2505</v>
      </c>
      <c r="H2506" s="49"/>
      <c r="I2506" s="21">
        <f t="shared" si="358"/>
        <v>1.2565692355476414E-2</v>
      </c>
      <c r="J2506" s="50">
        <v>4.3876092399999997</v>
      </c>
      <c r="K2506" s="50">
        <v>24612.751651119976</v>
      </c>
      <c r="L2506">
        <f t="shared" si="352"/>
        <v>1.2565692355476414E-2</v>
      </c>
      <c r="M2506" t="e">
        <f t="shared" si="351"/>
        <v>#N/A</v>
      </c>
      <c r="N2506" t="str">
        <f t="shared" si="354"/>
        <v>NA</v>
      </c>
      <c r="O2506" s="22">
        <f t="shared" si="359"/>
        <v>20879.10484023286</v>
      </c>
      <c r="P2506">
        <f t="shared" si="355"/>
        <v>1.2565692355476414E-2</v>
      </c>
      <c r="Q2506">
        <f t="shared" si="356"/>
        <v>5</v>
      </c>
      <c r="V2506" s="51">
        <f t="shared" si="353"/>
        <v>3.3307012769387071E-9</v>
      </c>
      <c r="W2506" s="51">
        <f t="shared" si="357"/>
        <v>1.9032404149018312E-7</v>
      </c>
    </row>
    <row r="2507" spans="2:23" x14ac:dyDescent="0.25">
      <c r="B2507" s="52" t="s">
        <v>3356</v>
      </c>
      <c r="C2507" s="53" t="s">
        <v>3357</v>
      </c>
      <c r="D2507" s="54">
        <v>4.9368796399999999</v>
      </c>
      <c r="E2507" s="54">
        <v>14.930007892000001</v>
      </c>
      <c r="F2507" s="54">
        <v>1.7050516912900761E-4</v>
      </c>
      <c r="G2507" s="48">
        <v>2506</v>
      </c>
      <c r="H2507" s="49"/>
      <c r="I2507" s="21">
        <f t="shared" si="358"/>
        <v>1.2395187186347406E-2</v>
      </c>
      <c r="J2507" s="50">
        <v>4.9368796399999999</v>
      </c>
      <c r="K2507" s="50">
        <v>24617.688530759977</v>
      </c>
      <c r="L2507">
        <f t="shared" si="352"/>
        <v>1.2395187186347406E-2</v>
      </c>
      <c r="M2507" t="e">
        <f t="shared" si="351"/>
        <v>#N/A</v>
      </c>
      <c r="N2507" t="str">
        <f t="shared" si="354"/>
        <v>NA</v>
      </c>
      <c r="O2507" s="22">
        <f t="shared" si="359"/>
        <v>20884.041719872861</v>
      </c>
      <c r="P2507">
        <f t="shared" si="355"/>
        <v>1.2395187186347406E-2</v>
      </c>
      <c r="Q2507">
        <f t="shared" si="356"/>
        <v>5</v>
      </c>
      <c r="V2507" s="51">
        <f t="shared" si="353"/>
        <v>3.285506649497814E-9</v>
      </c>
      <c r="W2507" s="51">
        <f t="shared" si="357"/>
        <v>1.870385348406853E-7</v>
      </c>
    </row>
    <row r="2508" spans="2:23" x14ac:dyDescent="0.25">
      <c r="B2508" s="45" t="s">
        <v>3068</v>
      </c>
      <c r="C2508" s="46" t="s">
        <v>3358</v>
      </c>
      <c r="D2508" s="47">
        <v>1.6183396800000001</v>
      </c>
      <c r="E2508" s="47">
        <v>108.92637636500001</v>
      </c>
      <c r="F2508" s="47">
        <v>1.6708216870627352E-4</v>
      </c>
      <c r="G2508" s="48">
        <v>2507</v>
      </c>
      <c r="H2508" s="49"/>
      <c r="I2508" s="21">
        <f t="shared" si="358"/>
        <v>1.2228105017641133E-2</v>
      </c>
      <c r="J2508" s="50">
        <v>1.6183396800000001</v>
      </c>
      <c r="K2508" s="50">
        <v>24619.306870439978</v>
      </c>
      <c r="L2508">
        <f t="shared" si="352"/>
        <v>1.2228105017641133E-2</v>
      </c>
      <c r="M2508" t="e">
        <f t="shared" si="351"/>
        <v>#N/A</v>
      </c>
      <c r="N2508" t="str">
        <f t="shared" si="354"/>
        <v>NA</v>
      </c>
      <c r="O2508" s="22">
        <f t="shared" si="359"/>
        <v>20885.660059552862</v>
      </c>
      <c r="P2508">
        <f t="shared" si="355"/>
        <v>1.2228105017641133E-2</v>
      </c>
      <c r="Q2508">
        <f t="shared" si="356"/>
        <v>5</v>
      </c>
      <c r="V2508" s="51">
        <f t="shared" si="353"/>
        <v>3.2412193331350879E-9</v>
      </c>
      <c r="W2508" s="51">
        <f t="shared" si="357"/>
        <v>1.8379731550755021E-7</v>
      </c>
    </row>
    <row r="2509" spans="2:23" x14ac:dyDescent="0.25">
      <c r="B2509" s="52" t="s">
        <v>3359</v>
      </c>
      <c r="C2509" s="53" t="s">
        <v>3360</v>
      </c>
      <c r="D2509" s="54">
        <v>4.4686433999999995</v>
      </c>
      <c r="E2509" s="54">
        <v>121.495983833</v>
      </c>
      <c r="F2509" s="54">
        <v>1.637887358052673E-4</v>
      </c>
      <c r="G2509" s="48">
        <v>2508</v>
      </c>
      <c r="H2509" s="49"/>
      <c r="I2509" s="21">
        <f t="shared" si="358"/>
        <v>1.2064316281835866E-2</v>
      </c>
      <c r="J2509" s="50">
        <v>4.4686433999999995</v>
      </c>
      <c r="K2509" s="50">
        <v>24623.775513839977</v>
      </c>
      <c r="L2509">
        <f t="shared" si="352"/>
        <v>1.2064316281835866E-2</v>
      </c>
      <c r="M2509" t="e">
        <f t="shared" si="351"/>
        <v>#N/A</v>
      </c>
      <c r="N2509" t="str">
        <f t="shared" si="354"/>
        <v>NA</v>
      </c>
      <c r="O2509" s="22">
        <f t="shared" si="359"/>
        <v>20890.128702952861</v>
      </c>
      <c r="P2509">
        <f t="shared" si="355"/>
        <v>1.2064316281835866E-2</v>
      </c>
      <c r="Q2509">
        <f t="shared" si="356"/>
        <v>5</v>
      </c>
      <c r="V2509" s="51">
        <f t="shared" si="353"/>
        <v>3.1978049842825135E-9</v>
      </c>
      <c r="W2509" s="51">
        <f t="shared" si="357"/>
        <v>1.8059951052326769E-7</v>
      </c>
    </row>
    <row r="2510" spans="2:23" x14ac:dyDescent="0.25">
      <c r="B2510" s="45" t="s">
        <v>3361</v>
      </c>
      <c r="C2510" s="46" t="s">
        <v>3362</v>
      </c>
      <c r="D2510" s="47">
        <v>0.97534844000000021</v>
      </c>
      <c r="E2510" s="47">
        <v>29.272794897000001</v>
      </c>
      <c r="F2510" s="47">
        <v>1.628006488196655E-4</v>
      </c>
      <c r="G2510" s="48">
        <v>2509</v>
      </c>
      <c r="H2510" s="49"/>
      <c r="I2510" s="21">
        <f t="shared" si="358"/>
        <v>1.19015156330162E-2</v>
      </c>
      <c r="J2510" s="50">
        <v>0.97534844000000021</v>
      </c>
      <c r="K2510" s="50">
        <v>24624.750862279976</v>
      </c>
      <c r="L2510">
        <f t="shared" si="352"/>
        <v>1.19015156330162E-2</v>
      </c>
      <c r="M2510" t="e">
        <f t="shared" si="351"/>
        <v>#N/A</v>
      </c>
      <c r="N2510" t="str">
        <f t="shared" si="354"/>
        <v>NA</v>
      </c>
      <c r="O2510" s="22">
        <f t="shared" si="359"/>
        <v>20891.10405139286</v>
      </c>
      <c r="P2510">
        <f t="shared" si="355"/>
        <v>1.19015156330162E-2</v>
      </c>
      <c r="Q2510">
        <f t="shared" si="356"/>
        <v>5</v>
      </c>
      <c r="V2510" s="51">
        <f t="shared" si="353"/>
        <v>3.1546525408221425E-9</v>
      </c>
      <c r="W2510" s="51">
        <f t="shared" si="357"/>
        <v>1.7744485798244556E-7</v>
      </c>
    </row>
    <row r="2511" spans="2:23" x14ac:dyDescent="0.25">
      <c r="B2511" s="52" t="s">
        <v>3095</v>
      </c>
      <c r="C2511" s="53" t="s">
        <v>3363</v>
      </c>
      <c r="D2511" s="54">
        <v>1.2835384399999998</v>
      </c>
      <c r="E2511" s="54">
        <v>113.116245521</v>
      </c>
      <c r="F2511" s="54">
        <v>1.6237837044539549E-4</v>
      </c>
      <c r="G2511" s="48">
        <v>2510</v>
      </c>
      <c r="H2511" s="49"/>
      <c r="I2511" s="21">
        <f t="shared" si="358"/>
        <v>1.1739137262570804E-2</v>
      </c>
      <c r="J2511" s="50">
        <v>1.2835384399999998</v>
      </c>
      <c r="K2511" s="50">
        <v>24626.034400719975</v>
      </c>
      <c r="L2511">
        <f t="shared" si="352"/>
        <v>1.1739137262570804E-2</v>
      </c>
      <c r="M2511" t="e">
        <f t="shared" si="351"/>
        <v>#N/A</v>
      </c>
      <c r="N2511" t="str">
        <f t="shared" si="354"/>
        <v>NA</v>
      </c>
      <c r="O2511" s="22">
        <f t="shared" si="359"/>
        <v>20892.387589832859</v>
      </c>
      <c r="P2511">
        <f t="shared" si="355"/>
        <v>1.1739137262570804E-2</v>
      </c>
      <c r="Q2511">
        <f t="shared" si="356"/>
        <v>5</v>
      </c>
      <c r="V2511" s="51">
        <f t="shared" si="353"/>
        <v>3.1116120277736114E-9</v>
      </c>
      <c r="W2511" s="51">
        <f t="shared" si="357"/>
        <v>1.7433324595467195E-7</v>
      </c>
    </row>
    <row r="2512" spans="2:23" x14ac:dyDescent="0.25">
      <c r="B2512" s="45" t="s">
        <v>3208</v>
      </c>
      <c r="C2512" s="46" t="s">
        <v>3364</v>
      </c>
      <c r="D2512" s="47">
        <v>1.7160409699999999</v>
      </c>
      <c r="E2512" s="47">
        <v>145.21256646299997</v>
      </c>
      <c r="F2512" s="47">
        <v>1.6169419275655048E-4</v>
      </c>
      <c r="G2512" s="48">
        <v>2511</v>
      </c>
      <c r="H2512" s="49"/>
      <c r="I2512" s="21">
        <f t="shared" si="358"/>
        <v>1.1577443069814253E-2</v>
      </c>
      <c r="J2512" s="50">
        <v>1.7160409699999999</v>
      </c>
      <c r="K2512" s="50">
        <v>24627.750441689976</v>
      </c>
      <c r="L2512">
        <f t="shared" si="352"/>
        <v>1.1577443069814253E-2</v>
      </c>
      <c r="M2512" t="e">
        <f t="shared" si="351"/>
        <v>#N/A</v>
      </c>
      <c r="N2512" t="str">
        <f t="shared" si="354"/>
        <v>NA</v>
      </c>
      <c r="O2512" s="22">
        <f t="shared" si="359"/>
        <v>20894.10363080286</v>
      </c>
      <c r="P2512">
        <f t="shared" si="355"/>
        <v>1.1577443069814253E-2</v>
      </c>
      <c r="Q2512">
        <f t="shared" si="356"/>
        <v>5</v>
      </c>
      <c r="V2512" s="51">
        <f t="shared" si="353"/>
        <v>3.068752864979203E-9</v>
      </c>
      <c r="W2512" s="51">
        <f t="shared" si="357"/>
        <v>1.7126449308969275E-7</v>
      </c>
    </row>
    <row r="2513" spans="2:23" x14ac:dyDescent="0.25">
      <c r="B2513" s="52" t="s">
        <v>2746</v>
      </c>
      <c r="C2513" s="53" t="s">
        <v>3365</v>
      </c>
      <c r="D2513" s="54">
        <v>0.99362910999999998</v>
      </c>
      <c r="E2513" s="54">
        <v>5.1724095930000002</v>
      </c>
      <c r="F2513" s="54">
        <v>1.6100314512418893E-4</v>
      </c>
      <c r="G2513" s="48">
        <v>2512</v>
      </c>
      <c r="H2513" s="49"/>
      <c r="I2513" s="21">
        <f t="shared" si="358"/>
        <v>1.1416439924690065E-2</v>
      </c>
      <c r="J2513" s="50">
        <v>0.99362910999999998</v>
      </c>
      <c r="K2513" s="50">
        <v>24628.744070799974</v>
      </c>
      <c r="L2513">
        <f t="shared" si="352"/>
        <v>1.1416439924690065E-2</v>
      </c>
      <c r="M2513" t="e">
        <f t="shared" si="351"/>
        <v>#N/A</v>
      </c>
      <c r="N2513" t="str">
        <f t="shared" si="354"/>
        <v>NA</v>
      </c>
      <c r="O2513" s="22">
        <f t="shared" si="359"/>
        <v>20895.097259912858</v>
      </c>
      <c r="P2513">
        <f t="shared" si="355"/>
        <v>1.1416439924690065E-2</v>
      </c>
      <c r="Q2513">
        <f t="shared" si="356"/>
        <v>5</v>
      </c>
      <c r="V2513" s="51">
        <f t="shared" si="353"/>
        <v>3.0260768734073921E-9</v>
      </c>
      <c r="W2513" s="51">
        <f t="shared" si="357"/>
        <v>1.6823841621628536E-7</v>
      </c>
    </row>
    <row r="2514" spans="2:23" x14ac:dyDescent="0.25">
      <c r="B2514" s="45" t="s">
        <v>3180</v>
      </c>
      <c r="C2514" s="46" t="s">
        <v>3366</v>
      </c>
      <c r="D2514" s="47">
        <v>0.30095112000000002</v>
      </c>
      <c r="E2514" s="47">
        <v>58.489300598999996</v>
      </c>
      <c r="F2514" s="47">
        <v>1.5854109820364939E-4</v>
      </c>
      <c r="G2514" s="48">
        <v>2513</v>
      </c>
      <c r="H2514" s="49"/>
      <c r="I2514" s="21">
        <f t="shared" si="358"/>
        <v>1.1257898826486415E-2</v>
      </c>
      <c r="J2514" s="50">
        <v>0.30095112000000002</v>
      </c>
      <c r="K2514" s="50">
        <v>24629.045021919974</v>
      </c>
      <c r="L2514">
        <f t="shared" si="352"/>
        <v>1.1257898826486415E-2</v>
      </c>
      <c r="M2514" t="e">
        <f t="shared" si="351"/>
        <v>#N/A</v>
      </c>
      <c r="N2514" t="str">
        <f t="shared" si="354"/>
        <v>NA</v>
      </c>
      <c r="O2514" s="22">
        <f t="shared" si="359"/>
        <v>20895.398211032858</v>
      </c>
      <c r="P2514">
        <f t="shared" si="355"/>
        <v>1.1257898826486415E-2</v>
      </c>
      <c r="Q2514">
        <f t="shared" si="356"/>
        <v>5</v>
      </c>
      <c r="V2514" s="51">
        <f t="shared" si="353"/>
        <v>2.9840534796065702E-9</v>
      </c>
      <c r="W2514" s="51">
        <f t="shared" si="357"/>
        <v>1.6525436273667879E-7</v>
      </c>
    </row>
    <row r="2515" spans="2:23" x14ac:dyDescent="0.25">
      <c r="B2515" s="52" t="s">
        <v>3194</v>
      </c>
      <c r="C2515" s="53" t="s">
        <v>3367</v>
      </c>
      <c r="D2515" s="54">
        <v>4.7674208</v>
      </c>
      <c r="E2515" s="54">
        <v>140.627377757</v>
      </c>
      <c r="F2515" s="54">
        <v>1.546338645815972E-4</v>
      </c>
      <c r="G2515" s="48">
        <v>2514</v>
      </c>
      <c r="H2515" s="49"/>
      <c r="I2515" s="21">
        <f t="shared" si="358"/>
        <v>1.1103264961904818E-2</v>
      </c>
      <c r="J2515" s="50">
        <v>4.7674208</v>
      </c>
      <c r="K2515" s="50">
        <v>24633.812442719973</v>
      </c>
      <c r="L2515">
        <f t="shared" si="352"/>
        <v>1.1103264961904818E-2</v>
      </c>
      <c r="M2515" t="e">
        <f t="shared" ref="M2515:M2578" si="360">IF(N2515=C2515,L2515,NA())</f>
        <v>#N/A</v>
      </c>
      <c r="N2515" t="str">
        <f t="shared" si="354"/>
        <v>NA</v>
      </c>
      <c r="O2515" s="22">
        <f t="shared" si="359"/>
        <v>20900.165631832857</v>
      </c>
      <c r="P2515">
        <f t="shared" si="355"/>
        <v>1.1103264961904818E-2</v>
      </c>
      <c r="Q2515">
        <f t="shared" si="356"/>
        <v>5</v>
      </c>
      <c r="V2515" s="51">
        <f t="shared" si="353"/>
        <v>2.9430657492332873E-9</v>
      </c>
      <c r="W2515" s="51">
        <f t="shared" si="357"/>
        <v>1.6231129698744551E-7</v>
      </c>
    </row>
    <row r="2516" spans="2:23" x14ac:dyDescent="0.25">
      <c r="B2516" s="45" t="s">
        <v>3368</v>
      </c>
      <c r="C2516" s="46" t="s">
        <v>3369</v>
      </c>
      <c r="D2516" s="47">
        <v>0.17565059985293033</v>
      </c>
      <c r="E2516" s="47">
        <v>2</v>
      </c>
      <c r="F2516" s="47">
        <v>1.4948439999999999E-4</v>
      </c>
      <c r="G2516" s="48">
        <v>2515</v>
      </c>
      <c r="H2516" s="49"/>
      <c r="I2516" s="21">
        <f t="shared" si="358"/>
        <v>1.0953780561904818E-2</v>
      </c>
      <c r="J2516" s="50">
        <v>22.509420710000008</v>
      </c>
      <c r="K2516" s="50">
        <v>24656.321863429974</v>
      </c>
      <c r="L2516">
        <f t="shared" si="352"/>
        <v>1.0953780561904818E-2</v>
      </c>
      <c r="M2516" t="e">
        <f t="shared" si="360"/>
        <v>#N/A</v>
      </c>
      <c r="N2516" t="str">
        <f t="shared" si="354"/>
        <v>NA</v>
      </c>
      <c r="O2516" s="22">
        <f t="shared" si="359"/>
        <v>20900.34128243271</v>
      </c>
      <c r="P2516">
        <f t="shared" si="355"/>
        <v>1.0953780561904818E-2</v>
      </c>
      <c r="Q2516">
        <f t="shared" si="356"/>
        <v>5</v>
      </c>
      <c r="V2516" s="51">
        <f t="shared" si="353"/>
        <v>2.9034429518674559E-9</v>
      </c>
      <c r="W2516" s="51">
        <f t="shared" si="357"/>
        <v>1.5940785403557805E-7</v>
      </c>
    </row>
    <row r="2517" spans="2:23" x14ac:dyDescent="0.25">
      <c r="B2517" s="52" t="s">
        <v>3370</v>
      </c>
      <c r="C2517" s="53" t="s">
        <v>3371</v>
      </c>
      <c r="D2517" s="54">
        <v>1.1445003499999999</v>
      </c>
      <c r="E2517" s="54">
        <v>86.000432834999998</v>
      </c>
      <c r="F2517" s="54">
        <v>1.4239951668819299E-4</v>
      </c>
      <c r="G2517" s="48">
        <v>2516</v>
      </c>
      <c r="H2517" s="49"/>
      <c r="I2517" s="21">
        <f t="shared" si="358"/>
        <v>1.0811381045216624E-2</v>
      </c>
      <c r="J2517" s="50">
        <v>1.1445003499999999</v>
      </c>
      <c r="K2517" s="50">
        <v>24657.466363779975</v>
      </c>
      <c r="L2517">
        <f t="shared" si="352"/>
        <v>1.0811381045216624E-2</v>
      </c>
      <c r="M2517" t="e">
        <f t="shared" si="360"/>
        <v>#N/A</v>
      </c>
      <c r="N2517" t="str">
        <f t="shared" si="354"/>
        <v>NA</v>
      </c>
      <c r="O2517" s="22">
        <f t="shared" si="359"/>
        <v>20901.485782782711</v>
      </c>
      <c r="P2517">
        <f t="shared" si="355"/>
        <v>1.0811381045216624E-2</v>
      </c>
      <c r="Q2517">
        <f t="shared" si="356"/>
        <v>5</v>
      </c>
      <c r="V2517" s="51">
        <f t="shared" si="353"/>
        <v>2.8656980955832645E-9</v>
      </c>
      <c r="W2517" s="51">
        <f t="shared" si="357"/>
        <v>1.5654215593999479E-7</v>
      </c>
    </row>
    <row r="2518" spans="2:23" x14ac:dyDescent="0.25">
      <c r="B2518" s="45" t="s">
        <v>3372</v>
      </c>
      <c r="C2518" s="46" t="s">
        <v>3373</v>
      </c>
      <c r="D2518" s="47">
        <v>3.7001349599999998</v>
      </c>
      <c r="E2518" s="47">
        <v>14.534688342000003</v>
      </c>
      <c r="F2518" s="47">
        <v>1.4239343474890565E-4</v>
      </c>
      <c r="G2518" s="48">
        <v>2517</v>
      </c>
      <c r="H2518" s="49"/>
      <c r="I2518" s="21">
        <f t="shared" si="358"/>
        <v>1.0668987610467718E-2</v>
      </c>
      <c r="J2518" s="50">
        <v>3.7001349599999998</v>
      </c>
      <c r="K2518" s="50">
        <v>24661.166498739974</v>
      </c>
      <c r="L2518">
        <f t="shared" si="352"/>
        <v>1.0668987610467718E-2</v>
      </c>
      <c r="M2518" t="e">
        <f t="shared" si="360"/>
        <v>#N/A</v>
      </c>
      <c r="N2518" t="str">
        <f t="shared" si="354"/>
        <v>NA</v>
      </c>
      <c r="O2518" s="22">
        <f t="shared" si="359"/>
        <v>20905.18591774271</v>
      </c>
      <c r="P2518">
        <f t="shared" si="355"/>
        <v>1.0668987610467718E-2</v>
      </c>
      <c r="Q2518">
        <f t="shared" si="356"/>
        <v>5</v>
      </c>
      <c r="V2518" s="51">
        <f t="shared" si="353"/>
        <v>2.8279548513967096E-9</v>
      </c>
      <c r="W2518" s="51">
        <f t="shared" si="357"/>
        <v>1.5371420108859809E-7</v>
      </c>
    </row>
    <row r="2519" spans="2:23" x14ac:dyDescent="0.25">
      <c r="B2519" s="52" t="s">
        <v>3374</v>
      </c>
      <c r="C2519" s="53" t="s">
        <v>3375</v>
      </c>
      <c r="D2519" s="54">
        <v>0.47423337999999998</v>
      </c>
      <c r="E2519" s="54">
        <v>60.126867994000001</v>
      </c>
      <c r="F2519" s="54">
        <v>1.408712390231426E-4</v>
      </c>
      <c r="G2519" s="48">
        <v>2518</v>
      </c>
      <c r="H2519" s="49"/>
      <c r="I2519" s="21">
        <f t="shared" si="358"/>
        <v>1.0528116371444575E-2</v>
      </c>
      <c r="J2519" s="50">
        <v>0.47423337999999998</v>
      </c>
      <c r="K2519" s="50">
        <v>24661.640732119973</v>
      </c>
      <c r="L2519">
        <f t="shared" si="352"/>
        <v>1.0528116371444575E-2</v>
      </c>
      <c r="M2519" t="e">
        <f t="shared" si="360"/>
        <v>#N/A</v>
      </c>
      <c r="N2519" t="str">
        <f t="shared" si="354"/>
        <v>NA</v>
      </c>
      <c r="O2519" s="22">
        <f t="shared" si="359"/>
        <v>20905.660151122709</v>
      </c>
      <c r="P2519">
        <f t="shared" si="355"/>
        <v>1.0528116371444575E-2</v>
      </c>
      <c r="Q2519">
        <f t="shared" si="356"/>
        <v>5</v>
      </c>
      <c r="V2519" s="51">
        <f t="shared" si="353"/>
        <v>2.7906150851168334E-9</v>
      </c>
      <c r="W2519" s="51">
        <f t="shared" si="357"/>
        <v>1.5092358600348127E-7</v>
      </c>
    </row>
    <row r="2520" spans="2:23" x14ac:dyDescent="0.25">
      <c r="B2520" s="45" t="s">
        <v>3376</v>
      </c>
      <c r="C2520" s="46" t="s">
        <v>3377</v>
      </c>
      <c r="D2520" s="47">
        <v>3.4773091200000006</v>
      </c>
      <c r="E2520" s="47">
        <v>138.73010295400002</v>
      </c>
      <c r="F2520" s="47">
        <v>1.3888270606724943E-4</v>
      </c>
      <c r="G2520" s="48">
        <v>2519</v>
      </c>
      <c r="H2520" s="49"/>
      <c r="I2520" s="21">
        <f t="shared" si="358"/>
        <v>1.0389233665377326E-2</v>
      </c>
      <c r="J2520" s="50">
        <v>3.4773091200000006</v>
      </c>
      <c r="K2520" s="50">
        <v>24665.118041239974</v>
      </c>
      <c r="L2520">
        <f t="shared" si="352"/>
        <v>1.0389233665377326E-2</v>
      </c>
      <c r="M2520" t="e">
        <f t="shared" si="360"/>
        <v>#N/A</v>
      </c>
      <c r="N2520" t="str">
        <f t="shared" si="354"/>
        <v>NA</v>
      </c>
      <c r="O2520" s="22">
        <f t="shared" si="359"/>
        <v>20909.137460242709</v>
      </c>
      <c r="P2520">
        <f t="shared" si="355"/>
        <v>1.0389233665377326E-2</v>
      </c>
      <c r="Q2520">
        <f t="shared" si="356"/>
        <v>5</v>
      </c>
      <c r="V2520" s="51">
        <f t="shared" si="353"/>
        <v>2.7538024055320678E-9</v>
      </c>
      <c r="W2520" s="51">
        <f t="shared" si="357"/>
        <v>1.4816978359794919E-7</v>
      </c>
    </row>
    <row r="2521" spans="2:23" x14ac:dyDescent="0.25">
      <c r="B2521" s="52" t="s">
        <v>3378</v>
      </c>
      <c r="C2521" s="53" t="s">
        <v>3379</v>
      </c>
      <c r="D2521" s="54">
        <v>1.7673162400000004</v>
      </c>
      <c r="E2521" s="54">
        <v>83.640032410999993</v>
      </c>
      <c r="F2521" s="54">
        <v>1.3849952966937489E-4</v>
      </c>
      <c r="G2521" s="48">
        <v>2520</v>
      </c>
      <c r="H2521" s="49"/>
      <c r="I2521" s="21">
        <f t="shared" si="358"/>
        <v>1.0250734135707951E-2</v>
      </c>
      <c r="J2521" s="50">
        <v>1.7673162400000004</v>
      </c>
      <c r="K2521" s="50">
        <v>24666.885357479972</v>
      </c>
      <c r="L2521">
        <f t="shared" si="352"/>
        <v>1.0250734135707951E-2</v>
      </c>
      <c r="M2521" t="e">
        <f t="shared" si="360"/>
        <v>#N/A</v>
      </c>
      <c r="N2521" t="str">
        <f t="shared" si="354"/>
        <v>NA</v>
      </c>
      <c r="O2521" s="22">
        <f t="shared" si="359"/>
        <v>20910.904776482708</v>
      </c>
      <c r="P2521">
        <f t="shared" si="355"/>
        <v>1.0250734135707951E-2</v>
      </c>
      <c r="Q2521">
        <f t="shared" si="356"/>
        <v>5</v>
      </c>
      <c r="V2521" s="51">
        <f t="shared" si="353"/>
        <v>2.7170912918683507E-9</v>
      </c>
      <c r="W2521" s="51">
        <f t="shared" si="357"/>
        <v>1.4545269230608083E-7</v>
      </c>
    </row>
    <row r="2522" spans="2:23" x14ac:dyDescent="0.25">
      <c r="B2522" s="45" t="s">
        <v>3380</v>
      </c>
      <c r="C2522" s="46" t="s">
        <v>3381</v>
      </c>
      <c r="D2522" s="47">
        <v>1.02145755</v>
      </c>
      <c r="E2522" s="47">
        <v>28.358060531</v>
      </c>
      <c r="F2522" s="47">
        <v>1.361952573122337E-4</v>
      </c>
      <c r="G2522" s="48">
        <v>2521</v>
      </c>
      <c r="H2522" s="49"/>
      <c r="I2522" s="21">
        <f t="shared" si="358"/>
        <v>1.0114538878395717E-2</v>
      </c>
      <c r="J2522" s="50">
        <v>1.02145755</v>
      </c>
      <c r="K2522" s="50">
        <v>24667.906815029972</v>
      </c>
      <c r="L2522">
        <f t="shared" si="352"/>
        <v>1.0114538878395717E-2</v>
      </c>
      <c r="M2522" t="e">
        <f t="shared" si="360"/>
        <v>#N/A</v>
      </c>
      <c r="N2522" t="str">
        <f t="shared" si="354"/>
        <v>NA</v>
      </c>
      <c r="O2522" s="22">
        <f t="shared" si="359"/>
        <v>20911.926234032708</v>
      </c>
      <c r="P2522">
        <f t="shared" si="355"/>
        <v>1.0114538878395717E-2</v>
      </c>
      <c r="Q2522">
        <f t="shared" si="356"/>
        <v>5</v>
      </c>
      <c r="V2522" s="51">
        <f t="shared" si="353"/>
        <v>2.6809909557619079E-9</v>
      </c>
      <c r="W2522" s="51">
        <f t="shared" si="357"/>
        <v>1.4277170135031891E-7</v>
      </c>
    </row>
    <row r="2523" spans="2:23" x14ac:dyDescent="0.25">
      <c r="B2523" s="52" t="s">
        <v>2250</v>
      </c>
      <c r="C2523" s="53" t="s">
        <v>3382</v>
      </c>
      <c r="D2523" s="54">
        <v>0.75076687000000009</v>
      </c>
      <c r="E2523" s="54">
        <v>32.771537134037104</v>
      </c>
      <c r="F2523" s="54">
        <v>1.3440918240153977E-4</v>
      </c>
      <c r="G2523" s="48">
        <v>2522</v>
      </c>
      <c r="H2523" s="49"/>
      <c r="I2523" s="21">
        <f t="shared" si="358"/>
        <v>9.9801296959941763E-3</v>
      </c>
      <c r="J2523" s="50">
        <v>0.94570630999999994</v>
      </c>
      <c r="K2523" s="50">
        <v>24668.852521339973</v>
      </c>
      <c r="L2523">
        <f t="shared" si="352"/>
        <v>9.9801296959941763E-3</v>
      </c>
      <c r="M2523" t="e">
        <f t="shared" si="360"/>
        <v>#N/A</v>
      </c>
      <c r="N2523" t="str">
        <f t="shared" si="354"/>
        <v>NA</v>
      </c>
      <c r="O2523" s="22">
        <f t="shared" si="359"/>
        <v>20912.677000902706</v>
      </c>
      <c r="P2523">
        <f t="shared" si="355"/>
        <v>9.9801296959941763E-3</v>
      </c>
      <c r="Q2523">
        <f t="shared" si="356"/>
        <v>5</v>
      </c>
      <c r="V2523" s="51">
        <f t="shared" si="353"/>
        <v>2.6453640421949852E-9</v>
      </c>
      <c r="W2523" s="51">
        <f t="shared" si="357"/>
        <v>1.4012633730812393E-7</v>
      </c>
    </row>
    <row r="2524" spans="2:23" x14ac:dyDescent="0.25">
      <c r="B2524" s="45" t="s">
        <v>3244</v>
      </c>
      <c r="C2524" s="46" t="s">
        <v>3383</v>
      </c>
      <c r="D2524" s="47">
        <v>0.79679686000000016</v>
      </c>
      <c r="E2524" s="47">
        <v>54.559138851</v>
      </c>
      <c r="F2524" s="47">
        <v>1.3415546652072389E-4</v>
      </c>
      <c r="G2524" s="48">
        <v>2523</v>
      </c>
      <c r="H2524" s="49"/>
      <c r="I2524" s="21">
        <f t="shared" si="358"/>
        <v>9.8459742294734528E-3</v>
      </c>
      <c r="J2524" s="50">
        <v>0.79679686000000016</v>
      </c>
      <c r="K2524" s="50">
        <v>24669.649318199972</v>
      </c>
      <c r="L2524">
        <f t="shared" si="352"/>
        <v>9.8459742294734528E-3</v>
      </c>
      <c r="M2524" t="e">
        <f t="shared" si="360"/>
        <v>#N/A</v>
      </c>
      <c r="N2524" t="str">
        <f t="shared" si="354"/>
        <v>NA</v>
      </c>
      <c r="O2524" s="22">
        <f t="shared" si="359"/>
        <v>20913.473797762705</v>
      </c>
      <c r="P2524">
        <f t="shared" si="355"/>
        <v>9.8459742294734528E-3</v>
      </c>
      <c r="Q2524">
        <f t="shared" si="356"/>
        <v>5</v>
      </c>
      <c r="V2524" s="51">
        <f t="shared" si="353"/>
        <v>2.6098043793440845E-9</v>
      </c>
      <c r="W2524" s="51">
        <f t="shared" si="357"/>
        <v>1.3751653292877985E-7</v>
      </c>
    </row>
    <row r="2525" spans="2:23" x14ac:dyDescent="0.25">
      <c r="B2525" s="52" t="s">
        <v>3095</v>
      </c>
      <c r="C2525" s="53" t="s">
        <v>3384</v>
      </c>
      <c r="D2525" s="54">
        <v>4.7851397499999999</v>
      </c>
      <c r="E2525" s="54">
        <v>141.85810872600001</v>
      </c>
      <c r="F2525" s="54">
        <v>1.3408428436781521E-4</v>
      </c>
      <c r="G2525" s="48">
        <v>2524</v>
      </c>
      <c r="H2525" s="49"/>
      <c r="I2525" s="21">
        <f t="shared" si="358"/>
        <v>9.7118899451056374E-3</v>
      </c>
      <c r="J2525" s="50">
        <v>4.7851397499999999</v>
      </c>
      <c r="K2525" s="50">
        <v>24674.434457949974</v>
      </c>
      <c r="L2525">
        <f t="shared" si="352"/>
        <v>9.7118899451056374E-3</v>
      </c>
      <c r="M2525" t="e">
        <f t="shared" si="360"/>
        <v>#N/A</v>
      </c>
      <c r="N2525" t="str">
        <f t="shared" si="354"/>
        <v>NA</v>
      </c>
      <c r="O2525" s="22">
        <f t="shared" si="359"/>
        <v>20918.258937512706</v>
      </c>
      <c r="P2525">
        <f t="shared" si="355"/>
        <v>9.7118899451056374E-3</v>
      </c>
      <c r="Q2525">
        <f t="shared" si="356"/>
        <v>5</v>
      </c>
      <c r="V2525" s="51">
        <f t="shared" si="353"/>
        <v>2.5742635842547747E-9</v>
      </c>
      <c r="W2525" s="51">
        <f t="shared" si="357"/>
        <v>1.3494226934452508E-7</v>
      </c>
    </row>
    <row r="2526" spans="2:23" x14ac:dyDescent="0.25">
      <c r="B2526" s="45" t="s">
        <v>3385</v>
      </c>
      <c r="C2526" s="46" t="s">
        <v>3386</v>
      </c>
      <c r="D2526" s="47">
        <v>1.4114384799999995</v>
      </c>
      <c r="E2526" s="47">
        <v>81.742757607999991</v>
      </c>
      <c r="F2526" s="47">
        <v>1.3333061193440877E-4</v>
      </c>
      <c r="G2526" s="48">
        <v>2525</v>
      </c>
      <c r="H2526" s="49"/>
      <c r="I2526" s="21">
        <f t="shared" si="358"/>
        <v>9.5785593331712288E-3</v>
      </c>
      <c r="J2526" s="50">
        <v>1.4114384799999995</v>
      </c>
      <c r="K2526" s="50">
        <v>24675.845896429975</v>
      </c>
      <c r="L2526">
        <f t="shared" si="352"/>
        <v>9.5785593331712288E-3</v>
      </c>
      <c r="M2526" t="e">
        <f t="shared" si="360"/>
        <v>#N/A</v>
      </c>
      <c r="N2526" t="str">
        <f t="shared" si="354"/>
        <v>NA</v>
      </c>
      <c r="O2526" s="22">
        <f t="shared" si="359"/>
        <v>20919.670375992708</v>
      </c>
      <c r="P2526">
        <f t="shared" si="355"/>
        <v>9.5785593331712288E-3</v>
      </c>
      <c r="Q2526">
        <f t="shared" si="356"/>
        <v>5</v>
      </c>
      <c r="V2526" s="51">
        <f t="shared" si="353"/>
        <v>2.5389225599115032E-9</v>
      </c>
      <c r="W2526" s="51">
        <f t="shared" si="357"/>
        <v>1.3240334678461359E-7</v>
      </c>
    </row>
    <row r="2527" spans="2:23" x14ac:dyDescent="0.25">
      <c r="B2527" s="52" t="s">
        <v>1173</v>
      </c>
      <c r="C2527" s="53" t="s">
        <v>3387</v>
      </c>
      <c r="D2527" s="54">
        <v>0.66441755000000002</v>
      </c>
      <c r="E2527" s="54">
        <v>135.85028771399999</v>
      </c>
      <c r="F2527" s="54">
        <v>1.3329630230497679E-4</v>
      </c>
      <c r="G2527" s="48">
        <v>2526</v>
      </c>
      <c r="H2527" s="49"/>
      <c r="I2527" s="21">
        <f t="shared" si="358"/>
        <v>9.4452630308662529E-3</v>
      </c>
      <c r="J2527" s="50">
        <v>0.66441755000000002</v>
      </c>
      <c r="K2527" s="50">
        <v>24676.510313979976</v>
      </c>
      <c r="L2527">
        <f t="shared" si="352"/>
        <v>9.4452630308662529E-3</v>
      </c>
      <c r="M2527" t="e">
        <f t="shared" si="360"/>
        <v>#N/A</v>
      </c>
      <c r="N2527" t="str">
        <f t="shared" si="354"/>
        <v>NA</v>
      </c>
      <c r="O2527" s="22">
        <f t="shared" si="359"/>
        <v>20920.334793542708</v>
      </c>
      <c r="P2527">
        <f t="shared" si="355"/>
        <v>9.4452630308662529E-3</v>
      </c>
      <c r="Q2527">
        <f t="shared" si="356"/>
        <v>5</v>
      </c>
      <c r="V2527" s="51">
        <f t="shared" si="353"/>
        <v>2.5035906297847165E-9</v>
      </c>
      <c r="W2527" s="51">
        <f t="shared" si="357"/>
        <v>1.2989975615482887E-7</v>
      </c>
    </row>
    <row r="2528" spans="2:23" x14ac:dyDescent="0.25">
      <c r="B2528" s="45" t="s">
        <v>3388</v>
      </c>
      <c r="C2528" s="46" t="s">
        <v>3389</v>
      </c>
      <c r="D2528" s="47">
        <v>0.26948412999999999</v>
      </c>
      <c r="E2528" s="47">
        <v>20.565543106</v>
      </c>
      <c r="F2528" s="47">
        <v>1.324873417974732E-4</v>
      </c>
      <c r="G2528" s="48">
        <v>2527</v>
      </c>
      <c r="H2528" s="49"/>
      <c r="I2528" s="21">
        <f t="shared" si="358"/>
        <v>9.31277568906878E-3</v>
      </c>
      <c r="J2528" s="50">
        <v>0.26948412999999999</v>
      </c>
      <c r="K2528" s="50">
        <v>24676.779798109976</v>
      </c>
      <c r="L2528">
        <f t="shared" si="352"/>
        <v>9.31277568906878E-3</v>
      </c>
      <c r="M2528" t="e">
        <f t="shared" si="360"/>
        <v>#N/A</v>
      </c>
      <c r="N2528" t="str">
        <f t="shared" si="354"/>
        <v>NA</v>
      </c>
      <c r="O2528" s="22">
        <f t="shared" si="359"/>
        <v>20920.604277672708</v>
      </c>
      <c r="P2528">
        <f t="shared" si="355"/>
        <v>9.31277568906878E-3</v>
      </c>
      <c r="Q2528">
        <f t="shared" si="356"/>
        <v>5</v>
      </c>
      <c r="V2528" s="51">
        <f t="shared" si="353"/>
        <v>2.468473125231874E-9</v>
      </c>
      <c r="W2528" s="51">
        <f t="shared" si="357"/>
        <v>1.2743128302959699E-7</v>
      </c>
    </row>
    <row r="2529" spans="2:23" x14ac:dyDescent="0.25">
      <c r="B2529" s="52" t="s">
        <v>1711</v>
      </c>
      <c r="C2529" s="53" t="s">
        <v>3390</v>
      </c>
      <c r="D2529" s="54">
        <v>1.9807237200000001</v>
      </c>
      <c r="E2529" s="54">
        <v>44.004706492723244</v>
      </c>
      <c r="F2529" s="54">
        <v>1.3192611006518427E-4</v>
      </c>
      <c r="G2529" s="48">
        <v>2528</v>
      </c>
      <c r="H2529" s="49"/>
      <c r="I2529" s="21">
        <f t="shared" si="358"/>
        <v>9.1808495790035964E-3</v>
      </c>
      <c r="J2529" s="50">
        <v>8.032350850000002</v>
      </c>
      <c r="K2529" s="50">
        <v>24684.812148959976</v>
      </c>
      <c r="L2529">
        <f t="shared" si="352"/>
        <v>9.1808495790035964E-3</v>
      </c>
      <c r="M2529" t="e">
        <f t="shared" si="360"/>
        <v>#N/A</v>
      </c>
      <c r="N2529" t="str">
        <f t="shared" si="354"/>
        <v>NA</v>
      </c>
      <c r="O2529" s="22">
        <f t="shared" si="359"/>
        <v>20922.585001392708</v>
      </c>
      <c r="P2529">
        <f t="shared" si="355"/>
        <v>9.1808495790035964E-3</v>
      </c>
      <c r="Q2529">
        <f t="shared" si="356"/>
        <v>5</v>
      </c>
      <c r="V2529" s="51">
        <f t="shared" si="353"/>
        <v>2.4335043824976818E-9</v>
      </c>
      <c r="W2529" s="51">
        <f t="shared" si="357"/>
        <v>1.249977786470993E-7</v>
      </c>
    </row>
    <row r="2530" spans="2:23" x14ac:dyDescent="0.25">
      <c r="B2530" s="45" t="s">
        <v>3391</v>
      </c>
      <c r="C2530" s="46" t="s">
        <v>3392</v>
      </c>
      <c r="D2530" s="47">
        <v>0.92158947999999996</v>
      </c>
      <c r="E2530" s="47">
        <v>49.646436666</v>
      </c>
      <c r="F2530" s="47">
        <v>1.3076374953457738E-4</v>
      </c>
      <c r="G2530" s="48">
        <v>2529</v>
      </c>
      <c r="H2530" s="49"/>
      <c r="I2530" s="21">
        <f t="shared" si="358"/>
        <v>9.0500858294690189E-3</v>
      </c>
      <c r="J2530" s="50">
        <v>0.92158947999999996</v>
      </c>
      <c r="K2530" s="50">
        <v>24685.733738439976</v>
      </c>
      <c r="L2530">
        <f t="shared" si="352"/>
        <v>9.0500858294690189E-3</v>
      </c>
      <c r="M2530" t="e">
        <f t="shared" si="360"/>
        <v>#N/A</v>
      </c>
      <c r="N2530" t="str">
        <f t="shared" si="354"/>
        <v>NA</v>
      </c>
      <c r="O2530" s="22">
        <f t="shared" si="359"/>
        <v>20923.506590872708</v>
      </c>
      <c r="P2530">
        <f t="shared" si="355"/>
        <v>9.0500858294690189E-3</v>
      </c>
      <c r="Q2530">
        <f t="shared" si="356"/>
        <v>5</v>
      </c>
      <c r="V2530" s="51">
        <f t="shared" si="353"/>
        <v>2.3988437386404973E-9</v>
      </c>
      <c r="W2530" s="51">
        <f t="shared" si="357"/>
        <v>1.2259893490845879E-7</v>
      </c>
    </row>
    <row r="2531" spans="2:23" x14ac:dyDescent="0.25">
      <c r="B2531" s="52" t="s">
        <v>2196</v>
      </c>
      <c r="C2531" s="53" t="s">
        <v>3393</v>
      </c>
      <c r="D2531" s="54">
        <v>0.19022876</v>
      </c>
      <c r="E2531" s="54">
        <v>20.565543106</v>
      </c>
      <c r="F2531" s="54">
        <v>1.30652895352418E-4</v>
      </c>
      <c r="G2531" s="48">
        <v>2530</v>
      </c>
      <c r="H2531" s="49"/>
      <c r="I2531" s="21">
        <f t="shared" si="358"/>
        <v>8.9194329341166015E-3</v>
      </c>
      <c r="J2531" s="50">
        <v>0.19022876</v>
      </c>
      <c r="K2531" s="50">
        <v>24685.923967199975</v>
      </c>
      <c r="L2531">
        <f t="shared" si="352"/>
        <v>8.9194329341166015E-3</v>
      </c>
      <c r="M2531" t="e">
        <f t="shared" si="360"/>
        <v>#N/A</v>
      </c>
      <c r="N2531" t="str">
        <f t="shared" si="354"/>
        <v>NA</v>
      </c>
      <c r="O2531" s="22">
        <f t="shared" si="359"/>
        <v>20923.696819632707</v>
      </c>
      <c r="P2531">
        <f t="shared" si="355"/>
        <v>8.9194329341166015E-3</v>
      </c>
      <c r="Q2531">
        <f t="shared" si="356"/>
        <v>5</v>
      </c>
      <c r="V2531" s="51">
        <f t="shared" si="353"/>
        <v>2.3642124781356688E-9</v>
      </c>
      <c r="W2531" s="51">
        <f t="shared" si="357"/>
        <v>1.2023472243032311E-7</v>
      </c>
    </row>
    <row r="2532" spans="2:23" x14ac:dyDescent="0.25">
      <c r="B2532" s="45" t="s">
        <v>3394</v>
      </c>
      <c r="C2532" s="46" t="s">
        <v>3395</v>
      </c>
      <c r="D2532" s="47">
        <v>0.28703092999999996</v>
      </c>
      <c r="E2532" s="47">
        <v>26.133272249000001</v>
      </c>
      <c r="F2532" s="47">
        <v>1.2949820397546971E-4</v>
      </c>
      <c r="G2532" s="48">
        <v>2531</v>
      </c>
      <c r="H2532" s="49"/>
      <c r="I2532" s="21">
        <f t="shared" si="358"/>
        <v>8.7899347301411326E-3</v>
      </c>
      <c r="J2532" s="50">
        <v>0.28703092999999996</v>
      </c>
      <c r="K2532" s="50">
        <v>24686.210998129976</v>
      </c>
      <c r="L2532">
        <f t="shared" si="352"/>
        <v>8.7899347301411326E-3</v>
      </c>
      <c r="M2532" t="e">
        <f t="shared" si="360"/>
        <v>#N/A</v>
      </c>
      <c r="N2532" t="str">
        <f t="shared" si="354"/>
        <v>NA</v>
      </c>
      <c r="O2532" s="22">
        <f t="shared" si="359"/>
        <v>20923.983850562709</v>
      </c>
      <c r="P2532">
        <f t="shared" si="355"/>
        <v>8.7899347301411326E-3</v>
      </c>
      <c r="Q2532">
        <f t="shared" si="356"/>
        <v>5</v>
      </c>
      <c r="V2532" s="51">
        <f t="shared" si="353"/>
        <v>2.3298872836982621E-9</v>
      </c>
      <c r="W2532" s="51">
        <f t="shared" si="357"/>
        <v>1.1790483514662485E-7</v>
      </c>
    </row>
    <row r="2533" spans="2:23" x14ac:dyDescent="0.25">
      <c r="B2533" s="52" t="s">
        <v>2449</v>
      </c>
      <c r="C2533" s="53" t="s">
        <v>3396</v>
      </c>
      <c r="D2533" s="54">
        <v>2.5964963900000009</v>
      </c>
      <c r="E2533" s="54">
        <v>37.923757492999997</v>
      </c>
      <c r="F2533" s="54">
        <v>1.2936931393587087E-4</v>
      </c>
      <c r="G2533" s="48">
        <v>2532</v>
      </c>
      <c r="H2533" s="49"/>
      <c r="I2533" s="21">
        <f t="shared" si="358"/>
        <v>8.6605654162052615E-3</v>
      </c>
      <c r="J2533" s="50">
        <v>2.5964963900000009</v>
      </c>
      <c r="K2533" s="50">
        <v>24688.807494519977</v>
      </c>
      <c r="L2533">
        <f t="shared" si="352"/>
        <v>8.6605654162052615E-3</v>
      </c>
      <c r="M2533" t="e">
        <f t="shared" si="360"/>
        <v>#N/A</v>
      </c>
      <c r="N2533" t="str">
        <f t="shared" si="354"/>
        <v>NA</v>
      </c>
      <c r="O2533" s="22">
        <f t="shared" si="359"/>
        <v>20926.580346952709</v>
      </c>
      <c r="P2533">
        <f t="shared" si="355"/>
        <v>8.6605654162052615E-3</v>
      </c>
      <c r="Q2533">
        <f t="shared" si="356"/>
        <v>5</v>
      </c>
      <c r="V2533" s="51">
        <f t="shared" si="353"/>
        <v>2.295596253253362E-9</v>
      </c>
      <c r="W2533" s="51">
        <f t="shared" si="357"/>
        <v>1.1560923889337149E-7</v>
      </c>
    </row>
    <row r="2534" spans="2:23" x14ac:dyDescent="0.25">
      <c r="B2534" s="45" t="s">
        <v>3397</v>
      </c>
      <c r="C2534" s="46" t="s">
        <v>3398</v>
      </c>
      <c r="D2534" s="47">
        <v>5.6332673100000008</v>
      </c>
      <c r="E2534" s="47">
        <v>113.10472864499999</v>
      </c>
      <c r="F2534" s="47">
        <v>1.2846435079499099E-4</v>
      </c>
      <c r="G2534" s="48">
        <v>2533</v>
      </c>
      <c r="H2534" s="49"/>
      <c r="I2534" s="21">
        <f t="shared" si="358"/>
        <v>8.5321010654102712E-3</v>
      </c>
      <c r="J2534" s="50">
        <v>5.6332673100000008</v>
      </c>
      <c r="K2534" s="50">
        <v>24694.440761829977</v>
      </c>
      <c r="L2534">
        <f t="shared" ref="L2534:L2597" si="361">P2534</f>
        <v>8.5321010654102712E-3</v>
      </c>
      <c r="M2534" t="e">
        <f t="shared" si="360"/>
        <v>#N/A</v>
      </c>
      <c r="N2534" t="str">
        <f t="shared" si="354"/>
        <v>NA</v>
      </c>
      <c r="O2534" s="22">
        <f t="shared" si="359"/>
        <v>20932.21361426271</v>
      </c>
      <c r="P2534">
        <f t="shared" si="355"/>
        <v>8.5321010654102712E-3</v>
      </c>
      <c r="Q2534">
        <f t="shared" si="356"/>
        <v>5</v>
      </c>
      <c r="V2534" s="51">
        <f t="shared" si="353"/>
        <v>2.2615450951373117E-9</v>
      </c>
      <c r="W2534" s="51">
        <f t="shared" si="357"/>
        <v>1.1334769379823418E-7</v>
      </c>
    </row>
    <row r="2535" spans="2:23" x14ac:dyDescent="0.25">
      <c r="B2535" s="52" t="s">
        <v>3046</v>
      </c>
      <c r="C2535" s="53" t="s">
        <v>3399</v>
      </c>
      <c r="D2535" s="54">
        <v>4.9893488099999992</v>
      </c>
      <c r="E2535" s="54">
        <v>50.888684511000008</v>
      </c>
      <c r="F2535" s="54">
        <v>1.2624464853488882E-4</v>
      </c>
      <c r="G2535" s="48">
        <v>2534</v>
      </c>
      <c r="H2535" s="49"/>
      <c r="I2535" s="21">
        <f t="shared" si="358"/>
        <v>8.4058564168753829E-3</v>
      </c>
      <c r="J2535" s="50">
        <v>4.9893488100000001</v>
      </c>
      <c r="K2535" s="50">
        <v>24699.430110639976</v>
      </c>
      <c r="L2535">
        <f t="shared" si="361"/>
        <v>8.4058564168753829E-3</v>
      </c>
      <c r="M2535" t="e">
        <f t="shared" si="360"/>
        <v>#N/A</v>
      </c>
      <c r="N2535" t="str">
        <f t="shared" si="354"/>
        <v>NA</v>
      </c>
      <c r="O2535" s="22">
        <f t="shared" si="359"/>
        <v>20937.202963072708</v>
      </c>
      <c r="P2535">
        <f t="shared" si="355"/>
        <v>8.4058564168753829E-3</v>
      </c>
      <c r="Q2535">
        <f t="shared" si="356"/>
        <v>5</v>
      </c>
      <c r="V2535" s="51">
        <f t="shared" si="353"/>
        <v>2.2280822981670694E-9</v>
      </c>
      <c r="W2535" s="51">
        <f t="shared" si="357"/>
        <v>1.1111961150006711E-7</v>
      </c>
    </row>
    <row r="2536" spans="2:23" x14ac:dyDescent="0.25">
      <c r="B2536" s="45" t="s">
        <v>3400</v>
      </c>
      <c r="C2536" s="46" t="s">
        <v>3401</v>
      </c>
      <c r="D2536" s="47">
        <v>0.41483726999999992</v>
      </c>
      <c r="E2536" s="47">
        <v>7.4650039460000004</v>
      </c>
      <c r="F2536" s="47">
        <v>1.2546954682318419E-4</v>
      </c>
      <c r="G2536" s="48">
        <v>2535</v>
      </c>
      <c r="H2536" s="49"/>
      <c r="I2536" s="21">
        <f t="shared" si="358"/>
        <v>8.2803868700521994E-3</v>
      </c>
      <c r="J2536" s="50">
        <v>0.41483726999999992</v>
      </c>
      <c r="K2536" s="50">
        <v>24699.844947909976</v>
      </c>
      <c r="L2536">
        <f t="shared" si="361"/>
        <v>8.2803868700521994E-3</v>
      </c>
      <c r="M2536" t="e">
        <f t="shared" si="360"/>
        <v>#N/A</v>
      </c>
      <c r="N2536" t="str">
        <f t="shared" si="354"/>
        <v>NA</v>
      </c>
      <c r="O2536" s="22">
        <f t="shared" si="359"/>
        <v>20937.617800342709</v>
      </c>
      <c r="P2536">
        <f t="shared" si="355"/>
        <v>8.2803868700521994E-3</v>
      </c>
      <c r="Q2536">
        <f t="shared" si="356"/>
        <v>5</v>
      </c>
      <c r="V2536" s="51">
        <f t="shared" si="353"/>
        <v>2.1948249520536442E-9</v>
      </c>
      <c r="W2536" s="51">
        <f t="shared" si="357"/>
        <v>1.0892478654801346E-7</v>
      </c>
    </row>
    <row r="2537" spans="2:23" x14ac:dyDescent="0.25">
      <c r="B2537" s="52" t="s">
        <v>2917</v>
      </c>
      <c r="C2537" s="53" t="s">
        <v>3402</v>
      </c>
      <c r="D2537" s="54">
        <v>0.64084639999999993</v>
      </c>
      <c r="E2537" s="54">
        <v>41.853919241</v>
      </c>
      <c r="F2537" s="54">
        <v>1.2440240416002429E-4</v>
      </c>
      <c r="G2537" s="48">
        <v>2536</v>
      </c>
      <c r="H2537" s="49"/>
      <c r="I2537" s="21">
        <f t="shared" si="358"/>
        <v>8.1559844658921753E-3</v>
      </c>
      <c r="J2537" s="50">
        <v>0.64084639999999993</v>
      </c>
      <c r="K2537" s="50">
        <v>24700.485794309978</v>
      </c>
      <c r="L2537">
        <f t="shared" si="361"/>
        <v>8.1559844658921753E-3</v>
      </c>
      <c r="M2537" t="e">
        <f t="shared" si="360"/>
        <v>#N/A</v>
      </c>
      <c r="N2537" t="str">
        <f t="shared" si="354"/>
        <v>NA</v>
      </c>
      <c r="O2537" s="22">
        <f t="shared" si="359"/>
        <v>20938.25864674271</v>
      </c>
      <c r="P2537">
        <f t="shared" si="355"/>
        <v>8.1559844658921753E-3</v>
      </c>
      <c r="Q2537">
        <f t="shared" si="356"/>
        <v>5</v>
      </c>
      <c r="V2537" s="51">
        <f t="shared" si="353"/>
        <v>2.1618504660748073E-9</v>
      </c>
      <c r="W2537" s="51">
        <f t="shared" si="357"/>
        <v>1.0676293608193865E-7</v>
      </c>
    </row>
    <row r="2538" spans="2:23" x14ac:dyDescent="0.25">
      <c r="B2538" s="45" t="s">
        <v>3403</v>
      </c>
      <c r="C2538" s="46" t="s">
        <v>3404</v>
      </c>
      <c r="D2538" s="47">
        <v>0.23831376000000001</v>
      </c>
      <c r="E2538" s="47">
        <v>46.631009284000001</v>
      </c>
      <c r="F2538" s="47">
        <v>1.2355818529981478E-4</v>
      </c>
      <c r="G2538" s="48">
        <v>2537</v>
      </c>
      <c r="H2538" s="49"/>
      <c r="I2538" s="21">
        <f t="shared" si="358"/>
        <v>8.0324262805923606E-3</v>
      </c>
      <c r="J2538" s="50">
        <v>0.23831376000000001</v>
      </c>
      <c r="K2538" s="50">
        <v>24700.724108069979</v>
      </c>
      <c r="L2538">
        <f t="shared" si="361"/>
        <v>8.0324262805923606E-3</v>
      </c>
      <c r="M2538" t="e">
        <f t="shared" si="360"/>
        <v>#N/A</v>
      </c>
      <c r="N2538" t="str">
        <f t="shared" si="354"/>
        <v>NA</v>
      </c>
      <c r="O2538" s="22">
        <f t="shared" si="359"/>
        <v>20938.496960502711</v>
      </c>
      <c r="P2538">
        <f t="shared" si="355"/>
        <v>8.0324262805923606E-3</v>
      </c>
      <c r="Q2538">
        <f t="shared" si="356"/>
        <v>5</v>
      </c>
      <c r="V2538" s="51">
        <f t="shared" si="353"/>
        <v>2.1290997513579244E-9</v>
      </c>
      <c r="W2538" s="51">
        <f t="shared" si="357"/>
        <v>1.0463383633058073E-7</v>
      </c>
    </row>
    <row r="2539" spans="2:23" x14ac:dyDescent="0.25">
      <c r="B2539" s="52" t="s">
        <v>3208</v>
      </c>
      <c r="C2539" s="53" t="s">
        <v>3405</v>
      </c>
      <c r="D2539" s="54">
        <v>1.5080911300000004</v>
      </c>
      <c r="E2539" s="54">
        <v>116.78669986099999</v>
      </c>
      <c r="F2539" s="54">
        <v>1.2257932017410559E-4</v>
      </c>
      <c r="G2539" s="48">
        <v>2538</v>
      </c>
      <c r="H2539" s="49"/>
      <c r="I2539" s="21">
        <f t="shared" si="358"/>
        <v>7.9098469604182552E-3</v>
      </c>
      <c r="J2539" s="50">
        <v>1.5080911300000004</v>
      </c>
      <c r="K2539" s="50">
        <v>24702.232199199978</v>
      </c>
      <c r="L2539">
        <f t="shared" si="361"/>
        <v>7.9098469604182552E-3</v>
      </c>
      <c r="M2539" t="e">
        <f t="shared" si="360"/>
        <v>#N/A</v>
      </c>
      <c r="N2539" t="str">
        <f t="shared" si="354"/>
        <v>NA</v>
      </c>
      <c r="O2539" s="22">
        <f t="shared" si="359"/>
        <v>20940.00505163271</v>
      </c>
      <c r="P2539">
        <f t="shared" si="355"/>
        <v>7.9098469604182552E-3</v>
      </c>
      <c r="Q2539">
        <f t="shared" si="356"/>
        <v>5</v>
      </c>
      <c r="V2539" s="51">
        <f t="shared" si="353"/>
        <v>2.0966084976585422E-9</v>
      </c>
      <c r="W2539" s="51">
        <f t="shared" si="357"/>
        <v>1.0253722783292219E-7</v>
      </c>
    </row>
    <row r="2540" spans="2:23" x14ac:dyDescent="0.25">
      <c r="B2540" s="45" t="s">
        <v>3085</v>
      </c>
      <c r="C2540" s="46" t="s">
        <v>3406</v>
      </c>
      <c r="D2540" s="47">
        <v>0.4881393799999999</v>
      </c>
      <c r="E2540" s="47">
        <v>53.971917963999999</v>
      </c>
      <c r="F2540" s="47">
        <v>1.193211162348112E-4</v>
      </c>
      <c r="G2540" s="48">
        <v>2539</v>
      </c>
      <c r="H2540" s="49"/>
      <c r="I2540" s="21">
        <f t="shared" si="358"/>
        <v>7.790525844183444E-3</v>
      </c>
      <c r="J2540" s="50">
        <v>0.4881393799999999</v>
      </c>
      <c r="K2540" s="50">
        <v>24702.720338579977</v>
      </c>
      <c r="L2540">
        <f t="shared" si="361"/>
        <v>7.790525844183444E-3</v>
      </c>
      <c r="M2540" t="e">
        <f t="shared" si="360"/>
        <v>#N/A</v>
      </c>
      <c r="N2540" t="str">
        <f t="shared" si="354"/>
        <v>NA</v>
      </c>
      <c r="O2540" s="22">
        <f t="shared" si="359"/>
        <v>20940.493191012709</v>
      </c>
      <c r="P2540">
        <f t="shared" si="355"/>
        <v>7.790525844183444E-3</v>
      </c>
      <c r="Q2540">
        <f t="shared" si="356"/>
        <v>5</v>
      </c>
      <c r="V2540" s="51">
        <f t="shared" si="353"/>
        <v>2.06498087357177E-9</v>
      </c>
      <c r="W2540" s="51">
        <f t="shared" si="357"/>
        <v>1.0047224695935042E-7</v>
      </c>
    </row>
    <row r="2541" spans="2:23" x14ac:dyDescent="0.25">
      <c r="B2541" s="52" t="s">
        <v>282</v>
      </c>
      <c r="C2541" s="53" t="s">
        <v>3407</v>
      </c>
      <c r="D2541" s="54">
        <v>0.55563158999999973</v>
      </c>
      <c r="E2541" s="54">
        <v>30.08089356</v>
      </c>
      <c r="F2541" s="54">
        <v>1.1853075298382401E-4</v>
      </c>
      <c r="G2541" s="48">
        <v>2540</v>
      </c>
      <c r="H2541" s="49"/>
      <c r="I2541" s="21">
        <f t="shared" si="358"/>
        <v>7.6719950911996199E-3</v>
      </c>
      <c r="J2541" s="50">
        <v>0.55563158999999973</v>
      </c>
      <c r="K2541" s="50">
        <v>24703.275970169976</v>
      </c>
      <c r="L2541">
        <f t="shared" si="361"/>
        <v>7.6719950911996199E-3</v>
      </c>
      <c r="M2541" t="e">
        <f t="shared" si="360"/>
        <v>#N/A</v>
      </c>
      <c r="N2541" t="str">
        <f t="shared" si="354"/>
        <v>NA</v>
      </c>
      <c r="O2541" s="22">
        <f t="shared" si="359"/>
        <v>20941.048822602708</v>
      </c>
      <c r="P2541">
        <f t="shared" si="355"/>
        <v>7.6719950911996199E-3</v>
      </c>
      <c r="Q2541">
        <f t="shared" si="356"/>
        <v>5</v>
      </c>
      <c r="V2541" s="51">
        <f t="shared" si="353"/>
        <v>2.0335627456126152E-9</v>
      </c>
      <c r="W2541" s="51">
        <f t="shared" si="357"/>
        <v>9.843868421373781E-8</v>
      </c>
    </row>
    <row r="2542" spans="2:23" x14ac:dyDescent="0.25">
      <c r="B2542" s="45" t="s">
        <v>3370</v>
      </c>
      <c r="C2542" s="46" t="s">
        <v>3408</v>
      </c>
      <c r="D2542" s="47">
        <v>1.2187597500000003</v>
      </c>
      <c r="E2542" s="47">
        <v>61.369115839000003</v>
      </c>
      <c r="F2542" s="47">
        <v>1.1798212520047749E-4</v>
      </c>
      <c r="G2542" s="48">
        <v>2541</v>
      </c>
      <c r="H2542" s="49"/>
      <c r="I2542" s="21">
        <f t="shared" si="358"/>
        <v>7.5540129659991424E-3</v>
      </c>
      <c r="J2542" s="50">
        <v>1.2187597500000003</v>
      </c>
      <c r="K2542" s="50">
        <v>24704.494729919978</v>
      </c>
      <c r="L2542">
        <f t="shared" si="361"/>
        <v>7.5540129659991424E-3</v>
      </c>
      <c r="M2542" t="e">
        <f t="shared" si="360"/>
        <v>#N/A</v>
      </c>
      <c r="N2542" t="str">
        <f t="shared" si="354"/>
        <v>NA</v>
      </c>
      <c r="O2542" s="22">
        <f t="shared" si="359"/>
        <v>20942.26758235271</v>
      </c>
      <c r="P2542">
        <f t="shared" si="355"/>
        <v>7.5540129659991424E-3</v>
      </c>
      <c r="Q2542">
        <f t="shared" si="356"/>
        <v>5</v>
      </c>
      <c r="V2542" s="51">
        <f t="shared" si="353"/>
        <v>2.0022900386304241E-9</v>
      </c>
      <c r="W2542" s="51">
        <f t="shared" si="357"/>
        <v>9.643639417510739E-8</v>
      </c>
    </row>
    <row r="2543" spans="2:23" x14ac:dyDescent="0.25">
      <c r="B2543" s="52" t="s">
        <v>2131</v>
      </c>
      <c r="C2543" s="53" t="s">
        <v>3409</v>
      </c>
      <c r="D2543" s="54">
        <v>0</v>
      </c>
      <c r="E2543" s="54">
        <v>1</v>
      </c>
      <c r="F2543" s="54">
        <v>1.165636E-4</v>
      </c>
      <c r="G2543" s="48">
        <v>2542</v>
      </c>
      <c r="H2543" s="49"/>
      <c r="I2543" s="21">
        <f t="shared" si="358"/>
        <v>7.4374493659991421E-3</v>
      </c>
      <c r="J2543" s="50">
        <v>8.6512482899999998</v>
      </c>
      <c r="K2543" s="50">
        <v>24713.145978209977</v>
      </c>
      <c r="L2543">
        <f t="shared" si="361"/>
        <v>7.4374493659991421E-3</v>
      </c>
      <c r="M2543" t="e">
        <f t="shared" si="360"/>
        <v>#N/A</v>
      </c>
      <c r="N2543" t="str">
        <f t="shared" si="354"/>
        <v>NA</v>
      </c>
      <c r="O2543" s="22">
        <f t="shared" si="359"/>
        <v>20942.26758235271</v>
      </c>
      <c r="P2543">
        <f t="shared" si="355"/>
        <v>7.4374493659991421E-3</v>
      </c>
      <c r="Q2543">
        <f t="shared" si="356"/>
        <v>5</v>
      </c>
      <c r="V2543" s="51">
        <f t="shared" si="353"/>
        <v>1.9713933303248631E-9</v>
      </c>
      <c r="W2543" s="51">
        <f t="shared" si="357"/>
        <v>9.4465000844782532E-8</v>
      </c>
    </row>
    <row r="2544" spans="2:23" x14ac:dyDescent="0.25">
      <c r="B2544" s="45" t="s">
        <v>3410</v>
      </c>
      <c r="C2544" s="46" t="s">
        <v>3411</v>
      </c>
      <c r="D2544" s="47">
        <v>3.4942864</v>
      </c>
      <c r="E2544" s="47">
        <v>156.67553822799999</v>
      </c>
      <c r="F2544" s="47">
        <v>1.164725951186952E-4</v>
      </c>
      <c r="G2544" s="48">
        <v>2543</v>
      </c>
      <c r="H2544" s="49"/>
      <c r="I2544" s="21">
        <f t="shared" si="358"/>
        <v>7.320976770880447E-3</v>
      </c>
      <c r="J2544" s="50">
        <v>3.4942864</v>
      </c>
      <c r="K2544" s="50">
        <v>24716.640264609978</v>
      </c>
      <c r="L2544">
        <f t="shared" si="361"/>
        <v>7.320976770880447E-3</v>
      </c>
      <c r="M2544" t="e">
        <f t="shared" si="360"/>
        <v>#N/A</v>
      </c>
      <c r="N2544" t="str">
        <f t="shared" si="354"/>
        <v>NA</v>
      </c>
      <c r="O2544" s="22">
        <f t="shared" si="359"/>
        <v>20945.76186875271</v>
      </c>
      <c r="P2544">
        <f t="shared" si="355"/>
        <v>7.320976770880447E-3</v>
      </c>
      <c r="Q2544">
        <f t="shared" si="356"/>
        <v>5</v>
      </c>
      <c r="V2544" s="51">
        <f t="shared" si="353"/>
        <v>1.9405207440545861E-9</v>
      </c>
      <c r="W2544" s="51">
        <f t="shared" si="357"/>
        <v>9.252448010072795E-8</v>
      </c>
    </row>
    <row r="2545" spans="2:23" x14ac:dyDescent="0.25">
      <c r="B2545" s="52" t="s">
        <v>3330</v>
      </c>
      <c r="C2545" s="53" t="s">
        <v>3412</v>
      </c>
      <c r="D2545" s="54">
        <v>0.42215166999999998</v>
      </c>
      <c r="E2545" s="54">
        <v>47.873257129000002</v>
      </c>
      <c r="F2545" s="54">
        <v>1.1638946273202482E-4</v>
      </c>
      <c r="G2545" s="48">
        <v>2544</v>
      </c>
      <c r="H2545" s="49"/>
      <c r="I2545" s="21">
        <f t="shared" si="358"/>
        <v>7.2045873081484219E-3</v>
      </c>
      <c r="J2545" s="50">
        <v>0.42215166999999998</v>
      </c>
      <c r="K2545" s="50">
        <v>24717.06241627998</v>
      </c>
      <c r="L2545">
        <f t="shared" si="361"/>
        <v>7.2045873081484219E-3</v>
      </c>
      <c r="M2545" t="e">
        <f t="shared" si="360"/>
        <v>#N/A</v>
      </c>
      <c r="N2545" t="str">
        <f t="shared" si="354"/>
        <v>NA</v>
      </c>
      <c r="O2545" s="22">
        <f t="shared" si="359"/>
        <v>20946.184020422712</v>
      </c>
      <c r="P2545">
        <f t="shared" si="355"/>
        <v>7.2045873081484219E-3</v>
      </c>
      <c r="Q2545">
        <f t="shared" si="356"/>
        <v>5</v>
      </c>
      <c r="V2545" s="51">
        <f t="shared" si="353"/>
        <v>1.909670193111819E-9</v>
      </c>
      <c r="W2545" s="51">
        <f t="shared" si="357"/>
        <v>9.0614809907616135E-8</v>
      </c>
    </row>
    <row r="2546" spans="2:23" x14ac:dyDescent="0.25">
      <c r="B2546" s="45" t="s">
        <v>436</v>
      </c>
      <c r="C2546" s="46" t="s">
        <v>3413</v>
      </c>
      <c r="D2546" s="47">
        <v>1.1997551700000002</v>
      </c>
      <c r="E2546" s="47">
        <v>48.404188820999998</v>
      </c>
      <c r="F2546" s="47">
        <v>1.1469856583024161E-4</v>
      </c>
      <c r="G2546" s="48">
        <v>2545</v>
      </c>
      <c r="H2546" s="49"/>
      <c r="I2546" s="21">
        <f t="shared" si="358"/>
        <v>7.0898887423181799E-3</v>
      </c>
      <c r="J2546" s="50">
        <v>1.1997551700000002</v>
      </c>
      <c r="K2546" s="50">
        <v>24718.26217144998</v>
      </c>
      <c r="L2546">
        <f t="shared" si="361"/>
        <v>7.0898887423181799E-3</v>
      </c>
      <c r="M2546" t="e">
        <f t="shared" si="360"/>
        <v>#N/A</v>
      </c>
      <c r="N2546" t="str">
        <f t="shared" si="354"/>
        <v>NA</v>
      </c>
      <c r="O2546" s="22">
        <f t="shared" si="359"/>
        <v>20947.383775592712</v>
      </c>
      <c r="P2546">
        <f t="shared" si="355"/>
        <v>7.0898887423181799E-3</v>
      </c>
      <c r="Q2546">
        <f t="shared" si="356"/>
        <v>5</v>
      </c>
      <c r="V2546" s="51">
        <f t="shared" si="353"/>
        <v>1.8792678365311781E-9</v>
      </c>
      <c r="W2546" s="51">
        <f t="shared" si="357"/>
        <v>8.8735542071084951E-8</v>
      </c>
    </row>
    <row r="2547" spans="2:23" x14ac:dyDescent="0.25">
      <c r="B2547" s="52" t="s">
        <v>3068</v>
      </c>
      <c r="C2547" s="53" t="s">
        <v>3414</v>
      </c>
      <c r="D2547" s="54">
        <v>0.88596715999999986</v>
      </c>
      <c r="E2547" s="54">
        <v>111.286776789</v>
      </c>
      <c r="F2547" s="54">
        <v>1.1365718513460571E-4</v>
      </c>
      <c r="G2547" s="48">
        <v>2546</v>
      </c>
      <c r="H2547" s="49"/>
      <c r="I2547" s="21">
        <f t="shared" si="358"/>
        <v>6.9762315571835739E-3</v>
      </c>
      <c r="J2547" s="50">
        <v>0.88596715999999986</v>
      </c>
      <c r="K2547" s="50">
        <v>24719.14813860998</v>
      </c>
      <c r="L2547">
        <f t="shared" si="361"/>
        <v>6.9762315571835739E-3</v>
      </c>
      <c r="M2547" t="e">
        <f t="shared" si="360"/>
        <v>#N/A</v>
      </c>
      <c r="N2547" t="str">
        <f t="shared" si="354"/>
        <v>NA</v>
      </c>
      <c r="O2547" s="22">
        <f t="shared" si="359"/>
        <v>20948.269742752713</v>
      </c>
      <c r="P2547">
        <f t="shared" si="355"/>
        <v>6.9762315571835739E-3</v>
      </c>
      <c r="Q2547">
        <f t="shared" si="356"/>
        <v>5</v>
      </c>
      <c r="V2547" s="51">
        <f t="shared" si="353"/>
        <v>1.8491415115383411E-9</v>
      </c>
      <c r="W2547" s="51">
        <f t="shared" si="357"/>
        <v>8.6886400559546613E-8</v>
      </c>
    </row>
    <row r="2548" spans="2:23" x14ac:dyDescent="0.25">
      <c r="B2548" s="45" t="s">
        <v>3289</v>
      </c>
      <c r="C2548" s="46" t="s">
        <v>3415</v>
      </c>
      <c r="D2548" s="47">
        <v>1.3333526499999997</v>
      </c>
      <c r="E2548" s="47">
        <v>81.087730649999997</v>
      </c>
      <c r="F2548" s="47">
        <v>1.12265963084925E-4</v>
      </c>
      <c r="G2548" s="48">
        <v>2547</v>
      </c>
      <c r="H2548" s="49"/>
      <c r="I2548" s="21">
        <f t="shared" si="358"/>
        <v>6.8639655940986493E-3</v>
      </c>
      <c r="J2548" s="50">
        <v>1.3333526499999997</v>
      </c>
      <c r="K2548" s="50">
        <v>24720.48149125998</v>
      </c>
      <c r="L2548">
        <f t="shared" si="361"/>
        <v>6.8639655940986493E-3</v>
      </c>
      <c r="M2548" t="e">
        <f t="shared" si="360"/>
        <v>#N/A</v>
      </c>
      <c r="N2548" t="str">
        <f t="shared" si="354"/>
        <v>NA</v>
      </c>
      <c r="O2548" s="22">
        <f t="shared" si="359"/>
        <v>20949.603095402712</v>
      </c>
      <c r="P2548">
        <f t="shared" si="355"/>
        <v>6.8639655940986493E-3</v>
      </c>
      <c r="Q2548">
        <f t="shared" si="356"/>
        <v>5</v>
      </c>
      <c r="V2548" s="51">
        <f t="shared" si="353"/>
        <v>1.8193839481645452E-9</v>
      </c>
      <c r="W2548" s="51">
        <f t="shared" si="357"/>
        <v>8.5067016611382063E-8</v>
      </c>
    </row>
    <row r="2549" spans="2:23" x14ac:dyDescent="0.25">
      <c r="B2549" s="52" t="s">
        <v>3035</v>
      </c>
      <c r="C2549" s="53" t="s">
        <v>3416</v>
      </c>
      <c r="D2549" s="54">
        <v>0.8010755100000001</v>
      </c>
      <c r="E2549" s="54">
        <v>49.646436666</v>
      </c>
      <c r="F2549" s="54">
        <v>1.1191796217616381E-4</v>
      </c>
      <c r="G2549" s="48">
        <v>2548</v>
      </c>
      <c r="H2549" s="49"/>
      <c r="I2549" s="21">
        <f t="shared" si="358"/>
        <v>6.7520476319224854E-3</v>
      </c>
      <c r="J2549" s="50">
        <v>0.8010755100000001</v>
      </c>
      <c r="K2549" s="50">
        <v>24721.28256676998</v>
      </c>
      <c r="L2549">
        <f t="shared" si="361"/>
        <v>6.7520476319224854E-3</v>
      </c>
      <c r="M2549" t="e">
        <f t="shared" si="360"/>
        <v>#N/A</v>
      </c>
      <c r="N2549" t="str">
        <f t="shared" si="354"/>
        <v>NA</v>
      </c>
      <c r="O2549" s="22">
        <f t="shared" si="359"/>
        <v>20950.404170912712</v>
      </c>
      <c r="P2549">
        <f t="shared" si="355"/>
        <v>6.7520476319224854E-3</v>
      </c>
      <c r="Q2549">
        <f t="shared" si="356"/>
        <v>5</v>
      </c>
      <c r="V2549" s="51">
        <f t="shared" si="353"/>
        <v>1.7897186269878679E-9</v>
      </c>
      <c r="W2549" s="51">
        <f t="shared" si="357"/>
        <v>8.3277297984394193E-8</v>
      </c>
    </row>
    <row r="2550" spans="2:23" x14ac:dyDescent="0.25">
      <c r="B2550" s="45" t="s">
        <v>1679</v>
      </c>
      <c r="C2550" s="46" t="s">
        <v>3417</v>
      </c>
      <c r="D2550" s="47">
        <v>1.3264603100000001</v>
      </c>
      <c r="E2550" s="47">
        <v>58.093981049</v>
      </c>
      <c r="F2550" s="47">
        <v>1.0993124033902271E-4</v>
      </c>
      <c r="G2550" s="48">
        <v>2549</v>
      </c>
      <c r="H2550" s="49"/>
      <c r="I2550" s="21">
        <f t="shared" si="358"/>
        <v>6.6421163915834627E-3</v>
      </c>
      <c r="J2550" s="50">
        <v>1.3264603100000003</v>
      </c>
      <c r="K2550" s="50">
        <v>24722.60902707998</v>
      </c>
      <c r="L2550">
        <f t="shared" si="361"/>
        <v>6.6421163915834627E-3</v>
      </c>
      <c r="M2550" t="e">
        <f t="shared" si="360"/>
        <v>#N/A</v>
      </c>
      <c r="N2550" t="str">
        <f t="shared" si="354"/>
        <v>NA</v>
      </c>
      <c r="O2550" s="22">
        <f t="shared" si="359"/>
        <v>20951.730631222712</v>
      </c>
      <c r="P2550">
        <f t="shared" si="355"/>
        <v>6.6421163915834627E-3</v>
      </c>
      <c r="Q2550">
        <f t="shared" si="356"/>
        <v>5</v>
      </c>
      <c r="V2550" s="51">
        <f t="shared" si="353"/>
        <v>1.760579912445564E-9</v>
      </c>
      <c r="W2550" s="51">
        <f t="shared" si="357"/>
        <v>8.151671807194863E-8</v>
      </c>
    </row>
    <row r="2551" spans="2:23" x14ac:dyDescent="0.25">
      <c r="B2551" s="52" t="s">
        <v>3182</v>
      </c>
      <c r="C2551" s="53" t="s">
        <v>3418</v>
      </c>
      <c r="D2551" s="54">
        <v>1.4376405600000002</v>
      </c>
      <c r="E2551" s="54">
        <v>83.642575678506233</v>
      </c>
      <c r="F2551" s="54">
        <v>1.0947140304802896E-4</v>
      </c>
      <c r="G2551" s="48">
        <v>2550</v>
      </c>
      <c r="H2551" s="49"/>
      <c r="I2551" s="21">
        <f t="shared" si="358"/>
        <v>6.5326449885354338E-3</v>
      </c>
      <c r="J2551" s="50">
        <v>1.4376405600000002</v>
      </c>
      <c r="K2551" s="50">
        <v>24724.046667639981</v>
      </c>
      <c r="L2551">
        <f t="shared" si="361"/>
        <v>6.5326449885354338E-3</v>
      </c>
      <c r="M2551" t="e">
        <f t="shared" si="360"/>
        <v>#N/A</v>
      </c>
      <c r="N2551" t="str">
        <f t="shared" si="354"/>
        <v>NA</v>
      </c>
      <c r="O2551" s="22">
        <f t="shared" si="359"/>
        <v>20953.168271782713</v>
      </c>
      <c r="P2551">
        <f t="shared" si="355"/>
        <v>6.5326449885354338E-3</v>
      </c>
      <c r="Q2551">
        <f t="shared" si="356"/>
        <v>5</v>
      </c>
      <c r="V2551" s="51">
        <f t="shared" si="353"/>
        <v>1.7315630837977231E-9</v>
      </c>
      <c r="W2551" s="51">
        <f t="shared" si="357"/>
        <v>7.9785154988150912E-8</v>
      </c>
    </row>
    <row r="2552" spans="2:23" x14ac:dyDescent="0.25">
      <c r="B2552" s="45" t="s">
        <v>1638</v>
      </c>
      <c r="C2552" s="46" t="s">
        <v>3419</v>
      </c>
      <c r="D2552" s="47">
        <v>0.83497046999999991</v>
      </c>
      <c r="E2552" s="47">
        <v>55.936998838000001</v>
      </c>
      <c r="F2552" s="47">
        <v>1.077738156611746E-4</v>
      </c>
      <c r="G2552" s="48">
        <v>2551</v>
      </c>
      <c r="H2552" s="49"/>
      <c r="I2552" s="21">
        <f t="shared" si="358"/>
        <v>6.4248711728742596E-3</v>
      </c>
      <c r="J2552" s="50">
        <v>0.83497046999999991</v>
      </c>
      <c r="K2552" s="50">
        <v>24724.881638109982</v>
      </c>
      <c r="L2552">
        <f t="shared" si="361"/>
        <v>6.4248711728742596E-3</v>
      </c>
      <c r="M2552" t="e">
        <f t="shared" si="360"/>
        <v>#N/A</v>
      </c>
      <c r="N2552" t="str">
        <f t="shared" si="354"/>
        <v>NA</v>
      </c>
      <c r="O2552" s="22">
        <f t="shared" si="359"/>
        <v>20954.003242252715</v>
      </c>
      <c r="P2552">
        <f t="shared" si="355"/>
        <v>6.4248711728742596E-3</v>
      </c>
      <c r="Q2552">
        <f t="shared" si="356"/>
        <v>5</v>
      </c>
      <c r="V2552" s="51">
        <f t="shared" si="353"/>
        <v>1.7029962229126733E-9</v>
      </c>
      <c r="W2552" s="51">
        <f t="shared" si="357"/>
        <v>7.8082158765238233E-8</v>
      </c>
    </row>
    <row r="2553" spans="2:23" x14ac:dyDescent="0.25">
      <c r="B2553" s="52" t="s">
        <v>3319</v>
      </c>
      <c r="C2553" s="53" t="s">
        <v>3420</v>
      </c>
      <c r="D2553" s="54">
        <v>4.0541351499999996</v>
      </c>
      <c r="E2553" s="54">
        <v>97.847207274000013</v>
      </c>
      <c r="F2553" s="54">
        <v>1.0712312252357523E-4</v>
      </c>
      <c r="G2553" s="48">
        <v>2552</v>
      </c>
      <c r="H2553" s="49"/>
      <c r="I2553" s="21">
        <f t="shared" si="358"/>
        <v>6.3177480503506843E-3</v>
      </c>
      <c r="J2553" s="50">
        <v>4.0541351499999996</v>
      </c>
      <c r="K2553" s="50">
        <v>24728.935773259982</v>
      </c>
      <c r="L2553">
        <f t="shared" si="361"/>
        <v>6.3177480503506843E-3</v>
      </c>
      <c r="M2553" t="e">
        <f t="shared" si="360"/>
        <v>#N/A</v>
      </c>
      <c r="N2553" t="str">
        <f t="shared" si="354"/>
        <v>NA</v>
      </c>
      <c r="O2553" s="22">
        <f t="shared" si="359"/>
        <v>20958.057377402714</v>
      </c>
      <c r="P2553">
        <f t="shared" si="355"/>
        <v>6.3177480503506843E-3</v>
      </c>
      <c r="Q2553">
        <f t="shared" si="356"/>
        <v>5</v>
      </c>
      <c r="V2553" s="51">
        <f t="shared" si="353"/>
        <v>1.6746018367630366E-9</v>
      </c>
      <c r="W2553" s="51">
        <f t="shared" si="357"/>
        <v>7.6407556928475201E-8</v>
      </c>
    </row>
    <row r="2554" spans="2:23" x14ac:dyDescent="0.25">
      <c r="B2554" s="45" t="s">
        <v>3208</v>
      </c>
      <c r="C2554" s="46" t="s">
        <v>3421</v>
      </c>
      <c r="D2554" s="47">
        <v>0.55899659999999995</v>
      </c>
      <c r="E2554" s="47">
        <v>70.675105392999996</v>
      </c>
      <c r="F2554" s="47">
        <v>1.0618227834244319E-4</v>
      </c>
      <c r="G2554" s="48">
        <v>2553</v>
      </c>
      <c r="H2554" s="49"/>
      <c r="I2554" s="21">
        <f t="shared" si="358"/>
        <v>6.2115657720082408E-3</v>
      </c>
      <c r="J2554" s="50">
        <v>0.55899659999999995</v>
      </c>
      <c r="K2554" s="50">
        <v>24729.494769859983</v>
      </c>
      <c r="L2554">
        <f t="shared" si="361"/>
        <v>6.2115657720082408E-3</v>
      </c>
      <c r="M2554" t="e">
        <f t="shared" si="360"/>
        <v>#N/A</v>
      </c>
      <c r="N2554" t="str">
        <f t="shared" si="354"/>
        <v>NA</v>
      </c>
      <c r="O2554" s="22">
        <f t="shared" si="359"/>
        <v>20958.616374002715</v>
      </c>
      <c r="P2554">
        <f t="shared" si="355"/>
        <v>6.2115657720082408E-3</v>
      </c>
      <c r="Q2554">
        <f t="shared" si="356"/>
        <v>5</v>
      </c>
      <c r="V2554" s="51">
        <f t="shared" si="353"/>
        <v>1.6464568336817458E-9</v>
      </c>
      <c r="W2554" s="51">
        <f t="shared" si="357"/>
        <v>7.4761100094793451E-8</v>
      </c>
    </row>
    <row r="2555" spans="2:23" x14ac:dyDescent="0.25">
      <c r="B2555" s="52" t="s">
        <v>2449</v>
      </c>
      <c r="C2555" s="53" t="s">
        <v>3422</v>
      </c>
      <c r="D2555" s="54">
        <v>6.6829799999999995E-2</v>
      </c>
      <c r="E2555" s="54">
        <v>19.583002669000003</v>
      </c>
      <c r="F2555" s="54">
        <v>1.0232706384632571E-4</v>
      </c>
      <c r="G2555" s="48">
        <v>2554</v>
      </c>
      <c r="H2555" s="49"/>
      <c r="I2555" s="21">
        <f t="shared" si="358"/>
        <v>6.1092387081619149E-3</v>
      </c>
      <c r="J2555" s="50">
        <v>6.6829799999999995E-2</v>
      </c>
      <c r="K2555" s="50">
        <v>24729.561599659981</v>
      </c>
      <c r="L2555">
        <f t="shared" si="361"/>
        <v>6.1092387081619149E-3</v>
      </c>
      <c r="M2555" t="e">
        <f t="shared" si="360"/>
        <v>#N/A</v>
      </c>
      <c r="N2555" t="str">
        <f t="shared" si="354"/>
        <v>NA</v>
      </c>
      <c r="O2555" s="22">
        <f t="shared" si="359"/>
        <v>20958.683203802713</v>
      </c>
      <c r="P2555">
        <f t="shared" si="355"/>
        <v>6.1092387081619149E-3</v>
      </c>
      <c r="Q2555">
        <f t="shared" si="356"/>
        <v>5</v>
      </c>
      <c r="V2555" s="51">
        <f t="shared" si="353"/>
        <v>1.6193337056775965E-9</v>
      </c>
      <c r="W2555" s="51">
        <f t="shared" si="357"/>
        <v>7.3141766389115851E-8</v>
      </c>
    </row>
    <row r="2556" spans="2:23" x14ac:dyDescent="0.25">
      <c r="B2556" s="45" t="s">
        <v>3246</v>
      </c>
      <c r="C2556" s="46" t="s">
        <v>3423</v>
      </c>
      <c r="D2556" s="47">
        <v>6.7217330000000004</v>
      </c>
      <c r="E2556" s="47">
        <v>160.14257435499999</v>
      </c>
      <c r="F2556" s="47">
        <v>1.0143430659645701E-4</v>
      </c>
      <c r="G2556" s="48">
        <v>2555</v>
      </c>
      <c r="H2556" s="49"/>
      <c r="I2556" s="21">
        <f t="shared" si="358"/>
        <v>6.0078044015654582E-3</v>
      </c>
      <c r="J2556" s="50">
        <v>6.7217330000000004</v>
      </c>
      <c r="K2556" s="50">
        <v>24736.283332659979</v>
      </c>
      <c r="L2556">
        <f t="shared" si="361"/>
        <v>6.0078044015654582E-3</v>
      </c>
      <c r="M2556" t="e">
        <f t="shared" si="360"/>
        <v>#N/A</v>
      </c>
      <c r="N2556" t="str">
        <f t="shared" si="354"/>
        <v>NA</v>
      </c>
      <c r="O2556" s="22">
        <f t="shared" si="359"/>
        <v>20965.404936802712</v>
      </c>
      <c r="P2556">
        <f t="shared" si="355"/>
        <v>6.0078044015654582E-3</v>
      </c>
      <c r="Q2556">
        <f t="shared" si="356"/>
        <v>5</v>
      </c>
      <c r="V2556" s="51">
        <f t="shared" si="353"/>
        <v>1.5924472146710767E-9</v>
      </c>
      <c r="W2556" s="51">
        <f t="shared" si="357"/>
        <v>7.1549319174444775E-8</v>
      </c>
    </row>
    <row r="2557" spans="2:23" x14ac:dyDescent="0.25">
      <c r="B2557" s="52" t="s">
        <v>3424</v>
      </c>
      <c r="C2557" s="53" t="s">
        <v>3425</v>
      </c>
      <c r="D2557" s="54">
        <v>2.22806003</v>
      </c>
      <c r="E2557" s="54">
        <v>85.345405877000005</v>
      </c>
      <c r="F2557" s="54">
        <v>1.009892187742541E-4</v>
      </c>
      <c r="G2557" s="48">
        <v>2556</v>
      </c>
      <c r="H2557" s="49"/>
      <c r="I2557" s="21">
        <f t="shared" si="358"/>
        <v>5.9068151827912042E-3</v>
      </c>
      <c r="J2557" s="50">
        <v>2.22806003</v>
      </c>
      <c r="K2557" s="50">
        <v>24738.511392689979</v>
      </c>
      <c r="L2557">
        <f t="shared" si="361"/>
        <v>5.9068151827912042E-3</v>
      </c>
      <c r="M2557" t="e">
        <f t="shared" si="360"/>
        <v>#N/A</v>
      </c>
      <c r="N2557" t="str">
        <f t="shared" si="354"/>
        <v>NA</v>
      </c>
      <c r="O2557" s="22">
        <f t="shared" si="359"/>
        <v>20967.632996832712</v>
      </c>
      <c r="P2557">
        <f t="shared" si="355"/>
        <v>5.9068151827912042E-3</v>
      </c>
      <c r="Q2557">
        <f t="shared" si="356"/>
        <v>5</v>
      </c>
      <c r="V2557" s="51">
        <f t="shared" si="353"/>
        <v>1.5656787000192077E-9</v>
      </c>
      <c r="W2557" s="51">
        <f t="shared" si="357"/>
        <v>6.9983640474425567E-8</v>
      </c>
    </row>
    <row r="2558" spans="2:23" x14ac:dyDescent="0.25">
      <c r="B2558" s="45" t="s">
        <v>2254</v>
      </c>
      <c r="C2558" s="46" t="s">
        <v>3426</v>
      </c>
      <c r="D2558" s="47">
        <v>3.3566980800000001</v>
      </c>
      <c r="E2558" s="47">
        <v>88.22522111699999</v>
      </c>
      <c r="F2558" s="47">
        <v>1.0059439711760337E-4</v>
      </c>
      <c r="G2558" s="48">
        <v>2557</v>
      </c>
      <c r="H2558" s="49"/>
      <c r="I2558" s="21">
        <f t="shared" si="358"/>
        <v>5.8062207856736008E-3</v>
      </c>
      <c r="J2558" s="50">
        <v>3.3566980800000001</v>
      </c>
      <c r="K2558" s="50">
        <v>24741.868090769978</v>
      </c>
      <c r="L2558">
        <f t="shared" si="361"/>
        <v>5.8062207856736008E-3</v>
      </c>
      <c r="M2558" t="e">
        <f t="shared" si="360"/>
        <v>#N/A</v>
      </c>
      <c r="N2558" t="str">
        <f t="shared" si="354"/>
        <v>NA</v>
      </c>
      <c r="O2558" s="22">
        <f t="shared" si="359"/>
        <v>20970.989694912711</v>
      </c>
      <c r="P2558">
        <f t="shared" si="355"/>
        <v>5.8062207856736008E-3</v>
      </c>
      <c r="Q2558">
        <f t="shared" si="356"/>
        <v>5</v>
      </c>
      <c r="V2558" s="51">
        <f t="shared" si="353"/>
        <v>1.5390148380166925E-9</v>
      </c>
      <c r="W2558" s="51">
        <f t="shared" si="357"/>
        <v>6.8444625636408879E-8</v>
      </c>
    </row>
    <row r="2559" spans="2:23" x14ac:dyDescent="0.25">
      <c r="B2559" s="52" t="s">
        <v>3221</v>
      </c>
      <c r="C2559" s="53" t="s">
        <v>3427</v>
      </c>
      <c r="D2559" s="54">
        <v>0.23403115999999999</v>
      </c>
      <c r="E2559" s="54">
        <v>85</v>
      </c>
      <c r="F2559" s="54">
        <v>9.8251499999999999E-5</v>
      </c>
      <c r="G2559" s="48">
        <v>2558</v>
      </c>
      <c r="H2559" s="49"/>
      <c r="I2559" s="21">
        <f t="shared" si="358"/>
        <v>5.7079692856736005E-3</v>
      </c>
      <c r="J2559" s="50">
        <v>0.71965592</v>
      </c>
      <c r="K2559" s="50">
        <v>24742.587746689976</v>
      </c>
      <c r="L2559">
        <f t="shared" si="361"/>
        <v>5.7079692856736005E-3</v>
      </c>
      <c r="M2559" t="e">
        <f t="shared" si="360"/>
        <v>#N/A</v>
      </c>
      <c r="N2559" t="str">
        <f t="shared" si="354"/>
        <v>NA</v>
      </c>
      <c r="O2559" s="22">
        <f t="shared" si="359"/>
        <v>20971.223726072709</v>
      </c>
      <c r="P2559">
        <f t="shared" si="355"/>
        <v>5.7079692856736005E-3</v>
      </c>
      <c r="Q2559">
        <f t="shared" si="356"/>
        <v>5</v>
      </c>
      <c r="V2559" s="51">
        <f t="shared" si="353"/>
        <v>1.5129719915699129E-9</v>
      </c>
      <c r="W2559" s="51">
        <f t="shared" si="357"/>
        <v>6.6931653644838962E-8</v>
      </c>
    </row>
    <row r="2560" spans="2:23" x14ac:dyDescent="0.25">
      <c r="B2560" s="45" t="s">
        <v>2905</v>
      </c>
      <c r="C2560" s="46" t="s">
        <v>3428</v>
      </c>
      <c r="D2560" s="47">
        <v>2.0073100699999999</v>
      </c>
      <c r="E2560" s="47">
        <v>9.689792228</v>
      </c>
      <c r="F2560" s="47">
        <v>9.7966706362748407E-5</v>
      </c>
      <c r="G2560" s="48">
        <v>2559</v>
      </c>
      <c r="H2560" s="49"/>
      <c r="I2560" s="21">
        <f t="shared" si="358"/>
        <v>5.6100025793108521E-3</v>
      </c>
      <c r="J2560" s="50">
        <v>2.0073100699999999</v>
      </c>
      <c r="K2560" s="50">
        <v>24744.595056759976</v>
      </c>
      <c r="L2560">
        <f t="shared" si="361"/>
        <v>5.6100025793108521E-3</v>
      </c>
      <c r="M2560" t="e">
        <f t="shared" si="360"/>
        <v>#N/A</v>
      </c>
      <c r="N2560" t="str">
        <f t="shared" si="354"/>
        <v>NA</v>
      </c>
      <c r="O2560" s="22">
        <f t="shared" si="359"/>
        <v>20973.231036142708</v>
      </c>
      <c r="P2560">
        <f t="shared" si="355"/>
        <v>5.6100025793108521E-3</v>
      </c>
      <c r="Q2560">
        <f t="shared" si="356"/>
        <v>5</v>
      </c>
      <c r="V2560" s="51">
        <f t="shared" si="353"/>
        <v>1.4870046334053883E-9</v>
      </c>
      <c r="W2560" s="51">
        <f t="shared" si="357"/>
        <v>6.5444649011433567E-8</v>
      </c>
    </row>
    <row r="2561" spans="2:23" x14ac:dyDescent="0.25">
      <c r="B2561" s="52" t="s">
        <v>3085</v>
      </c>
      <c r="C2561" s="53" t="s">
        <v>3429</v>
      </c>
      <c r="D2561" s="54">
        <v>1.5121663400000001</v>
      </c>
      <c r="E2561" s="54">
        <v>65.367083657999999</v>
      </c>
      <c r="F2561" s="54">
        <v>9.7377344525322591E-5</v>
      </c>
      <c r="G2561" s="48">
        <v>2560</v>
      </c>
      <c r="H2561" s="49"/>
      <c r="I2561" s="21">
        <f t="shared" si="358"/>
        <v>5.5126252347855297E-3</v>
      </c>
      <c r="J2561" s="50">
        <v>1.5121663400000001</v>
      </c>
      <c r="K2561" s="50">
        <v>24746.107223099974</v>
      </c>
      <c r="L2561">
        <f t="shared" si="361"/>
        <v>5.5126252347855297E-3</v>
      </c>
      <c r="M2561" t="e">
        <f t="shared" si="360"/>
        <v>#N/A</v>
      </c>
      <c r="N2561" t="str">
        <f t="shared" si="354"/>
        <v>NA</v>
      </c>
      <c r="O2561" s="22">
        <f t="shared" si="359"/>
        <v>20974.743202482707</v>
      </c>
      <c r="P2561">
        <f t="shared" si="355"/>
        <v>5.5126252347855297E-3</v>
      </c>
      <c r="Q2561">
        <f t="shared" si="356"/>
        <v>5</v>
      </c>
      <c r="V2561" s="51">
        <f t="shared" si="353"/>
        <v>1.4611934933121774E-9</v>
      </c>
      <c r="W2561" s="51">
        <f t="shared" si="357"/>
        <v>6.3983455518121392E-8</v>
      </c>
    </row>
    <row r="2562" spans="2:23" x14ac:dyDescent="0.25">
      <c r="B2562" s="45" t="s">
        <v>2358</v>
      </c>
      <c r="C2562" s="46" t="s">
        <v>3430</v>
      </c>
      <c r="D2562" s="47">
        <v>1.3766752662445467</v>
      </c>
      <c r="E2562" s="47">
        <v>90.582414903073911</v>
      </c>
      <c r="F2562" s="47">
        <v>9.5193059821640366E-5</v>
      </c>
      <c r="G2562" s="48">
        <v>2561</v>
      </c>
      <c r="H2562" s="49"/>
      <c r="I2562" s="21">
        <f t="shared" si="358"/>
        <v>5.4174321749638895E-3</v>
      </c>
      <c r="J2562" s="50">
        <v>1.5030257800000002</v>
      </c>
      <c r="K2562" s="50">
        <v>24747.610248879973</v>
      </c>
      <c r="L2562">
        <f t="shared" si="361"/>
        <v>5.4174321749638895E-3</v>
      </c>
      <c r="M2562" t="e">
        <f t="shared" si="360"/>
        <v>#N/A</v>
      </c>
      <c r="N2562" t="str">
        <f t="shared" si="354"/>
        <v>NA</v>
      </c>
      <c r="O2562" s="22">
        <f t="shared" si="359"/>
        <v>20976.119877748952</v>
      </c>
      <c r="P2562">
        <f t="shared" si="355"/>
        <v>5.4174321749638895E-3</v>
      </c>
      <c r="Q2562">
        <f t="shared" si="356"/>
        <v>5</v>
      </c>
      <c r="V2562" s="51">
        <f t="shared" ref="V2562:V2625" si="362">L2562/SUM($L$2:$L$3075)</f>
        <v>1.4359613264777365E-9</v>
      </c>
      <c r="W2562" s="51">
        <f t="shared" si="357"/>
        <v>6.2547494191643656E-8</v>
      </c>
    </row>
    <row r="2563" spans="2:23" x14ac:dyDescent="0.25">
      <c r="B2563" s="52" t="s">
        <v>1708</v>
      </c>
      <c r="C2563" s="53" t="s">
        <v>3431</v>
      </c>
      <c r="D2563" s="54">
        <v>1.59569125</v>
      </c>
      <c r="E2563" s="54">
        <v>45.061247960000003</v>
      </c>
      <c r="F2563" s="54">
        <v>9.4299673605891999E-5</v>
      </c>
      <c r="G2563" s="48">
        <v>2562</v>
      </c>
      <c r="H2563" s="49"/>
      <c r="I2563" s="21">
        <f t="shared" si="358"/>
        <v>5.3231325013579972E-3</v>
      </c>
      <c r="J2563" s="50">
        <v>1.59569125</v>
      </c>
      <c r="K2563" s="50">
        <v>24749.205940129974</v>
      </c>
      <c r="L2563">
        <f t="shared" si="361"/>
        <v>5.3231325013579972E-3</v>
      </c>
      <c r="M2563" t="e">
        <f t="shared" si="360"/>
        <v>#N/A</v>
      </c>
      <c r="N2563" t="str">
        <f t="shared" ref="N2563:N2626" si="363">IFERROR(VLOOKUP(C2563,$Y$2:$Y$481,1,FALSE),"NA")</f>
        <v>NA</v>
      </c>
      <c r="O2563" s="22">
        <f t="shared" si="359"/>
        <v>20977.715568998952</v>
      </c>
      <c r="P2563">
        <f t="shared" ref="P2563:P2626" si="364">IF(H2563=0,I2563,#N/A)</f>
        <v>5.3231325013579972E-3</v>
      </c>
      <c r="Q2563">
        <f t="shared" ref="Q2563:Q2626" si="365">IF(G2563&lt;$T$3,$S$3,IF(G2563&lt;$T$4,$S$4,IF(G2563&lt;$T$5,$S$5,IF(G2563&lt;$T$6,$S$6,$S$7))))</f>
        <v>5</v>
      </c>
      <c r="V2563" s="51">
        <f t="shared" si="362"/>
        <v>1.4109659633565659E-9</v>
      </c>
      <c r="W2563" s="51">
        <f t="shared" ref="W2563:W2626" si="366">W2562-V2563</f>
        <v>6.1136528228287087E-8</v>
      </c>
    </row>
    <row r="2564" spans="2:23" x14ac:dyDescent="0.25">
      <c r="B2564" s="45" t="s">
        <v>3432</v>
      </c>
      <c r="C2564" s="46" t="s">
        <v>3433</v>
      </c>
      <c r="D2564" s="47">
        <v>2.16227283</v>
      </c>
      <c r="E2564" s="47">
        <v>91.89567545700001</v>
      </c>
      <c r="F2564" s="47">
        <v>9.4101171667968021E-5</v>
      </c>
      <c r="G2564" s="48">
        <v>2563</v>
      </c>
      <c r="H2564" s="49"/>
      <c r="I2564" s="21">
        <f t="shared" ref="I2564:I2627" si="367">I2563-F2564</f>
        <v>5.2290313296900291E-3</v>
      </c>
      <c r="J2564" s="50">
        <v>2.16227283</v>
      </c>
      <c r="K2564" s="50">
        <v>24751.368212959973</v>
      </c>
      <c r="L2564">
        <f t="shared" si="361"/>
        <v>5.2290313296900291E-3</v>
      </c>
      <c r="M2564" t="e">
        <f t="shared" si="360"/>
        <v>#N/A</v>
      </c>
      <c r="N2564" t="str">
        <f t="shared" si="363"/>
        <v>NA</v>
      </c>
      <c r="O2564" s="22">
        <f t="shared" ref="O2564:O2627" si="368">D2564+O2563</f>
        <v>20979.877841828951</v>
      </c>
      <c r="P2564">
        <f t="shared" si="364"/>
        <v>5.2290313296900291E-3</v>
      </c>
      <c r="Q2564">
        <f t="shared" si="365"/>
        <v>5</v>
      </c>
      <c r="V2564" s="51">
        <f t="shared" si="362"/>
        <v>1.3860232157729574E-9</v>
      </c>
      <c r="W2564" s="51">
        <f t="shared" si="366"/>
        <v>5.9750505012514125E-8</v>
      </c>
    </row>
    <row r="2565" spans="2:23" x14ac:dyDescent="0.25">
      <c r="B2565" s="52" t="s">
        <v>1554</v>
      </c>
      <c r="C2565" s="53" t="s">
        <v>3434</v>
      </c>
      <c r="D2565" s="54">
        <v>0.77295417</v>
      </c>
      <c r="E2565" s="54">
        <v>29.735920518</v>
      </c>
      <c r="F2565" s="54">
        <v>8.9630011625355593E-5</v>
      </c>
      <c r="G2565" s="48">
        <v>2564</v>
      </c>
      <c r="H2565" s="49"/>
      <c r="I2565" s="21">
        <f t="shared" si="367"/>
        <v>5.1394013180646736E-3</v>
      </c>
      <c r="J2565" s="50">
        <v>0.77295417</v>
      </c>
      <c r="K2565" s="50">
        <v>24752.141167129972</v>
      </c>
      <c r="L2565">
        <f t="shared" si="361"/>
        <v>5.1394013180646736E-3</v>
      </c>
      <c r="M2565" t="e">
        <f t="shared" si="360"/>
        <v>#N/A</v>
      </c>
      <c r="N2565" t="str">
        <f t="shared" si="363"/>
        <v>NA</v>
      </c>
      <c r="O2565" s="22">
        <f t="shared" si="368"/>
        <v>20980.65079599895</v>
      </c>
      <c r="P2565">
        <f t="shared" si="364"/>
        <v>5.1394013180646736E-3</v>
      </c>
      <c r="Q2565">
        <f t="shared" si="365"/>
        <v>5</v>
      </c>
      <c r="V2565" s="51">
        <f t="shared" si="362"/>
        <v>1.3622656076979437E-9</v>
      </c>
      <c r="W2565" s="51">
        <f t="shared" si="366"/>
        <v>5.8388239404816183E-8</v>
      </c>
    </row>
    <row r="2566" spans="2:23" x14ac:dyDescent="0.25">
      <c r="B2566" s="45" t="s">
        <v>3333</v>
      </c>
      <c r="C2566" s="46" t="s">
        <v>3435</v>
      </c>
      <c r="D2566" s="47">
        <v>3.4145977200000006</v>
      </c>
      <c r="E2566" s="47">
        <v>71.589839759</v>
      </c>
      <c r="F2566" s="47">
        <v>8.9308325099352487E-5</v>
      </c>
      <c r="G2566" s="48">
        <v>2565</v>
      </c>
      <c r="H2566" s="49"/>
      <c r="I2566" s="21">
        <f t="shared" si="367"/>
        <v>5.050092992965321E-3</v>
      </c>
      <c r="J2566" s="50">
        <v>3.4145977200000006</v>
      </c>
      <c r="K2566" s="50">
        <v>24755.555764849971</v>
      </c>
      <c r="L2566">
        <f t="shared" si="361"/>
        <v>5.050092992965321E-3</v>
      </c>
      <c r="M2566" t="e">
        <f t="shared" si="360"/>
        <v>#N/A</v>
      </c>
      <c r="N2566" t="str">
        <f t="shared" si="363"/>
        <v>NA</v>
      </c>
      <c r="O2566" s="22">
        <f t="shared" si="368"/>
        <v>20984.065393718949</v>
      </c>
      <c r="P2566">
        <f t="shared" si="364"/>
        <v>5.050092992965321E-3</v>
      </c>
      <c r="Q2566">
        <f t="shared" si="365"/>
        <v>5</v>
      </c>
      <c r="V2566" s="51">
        <f t="shared" si="362"/>
        <v>1.3385932668483739E-9</v>
      </c>
      <c r="W2566" s="51">
        <f t="shared" si="366"/>
        <v>5.7049646137967808E-8</v>
      </c>
    </row>
    <row r="2567" spans="2:23" x14ac:dyDescent="0.25">
      <c r="B2567" s="52" t="s">
        <v>3208</v>
      </c>
      <c r="C2567" s="53" t="s">
        <v>3436</v>
      </c>
      <c r="D2567" s="54">
        <v>0.41670782000000006</v>
      </c>
      <c r="E2567" s="54">
        <v>64.384543221000001</v>
      </c>
      <c r="F2567" s="54">
        <v>8.8895738825234697E-5</v>
      </c>
      <c r="G2567" s="48">
        <v>2566</v>
      </c>
      <c r="H2567" s="49"/>
      <c r="I2567" s="21">
        <f t="shared" si="367"/>
        <v>4.9611972541400862E-3</v>
      </c>
      <c r="J2567" s="50">
        <v>0.41670782000000006</v>
      </c>
      <c r="K2567" s="50">
        <v>24755.972472669971</v>
      </c>
      <c r="L2567">
        <f t="shared" si="361"/>
        <v>4.9611972541400862E-3</v>
      </c>
      <c r="M2567" t="e">
        <f t="shared" si="360"/>
        <v>#N/A</v>
      </c>
      <c r="N2567" t="str">
        <f t="shared" si="363"/>
        <v>NA</v>
      </c>
      <c r="O2567" s="22">
        <f t="shared" si="368"/>
        <v>20984.48210153895</v>
      </c>
      <c r="P2567">
        <f t="shared" si="364"/>
        <v>4.9611972541400862E-3</v>
      </c>
      <c r="Q2567">
        <f t="shared" si="365"/>
        <v>5</v>
      </c>
      <c r="V2567" s="51">
        <f t="shared" si="362"/>
        <v>1.3150302873926037E-9</v>
      </c>
      <c r="W2567" s="51">
        <f t="shared" si="366"/>
        <v>5.5734615850575201E-8</v>
      </c>
    </row>
    <row r="2568" spans="2:23" x14ac:dyDescent="0.25">
      <c r="B2568" s="45" t="s">
        <v>2878</v>
      </c>
      <c r="C2568" s="46" t="s">
        <v>3437</v>
      </c>
      <c r="D2568" s="47">
        <v>1.17496092</v>
      </c>
      <c r="E2568" s="47">
        <v>39.888838366999998</v>
      </c>
      <c r="F2568" s="47">
        <v>8.7875110922500997E-5</v>
      </c>
      <c r="G2568" s="48">
        <v>2567</v>
      </c>
      <c r="H2568" s="49"/>
      <c r="I2568" s="21">
        <f t="shared" si="367"/>
        <v>4.8733221432175856E-3</v>
      </c>
      <c r="J2568" s="50">
        <v>1.17496092</v>
      </c>
      <c r="K2568" s="50">
        <v>24757.147433589973</v>
      </c>
      <c r="L2568">
        <f t="shared" si="361"/>
        <v>4.8733221432175856E-3</v>
      </c>
      <c r="M2568" t="e">
        <f t="shared" si="360"/>
        <v>#N/A</v>
      </c>
      <c r="N2568" t="str">
        <f t="shared" si="363"/>
        <v>NA</v>
      </c>
      <c r="O2568" s="22">
        <f t="shared" si="368"/>
        <v>20985.657062458951</v>
      </c>
      <c r="P2568">
        <f t="shared" si="364"/>
        <v>4.8733221432175856E-3</v>
      </c>
      <c r="Q2568">
        <f t="shared" si="365"/>
        <v>5</v>
      </c>
      <c r="V2568" s="51">
        <f t="shared" si="362"/>
        <v>1.2917378387251697E-9</v>
      </c>
      <c r="W2568" s="51">
        <f t="shared" si="366"/>
        <v>5.4442878011850031E-8</v>
      </c>
    </row>
    <row r="2569" spans="2:23" x14ac:dyDescent="0.25">
      <c r="B2569" s="52" t="s">
        <v>3068</v>
      </c>
      <c r="C2569" s="53" t="s">
        <v>3438</v>
      </c>
      <c r="D2569" s="54">
        <v>0.37875649</v>
      </c>
      <c r="E2569" s="54">
        <v>46.303495804999997</v>
      </c>
      <c r="F2569" s="54">
        <v>8.4994696899657997E-5</v>
      </c>
      <c r="G2569" s="48">
        <v>2568</v>
      </c>
      <c r="H2569" s="49"/>
      <c r="I2569" s="21">
        <f t="shared" si="367"/>
        <v>4.7883274463179273E-3</v>
      </c>
      <c r="J2569" s="50">
        <v>0.37875649</v>
      </c>
      <c r="K2569" s="50">
        <v>24757.526190079974</v>
      </c>
      <c r="L2569">
        <f t="shared" si="361"/>
        <v>4.7883274463179273E-3</v>
      </c>
      <c r="M2569" t="e">
        <f t="shared" si="360"/>
        <v>#N/A</v>
      </c>
      <c r="N2569" t="str">
        <f t="shared" si="363"/>
        <v>NA</v>
      </c>
      <c r="O2569" s="22">
        <f t="shared" si="368"/>
        <v>20986.035818948953</v>
      </c>
      <c r="P2569">
        <f t="shared" si="364"/>
        <v>4.7883274463179273E-3</v>
      </c>
      <c r="Q2569">
        <f t="shared" si="365"/>
        <v>5</v>
      </c>
      <c r="V2569" s="51">
        <f t="shared" si="362"/>
        <v>1.2692088815067215E-9</v>
      </c>
      <c r="W2569" s="51">
        <f t="shared" si="366"/>
        <v>5.317366913034331E-8</v>
      </c>
    </row>
    <row r="2570" spans="2:23" x14ac:dyDescent="0.25">
      <c r="B2570" s="45" t="s">
        <v>3439</v>
      </c>
      <c r="C2570" s="46" t="s">
        <v>3440</v>
      </c>
      <c r="D2570" s="47">
        <v>5.2823267199999995</v>
      </c>
      <c r="E2570" s="47">
        <v>23.309746204</v>
      </c>
      <c r="F2570" s="47">
        <v>8.4521139735704005E-5</v>
      </c>
      <c r="G2570" s="48">
        <v>2569</v>
      </c>
      <c r="H2570" s="49"/>
      <c r="I2570" s="21">
        <f t="shared" si="367"/>
        <v>4.7038063065822236E-3</v>
      </c>
      <c r="J2570" s="50">
        <v>5.2823267199999995</v>
      </c>
      <c r="K2570" s="50">
        <v>24762.808516799974</v>
      </c>
      <c r="L2570">
        <f t="shared" si="361"/>
        <v>4.7038063065822236E-3</v>
      </c>
      <c r="M2570" t="e">
        <f t="shared" si="360"/>
        <v>#N/A</v>
      </c>
      <c r="N2570" t="str">
        <f t="shared" si="363"/>
        <v>NA</v>
      </c>
      <c r="O2570" s="22">
        <f t="shared" si="368"/>
        <v>20991.318145668953</v>
      </c>
      <c r="P2570">
        <f t="shared" si="364"/>
        <v>4.7038063065822236E-3</v>
      </c>
      <c r="Q2570">
        <f t="shared" si="365"/>
        <v>5</v>
      </c>
      <c r="V2570" s="51">
        <f t="shared" si="362"/>
        <v>1.2468054468146941E-9</v>
      </c>
      <c r="W2570" s="51">
        <f t="shared" si="366"/>
        <v>5.1926863683528614E-8</v>
      </c>
    </row>
    <row r="2571" spans="2:23" x14ac:dyDescent="0.25">
      <c r="B2571" s="52" t="s">
        <v>3441</v>
      </c>
      <c r="C2571" s="53" t="s">
        <v>3442</v>
      </c>
      <c r="D2571" s="54">
        <v>4.2121182999999993</v>
      </c>
      <c r="E2571" s="54">
        <v>159.35193525499997</v>
      </c>
      <c r="F2571" s="54">
        <v>8.2831135945548987E-5</v>
      </c>
      <c r="G2571" s="48">
        <v>2570</v>
      </c>
      <c r="H2571" s="49"/>
      <c r="I2571" s="21">
        <f t="shared" si="367"/>
        <v>4.6209751706366743E-3</v>
      </c>
      <c r="J2571" s="50">
        <v>4.2121182999999993</v>
      </c>
      <c r="K2571" s="50">
        <v>24767.020635099976</v>
      </c>
      <c r="L2571">
        <f t="shared" si="361"/>
        <v>4.6209751706366743E-3</v>
      </c>
      <c r="M2571" t="e">
        <f t="shared" si="360"/>
        <v>#N/A</v>
      </c>
      <c r="N2571" t="str">
        <f t="shared" si="363"/>
        <v>NA</v>
      </c>
      <c r="O2571" s="22">
        <f t="shared" si="368"/>
        <v>20995.530263968954</v>
      </c>
      <c r="P2571">
        <f t="shared" si="364"/>
        <v>4.6209751706366743E-3</v>
      </c>
      <c r="Q2571">
        <f t="shared" si="365"/>
        <v>5</v>
      </c>
      <c r="V2571" s="51">
        <f t="shared" si="362"/>
        <v>1.2248499697538629E-9</v>
      </c>
      <c r="W2571" s="51">
        <f t="shared" si="366"/>
        <v>5.0702013713774753E-8</v>
      </c>
    </row>
    <row r="2572" spans="2:23" x14ac:dyDescent="0.25">
      <c r="B2572" s="45" t="s">
        <v>3443</v>
      </c>
      <c r="C2572" s="46" t="s">
        <v>3444</v>
      </c>
      <c r="D2572" s="47">
        <v>3.6232087399999999</v>
      </c>
      <c r="E2572" s="47">
        <v>71.126714137999997</v>
      </c>
      <c r="F2572" s="47">
        <v>8.1888185987079402E-5</v>
      </c>
      <c r="G2572" s="48">
        <v>2571</v>
      </c>
      <c r="H2572" s="49"/>
      <c r="I2572" s="21">
        <f t="shared" si="367"/>
        <v>4.5390869846495948E-3</v>
      </c>
      <c r="J2572" s="50">
        <v>3.6232087399999995</v>
      </c>
      <c r="K2572" s="50">
        <v>24770.643843839975</v>
      </c>
      <c r="L2572">
        <f t="shared" si="361"/>
        <v>4.5390869846495948E-3</v>
      </c>
      <c r="M2572" t="e">
        <f t="shared" si="360"/>
        <v>#N/A</v>
      </c>
      <c r="N2572" t="str">
        <f t="shared" si="363"/>
        <v>NA</v>
      </c>
      <c r="O2572" s="22">
        <f t="shared" si="368"/>
        <v>20999.153472708953</v>
      </c>
      <c r="P2572">
        <f t="shared" si="364"/>
        <v>4.5390869846495948E-3</v>
      </c>
      <c r="Q2572">
        <f t="shared" si="365"/>
        <v>5</v>
      </c>
      <c r="V2572" s="51">
        <f t="shared" si="362"/>
        <v>1.2031444339252308E-9</v>
      </c>
      <c r="W2572" s="51">
        <f t="shared" si="366"/>
        <v>4.9498869279849521E-8</v>
      </c>
    </row>
    <row r="2573" spans="2:23" x14ac:dyDescent="0.25">
      <c r="B2573" s="52" t="s">
        <v>3445</v>
      </c>
      <c r="C2573" s="53" t="s">
        <v>3446</v>
      </c>
      <c r="D2573" s="54">
        <v>0.64750832999999997</v>
      </c>
      <c r="E2573" s="54">
        <v>40.148545774999995</v>
      </c>
      <c r="F2573" s="54">
        <v>8.0084304257392502E-5</v>
      </c>
      <c r="G2573" s="48">
        <v>2572</v>
      </c>
      <c r="H2573" s="49"/>
      <c r="I2573" s="21">
        <f t="shared" si="367"/>
        <v>4.4590026803922028E-3</v>
      </c>
      <c r="J2573" s="50">
        <v>0.64750832999999997</v>
      </c>
      <c r="K2573" s="50">
        <v>24771.291352169974</v>
      </c>
      <c r="L2573">
        <f t="shared" si="361"/>
        <v>4.4590026803922028E-3</v>
      </c>
      <c r="M2573" t="e">
        <f t="shared" si="360"/>
        <v>#N/A</v>
      </c>
      <c r="N2573" t="str">
        <f t="shared" si="363"/>
        <v>NA</v>
      </c>
      <c r="O2573" s="22">
        <f t="shared" si="368"/>
        <v>20999.800981038952</v>
      </c>
      <c r="P2573">
        <f t="shared" si="364"/>
        <v>4.4590026803922028E-3</v>
      </c>
      <c r="Q2573">
        <f t="shared" si="365"/>
        <v>5</v>
      </c>
      <c r="V2573" s="51">
        <f t="shared" si="362"/>
        <v>1.1819170405666314E-9</v>
      </c>
      <c r="W2573" s="51">
        <f t="shared" si="366"/>
        <v>4.831695223928289E-8</v>
      </c>
    </row>
    <row r="2574" spans="2:23" x14ac:dyDescent="0.25">
      <c r="B2574" s="45" t="s">
        <v>2960</v>
      </c>
      <c r="C2574" s="46" t="s">
        <v>3447</v>
      </c>
      <c r="D2574" s="47">
        <v>3.1191695099999999</v>
      </c>
      <c r="E2574" s="47">
        <v>81.268115111000014</v>
      </c>
      <c r="F2574" s="47">
        <v>7.9959698457712916E-5</v>
      </c>
      <c r="G2574" s="48">
        <v>2573</v>
      </c>
      <c r="H2574" s="49"/>
      <c r="I2574" s="21">
        <f t="shared" si="367"/>
        <v>4.37904298193449E-3</v>
      </c>
      <c r="J2574" s="50">
        <v>3.1191695099999999</v>
      </c>
      <c r="K2574" s="50">
        <v>24774.410521679973</v>
      </c>
      <c r="L2574">
        <f t="shared" si="361"/>
        <v>4.37904298193449E-3</v>
      </c>
      <c r="M2574" t="e">
        <f t="shared" si="360"/>
        <v>#N/A</v>
      </c>
      <c r="N2574" t="str">
        <f t="shared" si="363"/>
        <v>NA</v>
      </c>
      <c r="O2574" s="22">
        <f t="shared" si="368"/>
        <v>21002.920150548951</v>
      </c>
      <c r="P2574">
        <f t="shared" si="364"/>
        <v>4.37904298193449E-3</v>
      </c>
      <c r="Q2574">
        <f t="shared" si="365"/>
        <v>5</v>
      </c>
      <c r="V2574" s="51">
        <f t="shared" si="362"/>
        <v>1.1607226756066563E-9</v>
      </c>
      <c r="W2574" s="51">
        <f t="shared" si="366"/>
        <v>4.7156229563676232E-8</v>
      </c>
    </row>
    <row r="2575" spans="2:23" x14ac:dyDescent="0.25">
      <c r="B2575" s="52" t="s">
        <v>3293</v>
      </c>
      <c r="C2575" s="53" t="s">
        <v>3448</v>
      </c>
      <c r="D2575" s="54">
        <v>1.0261650999999998</v>
      </c>
      <c r="E2575" s="54">
        <v>36.082771885</v>
      </c>
      <c r="F2575" s="54">
        <v>7.9241375336648503E-5</v>
      </c>
      <c r="G2575" s="48">
        <v>2574</v>
      </c>
      <c r="H2575" s="49"/>
      <c r="I2575" s="21">
        <f t="shared" si="367"/>
        <v>4.2998016065978412E-3</v>
      </c>
      <c r="J2575" s="50">
        <v>1.0261651000000001</v>
      </c>
      <c r="K2575" s="50">
        <v>24775.436686779973</v>
      </c>
      <c r="L2575">
        <f t="shared" si="361"/>
        <v>4.2998016065978412E-3</v>
      </c>
      <c r="M2575" t="e">
        <f t="shared" si="360"/>
        <v>#N/A</v>
      </c>
      <c r="N2575" t="str">
        <f t="shared" si="363"/>
        <v>NA</v>
      </c>
      <c r="O2575" s="22">
        <f t="shared" si="368"/>
        <v>21003.946315648951</v>
      </c>
      <c r="P2575">
        <f t="shared" si="364"/>
        <v>4.2998016065978412E-3</v>
      </c>
      <c r="Q2575">
        <f t="shared" si="365"/>
        <v>5</v>
      </c>
      <c r="V2575" s="51">
        <f t="shared" si="362"/>
        <v>1.139718711594667E-9</v>
      </c>
      <c r="W2575" s="51">
        <f t="shared" si="366"/>
        <v>4.6016510852081565E-8</v>
      </c>
    </row>
    <row r="2576" spans="2:23" x14ac:dyDescent="0.25">
      <c r="B2576" s="45" t="s">
        <v>2794</v>
      </c>
      <c r="C2576" s="46" t="s">
        <v>3449</v>
      </c>
      <c r="D2576" s="47">
        <v>0.17419519999999999</v>
      </c>
      <c r="E2576" s="47">
        <v>24.168191374999999</v>
      </c>
      <c r="F2576" s="47">
        <v>7.6746091711312495E-5</v>
      </c>
      <c r="G2576" s="48">
        <v>2575</v>
      </c>
      <c r="H2576" s="49"/>
      <c r="I2576" s="21">
        <f t="shared" si="367"/>
        <v>4.2230555148865291E-3</v>
      </c>
      <c r="J2576" s="50">
        <v>0.17419519999999999</v>
      </c>
      <c r="K2576" s="50">
        <v>24775.610881979974</v>
      </c>
      <c r="L2576">
        <f t="shared" si="361"/>
        <v>4.2230555148865291E-3</v>
      </c>
      <c r="M2576" t="e">
        <f t="shared" si="360"/>
        <v>#N/A</v>
      </c>
      <c r="N2576" t="str">
        <f t="shared" si="363"/>
        <v>NA</v>
      </c>
      <c r="O2576" s="22">
        <f t="shared" si="368"/>
        <v>21004.120510848952</v>
      </c>
      <c r="P2576">
        <f t="shared" si="364"/>
        <v>4.2230555148865291E-3</v>
      </c>
      <c r="Q2576">
        <f t="shared" si="365"/>
        <v>5</v>
      </c>
      <c r="V2576" s="51">
        <f t="shared" si="362"/>
        <v>1.1193761551774299E-9</v>
      </c>
      <c r="W2576" s="51">
        <f t="shared" si="366"/>
        <v>4.4897134696904137E-8</v>
      </c>
    </row>
    <row r="2577" spans="2:23" x14ac:dyDescent="0.25">
      <c r="B2577" s="52" t="s">
        <v>3432</v>
      </c>
      <c r="C2577" s="53" t="s">
        <v>3450</v>
      </c>
      <c r="D2577" s="54">
        <v>3.5410375199999988</v>
      </c>
      <c r="E2577" s="54">
        <v>76.175028464999997</v>
      </c>
      <c r="F2577" s="54">
        <v>7.6601608624403988E-5</v>
      </c>
      <c r="G2577" s="48">
        <v>2576</v>
      </c>
      <c r="H2577" s="49"/>
      <c r="I2577" s="21">
        <f t="shared" si="367"/>
        <v>4.1464539062621248E-3</v>
      </c>
      <c r="J2577" s="50">
        <v>3.5410375199999988</v>
      </c>
      <c r="K2577" s="50">
        <v>24779.151919499975</v>
      </c>
      <c r="L2577">
        <f t="shared" si="361"/>
        <v>4.1464539062621248E-3</v>
      </c>
      <c r="M2577" t="e">
        <f t="shared" si="360"/>
        <v>#N/A</v>
      </c>
      <c r="N2577" t="str">
        <f t="shared" si="363"/>
        <v>NA</v>
      </c>
      <c r="O2577" s="22">
        <f t="shared" si="368"/>
        <v>21007.661548368953</v>
      </c>
      <c r="P2577">
        <f t="shared" si="364"/>
        <v>4.1464539062621248E-3</v>
      </c>
      <c r="Q2577">
        <f t="shared" si="365"/>
        <v>5</v>
      </c>
      <c r="V2577" s="51">
        <f t="shared" si="362"/>
        <v>1.0990718958940434E-9</v>
      </c>
      <c r="W2577" s="51">
        <f t="shared" si="366"/>
        <v>4.3798062801010093E-8</v>
      </c>
    </row>
    <row r="2578" spans="2:23" x14ac:dyDescent="0.25">
      <c r="B2578" s="45" t="s">
        <v>2696</v>
      </c>
      <c r="C2578" s="46" t="s">
        <v>3451</v>
      </c>
      <c r="D2578" s="47">
        <v>0.14447928999999998</v>
      </c>
      <c r="E2578" s="47">
        <v>12.050192652</v>
      </c>
      <c r="F2578" s="47">
        <v>7.6233133774347597E-5</v>
      </c>
      <c r="G2578" s="48">
        <v>2577</v>
      </c>
      <c r="H2578" s="49"/>
      <c r="I2578" s="21">
        <f t="shared" si="367"/>
        <v>4.0702207724877771E-3</v>
      </c>
      <c r="J2578" s="50">
        <v>0.14447928999999998</v>
      </c>
      <c r="K2578" s="50">
        <v>24779.296398789975</v>
      </c>
      <c r="L2578">
        <f t="shared" si="361"/>
        <v>4.0702207724877771E-3</v>
      </c>
      <c r="M2578" t="e">
        <f t="shared" si="360"/>
        <v>#N/A</v>
      </c>
      <c r="N2578" t="str">
        <f t="shared" si="363"/>
        <v>NA</v>
      </c>
      <c r="O2578" s="22">
        <f t="shared" si="368"/>
        <v>21007.806027658953</v>
      </c>
      <c r="P2578">
        <f t="shared" si="364"/>
        <v>4.0702207724877771E-3</v>
      </c>
      <c r="Q2578">
        <f t="shared" si="365"/>
        <v>5</v>
      </c>
      <c r="V2578" s="51">
        <f t="shared" si="362"/>
        <v>1.0788653056939738E-9</v>
      </c>
      <c r="W2578" s="51">
        <f t="shared" si="366"/>
        <v>4.2719197495316122E-8</v>
      </c>
    </row>
    <row r="2579" spans="2:23" x14ac:dyDescent="0.25">
      <c r="B2579" s="52" t="s">
        <v>2984</v>
      </c>
      <c r="C2579" s="53" t="s">
        <v>3452</v>
      </c>
      <c r="D2579" s="54">
        <v>0.57595514000000003</v>
      </c>
      <c r="E2579" s="54">
        <v>17.877629202999998</v>
      </c>
      <c r="F2579" s="54">
        <v>7.4605134427039292E-5</v>
      </c>
      <c r="G2579" s="48">
        <v>2578</v>
      </c>
      <c r="H2579" s="49"/>
      <c r="I2579" s="21">
        <f t="shared" si="367"/>
        <v>3.995615638060738E-3</v>
      </c>
      <c r="J2579" s="50">
        <v>0.57595514000000003</v>
      </c>
      <c r="K2579" s="50">
        <v>24779.872353929975</v>
      </c>
      <c r="L2579">
        <f t="shared" si="361"/>
        <v>3.995615638060738E-3</v>
      </c>
      <c r="M2579" t="e">
        <f t="shared" ref="M2579:M2642" si="369">IF(N2579=C2579,L2579,NA())</f>
        <v>#N/A</v>
      </c>
      <c r="N2579" t="str">
        <f t="shared" si="363"/>
        <v>NA</v>
      </c>
      <c r="O2579" s="22">
        <f t="shared" si="368"/>
        <v>21008.381982798954</v>
      </c>
      <c r="P2579">
        <f t="shared" si="364"/>
        <v>3.995615638060738E-3</v>
      </c>
      <c r="Q2579">
        <f t="shared" si="365"/>
        <v>5</v>
      </c>
      <c r="V2579" s="51">
        <f t="shared" si="362"/>
        <v>1.0590902380357221E-9</v>
      </c>
      <c r="W2579" s="51">
        <f t="shared" si="366"/>
        <v>4.1660107257280403E-8</v>
      </c>
    </row>
    <row r="2580" spans="2:23" x14ac:dyDescent="0.25">
      <c r="B2580" s="45" t="s">
        <v>1259</v>
      </c>
      <c r="C2580" s="46" t="s">
        <v>3453</v>
      </c>
      <c r="D2580" s="47">
        <v>0.67998225999999995</v>
      </c>
      <c r="E2580" s="47">
        <v>40.408253183000006</v>
      </c>
      <c r="F2580" s="47">
        <v>7.2819713061084309E-5</v>
      </c>
      <c r="G2580" s="48">
        <v>2579</v>
      </c>
      <c r="H2580" s="49"/>
      <c r="I2580" s="21">
        <f t="shared" si="367"/>
        <v>3.9227959249996539E-3</v>
      </c>
      <c r="J2580" s="50">
        <v>0.67998225999999995</v>
      </c>
      <c r="K2580" s="50">
        <v>24780.552336189976</v>
      </c>
      <c r="L2580">
        <f t="shared" si="361"/>
        <v>3.9227959249996539E-3</v>
      </c>
      <c r="M2580" t="e">
        <f t="shared" si="369"/>
        <v>#N/A</v>
      </c>
      <c r="N2580" t="str">
        <f t="shared" si="363"/>
        <v>NA</v>
      </c>
      <c r="O2580" s="22">
        <f t="shared" si="368"/>
        <v>21009.061965058954</v>
      </c>
      <c r="P2580">
        <f t="shared" si="364"/>
        <v>3.9227959249996539E-3</v>
      </c>
      <c r="Q2580">
        <f t="shared" si="365"/>
        <v>5</v>
      </c>
      <c r="V2580" s="51">
        <f t="shared" si="362"/>
        <v>1.0397884196864005E-9</v>
      </c>
      <c r="W2580" s="51">
        <f t="shared" si="366"/>
        <v>4.0620318837594E-8</v>
      </c>
    </row>
    <row r="2581" spans="2:23" x14ac:dyDescent="0.25">
      <c r="B2581" s="52" t="s">
        <v>3454</v>
      </c>
      <c r="C2581" s="53" t="s">
        <v>3455</v>
      </c>
      <c r="D2581" s="54">
        <v>0.44736341000000002</v>
      </c>
      <c r="E2581" s="54">
        <v>31.565389250000003</v>
      </c>
      <c r="F2581" s="54">
        <v>7.1874391322250005E-5</v>
      </c>
      <c r="G2581" s="48">
        <v>2580</v>
      </c>
      <c r="H2581" s="49"/>
      <c r="I2581" s="21">
        <f t="shared" si="367"/>
        <v>3.8509215336774037E-3</v>
      </c>
      <c r="J2581" s="50">
        <v>0.44736341000000002</v>
      </c>
      <c r="K2581" s="50">
        <v>24780.999699599975</v>
      </c>
      <c r="L2581">
        <f t="shared" si="361"/>
        <v>3.8509215336774037E-3</v>
      </c>
      <c r="M2581" t="e">
        <f t="shared" si="369"/>
        <v>#N/A</v>
      </c>
      <c r="N2581" t="str">
        <f t="shared" si="363"/>
        <v>NA</v>
      </c>
      <c r="O2581" s="22">
        <f t="shared" si="368"/>
        <v>21009.509328468954</v>
      </c>
      <c r="P2581">
        <f t="shared" si="364"/>
        <v>3.8509215336774037E-3</v>
      </c>
      <c r="Q2581">
        <f t="shared" si="365"/>
        <v>5</v>
      </c>
      <c r="V2581" s="51">
        <f t="shared" si="362"/>
        <v>1.0207371712407167E-9</v>
      </c>
      <c r="W2581" s="51">
        <f t="shared" si="366"/>
        <v>3.9599581666353282E-8</v>
      </c>
    </row>
    <row r="2582" spans="2:23" x14ac:dyDescent="0.25">
      <c r="B2582" s="45" t="s">
        <v>3085</v>
      </c>
      <c r="C2582" s="46" t="s">
        <v>3456</v>
      </c>
      <c r="D2582" s="47">
        <v>0.30608365000000004</v>
      </c>
      <c r="E2582" s="47">
        <v>27.443326164999998</v>
      </c>
      <c r="F2582" s="47">
        <v>7.1267573717888498E-5</v>
      </c>
      <c r="G2582" s="48">
        <v>2581</v>
      </c>
      <c r="H2582" s="49"/>
      <c r="I2582" s="21">
        <f t="shared" si="367"/>
        <v>3.7796539599595151E-3</v>
      </c>
      <c r="J2582" s="50">
        <v>0.30608365000000004</v>
      </c>
      <c r="K2582" s="50">
        <v>24781.305783249976</v>
      </c>
      <c r="L2582">
        <f t="shared" si="361"/>
        <v>3.7796539599595151E-3</v>
      </c>
      <c r="M2582" t="e">
        <f t="shared" si="369"/>
        <v>#N/A</v>
      </c>
      <c r="N2582" t="str">
        <f t="shared" si="363"/>
        <v>NA</v>
      </c>
      <c r="O2582" s="22">
        <f t="shared" si="368"/>
        <v>21009.815412118955</v>
      </c>
      <c r="P2582">
        <f t="shared" si="364"/>
        <v>3.7796539599595151E-3</v>
      </c>
      <c r="Q2582">
        <f t="shared" si="365"/>
        <v>5</v>
      </c>
      <c r="V2582" s="51">
        <f t="shared" si="362"/>
        <v>1.0018467677459149E-9</v>
      </c>
      <c r="W2582" s="51">
        <f t="shared" si="366"/>
        <v>3.8597734898607368E-8</v>
      </c>
    </row>
    <row r="2583" spans="2:23" x14ac:dyDescent="0.25">
      <c r="B2583" s="52" t="s">
        <v>3182</v>
      </c>
      <c r="C2583" s="53" t="s">
        <v>3457</v>
      </c>
      <c r="D2583" s="54">
        <v>1.03118351</v>
      </c>
      <c r="E2583" s="54">
        <v>49.702898583214363</v>
      </c>
      <c r="F2583" s="54">
        <v>7.0796808741930539E-5</v>
      </c>
      <c r="G2583" s="48">
        <v>2582</v>
      </c>
      <c r="H2583" s="49"/>
      <c r="I2583" s="21">
        <f t="shared" si="367"/>
        <v>3.7088571512175848E-3</v>
      </c>
      <c r="J2583" s="50">
        <v>1.03118351</v>
      </c>
      <c r="K2583" s="50">
        <v>24782.336966759976</v>
      </c>
      <c r="L2583">
        <f t="shared" si="361"/>
        <v>3.7088571512175848E-3</v>
      </c>
      <c r="M2583" t="e">
        <f t="shared" si="369"/>
        <v>#N/A</v>
      </c>
      <c r="N2583" t="str">
        <f t="shared" si="363"/>
        <v>NA</v>
      </c>
      <c r="O2583" s="22">
        <f t="shared" si="368"/>
        <v>21010.846595628955</v>
      </c>
      <c r="P2583">
        <f t="shared" si="364"/>
        <v>3.7088571512175848E-3</v>
      </c>
      <c r="Q2583">
        <f t="shared" si="365"/>
        <v>5</v>
      </c>
      <c r="V2583" s="51">
        <f t="shared" si="362"/>
        <v>9.830811466715485E-10</v>
      </c>
      <c r="W2583" s="51">
        <f t="shared" si="366"/>
        <v>3.7614653751935819E-8</v>
      </c>
    </row>
    <row r="2584" spans="2:23" x14ac:dyDescent="0.25">
      <c r="B2584" s="45" t="s">
        <v>3208</v>
      </c>
      <c r="C2584" s="46" t="s">
        <v>3458</v>
      </c>
      <c r="D2584" s="47">
        <v>1.8932828800000001</v>
      </c>
      <c r="E2584" s="47">
        <v>70.347591914000006</v>
      </c>
      <c r="F2584" s="47">
        <v>7.0720434151144194E-5</v>
      </c>
      <c r="G2584" s="48">
        <v>2583</v>
      </c>
      <c r="H2584" s="49"/>
      <c r="I2584" s="21">
        <f t="shared" si="367"/>
        <v>3.6381367170664407E-3</v>
      </c>
      <c r="J2584" s="50">
        <v>1.8932828800000001</v>
      </c>
      <c r="K2584" s="50">
        <v>24784.230249639975</v>
      </c>
      <c r="L2584">
        <f t="shared" si="361"/>
        <v>3.6381367170664407E-3</v>
      </c>
      <c r="M2584" t="e">
        <f t="shared" si="369"/>
        <v>#N/A</v>
      </c>
      <c r="N2584" t="str">
        <f t="shared" si="363"/>
        <v>NA</v>
      </c>
      <c r="O2584" s="22">
        <f t="shared" si="368"/>
        <v>21012.739878508954</v>
      </c>
      <c r="P2584">
        <f t="shared" si="364"/>
        <v>3.6381367170664407E-3</v>
      </c>
      <c r="Q2584">
        <f t="shared" si="365"/>
        <v>5</v>
      </c>
      <c r="V2584" s="51">
        <f t="shared" si="362"/>
        <v>9.6433576968241535E-10</v>
      </c>
      <c r="W2584" s="51">
        <f t="shared" si="366"/>
        <v>3.6650317982253405E-8</v>
      </c>
    </row>
    <row r="2585" spans="2:23" x14ac:dyDescent="0.25">
      <c r="B2585" s="52" t="s">
        <v>3385</v>
      </c>
      <c r="C2585" s="53" t="s">
        <v>3459</v>
      </c>
      <c r="D2585" s="54">
        <v>1.3227855700000002</v>
      </c>
      <c r="E2585" s="54">
        <v>48.731702300000002</v>
      </c>
      <c r="F2585" s="54">
        <v>6.9929992800500001E-5</v>
      </c>
      <c r="G2585" s="48">
        <v>2584</v>
      </c>
      <c r="H2585" s="49"/>
      <c r="I2585" s="21">
        <f t="shared" si="367"/>
        <v>3.5682067242659406E-3</v>
      </c>
      <c r="J2585" s="50">
        <v>1.3227855700000002</v>
      </c>
      <c r="K2585" s="50">
        <v>24785.553035209974</v>
      </c>
      <c r="L2585">
        <f t="shared" si="361"/>
        <v>3.5682067242659406E-3</v>
      </c>
      <c r="M2585" t="e">
        <f t="shared" si="369"/>
        <v>#N/A</v>
      </c>
      <c r="N2585" t="str">
        <f t="shared" si="363"/>
        <v>NA</v>
      </c>
      <c r="O2585" s="22">
        <f t="shared" si="368"/>
        <v>21014.062664078952</v>
      </c>
      <c r="P2585">
        <f t="shared" si="364"/>
        <v>3.5682067242659406E-3</v>
      </c>
      <c r="Q2585">
        <f t="shared" si="365"/>
        <v>5</v>
      </c>
      <c r="V2585" s="51">
        <f t="shared" si="362"/>
        <v>9.4579990952223639E-10</v>
      </c>
      <c r="W2585" s="51">
        <f t="shared" si="366"/>
        <v>3.5704518072731172E-8</v>
      </c>
    </row>
    <row r="2586" spans="2:23" x14ac:dyDescent="0.25">
      <c r="B2586" s="45" t="s">
        <v>3319</v>
      </c>
      <c r="C2586" s="46" t="s">
        <v>3460</v>
      </c>
      <c r="D2586" s="47">
        <v>1.5477040599999996</v>
      </c>
      <c r="E2586" s="47">
        <v>36.941217055999999</v>
      </c>
      <c r="F2586" s="47">
        <v>6.9397770361401596E-5</v>
      </c>
      <c r="G2586" s="48">
        <v>2585</v>
      </c>
      <c r="H2586" s="49"/>
      <c r="I2586" s="21">
        <f t="shared" si="367"/>
        <v>3.4988089539045391E-3</v>
      </c>
      <c r="J2586" s="50">
        <v>1.5477040599999996</v>
      </c>
      <c r="K2586" s="50">
        <v>24787.100739269976</v>
      </c>
      <c r="L2586">
        <f t="shared" si="361"/>
        <v>3.4988089539045391E-3</v>
      </c>
      <c r="M2586" t="e">
        <f t="shared" si="369"/>
        <v>#N/A</v>
      </c>
      <c r="N2586" t="str">
        <f t="shared" si="363"/>
        <v>NA</v>
      </c>
      <c r="O2586" s="22">
        <f t="shared" si="368"/>
        <v>21015.610368138954</v>
      </c>
      <c r="P2586">
        <f t="shared" si="364"/>
        <v>3.4988089539045391E-3</v>
      </c>
      <c r="Q2586">
        <f t="shared" si="365"/>
        <v>5</v>
      </c>
      <c r="V2586" s="51">
        <f t="shared" si="362"/>
        <v>9.2740512188773874E-10</v>
      </c>
      <c r="W2586" s="51">
        <f t="shared" si="366"/>
        <v>3.4777112950843436E-8</v>
      </c>
    </row>
    <row r="2587" spans="2:23" x14ac:dyDescent="0.25">
      <c r="B2587" s="52" t="s">
        <v>796</v>
      </c>
      <c r="C2587" s="53" t="s">
        <v>3461</v>
      </c>
      <c r="D2587" s="54">
        <v>0.82922750000000001</v>
      </c>
      <c r="E2587" s="54">
        <v>32.875443166000004</v>
      </c>
      <c r="F2587" s="54">
        <v>6.7213843552887015E-5</v>
      </c>
      <c r="G2587" s="48">
        <v>2586</v>
      </c>
      <c r="H2587" s="49"/>
      <c r="I2587" s="21">
        <f t="shared" si="367"/>
        <v>3.4315951103516523E-3</v>
      </c>
      <c r="J2587" s="50">
        <v>0.82922750000000001</v>
      </c>
      <c r="K2587" s="50">
        <v>24787.929966769974</v>
      </c>
      <c r="L2587">
        <f t="shared" si="361"/>
        <v>3.4315951103516523E-3</v>
      </c>
      <c r="M2587" t="e">
        <f t="shared" si="369"/>
        <v>#N/A</v>
      </c>
      <c r="N2587" t="str">
        <f t="shared" si="363"/>
        <v>NA</v>
      </c>
      <c r="O2587" s="22">
        <f t="shared" si="368"/>
        <v>21016.439595638953</v>
      </c>
      <c r="P2587">
        <f t="shared" si="364"/>
        <v>3.4315951103516523E-3</v>
      </c>
      <c r="Q2587">
        <f t="shared" si="365"/>
        <v>5</v>
      </c>
      <c r="V2587" s="51">
        <f t="shared" si="362"/>
        <v>9.0958921264721118E-10</v>
      </c>
      <c r="W2587" s="51">
        <f t="shared" si="366"/>
        <v>3.3867523738196227E-8</v>
      </c>
    </row>
    <row r="2588" spans="2:23" x14ac:dyDescent="0.25">
      <c r="B2588" s="45" t="s">
        <v>3356</v>
      </c>
      <c r="C2588" s="46" t="s">
        <v>3462</v>
      </c>
      <c r="D2588" s="47">
        <v>1.1546522000000001</v>
      </c>
      <c r="E2588" s="47">
        <v>14.930007892000003</v>
      </c>
      <c r="F2588" s="47">
        <v>6.4742486222868809E-5</v>
      </c>
      <c r="G2588" s="48">
        <v>2587</v>
      </c>
      <c r="H2588" s="49"/>
      <c r="I2588" s="21">
        <f t="shared" si="367"/>
        <v>3.3668526241287834E-3</v>
      </c>
      <c r="J2588" s="50">
        <v>1.1546522000000001</v>
      </c>
      <c r="K2588" s="50">
        <v>24789.084618969973</v>
      </c>
      <c r="L2588">
        <f t="shared" si="361"/>
        <v>3.3668526241287834E-3</v>
      </c>
      <c r="M2588" t="e">
        <f t="shared" si="369"/>
        <v>#N/A</v>
      </c>
      <c r="N2588" t="str">
        <f t="shared" si="363"/>
        <v>NA</v>
      </c>
      <c r="O2588" s="22">
        <f t="shared" si="368"/>
        <v>21017.594247838952</v>
      </c>
      <c r="P2588">
        <f t="shared" si="364"/>
        <v>3.3668526241287834E-3</v>
      </c>
      <c r="Q2588">
        <f t="shared" si="365"/>
        <v>5</v>
      </c>
      <c r="V2588" s="51">
        <f t="shared" si="362"/>
        <v>8.9242836902360331E-10</v>
      </c>
      <c r="W2588" s="51">
        <f t="shared" si="366"/>
        <v>3.2975095369172623E-8</v>
      </c>
    </row>
    <row r="2589" spans="2:23" x14ac:dyDescent="0.25">
      <c r="B2589" s="52" t="s">
        <v>3262</v>
      </c>
      <c r="C2589" s="53" t="s">
        <v>3463</v>
      </c>
      <c r="D2589" s="54">
        <v>2.8245364400000001</v>
      </c>
      <c r="E2589" s="54">
        <v>93.070117231000012</v>
      </c>
      <c r="F2589" s="54">
        <v>6.3967091572866307E-5</v>
      </c>
      <c r="G2589" s="48">
        <v>2588</v>
      </c>
      <c r="H2589" s="49"/>
      <c r="I2589" s="21">
        <f t="shared" si="367"/>
        <v>3.3028855325559171E-3</v>
      </c>
      <c r="J2589" s="50">
        <v>2.8245364400000001</v>
      </c>
      <c r="K2589" s="50">
        <v>24791.909155409972</v>
      </c>
      <c r="L2589">
        <f t="shared" si="361"/>
        <v>3.3028855325559171E-3</v>
      </c>
      <c r="M2589" t="e">
        <f t="shared" si="369"/>
        <v>#N/A</v>
      </c>
      <c r="N2589" t="str">
        <f t="shared" si="363"/>
        <v>NA</v>
      </c>
      <c r="O2589" s="22">
        <f t="shared" si="368"/>
        <v>21020.418784278951</v>
      </c>
      <c r="P2589">
        <f t="shared" si="364"/>
        <v>3.3028855325559171E-3</v>
      </c>
      <c r="Q2589">
        <f t="shared" si="365"/>
        <v>5</v>
      </c>
      <c r="V2589" s="51">
        <f t="shared" si="362"/>
        <v>8.7547305390394365E-10</v>
      </c>
      <c r="W2589" s="51">
        <f t="shared" si="366"/>
        <v>3.2099622315268682E-8</v>
      </c>
    </row>
    <row r="2590" spans="2:23" x14ac:dyDescent="0.25">
      <c r="B2590" s="45" t="s">
        <v>2115</v>
      </c>
      <c r="C2590" s="46" t="s">
        <v>3464</v>
      </c>
      <c r="D2590" s="47">
        <v>0.22281920999999999</v>
      </c>
      <c r="E2590" s="47">
        <v>9</v>
      </c>
      <c r="F2590" s="47">
        <v>6.3110699999999992E-5</v>
      </c>
      <c r="G2590" s="48">
        <v>2589</v>
      </c>
      <c r="H2590" s="49"/>
      <c r="I2590" s="21">
        <f t="shared" si="367"/>
        <v>3.239774832555917E-3</v>
      </c>
      <c r="J2590" s="50">
        <v>0.88057861999999998</v>
      </c>
      <c r="K2590" s="50">
        <v>24792.789734029971</v>
      </c>
      <c r="L2590">
        <f t="shared" si="361"/>
        <v>3.239774832555917E-3</v>
      </c>
      <c r="M2590" t="e">
        <f t="shared" si="369"/>
        <v>#N/A</v>
      </c>
      <c r="N2590" t="str">
        <f t="shared" si="363"/>
        <v>NA</v>
      </c>
      <c r="O2590" s="22">
        <f t="shared" si="368"/>
        <v>21020.641603488952</v>
      </c>
      <c r="P2590">
        <f t="shared" si="364"/>
        <v>3.239774832555917E-3</v>
      </c>
      <c r="Q2590">
        <f t="shared" si="365"/>
        <v>5</v>
      </c>
      <c r="V2590" s="51">
        <f t="shared" si="362"/>
        <v>8.5874473658310093E-10</v>
      </c>
      <c r="W2590" s="51">
        <f t="shared" si="366"/>
        <v>3.1240877578685583E-8</v>
      </c>
    </row>
    <row r="2591" spans="2:23" x14ac:dyDescent="0.25">
      <c r="B2591" s="52" t="s">
        <v>3465</v>
      </c>
      <c r="C2591" s="53" t="s">
        <v>3466</v>
      </c>
      <c r="D2591" s="54">
        <v>0.17251712</v>
      </c>
      <c r="E2591" s="54">
        <v>31.373487913000002</v>
      </c>
      <c r="F2591" s="54">
        <v>6.2972864938973599E-5</v>
      </c>
      <c r="G2591" s="48">
        <v>2590</v>
      </c>
      <c r="H2591" s="49"/>
      <c r="I2591" s="21">
        <f t="shared" si="367"/>
        <v>3.1768019676169435E-3</v>
      </c>
      <c r="J2591" s="50">
        <v>0.17251712</v>
      </c>
      <c r="K2591" s="50">
        <v>24792.962251149973</v>
      </c>
      <c r="L2591">
        <f t="shared" si="361"/>
        <v>3.1768019676169435E-3</v>
      </c>
      <c r="M2591" t="e">
        <f t="shared" si="369"/>
        <v>#N/A</v>
      </c>
      <c r="N2591" t="str">
        <f t="shared" si="363"/>
        <v>NA</v>
      </c>
      <c r="O2591" s="22">
        <f t="shared" si="368"/>
        <v>21020.814120608953</v>
      </c>
      <c r="P2591">
        <f t="shared" si="364"/>
        <v>3.1768019676169435E-3</v>
      </c>
      <c r="Q2591">
        <f t="shared" si="365"/>
        <v>5</v>
      </c>
      <c r="V2591" s="51">
        <f t="shared" si="362"/>
        <v>8.4205295424980864E-10</v>
      </c>
      <c r="W2591" s="51">
        <f t="shared" si="366"/>
        <v>3.0398824624435776E-8</v>
      </c>
    </row>
    <row r="2592" spans="2:23" x14ac:dyDescent="0.25">
      <c r="B2592" s="45" t="s">
        <v>3107</v>
      </c>
      <c r="C2592" s="46" t="s">
        <v>3467</v>
      </c>
      <c r="D2592" s="47">
        <v>1.5999229325405993</v>
      </c>
      <c r="E2592" s="47">
        <v>28</v>
      </c>
      <c r="F2592" s="47">
        <v>6.2280400000000008E-5</v>
      </c>
      <c r="G2592" s="48">
        <v>2591</v>
      </c>
      <c r="H2592" s="49"/>
      <c r="I2592" s="21">
        <f t="shared" si="367"/>
        <v>3.1145215676169433E-3</v>
      </c>
      <c r="J2592" s="50">
        <v>9.0017428499999994</v>
      </c>
      <c r="K2592" s="50">
        <v>24801.963993999972</v>
      </c>
      <c r="L2592">
        <f t="shared" si="361"/>
        <v>3.1145215676169433E-3</v>
      </c>
      <c r="M2592" t="e">
        <f t="shared" si="369"/>
        <v>#N/A</v>
      </c>
      <c r="N2592" t="str">
        <f t="shared" si="363"/>
        <v>NA</v>
      </c>
      <c r="O2592" s="22">
        <f t="shared" si="368"/>
        <v>21022.414043541492</v>
      </c>
      <c r="P2592">
        <f t="shared" si="364"/>
        <v>3.1145215676169433E-3</v>
      </c>
      <c r="Q2592">
        <f t="shared" si="365"/>
        <v>5</v>
      </c>
      <c r="V2592" s="51">
        <f t="shared" si="362"/>
        <v>8.2554471881478714E-10</v>
      </c>
      <c r="W2592" s="51">
        <f t="shared" si="366"/>
        <v>2.9573279905620988E-8</v>
      </c>
    </row>
    <row r="2593" spans="2:23" x14ac:dyDescent="0.25">
      <c r="B2593" s="52" t="s">
        <v>2254</v>
      </c>
      <c r="C2593" s="53" t="s">
        <v>3468</v>
      </c>
      <c r="D2593" s="54">
        <v>0.25571564000000002</v>
      </c>
      <c r="E2593" s="54">
        <v>21.220570064</v>
      </c>
      <c r="F2593" s="54">
        <v>6.08627170005584E-5</v>
      </c>
      <c r="G2593" s="48">
        <v>2592</v>
      </c>
      <c r="H2593" s="49"/>
      <c r="I2593" s="21">
        <f t="shared" si="367"/>
        <v>3.0536588506163849E-3</v>
      </c>
      <c r="J2593" s="50">
        <v>0.25571564000000002</v>
      </c>
      <c r="K2593" s="50">
        <v>24802.219709639972</v>
      </c>
      <c r="L2593">
        <f t="shared" si="361"/>
        <v>3.0536588506163849E-3</v>
      </c>
      <c r="M2593" t="e">
        <f t="shared" si="369"/>
        <v>#N/A</v>
      </c>
      <c r="N2593" t="str">
        <f t="shared" si="363"/>
        <v>NA</v>
      </c>
      <c r="O2593" s="22">
        <f t="shared" si="368"/>
        <v>21022.669759181492</v>
      </c>
      <c r="P2593">
        <f t="shared" si="364"/>
        <v>3.0536588506163849E-3</v>
      </c>
      <c r="Q2593">
        <f t="shared" si="365"/>
        <v>5</v>
      </c>
      <c r="V2593" s="51">
        <f t="shared" si="362"/>
        <v>8.0941225881998471E-10</v>
      </c>
      <c r="W2593" s="51">
        <f t="shared" si="366"/>
        <v>2.8763867646801002E-8</v>
      </c>
    </row>
    <row r="2594" spans="2:23" x14ac:dyDescent="0.25">
      <c r="B2594" s="45" t="s">
        <v>3432</v>
      </c>
      <c r="C2594" s="46" t="s">
        <v>3469</v>
      </c>
      <c r="D2594" s="47">
        <v>0.48615833000000003</v>
      </c>
      <c r="E2594" s="47">
        <v>49.318923186999996</v>
      </c>
      <c r="F2594" s="47">
        <v>6.0174018180458695E-5</v>
      </c>
      <c r="G2594" s="48">
        <v>2593</v>
      </c>
      <c r="H2594" s="49"/>
      <c r="I2594" s="21">
        <f t="shared" si="367"/>
        <v>2.9934848324359264E-3</v>
      </c>
      <c r="J2594" s="50">
        <v>0.48615833000000003</v>
      </c>
      <c r="K2594" s="50">
        <v>24802.705867969973</v>
      </c>
      <c r="L2594">
        <f t="shared" si="361"/>
        <v>2.9934848324359264E-3</v>
      </c>
      <c r="M2594" t="e">
        <f t="shared" si="369"/>
        <v>#N/A</v>
      </c>
      <c r="N2594" t="str">
        <f t="shared" si="363"/>
        <v>NA</v>
      </c>
      <c r="O2594" s="22">
        <f t="shared" si="368"/>
        <v>21023.155917511493</v>
      </c>
      <c r="P2594">
        <f t="shared" si="364"/>
        <v>2.9934848324359264E-3</v>
      </c>
      <c r="Q2594">
        <f t="shared" si="365"/>
        <v>5</v>
      </c>
      <c r="V2594" s="51">
        <f t="shared" si="362"/>
        <v>7.9346234746433717E-10</v>
      </c>
      <c r="W2594" s="51">
        <f t="shared" si="366"/>
        <v>2.7970405299336664E-8</v>
      </c>
    </row>
    <row r="2595" spans="2:23" x14ac:dyDescent="0.25">
      <c r="B2595" s="52" t="s">
        <v>3470</v>
      </c>
      <c r="C2595" s="53" t="s">
        <v>3471</v>
      </c>
      <c r="D2595" s="54">
        <v>0.37036359000000002</v>
      </c>
      <c r="E2595" s="54">
        <v>14.930007892000001</v>
      </c>
      <c r="F2595" s="54">
        <v>5.9676734545113207E-5</v>
      </c>
      <c r="G2595" s="48">
        <v>2594</v>
      </c>
      <c r="H2595" s="49"/>
      <c r="I2595" s="21">
        <f t="shared" si="367"/>
        <v>2.9338080978908131E-3</v>
      </c>
      <c r="J2595" s="50">
        <v>0.37036359000000002</v>
      </c>
      <c r="K2595" s="50">
        <v>24803.076231559971</v>
      </c>
      <c r="L2595">
        <f t="shared" si="361"/>
        <v>2.9338080978908131E-3</v>
      </c>
      <c r="M2595" t="e">
        <f t="shared" si="369"/>
        <v>#N/A</v>
      </c>
      <c r="N2595" t="str">
        <f t="shared" si="363"/>
        <v>NA</v>
      </c>
      <c r="O2595" s="22">
        <f t="shared" si="368"/>
        <v>21023.526281101491</v>
      </c>
      <c r="P2595">
        <f t="shared" si="364"/>
        <v>2.9338080978908131E-3</v>
      </c>
      <c r="Q2595">
        <f t="shared" si="365"/>
        <v>5</v>
      </c>
      <c r="V2595" s="51">
        <f t="shared" si="362"/>
        <v>7.7764424764699482E-10</v>
      </c>
      <c r="W2595" s="51">
        <f t="shared" si="366"/>
        <v>2.719276105168967E-8</v>
      </c>
    </row>
    <row r="2596" spans="2:23" x14ac:dyDescent="0.25">
      <c r="B2596" s="45" t="s">
        <v>3472</v>
      </c>
      <c r="C2596" s="46" t="s">
        <v>3473</v>
      </c>
      <c r="D2596" s="47">
        <v>0.70951648</v>
      </c>
      <c r="E2596" s="47">
        <v>56.975828469999996</v>
      </c>
      <c r="F2596" s="47">
        <v>5.9556833499690996E-5</v>
      </c>
      <c r="G2596" s="48">
        <v>2595</v>
      </c>
      <c r="H2596" s="49"/>
      <c r="I2596" s="21">
        <f t="shared" si="367"/>
        <v>2.8742512643911223E-3</v>
      </c>
      <c r="J2596" s="50">
        <v>0.70951648000000012</v>
      </c>
      <c r="K2596" s="50">
        <v>24803.785748039973</v>
      </c>
      <c r="L2596">
        <f t="shared" si="361"/>
        <v>2.8742512643911223E-3</v>
      </c>
      <c r="M2596" t="e">
        <f t="shared" si="369"/>
        <v>#N/A</v>
      </c>
      <c r="N2596" t="str">
        <f t="shared" si="363"/>
        <v>NA</v>
      </c>
      <c r="O2596" s="22">
        <f t="shared" si="368"/>
        <v>21024.235797581492</v>
      </c>
      <c r="P2596">
        <f t="shared" si="364"/>
        <v>2.8742512643911223E-3</v>
      </c>
      <c r="Q2596">
        <f t="shared" si="365"/>
        <v>5</v>
      </c>
      <c r="V2596" s="51">
        <f t="shared" si="362"/>
        <v>7.6185792917156329E-10</v>
      </c>
      <c r="W2596" s="51">
        <f t="shared" si="366"/>
        <v>2.6430903122518107E-8</v>
      </c>
    </row>
    <row r="2597" spans="2:23" x14ac:dyDescent="0.25">
      <c r="B2597" s="52" t="s">
        <v>830</v>
      </c>
      <c r="C2597" s="53" t="s">
        <v>3474</v>
      </c>
      <c r="D2597" s="54">
        <v>4.9108317500000007</v>
      </c>
      <c r="E2597" s="54">
        <v>6.8099769880000007</v>
      </c>
      <c r="F2597" s="54">
        <v>5.9104471276550806E-5</v>
      </c>
      <c r="G2597" s="48">
        <v>2596</v>
      </c>
      <c r="H2597" s="49"/>
      <c r="I2597" s="21">
        <f t="shared" si="367"/>
        <v>2.8151467931145716E-3</v>
      </c>
      <c r="J2597" s="50">
        <v>4.9108317499999998</v>
      </c>
      <c r="K2597" s="50">
        <v>24808.696579789972</v>
      </c>
      <c r="L2597">
        <f t="shared" si="361"/>
        <v>2.8151467931145716E-3</v>
      </c>
      <c r="M2597" t="e">
        <f t="shared" si="369"/>
        <v>#N/A</v>
      </c>
      <c r="N2597" t="str">
        <f t="shared" si="363"/>
        <v>NA</v>
      </c>
      <c r="O2597" s="22">
        <f t="shared" si="368"/>
        <v>21029.146629331492</v>
      </c>
      <c r="P2597">
        <f t="shared" si="364"/>
        <v>2.8151467931145716E-3</v>
      </c>
      <c r="Q2597">
        <f t="shared" si="365"/>
        <v>5</v>
      </c>
      <c r="V2597" s="51">
        <f t="shared" si="362"/>
        <v>7.4619151522599196E-10</v>
      </c>
      <c r="W2597" s="51">
        <f t="shared" si="366"/>
        <v>2.5684711607292115E-8</v>
      </c>
    </row>
    <row r="2598" spans="2:23" x14ac:dyDescent="0.25">
      <c r="B2598" s="45" t="s">
        <v>2702</v>
      </c>
      <c r="C2598" s="46" t="s">
        <v>3475</v>
      </c>
      <c r="D2598" s="47">
        <v>0.66147436999999998</v>
      </c>
      <c r="E2598" s="47">
        <v>29</v>
      </c>
      <c r="F2598" s="47">
        <v>5.9084600000000007E-5</v>
      </c>
      <c r="G2598" s="48">
        <v>2597</v>
      </c>
      <c r="H2598" s="49"/>
      <c r="I2598" s="21">
        <f t="shared" si="367"/>
        <v>2.7560621931145717E-3</v>
      </c>
      <c r="J2598" s="50">
        <v>1.2983153000000001</v>
      </c>
      <c r="K2598" s="50">
        <v>24809.994895089971</v>
      </c>
      <c r="L2598">
        <f t="shared" ref="L2598:L2661" si="370">P2598</f>
        <v>2.7560621931145717E-3</v>
      </c>
      <c r="M2598" t="e">
        <f t="shared" si="369"/>
        <v>#N/A</v>
      </c>
      <c r="N2598" t="str">
        <f t="shared" si="363"/>
        <v>NA</v>
      </c>
      <c r="O2598" s="22">
        <f t="shared" si="368"/>
        <v>21029.808103701493</v>
      </c>
      <c r="P2598">
        <f t="shared" si="364"/>
        <v>2.7560621931145717E-3</v>
      </c>
      <c r="Q2598">
        <f t="shared" si="365"/>
        <v>5</v>
      </c>
      <c r="V2598" s="51">
        <f t="shared" si="362"/>
        <v>7.30530368422438E-10</v>
      </c>
      <c r="W2598" s="51">
        <f t="shared" si="366"/>
        <v>2.4954181238869678E-8</v>
      </c>
    </row>
    <row r="2599" spans="2:23" x14ac:dyDescent="0.25">
      <c r="B2599" s="52" t="s">
        <v>1288</v>
      </c>
      <c r="C2599" s="53" t="s">
        <v>3476</v>
      </c>
      <c r="D2599" s="54">
        <v>0.12842306000000001</v>
      </c>
      <c r="E2599" s="54">
        <v>8.7750578620000006</v>
      </c>
      <c r="F2599" s="54">
        <v>5.6770236838208998E-5</v>
      </c>
      <c r="G2599" s="48">
        <v>2598</v>
      </c>
      <c r="H2599" s="49"/>
      <c r="I2599" s="21">
        <f t="shared" si="367"/>
        <v>2.6992919562763627E-3</v>
      </c>
      <c r="J2599" s="50">
        <v>0.12842306000000001</v>
      </c>
      <c r="K2599" s="50">
        <v>24810.12331814997</v>
      </c>
      <c r="L2599">
        <f t="shared" si="370"/>
        <v>2.6992919562763627E-3</v>
      </c>
      <c r="M2599" t="e">
        <f t="shared" si="369"/>
        <v>#N/A</v>
      </c>
      <c r="N2599" t="str">
        <f t="shared" si="363"/>
        <v>NA</v>
      </c>
      <c r="O2599" s="22">
        <f t="shared" si="368"/>
        <v>21029.936526761492</v>
      </c>
      <c r="P2599">
        <f t="shared" si="364"/>
        <v>2.6992919562763627E-3</v>
      </c>
      <c r="Q2599">
        <f t="shared" si="365"/>
        <v>5</v>
      </c>
      <c r="V2599" s="51">
        <f t="shared" si="362"/>
        <v>7.1548267387604655E-10</v>
      </c>
      <c r="W2599" s="51">
        <f t="shared" si="366"/>
        <v>2.4238698564993633E-8</v>
      </c>
    </row>
    <row r="2600" spans="2:23" x14ac:dyDescent="0.25">
      <c r="B2600" s="45" t="s">
        <v>1225</v>
      </c>
      <c r="C2600" s="46" t="s">
        <v>3477</v>
      </c>
      <c r="D2600" s="47">
        <v>0.8434065300000001</v>
      </c>
      <c r="E2600" s="47">
        <v>123.92419032800001</v>
      </c>
      <c r="F2600" s="47">
        <v>5.6459861113436798E-5</v>
      </c>
      <c r="G2600" s="48">
        <v>2599</v>
      </c>
      <c r="H2600" s="49"/>
      <c r="I2600" s="21">
        <f t="shared" si="367"/>
        <v>2.6428320951629261E-3</v>
      </c>
      <c r="J2600" s="50">
        <v>0.8434065300000001</v>
      </c>
      <c r="K2600" s="50">
        <v>24810.966724679969</v>
      </c>
      <c r="L2600">
        <f t="shared" si="370"/>
        <v>2.6428320951629261E-3</v>
      </c>
      <c r="M2600" t="e">
        <f t="shared" si="369"/>
        <v>#N/A</v>
      </c>
      <c r="N2600" t="str">
        <f t="shared" si="363"/>
        <v>NA</v>
      </c>
      <c r="O2600" s="22">
        <f t="shared" si="368"/>
        <v>21030.779933291491</v>
      </c>
      <c r="P2600">
        <f t="shared" si="364"/>
        <v>2.6428320951629261E-3</v>
      </c>
      <c r="Q2600">
        <f t="shared" si="365"/>
        <v>5</v>
      </c>
      <c r="V2600" s="51">
        <f t="shared" si="362"/>
        <v>7.0051724847914441E-10</v>
      </c>
      <c r="W2600" s="51">
        <f t="shared" si="366"/>
        <v>2.3538181316514488E-8</v>
      </c>
    </row>
    <row r="2601" spans="2:23" x14ac:dyDescent="0.25">
      <c r="B2601" s="52" t="s">
        <v>2149</v>
      </c>
      <c r="C2601" s="53" t="s">
        <v>3478</v>
      </c>
      <c r="D2601" s="54">
        <v>0.29261954000000001</v>
      </c>
      <c r="E2601" s="54">
        <v>15.652840921000001</v>
      </c>
      <c r="F2601" s="54">
        <v>5.6112304133600805E-5</v>
      </c>
      <c r="G2601" s="48">
        <v>2600</v>
      </c>
      <c r="H2601" s="49"/>
      <c r="I2601" s="21">
        <f t="shared" si="367"/>
        <v>2.5867197910293253E-3</v>
      </c>
      <c r="J2601" s="50">
        <v>0.29261954000000001</v>
      </c>
      <c r="K2601" s="50">
        <v>24811.259344219969</v>
      </c>
      <c r="L2601">
        <f t="shared" si="370"/>
        <v>2.5867197910293253E-3</v>
      </c>
      <c r="M2601" t="e">
        <f t="shared" si="369"/>
        <v>#N/A</v>
      </c>
      <c r="N2601" t="str">
        <f t="shared" si="363"/>
        <v>NA</v>
      </c>
      <c r="O2601" s="22">
        <f t="shared" si="368"/>
        <v>21031.072552831491</v>
      </c>
      <c r="P2601">
        <f t="shared" si="364"/>
        <v>2.5867197910293253E-3</v>
      </c>
      <c r="Q2601">
        <f t="shared" si="365"/>
        <v>5</v>
      </c>
      <c r="V2601" s="51">
        <f t="shared" si="362"/>
        <v>6.8564394761018716E-10</v>
      </c>
      <c r="W2601" s="51">
        <f t="shared" si="366"/>
        <v>2.28525373689043E-8</v>
      </c>
    </row>
    <row r="2602" spans="2:23" x14ac:dyDescent="0.25">
      <c r="B2602" s="45" t="s">
        <v>2646</v>
      </c>
      <c r="C2602" s="46" t="s">
        <v>3479</v>
      </c>
      <c r="D2602" s="47">
        <v>0.45060739999999999</v>
      </c>
      <c r="E2602" s="47">
        <v>22.790331387999998</v>
      </c>
      <c r="F2602" s="47">
        <v>5.4667167900395596E-5</v>
      </c>
      <c r="G2602" s="48">
        <v>2601</v>
      </c>
      <c r="H2602" s="49"/>
      <c r="I2602" s="21">
        <f t="shared" si="367"/>
        <v>2.5320526231289299E-3</v>
      </c>
      <c r="J2602" s="50">
        <v>0.45060739999999999</v>
      </c>
      <c r="K2602" s="50">
        <v>24811.709951619967</v>
      </c>
      <c r="L2602">
        <f t="shared" si="370"/>
        <v>2.5320526231289299E-3</v>
      </c>
      <c r="M2602" t="e">
        <f t="shared" si="369"/>
        <v>#N/A</v>
      </c>
      <c r="N2602" t="str">
        <f t="shared" si="363"/>
        <v>NA</v>
      </c>
      <c r="O2602" s="22">
        <f t="shared" si="368"/>
        <v>21031.523160231489</v>
      </c>
      <c r="P2602">
        <f t="shared" si="364"/>
        <v>2.5320526231289299E-3</v>
      </c>
      <c r="Q2602">
        <f t="shared" si="365"/>
        <v>5</v>
      </c>
      <c r="V2602" s="51">
        <f t="shared" si="362"/>
        <v>6.7115369902049319E-10</v>
      </c>
      <c r="W2602" s="51">
        <f t="shared" si="366"/>
        <v>2.2181383669883807E-8</v>
      </c>
    </row>
    <row r="2603" spans="2:23" x14ac:dyDescent="0.25">
      <c r="B2603" s="52" t="s">
        <v>2518</v>
      </c>
      <c r="C2603" s="53" t="s">
        <v>3480</v>
      </c>
      <c r="D2603" s="54">
        <v>0.16570023</v>
      </c>
      <c r="E2603" s="54">
        <v>21.220570064</v>
      </c>
      <c r="F2603" s="54">
        <v>5.4403175473076804E-5</v>
      </c>
      <c r="G2603" s="48">
        <v>2602</v>
      </c>
      <c r="H2603" s="49"/>
      <c r="I2603" s="21">
        <f t="shared" si="367"/>
        <v>2.4776494476558531E-3</v>
      </c>
      <c r="J2603" s="50">
        <v>0.16570023</v>
      </c>
      <c r="K2603" s="50">
        <v>24811.875651849969</v>
      </c>
      <c r="L2603">
        <f t="shared" si="370"/>
        <v>2.4776494476558531E-3</v>
      </c>
      <c r="M2603" t="e">
        <f t="shared" si="369"/>
        <v>#N/A</v>
      </c>
      <c r="N2603" t="str">
        <f t="shared" si="363"/>
        <v>NA</v>
      </c>
      <c r="O2603" s="22">
        <f t="shared" si="368"/>
        <v>21031.688860461491</v>
      </c>
      <c r="P2603">
        <f t="shared" si="364"/>
        <v>2.4776494476558531E-3</v>
      </c>
      <c r="Q2603">
        <f t="shared" si="365"/>
        <v>5</v>
      </c>
      <c r="V2603" s="51">
        <f t="shared" si="362"/>
        <v>6.5673342508001858E-10</v>
      </c>
      <c r="W2603" s="51">
        <f t="shared" si="366"/>
        <v>2.1524650244803788E-8</v>
      </c>
    </row>
    <row r="2604" spans="2:23" x14ac:dyDescent="0.25">
      <c r="B2604" s="45" t="s">
        <v>2412</v>
      </c>
      <c r="C2604" s="46" t="s">
        <v>3481</v>
      </c>
      <c r="D2604" s="47">
        <v>0.24451801000000001</v>
      </c>
      <c r="E2604" s="47">
        <v>13.360246568000001</v>
      </c>
      <c r="F2604" s="47">
        <v>5.3557220417141606E-5</v>
      </c>
      <c r="G2604" s="48">
        <v>2603</v>
      </c>
      <c r="H2604" s="49"/>
      <c r="I2604" s="21">
        <f t="shared" si="367"/>
        <v>2.4240922272387114E-3</v>
      </c>
      <c r="J2604" s="50">
        <v>0.24451801000000001</v>
      </c>
      <c r="K2604" s="50">
        <v>24812.120169859969</v>
      </c>
      <c r="L2604">
        <f t="shared" si="370"/>
        <v>2.4240922272387114E-3</v>
      </c>
      <c r="M2604" t="e">
        <f t="shared" si="369"/>
        <v>#N/A</v>
      </c>
      <c r="N2604" t="str">
        <f t="shared" si="363"/>
        <v>NA</v>
      </c>
      <c r="O2604" s="22">
        <f t="shared" si="368"/>
        <v>21031.933378471491</v>
      </c>
      <c r="P2604">
        <f t="shared" si="364"/>
        <v>2.4240922272387114E-3</v>
      </c>
      <c r="Q2604">
        <f t="shared" si="365"/>
        <v>5</v>
      </c>
      <c r="V2604" s="51">
        <f t="shared" si="362"/>
        <v>6.4253738260290686E-10</v>
      </c>
      <c r="W2604" s="51">
        <f t="shared" si="366"/>
        <v>2.0882112862200883E-8</v>
      </c>
    </row>
    <row r="2605" spans="2:23" x14ac:dyDescent="0.25">
      <c r="B2605" s="52" t="s">
        <v>3482</v>
      </c>
      <c r="C2605" s="53" t="s">
        <v>3483</v>
      </c>
      <c r="D2605" s="54">
        <v>1.42912748</v>
      </c>
      <c r="E2605" s="54">
        <v>66.677137574</v>
      </c>
      <c r="F2605" s="54">
        <v>5.3548409185679402E-5</v>
      </c>
      <c r="G2605" s="48">
        <v>2604</v>
      </c>
      <c r="H2605" s="49"/>
      <c r="I2605" s="21">
        <f t="shared" si="367"/>
        <v>2.3705438180530321E-3</v>
      </c>
      <c r="J2605" s="50">
        <v>1.42912748</v>
      </c>
      <c r="K2605" s="50">
        <v>24813.549297339971</v>
      </c>
      <c r="L2605">
        <f t="shared" si="370"/>
        <v>2.3705438180530321E-3</v>
      </c>
      <c r="M2605" t="e">
        <f t="shared" si="369"/>
        <v>#N/A</v>
      </c>
      <c r="N2605" t="str">
        <f t="shared" si="363"/>
        <v>NA</v>
      </c>
      <c r="O2605" s="22">
        <f t="shared" si="368"/>
        <v>21033.362505951492</v>
      </c>
      <c r="P2605">
        <f t="shared" si="364"/>
        <v>2.3705438180530321E-3</v>
      </c>
      <c r="Q2605">
        <f t="shared" si="365"/>
        <v>5</v>
      </c>
      <c r="V2605" s="51">
        <f t="shared" si="362"/>
        <v>6.2834367565805656E-10</v>
      </c>
      <c r="W2605" s="51">
        <f t="shared" si="366"/>
        <v>2.0253769186542827E-8</v>
      </c>
    </row>
    <row r="2606" spans="2:23" x14ac:dyDescent="0.25">
      <c r="B2606" s="45" t="s">
        <v>835</v>
      </c>
      <c r="C2606" s="46" t="s">
        <v>3484</v>
      </c>
      <c r="D2606" s="47">
        <v>0.16358687</v>
      </c>
      <c r="E2606" s="47">
        <v>15.257521370999999</v>
      </c>
      <c r="F2606" s="47">
        <v>5.2450781217086702E-5</v>
      </c>
      <c r="G2606" s="48">
        <v>2605</v>
      </c>
      <c r="H2606" s="49"/>
      <c r="I2606" s="21">
        <f t="shared" si="367"/>
        <v>2.3180930368359456E-3</v>
      </c>
      <c r="J2606" s="50">
        <v>0.16358687</v>
      </c>
      <c r="K2606" s="50">
        <v>24813.71288420997</v>
      </c>
      <c r="L2606">
        <f t="shared" si="370"/>
        <v>2.3180930368359456E-3</v>
      </c>
      <c r="M2606" t="e">
        <f t="shared" si="369"/>
        <v>#N/A</v>
      </c>
      <c r="N2606" t="str">
        <f t="shared" si="363"/>
        <v>NA</v>
      </c>
      <c r="O2606" s="22">
        <f t="shared" si="368"/>
        <v>21033.526092821492</v>
      </c>
      <c r="P2606">
        <f t="shared" si="364"/>
        <v>2.3180930368359456E-3</v>
      </c>
      <c r="Q2606">
        <f t="shared" si="365"/>
        <v>5</v>
      </c>
      <c r="V2606" s="51">
        <f t="shared" si="362"/>
        <v>6.144409093771325E-10</v>
      </c>
      <c r="W2606" s="51">
        <f t="shared" si="366"/>
        <v>1.9639328277165694E-8</v>
      </c>
    </row>
    <row r="2607" spans="2:23" x14ac:dyDescent="0.25">
      <c r="B2607" s="52" t="s">
        <v>2727</v>
      </c>
      <c r="C2607" s="53" t="s">
        <v>3485</v>
      </c>
      <c r="D2607" s="54">
        <v>0.33501896999999997</v>
      </c>
      <c r="E2607" s="54">
        <v>11.722679173</v>
      </c>
      <c r="F2607" s="54">
        <v>5.0991309866715403E-5</v>
      </c>
      <c r="G2607" s="48">
        <v>2606</v>
      </c>
      <c r="H2607" s="49"/>
      <c r="I2607" s="21">
        <f t="shared" si="367"/>
        <v>2.2671017269692301E-3</v>
      </c>
      <c r="J2607" s="50">
        <v>0.33501896999999997</v>
      </c>
      <c r="K2607" s="50">
        <v>24814.04790317997</v>
      </c>
      <c r="L2607">
        <f t="shared" si="370"/>
        <v>2.2671017269692301E-3</v>
      </c>
      <c r="M2607" t="e">
        <f t="shared" si="369"/>
        <v>#N/A</v>
      </c>
      <c r="N2607" t="str">
        <f t="shared" si="363"/>
        <v>NA</v>
      </c>
      <c r="O2607" s="22">
        <f t="shared" si="368"/>
        <v>21033.861111791492</v>
      </c>
      <c r="P2607">
        <f t="shared" si="364"/>
        <v>2.2671017269692301E-3</v>
      </c>
      <c r="Q2607">
        <f t="shared" si="365"/>
        <v>5</v>
      </c>
      <c r="V2607" s="51">
        <f t="shared" si="362"/>
        <v>6.0092499508596107E-10</v>
      </c>
      <c r="W2607" s="51">
        <f t="shared" si="366"/>
        <v>1.9038403282079734E-8</v>
      </c>
    </row>
    <row r="2608" spans="2:23" x14ac:dyDescent="0.25">
      <c r="B2608" s="45" t="s">
        <v>2149</v>
      </c>
      <c r="C2608" s="46" t="s">
        <v>3486</v>
      </c>
      <c r="D2608" s="47">
        <v>5.9271490000000003E-2</v>
      </c>
      <c r="E2608" s="47">
        <v>8.7750578620000006</v>
      </c>
      <c r="F2608" s="47">
        <v>5.0814605067269602E-5</v>
      </c>
      <c r="G2608" s="48">
        <v>2607</v>
      </c>
      <c r="H2608" s="49"/>
      <c r="I2608" s="21">
        <f t="shared" si="367"/>
        <v>2.2162871219019607E-3</v>
      </c>
      <c r="J2608" s="50">
        <v>5.9271490000000003E-2</v>
      </c>
      <c r="K2608" s="50">
        <v>24814.107174669971</v>
      </c>
      <c r="L2608">
        <f t="shared" si="370"/>
        <v>2.2162871219019607E-3</v>
      </c>
      <c r="M2608" t="e">
        <f t="shared" si="369"/>
        <v>#N/A</v>
      </c>
      <c r="N2608" t="str">
        <f t="shared" si="363"/>
        <v>NA</v>
      </c>
      <c r="O2608" s="22">
        <f t="shared" si="368"/>
        <v>21033.920383281493</v>
      </c>
      <c r="P2608">
        <f t="shared" si="364"/>
        <v>2.2162871219019607E-3</v>
      </c>
      <c r="Q2608">
        <f t="shared" si="365"/>
        <v>5</v>
      </c>
      <c r="V2608" s="51">
        <f t="shared" si="362"/>
        <v>5.8745591871541568E-10</v>
      </c>
      <c r="W2608" s="51">
        <f t="shared" si="366"/>
        <v>1.8450947363364317E-8</v>
      </c>
    </row>
    <row r="2609" spans="2:23" x14ac:dyDescent="0.25">
      <c r="B2609" s="52" t="s">
        <v>3107</v>
      </c>
      <c r="C2609" s="53" t="s">
        <v>3487</v>
      </c>
      <c r="D2609" s="54">
        <v>0.70345688000000006</v>
      </c>
      <c r="E2609" s="54">
        <v>10</v>
      </c>
      <c r="F2609" s="54">
        <v>5.0401000000000001E-5</v>
      </c>
      <c r="G2609" s="48">
        <v>2608</v>
      </c>
      <c r="H2609" s="49"/>
      <c r="I2609" s="21">
        <f t="shared" si="367"/>
        <v>2.1658861219019609E-3</v>
      </c>
      <c r="J2609" s="50">
        <v>3.4426265599999994</v>
      </c>
      <c r="K2609" s="50">
        <v>24817.549801229972</v>
      </c>
      <c r="L2609">
        <f t="shared" si="370"/>
        <v>2.1658861219019609E-3</v>
      </c>
      <c r="M2609" t="e">
        <f t="shared" si="369"/>
        <v>#N/A</v>
      </c>
      <c r="N2609" t="str">
        <f t="shared" si="363"/>
        <v>NA</v>
      </c>
      <c r="O2609" s="22">
        <f t="shared" si="368"/>
        <v>21034.623840161494</v>
      </c>
      <c r="P2609">
        <f t="shared" si="364"/>
        <v>2.1658861219019609E-3</v>
      </c>
      <c r="Q2609">
        <f t="shared" si="365"/>
        <v>5</v>
      </c>
      <c r="V2609" s="51">
        <f t="shared" si="362"/>
        <v>5.7409647378313339E-10</v>
      </c>
      <c r="W2609" s="51">
        <f t="shared" si="366"/>
        <v>1.7876850889581183E-8</v>
      </c>
    </row>
    <row r="2610" spans="2:23" x14ac:dyDescent="0.25">
      <c r="B2610" s="45" t="s">
        <v>3232</v>
      </c>
      <c r="C2610" s="46" t="s">
        <v>3488</v>
      </c>
      <c r="D2610" s="47">
        <v>0.47840534000000001</v>
      </c>
      <c r="E2610" s="47">
        <v>46.303495804999997</v>
      </c>
      <c r="F2610" s="47">
        <v>5.0304117842551999E-5</v>
      </c>
      <c r="G2610" s="48">
        <v>2609</v>
      </c>
      <c r="H2610" s="49"/>
      <c r="I2610" s="21">
        <f t="shared" si="367"/>
        <v>2.115582004059409E-3</v>
      </c>
      <c r="J2610" s="50">
        <v>0.47840534000000001</v>
      </c>
      <c r="K2610" s="50">
        <v>24818.028206569972</v>
      </c>
      <c r="L2610">
        <f t="shared" si="370"/>
        <v>2.115582004059409E-3</v>
      </c>
      <c r="M2610" t="e">
        <f t="shared" si="369"/>
        <v>#N/A</v>
      </c>
      <c r="N2610" t="str">
        <f t="shared" si="363"/>
        <v>NA</v>
      </c>
      <c r="O2610" s="22">
        <f t="shared" si="368"/>
        <v>21035.102245501494</v>
      </c>
      <c r="P2610">
        <f t="shared" si="364"/>
        <v>2.115582004059409E-3</v>
      </c>
      <c r="Q2610">
        <f t="shared" si="365"/>
        <v>5</v>
      </c>
      <c r="V2610" s="51">
        <f t="shared" si="362"/>
        <v>5.6076270873512629E-10</v>
      </c>
      <c r="W2610" s="51">
        <f t="shared" si="366"/>
        <v>1.7316088180846057E-8</v>
      </c>
    </row>
    <row r="2611" spans="2:23" x14ac:dyDescent="0.25">
      <c r="B2611" s="52" t="s">
        <v>3489</v>
      </c>
      <c r="C2611" s="53" t="s">
        <v>3490</v>
      </c>
      <c r="D2611" s="54">
        <v>0.67634932000000003</v>
      </c>
      <c r="E2611" s="54">
        <v>44.270608859999996</v>
      </c>
      <c r="F2611" s="54">
        <v>5.0220578690784003E-5</v>
      </c>
      <c r="G2611" s="48">
        <v>2610</v>
      </c>
      <c r="H2611" s="49"/>
      <c r="I2611" s="21">
        <f t="shared" si="367"/>
        <v>2.0653614253686248E-3</v>
      </c>
      <c r="J2611" s="50">
        <v>0.67634932000000003</v>
      </c>
      <c r="K2611" s="50">
        <v>24818.704555889974</v>
      </c>
      <c r="L2611">
        <f t="shared" si="370"/>
        <v>2.0653614253686248E-3</v>
      </c>
      <c r="M2611" t="e">
        <f t="shared" si="369"/>
        <v>#N/A</v>
      </c>
      <c r="N2611" t="str">
        <f t="shared" si="363"/>
        <v>NA</v>
      </c>
      <c r="O2611" s="22">
        <f t="shared" si="368"/>
        <v>21035.778594821495</v>
      </c>
      <c r="P2611">
        <f t="shared" si="364"/>
        <v>2.0653614253686248E-3</v>
      </c>
      <c r="Q2611">
        <f t="shared" si="365"/>
        <v>5</v>
      </c>
      <c r="V2611" s="51">
        <f t="shared" si="362"/>
        <v>5.4745108683304328E-10</v>
      </c>
      <c r="W2611" s="51">
        <f t="shared" si="366"/>
        <v>1.6768637094013014E-8</v>
      </c>
    </row>
    <row r="2612" spans="2:23" x14ac:dyDescent="0.25">
      <c r="B2612" s="45" t="s">
        <v>3333</v>
      </c>
      <c r="C2612" s="46" t="s">
        <v>3491</v>
      </c>
      <c r="D2612" s="47">
        <v>3.3500903600000007</v>
      </c>
      <c r="E2612" s="47">
        <v>63.074489305</v>
      </c>
      <c r="F2612" s="47">
        <v>5.0062222161378503E-5</v>
      </c>
      <c r="G2612" s="48">
        <v>2611</v>
      </c>
      <c r="H2612" s="49"/>
      <c r="I2612" s="21">
        <f t="shared" si="367"/>
        <v>2.0152992032072465E-3</v>
      </c>
      <c r="J2612" s="50">
        <v>3.3500903600000007</v>
      </c>
      <c r="K2612" s="50">
        <v>24822.054646249973</v>
      </c>
      <c r="L2612">
        <f t="shared" si="370"/>
        <v>2.0152992032072465E-3</v>
      </c>
      <c r="M2612" t="e">
        <f t="shared" si="369"/>
        <v>#N/A</v>
      </c>
      <c r="N2612" t="str">
        <f t="shared" si="363"/>
        <v>NA</v>
      </c>
      <c r="O2612" s="22">
        <f t="shared" si="368"/>
        <v>21039.128685181495</v>
      </c>
      <c r="P2612">
        <f t="shared" si="364"/>
        <v>2.0152992032072465E-3</v>
      </c>
      <c r="Q2612">
        <f t="shared" si="365"/>
        <v>5</v>
      </c>
      <c r="V2612" s="51">
        <f t="shared" si="362"/>
        <v>5.3418143940238487E-10</v>
      </c>
      <c r="W2612" s="51">
        <f t="shared" si="366"/>
        <v>1.6234455654610627E-8</v>
      </c>
    </row>
    <row r="2613" spans="2:23" x14ac:dyDescent="0.25">
      <c r="B2613" s="52" t="s">
        <v>3194</v>
      </c>
      <c r="C2613" s="53" t="s">
        <v>3492</v>
      </c>
      <c r="D2613" s="54">
        <v>0.96275918999999988</v>
      </c>
      <c r="E2613" s="54">
        <v>42.441140128000001</v>
      </c>
      <c r="F2613" s="54">
        <v>4.9422707679056003E-5</v>
      </c>
      <c r="G2613" s="48">
        <v>2612</v>
      </c>
      <c r="H2613" s="49"/>
      <c r="I2613" s="21">
        <f t="shared" si="367"/>
        <v>1.9658764955281906E-3</v>
      </c>
      <c r="J2613" s="50">
        <v>0.96275918999999988</v>
      </c>
      <c r="K2613" s="50">
        <v>24823.017405439972</v>
      </c>
      <c r="L2613">
        <f t="shared" si="370"/>
        <v>1.9658764955281906E-3</v>
      </c>
      <c r="M2613" t="e">
        <f t="shared" si="369"/>
        <v>#N/A</v>
      </c>
      <c r="N2613" t="str">
        <f t="shared" si="363"/>
        <v>NA</v>
      </c>
      <c r="O2613" s="22">
        <f t="shared" si="368"/>
        <v>21040.091444371494</v>
      </c>
      <c r="P2613">
        <f t="shared" si="364"/>
        <v>1.9658764955281906E-3</v>
      </c>
      <c r="Q2613">
        <f t="shared" si="365"/>
        <v>5</v>
      </c>
      <c r="V2613" s="51">
        <f t="shared" si="362"/>
        <v>5.210813036582006E-10</v>
      </c>
      <c r="W2613" s="51">
        <f t="shared" si="366"/>
        <v>1.5713374350952428E-8</v>
      </c>
    </row>
    <row r="2614" spans="2:23" x14ac:dyDescent="0.25">
      <c r="B2614" s="45" t="s">
        <v>2254</v>
      </c>
      <c r="C2614" s="46" t="s">
        <v>3493</v>
      </c>
      <c r="D2614" s="47">
        <v>0.68695568000000007</v>
      </c>
      <c r="E2614" s="47">
        <v>18.600462231999998</v>
      </c>
      <c r="F2614" s="47">
        <v>4.7883169923837596E-5</v>
      </c>
      <c r="G2614" s="48">
        <v>2613</v>
      </c>
      <c r="H2614" s="49"/>
      <c r="I2614" s="21">
        <f t="shared" si="367"/>
        <v>1.9179933256043529E-3</v>
      </c>
      <c r="J2614" s="50">
        <v>0.68695568000000007</v>
      </c>
      <c r="K2614" s="50">
        <v>24823.704361119973</v>
      </c>
      <c r="L2614">
        <f t="shared" si="370"/>
        <v>1.9179933256043529E-3</v>
      </c>
      <c r="M2614" t="e">
        <f t="shared" si="369"/>
        <v>#N/A</v>
      </c>
      <c r="N2614" t="str">
        <f t="shared" si="363"/>
        <v>NA</v>
      </c>
      <c r="O2614" s="22">
        <f t="shared" si="368"/>
        <v>21040.778400051495</v>
      </c>
      <c r="P2614">
        <f t="shared" si="364"/>
        <v>1.9179933256043529E-3</v>
      </c>
      <c r="Q2614">
        <f t="shared" si="365"/>
        <v>5</v>
      </c>
      <c r="V2614" s="51">
        <f t="shared" si="362"/>
        <v>5.0838924255265452E-10</v>
      </c>
      <c r="W2614" s="51">
        <f t="shared" si="366"/>
        <v>1.5204985108399774E-8</v>
      </c>
    </row>
    <row r="2615" spans="2:23" x14ac:dyDescent="0.25">
      <c r="B2615" s="52" t="s">
        <v>3271</v>
      </c>
      <c r="C2615" s="53" t="s">
        <v>3494</v>
      </c>
      <c r="D2615" s="54">
        <v>1.2277170899999998</v>
      </c>
      <c r="E2615" s="54">
        <v>35.631163139999998</v>
      </c>
      <c r="F2615" s="54">
        <v>4.7489214232991995E-5</v>
      </c>
      <c r="G2615" s="48">
        <v>2614</v>
      </c>
      <c r="H2615" s="49"/>
      <c r="I2615" s="21">
        <f t="shared" si="367"/>
        <v>1.870504111371361E-3</v>
      </c>
      <c r="J2615" s="50">
        <v>1.2277170899999998</v>
      </c>
      <c r="K2615" s="50">
        <v>24824.932078209975</v>
      </c>
      <c r="L2615">
        <f t="shared" si="370"/>
        <v>1.870504111371361E-3</v>
      </c>
      <c r="M2615" t="e">
        <f t="shared" si="369"/>
        <v>#N/A</v>
      </c>
      <c r="N2615" t="str">
        <f t="shared" si="363"/>
        <v>NA</v>
      </c>
      <c r="O2615" s="22">
        <f t="shared" si="368"/>
        <v>21042.006117141496</v>
      </c>
      <c r="P2615">
        <f t="shared" si="364"/>
        <v>1.870504111371361E-3</v>
      </c>
      <c r="Q2615">
        <f t="shared" si="365"/>
        <v>5</v>
      </c>
      <c r="V2615" s="51">
        <f t="shared" si="362"/>
        <v>4.9580160456088828E-10</v>
      </c>
      <c r="W2615" s="51">
        <f t="shared" si="366"/>
        <v>1.4709183503838886E-8</v>
      </c>
    </row>
    <row r="2616" spans="2:23" x14ac:dyDescent="0.25">
      <c r="B2616" s="45" t="s">
        <v>2493</v>
      </c>
      <c r="C2616" s="46" t="s">
        <v>3495</v>
      </c>
      <c r="D2616" s="47">
        <v>0.37398801999999998</v>
      </c>
      <c r="E2616" s="47">
        <v>12.050192652</v>
      </c>
      <c r="F2616" s="47">
        <v>4.6865609262158397E-5</v>
      </c>
      <c r="G2616" s="48">
        <v>2615</v>
      </c>
      <c r="H2616" s="49"/>
      <c r="I2616" s="21">
        <f t="shared" si="367"/>
        <v>1.8236385021092026E-3</v>
      </c>
      <c r="J2616" s="50">
        <v>0.37398801999999998</v>
      </c>
      <c r="K2616" s="50">
        <v>24825.306066229976</v>
      </c>
      <c r="L2616">
        <f t="shared" si="370"/>
        <v>1.8236385021092026E-3</v>
      </c>
      <c r="M2616" t="e">
        <f t="shared" si="369"/>
        <v>#N/A</v>
      </c>
      <c r="N2616" t="str">
        <f t="shared" si="363"/>
        <v>NA</v>
      </c>
      <c r="O2616" s="22">
        <f t="shared" si="368"/>
        <v>21042.380105161497</v>
      </c>
      <c r="P2616">
        <f t="shared" si="364"/>
        <v>1.8236385021092026E-3</v>
      </c>
      <c r="Q2616">
        <f t="shared" si="365"/>
        <v>5</v>
      </c>
      <c r="V2616" s="51">
        <f t="shared" si="362"/>
        <v>4.8337926123127845E-10</v>
      </c>
      <c r="W2616" s="51">
        <f t="shared" si="366"/>
        <v>1.4225804242607607E-8</v>
      </c>
    </row>
    <row r="2617" spans="2:23" x14ac:dyDescent="0.25">
      <c r="B2617" s="52" t="s">
        <v>3496</v>
      </c>
      <c r="C2617" s="53" t="s">
        <v>3497</v>
      </c>
      <c r="D2617" s="54">
        <v>0.14221217</v>
      </c>
      <c r="E2617" s="54">
        <v>4.844896114</v>
      </c>
      <c r="F2617" s="54">
        <v>4.6137461204010599E-5</v>
      </c>
      <c r="G2617" s="48">
        <v>2616</v>
      </c>
      <c r="H2617" s="49"/>
      <c r="I2617" s="21">
        <f t="shared" si="367"/>
        <v>1.7775010409051919E-3</v>
      </c>
      <c r="J2617" s="50">
        <v>0.14221217</v>
      </c>
      <c r="K2617" s="50">
        <v>24825.448278399977</v>
      </c>
      <c r="L2617">
        <f t="shared" si="370"/>
        <v>1.7775010409051919E-3</v>
      </c>
      <c r="M2617" t="e">
        <f t="shared" si="369"/>
        <v>#N/A</v>
      </c>
      <c r="N2617" t="str">
        <f t="shared" si="363"/>
        <v>NA</v>
      </c>
      <c r="O2617" s="22">
        <f t="shared" si="368"/>
        <v>21042.522317331499</v>
      </c>
      <c r="P2617">
        <f t="shared" si="364"/>
        <v>1.7775010409051919E-3</v>
      </c>
      <c r="Q2617">
        <f t="shared" si="365"/>
        <v>5</v>
      </c>
      <c r="V2617" s="51">
        <f t="shared" si="362"/>
        <v>4.7114992307786299E-10</v>
      </c>
      <c r="W2617" s="51">
        <f t="shared" si="366"/>
        <v>1.3754654319529745E-8</v>
      </c>
    </row>
    <row r="2618" spans="2:23" x14ac:dyDescent="0.25">
      <c r="B2618" s="45" t="s">
        <v>962</v>
      </c>
      <c r="C2618" s="46" t="s">
        <v>3498</v>
      </c>
      <c r="D2618" s="47">
        <v>0.38193797000000002</v>
      </c>
      <c r="E2618" s="47">
        <v>7.7925174249999998</v>
      </c>
      <c r="F2618" s="47">
        <v>4.6011698387655003E-5</v>
      </c>
      <c r="G2618" s="48">
        <v>2617</v>
      </c>
      <c r="H2618" s="49"/>
      <c r="I2618" s="21">
        <f t="shared" si="367"/>
        <v>1.7314893425175368E-3</v>
      </c>
      <c r="J2618" s="50">
        <v>0.38193797000000002</v>
      </c>
      <c r="K2618" s="50">
        <v>24825.830216369977</v>
      </c>
      <c r="L2618">
        <f t="shared" si="370"/>
        <v>1.7314893425175368E-3</v>
      </c>
      <c r="M2618" t="e">
        <f t="shared" si="369"/>
        <v>#N/A</v>
      </c>
      <c r="N2618" t="str">
        <f t="shared" si="363"/>
        <v>NA</v>
      </c>
      <c r="O2618" s="22">
        <f t="shared" si="368"/>
        <v>21042.904255301499</v>
      </c>
      <c r="P2618">
        <f t="shared" si="364"/>
        <v>1.7314893425175368E-3</v>
      </c>
      <c r="Q2618">
        <f t="shared" si="365"/>
        <v>5</v>
      </c>
      <c r="V2618" s="51">
        <f t="shared" si="362"/>
        <v>4.5895392000549025E-10</v>
      </c>
      <c r="W2618" s="51">
        <f t="shared" si="366"/>
        <v>1.3295700399524255E-8</v>
      </c>
    </row>
    <row r="2619" spans="2:23" x14ac:dyDescent="0.25">
      <c r="B2619" s="52" t="s">
        <v>3499</v>
      </c>
      <c r="C2619" s="53" t="s">
        <v>3500</v>
      </c>
      <c r="D2619" s="54">
        <v>0.20067283</v>
      </c>
      <c r="E2619" s="54">
        <v>4.844896114</v>
      </c>
      <c r="F2619" s="54">
        <v>4.4758119280354807E-5</v>
      </c>
      <c r="G2619" s="48">
        <v>2618</v>
      </c>
      <c r="H2619" s="49"/>
      <c r="I2619" s="21">
        <f t="shared" si="367"/>
        <v>1.6867312232371819E-3</v>
      </c>
      <c r="J2619" s="50">
        <v>0.20067283</v>
      </c>
      <c r="K2619" s="50">
        <v>24826.030889199978</v>
      </c>
      <c r="L2619">
        <f t="shared" si="370"/>
        <v>1.6867312232371819E-3</v>
      </c>
      <c r="M2619" t="e">
        <f t="shared" si="369"/>
        <v>#N/A</v>
      </c>
      <c r="N2619" t="str">
        <f t="shared" si="363"/>
        <v>NA</v>
      </c>
      <c r="O2619" s="22">
        <f t="shared" si="368"/>
        <v>21043.104928131499</v>
      </c>
      <c r="P2619">
        <f t="shared" si="364"/>
        <v>1.6867312232371819E-3</v>
      </c>
      <c r="Q2619">
        <f t="shared" si="365"/>
        <v>5</v>
      </c>
      <c r="V2619" s="51">
        <f t="shared" si="362"/>
        <v>4.4709019448817067E-10</v>
      </c>
      <c r="W2619" s="51">
        <f t="shared" si="366"/>
        <v>1.2848610205036084E-8</v>
      </c>
    </row>
    <row r="2620" spans="2:23" x14ac:dyDescent="0.25">
      <c r="B2620" s="45" t="s">
        <v>3336</v>
      </c>
      <c r="C2620" s="46" t="s">
        <v>3501</v>
      </c>
      <c r="D2620" s="47">
        <v>1.5978918500000001</v>
      </c>
      <c r="E2620" s="47">
        <v>30.049978458829713</v>
      </c>
      <c r="F2620" s="47">
        <v>4.460318302644094E-5</v>
      </c>
      <c r="G2620" s="48">
        <v>2619</v>
      </c>
      <c r="H2620" s="49"/>
      <c r="I2620" s="21">
        <f t="shared" si="367"/>
        <v>1.6421280402107411E-3</v>
      </c>
      <c r="J2620" s="50">
        <v>1.9255554000000004</v>
      </c>
      <c r="K2620" s="50">
        <v>24827.956444599979</v>
      </c>
      <c r="L2620">
        <f t="shared" si="370"/>
        <v>1.6421280402107411E-3</v>
      </c>
      <c r="M2620" t="e">
        <f t="shared" si="369"/>
        <v>#N/A</v>
      </c>
      <c r="N2620" t="str">
        <f t="shared" si="363"/>
        <v>NA</v>
      </c>
      <c r="O2620" s="22">
        <f t="shared" si="368"/>
        <v>21044.702819981499</v>
      </c>
      <c r="P2620">
        <f t="shared" si="364"/>
        <v>1.6421280402107411E-3</v>
      </c>
      <c r="Q2620">
        <f t="shared" si="365"/>
        <v>5</v>
      </c>
      <c r="V2620" s="51">
        <f t="shared" si="362"/>
        <v>4.3526753685347602E-10</v>
      </c>
      <c r="W2620" s="51">
        <f t="shared" si="366"/>
        <v>1.2413342668182607E-8</v>
      </c>
    </row>
    <row r="2621" spans="2:23" x14ac:dyDescent="0.25">
      <c r="B2621" s="52" t="s">
        <v>967</v>
      </c>
      <c r="C2621" s="53" t="s">
        <v>3502</v>
      </c>
      <c r="D2621" s="54">
        <v>1.3041619899999999</v>
      </c>
      <c r="E2621" s="54">
        <v>48.008869271000002</v>
      </c>
      <c r="F2621" s="54">
        <v>4.3937717156819203E-5</v>
      </c>
      <c r="G2621" s="48">
        <v>2620</v>
      </c>
      <c r="H2621" s="49"/>
      <c r="I2621" s="21">
        <f t="shared" si="367"/>
        <v>1.5981903230539219E-3</v>
      </c>
      <c r="J2621" s="50">
        <v>1.3041619899999999</v>
      </c>
      <c r="K2621" s="50">
        <v>24829.260606589978</v>
      </c>
      <c r="L2621">
        <f t="shared" si="370"/>
        <v>1.5981903230539219E-3</v>
      </c>
      <c r="M2621" t="e">
        <f t="shared" si="369"/>
        <v>#N/A</v>
      </c>
      <c r="N2621" t="str">
        <f t="shared" si="363"/>
        <v>NA</v>
      </c>
      <c r="O2621" s="22">
        <f t="shared" si="368"/>
        <v>21046.006981971499</v>
      </c>
      <c r="P2621">
        <f t="shared" si="364"/>
        <v>1.5981903230539219E-3</v>
      </c>
      <c r="Q2621">
        <f t="shared" si="365"/>
        <v>5</v>
      </c>
      <c r="V2621" s="51">
        <f t="shared" si="362"/>
        <v>4.2362126966023143E-10</v>
      </c>
      <c r="W2621" s="51">
        <f t="shared" si="366"/>
        <v>1.1989721398522375E-8</v>
      </c>
    </row>
    <row r="2622" spans="2:23" x14ac:dyDescent="0.25">
      <c r="B2622" s="45" t="s">
        <v>2873</v>
      </c>
      <c r="C2622" s="46" t="s">
        <v>3503</v>
      </c>
      <c r="D2622" s="47">
        <v>0.16510330000000001</v>
      </c>
      <c r="E2622" s="47">
        <v>11.395165693999999</v>
      </c>
      <c r="F2622" s="47">
        <v>4.3163748132302602E-5</v>
      </c>
      <c r="G2622" s="48">
        <v>2621</v>
      </c>
      <c r="H2622" s="49"/>
      <c r="I2622" s="21">
        <f t="shared" si="367"/>
        <v>1.5550265749216194E-3</v>
      </c>
      <c r="J2622" s="50">
        <v>0.16510330000000001</v>
      </c>
      <c r="K2622" s="50">
        <v>24829.42570988998</v>
      </c>
      <c r="L2622">
        <f t="shared" si="370"/>
        <v>1.5550265749216194E-3</v>
      </c>
      <c r="M2622" t="e">
        <f t="shared" si="369"/>
        <v>#N/A</v>
      </c>
      <c r="N2622" t="str">
        <f t="shared" si="363"/>
        <v>NA</v>
      </c>
      <c r="O2622" s="22">
        <f t="shared" si="368"/>
        <v>21046.172085271501</v>
      </c>
      <c r="P2622">
        <f t="shared" si="364"/>
        <v>1.5550265749216194E-3</v>
      </c>
      <c r="Q2622">
        <f t="shared" si="365"/>
        <v>5</v>
      </c>
      <c r="V2622" s="51">
        <f t="shared" si="362"/>
        <v>4.121801530902348E-10</v>
      </c>
      <c r="W2622" s="51">
        <f t="shared" si="366"/>
        <v>1.157754124543214E-8</v>
      </c>
    </row>
    <row r="2623" spans="2:23" x14ac:dyDescent="0.25">
      <c r="B2623" s="52" t="s">
        <v>3336</v>
      </c>
      <c r="C2623" s="53" t="s">
        <v>3504</v>
      </c>
      <c r="D2623" s="54">
        <v>1.7447175199999996</v>
      </c>
      <c r="E2623" s="54">
        <v>23.833655044064386</v>
      </c>
      <c r="F2623" s="54">
        <v>4.3157982553791794E-5</v>
      </c>
      <c r="G2623" s="48">
        <v>2622</v>
      </c>
      <c r="H2623" s="49"/>
      <c r="I2623" s="21">
        <f t="shared" si="367"/>
        <v>1.5118685923678275E-3</v>
      </c>
      <c r="J2623" s="50">
        <v>1.9677327</v>
      </c>
      <c r="K2623" s="50">
        <v>24831.393442589979</v>
      </c>
      <c r="L2623">
        <f t="shared" si="370"/>
        <v>1.5118685923678275E-3</v>
      </c>
      <c r="M2623" t="e">
        <f t="shared" si="369"/>
        <v>#N/A</v>
      </c>
      <c r="N2623" t="str">
        <f t="shared" si="363"/>
        <v>NA</v>
      </c>
      <c r="O2623" s="22">
        <f t="shared" si="368"/>
        <v>21047.9168027915</v>
      </c>
      <c r="P2623">
        <f t="shared" si="364"/>
        <v>1.5118685923678275E-3</v>
      </c>
      <c r="Q2623">
        <f t="shared" si="365"/>
        <v>5</v>
      </c>
      <c r="V2623" s="51">
        <f t="shared" si="362"/>
        <v>4.0074056476230912E-10</v>
      </c>
      <c r="W2623" s="51">
        <f t="shared" si="366"/>
        <v>1.117680068066983E-8</v>
      </c>
    </row>
    <row r="2624" spans="2:23" x14ac:dyDescent="0.25">
      <c r="B2624" s="45" t="s">
        <v>2610</v>
      </c>
      <c r="C2624" s="46" t="s">
        <v>3505</v>
      </c>
      <c r="D2624" s="47">
        <v>3.9331446100000003</v>
      </c>
      <c r="E2624" s="47">
        <v>53.632887608999994</v>
      </c>
      <c r="F2624" s="47">
        <v>4.3088661905070594E-5</v>
      </c>
      <c r="G2624" s="48">
        <v>2623</v>
      </c>
      <c r="H2624" s="49"/>
      <c r="I2624" s="21">
        <f t="shared" si="367"/>
        <v>1.4687799304627569E-3</v>
      </c>
      <c r="J2624" s="50">
        <v>3.9331446100000003</v>
      </c>
      <c r="K2624" s="50">
        <v>24835.326587199979</v>
      </c>
      <c r="L2624">
        <f t="shared" si="370"/>
        <v>1.4687799304627569E-3</v>
      </c>
      <c r="M2624" t="e">
        <f t="shared" si="369"/>
        <v>#N/A</v>
      </c>
      <c r="N2624" t="str">
        <f t="shared" si="363"/>
        <v>NA</v>
      </c>
      <c r="O2624" s="22">
        <f t="shared" si="368"/>
        <v>21051.849947401501</v>
      </c>
      <c r="P2624">
        <f t="shared" si="364"/>
        <v>1.4687799304627569E-3</v>
      </c>
      <c r="Q2624">
        <f t="shared" si="365"/>
        <v>5</v>
      </c>
      <c r="V2624" s="51">
        <f t="shared" si="362"/>
        <v>3.8931935077991748E-10</v>
      </c>
      <c r="W2624" s="51">
        <f t="shared" si="366"/>
        <v>1.0787481329889912E-8</v>
      </c>
    </row>
    <row r="2625" spans="2:23" x14ac:dyDescent="0.25">
      <c r="B2625" s="52" t="s">
        <v>1004</v>
      </c>
      <c r="C2625" s="53" t="s">
        <v>3506</v>
      </c>
      <c r="D2625" s="54">
        <v>1.799953E-2</v>
      </c>
      <c r="E2625" s="54">
        <v>5.4999230720000005</v>
      </c>
      <c r="F2625" s="54">
        <v>4.2840550784729602E-5</v>
      </c>
      <c r="G2625" s="48">
        <v>2624</v>
      </c>
      <c r="H2625" s="49"/>
      <c r="I2625" s="21">
        <f t="shared" si="367"/>
        <v>1.4259393796780273E-3</v>
      </c>
      <c r="J2625" s="50">
        <v>1.799953E-2</v>
      </c>
      <c r="K2625" s="50">
        <v>24835.344586729978</v>
      </c>
      <c r="L2625">
        <f t="shared" si="370"/>
        <v>1.4259393796780273E-3</v>
      </c>
      <c r="M2625" t="e">
        <f t="shared" si="369"/>
        <v>#N/A</v>
      </c>
      <c r="N2625" t="str">
        <f t="shared" si="363"/>
        <v>NA</v>
      </c>
      <c r="O2625" s="22">
        <f t="shared" si="368"/>
        <v>21051.867946931499</v>
      </c>
      <c r="P2625">
        <f t="shared" si="364"/>
        <v>1.4259393796780273E-3</v>
      </c>
      <c r="Q2625">
        <f t="shared" si="365"/>
        <v>5</v>
      </c>
      <c r="V2625" s="51">
        <f t="shared" si="362"/>
        <v>3.7796390189840247E-10</v>
      </c>
      <c r="W2625" s="51">
        <f t="shared" si="366"/>
        <v>1.0409517427991509E-8</v>
      </c>
    </row>
    <row r="2626" spans="2:23" x14ac:dyDescent="0.25">
      <c r="B2626" s="45" t="s">
        <v>3507</v>
      </c>
      <c r="C2626" s="46" t="s">
        <v>3508</v>
      </c>
      <c r="D2626" s="47">
        <v>0.28059624</v>
      </c>
      <c r="E2626" s="47">
        <v>27.770839643999999</v>
      </c>
      <c r="F2626" s="47">
        <v>4.20950387323752E-5</v>
      </c>
      <c r="G2626" s="48">
        <v>2625</v>
      </c>
      <c r="H2626" s="49"/>
      <c r="I2626" s="21">
        <f t="shared" si="367"/>
        <v>1.3838443409456521E-3</v>
      </c>
      <c r="J2626" s="50">
        <v>0.28059624</v>
      </c>
      <c r="K2626" s="50">
        <v>24835.62518296998</v>
      </c>
      <c r="L2626">
        <f t="shared" si="370"/>
        <v>1.3838443409456521E-3</v>
      </c>
      <c r="M2626" t="e">
        <f t="shared" si="369"/>
        <v>#N/A</v>
      </c>
      <c r="N2626" t="str">
        <f t="shared" si="363"/>
        <v>NA</v>
      </c>
      <c r="O2626" s="22">
        <f t="shared" si="368"/>
        <v>21052.148543171501</v>
      </c>
      <c r="P2626">
        <f t="shared" si="364"/>
        <v>1.3838443409456521E-3</v>
      </c>
      <c r="Q2626">
        <f t="shared" si="365"/>
        <v>5</v>
      </c>
      <c r="V2626" s="51">
        <f t="shared" ref="V2626:V2689" si="371">L2626/SUM($L$2:$L$3075)</f>
        <v>3.6680606074708691E-10</v>
      </c>
      <c r="W2626" s="51">
        <f t="shared" si="366"/>
        <v>1.0042711367244422E-8</v>
      </c>
    </row>
    <row r="2627" spans="2:23" x14ac:dyDescent="0.25">
      <c r="B2627" s="52" t="s">
        <v>3509</v>
      </c>
      <c r="C2627" s="53" t="s">
        <v>3510</v>
      </c>
      <c r="D2627" s="54">
        <v>0.47689049</v>
      </c>
      <c r="E2627" s="54">
        <v>28.68557401</v>
      </c>
      <c r="F2627" s="54">
        <v>3.9809839611078001E-5</v>
      </c>
      <c r="G2627" s="48">
        <v>2626</v>
      </c>
      <c r="H2627" s="49"/>
      <c r="I2627" s="21">
        <f t="shared" si="367"/>
        <v>1.3440345013345741E-3</v>
      </c>
      <c r="J2627" s="50">
        <v>0.47689049</v>
      </c>
      <c r="K2627" s="50">
        <v>24836.102073459981</v>
      </c>
      <c r="L2627">
        <f t="shared" si="370"/>
        <v>1.3440345013345741E-3</v>
      </c>
      <c r="M2627" t="e">
        <f t="shared" si="369"/>
        <v>#N/A</v>
      </c>
      <c r="N2627" t="str">
        <f t="shared" ref="N2627:N2690" si="372">IFERROR(VLOOKUP(C2627,$Y$2:$Y$481,1,FALSE),"NA")</f>
        <v>NA</v>
      </c>
      <c r="O2627" s="22">
        <f t="shared" si="368"/>
        <v>21052.625433661502</v>
      </c>
      <c r="P2627">
        <f t="shared" ref="P2627:P2690" si="373">IF(H2627=0,I2627,#N/A)</f>
        <v>1.3440345013345741E-3</v>
      </c>
      <c r="Q2627">
        <f t="shared" ref="Q2627:Q2690" si="374">IF(G2627&lt;$T$3,$S$3,IF(G2627&lt;$T$4,$S$4,IF(G2627&lt;$T$5,$S$5,IF(G2627&lt;$T$6,$S$6,$S$7))))</f>
        <v>5</v>
      </c>
      <c r="V2627" s="51">
        <f t="shared" si="371"/>
        <v>3.5625394154216664E-10</v>
      </c>
      <c r="W2627" s="51">
        <f t="shared" ref="W2627:W2690" si="375">W2626-V2627</f>
        <v>9.6864574257022553E-9</v>
      </c>
    </row>
    <row r="2628" spans="2:23" x14ac:dyDescent="0.25">
      <c r="B2628" s="45" t="s">
        <v>1980</v>
      </c>
      <c r="C2628" s="46" t="s">
        <v>3511</v>
      </c>
      <c r="D2628" s="47">
        <v>0.59936453999999995</v>
      </c>
      <c r="E2628" s="47">
        <v>9.7575982990000014</v>
      </c>
      <c r="F2628" s="47">
        <v>3.9807098020600405E-5</v>
      </c>
      <c r="G2628" s="48">
        <v>2627</v>
      </c>
      <c r="H2628" s="49"/>
      <c r="I2628" s="21">
        <f t="shared" ref="I2628:I2691" si="376">I2627-F2628</f>
        <v>1.3042274033139738E-3</v>
      </c>
      <c r="J2628" s="50">
        <v>0.59936453999999995</v>
      </c>
      <c r="K2628" s="50">
        <v>24836.701437999982</v>
      </c>
      <c r="L2628">
        <f t="shared" si="370"/>
        <v>1.3042274033139738E-3</v>
      </c>
      <c r="M2628" t="e">
        <f t="shared" si="369"/>
        <v>#N/A</v>
      </c>
      <c r="N2628" t="str">
        <f t="shared" si="372"/>
        <v>NA</v>
      </c>
      <c r="O2628" s="22">
        <f t="shared" ref="O2628:O2691" si="377">D2628+O2627</f>
        <v>21053.224798201503</v>
      </c>
      <c r="P2628">
        <f t="shared" si="373"/>
        <v>1.3042274033139738E-3</v>
      </c>
      <c r="Q2628">
        <f t="shared" si="374"/>
        <v>5</v>
      </c>
      <c r="V2628" s="51">
        <f t="shared" si="371"/>
        <v>3.4570254903169714E-10</v>
      </c>
      <c r="W2628" s="51">
        <f t="shared" si="375"/>
        <v>9.340754876670559E-9</v>
      </c>
    </row>
    <row r="2629" spans="2:23" x14ac:dyDescent="0.25">
      <c r="B2629" s="52" t="s">
        <v>3512</v>
      </c>
      <c r="C2629" s="53" t="s">
        <v>3513</v>
      </c>
      <c r="D2629" s="54">
        <v>0.51885948000000004</v>
      </c>
      <c r="E2629" s="54">
        <v>19.842710077</v>
      </c>
      <c r="F2629" s="54">
        <v>3.9179431047036496E-5</v>
      </c>
      <c r="G2629" s="48">
        <v>2628</v>
      </c>
      <c r="H2629" s="49"/>
      <c r="I2629" s="21">
        <f t="shared" si="376"/>
        <v>1.2650479722669374E-3</v>
      </c>
      <c r="J2629" s="50">
        <v>0.51885948000000004</v>
      </c>
      <c r="K2629" s="50">
        <v>24837.22029747998</v>
      </c>
      <c r="L2629">
        <f t="shared" si="370"/>
        <v>1.2650479722669374E-3</v>
      </c>
      <c r="M2629" t="e">
        <f t="shared" si="369"/>
        <v>#N/A</v>
      </c>
      <c r="N2629" t="str">
        <f t="shared" si="372"/>
        <v>NA</v>
      </c>
      <c r="O2629" s="22">
        <f t="shared" si="377"/>
        <v>21053.743657681502</v>
      </c>
      <c r="P2629">
        <f t="shared" si="373"/>
        <v>1.2650479722669374E-3</v>
      </c>
      <c r="Q2629">
        <f t="shared" si="374"/>
        <v>5</v>
      </c>
      <c r="V2629" s="51">
        <f t="shared" si="371"/>
        <v>3.3531752787039011E-10</v>
      </c>
      <c r="W2629" s="51">
        <f t="shared" si="375"/>
        <v>9.0054373488001694E-9</v>
      </c>
    </row>
    <row r="2630" spans="2:23" x14ac:dyDescent="0.25">
      <c r="B2630" s="45" t="s">
        <v>3281</v>
      </c>
      <c r="C2630" s="46" t="s">
        <v>3514</v>
      </c>
      <c r="D2630" s="47">
        <v>0.97377447999999989</v>
      </c>
      <c r="E2630" s="47">
        <v>136.69721600899999</v>
      </c>
      <c r="F2630" s="47">
        <v>3.8466596584932599E-5</v>
      </c>
      <c r="G2630" s="48">
        <v>2629</v>
      </c>
      <c r="H2630" s="49"/>
      <c r="I2630" s="21">
        <f t="shared" si="376"/>
        <v>1.2265813756820048E-3</v>
      </c>
      <c r="J2630" s="50">
        <v>0.97377447999999989</v>
      </c>
      <c r="K2630" s="50">
        <v>24838.194071959981</v>
      </c>
      <c r="L2630">
        <f t="shared" si="370"/>
        <v>1.2265813756820048E-3</v>
      </c>
      <c r="M2630" t="e">
        <f t="shared" si="369"/>
        <v>#N/A</v>
      </c>
      <c r="N2630" t="str">
        <f t="shared" si="372"/>
        <v>NA</v>
      </c>
      <c r="O2630" s="22">
        <f t="shared" si="377"/>
        <v>21054.717432161502</v>
      </c>
      <c r="P2630">
        <f t="shared" si="373"/>
        <v>1.2265813756820048E-3</v>
      </c>
      <c r="Q2630">
        <f t="shared" si="374"/>
        <v>5</v>
      </c>
      <c r="V2630" s="51">
        <f t="shared" si="371"/>
        <v>3.2512145281615062E-10</v>
      </c>
      <c r="W2630" s="51">
        <f t="shared" si="375"/>
        <v>8.6803158959840187E-9</v>
      </c>
    </row>
    <row r="2631" spans="2:23" x14ac:dyDescent="0.25">
      <c r="B2631" s="52" t="s">
        <v>3293</v>
      </c>
      <c r="C2631" s="53" t="s">
        <v>3515</v>
      </c>
      <c r="D2631" s="54">
        <v>0.18216669000000002</v>
      </c>
      <c r="E2631" s="54">
        <v>12.964927018000001</v>
      </c>
      <c r="F2631" s="54">
        <v>3.4812125536031804E-5</v>
      </c>
      <c r="G2631" s="48">
        <v>2630</v>
      </c>
      <c r="H2631" s="49"/>
      <c r="I2631" s="21">
        <f t="shared" si="376"/>
        <v>1.191769250145973E-3</v>
      </c>
      <c r="J2631" s="50">
        <v>0.18216669000000002</v>
      </c>
      <c r="K2631" s="50">
        <v>24838.37623864998</v>
      </c>
      <c r="L2631">
        <f t="shared" si="370"/>
        <v>1.191769250145973E-3</v>
      </c>
      <c r="M2631" t="e">
        <f t="shared" si="369"/>
        <v>#N/A</v>
      </c>
      <c r="N2631" t="str">
        <f t="shared" si="372"/>
        <v>NA</v>
      </c>
      <c r="O2631" s="22">
        <f t="shared" si="377"/>
        <v>21054.899598851502</v>
      </c>
      <c r="P2631">
        <f t="shared" si="373"/>
        <v>1.191769250145973E-3</v>
      </c>
      <c r="Q2631">
        <f t="shared" si="374"/>
        <v>5</v>
      </c>
      <c r="V2631" s="51">
        <f t="shared" si="371"/>
        <v>3.1589404316010579E-10</v>
      </c>
      <c r="W2631" s="51">
        <f t="shared" si="375"/>
        <v>8.3644218528239128E-9</v>
      </c>
    </row>
    <row r="2632" spans="2:23" x14ac:dyDescent="0.25">
      <c r="B2632" s="45" t="s">
        <v>2761</v>
      </c>
      <c r="C2632" s="46" t="s">
        <v>3516</v>
      </c>
      <c r="D2632" s="47">
        <v>0.12379941</v>
      </c>
      <c r="E2632" s="47">
        <v>19.583002669000003</v>
      </c>
      <c r="F2632" s="47">
        <v>3.4419085491034401E-5</v>
      </c>
      <c r="G2632" s="48">
        <v>2631</v>
      </c>
      <c r="H2632" s="49"/>
      <c r="I2632" s="21">
        <f t="shared" si="376"/>
        <v>1.1573501646549387E-3</v>
      </c>
      <c r="J2632" s="50">
        <v>0.12379941</v>
      </c>
      <c r="K2632" s="50">
        <v>24838.500038059981</v>
      </c>
      <c r="L2632">
        <f t="shared" si="370"/>
        <v>1.1573501646549387E-3</v>
      </c>
      <c r="M2632" t="e">
        <f t="shared" si="369"/>
        <v>#N/A</v>
      </c>
      <c r="N2632" t="str">
        <f t="shared" si="372"/>
        <v>NA</v>
      </c>
      <c r="O2632" s="22">
        <f t="shared" si="377"/>
        <v>21055.023398261503</v>
      </c>
      <c r="P2632">
        <f t="shared" si="373"/>
        <v>1.1573501646549387E-3</v>
      </c>
      <c r="Q2632">
        <f t="shared" si="374"/>
        <v>5</v>
      </c>
      <c r="V2632" s="51">
        <f t="shared" si="371"/>
        <v>3.0677081391392041E-10</v>
      </c>
      <c r="W2632" s="51">
        <f t="shared" si="375"/>
        <v>8.0576510389099917E-9</v>
      </c>
    </row>
    <row r="2633" spans="2:23" x14ac:dyDescent="0.25">
      <c r="B2633" s="52" t="s">
        <v>3517</v>
      </c>
      <c r="C2633" s="53" t="s">
        <v>3518</v>
      </c>
      <c r="D2633" s="54">
        <v>0.15980831000000001</v>
      </c>
      <c r="E2633" s="54">
        <v>18.205142682000002</v>
      </c>
      <c r="F2633" s="54">
        <v>3.3664949847554405E-5</v>
      </c>
      <c r="G2633" s="48">
        <v>2632</v>
      </c>
      <c r="H2633" s="49"/>
      <c r="I2633" s="21">
        <f t="shared" si="376"/>
        <v>1.1236852148073843E-3</v>
      </c>
      <c r="J2633" s="50">
        <v>0.15980831000000001</v>
      </c>
      <c r="K2633" s="50">
        <v>24838.659846369981</v>
      </c>
      <c r="L2633">
        <f t="shared" si="370"/>
        <v>1.1236852148073843E-3</v>
      </c>
      <c r="M2633" t="e">
        <f t="shared" si="369"/>
        <v>#N/A</v>
      </c>
      <c r="N2633" t="str">
        <f t="shared" si="372"/>
        <v>NA</v>
      </c>
      <c r="O2633" s="22">
        <f t="shared" si="377"/>
        <v>21055.183206571503</v>
      </c>
      <c r="P2633">
        <f t="shared" si="373"/>
        <v>1.1236852148073843E-3</v>
      </c>
      <c r="Q2633">
        <f t="shared" si="374"/>
        <v>5</v>
      </c>
      <c r="V2633" s="51">
        <f t="shared" si="371"/>
        <v>2.9784747819366786E-10</v>
      </c>
      <c r="W2633" s="51">
        <f t="shared" si="375"/>
        <v>7.7598035607163241E-9</v>
      </c>
    </row>
    <row r="2634" spans="2:23" x14ac:dyDescent="0.25">
      <c r="B2634" s="45" t="s">
        <v>2799</v>
      </c>
      <c r="C2634" s="46" t="s">
        <v>3519</v>
      </c>
      <c r="D2634" s="47">
        <v>0.65831300999999975</v>
      </c>
      <c r="E2634" s="47">
        <v>18.927975711000002</v>
      </c>
      <c r="F2634" s="47">
        <v>3.3566872125887401E-5</v>
      </c>
      <c r="G2634" s="48">
        <v>2633</v>
      </c>
      <c r="H2634" s="49"/>
      <c r="I2634" s="21">
        <f t="shared" si="376"/>
        <v>1.0901183426814968E-3</v>
      </c>
      <c r="J2634" s="50">
        <v>0.65831300999999975</v>
      </c>
      <c r="K2634" s="50">
        <v>24839.318159379982</v>
      </c>
      <c r="L2634">
        <f t="shared" si="370"/>
        <v>1.0901183426814968E-3</v>
      </c>
      <c r="M2634" t="e">
        <f t="shared" si="369"/>
        <v>#N/A</v>
      </c>
      <c r="N2634" t="str">
        <f t="shared" si="372"/>
        <v>NA</v>
      </c>
      <c r="O2634" s="22">
        <f t="shared" si="377"/>
        <v>21055.841519581503</v>
      </c>
      <c r="P2634">
        <f t="shared" si="373"/>
        <v>1.0901183426814968E-3</v>
      </c>
      <c r="Q2634">
        <f t="shared" si="374"/>
        <v>5</v>
      </c>
      <c r="V2634" s="51">
        <f t="shared" si="371"/>
        <v>2.889501392576397E-10</v>
      </c>
      <c r="W2634" s="51">
        <f t="shared" si="375"/>
        <v>7.4708534214586838E-9</v>
      </c>
    </row>
    <row r="2635" spans="2:23" x14ac:dyDescent="0.25">
      <c r="B2635" s="52" t="s">
        <v>3262</v>
      </c>
      <c r="C2635" s="53" t="s">
        <v>3520</v>
      </c>
      <c r="D2635" s="54">
        <v>1.8486440599999987</v>
      </c>
      <c r="E2635" s="54">
        <v>37.923757492999997</v>
      </c>
      <c r="F2635" s="54">
        <v>3.2587884813734899E-5</v>
      </c>
      <c r="G2635" s="48">
        <v>2634</v>
      </c>
      <c r="H2635" s="49"/>
      <c r="I2635" s="21">
        <f t="shared" si="376"/>
        <v>1.057530457867762E-3</v>
      </c>
      <c r="J2635" s="50">
        <v>1.8486440599999987</v>
      </c>
      <c r="K2635" s="50">
        <v>24841.166803439981</v>
      </c>
      <c r="L2635">
        <f t="shared" si="370"/>
        <v>1.057530457867762E-3</v>
      </c>
      <c r="M2635" t="e">
        <f t="shared" si="369"/>
        <v>#N/A</v>
      </c>
      <c r="N2635" t="str">
        <f t="shared" si="372"/>
        <v>NA</v>
      </c>
      <c r="O2635" s="22">
        <f t="shared" si="377"/>
        <v>21057.690163641502</v>
      </c>
      <c r="P2635">
        <f t="shared" si="373"/>
        <v>1.057530457867762E-3</v>
      </c>
      <c r="Q2635">
        <f t="shared" si="374"/>
        <v>5</v>
      </c>
      <c r="V2635" s="51">
        <f t="shared" si="371"/>
        <v>2.8031229372622868E-10</v>
      </c>
      <c r="W2635" s="51">
        <f t="shared" si="375"/>
        <v>7.1905411277324549E-9</v>
      </c>
    </row>
    <row r="2636" spans="2:23" x14ac:dyDescent="0.25">
      <c r="B2636" s="45" t="s">
        <v>2917</v>
      </c>
      <c r="C2636" s="46" t="s">
        <v>3521</v>
      </c>
      <c r="D2636" s="47">
        <v>0.77414197000000007</v>
      </c>
      <c r="E2636" s="47">
        <v>28.68557401</v>
      </c>
      <c r="F2636" s="47">
        <v>3.2056128956175002E-5</v>
      </c>
      <c r="G2636" s="48">
        <v>2635</v>
      </c>
      <c r="H2636" s="49"/>
      <c r="I2636" s="21">
        <f t="shared" si="376"/>
        <v>1.0254743289115869E-3</v>
      </c>
      <c r="J2636" s="50">
        <v>0.77414197000000007</v>
      </c>
      <c r="K2636" s="50">
        <v>24841.94094540998</v>
      </c>
      <c r="L2636">
        <f t="shared" si="370"/>
        <v>1.0254743289115869E-3</v>
      </c>
      <c r="M2636" t="e">
        <f t="shared" si="369"/>
        <v>#N/A</v>
      </c>
      <c r="N2636" t="str">
        <f t="shared" si="372"/>
        <v>NA</v>
      </c>
      <c r="O2636" s="22">
        <f t="shared" si="377"/>
        <v>21058.464305611502</v>
      </c>
      <c r="P2636">
        <f t="shared" si="373"/>
        <v>1.0254743289115869E-3</v>
      </c>
      <c r="Q2636">
        <f t="shared" si="374"/>
        <v>5</v>
      </c>
      <c r="V2636" s="51">
        <f t="shared" si="371"/>
        <v>2.7181539704695325E-10</v>
      </c>
      <c r="W2636" s="51">
        <f t="shared" si="375"/>
        <v>6.9187257306855015E-9</v>
      </c>
    </row>
    <row r="2637" spans="2:23" x14ac:dyDescent="0.25">
      <c r="B2637" s="52" t="s">
        <v>3522</v>
      </c>
      <c r="C2637" s="53" t="s">
        <v>3523</v>
      </c>
      <c r="D2637" s="54">
        <v>2.1046682800000003</v>
      </c>
      <c r="E2637" s="54">
        <v>20.102417485</v>
      </c>
      <c r="F2637" s="54">
        <v>3.2005058877868499E-5</v>
      </c>
      <c r="G2637" s="48">
        <v>2636</v>
      </c>
      <c r="H2637" s="49"/>
      <c r="I2637" s="21">
        <f t="shared" si="376"/>
        <v>9.9346927003371834E-4</v>
      </c>
      <c r="J2637" s="50">
        <v>2.1046682800000003</v>
      </c>
      <c r="K2637" s="50">
        <v>24844.045613689981</v>
      </c>
      <c r="L2637">
        <f t="shared" si="370"/>
        <v>9.9346927003371834E-4</v>
      </c>
      <c r="M2637" t="e">
        <f t="shared" si="369"/>
        <v>#N/A</v>
      </c>
      <c r="N2637" t="str">
        <f t="shared" si="372"/>
        <v>NA</v>
      </c>
      <c r="O2637" s="22">
        <f t="shared" si="377"/>
        <v>21060.568973891503</v>
      </c>
      <c r="P2637">
        <f t="shared" si="373"/>
        <v>9.9346927003371834E-4</v>
      </c>
      <c r="Q2637">
        <f t="shared" si="374"/>
        <v>5</v>
      </c>
      <c r="V2637" s="51">
        <f t="shared" si="371"/>
        <v>2.6333203716057521E-10</v>
      </c>
      <c r="W2637" s="51">
        <f t="shared" si="375"/>
        <v>6.6553936935249266E-9</v>
      </c>
    </row>
    <row r="2638" spans="2:23" x14ac:dyDescent="0.25">
      <c r="B2638" s="45" t="s">
        <v>3524</v>
      </c>
      <c r="C2638" s="46" t="s">
        <v>3525</v>
      </c>
      <c r="D2638" s="47">
        <v>0.31583733999999997</v>
      </c>
      <c r="E2638" s="47">
        <v>22.462817909000002</v>
      </c>
      <c r="F2638" s="47">
        <v>3.0120392534178101E-5</v>
      </c>
      <c r="G2638" s="48">
        <v>2637</v>
      </c>
      <c r="H2638" s="49"/>
      <c r="I2638" s="21">
        <f t="shared" si="376"/>
        <v>9.633488774995402E-4</v>
      </c>
      <c r="J2638" s="50">
        <v>0.31583733999999997</v>
      </c>
      <c r="K2638" s="50">
        <v>24844.361451029981</v>
      </c>
      <c r="L2638">
        <f t="shared" si="370"/>
        <v>9.633488774995402E-4</v>
      </c>
      <c r="M2638" t="e">
        <f t="shared" si="369"/>
        <v>#N/A</v>
      </c>
      <c r="N2638" t="str">
        <f t="shared" si="372"/>
        <v>NA</v>
      </c>
      <c r="O2638" s="22">
        <f t="shared" si="377"/>
        <v>21060.884811231503</v>
      </c>
      <c r="P2638">
        <f t="shared" si="373"/>
        <v>9.633488774995402E-4</v>
      </c>
      <c r="Q2638">
        <f t="shared" si="374"/>
        <v>5</v>
      </c>
      <c r="V2638" s="51">
        <f t="shared" si="371"/>
        <v>2.553482327638553E-10</v>
      </c>
      <c r="W2638" s="51">
        <f t="shared" si="375"/>
        <v>6.4000454607610712E-9</v>
      </c>
    </row>
    <row r="2639" spans="2:23" x14ac:dyDescent="0.25">
      <c r="B2639" s="52" t="s">
        <v>3238</v>
      </c>
      <c r="C2639" s="53" t="s">
        <v>3526</v>
      </c>
      <c r="D2639" s="54">
        <v>0.61115179000000008</v>
      </c>
      <c r="E2639" s="54">
        <v>35.563357069000006</v>
      </c>
      <c r="F2639" s="54">
        <v>2.7145510450767702E-5</v>
      </c>
      <c r="G2639" s="48">
        <v>2638</v>
      </c>
      <c r="H2639" s="49"/>
      <c r="I2639" s="21">
        <f t="shared" si="376"/>
        <v>9.3620336704877249E-4</v>
      </c>
      <c r="J2639" s="50">
        <v>0.61115179000000008</v>
      </c>
      <c r="K2639" s="50">
        <v>24844.97260281998</v>
      </c>
      <c r="L2639">
        <f t="shared" si="370"/>
        <v>9.3620336704877249E-4</v>
      </c>
      <c r="M2639" t="e">
        <f t="shared" si="369"/>
        <v>#N/A</v>
      </c>
      <c r="N2639" t="str">
        <f t="shared" si="372"/>
        <v>NA</v>
      </c>
      <c r="O2639" s="22">
        <f t="shared" si="377"/>
        <v>21061.495963021502</v>
      </c>
      <c r="P2639">
        <f t="shared" si="373"/>
        <v>9.3620336704877249E-4</v>
      </c>
      <c r="Q2639">
        <f t="shared" si="374"/>
        <v>5</v>
      </c>
      <c r="V2639" s="51">
        <f t="shared" si="371"/>
        <v>2.4815295981241138E-10</v>
      </c>
      <c r="W2639" s="51">
        <f t="shared" si="375"/>
        <v>6.1518925009486594E-9</v>
      </c>
    </row>
    <row r="2640" spans="2:23" x14ac:dyDescent="0.25">
      <c r="B2640" s="45" t="s">
        <v>3143</v>
      </c>
      <c r="C2640" s="46" t="s">
        <v>3527</v>
      </c>
      <c r="D2640" s="47">
        <v>0.20138255999999999</v>
      </c>
      <c r="E2640" s="47">
        <v>14.015273526</v>
      </c>
      <c r="F2640" s="47">
        <v>2.6976598482844802E-5</v>
      </c>
      <c r="G2640" s="48">
        <v>2639</v>
      </c>
      <c r="H2640" s="49"/>
      <c r="I2640" s="21">
        <f t="shared" si="376"/>
        <v>9.0922676856592765E-4</v>
      </c>
      <c r="J2640" s="50">
        <v>0.20138255999999999</v>
      </c>
      <c r="K2640" s="50">
        <v>24845.173985379981</v>
      </c>
      <c r="L2640">
        <f t="shared" si="370"/>
        <v>9.0922676856592765E-4</v>
      </c>
      <c r="M2640" t="e">
        <f t="shared" si="369"/>
        <v>#N/A</v>
      </c>
      <c r="N2640" t="str">
        <f t="shared" si="372"/>
        <v>NA</v>
      </c>
      <c r="O2640" s="22">
        <f t="shared" si="377"/>
        <v>21061.697345581502</v>
      </c>
      <c r="P2640">
        <f t="shared" si="373"/>
        <v>9.0922676856592765E-4</v>
      </c>
      <c r="Q2640">
        <f t="shared" si="374"/>
        <v>5</v>
      </c>
      <c r="V2640" s="51">
        <f t="shared" si="371"/>
        <v>2.4100245918956948E-10</v>
      </c>
      <c r="W2640" s="51">
        <f t="shared" si="375"/>
        <v>5.9108900417590904E-9</v>
      </c>
    </row>
    <row r="2641" spans="2:23" x14ac:dyDescent="0.25">
      <c r="B2641" s="52" t="s">
        <v>3081</v>
      </c>
      <c r="C2641" s="53" t="s">
        <v>3528</v>
      </c>
      <c r="D2641" s="54">
        <v>0.75623632000000007</v>
      </c>
      <c r="E2641" s="54">
        <v>47.421648384000001</v>
      </c>
      <c r="F2641" s="54">
        <v>2.6224171556352002E-5</v>
      </c>
      <c r="G2641" s="48">
        <v>2640</v>
      </c>
      <c r="H2641" s="49"/>
      <c r="I2641" s="21">
        <f t="shared" si="376"/>
        <v>8.830025970095757E-4</v>
      </c>
      <c r="J2641" s="50">
        <v>0.75623632000000007</v>
      </c>
      <c r="K2641" s="50">
        <v>24845.930221699982</v>
      </c>
      <c r="L2641">
        <f t="shared" si="370"/>
        <v>8.830025970095757E-4</v>
      </c>
      <c r="M2641" t="e">
        <f t="shared" si="369"/>
        <v>#N/A</v>
      </c>
      <c r="N2641" t="str">
        <f t="shared" si="372"/>
        <v>NA</v>
      </c>
      <c r="O2641" s="22">
        <f t="shared" si="377"/>
        <v>21062.453581901504</v>
      </c>
      <c r="P2641">
        <f t="shared" si="373"/>
        <v>8.830025970095757E-4</v>
      </c>
      <c r="Q2641">
        <f t="shared" si="374"/>
        <v>5</v>
      </c>
      <c r="V2641" s="51">
        <f t="shared" si="371"/>
        <v>2.3405139917485137E-10</v>
      </c>
      <c r="W2641" s="51">
        <f t="shared" si="375"/>
        <v>5.676838642584239E-9</v>
      </c>
    </row>
    <row r="2642" spans="2:23" x14ac:dyDescent="0.25">
      <c r="B2642" s="45" t="s">
        <v>2873</v>
      </c>
      <c r="C2642" s="46" t="s">
        <v>3529</v>
      </c>
      <c r="D2642" s="47">
        <v>2.3503646599999999</v>
      </c>
      <c r="E2642" s="47">
        <v>34.580816632000001</v>
      </c>
      <c r="F2642" s="47">
        <v>2.55828881443536E-5</v>
      </c>
      <c r="G2642" s="48">
        <v>2641</v>
      </c>
      <c r="H2642" s="49"/>
      <c r="I2642" s="21">
        <f t="shared" si="376"/>
        <v>8.5741970886522205E-4</v>
      </c>
      <c r="J2642" s="50">
        <v>2.3503646599999999</v>
      </c>
      <c r="K2642" s="50">
        <v>24848.280586359982</v>
      </c>
      <c r="L2642">
        <f t="shared" si="370"/>
        <v>8.5741970886522205E-4</v>
      </c>
      <c r="M2642" t="e">
        <f t="shared" si="369"/>
        <v>#N/A</v>
      </c>
      <c r="N2642" t="str">
        <f t="shared" si="372"/>
        <v>NA</v>
      </c>
      <c r="O2642" s="22">
        <f t="shared" si="377"/>
        <v>21064.803946561504</v>
      </c>
      <c r="P2642">
        <f t="shared" si="373"/>
        <v>8.5741970886522205E-4</v>
      </c>
      <c r="Q2642">
        <f t="shared" si="374"/>
        <v>5</v>
      </c>
      <c r="V2642" s="51">
        <f t="shared" si="371"/>
        <v>2.2727031972457795E-10</v>
      </c>
      <c r="W2642" s="51">
        <f t="shared" si="375"/>
        <v>5.4495683228596612E-9</v>
      </c>
    </row>
    <row r="2643" spans="2:23" x14ac:dyDescent="0.25">
      <c r="B2643" s="52" t="s">
        <v>2999</v>
      </c>
      <c r="C2643" s="53" t="s">
        <v>3530</v>
      </c>
      <c r="D2643" s="54">
        <v>0.33413594999999996</v>
      </c>
      <c r="E2643" s="54">
        <v>12.050192652</v>
      </c>
      <c r="F2643" s="54">
        <v>2.5259613837122398E-5</v>
      </c>
      <c r="G2643" s="48">
        <v>2642</v>
      </c>
      <c r="H2643" s="49"/>
      <c r="I2643" s="21">
        <f t="shared" si="376"/>
        <v>8.3216009502809962E-4</v>
      </c>
      <c r="J2643" s="50">
        <v>0.33413594999999996</v>
      </c>
      <c r="K2643" s="50">
        <v>24848.614722309983</v>
      </c>
      <c r="L2643">
        <f t="shared" si="370"/>
        <v>8.3216009502809962E-4</v>
      </c>
      <c r="M2643" t="e">
        <f t="shared" ref="M2643:M2706" si="378">IF(N2643=C2643,L2643,NA())</f>
        <v>#N/A</v>
      </c>
      <c r="N2643" t="str">
        <f t="shared" si="372"/>
        <v>NA</v>
      </c>
      <c r="O2643" s="22">
        <f t="shared" si="377"/>
        <v>21065.138082511505</v>
      </c>
      <c r="P2643">
        <f t="shared" si="373"/>
        <v>8.3216009502809962E-4</v>
      </c>
      <c r="Q2643">
        <f t="shared" si="374"/>
        <v>5</v>
      </c>
      <c r="V2643" s="51">
        <f t="shared" si="371"/>
        <v>2.2057492836195115E-10</v>
      </c>
      <c r="W2643" s="51">
        <f t="shared" si="375"/>
        <v>5.22899339449771E-9</v>
      </c>
    </row>
    <row r="2644" spans="2:23" x14ac:dyDescent="0.25">
      <c r="B2644" s="45" t="s">
        <v>3336</v>
      </c>
      <c r="C2644" s="46" t="s">
        <v>3531</v>
      </c>
      <c r="D2644" s="47">
        <v>1.3853399</v>
      </c>
      <c r="E2644" s="47">
        <v>14</v>
      </c>
      <c r="F2644" s="47">
        <v>2.4885E-5</v>
      </c>
      <c r="G2644" s="48">
        <v>2643</v>
      </c>
      <c r="H2644" s="49"/>
      <c r="I2644" s="21">
        <f t="shared" si="376"/>
        <v>8.0727509502809963E-4</v>
      </c>
      <c r="J2644" s="50">
        <v>1.5302470400000001</v>
      </c>
      <c r="K2644" s="50">
        <v>24850.144969349982</v>
      </c>
      <c r="L2644">
        <f t="shared" si="370"/>
        <v>8.0727509502809963E-4</v>
      </c>
      <c r="M2644" t="e">
        <f t="shared" si="378"/>
        <v>#N/A</v>
      </c>
      <c r="N2644" t="str">
        <f t="shared" si="372"/>
        <v>NA</v>
      </c>
      <c r="O2644" s="22">
        <f t="shared" si="377"/>
        <v>21066.523422411505</v>
      </c>
      <c r="P2644">
        <f t="shared" si="373"/>
        <v>8.0727509502809963E-4</v>
      </c>
      <c r="Q2644">
        <f t="shared" si="374"/>
        <v>5</v>
      </c>
      <c r="V2644" s="51">
        <f t="shared" si="371"/>
        <v>2.1397883330153875E-10</v>
      </c>
      <c r="W2644" s="51">
        <f t="shared" si="375"/>
        <v>5.0150145611961711E-9</v>
      </c>
    </row>
    <row r="2645" spans="2:23" x14ac:dyDescent="0.25">
      <c r="B2645" s="52" t="s">
        <v>3336</v>
      </c>
      <c r="C2645" s="53" t="s">
        <v>3532</v>
      </c>
      <c r="D2645" s="54">
        <v>0.69514724000000006</v>
      </c>
      <c r="E2645" s="54">
        <v>15</v>
      </c>
      <c r="F2645" s="54">
        <v>2.4828E-5</v>
      </c>
      <c r="G2645" s="48">
        <v>2644</v>
      </c>
      <c r="H2645" s="49"/>
      <c r="I2645" s="21">
        <f t="shared" si="376"/>
        <v>7.8244709502809967E-4</v>
      </c>
      <c r="J2645" s="50">
        <v>0.75845068000000004</v>
      </c>
      <c r="K2645" s="50">
        <v>24850.903420029983</v>
      </c>
      <c r="L2645">
        <f t="shared" si="370"/>
        <v>7.8244709502809967E-4</v>
      </c>
      <c r="M2645" t="e">
        <f t="shared" si="378"/>
        <v>#N/A</v>
      </c>
      <c r="N2645" t="str">
        <f t="shared" si="372"/>
        <v>NA</v>
      </c>
      <c r="O2645" s="22">
        <f t="shared" si="377"/>
        <v>21067.218569651504</v>
      </c>
      <c r="P2645">
        <f t="shared" si="373"/>
        <v>7.8244709502809967E-4</v>
      </c>
      <c r="Q2645">
        <f t="shared" si="374"/>
        <v>5</v>
      </c>
      <c r="V2645" s="51">
        <f t="shared" si="371"/>
        <v>2.0739784683740701E-10</v>
      </c>
      <c r="W2645" s="51">
        <f t="shared" si="375"/>
        <v>4.8076167143587637E-9</v>
      </c>
    </row>
    <row r="2646" spans="2:23" x14ac:dyDescent="0.25">
      <c r="B2646" s="45" t="s">
        <v>3533</v>
      </c>
      <c r="C2646" s="46" t="s">
        <v>3534</v>
      </c>
      <c r="D2646" s="47">
        <v>0.23557931000000001</v>
      </c>
      <c r="E2646" s="47">
        <v>13.619953976000001</v>
      </c>
      <c r="F2646" s="47">
        <v>2.4089612597351202E-5</v>
      </c>
      <c r="G2646" s="48">
        <v>2645</v>
      </c>
      <c r="H2646" s="49"/>
      <c r="I2646" s="21">
        <f t="shared" si="376"/>
        <v>7.5835748243074843E-4</v>
      </c>
      <c r="J2646" s="50">
        <v>0.23557931000000001</v>
      </c>
      <c r="K2646" s="50">
        <v>24851.138999339983</v>
      </c>
      <c r="L2646">
        <f t="shared" si="370"/>
        <v>7.5835748243074843E-4</v>
      </c>
      <c r="M2646" t="e">
        <f t="shared" si="378"/>
        <v>#N/A</v>
      </c>
      <c r="N2646" t="str">
        <f t="shared" si="372"/>
        <v>NA</v>
      </c>
      <c r="O2646" s="22">
        <f t="shared" si="377"/>
        <v>21067.454148961504</v>
      </c>
      <c r="P2646">
        <f t="shared" si="373"/>
        <v>7.5835748243074843E-4</v>
      </c>
      <c r="Q2646">
        <f t="shared" si="374"/>
        <v>5</v>
      </c>
      <c r="V2646" s="51">
        <f t="shared" si="371"/>
        <v>2.0101257962178971E-10</v>
      </c>
      <c r="W2646" s="51">
        <f t="shared" si="375"/>
        <v>4.606604134736974E-9</v>
      </c>
    </row>
    <row r="2647" spans="2:23" x14ac:dyDescent="0.25">
      <c r="B2647" s="52" t="s">
        <v>2903</v>
      </c>
      <c r="C2647" s="53" t="s">
        <v>3535</v>
      </c>
      <c r="D2647" s="54">
        <v>0.13369371999999999</v>
      </c>
      <c r="E2647" s="54">
        <v>6</v>
      </c>
      <c r="F2647" s="54">
        <v>2.34342E-5</v>
      </c>
      <c r="G2647" s="48">
        <v>2646</v>
      </c>
      <c r="H2647" s="49"/>
      <c r="I2647" s="21">
        <f t="shared" si="376"/>
        <v>7.3492328243074845E-4</v>
      </c>
      <c r="J2647" s="50">
        <v>0.13369371999999999</v>
      </c>
      <c r="K2647" s="50">
        <v>24851.272693059982</v>
      </c>
      <c r="L2647">
        <f t="shared" si="370"/>
        <v>7.3492328243074845E-4</v>
      </c>
      <c r="M2647" t="e">
        <f t="shared" si="378"/>
        <v>#N/A</v>
      </c>
      <c r="N2647" t="str">
        <f t="shared" si="372"/>
        <v>NA</v>
      </c>
      <c r="O2647" s="22">
        <f t="shared" si="377"/>
        <v>21067.587842681503</v>
      </c>
      <c r="P2647">
        <f t="shared" si="373"/>
        <v>7.3492328243074845E-4</v>
      </c>
      <c r="Q2647">
        <f t="shared" si="374"/>
        <v>5</v>
      </c>
      <c r="V2647" s="51">
        <f t="shared" si="371"/>
        <v>1.9480103809618328E-10</v>
      </c>
      <c r="W2647" s="51">
        <f t="shared" si="375"/>
        <v>4.4118030966407907E-9</v>
      </c>
    </row>
    <row r="2648" spans="2:23" x14ac:dyDescent="0.25">
      <c r="B2648" s="45" t="s">
        <v>1291</v>
      </c>
      <c r="C2648" s="46" t="s">
        <v>3536</v>
      </c>
      <c r="D2648" s="47">
        <v>0.14870599000000001</v>
      </c>
      <c r="E2648" s="47">
        <v>3</v>
      </c>
      <c r="F2648" s="47">
        <v>2.2852799999999999E-5</v>
      </c>
      <c r="G2648" s="48">
        <v>2647</v>
      </c>
      <c r="H2648" s="49"/>
      <c r="I2648" s="21">
        <f t="shared" si="376"/>
        <v>7.1207048243074843E-4</v>
      </c>
      <c r="J2648" s="50">
        <v>0.65166341000000005</v>
      </c>
      <c r="K2648" s="50">
        <v>24851.924356469983</v>
      </c>
      <c r="L2648">
        <f t="shared" si="370"/>
        <v>7.1207048243074843E-4</v>
      </c>
      <c r="M2648" t="e">
        <f t="shared" si="378"/>
        <v>#N/A</v>
      </c>
      <c r="N2648" t="str">
        <f t="shared" si="372"/>
        <v>NA</v>
      </c>
      <c r="O2648" s="22">
        <f t="shared" si="377"/>
        <v>21067.736548671503</v>
      </c>
      <c r="P2648">
        <f t="shared" si="373"/>
        <v>7.1207048243074843E-4</v>
      </c>
      <c r="Q2648">
        <f t="shared" si="374"/>
        <v>5</v>
      </c>
      <c r="V2648" s="51">
        <f t="shared" si="371"/>
        <v>1.8874360425263929E-10</v>
      </c>
      <c r="W2648" s="51">
        <f t="shared" si="375"/>
        <v>4.2230594923881516E-9</v>
      </c>
    </row>
    <row r="2649" spans="2:23" x14ac:dyDescent="0.25">
      <c r="B2649" s="52" t="s">
        <v>3537</v>
      </c>
      <c r="C2649" s="53" t="s">
        <v>3538</v>
      </c>
      <c r="D2649" s="54">
        <v>2.5232280200000003</v>
      </c>
      <c r="E2649" s="54">
        <v>43.807483239</v>
      </c>
      <c r="F2649" s="54">
        <v>2.2679134072830303E-5</v>
      </c>
      <c r="G2649" s="48">
        <v>2648</v>
      </c>
      <c r="H2649" s="49"/>
      <c r="I2649" s="21">
        <f t="shared" si="376"/>
        <v>6.8939134835791817E-4</v>
      </c>
      <c r="J2649" s="50">
        <v>2.5232280200000003</v>
      </c>
      <c r="K2649" s="50">
        <v>24854.447584489983</v>
      </c>
      <c r="L2649">
        <f t="shared" si="370"/>
        <v>6.8939134835791817E-4</v>
      </c>
      <c r="M2649" t="e">
        <f t="shared" si="378"/>
        <v>#N/A</v>
      </c>
      <c r="N2649" t="str">
        <f t="shared" si="372"/>
        <v>NA</v>
      </c>
      <c r="O2649" s="22">
        <f t="shared" si="377"/>
        <v>21070.259776691502</v>
      </c>
      <c r="P2649">
        <f t="shared" si="373"/>
        <v>6.8939134835791817E-4</v>
      </c>
      <c r="Q2649">
        <f t="shared" si="374"/>
        <v>5</v>
      </c>
      <c r="V2649" s="51">
        <f t="shared" si="371"/>
        <v>1.8273220283683755E-10</v>
      </c>
      <c r="W2649" s="51">
        <f t="shared" si="375"/>
        <v>4.0403272895513145E-9</v>
      </c>
    </row>
    <row r="2650" spans="2:23" x14ac:dyDescent="0.25">
      <c r="B2650" s="45" t="s">
        <v>3012</v>
      </c>
      <c r="C2650" s="46" t="s">
        <v>3539</v>
      </c>
      <c r="D2650" s="47">
        <v>3.4734499999999999E-3</v>
      </c>
      <c r="E2650" s="47">
        <v>6.8099769880000007</v>
      </c>
      <c r="F2650" s="47">
        <v>2.2566901742834402E-5</v>
      </c>
      <c r="G2650" s="48">
        <v>2649</v>
      </c>
      <c r="H2650" s="49"/>
      <c r="I2650" s="21">
        <f t="shared" si="376"/>
        <v>6.6682444661508378E-4</v>
      </c>
      <c r="J2650" s="50">
        <v>3.4734499999999999E-3</v>
      </c>
      <c r="K2650" s="50">
        <v>24854.451057939983</v>
      </c>
      <c r="L2650">
        <f t="shared" si="370"/>
        <v>6.6682444661508378E-4</v>
      </c>
      <c r="M2650" t="e">
        <f t="shared" si="378"/>
        <v>#N/A</v>
      </c>
      <c r="N2650" t="str">
        <f t="shared" si="372"/>
        <v>NA</v>
      </c>
      <c r="O2650" s="22">
        <f t="shared" si="377"/>
        <v>21070.263250141503</v>
      </c>
      <c r="P2650">
        <f t="shared" si="373"/>
        <v>6.6682444661508378E-4</v>
      </c>
      <c r="Q2650">
        <f t="shared" si="374"/>
        <v>5</v>
      </c>
      <c r="V2650" s="51">
        <f t="shared" si="371"/>
        <v>1.7675055006951903E-10</v>
      </c>
      <c r="W2650" s="51">
        <f t="shared" si="375"/>
        <v>3.8635767394817953E-9</v>
      </c>
    </row>
    <row r="2651" spans="2:23" x14ac:dyDescent="0.25">
      <c r="B2651" s="52" t="s">
        <v>3208</v>
      </c>
      <c r="C2651" s="53" t="s">
        <v>3540</v>
      </c>
      <c r="D2651" s="54">
        <v>0.23022836000000002</v>
      </c>
      <c r="E2651" s="54">
        <v>19.255489189999999</v>
      </c>
      <c r="F2651" s="54">
        <v>2.1951257676600001E-5</v>
      </c>
      <c r="G2651" s="48">
        <v>2650</v>
      </c>
      <c r="H2651" s="49"/>
      <c r="I2651" s="21">
        <f t="shared" si="376"/>
        <v>6.448731889384838E-4</v>
      </c>
      <c r="J2651" s="50">
        <v>0.23022836000000002</v>
      </c>
      <c r="K2651" s="50">
        <v>24854.681286299983</v>
      </c>
      <c r="L2651">
        <f t="shared" si="370"/>
        <v>6.448731889384838E-4</v>
      </c>
      <c r="M2651" t="e">
        <f t="shared" si="378"/>
        <v>#N/A</v>
      </c>
      <c r="N2651" t="str">
        <f t="shared" si="372"/>
        <v>NA</v>
      </c>
      <c r="O2651" s="22">
        <f t="shared" si="377"/>
        <v>21070.493478501503</v>
      </c>
      <c r="P2651">
        <f t="shared" si="373"/>
        <v>6.448731889384838E-4</v>
      </c>
      <c r="Q2651">
        <f t="shared" si="374"/>
        <v>5</v>
      </c>
      <c r="V2651" s="51">
        <f t="shared" si="371"/>
        <v>1.7093208182236369E-10</v>
      </c>
      <c r="W2651" s="51">
        <f t="shared" si="375"/>
        <v>3.6926446576594315E-9</v>
      </c>
    </row>
    <row r="2652" spans="2:23" x14ac:dyDescent="0.25">
      <c r="B2652" s="45" t="s">
        <v>2546</v>
      </c>
      <c r="C2652" s="46" t="s">
        <v>3541</v>
      </c>
      <c r="D2652" s="47">
        <v>1.0793004000000002</v>
      </c>
      <c r="E2652" s="47">
        <v>110.236430281</v>
      </c>
      <c r="F2652" s="47">
        <v>2.04047632450131E-5</v>
      </c>
      <c r="G2652" s="48">
        <v>2651</v>
      </c>
      <c r="H2652" s="49"/>
      <c r="I2652" s="21">
        <f t="shared" si="376"/>
        <v>6.2446842569347069E-4</v>
      </c>
      <c r="J2652" s="50">
        <v>1.0793004000000002</v>
      </c>
      <c r="K2652" s="50">
        <v>24855.760586699984</v>
      </c>
      <c r="L2652">
        <f t="shared" si="370"/>
        <v>6.2446842569347069E-4</v>
      </c>
      <c r="M2652" t="e">
        <f t="shared" si="378"/>
        <v>#N/A</v>
      </c>
      <c r="N2652" t="str">
        <f t="shared" si="372"/>
        <v>NA</v>
      </c>
      <c r="O2652" s="22">
        <f t="shared" si="377"/>
        <v>21071.572778901504</v>
      </c>
      <c r="P2652">
        <f t="shared" si="373"/>
        <v>6.2446842569347069E-4</v>
      </c>
      <c r="Q2652">
        <f t="shared" si="374"/>
        <v>5</v>
      </c>
      <c r="V2652" s="51">
        <f t="shared" si="371"/>
        <v>1.655235321719994E-10</v>
      </c>
      <c r="W2652" s="51">
        <f t="shared" si="375"/>
        <v>3.527121125487432E-9</v>
      </c>
    </row>
    <row r="2653" spans="2:23" x14ac:dyDescent="0.25">
      <c r="B2653" s="52" t="s">
        <v>3542</v>
      </c>
      <c r="C2653" s="53" t="s">
        <v>3543</v>
      </c>
      <c r="D2653" s="54">
        <v>1.3431435699999998</v>
      </c>
      <c r="E2653" s="54">
        <v>19.910516147999999</v>
      </c>
      <c r="F2653" s="54">
        <v>1.98766682705484E-5</v>
      </c>
      <c r="G2653" s="48">
        <v>2652</v>
      </c>
      <c r="H2653" s="49"/>
      <c r="I2653" s="21">
        <f t="shared" si="376"/>
        <v>6.0459175742292226E-4</v>
      </c>
      <c r="J2653" s="50">
        <v>1.3431435699999998</v>
      </c>
      <c r="K2653" s="50">
        <v>24857.103730269984</v>
      </c>
      <c r="L2653">
        <f t="shared" si="370"/>
        <v>6.0459175742292226E-4</v>
      </c>
      <c r="M2653" t="e">
        <f t="shared" si="378"/>
        <v>#N/A</v>
      </c>
      <c r="N2653" t="str">
        <f t="shared" si="372"/>
        <v>NA</v>
      </c>
      <c r="O2653" s="22">
        <f t="shared" si="377"/>
        <v>21072.915922471504</v>
      </c>
      <c r="P2653">
        <f t="shared" si="373"/>
        <v>6.0459175742292226E-4</v>
      </c>
      <c r="Q2653">
        <f t="shared" si="374"/>
        <v>5</v>
      </c>
      <c r="V2653" s="51">
        <f t="shared" si="371"/>
        <v>1.6025496100877574E-10</v>
      </c>
      <c r="W2653" s="51">
        <f t="shared" si="375"/>
        <v>3.3668661644786563E-9</v>
      </c>
    </row>
    <row r="2654" spans="2:23" x14ac:dyDescent="0.25">
      <c r="B2654" s="45" t="s">
        <v>3397</v>
      </c>
      <c r="C2654" s="46" t="s">
        <v>3544</v>
      </c>
      <c r="D2654" s="47">
        <v>5.5380772799999995</v>
      </c>
      <c r="E2654" s="47">
        <v>111.34306598399999</v>
      </c>
      <c r="F2654" s="47">
        <v>1.9384827787814399E-5</v>
      </c>
      <c r="G2654" s="48">
        <v>2653</v>
      </c>
      <c r="H2654" s="49"/>
      <c r="I2654" s="21">
        <f t="shared" si="376"/>
        <v>5.8520692963510783E-4</v>
      </c>
      <c r="J2654" s="50">
        <v>5.5380772799999995</v>
      </c>
      <c r="K2654" s="50">
        <v>24862.641807549986</v>
      </c>
      <c r="L2654">
        <f t="shared" si="370"/>
        <v>5.8520692963510783E-4</v>
      </c>
      <c r="M2654" t="e">
        <f t="shared" si="378"/>
        <v>#N/A</v>
      </c>
      <c r="N2654" t="str">
        <f t="shared" si="372"/>
        <v>NA</v>
      </c>
      <c r="O2654" s="22">
        <f t="shared" si="377"/>
        <v>21078.453999751506</v>
      </c>
      <c r="P2654">
        <f t="shared" si="373"/>
        <v>5.8520692963510783E-4</v>
      </c>
      <c r="Q2654">
        <f t="shared" si="374"/>
        <v>5</v>
      </c>
      <c r="V2654" s="51">
        <f t="shared" si="371"/>
        <v>1.5511675860499244E-10</v>
      </c>
      <c r="W2654" s="51">
        <f t="shared" si="375"/>
        <v>3.211749405873664E-9</v>
      </c>
    </row>
    <row r="2655" spans="2:23" x14ac:dyDescent="0.25">
      <c r="B2655" s="52" t="s">
        <v>2847</v>
      </c>
      <c r="C2655" s="53" t="s">
        <v>3545</v>
      </c>
      <c r="D2655" s="54">
        <v>1.4242696899999998</v>
      </c>
      <c r="E2655" s="54">
        <v>12.377706131</v>
      </c>
      <c r="F2655" s="54">
        <v>1.9195346667954802E-5</v>
      </c>
      <c r="G2655" s="48">
        <v>2654</v>
      </c>
      <c r="H2655" s="49"/>
      <c r="I2655" s="21">
        <f t="shared" si="376"/>
        <v>5.6601158296715301E-4</v>
      </c>
      <c r="J2655" s="50">
        <v>1.4242696899999998</v>
      </c>
      <c r="K2655" s="50">
        <v>24864.066077239986</v>
      </c>
      <c r="L2655">
        <f t="shared" si="370"/>
        <v>5.6601158296715301E-4</v>
      </c>
      <c r="M2655" t="e">
        <f t="shared" si="378"/>
        <v>#N/A</v>
      </c>
      <c r="N2655" t="str">
        <f t="shared" si="372"/>
        <v>NA</v>
      </c>
      <c r="O2655" s="22">
        <f t="shared" si="377"/>
        <v>21079.878269441506</v>
      </c>
      <c r="P2655">
        <f t="shared" si="373"/>
        <v>5.6601158296715301E-4</v>
      </c>
      <c r="Q2655">
        <f t="shared" si="374"/>
        <v>5</v>
      </c>
      <c r="V2655" s="51">
        <f t="shared" si="371"/>
        <v>1.5002878065283652E-10</v>
      </c>
      <c r="W2655" s="51">
        <f t="shared" si="375"/>
        <v>3.0617206252208273E-9</v>
      </c>
    </row>
    <row r="2656" spans="2:23" x14ac:dyDescent="0.25">
      <c r="B2656" s="45" t="s">
        <v>3546</v>
      </c>
      <c r="C2656" s="46" t="s">
        <v>3547</v>
      </c>
      <c r="D2656" s="47">
        <v>0.35391396999999997</v>
      </c>
      <c r="E2656" s="47">
        <v>17.222602244999997</v>
      </c>
      <c r="F2656" s="47">
        <v>1.8157789546903496E-5</v>
      </c>
      <c r="G2656" s="48">
        <v>2655</v>
      </c>
      <c r="H2656" s="49"/>
      <c r="I2656" s="21">
        <f t="shared" si="376"/>
        <v>5.4785379342024948E-4</v>
      </c>
      <c r="J2656" s="50">
        <v>0.35391396999999997</v>
      </c>
      <c r="K2656" s="50">
        <v>24864.419991209987</v>
      </c>
      <c r="L2656">
        <f t="shared" si="370"/>
        <v>5.4785379342024948E-4</v>
      </c>
      <c r="M2656" t="e">
        <f t="shared" si="378"/>
        <v>#N/A</v>
      </c>
      <c r="N2656" t="str">
        <f t="shared" si="372"/>
        <v>NA</v>
      </c>
      <c r="O2656" s="22">
        <f t="shared" si="377"/>
        <v>21080.232183411506</v>
      </c>
      <c r="P2656">
        <f t="shared" si="373"/>
        <v>5.4785379342024948E-4</v>
      </c>
      <c r="Q2656">
        <f t="shared" si="374"/>
        <v>5</v>
      </c>
      <c r="V2656" s="51">
        <f t="shared" si="371"/>
        <v>1.4521582079997985E-10</v>
      </c>
      <c r="W2656" s="51">
        <f t="shared" si="375"/>
        <v>2.9165048044208476E-9</v>
      </c>
    </row>
    <row r="2657" spans="2:23" x14ac:dyDescent="0.25">
      <c r="B2657" s="52" t="s">
        <v>3548</v>
      </c>
      <c r="C2657" s="53" t="s">
        <v>3549</v>
      </c>
      <c r="D2657" s="54">
        <v>0.63060229000000001</v>
      </c>
      <c r="E2657" s="54">
        <v>20.170223556</v>
      </c>
      <c r="F2657" s="54">
        <v>1.7820392511725998E-5</v>
      </c>
      <c r="G2657" s="48">
        <v>2656</v>
      </c>
      <c r="H2657" s="49"/>
      <c r="I2657" s="21">
        <f t="shared" si="376"/>
        <v>5.3003340090852346E-4</v>
      </c>
      <c r="J2657" s="50">
        <v>0.63060229000000001</v>
      </c>
      <c r="K2657" s="50">
        <v>24865.050593499986</v>
      </c>
      <c r="L2657">
        <f t="shared" si="370"/>
        <v>5.3003340090852346E-4</v>
      </c>
      <c r="M2657" t="e">
        <f t="shared" si="378"/>
        <v>#N/A</v>
      </c>
      <c r="N2657" t="str">
        <f t="shared" si="372"/>
        <v>NA</v>
      </c>
      <c r="O2657" s="22">
        <f t="shared" si="377"/>
        <v>21080.862785701505</v>
      </c>
      <c r="P2657">
        <f t="shared" si="373"/>
        <v>5.3003340090852346E-4</v>
      </c>
      <c r="Q2657">
        <f t="shared" si="374"/>
        <v>5</v>
      </c>
      <c r="V2657" s="51">
        <f t="shared" si="371"/>
        <v>1.4049229244871578E-10</v>
      </c>
      <c r="W2657" s="51">
        <f t="shared" si="375"/>
        <v>2.7760125119721318E-9</v>
      </c>
    </row>
    <row r="2658" spans="2:23" x14ac:dyDescent="0.25">
      <c r="B2658" s="45" t="s">
        <v>2799</v>
      </c>
      <c r="C2658" s="46" t="s">
        <v>3550</v>
      </c>
      <c r="D2658" s="47">
        <v>0.17831981000000002</v>
      </c>
      <c r="E2658" s="47">
        <v>21.480277472000001</v>
      </c>
      <c r="F2658" s="47">
        <v>1.7332435892156801E-5</v>
      </c>
      <c r="G2658" s="48">
        <v>2657</v>
      </c>
      <c r="H2658" s="49"/>
      <c r="I2658" s="21">
        <f t="shared" si="376"/>
        <v>5.1270096501636667E-4</v>
      </c>
      <c r="J2658" s="50">
        <v>0.17831981000000002</v>
      </c>
      <c r="K2658" s="50">
        <v>24865.228913309984</v>
      </c>
      <c r="L2658">
        <f t="shared" si="370"/>
        <v>5.1270096501636667E-4</v>
      </c>
      <c r="M2658" t="e">
        <f t="shared" si="378"/>
        <v>#N/A</v>
      </c>
      <c r="N2658" t="str">
        <f t="shared" si="372"/>
        <v>NA</v>
      </c>
      <c r="O2658" s="22">
        <f t="shared" si="377"/>
        <v>21081.041105511504</v>
      </c>
      <c r="P2658">
        <f t="shared" si="373"/>
        <v>5.1270096501636667E-4</v>
      </c>
      <c r="Q2658">
        <f t="shared" si="374"/>
        <v>5</v>
      </c>
      <c r="V2658" s="51">
        <f t="shared" si="371"/>
        <v>1.3589810338811021E-10</v>
      </c>
      <c r="W2658" s="51">
        <f t="shared" si="375"/>
        <v>2.6401144085840214E-9</v>
      </c>
    </row>
    <row r="2659" spans="2:23" x14ac:dyDescent="0.25">
      <c r="B2659" s="52" t="s">
        <v>3376</v>
      </c>
      <c r="C2659" s="53" t="s">
        <v>3551</v>
      </c>
      <c r="D2659" s="54">
        <v>0.77220434000000004</v>
      </c>
      <c r="E2659" s="54">
        <v>18.205142682000002</v>
      </c>
      <c r="F2659" s="54">
        <v>1.7176552120467004E-5</v>
      </c>
      <c r="G2659" s="48">
        <v>2658</v>
      </c>
      <c r="H2659" s="49"/>
      <c r="I2659" s="21">
        <f t="shared" si="376"/>
        <v>4.9552441289589966E-4</v>
      </c>
      <c r="J2659" s="50">
        <v>0.77220434000000004</v>
      </c>
      <c r="K2659" s="50">
        <v>24866.001117649983</v>
      </c>
      <c r="L2659">
        <f t="shared" si="370"/>
        <v>4.9552441289589966E-4</v>
      </c>
      <c r="M2659" t="e">
        <f t="shared" si="378"/>
        <v>#N/A</v>
      </c>
      <c r="N2659" t="str">
        <f t="shared" si="372"/>
        <v>NA</v>
      </c>
      <c r="O2659" s="22">
        <f t="shared" si="377"/>
        <v>21081.813309851503</v>
      </c>
      <c r="P2659">
        <f t="shared" si="373"/>
        <v>4.9552441289589966E-4</v>
      </c>
      <c r="Q2659">
        <f t="shared" si="374"/>
        <v>5</v>
      </c>
      <c r="V2659" s="51">
        <f t="shared" si="371"/>
        <v>1.3134523336212152E-10</v>
      </c>
      <c r="W2659" s="51">
        <f t="shared" si="375"/>
        <v>2.5087691752218998E-9</v>
      </c>
    </row>
    <row r="2660" spans="2:23" x14ac:dyDescent="0.25">
      <c r="B2660" s="45" t="s">
        <v>3542</v>
      </c>
      <c r="C2660" s="46" t="s">
        <v>3552</v>
      </c>
      <c r="D2660" s="47">
        <v>0.39806523999999999</v>
      </c>
      <c r="E2660" s="47">
        <v>11.982386581</v>
      </c>
      <c r="F2660" s="47">
        <v>1.6649526154299501E-5</v>
      </c>
      <c r="G2660" s="48">
        <v>2659</v>
      </c>
      <c r="H2660" s="49"/>
      <c r="I2660" s="21">
        <f t="shared" si="376"/>
        <v>4.7887488674160019E-4</v>
      </c>
      <c r="J2660" s="50">
        <v>0.39806523999999999</v>
      </c>
      <c r="K2660" s="50">
        <v>24866.399182889982</v>
      </c>
      <c r="L2660">
        <f t="shared" si="370"/>
        <v>4.7887488674160019E-4</v>
      </c>
      <c r="M2660" t="e">
        <f t="shared" si="378"/>
        <v>#N/A</v>
      </c>
      <c r="N2660" t="str">
        <f t="shared" si="372"/>
        <v>NA</v>
      </c>
      <c r="O2660" s="22">
        <f t="shared" si="377"/>
        <v>21082.211375091501</v>
      </c>
      <c r="P2660">
        <f t="shared" si="373"/>
        <v>4.7887488674160019E-4</v>
      </c>
      <c r="Q2660">
        <f t="shared" si="374"/>
        <v>5</v>
      </c>
      <c r="V2660" s="51">
        <f t="shared" si="371"/>
        <v>1.269320584686282E-10</v>
      </c>
      <c r="W2660" s="51">
        <f t="shared" si="375"/>
        <v>2.3818371167532715E-9</v>
      </c>
    </row>
    <row r="2661" spans="2:23" x14ac:dyDescent="0.25">
      <c r="B2661" s="52" t="s">
        <v>3224</v>
      </c>
      <c r="C2661" s="53" t="s">
        <v>3553</v>
      </c>
      <c r="D2661" s="54">
        <v>0.10220296000000001</v>
      </c>
      <c r="E2661" s="54">
        <v>8.120030904</v>
      </c>
      <c r="F2661" s="54">
        <v>1.65543070039848E-5</v>
      </c>
      <c r="G2661" s="48">
        <v>2660</v>
      </c>
      <c r="H2661" s="49"/>
      <c r="I2661" s="21">
        <f t="shared" si="376"/>
        <v>4.623205797376154E-4</v>
      </c>
      <c r="J2661" s="50">
        <v>0.10220296000000001</v>
      </c>
      <c r="K2661" s="50">
        <v>24866.501385849981</v>
      </c>
      <c r="L2661">
        <f t="shared" si="370"/>
        <v>4.623205797376154E-4</v>
      </c>
      <c r="M2661" t="e">
        <f t="shared" si="378"/>
        <v>#N/A</v>
      </c>
      <c r="N2661" t="str">
        <f t="shared" si="372"/>
        <v>NA</v>
      </c>
      <c r="O2661" s="22">
        <f t="shared" si="377"/>
        <v>21082.3135780515</v>
      </c>
      <c r="P2661">
        <f t="shared" si="373"/>
        <v>4.623205797376154E-4</v>
      </c>
      <c r="Q2661">
        <f t="shared" si="374"/>
        <v>5</v>
      </c>
      <c r="V2661" s="51">
        <f t="shared" si="371"/>
        <v>1.2254412265759606E-10</v>
      </c>
      <c r="W2661" s="51">
        <f t="shared" si="375"/>
        <v>2.2592929940956755E-9</v>
      </c>
    </row>
    <row r="2662" spans="2:23" x14ac:dyDescent="0.25">
      <c r="B2662" s="45" t="s">
        <v>3554</v>
      </c>
      <c r="C2662" s="46" t="s">
        <v>3555</v>
      </c>
      <c r="D2662" s="47">
        <v>0.56406897999999994</v>
      </c>
      <c r="E2662" s="47">
        <v>20.825250514</v>
      </c>
      <c r="F2662" s="47">
        <v>1.6537331433167401E-5</v>
      </c>
      <c r="G2662" s="48">
        <v>2661</v>
      </c>
      <c r="H2662" s="49"/>
      <c r="I2662" s="21">
        <f t="shared" si="376"/>
        <v>4.4578324830444802E-4</v>
      </c>
      <c r="J2662" s="50">
        <v>0.56406897999999994</v>
      </c>
      <c r="K2662" s="50">
        <v>24867.065454829979</v>
      </c>
      <c r="L2662">
        <f t="shared" ref="L2662:L2725" si="379">P2662</f>
        <v>4.4578324830444802E-4</v>
      </c>
      <c r="M2662" t="e">
        <f t="shared" si="378"/>
        <v>#N/A</v>
      </c>
      <c r="N2662" t="str">
        <f t="shared" si="372"/>
        <v>NA</v>
      </c>
      <c r="O2662" s="22">
        <f t="shared" si="377"/>
        <v>21082.877647031499</v>
      </c>
      <c r="P2662">
        <f t="shared" si="373"/>
        <v>4.4578324830444802E-4</v>
      </c>
      <c r="Q2662">
        <f t="shared" si="374"/>
        <v>5</v>
      </c>
      <c r="V2662" s="51">
        <f t="shared" si="371"/>
        <v>1.1816068644386419E-10</v>
      </c>
      <c r="W2662" s="51">
        <f t="shared" si="375"/>
        <v>2.1411323076518114E-9</v>
      </c>
    </row>
    <row r="2663" spans="2:23" x14ac:dyDescent="0.25">
      <c r="B2663" s="52" t="s">
        <v>2206</v>
      </c>
      <c r="C2663" s="53" t="s">
        <v>3556</v>
      </c>
      <c r="D2663" s="54">
        <v>0.23232331000000001</v>
      </c>
      <c r="E2663" s="54">
        <v>10.524285565628055</v>
      </c>
      <c r="F2663" s="54">
        <v>1.6169512343030943E-5</v>
      </c>
      <c r="G2663" s="48">
        <v>2662</v>
      </c>
      <c r="H2663" s="49"/>
      <c r="I2663" s="21">
        <f t="shared" si="376"/>
        <v>4.2961373596141705E-4</v>
      </c>
      <c r="J2663" s="50">
        <v>0.23232331000000001</v>
      </c>
      <c r="K2663" s="50">
        <v>24867.297778139979</v>
      </c>
      <c r="L2663">
        <f t="shared" si="379"/>
        <v>4.2961373596141705E-4</v>
      </c>
      <c r="M2663" t="e">
        <f t="shared" si="378"/>
        <v>#N/A</v>
      </c>
      <c r="N2663" t="str">
        <f t="shared" si="372"/>
        <v>NA</v>
      </c>
      <c r="O2663" s="22">
        <f t="shared" si="377"/>
        <v>21083.109970341498</v>
      </c>
      <c r="P2663">
        <f t="shared" si="373"/>
        <v>4.2961373596141705E-4</v>
      </c>
      <c r="Q2663">
        <f t="shared" si="374"/>
        <v>5</v>
      </c>
      <c r="V2663" s="51">
        <f t="shared" si="371"/>
        <v>1.1387474549569687E-10</v>
      </c>
      <c r="W2663" s="51">
        <f t="shared" si="375"/>
        <v>2.0272575621561147E-9</v>
      </c>
    </row>
    <row r="2664" spans="2:23" x14ac:dyDescent="0.25">
      <c r="B2664" s="45" t="s">
        <v>3445</v>
      </c>
      <c r="C2664" s="46" t="s">
        <v>3557</v>
      </c>
      <c r="D2664" s="47">
        <v>0.71081243999999999</v>
      </c>
      <c r="E2664" s="47">
        <v>18.205142682000002</v>
      </c>
      <c r="F2664" s="47">
        <v>1.6127935901983801E-5</v>
      </c>
      <c r="G2664" s="48">
        <v>2663</v>
      </c>
      <c r="H2664" s="49"/>
      <c r="I2664" s="21">
        <f t="shared" si="376"/>
        <v>4.1348580005943326E-4</v>
      </c>
      <c r="J2664" s="50">
        <v>0.71081243999999999</v>
      </c>
      <c r="K2664" s="50">
        <v>24868.008590579979</v>
      </c>
      <c r="L2664">
        <f t="shared" si="379"/>
        <v>4.1348580005943326E-4</v>
      </c>
      <c r="M2664" t="e">
        <f t="shared" si="378"/>
        <v>#N/A</v>
      </c>
      <c r="N2664" t="str">
        <f t="shared" si="372"/>
        <v>NA</v>
      </c>
      <c r="O2664" s="22">
        <f t="shared" si="377"/>
        <v>21083.820782781499</v>
      </c>
      <c r="P2664">
        <f t="shared" si="373"/>
        <v>4.1348580005943326E-4</v>
      </c>
      <c r="Q2664">
        <f t="shared" si="374"/>
        <v>5</v>
      </c>
      <c r="V2664" s="51">
        <f t="shared" si="371"/>
        <v>1.0959982492757458E-10</v>
      </c>
      <c r="W2664" s="51">
        <f t="shared" si="375"/>
        <v>1.9176577372285401E-9</v>
      </c>
    </row>
    <row r="2665" spans="2:23" x14ac:dyDescent="0.25">
      <c r="B2665" s="52" t="s">
        <v>3482</v>
      </c>
      <c r="C2665" s="53" t="s">
        <v>3558</v>
      </c>
      <c r="D2665" s="54">
        <v>0.72888616999999989</v>
      </c>
      <c r="E2665" s="54">
        <v>19.842710077</v>
      </c>
      <c r="F2665" s="54">
        <v>1.59971928640774E-5</v>
      </c>
      <c r="G2665" s="48">
        <v>2664</v>
      </c>
      <c r="H2665" s="49"/>
      <c r="I2665" s="21">
        <f t="shared" si="376"/>
        <v>3.9748860719535583E-4</v>
      </c>
      <c r="J2665" s="50">
        <v>0.72888616999999989</v>
      </c>
      <c r="K2665" s="50">
        <v>24868.737476749979</v>
      </c>
      <c r="L2665">
        <f t="shared" si="379"/>
        <v>3.9748860719535583E-4</v>
      </c>
      <c r="M2665" t="e">
        <f t="shared" si="378"/>
        <v>#N/A</v>
      </c>
      <c r="N2665" t="str">
        <f t="shared" si="372"/>
        <v>NA</v>
      </c>
      <c r="O2665" s="22">
        <f t="shared" si="377"/>
        <v>21084.549668951498</v>
      </c>
      <c r="P2665">
        <f t="shared" si="373"/>
        <v>3.9748860719535583E-4</v>
      </c>
      <c r="Q2665">
        <f t="shared" si="374"/>
        <v>5</v>
      </c>
      <c r="V2665" s="51">
        <f t="shared" si="371"/>
        <v>1.0535955951342126E-10</v>
      </c>
      <c r="W2665" s="51">
        <f t="shared" si="375"/>
        <v>1.8122981777151189E-9</v>
      </c>
    </row>
    <row r="2666" spans="2:23" x14ac:dyDescent="0.25">
      <c r="B2666" s="45" t="s">
        <v>2115</v>
      </c>
      <c r="C2666" s="46" t="s">
        <v>3559</v>
      </c>
      <c r="D2666" s="47">
        <v>0.20928870999999999</v>
      </c>
      <c r="E2666" s="47">
        <v>11</v>
      </c>
      <c r="F2666" s="47">
        <v>1.5918099999999999E-5</v>
      </c>
      <c r="G2666" s="48">
        <v>2665</v>
      </c>
      <c r="H2666" s="49"/>
      <c r="I2666" s="21">
        <f t="shared" si="376"/>
        <v>3.8157050719535583E-4</v>
      </c>
      <c r="J2666" s="50">
        <v>1.0091844000000001</v>
      </c>
      <c r="K2666" s="50">
        <v>24869.74666114998</v>
      </c>
      <c r="L2666">
        <f t="shared" si="379"/>
        <v>3.8157050719535583E-4</v>
      </c>
      <c r="M2666" t="e">
        <f t="shared" si="378"/>
        <v>#N/A</v>
      </c>
      <c r="N2666" t="str">
        <f t="shared" si="372"/>
        <v>NA</v>
      </c>
      <c r="O2666" s="22">
        <f t="shared" si="377"/>
        <v>21084.758957661499</v>
      </c>
      <c r="P2666">
        <f t="shared" si="373"/>
        <v>3.8157050719535583E-4</v>
      </c>
      <c r="Q2666">
        <f t="shared" si="374"/>
        <v>5</v>
      </c>
      <c r="V2666" s="51">
        <f t="shared" si="371"/>
        <v>1.0114025869842626E-10</v>
      </c>
      <c r="W2666" s="51">
        <f t="shared" si="375"/>
        <v>1.7111579190166927E-9</v>
      </c>
    </row>
    <row r="2667" spans="2:23" x14ac:dyDescent="0.25">
      <c r="B2667" s="52" t="s">
        <v>3441</v>
      </c>
      <c r="C2667" s="53" t="s">
        <v>3560</v>
      </c>
      <c r="D2667" s="54">
        <v>0.20752630999999999</v>
      </c>
      <c r="E2667" s="54">
        <v>17.617921795000001</v>
      </c>
      <c r="F2667" s="54">
        <v>1.5526674477933503E-5</v>
      </c>
      <c r="G2667" s="48">
        <v>2666</v>
      </c>
      <c r="H2667" s="49"/>
      <c r="I2667" s="21">
        <f t="shared" si="376"/>
        <v>3.6604383271742234E-4</v>
      </c>
      <c r="J2667" s="50">
        <v>0.20752630999999999</v>
      </c>
      <c r="K2667" s="50">
        <v>24869.954187459982</v>
      </c>
      <c r="L2667">
        <f t="shared" si="379"/>
        <v>3.6604383271742234E-4</v>
      </c>
      <c r="M2667" t="e">
        <f t="shared" si="378"/>
        <v>#N/A</v>
      </c>
      <c r="N2667" t="str">
        <f t="shared" si="372"/>
        <v>NA</v>
      </c>
      <c r="O2667" s="22">
        <f t="shared" si="377"/>
        <v>21084.966483971501</v>
      </c>
      <c r="P2667">
        <f t="shared" si="373"/>
        <v>3.6604383271742234E-4</v>
      </c>
      <c r="Q2667">
        <f t="shared" si="374"/>
        <v>5</v>
      </c>
      <c r="V2667" s="51">
        <f t="shared" si="371"/>
        <v>9.7024710342849481E-11</v>
      </c>
      <c r="W2667" s="51">
        <f t="shared" si="375"/>
        <v>1.6141332086738433E-9</v>
      </c>
    </row>
    <row r="2668" spans="2:23" x14ac:dyDescent="0.25">
      <c r="B2668" s="45" t="s">
        <v>2471</v>
      </c>
      <c r="C2668" s="46" t="s">
        <v>3561</v>
      </c>
      <c r="D2668" s="47">
        <v>0.6501530499999999</v>
      </c>
      <c r="E2668" s="47">
        <v>9.4300848200000011</v>
      </c>
      <c r="F2668" s="47">
        <v>1.4940083380326002E-5</v>
      </c>
      <c r="G2668" s="48">
        <v>2667</v>
      </c>
      <c r="H2668" s="49"/>
      <c r="I2668" s="21">
        <f t="shared" si="376"/>
        <v>3.5110374933709635E-4</v>
      </c>
      <c r="J2668" s="50">
        <v>0.6501530499999999</v>
      </c>
      <c r="K2668" s="50">
        <v>24870.604340509981</v>
      </c>
      <c r="L2668">
        <f t="shared" si="379"/>
        <v>3.5110374933709635E-4</v>
      </c>
      <c r="M2668" t="e">
        <f t="shared" si="378"/>
        <v>#N/A</v>
      </c>
      <c r="N2668" t="str">
        <f t="shared" si="372"/>
        <v>NA</v>
      </c>
      <c r="O2668" s="22">
        <f t="shared" si="377"/>
        <v>21085.6166370215</v>
      </c>
      <c r="P2668">
        <f t="shared" si="373"/>
        <v>3.5110374933709635E-4</v>
      </c>
      <c r="Q2668">
        <f t="shared" si="374"/>
        <v>5</v>
      </c>
      <c r="V2668" s="51">
        <f t="shared" si="371"/>
        <v>9.3064645637721187E-11</v>
      </c>
      <c r="W2668" s="51">
        <f t="shared" si="375"/>
        <v>1.5210685630361222E-9</v>
      </c>
    </row>
    <row r="2669" spans="2:23" x14ac:dyDescent="0.25">
      <c r="B2669" s="52" t="s">
        <v>1434</v>
      </c>
      <c r="C2669" s="53" t="s">
        <v>3562</v>
      </c>
      <c r="D2669" s="54">
        <v>0.36825313000000004</v>
      </c>
      <c r="E2669" s="54">
        <v>5.4999230720000005</v>
      </c>
      <c r="F2669" s="54">
        <v>1.44224482717056E-5</v>
      </c>
      <c r="G2669" s="48">
        <v>2668</v>
      </c>
      <c r="H2669" s="49"/>
      <c r="I2669" s="21">
        <f t="shared" si="376"/>
        <v>3.3668130106539074E-4</v>
      </c>
      <c r="J2669" s="50">
        <v>0.36825313000000004</v>
      </c>
      <c r="K2669" s="50">
        <v>24870.972593639981</v>
      </c>
      <c r="L2669">
        <f t="shared" si="379"/>
        <v>3.3668130106539074E-4</v>
      </c>
      <c r="M2669" t="e">
        <f t="shared" si="378"/>
        <v>#N/A</v>
      </c>
      <c r="N2669" t="str">
        <f t="shared" si="372"/>
        <v>NA</v>
      </c>
      <c r="O2669" s="22">
        <f t="shared" si="377"/>
        <v>21085.9848901515</v>
      </c>
      <c r="P2669">
        <f t="shared" si="373"/>
        <v>3.3668130106539074E-4</v>
      </c>
      <c r="Q2669">
        <f t="shared" si="374"/>
        <v>5</v>
      </c>
      <c r="V2669" s="51">
        <f t="shared" si="371"/>
        <v>8.9241786895344228E-11</v>
      </c>
      <c r="W2669" s="51">
        <f t="shared" si="375"/>
        <v>1.431826776140778E-9</v>
      </c>
    </row>
    <row r="2670" spans="2:23" x14ac:dyDescent="0.25">
      <c r="B2670" s="45" t="s">
        <v>3563</v>
      </c>
      <c r="C2670" s="46" t="s">
        <v>3564</v>
      </c>
      <c r="D2670" s="47">
        <v>0.17689726</v>
      </c>
      <c r="E2670" s="47">
        <v>9.4300848200000011</v>
      </c>
      <c r="F2670" s="47">
        <v>1.4413884647370003E-5</v>
      </c>
      <c r="G2670" s="48">
        <v>2669</v>
      </c>
      <c r="H2670" s="49"/>
      <c r="I2670" s="21">
        <f t="shared" si="376"/>
        <v>3.2226741641802072E-4</v>
      </c>
      <c r="J2670" s="50">
        <v>0.17689726</v>
      </c>
      <c r="K2670" s="50">
        <v>24871.149490899981</v>
      </c>
      <c r="L2670">
        <f t="shared" si="379"/>
        <v>3.2226741641802072E-4</v>
      </c>
      <c r="M2670" t="e">
        <f t="shared" si="378"/>
        <v>#N/A</v>
      </c>
      <c r="N2670" t="str">
        <f t="shared" si="372"/>
        <v>NA</v>
      </c>
      <c r="O2670" s="22">
        <f t="shared" si="377"/>
        <v>21086.1617874115</v>
      </c>
      <c r="P2670">
        <f t="shared" si="373"/>
        <v>3.2226741641802072E-4</v>
      </c>
      <c r="Q2670">
        <f t="shared" si="374"/>
        <v>5</v>
      </c>
      <c r="V2670" s="51">
        <f t="shared" si="371"/>
        <v>8.5421198053717892E-11</v>
      </c>
      <c r="W2670" s="51">
        <f t="shared" si="375"/>
        <v>1.3464055780870601E-9</v>
      </c>
    </row>
    <row r="2671" spans="2:23" x14ac:dyDescent="0.25">
      <c r="B2671" s="52" t="s">
        <v>3465</v>
      </c>
      <c r="C2671" s="53" t="s">
        <v>3565</v>
      </c>
      <c r="D2671" s="54">
        <v>5.6350959999999999E-2</v>
      </c>
      <c r="E2671" s="54">
        <v>6.4824635090000005</v>
      </c>
      <c r="F2671" s="54">
        <v>1.4367732121347601E-5</v>
      </c>
      <c r="G2671" s="48">
        <v>2670</v>
      </c>
      <c r="H2671" s="49"/>
      <c r="I2671" s="21">
        <f t="shared" si="376"/>
        <v>3.0789968429667313E-4</v>
      </c>
      <c r="J2671" s="50">
        <v>5.6350959999999999E-2</v>
      </c>
      <c r="K2671" s="50">
        <v>24871.205841859981</v>
      </c>
      <c r="L2671">
        <f t="shared" si="379"/>
        <v>3.0789968429667313E-4</v>
      </c>
      <c r="M2671" t="e">
        <f t="shared" si="378"/>
        <v>#N/A</v>
      </c>
      <c r="N2671" t="str">
        <f t="shared" si="372"/>
        <v>NA</v>
      </c>
      <c r="O2671" s="22">
        <f t="shared" si="377"/>
        <v>21086.2181383715</v>
      </c>
      <c r="P2671">
        <f t="shared" si="373"/>
        <v>3.0789968429667313E-4</v>
      </c>
      <c r="Q2671">
        <f t="shared" si="374"/>
        <v>5</v>
      </c>
      <c r="V2671" s="51">
        <f t="shared" si="371"/>
        <v>8.1612842543372336E-11</v>
      </c>
      <c r="W2671" s="51">
        <f t="shared" si="375"/>
        <v>1.2647927355436878E-9</v>
      </c>
    </row>
    <row r="2672" spans="2:23" x14ac:dyDescent="0.25">
      <c r="B2672" s="45" t="s">
        <v>3262</v>
      </c>
      <c r="C2672" s="46" t="s">
        <v>3566</v>
      </c>
      <c r="D2672" s="47">
        <v>0.83111407000000015</v>
      </c>
      <c r="E2672" s="47">
        <v>33.666082266000004</v>
      </c>
      <c r="F2672" s="47">
        <v>1.4331651220636202E-5</v>
      </c>
      <c r="G2672" s="48">
        <v>2671</v>
      </c>
      <c r="H2672" s="49"/>
      <c r="I2672" s="21">
        <f t="shared" si="376"/>
        <v>2.9356803307603694E-4</v>
      </c>
      <c r="J2672" s="50">
        <v>0.83111407000000015</v>
      </c>
      <c r="K2672" s="50">
        <v>24872.03695592998</v>
      </c>
      <c r="L2672">
        <f t="shared" si="379"/>
        <v>2.9356803307603694E-4</v>
      </c>
      <c r="M2672" t="e">
        <f t="shared" si="378"/>
        <v>#N/A</v>
      </c>
      <c r="N2672" t="str">
        <f t="shared" si="372"/>
        <v>NA</v>
      </c>
      <c r="O2672" s="22">
        <f t="shared" si="377"/>
        <v>21087.049252441499</v>
      </c>
      <c r="P2672">
        <f t="shared" si="373"/>
        <v>2.9356803307603694E-4</v>
      </c>
      <c r="Q2672">
        <f t="shared" si="374"/>
        <v>5</v>
      </c>
      <c r="V2672" s="51">
        <f t="shared" si="371"/>
        <v>7.7814050748154671E-11</v>
      </c>
      <c r="W2672" s="51">
        <f t="shared" si="375"/>
        <v>1.1869786847955332E-9</v>
      </c>
    </row>
    <row r="2673" spans="2:23" x14ac:dyDescent="0.25">
      <c r="B2673" s="52" t="s">
        <v>3271</v>
      </c>
      <c r="C2673" s="53" t="s">
        <v>3567</v>
      </c>
      <c r="D2673" s="54">
        <v>0.69277001000000005</v>
      </c>
      <c r="E2673" s="54">
        <v>12.637413539000001</v>
      </c>
      <c r="F2673" s="54">
        <v>1.3572582140886001E-5</v>
      </c>
      <c r="G2673" s="48">
        <v>2672</v>
      </c>
      <c r="H2673" s="49"/>
      <c r="I2673" s="21">
        <f t="shared" si="376"/>
        <v>2.7999545093515093E-4</v>
      </c>
      <c r="J2673" s="50">
        <v>0.69277001000000005</v>
      </c>
      <c r="K2673" s="50">
        <v>24872.729725939978</v>
      </c>
      <c r="L2673">
        <f t="shared" si="379"/>
        <v>2.7999545093515093E-4</v>
      </c>
      <c r="M2673" t="e">
        <f t="shared" si="378"/>
        <v>#N/A</v>
      </c>
      <c r="N2673" t="str">
        <f t="shared" si="372"/>
        <v>NA</v>
      </c>
      <c r="O2673" s="22">
        <f t="shared" si="377"/>
        <v>21087.742022451497</v>
      </c>
      <c r="P2673">
        <f t="shared" si="373"/>
        <v>2.7999545093515093E-4</v>
      </c>
      <c r="Q2673">
        <f t="shared" si="374"/>
        <v>5</v>
      </c>
      <c r="V2673" s="51">
        <f t="shared" si="371"/>
        <v>7.4216460150744996E-11</v>
      </c>
      <c r="W2673" s="51">
        <f t="shared" si="375"/>
        <v>1.1127622246447883E-9</v>
      </c>
    </row>
    <row r="2674" spans="2:23" x14ac:dyDescent="0.25">
      <c r="B2674" s="45" t="s">
        <v>3046</v>
      </c>
      <c r="C2674" s="46" t="s">
        <v>3568</v>
      </c>
      <c r="D2674" s="47">
        <v>0.28515668999999999</v>
      </c>
      <c r="E2674" s="47">
        <v>8.7549743619811142</v>
      </c>
      <c r="F2674" s="47">
        <v>1.3312814014828483E-5</v>
      </c>
      <c r="G2674" s="48">
        <v>2673</v>
      </c>
      <c r="H2674" s="49"/>
      <c r="I2674" s="21">
        <f t="shared" si="376"/>
        <v>2.6668263692032244E-4</v>
      </c>
      <c r="J2674" s="50">
        <v>0.28515668999999999</v>
      </c>
      <c r="K2674" s="50">
        <v>24873.014882629977</v>
      </c>
      <c r="L2674">
        <f t="shared" si="379"/>
        <v>2.6668263692032244E-4</v>
      </c>
      <c r="M2674" t="e">
        <f t="shared" si="378"/>
        <v>#N/A</v>
      </c>
      <c r="N2674" t="str">
        <f t="shared" si="372"/>
        <v>NA</v>
      </c>
      <c r="O2674" s="22">
        <f t="shared" si="377"/>
        <v>21088.027179141496</v>
      </c>
      <c r="P2674">
        <f t="shared" si="373"/>
        <v>2.6668263692032244E-4</v>
      </c>
      <c r="Q2674">
        <f t="shared" si="374"/>
        <v>5</v>
      </c>
      <c r="V2674" s="51">
        <f t="shared" si="371"/>
        <v>7.0687724496198115E-11</v>
      </c>
      <c r="W2674" s="51">
        <f t="shared" si="375"/>
        <v>1.0420745001485901E-9</v>
      </c>
    </row>
    <row r="2675" spans="2:23" x14ac:dyDescent="0.25">
      <c r="B2675" s="52" t="s">
        <v>3548</v>
      </c>
      <c r="C2675" s="53" t="s">
        <v>3569</v>
      </c>
      <c r="D2675" s="54">
        <v>0.77389071999999992</v>
      </c>
      <c r="E2675" s="54">
        <v>32.615735758</v>
      </c>
      <c r="F2675" s="54">
        <v>1.3186541966959399E-5</v>
      </c>
      <c r="G2675" s="48">
        <v>2674</v>
      </c>
      <c r="H2675" s="49"/>
      <c r="I2675" s="21">
        <f t="shared" si="376"/>
        <v>2.5349609495336302E-4</v>
      </c>
      <c r="J2675" s="50">
        <v>0.77389071999999992</v>
      </c>
      <c r="K2675" s="50">
        <v>24873.788773349977</v>
      </c>
      <c r="L2675">
        <f t="shared" si="379"/>
        <v>2.5349609495336302E-4</v>
      </c>
      <c r="M2675" t="e">
        <f t="shared" si="378"/>
        <v>#N/A</v>
      </c>
      <c r="N2675" t="str">
        <f t="shared" si="372"/>
        <v>NA</v>
      </c>
      <c r="O2675" s="22">
        <f t="shared" si="377"/>
        <v>21088.801069861496</v>
      </c>
      <c r="P2675">
        <f t="shared" si="373"/>
        <v>2.5349609495336302E-4</v>
      </c>
      <c r="Q2675">
        <f t="shared" si="374"/>
        <v>5</v>
      </c>
      <c r="V2675" s="51">
        <f t="shared" si="371"/>
        <v>6.7192458901173741E-11</v>
      </c>
      <c r="W2675" s="51">
        <f t="shared" si="375"/>
        <v>9.7488204124741632E-10</v>
      </c>
    </row>
    <row r="2676" spans="2:23" x14ac:dyDescent="0.25">
      <c r="B2676" s="45" t="s">
        <v>2485</v>
      </c>
      <c r="C2676" s="46" t="s">
        <v>3570</v>
      </c>
      <c r="D2676" s="47">
        <v>0.76057997000000011</v>
      </c>
      <c r="E2676" s="47">
        <v>9.3622787490000015</v>
      </c>
      <c r="F2676" s="47">
        <v>1.1853581124108903E-5</v>
      </c>
      <c r="G2676" s="48">
        <v>2675</v>
      </c>
      <c r="H2676" s="49"/>
      <c r="I2676" s="21">
        <f t="shared" si="376"/>
        <v>2.416425138292541E-4</v>
      </c>
      <c r="J2676" s="50">
        <v>0.76057997000000011</v>
      </c>
      <c r="K2676" s="50">
        <v>24874.549353319977</v>
      </c>
      <c r="L2676">
        <f t="shared" si="379"/>
        <v>2.416425138292541E-4</v>
      </c>
      <c r="M2676" t="e">
        <f t="shared" si="378"/>
        <v>#N/A</v>
      </c>
      <c r="N2676" t="str">
        <f t="shared" si="372"/>
        <v>NA</v>
      </c>
      <c r="O2676" s="22">
        <f t="shared" si="377"/>
        <v>21089.561649831496</v>
      </c>
      <c r="P2676">
        <f t="shared" si="373"/>
        <v>2.416425138292541E-4</v>
      </c>
      <c r="Q2676">
        <f t="shared" si="374"/>
        <v>5</v>
      </c>
      <c r="V2676" s="51">
        <f t="shared" si="371"/>
        <v>6.4050512029526871E-11</v>
      </c>
      <c r="W2676" s="51">
        <f t="shared" si="375"/>
        <v>9.108315292178894E-10</v>
      </c>
    </row>
    <row r="2677" spans="2:23" x14ac:dyDescent="0.25">
      <c r="B2677" s="52" t="s">
        <v>3524</v>
      </c>
      <c r="C2677" s="53" t="s">
        <v>3571</v>
      </c>
      <c r="D2677" s="54">
        <v>3.7744519999999997E-2</v>
      </c>
      <c r="E2677" s="54">
        <v>4.5173826350000006</v>
      </c>
      <c r="F2677" s="54">
        <v>1.1826959476693502E-5</v>
      </c>
      <c r="G2677" s="48">
        <v>2676</v>
      </c>
      <c r="H2677" s="49"/>
      <c r="I2677" s="21">
        <f t="shared" si="376"/>
        <v>2.2981555435256059E-4</v>
      </c>
      <c r="J2677" s="50">
        <v>3.7744519999999997E-2</v>
      </c>
      <c r="K2677" s="50">
        <v>24874.587097839976</v>
      </c>
      <c r="L2677">
        <f t="shared" si="379"/>
        <v>2.2981555435256059E-4</v>
      </c>
      <c r="M2677" t="e">
        <f t="shared" si="378"/>
        <v>#N/A</v>
      </c>
      <c r="N2677" t="str">
        <f t="shared" si="372"/>
        <v>NA</v>
      </c>
      <c r="O2677" s="22">
        <f t="shared" si="377"/>
        <v>21089.599394351495</v>
      </c>
      <c r="P2677">
        <f t="shared" si="373"/>
        <v>2.2981555435256059E-4</v>
      </c>
      <c r="Q2677">
        <f t="shared" si="374"/>
        <v>5</v>
      </c>
      <c r="V2677" s="51">
        <f t="shared" si="371"/>
        <v>6.0915621574075165E-11</v>
      </c>
      <c r="W2677" s="51">
        <f t="shared" si="375"/>
        <v>8.4991590764381426E-10</v>
      </c>
    </row>
    <row r="2678" spans="2:23" x14ac:dyDescent="0.25">
      <c r="B2678" s="45" t="s">
        <v>3380</v>
      </c>
      <c r="C2678" s="46" t="s">
        <v>3572</v>
      </c>
      <c r="D2678" s="47">
        <v>5.2249469999999999E-2</v>
      </c>
      <c r="E2678" s="47">
        <v>4.844896114</v>
      </c>
      <c r="F2678" s="47">
        <v>1.08908419746606E-5</v>
      </c>
      <c r="G2678" s="48">
        <v>2677</v>
      </c>
      <c r="H2678" s="49"/>
      <c r="I2678" s="21">
        <f t="shared" si="376"/>
        <v>2.189247123779E-4</v>
      </c>
      <c r="J2678" s="50">
        <v>5.2249469999999999E-2</v>
      </c>
      <c r="K2678" s="50">
        <v>24874.639347309978</v>
      </c>
      <c r="L2678">
        <f t="shared" si="379"/>
        <v>2.189247123779E-4</v>
      </c>
      <c r="M2678" t="e">
        <f t="shared" si="378"/>
        <v>#N/A</v>
      </c>
      <c r="N2678" t="str">
        <f t="shared" si="372"/>
        <v>NA</v>
      </c>
      <c r="O2678" s="22">
        <f t="shared" si="377"/>
        <v>21089.651643821497</v>
      </c>
      <c r="P2678">
        <f t="shared" si="373"/>
        <v>2.189247123779E-4</v>
      </c>
      <c r="Q2678">
        <f t="shared" si="374"/>
        <v>5</v>
      </c>
      <c r="V2678" s="51">
        <f t="shared" si="371"/>
        <v>5.8028861318789224E-11</v>
      </c>
      <c r="W2678" s="51">
        <f t="shared" si="375"/>
        <v>7.9188704632502507E-10</v>
      </c>
    </row>
    <row r="2679" spans="2:23" x14ac:dyDescent="0.25">
      <c r="B2679" s="52" t="s">
        <v>3333</v>
      </c>
      <c r="C2679" s="53" t="s">
        <v>3573</v>
      </c>
      <c r="D2679" s="54">
        <v>0.67602647999999987</v>
      </c>
      <c r="E2679" s="54">
        <v>12.377706131</v>
      </c>
      <c r="F2679" s="54">
        <v>1.0871339294857301E-5</v>
      </c>
      <c r="G2679" s="48">
        <v>2678</v>
      </c>
      <c r="H2679" s="49"/>
      <c r="I2679" s="21">
        <f t="shared" si="376"/>
        <v>2.0805337308304271E-4</v>
      </c>
      <c r="J2679" s="50">
        <v>0.67602647999999987</v>
      </c>
      <c r="K2679" s="50">
        <v>24875.315373789977</v>
      </c>
      <c r="L2679">
        <f t="shared" si="379"/>
        <v>2.0805337308304271E-4</v>
      </c>
      <c r="M2679" t="e">
        <f t="shared" si="378"/>
        <v>#N/A</v>
      </c>
      <c r="N2679" t="str">
        <f t="shared" si="372"/>
        <v>NA</v>
      </c>
      <c r="O2679" s="22">
        <f t="shared" si="377"/>
        <v>21090.327670301496</v>
      </c>
      <c r="P2679">
        <f t="shared" si="373"/>
        <v>2.0805337308304271E-4</v>
      </c>
      <c r="Q2679">
        <f t="shared" si="374"/>
        <v>5</v>
      </c>
      <c r="V2679" s="51">
        <f t="shared" si="371"/>
        <v>5.5147270504126761E-11</v>
      </c>
      <c r="W2679" s="51">
        <f t="shared" si="375"/>
        <v>7.3673977582089829E-10</v>
      </c>
    </row>
    <row r="2680" spans="2:23" x14ac:dyDescent="0.25">
      <c r="B2680" s="45" t="s">
        <v>2551</v>
      </c>
      <c r="C2680" s="46" t="s">
        <v>3574</v>
      </c>
      <c r="D2680" s="47">
        <v>1.2098159399999999</v>
      </c>
      <c r="E2680" s="47">
        <v>16.827282695000001</v>
      </c>
      <c r="F2680" s="47">
        <v>1.0256228802602502E-5</v>
      </c>
      <c r="G2680" s="48">
        <v>2679</v>
      </c>
      <c r="H2680" s="49"/>
      <c r="I2680" s="21">
        <f t="shared" si="376"/>
        <v>1.9779714428044021E-4</v>
      </c>
      <c r="J2680" s="50">
        <v>1.2098159399999999</v>
      </c>
      <c r="K2680" s="50">
        <v>24876.525189729979</v>
      </c>
      <c r="L2680">
        <f t="shared" si="379"/>
        <v>1.9779714428044021E-4</v>
      </c>
      <c r="M2680" t="e">
        <f t="shared" si="378"/>
        <v>#N/A</v>
      </c>
      <c r="N2680" t="str">
        <f t="shared" si="372"/>
        <v>NA</v>
      </c>
      <c r="O2680" s="22">
        <f t="shared" si="377"/>
        <v>21091.537486241497</v>
      </c>
      <c r="P2680">
        <f t="shared" si="373"/>
        <v>1.9779714428044021E-4</v>
      </c>
      <c r="Q2680">
        <f t="shared" si="374"/>
        <v>5</v>
      </c>
      <c r="V2680" s="51">
        <f t="shared" si="371"/>
        <v>5.2428722778858304E-11</v>
      </c>
      <c r="W2680" s="51">
        <f t="shared" si="375"/>
        <v>6.8431105304203995E-10</v>
      </c>
    </row>
    <row r="2681" spans="2:23" x14ac:dyDescent="0.25">
      <c r="B2681" s="52" t="s">
        <v>2960</v>
      </c>
      <c r="C2681" s="53" t="s">
        <v>3575</v>
      </c>
      <c r="D2681" s="54">
        <v>0.10350798999999999</v>
      </c>
      <c r="E2681" s="54">
        <v>5.4999230720000005</v>
      </c>
      <c r="F2681" s="54">
        <v>1.02419567446784E-5</v>
      </c>
      <c r="G2681" s="48">
        <v>2680</v>
      </c>
      <c r="H2681" s="49"/>
      <c r="I2681" s="21">
        <f t="shared" si="376"/>
        <v>1.875551875357618E-4</v>
      </c>
      <c r="J2681" s="50">
        <v>0.10350798999999999</v>
      </c>
      <c r="K2681" s="50">
        <v>24876.628697719978</v>
      </c>
      <c r="L2681">
        <f t="shared" si="379"/>
        <v>1.875551875357618E-4</v>
      </c>
      <c r="M2681" t="e">
        <f t="shared" si="378"/>
        <v>#N/A</v>
      </c>
      <c r="N2681" t="str">
        <f t="shared" si="372"/>
        <v>NA</v>
      </c>
      <c r="O2681" s="22">
        <f t="shared" si="377"/>
        <v>21091.640994231497</v>
      </c>
      <c r="P2681">
        <f t="shared" si="373"/>
        <v>1.875551875357618E-4</v>
      </c>
      <c r="Q2681">
        <f t="shared" si="374"/>
        <v>5</v>
      </c>
      <c r="V2681" s="51">
        <f t="shared" si="371"/>
        <v>4.9713958049401578E-11</v>
      </c>
      <c r="W2681" s="51">
        <f t="shared" si="375"/>
        <v>6.3459709499263835E-10</v>
      </c>
    </row>
    <row r="2682" spans="2:23" x14ac:dyDescent="0.25">
      <c r="B2682" s="45" t="s">
        <v>3385</v>
      </c>
      <c r="C2682" s="46" t="s">
        <v>3576</v>
      </c>
      <c r="D2682" s="47">
        <v>0.23992812000000002</v>
      </c>
      <c r="E2682" s="47">
        <v>10.999846144000001</v>
      </c>
      <c r="F2682" s="47">
        <v>1.0177057652428802E-5</v>
      </c>
      <c r="G2682" s="48">
        <v>2681</v>
      </c>
      <c r="H2682" s="49"/>
      <c r="I2682" s="21">
        <f t="shared" si="376"/>
        <v>1.7737812988333299E-4</v>
      </c>
      <c r="J2682" s="50">
        <v>0.23992812000000002</v>
      </c>
      <c r="K2682" s="50">
        <v>24876.868625839979</v>
      </c>
      <c r="L2682">
        <f t="shared" si="379"/>
        <v>1.7737812988333299E-4</v>
      </c>
      <c r="M2682" t="e">
        <f t="shared" si="378"/>
        <v>#N/A</v>
      </c>
      <c r="N2682" t="str">
        <f t="shared" si="372"/>
        <v>NA</v>
      </c>
      <c r="O2682" s="22">
        <f t="shared" si="377"/>
        <v>21091.880922351498</v>
      </c>
      <c r="P2682">
        <f t="shared" si="373"/>
        <v>1.7737812988333299E-4</v>
      </c>
      <c r="Q2682">
        <f t="shared" si="374"/>
        <v>5</v>
      </c>
      <c r="V2682" s="51">
        <f t="shared" si="371"/>
        <v>4.7016395674046232E-11</v>
      </c>
      <c r="W2682" s="51">
        <f t="shared" si="375"/>
        <v>5.8758069931859215E-10</v>
      </c>
    </row>
    <row r="2683" spans="2:23" x14ac:dyDescent="0.25">
      <c r="B2683" s="52" t="s">
        <v>3333</v>
      </c>
      <c r="C2683" s="53" t="s">
        <v>3577</v>
      </c>
      <c r="D2683" s="54">
        <v>0.26413477000000002</v>
      </c>
      <c r="E2683" s="54">
        <v>5.1724095930000002</v>
      </c>
      <c r="F2683" s="54">
        <v>9.3615441223707012E-6</v>
      </c>
      <c r="G2683" s="48">
        <v>2682</v>
      </c>
      <c r="H2683" s="49"/>
      <c r="I2683" s="21">
        <f t="shared" si="376"/>
        <v>1.680165857609623E-4</v>
      </c>
      <c r="J2683" s="50">
        <v>0.26413477000000002</v>
      </c>
      <c r="K2683" s="50">
        <v>24877.13276060998</v>
      </c>
      <c r="L2683">
        <f t="shared" si="379"/>
        <v>1.680165857609623E-4</v>
      </c>
      <c r="M2683" t="e">
        <f t="shared" si="378"/>
        <v>#N/A</v>
      </c>
      <c r="N2683" t="str">
        <f t="shared" si="372"/>
        <v>NA</v>
      </c>
      <c r="O2683" s="22">
        <f t="shared" si="377"/>
        <v>21092.145057121499</v>
      </c>
      <c r="P2683">
        <f t="shared" si="373"/>
        <v>1.680165857609623E-4</v>
      </c>
      <c r="Q2683">
        <f t="shared" si="374"/>
        <v>5</v>
      </c>
      <c r="V2683" s="51">
        <f t="shared" si="371"/>
        <v>4.4534995837060013E-11</v>
      </c>
      <c r="W2683" s="51">
        <f t="shared" si="375"/>
        <v>5.4304570348153214E-10</v>
      </c>
    </row>
    <row r="2684" spans="2:23" x14ac:dyDescent="0.25">
      <c r="B2684" s="45" t="s">
        <v>3472</v>
      </c>
      <c r="C2684" s="46" t="s">
        <v>3578</v>
      </c>
      <c r="D2684" s="47">
        <v>9.0513200000000002E-2</v>
      </c>
      <c r="E2684" s="47">
        <v>8.7750578620000006</v>
      </c>
      <c r="F2684" s="47">
        <v>9.3120914031544018E-6</v>
      </c>
      <c r="G2684" s="48">
        <v>2683</v>
      </c>
      <c r="H2684" s="49"/>
      <c r="I2684" s="21">
        <f t="shared" si="376"/>
        <v>1.5870449435780791E-4</v>
      </c>
      <c r="J2684" s="50">
        <v>9.0513200000000002E-2</v>
      </c>
      <c r="K2684" s="50">
        <v>24877.223273809981</v>
      </c>
      <c r="L2684">
        <f t="shared" si="379"/>
        <v>1.5870449435780791E-4</v>
      </c>
      <c r="M2684" t="e">
        <f t="shared" si="378"/>
        <v>#N/A</v>
      </c>
      <c r="N2684" t="str">
        <f t="shared" si="372"/>
        <v>NA</v>
      </c>
      <c r="O2684" s="22">
        <f t="shared" si="377"/>
        <v>21092.2355703215</v>
      </c>
      <c r="P2684">
        <f t="shared" si="373"/>
        <v>1.5870449435780791E-4</v>
      </c>
      <c r="Q2684">
        <f t="shared" si="374"/>
        <v>5</v>
      </c>
      <c r="V2684" s="51">
        <f t="shared" si="371"/>
        <v>4.2066704090768855E-11</v>
      </c>
      <c r="W2684" s="51">
        <f t="shared" si="375"/>
        <v>5.0097899939076323E-10</v>
      </c>
    </row>
    <row r="2685" spans="2:23" x14ac:dyDescent="0.25">
      <c r="B2685" s="52" t="s">
        <v>3579</v>
      </c>
      <c r="C2685" s="53" t="s">
        <v>3580</v>
      </c>
      <c r="D2685" s="54">
        <v>0.24562994999999999</v>
      </c>
      <c r="E2685" s="54">
        <v>6.1549500300000002</v>
      </c>
      <c r="F2685" s="54">
        <v>8.8200433929900004E-6</v>
      </c>
      <c r="G2685" s="48">
        <v>2684</v>
      </c>
      <c r="H2685" s="49"/>
      <c r="I2685" s="21">
        <f t="shared" si="376"/>
        <v>1.498844509648179E-4</v>
      </c>
      <c r="J2685" s="50">
        <v>0.24562994999999999</v>
      </c>
      <c r="K2685" s="50">
        <v>24877.468903759982</v>
      </c>
      <c r="L2685">
        <f t="shared" si="379"/>
        <v>1.498844509648179E-4</v>
      </c>
      <c r="M2685" t="e">
        <f t="shared" si="378"/>
        <v>#N/A</v>
      </c>
      <c r="N2685" t="str">
        <f t="shared" si="372"/>
        <v>NA</v>
      </c>
      <c r="O2685" s="22">
        <f t="shared" si="377"/>
        <v>21092.481200271501</v>
      </c>
      <c r="P2685">
        <f t="shared" si="373"/>
        <v>1.498844509648179E-4</v>
      </c>
      <c r="Q2685">
        <f t="shared" si="374"/>
        <v>5</v>
      </c>
      <c r="V2685" s="51">
        <f t="shared" si="371"/>
        <v>3.9728836111780537E-11</v>
      </c>
      <c r="W2685" s="51">
        <f t="shared" si="375"/>
        <v>4.612501632789827E-10</v>
      </c>
    </row>
    <row r="2686" spans="2:23" x14ac:dyDescent="0.25">
      <c r="B2686" s="45" t="s">
        <v>3581</v>
      </c>
      <c r="C2686" s="46" t="s">
        <v>3582</v>
      </c>
      <c r="D2686" s="47">
        <v>0.23129363</v>
      </c>
      <c r="E2686" s="47">
        <v>6.4824635090000005</v>
      </c>
      <c r="F2686" s="47">
        <v>8.418127112787401E-6</v>
      </c>
      <c r="G2686" s="48">
        <v>2685</v>
      </c>
      <c r="H2686" s="49"/>
      <c r="I2686" s="21">
        <f t="shared" si="376"/>
        <v>1.4146632385203051E-4</v>
      </c>
      <c r="J2686" s="50">
        <v>0.23129363</v>
      </c>
      <c r="K2686" s="50">
        <v>24877.700197389982</v>
      </c>
      <c r="L2686">
        <f t="shared" si="379"/>
        <v>1.4146632385203051E-4</v>
      </c>
      <c r="M2686" t="e">
        <f t="shared" si="378"/>
        <v>#N/A</v>
      </c>
      <c r="N2686" t="str">
        <f t="shared" si="372"/>
        <v>NA</v>
      </c>
      <c r="O2686" s="22">
        <f t="shared" si="377"/>
        <v>21092.712493901501</v>
      </c>
      <c r="P2686">
        <f t="shared" si="373"/>
        <v>1.4146632385203051E-4</v>
      </c>
      <c r="Q2686">
        <f t="shared" si="374"/>
        <v>5</v>
      </c>
      <c r="V2686" s="51">
        <f t="shared" si="371"/>
        <v>3.7497501305006157E-11</v>
      </c>
      <c r="W2686" s="51">
        <f t="shared" si="375"/>
        <v>4.2375266197397654E-10</v>
      </c>
    </row>
    <row r="2687" spans="2:23" x14ac:dyDescent="0.25">
      <c r="B2687" s="52" t="s">
        <v>3583</v>
      </c>
      <c r="C2687" s="53" t="s">
        <v>3584</v>
      </c>
      <c r="D2687" s="54">
        <v>0.33941878000000003</v>
      </c>
      <c r="E2687" s="54">
        <v>13.292440497000001</v>
      </c>
      <c r="F2687" s="54">
        <v>8.2865074058298008E-6</v>
      </c>
      <c r="G2687" s="48">
        <v>2686</v>
      </c>
      <c r="H2687" s="49"/>
      <c r="I2687" s="21">
        <f t="shared" si="376"/>
        <v>1.3317981644620072E-4</v>
      </c>
      <c r="J2687" s="50">
        <v>0.33941878000000003</v>
      </c>
      <c r="K2687" s="50">
        <v>24878.039616169983</v>
      </c>
      <c r="L2687">
        <f t="shared" si="379"/>
        <v>1.3317981644620072E-4</v>
      </c>
      <c r="M2687" t="e">
        <f t="shared" si="378"/>
        <v>#N/A</v>
      </c>
      <c r="N2687" t="str">
        <f t="shared" si="372"/>
        <v>NA</v>
      </c>
      <c r="O2687" s="22">
        <f t="shared" si="377"/>
        <v>21093.051912681502</v>
      </c>
      <c r="P2687">
        <f t="shared" si="373"/>
        <v>1.3317981644620072E-4</v>
      </c>
      <c r="Q2687">
        <f t="shared" si="374"/>
        <v>5</v>
      </c>
      <c r="V2687" s="51">
        <f t="shared" si="371"/>
        <v>3.5301054024810673E-11</v>
      </c>
      <c r="W2687" s="51">
        <f t="shared" si="375"/>
        <v>3.8845160794916586E-10</v>
      </c>
    </row>
    <row r="2688" spans="2:23" x14ac:dyDescent="0.25">
      <c r="B2688" s="45" t="s">
        <v>3585</v>
      </c>
      <c r="C2688" s="46" t="s">
        <v>3586</v>
      </c>
      <c r="D2688" s="47">
        <v>0.61314995999999988</v>
      </c>
      <c r="E2688" s="47">
        <v>20.102417485</v>
      </c>
      <c r="F2688" s="47">
        <v>8.0671001367304989E-6</v>
      </c>
      <c r="G2688" s="48">
        <v>2687</v>
      </c>
      <c r="H2688" s="49"/>
      <c r="I2688" s="21">
        <f t="shared" si="376"/>
        <v>1.2511271630947021E-4</v>
      </c>
      <c r="J2688" s="50">
        <v>0.61314995999999988</v>
      </c>
      <c r="K2688" s="50">
        <v>24878.652766129984</v>
      </c>
      <c r="L2688">
        <f t="shared" si="379"/>
        <v>1.2511271630947021E-4</v>
      </c>
      <c r="M2688" t="e">
        <f t="shared" si="378"/>
        <v>#N/A</v>
      </c>
      <c r="N2688" t="str">
        <f t="shared" si="372"/>
        <v>NA</v>
      </c>
      <c r="O2688" s="22">
        <f t="shared" si="377"/>
        <v>21093.665062641503</v>
      </c>
      <c r="P2688">
        <f t="shared" si="373"/>
        <v>1.2511271630947021E-4</v>
      </c>
      <c r="Q2688">
        <f t="shared" si="374"/>
        <v>5</v>
      </c>
      <c r="V2688" s="51">
        <f t="shared" si="371"/>
        <v>3.3162763513910923E-11</v>
      </c>
      <c r="W2688" s="51">
        <f t="shared" si="375"/>
        <v>3.5528884443525494E-10</v>
      </c>
    </row>
    <row r="2689" spans="2:23" x14ac:dyDescent="0.25">
      <c r="B2689" s="52" t="s">
        <v>3432</v>
      </c>
      <c r="C2689" s="53" t="s">
        <v>3587</v>
      </c>
      <c r="D2689" s="54">
        <v>4.2546540000000001E-2</v>
      </c>
      <c r="E2689" s="54">
        <v>6.8099769880000007</v>
      </c>
      <c r="F2689" s="54">
        <v>8.0262388780568013E-6</v>
      </c>
      <c r="G2689" s="48">
        <v>2688</v>
      </c>
      <c r="H2689" s="49"/>
      <c r="I2689" s="21">
        <f t="shared" si="376"/>
        <v>1.1708647743141341E-4</v>
      </c>
      <c r="J2689" s="50">
        <v>4.2546540000000001E-2</v>
      </c>
      <c r="K2689" s="50">
        <v>24878.695312669985</v>
      </c>
      <c r="L2689">
        <f t="shared" si="379"/>
        <v>1.1708647743141341E-4</v>
      </c>
      <c r="M2689" t="e">
        <f t="shared" si="378"/>
        <v>#N/A</v>
      </c>
      <c r="N2689" t="str">
        <f t="shared" si="372"/>
        <v>NA</v>
      </c>
      <c r="O2689" s="22">
        <f t="shared" si="377"/>
        <v>21093.707609181503</v>
      </c>
      <c r="P2689">
        <f t="shared" si="373"/>
        <v>1.1708647743141341E-4</v>
      </c>
      <c r="Q2689">
        <f t="shared" si="374"/>
        <v>5</v>
      </c>
      <c r="V2689" s="51">
        <f t="shared" si="371"/>
        <v>3.1035303814604501E-11</v>
      </c>
      <c r="W2689" s="51">
        <f t="shared" si="375"/>
        <v>3.2425354062065046E-10</v>
      </c>
    </row>
    <row r="2690" spans="2:23" x14ac:dyDescent="0.25">
      <c r="B2690" s="45" t="s">
        <v>3542</v>
      </c>
      <c r="C2690" s="46" t="s">
        <v>3588</v>
      </c>
      <c r="D2690" s="47">
        <v>0.76866472999999991</v>
      </c>
      <c r="E2690" s="47">
        <v>6.4824635090000005</v>
      </c>
      <c r="F2690" s="47">
        <v>7.4496470645428002E-6</v>
      </c>
      <c r="G2690" s="48">
        <v>2689</v>
      </c>
      <c r="H2690" s="49"/>
      <c r="I2690" s="21">
        <f t="shared" si="376"/>
        <v>1.0963683036687061E-4</v>
      </c>
      <c r="J2690" s="50">
        <v>0.76866472999999991</v>
      </c>
      <c r="K2690" s="50">
        <v>24879.463977399984</v>
      </c>
      <c r="L2690">
        <f t="shared" si="379"/>
        <v>1.0963683036687061E-4</v>
      </c>
      <c r="M2690" t="e">
        <f t="shared" si="378"/>
        <v>#N/A</v>
      </c>
      <c r="N2690" t="str">
        <f t="shared" si="372"/>
        <v>NA</v>
      </c>
      <c r="O2690" s="22">
        <f t="shared" si="377"/>
        <v>21094.476273911503</v>
      </c>
      <c r="P2690">
        <f t="shared" si="373"/>
        <v>1.0963683036687061E-4</v>
      </c>
      <c r="Q2690">
        <f t="shared" si="374"/>
        <v>5</v>
      </c>
      <c r="V2690" s="51">
        <f t="shared" ref="V2690:V2753" si="380">L2690/SUM($L$2:$L$3075)</f>
        <v>2.9060677324580532E-11</v>
      </c>
      <c r="W2690" s="51">
        <f t="shared" si="375"/>
        <v>2.9519286329606991E-10</v>
      </c>
    </row>
    <row r="2691" spans="2:23" x14ac:dyDescent="0.25">
      <c r="B2691" s="52" t="s">
        <v>2702</v>
      </c>
      <c r="C2691" s="53" t="s">
        <v>3589</v>
      </c>
      <c r="D2691" s="54">
        <v>7.135735E-2</v>
      </c>
      <c r="E2691" s="54">
        <v>3</v>
      </c>
      <c r="F2691" s="54">
        <v>7.4493E-6</v>
      </c>
      <c r="G2691" s="48">
        <v>2690</v>
      </c>
      <c r="H2691" s="49"/>
      <c r="I2691" s="21">
        <f t="shared" si="376"/>
        <v>1.0218753036687061E-4</v>
      </c>
      <c r="J2691" s="50">
        <v>0.36101874999999994</v>
      </c>
      <c r="K2691" s="50">
        <v>24879.824996149986</v>
      </c>
      <c r="L2691">
        <f t="shared" si="379"/>
        <v>1.0218753036687061E-4</v>
      </c>
      <c r="M2691" t="e">
        <f t="shared" si="378"/>
        <v>#N/A</v>
      </c>
      <c r="N2691" t="str">
        <f t="shared" ref="N2691:N2754" si="381">IFERROR(VLOOKUP(C2691,$Y$2:$Y$481,1,FALSE),"NA")</f>
        <v>NA</v>
      </c>
      <c r="O2691" s="22">
        <f t="shared" si="377"/>
        <v>21094.547631261503</v>
      </c>
      <c r="P2691">
        <f t="shared" ref="P2691:P2754" si="382">IF(H2691=0,I2691,#N/A)</f>
        <v>1.0218753036687061E-4</v>
      </c>
      <c r="Q2691">
        <f t="shared" ref="Q2691:Q2754" si="383">IF(G2691&lt;$T$3,$S$3,IF(G2691&lt;$T$4,$S$4,IF(G2691&lt;$T$5,$S$5,IF(G2691&lt;$T$6,$S$6,$S$7))))</f>
        <v>5</v>
      </c>
      <c r="V2691" s="51">
        <f t="shared" si="380"/>
        <v>2.7086142828557625E-11</v>
      </c>
      <c r="W2691" s="51">
        <f t="shared" ref="W2691:W2754" si="384">W2690-V2691</f>
        <v>2.6810672046751228E-10</v>
      </c>
    </row>
    <row r="2692" spans="2:23" x14ac:dyDescent="0.25">
      <c r="B2692" s="45" t="s">
        <v>3548</v>
      </c>
      <c r="C2692" s="46" t="s">
        <v>3590</v>
      </c>
      <c r="D2692" s="47">
        <v>0.61395801999999988</v>
      </c>
      <c r="E2692" s="47">
        <v>13.947467455000002</v>
      </c>
      <c r="F2692" s="47">
        <v>7.0490500517570003E-6</v>
      </c>
      <c r="G2692" s="48">
        <v>2691</v>
      </c>
      <c r="H2692" s="49"/>
      <c r="I2692" s="21">
        <f t="shared" ref="I2692:I2755" si="385">I2691-F2692</f>
        <v>9.5138480315113606E-5</v>
      </c>
      <c r="J2692" s="50">
        <v>0.61395801999999988</v>
      </c>
      <c r="K2692" s="50">
        <v>24880.438954169986</v>
      </c>
      <c r="L2692">
        <f t="shared" si="379"/>
        <v>9.5138480315113606E-5</v>
      </c>
      <c r="M2692" t="e">
        <f t="shared" si="378"/>
        <v>#N/A</v>
      </c>
      <c r="N2692" t="str">
        <f t="shared" si="381"/>
        <v>NA</v>
      </c>
      <c r="O2692" s="22">
        <f t="shared" ref="O2692:O2755" si="386">D2692+O2691</f>
        <v>21095.161589281503</v>
      </c>
      <c r="P2692">
        <f t="shared" si="382"/>
        <v>9.5138480315113606E-5</v>
      </c>
      <c r="Q2692">
        <f t="shared" si="383"/>
        <v>5</v>
      </c>
      <c r="V2692" s="51">
        <f t="shared" si="380"/>
        <v>2.5217699821646068E-11</v>
      </c>
      <c r="W2692" s="51">
        <f t="shared" si="384"/>
        <v>2.4288902064586619E-10</v>
      </c>
    </row>
    <row r="2693" spans="2:23" x14ac:dyDescent="0.25">
      <c r="B2693" s="52" t="s">
        <v>3068</v>
      </c>
      <c r="C2693" s="53" t="s">
        <v>3591</v>
      </c>
      <c r="D2693" s="54">
        <v>0.12123311999999999</v>
      </c>
      <c r="E2693" s="54">
        <v>6.1549500300000002</v>
      </c>
      <c r="F2693" s="54">
        <v>6.6756588025380003E-6</v>
      </c>
      <c r="G2693" s="48">
        <v>2692</v>
      </c>
      <c r="H2693" s="49"/>
      <c r="I2693" s="21">
        <f t="shared" si="385"/>
        <v>8.8462821512575612E-5</v>
      </c>
      <c r="J2693" s="50">
        <v>0.12123311999999999</v>
      </c>
      <c r="K2693" s="50">
        <v>24880.560187289986</v>
      </c>
      <c r="L2693">
        <f t="shared" si="379"/>
        <v>8.8462821512575612E-5</v>
      </c>
      <c r="M2693" t="e">
        <f t="shared" si="378"/>
        <v>#N/A</v>
      </c>
      <c r="N2693" t="str">
        <f t="shared" si="381"/>
        <v>NA</v>
      </c>
      <c r="O2693" s="22">
        <f t="shared" si="386"/>
        <v>21095.282822401503</v>
      </c>
      <c r="P2693">
        <f t="shared" si="382"/>
        <v>8.8462821512575612E-5</v>
      </c>
      <c r="Q2693">
        <f t="shared" si="383"/>
        <v>5</v>
      </c>
      <c r="V2693" s="51">
        <f t="shared" si="380"/>
        <v>2.3448229054018205E-11</v>
      </c>
      <c r="W2693" s="51">
        <f t="shared" si="384"/>
        <v>2.1944079159184798E-10</v>
      </c>
    </row>
    <row r="2694" spans="2:23" x14ac:dyDescent="0.25">
      <c r="B2694" s="45" t="s">
        <v>3081</v>
      </c>
      <c r="C2694" s="46" t="s">
        <v>3592</v>
      </c>
      <c r="D2694" s="47">
        <v>0.52780773999999997</v>
      </c>
      <c r="E2694" s="47">
        <v>33.011055307999996</v>
      </c>
      <c r="F2694" s="47">
        <v>6.4470591016523994E-6</v>
      </c>
      <c r="G2694" s="48">
        <v>2693</v>
      </c>
      <c r="H2694" s="49"/>
      <c r="I2694" s="21">
        <f t="shared" si="385"/>
        <v>8.2015762410923219E-5</v>
      </c>
      <c r="J2694" s="50">
        <v>0.52780773999999997</v>
      </c>
      <c r="K2694" s="50">
        <v>24881.087995029986</v>
      </c>
      <c r="L2694">
        <f t="shared" si="379"/>
        <v>8.2015762410923219E-5</v>
      </c>
      <c r="M2694" t="e">
        <f t="shared" si="378"/>
        <v>#N/A</v>
      </c>
      <c r="N2694" t="str">
        <f t="shared" si="381"/>
        <v>NA</v>
      </c>
      <c r="O2694" s="22">
        <f t="shared" si="386"/>
        <v>21095.810630141503</v>
      </c>
      <c r="P2694">
        <f t="shared" si="382"/>
        <v>8.2015762410923219E-5</v>
      </c>
      <c r="Q2694">
        <f t="shared" si="383"/>
        <v>5</v>
      </c>
      <c r="V2694" s="51">
        <f t="shared" si="380"/>
        <v>2.1739351630084266E-11</v>
      </c>
      <c r="W2694" s="51">
        <f t="shared" si="384"/>
        <v>1.9770143996176371E-10</v>
      </c>
    </row>
    <row r="2695" spans="2:23" x14ac:dyDescent="0.25">
      <c r="B2695" s="52" t="s">
        <v>3410</v>
      </c>
      <c r="C2695" s="53" t="s">
        <v>3593</v>
      </c>
      <c r="D2695" s="54">
        <v>1.1128725600000002</v>
      </c>
      <c r="E2695" s="54">
        <v>20.893056585</v>
      </c>
      <c r="F2695" s="54">
        <v>6.2783635037925003E-6</v>
      </c>
      <c r="G2695" s="48">
        <v>2694</v>
      </c>
      <c r="H2695" s="49"/>
      <c r="I2695" s="21">
        <f t="shared" si="385"/>
        <v>7.5737398907130713E-5</v>
      </c>
      <c r="J2695" s="50">
        <v>1.1128725600000002</v>
      </c>
      <c r="K2695" s="50">
        <v>24882.200867589985</v>
      </c>
      <c r="L2695">
        <f t="shared" si="379"/>
        <v>7.5737398907130713E-5</v>
      </c>
      <c r="M2695" t="e">
        <f t="shared" si="378"/>
        <v>#N/A</v>
      </c>
      <c r="N2695" t="str">
        <f t="shared" si="381"/>
        <v>NA</v>
      </c>
      <c r="O2695" s="22">
        <f t="shared" si="386"/>
        <v>21096.923502701502</v>
      </c>
      <c r="P2695">
        <f t="shared" si="382"/>
        <v>7.5737398907130713E-5</v>
      </c>
      <c r="Q2695">
        <f t="shared" si="383"/>
        <v>5</v>
      </c>
      <c r="V2695" s="51">
        <f t="shared" si="380"/>
        <v>2.0075189183034269E-11</v>
      </c>
      <c r="W2695" s="51">
        <f t="shared" si="384"/>
        <v>1.7762625077872944E-10</v>
      </c>
    </row>
    <row r="2696" spans="2:23" x14ac:dyDescent="0.25">
      <c r="B2696" s="45" t="s">
        <v>3548</v>
      </c>
      <c r="C2696" s="46" t="s">
        <v>3594</v>
      </c>
      <c r="D2696" s="47">
        <v>0.36006294</v>
      </c>
      <c r="E2696" s="47">
        <v>6.8099769880000007</v>
      </c>
      <c r="F2696" s="47">
        <v>5.6842877918836004E-6</v>
      </c>
      <c r="G2696" s="48">
        <v>2695</v>
      </c>
      <c r="H2696" s="49"/>
      <c r="I2696" s="21">
        <f t="shared" si="385"/>
        <v>7.0053111115247118E-5</v>
      </c>
      <c r="J2696" s="50">
        <v>0.36006294</v>
      </c>
      <c r="K2696" s="50">
        <v>24882.560930529984</v>
      </c>
      <c r="L2696">
        <f t="shared" si="379"/>
        <v>7.0053111115247118E-5</v>
      </c>
      <c r="M2696" t="e">
        <f t="shared" si="378"/>
        <v>#N/A</v>
      </c>
      <c r="N2696" t="str">
        <f t="shared" si="381"/>
        <v>NA</v>
      </c>
      <c r="O2696" s="22">
        <f t="shared" si="386"/>
        <v>21097.283565641501</v>
      </c>
      <c r="P2696">
        <f t="shared" si="382"/>
        <v>7.0053111115247118E-5</v>
      </c>
      <c r="Q2696">
        <f t="shared" si="383"/>
        <v>5</v>
      </c>
      <c r="V2696" s="51">
        <f t="shared" si="380"/>
        <v>1.8568494281446733E-11</v>
      </c>
      <c r="W2696" s="51">
        <f t="shared" si="384"/>
        <v>1.5905775649728272E-10</v>
      </c>
    </row>
    <row r="2697" spans="2:23" x14ac:dyDescent="0.25">
      <c r="B2697" s="52" t="s">
        <v>2799</v>
      </c>
      <c r="C2697" s="53" t="s">
        <v>3595</v>
      </c>
      <c r="D2697" s="54">
        <v>0.31867190000000001</v>
      </c>
      <c r="E2697" s="54">
        <v>18.272948753000001</v>
      </c>
      <c r="F2697" s="54">
        <v>5.4983302797777005E-6</v>
      </c>
      <c r="G2697" s="48">
        <v>2696</v>
      </c>
      <c r="H2697" s="49"/>
      <c r="I2697" s="21">
        <f t="shared" si="385"/>
        <v>6.4554780835469422E-5</v>
      </c>
      <c r="J2697" s="50">
        <v>0.31867190000000001</v>
      </c>
      <c r="K2697" s="50">
        <v>24882.879602429985</v>
      </c>
      <c r="L2697">
        <f t="shared" si="379"/>
        <v>6.4554780835469422E-5</v>
      </c>
      <c r="M2697" t="e">
        <f t="shared" si="378"/>
        <v>#N/A</v>
      </c>
      <c r="N2697" t="str">
        <f t="shared" si="381"/>
        <v>NA</v>
      </c>
      <c r="O2697" s="22">
        <f t="shared" si="386"/>
        <v>21097.602237541501</v>
      </c>
      <c r="P2697">
        <f t="shared" si="382"/>
        <v>6.4554780835469422E-5</v>
      </c>
      <c r="Q2697">
        <f t="shared" si="383"/>
        <v>5</v>
      </c>
      <c r="V2697" s="51">
        <f t="shared" si="380"/>
        <v>1.7111089853118119E-11</v>
      </c>
      <c r="W2697" s="51">
        <f t="shared" si="384"/>
        <v>1.4194666664416461E-10</v>
      </c>
    </row>
    <row r="2698" spans="2:23" x14ac:dyDescent="0.25">
      <c r="B2698" s="45" t="s">
        <v>3311</v>
      </c>
      <c r="C2698" s="46" t="s">
        <v>3596</v>
      </c>
      <c r="D2698" s="47">
        <v>0.55798247999999995</v>
      </c>
      <c r="E2698" s="47">
        <v>21.480277472000001</v>
      </c>
      <c r="F2698" s="47">
        <v>4.9189835410880001E-6</v>
      </c>
      <c r="G2698" s="48">
        <v>2697</v>
      </c>
      <c r="H2698" s="49"/>
      <c r="I2698" s="21">
        <f t="shared" si="385"/>
        <v>5.9635797294381423E-5</v>
      </c>
      <c r="J2698" s="50">
        <v>0.55798247999999995</v>
      </c>
      <c r="K2698" s="50">
        <v>24883.437584909985</v>
      </c>
      <c r="L2698">
        <f t="shared" si="379"/>
        <v>5.9635797294381423E-5</v>
      </c>
      <c r="M2698" t="e">
        <f t="shared" si="378"/>
        <v>#N/A</v>
      </c>
      <c r="N2698" t="str">
        <f t="shared" si="381"/>
        <v>NA</v>
      </c>
      <c r="O2698" s="22">
        <f t="shared" si="386"/>
        <v>21098.160220021502</v>
      </c>
      <c r="P2698">
        <f t="shared" si="382"/>
        <v>5.9635797294381423E-5</v>
      </c>
      <c r="Q2698">
        <f t="shared" si="383"/>
        <v>5</v>
      </c>
      <c r="V2698" s="51">
        <f t="shared" si="380"/>
        <v>1.5807248863059031E-11</v>
      </c>
      <c r="W2698" s="51">
        <f t="shared" si="384"/>
        <v>1.2613941778110558E-10</v>
      </c>
    </row>
    <row r="2699" spans="2:23" x14ac:dyDescent="0.25">
      <c r="B2699" s="52" t="s">
        <v>3597</v>
      </c>
      <c r="C2699" s="53" t="s">
        <v>3598</v>
      </c>
      <c r="D2699" s="54">
        <v>0.34614513000000002</v>
      </c>
      <c r="E2699" s="54">
        <v>7.4650039460000004</v>
      </c>
      <c r="F2699" s="54">
        <v>4.6701064686176002E-6</v>
      </c>
      <c r="G2699" s="48">
        <v>2698</v>
      </c>
      <c r="H2699" s="49"/>
      <c r="I2699" s="21">
        <f t="shared" si="385"/>
        <v>5.4965690825763822E-5</v>
      </c>
      <c r="J2699" s="50">
        <v>0.34614513000000002</v>
      </c>
      <c r="K2699" s="50">
        <v>24883.783730039984</v>
      </c>
      <c r="L2699">
        <f t="shared" si="379"/>
        <v>5.4965690825763822E-5</v>
      </c>
      <c r="M2699" t="e">
        <f t="shared" si="378"/>
        <v>#N/A</v>
      </c>
      <c r="N2699" t="str">
        <f t="shared" si="381"/>
        <v>NA</v>
      </c>
      <c r="O2699" s="22">
        <f t="shared" si="386"/>
        <v>21098.506365151501</v>
      </c>
      <c r="P2699">
        <f t="shared" si="382"/>
        <v>5.4965690825763822E-5</v>
      </c>
      <c r="Q2699">
        <f t="shared" si="383"/>
        <v>5</v>
      </c>
      <c r="V2699" s="51">
        <f t="shared" si="380"/>
        <v>1.4569375999516797E-11</v>
      </c>
      <c r="W2699" s="51">
        <f t="shared" si="384"/>
        <v>1.1157004178158878E-10</v>
      </c>
    </row>
    <row r="2700" spans="2:23" x14ac:dyDescent="0.25">
      <c r="B2700" s="45" t="s">
        <v>471</v>
      </c>
      <c r="C2700" s="46" t="s">
        <v>3599</v>
      </c>
      <c r="D2700" s="47">
        <v>0.18858344999999999</v>
      </c>
      <c r="E2700" s="47">
        <v>1</v>
      </c>
      <c r="F2700" s="47">
        <v>4.4676999999999996E-6</v>
      </c>
      <c r="G2700" s="48">
        <v>2699</v>
      </c>
      <c r="H2700" s="49"/>
      <c r="I2700" s="21">
        <f t="shared" si="385"/>
        <v>5.0497990825763824E-5</v>
      </c>
      <c r="J2700" s="50">
        <v>0.18858344999999999</v>
      </c>
      <c r="K2700" s="50">
        <v>24883.972313489983</v>
      </c>
      <c r="L2700">
        <f t="shared" si="379"/>
        <v>5.0497990825763824E-5</v>
      </c>
      <c r="M2700" t="e">
        <f t="shared" si="378"/>
        <v>#N/A</v>
      </c>
      <c r="N2700" t="str">
        <f t="shared" si="381"/>
        <v>NA</v>
      </c>
      <c r="O2700" s="22">
        <f t="shared" si="386"/>
        <v>21098.6949486015</v>
      </c>
      <c r="P2700">
        <f t="shared" si="382"/>
        <v>5.0497990825763824E-5</v>
      </c>
      <c r="Q2700">
        <f t="shared" si="383"/>
        <v>5</v>
      </c>
      <c r="V2700" s="51">
        <f t="shared" si="380"/>
        <v>1.3385153620517221E-11</v>
      </c>
      <c r="W2700" s="51">
        <f t="shared" si="384"/>
        <v>9.8184888161071564E-11</v>
      </c>
    </row>
    <row r="2701" spans="2:23" x14ac:dyDescent="0.25">
      <c r="B2701" s="52" t="s">
        <v>2960</v>
      </c>
      <c r="C2701" s="53" t="s">
        <v>3600</v>
      </c>
      <c r="D2701" s="54">
        <v>0.8603583600000001</v>
      </c>
      <c r="E2701" s="54">
        <v>2.9644960113662604</v>
      </c>
      <c r="F2701" s="54">
        <v>4.3041517589026736E-6</v>
      </c>
      <c r="G2701" s="48">
        <v>2700</v>
      </c>
      <c r="H2701" s="49"/>
      <c r="I2701" s="21">
        <f t="shared" si="385"/>
        <v>4.6193839066861154E-5</v>
      </c>
      <c r="J2701" s="50">
        <v>1.4108420399999999</v>
      </c>
      <c r="K2701" s="50">
        <v>24885.383155529984</v>
      </c>
      <c r="L2701">
        <f t="shared" si="379"/>
        <v>4.6193839066861154E-5</v>
      </c>
      <c r="M2701" t="e">
        <f t="shared" si="378"/>
        <v>#N/A</v>
      </c>
      <c r="N2701" t="str">
        <f t="shared" si="381"/>
        <v>NA</v>
      </c>
      <c r="O2701" s="22">
        <f t="shared" si="386"/>
        <v>21099.555306961502</v>
      </c>
      <c r="P2701">
        <f t="shared" si="382"/>
        <v>4.6193839066861154E-5</v>
      </c>
      <c r="Q2701">
        <f t="shared" si="383"/>
        <v>5</v>
      </c>
      <c r="V2701" s="51">
        <f t="shared" si="380"/>
        <v>1.2244281844099169E-11</v>
      </c>
      <c r="W2701" s="51">
        <f t="shared" si="384"/>
        <v>8.5940606316972396E-11</v>
      </c>
    </row>
    <row r="2702" spans="2:23" x14ac:dyDescent="0.25">
      <c r="B2702" s="45" t="s">
        <v>789</v>
      </c>
      <c r="C2702" s="46" t="s">
        <v>3601</v>
      </c>
      <c r="D2702" s="47">
        <v>7.2279800000000005E-2</v>
      </c>
      <c r="E2702" s="47">
        <v>2</v>
      </c>
      <c r="F2702" s="47">
        <v>4.1111999999999997E-6</v>
      </c>
      <c r="G2702" s="48">
        <v>2701</v>
      </c>
      <c r="H2702" s="49"/>
      <c r="I2702" s="21">
        <f t="shared" si="385"/>
        <v>4.2082639066861151E-5</v>
      </c>
      <c r="J2702" s="50">
        <v>0.21067416000000003</v>
      </c>
      <c r="K2702" s="50">
        <v>24885.593829689984</v>
      </c>
      <c r="L2702">
        <f t="shared" si="379"/>
        <v>4.2082639066861151E-5</v>
      </c>
      <c r="M2702" t="e">
        <f t="shared" si="378"/>
        <v>#N/A</v>
      </c>
      <c r="N2702" t="str">
        <f t="shared" si="381"/>
        <v>NA</v>
      </c>
      <c r="O2702" s="22">
        <f t="shared" si="386"/>
        <v>21099.6275867615</v>
      </c>
      <c r="P2702">
        <f t="shared" si="382"/>
        <v>4.2082639066861151E-5</v>
      </c>
      <c r="Q2702">
        <f t="shared" si="383"/>
        <v>5</v>
      </c>
      <c r="V2702" s="51">
        <f t="shared" si="380"/>
        <v>1.1154554457626698E-11</v>
      </c>
      <c r="W2702" s="51">
        <f t="shared" si="384"/>
        <v>7.4786051859345695E-11</v>
      </c>
    </row>
    <row r="2703" spans="2:23" x14ac:dyDescent="0.25">
      <c r="B2703" s="52" t="s">
        <v>3246</v>
      </c>
      <c r="C2703" s="53" t="s">
        <v>3602</v>
      </c>
      <c r="D2703" s="54">
        <v>0.95048960999999998</v>
      </c>
      <c r="E2703" s="54">
        <v>12.70521961</v>
      </c>
      <c r="F2703" s="54">
        <v>3.9932505234230004E-6</v>
      </c>
      <c r="G2703" s="48">
        <v>2702</v>
      </c>
      <c r="H2703" s="49"/>
      <c r="I2703" s="21">
        <f t="shared" si="385"/>
        <v>3.8089388543438154E-5</v>
      </c>
      <c r="J2703" s="50">
        <v>0.95048960999999998</v>
      </c>
      <c r="K2703" s="50">
        <v>24886.544319299985</v>
      </c>
      <c r="L2703">
        <f t="shared" si="379"/>
        <v>3.8089388543438154E-5</v>
      </c>
      <c r="M2703" t="e">
        <f t="shared" si="378"/>
        <v>#N/A</v>
      </c>
      <c r="N2703" t="str">
        <f t="shared" si="381"/>
        <v>NA</v>
      </c>
      <c r="O2703" s="22">
        <f t="shared" si="386"/>
        <v>21100.578076371501</v>
      </c>
      <c r="P2703">
        <f t="shared" si="382"/>
        <v>3.8089388543438154E-5</v>
      </c>
      <c r="Q2703">
        <f t="shared" si="383"/>
        <v>5</v>
      </c>
      <c r="V2703" s="51">
        <f t="shared" si="380"/>
        <v>1.009609112419131E-11</v>
      </c>
      <c r="W2703" s="51">
        <f t="shared" si="384"/>
        <v>6.4689960735154379E-11</v>
      </c>
    </row>
    <row r="2704" spans="2:23" x14ac:dyDescent="0.25">
      <c r="B2704" s="45" t="s">
        <v>3603</v>
      </c>
      <c r="C2704" s="46" t="s">
        <v>3604</v>
      </c>
      <c r="D2704" s="47">
        <v>0.93968586000000021</v>
      </c>
      <c r="E2704" s="47">
        <v>9.6897922280000017</v>
      </c>
      <c r="F2704" s="47">
        <v>3.6685553375208007E-6</v>
      </c>
      <c r="G2704" s="48">
        <v>2703</v>
      </c>
      <c r="H2704" s="49"/>
      <c r="I2704" s="21">
        <f t="shared" si="385"/>
        <v>3.4420833205917353E-5</v>
      </c>
      <c r="J2704" s="50">
        <v>0.93968586000000021</v>
      </c>
      <c r="K2704" s="50">
        <v>24887.484005159986</v>
      </c>
      <c r="L2704">
        <f t="shared" si="379"/>
        <v>3.4420833205917353E-5</v>
      </c>
      <c r="M2704" t="e">
        <f t="shared" si="378"/>
        <v>#N/A</v>
      </c>
      <c r="N2704" t="str">
        <f t="shared" si="381"/>
        <v>NA</v>
      </c>
      <c r="O2704" s="22">
        <f t="shared" si="386"/>
        <v>21101.517762231502</v>
      </c>
      <c r="P2704">
        <f t="shared" si="382"/>
        <v>3.4420833205917353E-5</v>
      </c>
      <c r="Q2704">
        <f t="shared" si="383"/>
        <v>5</v>
      </c>
      <c r="V2704" s="51">
        <f t="shared" si="380"/>
        <v>9.1236925008973396E-12</v>
      </c>
      <c r="W2704" s="51">
        <f t="shared" si="384"/>
        <v>5.5566268234257038E-11</v>
      </c>
    </row>
    <row r="2705" spans="2:23" x14ac:dyDescent="0.25">
      <c r="B2705" s="52" t="s">
        <v>2206</v>
      </c>
      <c r="C2705" s="53" t="s">
        <v>3605</v>
      </c>
      <c r="D2705" s="54">
        <v>0.23056636</v>
      </c>
      <c r="E2705" s="54">
        <v>6.4824635090000005</v>
      </c>
      <c r="F2705" s="54">
        <v>3.3728257637327005E-6</v>
      </c>
      <c r="G2705" s="48">
        <v>2704</v>
      </c>
      <c r="H2705" s="49"/>
      <c r="I2705" s="21">
        <f t="shared" si="385"/>
        <v>3.104800744218465E-5</v>
      </c>
      <c r="J2705" s="50">
        <v>0.23056636</v>
      </c>
      <c r="K2705" s="50">
        <v>24887.714571519984</v>
      </c>
      <c r="L2705">
        <f t="shared" si="379"/>
        <v>3.104800744218465E-5</v>
      </c>
      <c r="M2705" t="e">
        <f t="shared" si="378"/>
        <v>#N/A</v>
      </c>
      <c r="N2705" t="str">
        <f t="shared" si="381"/>
        <v>NA</v>
      </c>
      <c r="O2705" s="22">
        <f t="shared" si="386"/>
        <v>21101.7483285915</v>
      </c>
      <c r="P2705">
        <f t="shared" si="382"/>
        <v>3.104800744218465E-5</v>
      </c>
      <c r="Q2705">
        <f t="shared" si="383"/>
        <v>5</v>
      </c>
      <c r="V2705" s="51">
        <f t="shared" si="380"/>
        <v>8.2296808730175351E-12</v>
      </c>
      <c r="W2705" s="51">
        <f t="shared" si="384"/>
        <v>4.7336587361239502E-11</v>
      </c>
    </row>
    <row r="2706" spans="2:23" x14ac:dyDescent="0.25">
      <c r="B2706" s="45" t="s">
        <v>3606</v>
      </c>
      <c r="C2706" s="46" t="s">
        <v>3607</v>
      </c>
      <c r="D2706" s="47">
        <v>1.4503769600000003</v>
      </c>
      <c r="E2706" s="47">
        <v>9.3622787490000015</v>
      </c>
      <c r="F2706" s="47">
        <v>2.9978016554298007E-6</v>
      </c>
      <c r="G2706" s="48">
        <v>2705</v>
      </c>
      <c r="H2706" s="49"/>
      <c r="I2706" s="21">
        <f t="shared" si="385"/>
        <v>2.8050205786754849E-5</v>
      </c>
      <c r="J2706" s="50">
        <v>1.4503769600000003</v>
      </c>
      <c r="K2706" s="50">
        <v>24889.164948479985</v>
      </c>
      <c r="L2706">
        <f t="shared" si="379"/>
        <v>2.8050205786754849E-5</v>
      </c>
      <c r="M2706" t="e">
        <f t="shared" si="378"/>
        <v>#N/A</v>
      </c>
      <c r="N2706" t="str">
        <f t="shared" si="381"/>
        <v>NA</v>
      </c>
      <c r="O2706" s="22">
        <f t="shared" si="386"/>
        <v>21103.198705551502</v>
      </c>
      <c r="P2706">
        <f t="shared" si="382"/>
        <v>2.8050205786754849E-5</v>
      </c>
      <c r="Q2706">
        <f t="shared" si="383"/>
        <v>5</v>
      </c>
      <c r="V2706" s="51">
        <f t="shared" si="380"/>
        <v>7.4350742951000508E-12</v>
      </c>
      <c r="W2706" s="51">
        <f t="shared" si="384"/>
        <v>3.9901513066139449E-11</v>
      </c>
    </row>
    <row r="2707" spans="2:23" x14ac:dyDescent="0.25">
      <c r="B2707" s="52" t="s">
        <v>3608</v>
      </c>
      <c r="C2707" s="53" t="s">
        <v>3609</v>
      </c>
      <c r="D2707" s="54">
        <v>0.88184160000000011</v>
      </c>
      <c r="E2707" s="54">
        <v>21.875597022000001</v>
      </c>
      <c r="F2707" s="54">
        <v>2.767263023283E-6</v>
      </c>
      <c r="G2707" s="48">
        <v>2706</v>
      </c>
      <c r="H2707" s="49"/>
      <c r="I2707" s="21">
        <f t="shared" si="385"/>
        <v>2.5282942763471849E-5</v>
      </c>
      <c r="J2707" s="50">
        <v>0.88184160000000011</v>
      </c>
      <c r="K2707" s="50">
        <v>24890.046790079985</v>
      </c>
      <c r="L2707">
        <f t="shared" si="379"/>
        <v>2.5282942763471849E-5</v>
      </c>
      <c r="M2707" t="e">
        <f t="shared" ref="M2707:M2770" si="387">IF(N2707=C2707,L2707,NA())</f>
        <v>#N/A</v>
      </c>
      <c r="N2707" t="str">
        <f t="shared" si="381"/>
        <v>NA</v>
      </c>
      <c r="O2707" s="22">
        <f t="shared" si="386"/>
        <v>21104.080547151501</v>
      </c>
      <c r="P2707">
        <f t="shared" si="382"/>
        <v>2.5282942763471849E-5</v>
      </c>
      <c r="Q2707">
        <f t="shared" si="383"/>
        <v>5</v>
      </c>
      <c r="V2707" s="51">
        <f t="shared" si="380"/>
        <v>6.7015749999930034E-12</v>
      </c>
      <c r="W2707" s="51">
        <f t="shared" si="384"/>
        <v>3.3199938066146443E-11</v>
      </c>
    </row>
    <row r="2708" spans="2:23" x14ac:dyDescent="0.25">
      <c r="B2708" s="45" t="s">
        <v>3585</v>
      </c>
      <c r="C2708" s="46" t="s">
        <v>3610</v>
      </c>
      <c r="D2708" s="47">
        <v>2.1286570000000001E-2</v>
      </c>
      <c r="E2708" s="47">
        <v>5.1724095930000002</v>
      </c>
      <c r="F2708" s="47">
        <v>2.6187909769359004E-6</v>
      </c>
      <c r="G2708" s="48">
        <v>2707</v>
      </c>
      <c r="H2708" s="49"/>
      <c r="I2708" s="21">
        <f t="shared" si="385"/>
        <v>2.2664151786535948E-5</v>
      </c>
      <c r="J2708" s="50">
        <v>2.1286570000000001E-2</v>
      </c>
      <c r="K2708" s="50">
        <v>24890.068076649986</v>
      </c>
      <c r="L2708">
        <f t="shared" si="379"/>
        <v>2.2664151786535948E-5</v>
      </c>
      <c r="M2708" t="e">
        <f t="shared" si="387"/>
        <v>#N/A</v>
      </c>
      <c r="N2708" t="str">
        <f t="shared" si="381"/>
        <v>NA</v>
      </c>
      <c r="O2708" s="22">
        <f t="shared" si="386"/>
        <v>21104.101833721503</v>
      </c>
      <c r="P2708">
        <f t="shared" si="382"/>
        <v>2.2664151786535948E-5</v>
      </c>
      <c r="Q2708">
        <f t="shared" si="383"/>
        <v>5</v>
      </c>
      <c r="V2708" s="51">
        <f t="shared" si="380"/>
        <v>6.0074301646617021E-12</v>
      </c>
      <c r="W2708" s="51">
        <f t="shared" si="384"/>
        <v>2.719250790148474E-11</v>
      </c>
    </row>
    <row r="2709" spans="2:23" x14ac:dyDescent="0.25">
      <c r="B2709" s="52" t="s">
        <v>3262</v>
      </c>
      <c r="C2709" s="53" t="s">
        <v>3611</v>
      </c>
      <c r="D2709" s="54">
        <v>4.5908530000000003E-2</v>
      </c>
      <c r="E2709" s="54">
        <v>5.1724095930000002</v>
      </c>
      <c r="F2709" s="54">
        <v>2.5691358448431003E-6</v>
      </c>
      <c r="G2709" s="48">
        <v>2708</v>
      </c>
      <c r="H2709" s="49"/>
      <c r="I2709" s="21">
        <f t="shared" si="385"/>
        <v>2.0095015941692848E-5</v>
      </c>
      <c r="J2709" s="50">
        <v>4.5908530000000003E-2</v>
      </c>
      <c r="K2709" s="50">
        <v>24890.113985179985</v>
      </c>
      <c r="L2709">
        <f t="shared" si="379"/>
        <v>2.0095015941692848E-5</v>
      </c>
      <c r="M2709" t="e">
        <f t="shared" si="387"/>
        <v>#N/A</v>
      </c>
      <c r="N2709" t="str">
        <f t="shared" si="381"/>
        <v>NA</v>
      </c>
      <c r="O2709" s="22">
        <f t="shared" si="386"/>
        <v>21104.147742251502</v>
      </c>
      <c r="P2709">
        <f t="shared" si="382"/>
        <v>2.0095015941692848E-5</v>
      </c>
      <c r="Q2709">
        <f t="shared" si="383"/>
        <v>5</v>
      </c>
      <c r="V2709" s="51">
        <f t="shared" si="380"/>
        <v>5.3264470722084974E-12</v>
      </c>
      <c r="W2709" s="51">
        <f t="shared" si="384"/>
        <v>2.1866060829276241E-11</v>
      </c>
    </row>
    <row r="2710" spans="2:23" x14ac:dyDescent="0.25">
      <c r="B2710" s="45" t="s">
        <v>3107</v>
      </c>
      <c r="C2710" s="46" t="s">
        <v>3612</v>
      </c>
      <c r="D2710" s="47">
        <v>0.37688444000000004</v>
      </c>
      <c r="E2710" s="47">
        <v>1</v>
      </c>
      <c r="F2710" s="47">
        <v>2.5533000000000002E-6</v>
      </c>
      <c r="G2710" s="48">
        <v>2709</v>
      </c>
      <c r="H2710" s="49"/>
      <c r="I2710" s="21">
        <f t="shared" si="385"/>
        <v>1.7541715941692846E-5</v>
      </c>
      <c r="J2710" s="50">
        <v>1.8820502400000001</v>
      </c>
      <c r="K2710" s="50">
        <v>24891.996035419987</v>
      </c>
      <c r="L2710">
        <f t="shared" si="379"/>
        <v>1.7541715941692846E-5</v>
      </c>
      <c r="M2710" t="e">
        <f t="shared" si="387"/>
        <v>#N/A</v>
      </c>
      <c r="N2710" t="str">
        <f t="shared" si="381"/>
        <v>NA</v>
      </c>
      <c r="O2710" s="22">
        <f t="shared" si="386"/>
        <v>21104.524626691502</v>
      </c>
      <c r="P2710">
        <f t="shared" si="382"/>
        <v>1.7541715941692846E-5</v>
      </c>
      <c r="Q2710">
        <f t="shared" si="383"/>
        <v>5</v>
      </c>
      <c r="V2710" s="51">
        <f t="shared" si="380"/>
        <v>4.6496614777640142E-12</v>
      </c>
      <c r="W2710" s="51">
        <f t="shared" si="384"/>
        <v>1.7216399351512226E-11</v>
      </c>
    </row>
    <row r="2711" spans="2:23" x14ac:dyDescent="0.25">
      <c r="B2711" s="52" t="s">
        <v>3333</v>
      </c>
      <c r="C2711" s="53" t="s">
        <v>3613</v>
      </c>
      <c r="D2711" s="54">
        <v>0.32755273000000001</v>
      </c>
      <c r="E2711" s="54">
        <v>11.067652214999999</v>
      </c>
      <c r="F2711" s="54">
        <v>2.5433464790069999E-6</v>
      </c>
      <c r="G2711" s="48">
        <v>2710</v>
      </c>
      <c r="H2711" s="49"/>
      <c r="I2711" s="21">
        <f t="shared" si="385"/>
        <v>1.4998369462685846E-5</v>
      </c>
      <c r="J2711" s="50">
        <v>0.32755273000000001</v>
      </c>
      <c r="K2711" s="50">
        <v>24892.323588149986</v>
      </c>
      <c r="L2711">
        <f t="shared" si="379"/>
        <v>1.4998369462685846E-5</v>
      </c>
      <c r="M2711" t="e">
        <f t="shared" si="387"/>
        <v>#N/A</v>
      </c>
      <c r="N2711" t="str">
        <f t="shared" si="381"/>
        <v>NA</v>
      </c>
      <c r="O2711" s="22">
        <f t="shared" si="386"/>
        <v>21104.852179421501</v>
      </c>
      <c r="P2711">
        <f t="shared" si="382"/>
        <v>1.4998369462685846E-5</v>
      </c>
      <c r="Q2711">
        <f t="shared" si="383"/>
        <v>5</v>
      </c>
      <c r="V2711" s="51">
        <f t="shared" si="380"/>
        <v>3.9755141943766193E-12</v>
      </c>
      <c r="W2711" s="51">
        <f t="shared" si="384"/>
        <v>1.3240885157135605E-11</v>
      </c>
    </row>
    <row r="2712" spans="2:23" x14ac:dyDescent="0.25">
      <c r="B2712" s="45" t="s">
        <v>2692</v>
      </c>
      <c r="C2712" s="46" t="s">
        <v>3614</v>
      </c>
      <c r="D2712" s="47">
        <v>0.28390037999999995</v>
      </c>
      <c r="E2712" s="47">
        <v>24.168191374999999</v>
      </c>
      <c r="F2712" s="47">
        <v>2.1630531280624999E-6</v>
      </c>
      <c r="G2712" s="48">
        <v>2711</v>
      </c>
      <c r="H2712" s="49"/>
      <c r="I2712" s="21">
        <f t="shared" si="385"/>
        <v>1.2835316334623347E-5</v>
      </c>
      <c r="J2712" s="50">
        <v>0.28390037999999995</v>
      </c>
      <c r="K2712" s="50">
        <v>24892.607488529986</v>
      </c>
      <c r="L2712">
        <f t="shared" si="379"/>
        <v>1.2835316334623347E-5</v>
      </c>
      <c r="M2712" t="e">
        <f t="shared" si="387"/>
        <v>#N/A</v>
      </c>
      <c r="N2712" t="str">
        <f t="shared" si="381"/>
        <v>NA</v>
      </c>
      <c r="O2712" s="22">
        <f t="shared" si="386"/>
        <v>21105.136079801501</v>
      </c>
      <c r="P2712">
        <f t="shared" si="382"/>
        <v>1.2835316334623347E-5</v>
      </c>
      <c r="Q2712">
        <f t="shared" si="383"/>
        <v>5</v>
      </c>
      <c r="V2712" s="51">
        <f t="shared" si="380"/>
        <v>3.4021686427020111E-12</v>
      </c>
      <c r="W2712" s="51">
        <f t="shared" si="384"/>
        <v>9.8387165144335948E-12</v>
      </c>
    </row>
    <row r="2713" spans="2:23" x14ac:dyDescent="0.25">
      <c r="B2713" s="52" t="s">
        <v>3615</v>
      </c>
      <c r="C2713" s="53" t="s">
        <v>3616</v>
      </c>
      <c r="D2713" s="54">
        <v>0.36515158000000009</v>
      </c>
      <c r="E2713" s="54">
        <v>8.4475443830000003</v>
      </c>
      <c r="F2713" s="54">
        <v>2.1304706933925998E-6</v>
      </c>
      <c r="G2713" s="48">
        <v>2712</v>
      </c>
      <c r="H2713" s="49"/>
      <c r="I2713" s="21">
        <f t="shared" si="385"/>
        <v>1.0704845641230747E-5</v>
      </c>
      <c r="J2713" s="50">
        <v>0.36515158000000009</v>
      </c>
      <c r="K2713" s="50">
        <v>24892.972640109987</v>
      </c>
      <c r="L2713">
        <f t="shared" si="379"/>
        <v>1.0704845641230747E-5</v>
      </c>
      <c r="M2713" t="e">
        <f t="shared" si="387"/>
        <v>#N/A</v>
      </c>
      <c r="N2713" t="str">
        <f t="shared" si="381"/>
        <v>NA</v>
      </c>
      <c r="O2713" s="22">
        <f t="shared" si="386"/>
        <v>21105.501231381502</v>
      </c>
      <c r="P2713">
        <f t="shared" si="382"/>
        <v>1.0704845641230747E-5</v>
      </c>
      <c r="Q2713">
        <f t="shared" si="383"/>
        <v>5</v>
      </c>
      <c r="V2713" s="51">
        <f t="shared" si="380"/>
        <v>2.8374594919268336E-12</v>
      </c>
      <c r="W2713" s="51">
        <f t="shared" si="384"/>
        <v>7.0012570225067608E-12</v>
      </c>
    </row>
    <row r="2714" spans="2:23" x14ac:dyDescent="0.25">
      <c r="B2714" s="45" t="s">
        <v>3537</v>
      </c>
      <c r="C2714" s="46" t="s">
        <v>3617</v>
      </c>
      <c r="D2714" s="47">
        <v>1.7779491800000002</v>
      </c>
      <c r="E2714" s="47">
        <v>16.635381358</v>
      </c>
      <c r="F2714" s="47">
        <v>2.0993851273796001E-6</v>
      </c>
      <c r="G2714" s="48">
        <v>2713</v>
      </c>
      <c r="H2714" s="49"/>
      <c r="I2714" s="21">
        <f t="shared" si="385"/>
        <v>8.6054605138511464E-6</v>
      </c>
      <c r="J2714" s="50">
        <v>1.7779491800000002</v>
      </c>
      <c r="K2714" s="50">
        <v>24894.750589289986</v>
      </c>
      <c r="L2714">
        <f t="shared" si="379"/>
        <v>8.6054605138511464E-6</v>
      </c>
      <c r="M2714" t="e">
        <f t="shared" si="387"/>
        <v>#N/A</v>
      </c>
      <c r="N2714" t="str">
        <f t="shared" si="381"/>
        <v>NA</v>
      </c>
      <c r="O2714" s="22">
        <f t="shared" si="386"/>
        <v>21107.279180561502</v>
      </c>
      <c r="P2714">
        <f t="shared" si="382"/>
        <v>8.6054605138511464E-6</v>
      </c>
      <c r="Q2714">
        <f t="shared" si="383"/>
        <v>5</v>
      </c>
      <c r="V2714" s="51">
        <f t="shared" si="380"/>
        <v>2.2809899774156089E-12</v>
      </c>
      <c r="W2714" s="51">
        <f t="shared" si="384"/>
        <v>4.7202670450911515E-12</v>
      </c>
    </row>
    <row r="2715" spans="2:23" x14ac:dyDescent="0.25">
      <c r="B2715" s="52" t="s">
        <v>3618</v>
      </c>
      <c r="C2715" s="53" t="s">
        <v>3619</v>
      </c>
      <c r="D2715" s="54">
        <v>5.9904799999999994E-2</v>
      </c>
      <c r="E2715" s="54">
        <v>5.8274365509999999</v>
      </c>
      <c r="F2715" s="54">
        <v>2.0961289273947001E-6</v>
      </c>
      <c r="G2715" s="48">
        <v>2714</v>
      </c>
      <c r="H2715" s="49"/>
      <c r="I2715" s="21">
        <f t="shared" si="385"/>
        <v>6.5093315864564463E-6</v>
      </c>
      <c r="J2715" s="50">
        <v>5.9904799999999994E-2</v>
      </c>
      <c r="K2715" s="50">
        <v>24894.810494089987</v>
      </c>
      <c r="L2715">
        <f t="shared" si="379"/>
        <v>6.5093315864564463E-6</v>
      </c>
      <c r="M2715" t="e">
        <f t="shared" si="387"/>
        <v>#N/A</v>
      </c>
      <c r="N2715" t="str">
        <f t="shared" si="381"/>
        <v>NA</v>
      </c>
      <c r="O2715" s="22">
        <f t="shared" si="386"/>
        <v>21107.339085361502</v>
      </c>
      <c r="P2715">
        <f t="shared" si="382"/>
        <v>6.5093315864564463E-6</v>
      </c>
      <c r="Q2715">
        <f t="shared" si="383"/>
        <v>5</v>
      </c>
      <c r="V2715" s="51">
        <f t="shared" si="380"/>
        <v>1.7253835613426452E-12</v>
      </c>
      <c r="W2715" s="51">
        <f t="shared" si="384"/>
        <v>2.9948834837485064E-12</v>
      </c>
    </row>
    <row r="2716" spans="2:23" x14ac:dyDescent="0.25">
      <c r="B2716" s="45" t="s">
        <v>3620</v>
      </c>
      <c r="C2716" s="46" t="s">
        <v>3621</v>
      </c>
      <c r="D2716" s="47">
        <v>4.4243160000000004E-2</v>
      </c>
      <c r="E2716" s="47">
        <v>4.844896114</v>
      </c>
      <c r="F2716" s="47">
        <v>1.8938698909625998E-6</v>
      </c>
      <c r="G2716" s="48">
        <v>2715</v>
      </c>
      <c r="H2716" s="49"/>
      <c r="I2716" s="21">
        <f t="shared" si="385"/>
        <v>4.6154616954938462E-6</v>
      </c>
      <c r="J2716" s="50">
        <v>4.4243160000000004E-2</v>
      </c>
      <c r="K2716" s="50">
        <v>24894.854737249985</v>
      </c>
      <c r="L2716">
        <f t="shared" si="379"/>
        <v>4.6154616954938462E-6</v>
      </c>
      <c r="M2716" t="e">
        <f t="shared" si="387"/>
        <v>#N/A</v>
      </c>
      <c r="N2716" t="str">
        <f t="shared" si="381"/>
        <v>NA</v>
      </c>
      <c r="O2716" s="22">
        <f t="shared" si="386"/>
        <v>21107.383328521501</v>
      </c>
      <c r="P2716">
        <f t="shared" si="382"/>
        <v>4.6154616954938462E-6</v>
      </c>
      <c r="Q2716">
        <f t="shared" si="383"/>
        <v>5</v>
      </c>
      <c r="V2716" s="51">
        <f t="shared" si="380"/>
        <v>1.2233885509812964E-12</v>
      </c>
      <c r="W2716" s="51">
        <f t="shared" si="384"/>
        <v>1.77149493276721E-12</v>
      </c>
    </row>
    <row r="2717" spans="2:23" x14ac:dyDescent="0.25">
      <c r="B2717" s="52" t="s">
        <v>3622</v>
      </c>
      <c r="C2717" s="53" t="s">
        <v>3623</v>
      </c>
      <c r="D2717" s="54">
        <v>3.9309215999999996</v>
      </c>
      <c r="E2717" s="54">
        <v>9.6897922280000017</v>
      </c>
      <c r="F2717" s="54">
        <v>1.4234304782932003E-6</v>
      </c>
      <c r="G2717" s="48">
        <v>2716</v>
      </c>
      <c r="H2717" s="49"/>
      <c r="I2717" s="21">
        <f t="shared" si="385"/>
        <v>3.1920312172006462E-6</v>
      </c>
      <c r="J2717" s="50">
        <v>3.9309216000000005</v>
      </c>
      <c r="K2717" s="50">
        <v>24898.785658849985</v>
      </c>
      <c r="L2717">
        <f t="shared" si="379"/>
        <v>3.1920312172006462E-6</v>
      </c>
      <c r="M2717" t="e">
        <f t="shared" si="387"/>
        <v>#N/A</v>
      </c>
      <c r="N2717" t="str">
        <f t="shared" si="381"/>
        <v>NA</v>
      </c>
      <c r="O2717" s="22">
        <f t="shared" si="386"/>
        <v>21111.314250121501</v>
      </c>
      <c r="P2717">
        <f t="shared" si="382"/>
        <v>3.1920312172006462E-6</v>
      </c>
      <c r="Q2717">
        <f t="shared" si="383"/>
        <v>5</v>
      </c>
      <c r="V2717" s="51">
        <f t="shared" si="380"/>
        <v>8.4608966624309172E-13</v>
      </c>
      <c r="W2717" s="51">
        <f t="shared" si="384"/>
        <v>9.2540526652411825E-13</v>
      </c>
    </row>
    <row r="2718" spans="2:23" x14ac:dyDescent="0.25">
      <c r="B2718" s="45" t="s">
        <v>3168</v>
      </c>
      <c r="C2718" s="46" t="s">
        <v>3624</v>
      </c>
      <c r="D2718" s="47">
        <v>1.7746452999999995</v>
      </c>
      <c r="E2718" s="47">
        <v>24.755412262</v>
      </c>
      <c r="F2718" s="47">
        <v>1.1412245052782002E-6</v>
      </c>
      <c r="G2718" s="48">
        <v>2717</v>
      </c>
      <c r="H2718" s="49"/>
      <c r="I2718" s="21">
        <f t="shared" si="385"/>
        <v>2.0508067119224462E-6</v>
      </c>
      <c r="J2718" s="50">
        <v>1.7746452999999995</v>
      </c>
      <c r="K2718" s="50">
        <v>24900.560304149985</v>
      </c>
      <c r="L2718">
        <f t="shared" si="379"/>
        <v>2.0508067119224462E-6</v>
      </c>
      <c r="M2718" t="e">
        <f t="shared" si="387"/>
        <v>#N/A</v>
      </c>
      <c r="N2718" t="str">
        <f t="shared" si="381"/>
        <v>NA</v>
      </c>
      <c r="O2718" s="22">
        <f t="shared" si="386"/>
        <v>21113.088895421501</v>
      </c>
      <c r="P2718">
        <f t="shared" si="382"/>
        <v>2.0508067119224462E-6</v>
      </c>
      <c r="Q2718">
        <f t="shared" si="383"/>
        <v>5</v>
      </c>
      <c r="V2718" s="51">
        <f t="shared" si="380"/>
        <v>5.435931694744716E-13</v>
      </c>
      <c r="W2718" s="51">
        <f t="shared" si="384"/>
        <v>3.8181209704964665E-13</v>
      </c>
    </row>
    <row r="2719" spans="2:23" x14ac:dyDescent="0.25">
      <c r="B2719" s="52" t="s">
        <v>3256</v>
      </c>
      <c r="C2719" s="53" t="s">
        <v>3625</v>
      </c>
      <c r="D2719" s="54">
        <v>4.3264959999999998E-2</v>
      </c>
      <c r="E2719" s="54">
        <v>4.5173826350000006</v>
      </c>
      <c r="F2719" s="54">
        <v>1.016411092875E-6</v>
      </c>
      <c r="G2719" s="48">
        <v>2718</v>
      </c>
      <c r="H2719" s="49"/>
      <c r="I2719" s="21">
        <f t="shared" si="385"/>
        <v>1.0343956190474462E-6</v>
      </c>
      <c r="J2719" s="50">
        <v>4.3264959999999998E-2</v>
      </c>
      <c r="K2719" s="50">
        <v>24900.603569109986</v>
      </c>
      <c r="L2719">
        <f t="shared" si="379"/>
        <v>1.0343956190474462E-6</v>
      </c>
      <c r="M2719" t="e">
        <f t="shared" si="387"/>
        <v>#N/A</v>
      </c>
      <c r="N2719" t="str">
        <f t="shared" si="381"/>
        <v>NA</v>
      </c>
      <c r="O2719" s="22">
        <f t="shared" si="386"/>
        <v>21113.132160381501</v>
      </c>
      <c r="P2719">
        <f t="shared" si="382"/>
        <v>1.0343956190474462E-6</v>
      </c>
      <c r="Q2719">
        <f t="shared" si="383"/>
        <v>5</v>
      </c>
      <c r="V2719" s="51">
        <f t="shared" si="380"/>
        <v>2.7418010180072646E-13</v>
      </c>
      <c r="W2719" s="51">
        <f t="shared" si="384"/>
        <v>1.0763199524892019E-13</v>
      </c>
    </row>
    <row r="2720" spans="2:23" x14ac:dyDescent="0.25">
      <c r="B2720" s="45" t="s">
        <v>3626</v>
      </c>
      <c r="C2720" s="46" t="s">
        <v>3627</v>
      </c>
      <c r="D2720" s="47">
        <v>1.3066541199999999</v>
      </c>
      <c r="E2720" s="47">
        <v>12.964927018000001</v>
      </c>
      <c r="F2720" s="47">
        <v>6.3268843847840006E-7</v>
      </c>
      <c r="G2720" s="48">
        <v>2719</v>
      </c>
      <c r="H2720" s="49"/>
      <c r="I2720" s="21">
        <f t="shared" si="385"/>
        <v>4.0170718056904616E-7</v>
      </c>
      <c r="J2720" s="50">
        <v>1.3066541199999999</v>
      </c>
      <c r="K2720" s="50">
        <v>24901.910223229985</v>
      </c>
      <c r="L2720">
        <f t="shared" si="379"/>
        <v>4.0170718056904616E-7</v>
      </c>
      <c r="M2720" t="e">
        <f t="shared" si="387"/>
        <v>#N/A</v>
      </c>
      <c r="N2720" t="str">
        <f t="shared" si="381"/>
        <v>NA</v>
      </c>
      <c r="O2720" s="22">
        <f t="shared" si="386"/>
        <v>21114.4388145015</v>
      </c>
      <c r="P2720">
        <f t="shared" si="382"/>
        <v>4.0170718056904616E-7</v>
      </c>
      <c r="Q2720">
        <f t="shared" si="383"/>
        <v>5</v>
      </c>
      <c r="V2720" s="51">
        <f t="shared" si="380"/>
        <v>1.0647774761839156E-13</v>
      </c>
      <c r="W2720" s="51">
        <f t="shared" si="384"/>
        <v>1.1542476305286321E-15</v>
      </c>
    </row>
    <row r="2721" spans="2:23" x14ac:dyDescent="0.25">
      <c r="B2721" s="52" t="s">
        <v>3376</v>
      </c>
      <c r="C2721" s="53" t="s">
        <v>3628</v>
      </c>
      <c r="D2721" s="54">
        <v>0.23688500000000001</v>
      </c>
      <c r="E2721" s="54">
        <v>10.740138736</v>
      </c>
      <c r="F2721" s="54">
        <v>4.016811887264E-7</v>
      </c>
      <c r="G2721" s="48">
        <v>2720</v>
      </c>
      <c r="H2721" s="49"/>
      <c r="I2721" s="21">
        <f t="shared" si="385"/>
        <v>2.5991842646160455E-11</v>
      </c>
      <c r="J2721" s="50">
        <v>0.23688500000000001</v>
      </c>
      <c r="K2721" s="50">
        <v>24902.147108229983</v>
      </c>
      <c r="L2721">
        <f t="shared" si="379"/>
        <v>2.5991842646160455E-11</v>
      </c>
      <c r="M2721" t="e">
        <f t="shared" si="387"/>
        <v>#N/A</v>
      </c>
      <c r="N2721" t="str">
        <f t="shared" si="381"/>
        <v>NA</v>
      </c>
      <c r="O2721" s="22">
        <f t="shared" si="386"/>
        <v>21114.675699501498</v>
      </c>
      <c r="P2721">
        <f t="shared" si="382"/>
        <v>2.5991842646160455E-11</v>
      </c>
      <c r="Q2721">
        <f t="shared" si="383"/>
        <v>5</v>
      </c>
      <c r="V2721" s="51">
        <f t="shared" si="380"/>
        <v>6.8894781952724585E-18</v>
      </c>
      <c r="W2721" s="51">
        <f t="shared" si="384"/>
        <v>1.1473581523333596E-15</v>
      </c>
    </row>
    <row r="2722" spans="2:23" x14ac:dyDescent="0.25">
      <c r="B2722" s="45" t="s">
        <v>1173</v>
      </c>
      <c r="C2722" s="46" t="s">
        <v>3629</v>
      </c>
      <c r="D2722" s="47">
        <v>0.29265036</v>
      </c>
      <c r="E2722" s="47">
        <v>0</v>
      </c>
      <c r="F2722" s="47">
        <v>0</v>
      </c>
      <c r="G2722" s="48">
        <v>2721</v>
      </c>
      <c r="H2722" s="49"/>
      <c r="I2722" s="21">
        <f t="shared" si="385"/>
        <v>2.5991842646160455E-11</v>
      </c>
      <c r="J2722" s="50">
        <v>0.29265036</v>
      </c>
      <c r="K2722" s="50">
        <v>24902.439758589982</v>
      </c>
      <c r="L2722">
        <f t="shared" si="379"/>
        <v>2.5991842646160455E-11</v>
      </c>
      <c r="M2722" t="e">
        <f t="shared" si="387"/>
        <v>#N/A</v>
      </c>
      <c r="N2722" t="str">
        <f t="shared" si="381"/>
        <v>NA</v>
      </c>
      <c r="O2722" s="22">
        <f t="shared" si="386"/>
        <v>21114.968349861498</v>
      </c>
      <c r="P2722">
        <f t="shared" si="382"/>
        <v>2.5991842646160455E-11</v>
      </c>
      <c r="Q2722">
        <f t="shared" si="383"/>
        <v>5</v>
      </c>
      <c r="V2722" s="51">
        <f t="shared" si="380"/>
        <v>6.8894781952724585E-18</v>
      </c>
      <c r="W2722" s="51">
        <f t="shared" si="384"/>
        <v>1.140468674138087E-15</v>
      </c>
    </row>
    <row r="2723" spans="2:23" x14ac:dyDescent="0.25">
      <c r="B2723" s="52" t="s">
        <v>1480</v>
      </c>
      <c r="C2723" s="53" t="s">
        <v>3630</v>
      </c>
      <c r="D2723" s="54">
        <v>1.40777131</v>
      </c>
      <c r="E2723" s="54">
        <v>0</v>
      </c>
      <c r="F2723" s="54">
        <v>0</v>
      </c>
      <c r="G2723" s="48">
        <v>2722</v>
      </c>
      <c r="H2723" s="49"/>
      <c r="I2723" s="21">
        <f t="shared" si="385"/>
        <v>2.5991842646160455E-11</v>
      </c>
      <c r="J2723" s="50">
        <v>1.40777131</v>
      </c>
      <c r="K2723" s="50">
        <v>24903.847529899984</v>
      </c>
      <c r="L2723">
        <f t="shared" si="379"/>
        <v>2.5991842646160455E-11</v>
      </c>
      <c r="M2723" t="e">
        <f t="shared" si="387"/>
        <v>#N/A</v>
      </c>
      <c r="N2723" t="str">
        <f t="shared" si="381"/>
        <v>NA</v>
      </c>
      <c r="O2723" s="22">
        <f t="shared" si="386"/>
        <v>21116.376121171499</v>
      </c>
      <c r="P2723">
        <f t="shared" si="382"/>
        <v>2.5991842646160455E-11</v>
      </c>
      <c r="Q2723">
        <f t="shared" si="383"/>
        <v>5</v>
      </c>
      <c r="V2723" s="51">
        <f t="shared" si="380"/>
        <v>6.8894781952724585E-18</v>
      </c>
      <c r="W2723" s="51">
        <f t="shared" si="384"/>
        <v>1.1335791959428145E-15</v>
      </c>
    </row>
    <row r="2724" spans="2:23" x14ac:dyDescent="0.25">
      <c r="B2724" s="45" t="s">
        <v>1480</v>
      </c>
      <c r="C2724" s="46" t="s">
        <v>3631</v>
      </c>
      <c r="D2724" s="47">
        <v>0.20434363999999999</v>
      </c>
      <c r="E2724" s="47">
        <v>0</v>
      </c>
      <c r="F2724" s="47">
        <v>0</v>
      </c>
      <c r="G2724" s="48">
        <v>2723</v>
      </c>
      <c r="H2724" s="49"/>
      <c r="I2724" s="21">
        <f t="shared" si="385"/>
        <v>2.5991842646160455E-11</v>
      </c>
      <c r="J2724" s="50">
        <v>0.20434363999999999</v>
      </c>
      <c r="K2724" s="50">
        <v>24904.051873539986</v>
      </c>
      <c r="L2724">
        <f t="shared" si="379"/>
        <v>2.5991842646160455E-11</v>
      </c>
      <c r="M2724" t="e">
        <f t="shared" si="387"/>
        <v>#N/A</v>
      </c>
      <c r="N2724" t="str">
        <f t="shared" si="381"/>
        <v>NA</v>
      </c>
      <c r="O2724" s="22">
        <f t="shared" si="386"/>
        <v>21116.580464811501</v>
      </c>
      <c r="P2724">
        <f t="shared" si="382"/>
        <v>2.5991842646160455E-11</v>
      </c>
      <c r="Q2724">
        <f t="shared" si="383"/>
        <v>5</v>
      </c>
      <c r="V2724" s="51">
        <f t="shared" si="380"/>
        <v>6.8894781952724585E-18</v>
      </c>
      <c r="W2724" s="51">
        <f t="shared" si="384"/>
        <v>1.126689717747542E-15</v>
      </c>
    </row>
    <row r="2725" spans="2:23" x14ac:dyDescent="0.25">
      <c r="B2725" s="52" t="s">
        <v>3632</v>
      </c>
      <c r="C2725" s="53" t="s">
        <v>3633</v>
      </c>
      <c r="D2725" s="54">
        <v>3.6842554499999984</v>
      </c>
      <c r="E2725" s="54">
        <v>0</v>
      </c>
      <c r="F2725" s="54">
        <v>0</v>
      </c>
      <c r="G2725" s="48">
        <v>2724</v>
      </c>
      <c r="H2725" s="49"/>
      <c r="I2725" s="21">
        <f t="shared" si="385"/>
        <v>2.5991842646160455E-11</v>
      </c>
      <c r="J2725" s="50">
        <v>3.6842554499999984</v>
      </c>
      <c r="K2725" s="50">
        <v>24907.736128989985</v>
      </c>
      <c r="L2725">
        <f t="shared" si="379"/>
        <v>2.5991842646160455E-11</v>
      </c>
      <c r="M2725" t="e">
        <f t="shared" si="387"/>
        <v>#N/A</v>
      </c>
      <c r="N2725" t="str">
        <f t="shared" si="381"/>
        <v>NA</v>
      </c>
      <c r="O2725" s="22">
        <f t="shared" si="386"/>
        <v>21120.264720261501</v>
      </c>
      <c r="P2725">
        <f t="shared" si="382"/>
        <v>2.5991842646160455E-11</v>
      </c>
      <c r="Q2725">
        <f t="shared" si="383"/>
        <v>5</v>
      </c>
      <c r="V2725" s="51">
        <f t="shared" si="380"/>
        <v>6.8894781952724585E-18</v>
      </c>
      <c r="W2725" s="51">
        <f t="shared" si="384"/>
        <v>1.1198002395522695E-15</v>
      </c>
    </row>
    <row r="2726" spans="2:23" x14ac:dyDescent="0.25">
      <c r="B2726" s="45" t="s">
        <v>3632</v>
      </c>
      <c r="C2726" s="46" t="s">
        <v>3634</v>
      </c>
      <c r="D2726" s="47">
        <v>4.1047528000000018</v>
      </c>
      <c r="E2726" s="47">
        <v>0</v>
      </c>
      <c r="F2726" s="47">
        <v>0</v>
      </c>
      <c r="G2726" s="48">
        <v>2725</v>
      </c>
      <c r="H2726" s="49"/>
      <c r="I2726" s="21">
        <f t="shared" si="385"/>
        <v>2.5991842646160455E-11</v>
      </c>
      <c r="J2726" s="50">
        <v>4.1047528000000018</v>
      </c>
      <c r="K2726" s="50">
        <v>24911.840881789987</v>
      </c>
      <c r="L2726">
        <f t="shared" ref="L2726:L2789" si="388">P2726</f>
        <v>2.5991842646160455E-11</v>
      </c>
      <c r="M2726" t="e">
        <f t="shared" si="387"/>
        <v>#N/A</v>
      </c>
      <c r="N2726" t="str">
        <f t="shared" si="381"/>
        <v>NA</v>
      </c>
      <c r="O2726" s="22">
        <f t="shared" si="386"/>
        <v>21124.369473061503</v>
      </c>
      <c r="P2726">
        <f t="shared" si="382"/>
        <v>2.5991842646160455E-11</v>
      </c>
      <c r="Q2726">
        <f t="shared" si="383"/>
        <v>5</v>
      </c>
      <c r="V2726" s="51">
        <f t="shared" si="380"/>
        <v>6.8894781952724585E-18</v>
      </c>
      <c r="W2726" s="51">
        <f t="shared" si="384"/>
        <v>1.112910761356997E-15</v>
      </c>
    </row>
    <row r="2727" spans="2:23" x14ac:dyDescent="0.25">
      <c r="B2727" s="52" t="s">
        <v>3632</v>
      </c>
      <c r="C2727" s="53" t="s">
        <v>3635</v>
      </c>
      <c r="D2727" s="54">
        <v>1.1528708599999999</v>
      </c>
      <c r="E2727" s="54">
        <v>0</v>
      </c>
      <c r="F2727" s="54">
        <v>0</v>
      </c>
      <c r="G2727" s="48">
        <v>2726</v>
      </c>
      <c r="H2727" s="49"/>
      <c r="I2727" s="21">
        <f t="shared" si="385"/>
        <v>2.5991842646160455E-11</v>
      </c>
      <c r="J2727" s="50">
        <v>1.1528708599999999</v>
      </c>
      <c r="K2727" s="50">
        <v>24912.993752649989</v>
      </c>
      <c r="L2727">
        <f t="shared" si="388"/>
        <v>2.5991842646160455E-11</v>
      </c>
      <c r="M2727" t="e">
        <f t="shared" si="387"/>
        <v>#N/A</v>
      </c>
      <c r="N2727" t="str">
        <f t="shared" si="381"/>
        <v>NA</v>
      </c>
      <c r="O2727" s="22">
        <f t="shared" si="386"/>
        <v>21125.522343921504</v>
      </c>
      <c r="P2727">
        <f t="shared" si="382"/>
        <v>2.5991842646160455E-11</v>
      </c>
      <c r="Q2727">
        <f t="shared" si="383"/>
        <v>5</v>
      </c>
      <c r="V2727" s="51">
        <f t="shared" si="380"/>
        <v>6.8894781952724585E-18</v>
      </c>
      <c r="W2727" s="51">
        <f t="shared" si="384"/>
        <v>1.1060212831617245E-15</v>
      </c>
    </row>
    <row r="2728" spans="2:23" x14ac:dyDescent="0.25">
      <c r="B2728" s="45" t="s">
        <v>3636</v>
      </c>
      <c r="C2728" s="46" t="s">
        <v>3637</v>
      </c>
      <c r="D2728" s="47">
        <v>0.87335773000000017</v>
      </c>
      <c r="E2728" s="47">
        <v>0</v>
      </c>
      <c r="F2728" s="47">
        <v>0</v>
      </c>
      <c r="G2728" s="48">
        <v>2727</v>
      </c>
      <c r="H2728" s="49"/>
      <c r="I2728" s="21">
        <f t="shared" si="385"/>
        <v>2.5991842646160455E-11</v>
      </c>
      <c r="J2728" s="50">
        <v>0.87335773000000017</v>
      </c>
      <c r="K2728" s="50">
        <v>24913.86711037999</v>
      </c>
      <c r="L2728">
        <f t="shared" si="388"/>
        <v>2.5991842646160455E-11</v>
      </c>
      <c r="M2728" t="e">
        <f t="shared" si="387"/>
        <v>#N/A</v>
      </c>
      <c r="N2728" t="str">
        <f t="shared" si="381"/>
        <v>NA</v>
      </c>
      <c r="O2728" s="22">
        <f t="shared" si="386"/>
        <v>21126.395701651505</v>
      </c>
      <c r="P2728">
        <f t="shared" si="382"/>
        <v>2.5991842646160455E-11</v>
      </c>
      <c r="Q2728">
        <f t="shared" si="383"/>
        <v>5</v>
      </c>
      <c r="V2728" s="51">
        <f t="shared" si="380"/>
        <v>6.8894781952724585E-18</v>
      </c>
      <c r="W2728" s="51">
        <f t="shared" si="384"/>
        <v>1.099131804966452E-15</v>
      </c>
    </row>
    <row r="2729" spans="2:23" x14ac:dyDescent="0.25">
      <c r="B2729" s="52" t="s">
        <v>1892</v>
      </c>
      <c r="C2729" s="53" t="s">
        <v>3638</v>
      </c>
      <c r="D2729" s="54">
        <v>3.5692290000000002E-2</v>
      </c>
      <c r="E2729" s="54">
        <v>0</v>
      </c>
      <c r="F2729" s="54">
        <v>0</v>
      </c>
      <c r="G2729" s="48">
        <v>2728</v>
      </c>
      <c r="H2729" s="49"/>
      <c r="I2729" s="21">
        <f t="shared" si="385"/>
        <v>2.5991842646160455E-11</v>
      </c>
      <c r="J2729" s="50">
        <v>3.5692290000000002E-2</v>
      </c>
      <c r="K2729" s="50">
        <v>24913.902802669989</v>
      </c>
      <c r="L2729">
        <f t="shared" si="388"/>
        <v>2.5991842646160455E-11</v>
      </c>
      <c r="M2729" t="e">
        <f t="shared" si="387"/>
        <v>#N/A</v>
      </c>
      <c r="N2729" t="str">
        <f t="shared" si="381"/>
        <v>NA</v>
      </c>
      <c r="O2729" s="22">
        <f t="shared" si="386"/>
        <v>21126.431393941504</v>
      </c>
      <c r="P2729">
        <f t="shared" si="382"/>
        <v>2.5991842646160455E-11</v>
      </c>
      <c r="Q2729">
        <f t="shared" si="383"/>
        <v>5</v>
      </c>
      <c r="V2729" s="51">
        <f t="shared" si="380"/>
        <v>6.8894781952724585E-18</v>
      </c>
      <c r="W2729" s="51">
        <f t="shared" si="384"/>
        <v>1.0922423267711794E-15</v>
      </c>
    </row>
    <row r="2730" spans="2:23" x14ac:dyDescent="0.25">
      <c r="B2730" s="45" t="s">
        <v>3639</v>
      </c>
      <c r="C2730" s="46" t="s">
        <v>3640</v>
      </c>
      <c r="D2730" s="47">
        <v>2.0397275600000002</v>
      </c>
      <c r="E2730" s="47">
        <v>0</v>
      </c>
      <c r="F2730" s="47">
        <v>0</v>
      </c>
      <c r="G2730" s="48">
        <v>2729</v>
      </c>
      <c r="H2730" s="49"/>
      <c r="I2730" s="21">
        <f t="shared" si="385"/>
        <v>2.5991842646160455E-11</v>
      </c>
      <c r="J2730" s="50">
        <v>2.0397275599999998</v>
      </c>
      <c r="K2730" s="50">
        <v>24915.94253022999</v>
      </c>
      <c r="L2730">
        <f t="shared" si="388"/>
        <v>2.5991842646160455E-11</v>
      </c>
      <c r="M2730" t="e">
        <f t="shared" si="387"/>
        <v>#N/A</v>
      </c>
      <c r="N2730" t="str">
        <f t="shared" si="381"/>
        <v>NA</v>
      </c>
      <c r="O2730" s="22">
        <f t="shared" si="386"/>
        <v>21128.471121501505</v>
      </c>
      <c r="P2730">
        <f t="shared" si="382"/>
        <v>2.5991842646160455E-11</v>
      </c>
      <c r="Q2730">
        <f t="shared" si="383"/>
        <v>5</v>
      </c>
      <c r="V2730" s="51">
        <f t="shared" si="380"/>
        <v>6.8894781952724585E-18</v>
      </c>
      <c r="W2730" s="51">
        <f t="shared" si="384"/>
        <v>1.0853528485759069E-15</v>
      </c>
    </row>
    <row r="2731" spans="2:23" x14ac:dyDescent="0.25">
      <c r="B2731" s="52" t="s">
        <v>1612</v>
      </c>
      <c r="C2731" s="53" t="s">
        <v>3641</v>
      </c>
      <c r="D2731" s="54">
        <v>3.7880600000000002E-3</v>
      </c>
      <c r="E2731" s="54">
        <v>0</v>
      </c>
      <c r="F2731" s="54">
        <v>0</v>
      </c>
      <c r="G2731" s="48">
        <v>2730</v>
      </c>
      <c r="H2731" s="49"/>
      <c r="I2731" s="21">
        <f t="shared" si="385"/>
        <v>2.5991842646160455E-11</v>
      </c>
      <c r="J2731" s="50">
        <v>3.7880600000000002E-3</v>
      </c>
      <c r="K2731" s="50">
        <v>24915.946318289989</v>
      </c>
      <c r="L2731">
        <f t="shared" si="388"/>
        <v>2.5991842646160455E-11</v>
      </c>
      <c r="M2731" t="e">
        <f t="shared" si="387"/>
        <v>#N/A</v>
      </c>
      <c r="N2731" t="str">
        <f t="shared" si="381"/>
        <v>NA</v>
      </c>
      <c r="O2731" s="22">
        <f t="shared" si="386"/>
        <v>21128.474909561504</v>
      </c>
      <c r="P2731">
        <f t="shared" si="382"/>
        <v>2.5991842646160455E-11</v>
      </c>
      <c r="Q2731">
        <f t="shared" si="383"/>
        <v>5</v>
      </c>
      <c r="V2731" s="51">
        <f t="shared" si="380"/>
        <v>6.8894781952724585E-18</v>
      </c>
      <c r="W2731" s="51">
        <f t="shared" si="384"/>
        <v>1.0784633703806344E-15</v>
      </c>
    </row>
    <row r="2732" spans="2:23" x14ac:dyDescent="0.25">
      <c r="B2732" s="45" t="s">
        <v>3642</v>
      </c>
      <c r="C2732" s="46" t="s">
        <v>3643</v>
      </c>
      <c r="D2732" s="47">
        <v>3.8662665799999996</v>
      </c>
      <c r="E2732" s="47">
        <v>0</v>
      </c>
      <c r="F2732" s="47">
        <v>0</v>
      </c>
      <c r="G2732" s="48">
        <v>2731</v>
      </c>
      <c r="H2732" s="49"/>
      <c r="I2732" s="21">
        <f t="shared" si="385"/>
        <v>2.5991842646160455E-11</v>
      </c>
      <c r="J2732" s="50">
        <v>3.8662665799999996</v>
      </c>
      <c r="K2732" s="50">
        <v>24919.812584869989</v>
      </c>
      <c r="L2732">
        <f t="shared" si="388"/>
        <v>2.5991842646160455E-11</v>
      </c>
      <c r="M2732" t="e">
        <f t="shared" si="387"/>
        <v>#N/A</v>
      </c>
      <c r="N2732" t="str">
        <f t="shared" si="381"/>
        <v>NA</v>
      </c>
      <c r="O2732" s="22">
        <f t="shared" si="386"/>
        <v>21132.341176141505</v>
      </c>
      <c r="P2732">
        <f t="shared" si="382"/>
        <v>2.5991842646160455E-11</v>
      </c>
      <c r="Q2732">
        <f t="shared" si="383"/>
        <v>5</v>
      </c>
      <c r="V2732" s="51">
        <f t="shared" si="380"/>
        <v>6.8894781952724585E-18</v>
      </c>
      <c r="W2732" s="51">
        <f t="shared" si="384"/>
        <v>1.0715738921853619E-15</v>
      </c>
    </row>
    <row r="2733" spans="2:23" x14ac:dyDescent="0.25">
      <c r="B2733" s="52" t="s">
        <v>3642</v>
      </c>
      <c r="C2733" s="53" t="s">
        <v>3644</v>
      </c>
      <c r="D2733" s="54">
        <v>24.607891799999997</v>
      </c>
      <c r="E2733" s="54">
        <v>0</v>
      </c>
      <c r="F2733" s="54">
        <v>0</v>
      </c>
      <c r="G2733" s="48">
        <v>2732</v>
      </c>
      <c r="H2733" s="49"/>
      <c r="I2733" s="21">
        <f t="shared" si="385"/>
        <v>2.5991842646160455E-11</v>
      </c>
      <c r="J2733" s="50">
        <v>24.607891799999997</v>
      </c>
      <c r="K2733" s="50">
        <v>24944.420476669988</v>
      </c>
      <c r="L2733">
        <f t="shared" si="388"/>
        <v>2.5991842646160455E-11</v>
      </c>
      <c r="M2733">
        <f t="shared" si="387"/>
        <v>2.5991842646160455E-11</v>
      </c>
      <c r="N2733" t="str">
        <f t="shared" si="381"/>
        <v>CALPINE 1144circuit_breaker</v>
      </c>
      <c r="O2733" s="22">
        <f t="shared" si="386"/>
        <v>21156.949067941503</v>
      </c>
      <c r="P2733">
        <f t="shared" si="382"/>
        <v>2.5991842646160455E-11</v>
      </c>
      <c r="Q2733">
        <f t="shared" si="383"/>
        <v>5</v>
      </c>
      <c r="V2733" s="51">
        <f t="shared" si="380"/>
        <v>6.8894781952724585E-18</v>
      </c>
      <c r="W2733" s="51">
        <f t="shared" si="384"/>
        <v>1.0646844139900894E-15</v>
      </c>
    </row>
    <row r="2734" spans="2:23" x14ac:dyDescent="0.25">
      <c r="B2734" s="45" t="s">
        <v>3645</v>
      </c>
      <c r="C2734" s="46" t="s">
        <v>3646</v>
      </c>
      <c r="D2734" s="47">
        <v>5.8245699999999994E-3</v>
      </c>
      <c r="E2734" s="47">
        <v>0</v>
      </c>
      <c r="F2734" s="47">
        <v>0</v>
      </c>
      <c r="G2734" s="48">
        <v>2733</v>
      </c>
      <c r="H2734" s="49"/>
      <c r="I2734" s="21">
        <f t="shared" si="385"/>
        <v>2.5991842646160455E-11</v>
      </c>
      <c r="J2734" s="50">
        <v>5.8245699999999994E-3</v>
      </c>
      <c r="K2734" s="50">
        <v>24944.426301239986</v>
      </c>
      <c r="L2734">
        <f t="shared" si="388"/>
        <v>2.5991842646160455E-11</v>
      </c>
      <c r="M2734" t="e">
        <f t="shared" si="387"/>
        <v>#N/A</v>
      </c>
      <c r="N2734" t="str">
        <f t="shared" si="381"/>
        <v>NA</v>
      </c>
      <c r="O2734" s="22">
        <f t="shared" si="386"/>
        <v>21156.954892511501</v>
      </c>
      <c r="P2734">
        <f t="shared" si="382"/>
        <v>2.5991842646160455E-11</v>
      </c>
      <c r="Q2734">
        <f t="shared" si="383"/>
        <v>5</v>
      </c>
      <c r="V2734" s="51">
        <f t="shared" si="380"/>
        <v>6.8894781952724585E-18</v>
      </c>
      <c r="W2734" s="51">
        <f t="shared" si="384"/>
        <v>1.0577949357948169E-15</v>
      </c>
    </row>
    <row r="2735" spans="2:23" x14ac:dyDescent="0.25">
      <c r="B2735" s="52" t="s">
        <v>3647</v>
      </c>
      <c r="C2735" s="53" t="s">
        <v>3648</v>
      </c>
      <c r="D2735" s="54">
        <v>2.04996285</v>
      </c>
      <c r="E2735" s="54">
        <v>259.11945108399999</v>
      </c>
      <c r="F2735" s="54">
        <v>0</v>
      </c>
      <c r="G2735" s="48">
        <v>2734</v>
      </c>
      <c r="H2735" s="49"/>
      <c r="I2735" s="21">
        <f t="shared" si="385"/>
        <v>2.5991842646160455E-11</v>
      </c>
      <c r="J2735" s="50">
        <v>2.04996285</v>
      </c>
      <c r="K2735" s="50">
        <v>24946.476264089986</v>
      </c>
      <c r="L2735">
        <f t="shared" si="388"/>
        <v>2.5991842646160455E-11</v>
      </c>
      <c r="M2735" t="e">
        <f t="shared" si="387"/>
        <v>#N/A</v>
      </c>
      <c r="N2735" t="str">
        <f t="shared" si="381"/>
        <v>NA</v>
      </c>
      <c r="O2735" s="22">
        <f t="shared" si="386"/>
        <v>21159.004855361502</v>
      </c>
      <c r="P2735">
        <f t="shared" si="382"/>
        <v>2.5991842646160455E-11</v>
      </c>
      <c r="Q2735">
        <f t="shared" si="383"/>
        <v>5</v>
      </c>
      <c r="V2735" s="51">
        <f t="shared" si="380"/>
        <v>6.8894781952724585E-18</v>
      </c>
      <c r="W2735" s="51">
        <f t="shared" si="384"/>
        <v>1.0509054575995444E-15</v>
      </c>
    </row>
    <row r="2736" spans="2:23" x14ac:dyDescent="0.25">
      <c r="B2736" s="45" t="s">
        <v>3647</v>
      </c>
      <c r="C2736" s="46" t="s">
        <v>3649</v>
      </c>
      <c r="D2736" s="47">
        <v>0.43850905000000001</v>
      </c>
      <c r="E2736" s="47">
        <v>18.927975711000002</v>
      </c>
      <c r="F2736" s="47">
        <v>0</v>
      </c>
      <c r="G2736" s="48">
        <v>2735</v>
      </c>
      <c r="H2736" s="49"/>
      <c r="I2736" s="21">
        <f t="shared" si="385"/>
        <v>2.5991842646160455E-11</v>
      </c>
      <c r="J2736" s="50">
        <v>0.43850905000000001</v>
      </c>
      <c r="K2736" s="50">
        <v>24946.914773139986</v>
      </c>
      <c r="L2736">
        <f t="shared" si="388"/>
        <v>2.5991842646160455E-11</v>
      </c>
      <c r="M2736" t="e">
        <f t="shared" si="387"/>
        <v>#N/A</v>
      </c>
      <c r="N2736" t="str">
        <f t="shared" si="381"/>
        <v>NA</v>
      </c>
      <c r="O2736" s="22">
        <f t="shared" si="386"/>
        <v>21159.443364411502</v>
      </c>
      <c r="P2736">
        <f t="shared" si="382"/>
        <v>2.5991842646160455E-11</v>
      </c>
      <c r="Q2736">
        <f t="shared" si="383"/>
        <v>5</v>
      </c>
      <c r="V2736" s="51">
        <f t="shared" si="380"/>
        <v>6.8894781952724585E-18</v>
      </c>
      <c r="W2736" s="51">
        <f t="shared" si="384"/>
        <v>1.0440159794042719E-15</v>
      </c>
    </row>
    <row r="2737" spans="2:23" x14ac:dyDescent="0.25">
      <c r="B2737" s="52" t="s">
        <v>972</v>
      </c>
      <c r="C2737" s="53" t="s">
        <v>3650</v>
      </c>
      <c r="D2737" s="54">
        <v>0.10143120999999999</v>
      </c>
      <c r="E2737" s="54">
        <v>0</v>
      </c>
      <c r="F2737" s="54">
        <v>0</v>
      </c>
      <c r="G2737" s="48">
        <v>2736</v>
      </c>
      <c r="H2737" s="49"/>
      <c r="I2737" s="21">
        <f t="shared" si="385"/>
        <v>2.5991842646160455E-11</v>
      </c>
      <c r="J2737" s="50">
        <v>0.10143120999999999</v>
      </c>
      <c r="K2737" s="50">
        <v>24947.016204349988</v>
      </c>
      <c r="L2737">
        <f t="shared" si="388"/>
        <v>2.5991842646160455E-11</v>
      </c>
      <c r="M2737" t="e">
        <f t="shared" si="387"/>
        <v>#N/A</v>
      </c>
      <c r="N2737" t="str">
        <f t="shared" si="381"/>
        <v>NA</v>
      </c>
      <c r="O2737" s="22">
        <f t="shared" si="386"/>
        <v>21159.544795621503</v>
      </c>
      <c r="P2737">
        <f t="shared" si="382"/>
        <v>2.5991842646160455E-11</v>
      </c>
      <c r="Q2737">
        <f t="shared" si="383"/>
        <v>5</v>
      </c>
      <c r="V2737" s="51">
        <f t="shared" si="380"/>
        <v>6.8894781952724585E-18</v>
      </c>
      <c r="W2737" s="51">
        <f t="shared" si="384"/>
        <v>1.0371265012089993E-15</v>
      </c>
    </row>
    <row r="2738" spans="2:23" x14ac:dyDescent="0.25">
      <c r="B2738" s="45" t="s">
        <v>3651</v>
      </c>
      <c r="C2738" s="46" t="s">
        <v>3652</v>
      </c>
      <c r="D2738" s="47">
        <v>0.1853446</v>
      </c>
      <c r="E2738" s="47">
        <v>0</v>
      </c>
      <c r="F2738" s="47">
        <v>0</v>
      </c>
      <c r="G2738" s="48">
        <v>2737</v>
      </c>
      <c r="H2738" s="49"/>
      <c r="I2738" s="21">
        <f t="shared" si="385"/>
        <v>2.5991842646160455E-11</v>
      </c>
      <c r="J2738" s="50">
        <v>0.1853446</v>
      </c>
      <c r="K2738" s="50">
        <v>24947.201548949986</v>
      </c>
      <c r="L2738">
        <f t="shared" si="388"/>
        <v>2.5991842646160455E-11</v>
      </c>
      <c r="M2738" t="e">
        <f t="shared" si="387"/>
        <v>#N/A</v>
      </c>
      <c r="N2738" t="str">
        <f t="shared" si="381"/>
        <v>NA</v>
      </c>
      <c r="O2738" s="22">
        <f t="shared" si="386"/>
        <v>21159.730140221502</v>
      </c>
      <c r="P2738">
        <f t="shared" si="382"/>
        <v>2.5991842646160455E-11</v>
      </c>
      <c r="Q2738">
        <f t="shared" si="383"/>
        <v>5</v>
      </c>
      <c r="V2738" s="51">
        <f t="shared" si="380"/>
        <v>6.8894781952724585E-18</v>
      </c>
      <c r="W2738" s="51">
        <f t="shared" si="384"/>
        <v>1.0302370230137268E-15</v>
      </c>
    </row>
    <row r="2739" spans="2:23" x14ac:dyDescent="0.25">
      <c r="B2739" s="52" t="s">
        <v>1616</v>
      </c>
      <c r="C2739" s="53" t="s">
        <v>3653</v>
      </c>
      <c r="D2739" s="54">
        <v>0</v>
      </c>
      <c r="E2739" s="54">
        <v>0</v>
      </c>
      <c r="F2739" s="54">
        <v>0</v>
      </c>
      <c r="G2739" s="48">
        <v>2738</v>
      </c>
      <c r="H2739" s="49"/>
      <c r="I2739" s="21">
        <f t="shared" si="385"/>
        <v>2.5991842646160455E-11</v>
      </c>
      <c r="J2739" s="50">
        <v>0.25990876000000002</v>
      </c>
      <c r="K2739" s="50">
        <v>24947.461457709986</v>
      </c>
      <c r="L2739">
        <f t="shared" si="388"/>
        <v>2.5991842646160455E-11</v>
      </c>
      <c r="M2739" t="e">
        <f t="shared" si="387"/>
        <v>#N/A</v>
      </c>
      <c r="N2739" t="str">
        <f t="shared" si="381"/>
        <v>NA</v>
      </c>
      <c r="O2739" s="22">
        <f t="shared" si="386"/>
        <v>21159.730140221502</v>
      </c>
      <c r="P2739">
        <f t="shared" si="382"/>
        <v>2.5991842646160455E-11</v>
      </c>
      <c r="Q2739">
        <f t="shared" si="383"/>
        <v>5</v>
      </c>
      <c r="V2739" s="51">
        <f t="shared" si="380"/>
        <v>6.8894781952724585E-18</v>
      </c>
      <c r="W2739" s="51">
        <f t="shared" si="384"/>
        <v>1.0233475448184543E-15</v>
      </c>
    </row>
    <row r="2740" spans="2:23" x14ac:dyDescent="0.25">
      <c r="B2740" s="45" t="s">
        <v>1897</v>
      </c>
      <c r="C2740" s="46" t="s">
        <v>3654</v>
      </c>
      <c r="D2740" s="47">
        <v>8.7205069999999996E-2</v>
      </c>
      <c r="E2740" s="47">
        <v>0</v>
      </c>
      <c r="F2740" s="47">
        <v>0</v>
      </c>
      <c r="G2740" s="48">
        <v>2739</v>
      </c>
      <c r="H2740" s="49"/>
      <c r="I2740" s="21">
        <f t="shared" si="385"/>
        <v>2.5991842646160455E-11</v>
      </c>
      <c r="J2740" s="50">
        <v>8.7205069999999996E-2</v>
      </c>
      <c r="K2740" s="50">
        <v>24947.548662779987</v>
      </c>
      <c r="L2740">
        <f t="shared" si="388"/>
        <v>2.5991842646160455E-11</v>
      </c>
      <c r="M2740" t="e">
        <f t="shared" si="387"/>
        <v>#N/A</v>
      </c>
      <c r="N2740" t="str">
        <f t="shared" si="381"/>
        <v>NA</v>
      </c>
      <c r="O2740" s="22">
        <f t="shared" si="386"/>
        <v>21159.817345291503</v>
      </c>
      <c r="P2740">
        <f t="shared" si="382"/>
        <v>2.5991842646160455E-11</v>
      </c>
      <c r="Q2740">
        <f t="shared" si="383"/>
        <v>5</v>
      </c>
      <c r="V2740" s="51">
        <f t="shared" si="380"/>
        <v>6.8894781952724585E-18</v>
      </c>
      <c r="W2740" s="51">
        <f t="shared" si="384"/>
        <v>1.0164580666231818E-15</v>
      </c>
    </row>
    <row r="2741" spans="2:23" x14ac:dyDescent="0.25">
      <c r="B2741" s="52" t="s">
        <v>3655</v>
      </c>
      <c r="C2741" s="53" t="s">
        <v>3656</v>
      </c>
      <c r="D2741" s="54">
        <v>8.1589809999999999E-2</v>
      </c>
      <c r="E2741" s="54">
        <v>0</v>
      </c>
      <c r="F2741" s="54">
        <v>0</v>
      </c>
      <c r="G2741" s="48">
        <v>2740</v>
      </c>
      <c r="H2741" s="49"/>
      <c r="I2741" s="21">
        <f t="shared" si="385"/>
        <v>2.5991842646160455E-11</v>
      </c>
      <c r="J2741" s="50">
        <v>8.1589809999999999E-2</v>
      </c>
      <c r="K2741" s="50">
        <v>24947.630252589988</v>
      </c>
      <c r="L2741">
        <f t="shared" si="388"/>
        <v>2.5991842646160455E-11</v>
      </c>
      <c r="M2741" t="e">
        <f t="shared" si="387"/>
        <v>#N/A</v>
      </c>
      <c r="N2741" t="str">
        <f t="shared" si="381"/>
        <v>NA</v>
      </c>
      <c r="O2741" s="22">
        <f t="shared" si="386"/>
        <v>21159.898935101504</v>
      </c>
      <c r="P2741">
        <f t="shared" si="382"/>
        <v>2.5991842646160455E-11</v>
      </c>
      <c r="Q2741">
        <f t="shared" si="383"/>
        <v>5</v>
      </c>
      <c r="V2741" s="51">
        <f t="shared" si="380"/>
        <v>6.8894781952724585E-18</v>
      </c>
      <c r="W2741" s="51">
        <f t="shared" si="384"/>
        <v>1.0095685884279093E-15</v>
      </c>
    </row>
    <row r="2742" spans="2:23" x14ac:dyDescent="0.25">
      <c r="B2742" s="45" t="s">
        <v>3657</v>
      </c>
      <c r="C2742" s="46" t="s">
        <v>3658</v>
      </c>
      <c r="D2742" s="47">
        <v>10.833998210000001</v>
      </c>
      <c r="E2742" s="47">
        <v>0</v>
      </c>
      <c r="F2742" s="47">
        <v>0</v>
      </c>
      <c r="G2742" s="48">
        <v>2741</v>
      </c>
      <c r="H2742" s="49"/>
      <c r="I2742" s="21">
        <f t="shared" si="385"/>
        <v>2.5991842646160455E-11</v>
      </c>
      <c r="J2742" s="50">
        <v>10.833998210000001</v>
      </c>
      <c r="K2742" s="50">
        <v>24958.464250799989</v>
      </c>
      <c r="L2742">
        <f t="shared" si="388"/>
        <v>2.5991842646160455E-11</v>
      </c>
      <c r="M2742" t="e">
        <f t="shared" si="387"/>
        <v>#N/A</v>
      </c>
      <c r="N2742" t="str">
        <f t="shared" si="381"/>
        <v>NA</v>
      </c>
      <c r="O2742" s="22">
        <f t="shared" si="386"/>
        <v>21170.732933311505</v>
      </c>
      <c r="P2742">
        <f t="shared" si="382"/>
        <v>2.5991842646160455E-11</v>
      </c>
      <c r="Q2742">
        <f t="shared" si="383"/>
        <v>5</v>
      </c>
      <c r="V2742" s="51">
        <f t="shared" si="380"/>
        <v>6.8894781952724585E-18</v>
      </c>
      <c r="W2742" s="51">
        <f t="shared" si="384"/>
        <v>1.0026791102326368E-15</v>
      </c>
    </row>
    <row r="2743" spans="2:23" x14ac:dyDescent="0.25">
      <c r="B2743" s="52" t="s">
        <v>3657</v>
      </c>
      <c r="C2743" s="53" t="s">
        <v>3659</v>
      </c>
      <c r="D2743" s="54">
        <v>4.5233604300000003</v>
      </c>
      <c r="E2743" s="54">
        <v>0</v>
      </c>
      <c r="F2743" s="54">
        <v>0</v>
      </c>
      <c r="G2743" s="48">
        <v>2742</v>
      </c>
      <c r="H2743" s="49"/>
      <c r="I2743" s="21">
        <f t="shared" si="385"/>
        <v>2.5991842646160455E-11</v>
      </c>
      <c r="J2743" s="50">
        <v>4.5233604300000003</v>
      </c>
      <c r="K2743" s="50">
        <v>24962.98761122999</v>
      </c>
      <c r="L2743">
        <f t="shared" si="388"/>
        <v>2.5991842646160455E-11</v>
      </c>
      <c r="M2743" t="e">
        <f t="shared" si="387"/>
        <v>#N/A</v>
      </c>
      <c r="N2743" t="str">
        <f t="shared" si="381"/>
        <v>NA</v>
      </c>
      <c r="O2743" s="22">
        <f t="shared" si="386"/>
        <v>21175.256293741506</v>
      </c>
      <c r="P2743">
        <f t="shared" si="382"/>
        <v>2.5991842646160455E-11</v>
      </c>
      <c r="Q2743">
        <f t="shared" si="383"/>
        <v>5</v>
      </c>
      <c r="V2743" s="51">
        <f t="shared" si="380"/>
        <v>6.8894781952724585E-18</v>
      </c>
      <c r="W2743" s="51">
        <f t="shared" si="384"/>
        <v>9.9578963203736426E-16</v>
      </c>
    </row>
    <row r="2744" spans="2:23" x14ac:dyDescent="0.25">
      <c r="B2744" s="45" t="s">
        <v>3660</v>
      </c>
      <c r="C2744" s="46" t="s">
        <v>3661</v>
      </c>
      <c r="D2744" s="47">
        <v>2.5024237500000002</v>
      </c>
      <c r="E2744" s="47">
        <v>0</v>
      </c>
      <c r="F2744" s="47">
        <v>0</v>
      </c>
      <c r="G2744" s="48">
        <v>2743</v>
      </c>
      <c r="H2744" s="49"/>
      <c r="I2744" s="21">
        <f t="shared" si="385"/>
        <v>2.5991842646160455E-11</v>
      </c>
      <c r="J2744" s="50">
        <v>2.5024237500000002</v>
      </c>
      <c r="K2744" s="50">
        <v>24965.49003497999</v>
      </c>
      <c r="L2744">
        <f t="shared" si="388"/>
        <v>2.5991842646160455E-11</v>
      </c>
      <c r="M2744" t="e">
        <f t="shared" si="387"/>
        <v>#N/A</v>
      </c>
      <c r="N2744" t="str">
        <f t="shared" si="381"/>
        <v>NA</v>
      </c>
      <c r="O2744" s="22">
        <f t="shared" si="386"/>
        <v>21177.758717491506</v>
      </c>
      <c r="P2744">
        <f t="shared" si="382"/>
        <v>2.5991842646160455E-11</v>
      </c>
      <c r="Q2744">
        <f t="shared" si="383"/>
        <v>5</v>
      </c>
      <c r="V2744" s="51">
        <f t="shared" si="380"/>
        <v>6.8894781952724585E-18</v>
      </c>
      <c r="W2744" s="51">
        <f t="shared" si="384"/>
        <v>9.8890015384209175E-16</v>
      </c>
    </row>
    <row r="2745" spans="2:23" x14ac:dyDescent="0.25">
      <c r="B2745" s="52" t="s">
        <v>3660</v>
      </c>
      <c r="C2745" s="53" t="s">
        <v>3662</v>
      </c>
      <c r="D2745" s="54">
        <v>38.47117921000001</v>
      </c>
      <c r="E2745" s="54">
        <v>0</v>
      </c>
      <c r="F2745" s="54">
        <v>0</v>
      </c>
      <c r="G2745" s="48">
        <v>2744</v>
      </c>
      <c r="H2745" s="49"/>
      <c r="I2745" s="21">
        <f t="shared" si="385"/>
        <v>2.5991842646160455E-11</v>
      </c>
      <c r="J2745" s="50">
        <v>38.471179210000017</v>
      </c>
      <c r="K2745" s="50">
        <v>25003.961214189989</v>
      </c>
      <c r="L2745">
        <f t="shared" si="388"/>
        <v>2.5991842646160455E-11</v>
      </c>
      <c r="M2745" t="e">
        <f t="shared" si="387"/>
        <v>#N/A</v>
      </c>
      <c r="N2745" t="str">
        <f t="shared" si="381"/>
        <v>NA</v>
      </c>
      <c r="O2745" s="22">
        <f t="shared" si="386"/>
        <v>21216.229896701505</v>
      </c>
      <c r="P2745">
        <f t="shared" si="382"/>
        <v>2.5991842646160455E-11</v>
      </c>
      <c r="Q2745">
        <f t="shared" si="383"/>
        <v>5</v>
      </c>
      <c r="V2745" s="51">
        <f t="shared" si="380"/>
        <v>6.8894781952724585E-18</v>
      </c>
      <c r="W2745" s="51">
        <f t="shared" si="384"/>
        <v>9.8201067564681923E-16</v>
      </c>
    </row>
    <row r="2746" spans="2:23" x14ac:dyDescent="0.25">
      <c r="B2746" s="45" t="s">
        <v>3660</v>
      </c>
      <c r="C2746" s="46" t="s">
        <v>3663</v>
      </c>
      <c r="D2746" s="47">
        <v>12.017207339999999</v>
      </c>
      <c r="E2746" s="47">
        <v>0</v>
      </c>
      <c r="F2746" s="47">
        <v>0</v>
      </c>
      <c r="G2746" s="48">
        <v>2745</v>
      </c>
      <c r="H2746" s="49"/>
      <c r="I2746" s="21">
        <f t="shared" si="385"/>
        <v>2.5991842646160455E-11</v>
      </c>
      <c r="J2746" s="50">
        <v>12.017207339999999</v>
      </c>
      <c r="K2746" s="50">
        <v>25015.978421529988</v>
      </c>
      <c r="L2746">
        <f t="shared" si="388"/>
        <v>2.5991842646160455E-11</v>
      </c>
      <c r="M2746" t="e">
        <f t="shared" si="387"/>
        <v>#N/A</v>
      </c>
      <c r="N2746" t="str">
        <f t="shared" si="381"/>
        <v>NA</v>
      </c>
      <c r="O2746" s="22">
        <f t="shared" si="386"/>
        <v>21228.247104041504</v>
      </c>
      <c r="P2746">
        <f t="shared" si="382"/>
        <v>2.5991842646160455E-11</v>
      </c>
      <c r="Q2746">
        <f t="shared" si="383"/>
        <v>5</v>
      </c>
      <c r="V2746" s="51">
        <f t="shared" si="380"/>
        <v>6.8894781952724585E-18</v>
      </c>
      <c r="W2746" s="51">
        <f t="shared" si="384"/>
        <v>9.7512119745154672E-16</v>
      </c>
    </row>
    <row r="2747" spans="2:23" x14ac:dyDescent="0.25">
      <c r="B2747" s="52" t="s">
        <v>3660</v>
      </c>
      <c r="C2747" s="53" t="s">
        <v>3664</v>
      </c>
      <c r="D2747" s="54">
        <v>3.7371276499999997</v>
      </c>
      <c r="E2747" s="54">
        <v>0</v>
      </c>
      <c r="F2747" s="54">
        <v>0</v>
      </c>
      <c r="G2747" s="48">
        <v>2746</v>
      </c>
      <c r="H2747" s="49"/>
      <c r="I2747" s="21">
        <f t="shared" si="385"/>
        <v>2.5991842646160455E-11</v>
      </c>
      <c r="J2747" s="50">
        <v>3.7371276499999997</v>
      </c>
      <c r="K2747" s="50">
        <v>25019.715549179989</v>
      </c>
      <c r="L2747">
        <f t="shared" si="388"/>
        <v>2.5991842646160455E-11</v>
      </c>
      <c r="M2747" t="e">
        <f t="shared" si="387"/>
        <v>#N/A</v>
      </c>
      <c r="N2747" t="str">
        <f t="shared" si="381"/>
        <v>NA</v>
      </c>
      <c r="O2747" s="22">
        <f t="shared" si="386"/>
        <v>21231.984231691506</v>
      </c>
      <c r="P2747">
        <f t="shared" si="382"/>
        <v>2.5991842646160455E-11</v>
      </c>
      <c r="Q2747">
        <f t="shared" si="383"/>
        <v>5</v>
      </c>
      <c r="V2747" s="51">
        <f t="shared" si="380"/>
        <v>6.8894781952724585E-18</v>
      </c>
      <c r="W2747" s="51">
        <f t="shared" si="384"/>
        <v>9.6823171925627421E-16</v>
      </c>
    </row>
    <row r="2748" spans="2:23" x14ac:dyDescent="0.25">
      <c r="B2748" s="45" t="s">
        <v>2949</v>
      </c>
      <c r="C2748" s="46" t="s">
        <v>3665</v>
      </c>
      <c r="D2748" s="47">
        <v>0.6802475899999999</v>
      </c>
      <c r="E2748" s="47">
        <v>5.4999230720000005</v>
      </c>
      <c r="F2748" s="47">
        <v>0</v>
      </c>
      <c r="G2748" s="48">
        <v>2747</v>
      </c>
      <c r="H2748" s="49"/>
      <c r="I2748" s="21">
        <f t="shared" si="385"/>
        <v>2.5991842646160455E-11</v>
      </c>
      <c r="J2748" s="50">
        <v>0.6802475899999999</v>
      </c>
      <c r="K2748" s="50">
        <v>25020.39579676999</v>
      </c>
      <c r="L2748">
        <f t="shared" si="388"/>
        <v>2.5991842646160455E-11</v>
      </c>
      <c r="M2748" t="e">
        <f t="shared" si="387"/>
        <v>#N/A</v>
      </c>
      <c r="N2748" t="str">
        <f t="shared" si="381"/>
        <v>NA</v>
      </c>
      <c r="O2748" s="22">
        <f t="shared" si="386"/>
        <v>21232.664479281506</v>
      </c>
      <c r="P2748">
        <f t="shared" si="382"/>
        <v>2.5991842646160455E-11</v>
      </c>
      <c r="Q2748">
        <f t="shared" si="383"/>
        <v>5</v>
      </c>
      <c r="V2748" s="51">
        <f t="shared" si="380"/>
        <v>6.8894781952724585E-18</v>
      </c>
      <c r="W2748" s="51">
        <f t="shared" si="384"/>
        <v>9.613422410610017E-16</v>
      </c>
    </row>
    <row r="2749" spans="2:23" x14ac:dyDescent="0.25">
      <c r="B2749" s="52" t="s">
        <v>3666</v>
      </c>
      <c r="C2749" s="53" t="s">
        <v>3667</v>
      </c>
      <c r="D2749" s="54">
        <v>2.4450915700000002</v>
      </c>
      <c r="E2749" s="54">
        <v>0</v>
      </c>
      <c r="F2749" s="54">
        <v>0</v>
      </c>
      <c r="G2749" s="48">
        <v>2748</v>
      </c>
      <c r="H2749" s="49"/>
      <c r="I2749" s="21">
        <f t="shared" si="385"/>
        <v>2.5991842646160455E-11</v>
      </c>
      <c r="J2749" s="50">
        <v>2.4450915700000002</v>
      </c>
      <c r="K2749" s="50">
        <v>25022.84088833999</v>
      </c>
      <c r="L2749">
        <f t="shared" si="388"/>
        <v>2.5991842646160455E-11</v>
      </c>
      <c r="M2749" t="e">
        <f t="shared" si="387"/>
        <v>#N/A</v>
      </c>
      <c r="N2749" t="str">
        <f t="shared" si="381"/>
        <v>NA</v>
      </c>
      <c r="O2749" s="22">
        <f t="shared" si="386"/>
        <v>21235.109570851506</v>
      </c>
      <c r="P2749">
        <f t="shared" si="382"/>
        <v>2.5991842646160455E-11</v>
      </c>
      <c r="Q2749">
        <f t="shared" si="383"/>
        <v>5</v>
      </c>
      <c r="V2749" s="51">
        <f t="shared" si="380"/>
        <v>6.8894781952724585E-18</v>
      </c>
      <c r="W2749" s="51">
        <f t="shared" si="384"/>
        <v>9.5445276286572918E-16</v>
      </c>
    </row>
    <row r="2750" spans="2:23" x14ac:dyDescent="0.25">
      <c r="B2750" s="45" t="s">
        <v>3626</v>
      </c>
      <c r="C2750" s="46" t="s">
        <v>3668</v>
      </c>
      <c r="D2750" s="47">
        <v>6.9130849999999994E-2</v>
      </c>
      <c r="E2750" s="47">
        <v>0</v>
      </c>
      <c r="F2750" s="47">
        <v>0</v>
      </c>
      <c r="G2750" s="48">
        <v>2749</v>
      </c>
      <c r="H2750" s="49"/>
      <c r="I2750" s="21">
        <f t="shared" si="385"/>
        <v>2.5991842646160455E-11</v>
      </c>
      <c r="J2750" s="50">
        <v>6.9130849999999994E-2</v>
      </c>
      <c r="K2750" s="50">
        <v>25022.910019189989</v>
      </c>
      <c r="L2750">
        <f t="shared" si="388"/>
        <v>2.5991842646160455E-11</v>
      </c>
      <c r="M2750" t="e">
        <f t="shared" si="387"/>
        <v>#N/A</v>
      </c>
      <c r="N2750" t="str">
        <f t="shared" si="381"/>
        <v>NA</v>
      </c>
      <c r="O2750" s="22">
        <f t="shared" si="386"/>
        <v>21235.178701701505</v>
      </c>
      <c r="P2750">
        <f t="shared" si="382"/>
        <v>2.5991842646160455E-11</v>
      </c>
      <c r="Q2750">
        <f t="shared" si="383"/>
        <v>5</v>
      </c>
      <c r="V2750" s="51">
        <f t="shared" si="380"/>
        <v>6.8894781952724585E-18</v>
      </c>
      <c r="W2750" s="51">
        <f t="shared" si="384"/>
        <v>9.4756328467045667E-16</v>
      </c>
    </row>
    <row r="2751" spans="2:23" x14ac:dyDescent="0.25">
      <c r="B2751" s="52" t="s">
        <v>3669</v>
      </c>
      <c r="C2751" s="53" t="s">
        <v>3670</v>
      </c>
      <c r="D2751" s="54">
        <v>4.7347637299999992</v>
      </c>
      <c r="E2751" s="54">
        <v>0</v>
      </c>
      <c r="F2751" s="54">
        <v>0</v>
      </c>
      <c r="G2751" s="48">
        <v>2750</v>
      </c>
      <c r="H2751" s="49"/>
      <c r="I2751" s="21">
        <f t="shared" si="385"/>
        <v>2.5991842646160455E-11</v>
      </c>
      <c r="J2751" s="50">
        <v>4.7347637299999992</v>
      </c>
      <c r="K2751" s="50">
        <v>25027.64478291999</v>
      </c>
      <c r="L2751">
        <f t="shared" si="388"/>
        <v>2.5991842646160455E-11</v>
      </c>
      <c r="M2751" t="e">
        <f t="shared" si="387"/>
        <v>#N/A</v>
      </c>
      <c r="N2751" t="str">
        <f t="shared" si="381"/>
        <v>NA</v>
      </c>
      <c r="O2751" s="22">
        <f t="shared" si="386"/>
        <v>21239.913465431506</v>
      </c>
      <c r="P2751">
        <f t="shared" si="382"/>
        <v>2.5991842646160455E-11</v>
      </c>
      <c r="Q2751">
        <f t="shared" si="383"/>
        <v>5</v>
      </c>
      <c r="V2751" s="51">
        <f t="shared" si="380"/>
        <v>6.8894781952724585E-18</v>
      </c>
      <c r="W2751" s="51">
        <f t="shared" si="384"/>
        <v>9.4067380647518416E-16</v>
      </c>
    </row>
    <row r="2752" spans="2:23" x14ac:dyDescent="0.25">
      <c r="B2752" s="45" t="s">
        <v>3671</v>
      </c>
      <c r="C2752" s="46" t="s">
        <v>3672</v>
      </c>
      <c r="D2752" s="47">
        <v>7.9209848300000028</v>
      </c>
      <c r="E2752" s="47">
        <v>0</v>
      </c>
      <c r="F2752" s="47">
        <v>0</v>
      </c>
      <c r="G2752" s="48">
        <v>2751</v>
      </c>
      <c r="H2752" s="49"/>
      <c r="I2752" s="21">
        <f t="shared" si="385"/>
        <v>2.5991842646160455E-11</v>
      </c>
      <c r="J2752" s="50">
        <v>7.9209848300000028</v>
      </c>
      <c r="K2752" s="50">
        <v>25035.565767749991</v>
      </c>
      <c r="L2752">
        <f t="shared" si="388"/>
        <v>2.5991842646160455E-11</v>
      </c>
      <c r="M2752" t="e">
        <f t="shared" si="387"/>
        <v>#N/A</v>
      </c>
      <c r="N2752" t="str">
        <f t="shared" si="381"/>
        <v>NA</v>
      </c>
      <c r="O2752" s="22">
        <f t="shared" si="386"/>
        <v>21247.834450261507</v>
      </c>
      <c r="P2752">
        <f t="shared" si="382"/>
        <v>2.5991842646160455E-11</v>
      </c>
      <c r="Q2752">
        <f t="shared" si="383"/>
        <v>5</v>
      </c>
      <c r="V2752" s="51">
        <f t="shared" si="380"/>
        <v>6.8894781952724585E-18</v>
      </c>
      <c r="W2752" s="51">
        <f t="shared" si="384"/>
        <v>9.3378432827991164E-16</v>
      </c>
    </row>
    <row r="2753" spans="2:23" x14ac:dyDescent="0.25">
      <c r="B2753" s="52" t="s">
        <v>3671</v>
      </c>
      <c r="C2753" s="53" t="s">
        <v>3673</v>
      </c>
      <c r="D2753" s="54">
        <v>3.5940872400000003</v>
      </c>
      <c r="E2753" s="54">
        <v>0</v>
      </c>
      <c r="F2753" s="54">
        <v>0</v>
      </c>
      <c r="G2753" s="48">
        <v>2752</v>
      </c>
      <c r="H2753" s="49"/>
      <c r="I2753" s="21">
        <f t="shared" si="385"/>
        <v>2.5991842646160455E-11</v>
      </c>
      <c r="J2753" s="50">
        <v>3.5940872400000003</v>
      </c>
      <c r="K2753" s="50">
        <v>25039.15985498999</v>
      </c>
      <c r="L2753">
        <f t="shared" si="388"/>
        <v>2.5991842646160455E-11</v>
      </c>
      <c r="M2753" t="e">
        <f t="shared" si="387"/>
        <v>#N/A</v>
      </c>
      <c r="N2753" t="str">
        <f t="shared" si="381"/>
        <v>NA</v>
      </c>
      <c r="O2753" s="22">
        <f t="shared" si="386"/>
        <v>21251.428537501506</v>
      </c>
      <c r="P2753">
        <f t="shared" si="382"/>
        <v>2.5991842646160455E-11</v>
      </c>
      <c r="Q2753">
        <f t="shared" si="383"/>
        <v>5</v>
      </c>
      <c r="V2753" s="51">
        <f t="shared" si="380"/>
        <v>6.8894781952724585E-18</v>
      </c>
      <c r="W2753" s="51">
        <f t="shared" si="384"/>
        <v>9.2689485008463913E-16</v>
      </c>
    </row>
    <row r="2754" spans="2:23" x14ac:dyDescent="0.25">
      <c r="B2754" s="45" t="s">
        <v>3671</v>
      </c>
      <c r="C2754" s="46" t="s">
        <v>3674</v>
      </c>
      <c r="D2754" s="47">
        <v>3.2342532399999993</v>
      </c>
      <c r="E2754" s="47">
        <v>0</v>
      </c>
      <c r="F2754" s="47">
        <v>0</v>
      </c>
      <c r="G2754" s="48">
        <v>2753</v>
      </c>
      <c r="H2754" s="49"/>
      <c r="I2754" s="21">
        <f t="shared" si="385"/>
        <v>2.5991842646160455E-11</v>
      </c>
      <c r="J2754" s="50">
        <v>3.2342532399999993</v>
      </c>
      <c r="K2754" s="50">
        <v>25042.39410822999</v>
      </c>
      <c r="L2754">
        <f t="shared" si="388"/>
        <v>2.5991842646160455E-11</v>
      </c>
      <c r="M2754" t="e">
        <f t="shared" si="387"/>
        <v>#N/A</v>
      </c>
      <c r="N2754" t="str">
        <f t="shared" si="381"/>
        <v>NA</v>
      </c>
      <c r="O2754" s="22">
        <f t="shared" si="386"/>
        <v>21254.662790741506</v>
      </c>
      <c r="P2754">
        <f t="shared" si="382"/>
        <v>2.5991842646160455E-11</v>
      </c>
      <c r="Q2754">
        <f t="shared" si="383"/>
        <v>5</v>
      </c>
      <c r="V2754" s="51">
        <f t="shared" ref="V2754:V2817" si="389">L2754/SUM($L$2:$L$3075)</f>
        <v>6.8894781952724585E-18</v>
      </c>
      <c r="W2754" s="51">
        <f t="shared" si="384"/>
        <v>9.2000537188936662E-16</v>
      </c>
    </row>
    <row r="2755" spans="2:23" x14ac:dyDescent="0.25">
      <c r="B2755" s="52" t="s">
        <v>3675</v>
      </c>
      <c r="C2755" s="53" t="s">
        <v>3676</v>
      </c>
      <c r="D2755" s="54">
        <v>8.1344118200000004</v>
      </c>
      <c r="E2755" s="54">
        <v>0</v>
      </c>
      <c r="F2755" s="54">
        <v>0</v>
      </c>
      <c r="G2755" s="48">
        <v>2754</v>
      </c>
      <c r="H2755" s="49"/>
      <c r="I2755" s="21">
        <f t="shared" si="385"/>
        <v>2.5991842646160455E-11</v>
      </c>
      <c r="J2755" s="50">
        <v>8.1344118200000004</v>
      </c>
      <c r="K2755" s="50">
        <v>25050.528520049989</v>
      </c>
      <c r="L2755">
        <f t="shared" si="388"/>
        <v>2.5991842646160455E-11</v>
      </c>
      <c r="M2755" t="e">
        <f t="shared" si="387"/>
        <v>#N/A</v>
      </c>
      <c r="N2755" t="str">
        <f t="shared" ref="N2755:N2818" si="390">IFERROR(VLOOKUP(C2755,$Y$2:$Y$481,1,FALSE),"NA")</f>
        <v>NA</v>
      </c>
      <c r="O2755" s="22">
        <f t="shared" si="386"/>
        <v>21262.797202561505</v>
      </c>
      <c r="P2755">
        <f t="shared" ref="P2755:P2818" si="391">IF(H2755=0,I2755,#N/A)</f>
        <v>2.5991842646160455E-11</v>
      </c>
      <c r="Q2755">
        <f t="shared" ref="Q2755:Q2818" si="392">IF(G2755&lt;$T$3,$S$3,IF(G2755&lt;$T$4,$S$4,IF(G2755&lt;$T$5,$S$5,IF(G2755&lt;$T$6,$S$6,$S$7))))</f>
        <v>5</v>
      </c>
      <c r="V2755" s="51">
        <f t="shared" si="389"/>
        <v>6.8894781952724585E-18</v>
      </c>
      <c r="W2755" s="51">
        <f t="shared" ref="W2755:W2818" si="393">W2754-V2755</f>
        <v>9.131158936940941E-16</v>
      </c>
    </row>
    <row r="2756" spans="2:23" x14ac:dyDescent="0.25">
      <c r="B2756" s="45" t="s">
        <v>3675</v>
      </c>
      <c r="C2756" s="46" t="s">
        <v>3677</v>
      </c>
      <c r="D2756" s="47">
        <v>7.3781722099999989</v>
      </c>
      <c r="E2756" s="47">
        <v>0</v>
      </c>
      <c r="F2756" s="47">
        <v>0</v>
      </c>
      <c r="G2756" s="48">
        <v>2755</v>
      </c>
      <c r="H2756" s="49"/>
      <c r="I2756" s="21">
        <f t="shared" ref="I2756:I2819" si="394">I2755-F2756</f>
        <v>2.5991842646160455E-11</v>
      </c>
      <c r="J2756" s="50">
        <v>7.3781722099999989</v>
      </c>
      <c r="K2756" s="50">
        <v>25057.906692259989</v>
      </c>
      <c r="L2756">
        <f t="shared" si="388"/>
        <v>2.5991842646160455E-11</v>
      </c>
      <c r="M2756" t="e">
        <f t="shared" si="387"/>
        <v>#N/A</v>
      </c>
      <c r="N2756" t="str">
        <f t="shared" si="390"/>
        <v>NA</v>
      </c>
      <c r="O2756" s="22">
        <f t="shared" ref="O2756:O2819" si="395">D2756+O2755</f>
        <v>21270.175374771505</v>
      </c>
      <c r="P2756">
        <f t="shared" si="391"/>
        <v>2.5991842646160455E-11</v>
      </c>
      <c r="Q2756">
        <f t="shared" si="392"/>
        <v>5</v>
      </c>
      <c r="V2756" s="51">
        <f t="shared" si="389"/>
        <v>6.8894781952724585E-18</v>
      </c>
      <c r="W2756" s="51">
        <f t="shared" si="393"/>
        <v>9.0622641549882159E-16</v>
      </c>
    </row>
    <row r="2757" spans="2:23" x14ac:dyDescent="0.25">
      <c r="B2757" s="52" t="s">
        <v>3675</v>
      </c>
      <c r="C2757" s="53" t="s">
        <v>3678</v>
      </c>
      <c r="D2757" s="54">
        <v>18.222379620000005</v>
      </c>
      <c r="E2757" s="54">
        <v>0</v>
      </c>
      <c r="F2757" s="54">
        <v>0</v>
      </c>
      <c r="G2757" s="48">
        <v>2756</v>
      </c>
      <c r="H2757" s="49"/>
      <c r="I2757" s="21">
        <f t="shared" si="394"/>
        <v>2.5991842646160455E-11</v>
      </c>
      <c r="J2757" s="50">
        <v>18.222379620000005</v>
      </c>
      <c r="K2757" s="50">
        <v>25076.12907187999</v>
      </c>
      <c r="L2757">
        <f t="shared" si="388"/>
        <v>2.5991842646160455E-11</v>
      </c>
      <c r="M2757" t="e">
        <f t="shared" si="387"/>
        <v>#N/A</v>
      </c>
      <c r="N2757" t="str">
        <f t="shared" si="390"/>
        <v>NA</v>
      </c>
      <c r="O2757" s="22">
        <f t="shared" si="395"/>
        <v>21288.397754391506</v>
      </c>
      <c r="P2757">
        <f t="shared" si="391"/>
        <v>2.5991842646160455E-11</v>
      </c>
      <c r="Q2757">
        <f t="shared" si="392"/>
        <v>5</v>
      </c>
      <c r="V2757" s="51">
        <f t="shared" si="389"/>
        <v>6.8894781952724585E-18</v>
      </c>
      <c r="W2757" s="51">
        <f t="shared" si="393"/>
        <v>8.9933693730354908E-16</v>
      </c>
    </row>
    <row r="2758" spans="2:23" x14ac:dyDescent="0.25">
      <c r="B2758" s="45" t="s">
        <v>3675</v>
      </c>
      <c r="C2758" s="46" t="s">
        <v>3679</v>
      </c>
      <c r="D2758" s="47">
        <v>1.7215257000000002</v>
      </c>
      <c r="E2758" s="47">
        <v>0</v>
      </c>
      <c r="F2758" s="47">
        <v>0</v>
      </c>
      <c r="G2758" s="48">
        <v>2757</v>
      </c>
      <c r="H2758" s="49"/>
      <c r="I2758" s="21">
        <f t="shared" si="394"/>
        <v>2.5991842646160455E-11</v>
      </c>
      <c r="J2758" s="50">
        <v>1.7215257000000002</v>
      </c>
      <c r="K2758" s="50">
        <v>25077.850597579989</v>
      </c>
      <c r="L2758">
        <f t="shared" si="388"/>
        <v>2.5991842646160455E-11</v>
      </c>
      <c r="M2758" t="e">
        <f t="shared" si="387"/>
        <v>#N/A</v>
      </c>
      <c r="N2758" t="str">
        <f t="shared" si="390"/>
        <v>NA</v>
      </c>
      <c r="O2758" s="22">
        <f t="shared" si="395"/>
        <v>21290.119280091505</v>
      </c>
      <c r="P2758">
        <f t="shared" si="391"/>
        <v>2.5991842646160455E-11</v>
      </c>
      <c r="Q2758">
        <f t="shared" si="392"/>
        <v>5</v>
      </c>
      <c r="V2758" s="51">
        <f t="shared" si="389"/>
        <v>6.8894781952724585E-18</v>
      </c>
      <c r="W2758" s="51">
        <f t="shared" si="393"/>
        <v>8.9244745910827656E-16</v>
      </c>
    </row>
    <row r="2759" spans="2:23" x14ac:dyDescent="0.25">
      <c r="B2759" s="52" t="s">
        <v>3675</v>
      </c>
      <c r="C2759" s="53" t="s">
        <v>3680</v>
      </c>
      <c r="D2759" s="54">
        <v>1.1675161600000001</v>
      </c>
      <c r="E2759" s="54">
        <v>0</v>
      </c>
      <c r="F2759" s="54">
        <v>0</v>
      </c>
      <c r="G2759" s="48">
        <v>2758</v>
      </c>
      <c r="H2759" s="49"/>
      <c r="I2759" s="21">
        <f t="shared" si="394"/>
        <v>2.5991842646160455E-11</v>
      </c>
      <c r="J2759" s="50">
        <v>1.1675161600000001</v>
      </c>
      <c r="K2759" s="50">
        <v>25079.018113739989</v>
      </c>
      <c r="L2759">
        <f t="shared" si="388"/>
        <v>2.5991842646160455E-11</v>
      </c>
      <c r="M2759" t="e">
        <f t="shared" si="387"/>
        <v>#N/A</v>
      </c>
      <c r="N2759" t="str">
        <f t="shared" si="390"/>
        <v>NA</v>
      </c>
      <c r="O2759" s="22">
        <f t="shared" si="395"/>
        <v>21291.286796251505</v>
      </c>
      <c r="P2759">
        <f t="shared" si="391"/>
        <v>2.5991842646160455E-11</v>
      </c>
      <c r="Q2759">
        <f t="shared" si="392"/>
        <v>5</v>
      </c>
      <c r="V2759" s="51">
        <f t="shared" si="389"/>
        <v>6.8894781952724585E-18</v>
      </c>
      <c r="W2759" s="51">
        <f t="shared" si="393"/>
        <v>8.8555798091300415E-16</v>
      </c>
    </row>
    <row r="2760" spans="2:23" x14ac:dyDescent="0.25">
      <c r="B2760" s="45" t="s">
        <v>3675</v>
      </c>
      <c r="C2760" s="46" t="s">
        <v>3681</v>
      </c>
      <c r="D2760" s="47">
        <v>2.5166191899999997</v>
      </c>
      <c r="E2760" s="47">
        <v>0</v>
      </c>
      <c r="F2760" s="47">
        <v>0</v>
      </c>
      <c r="G2760" s="48">
        <v>2759</v>
      </c>
      <c r="H2760" s="49"/>
      <c r="I2760" s="21">
        <f t="shared" si="394"/>
        <v>2.5991842646160455E-11</v>
      </c>
      <c r="J2760" s="50">
        <v>2.5166191899999997</v>
      </c>
      <c r="K2760" s="50">
        <v>25081.534732929988</v>
      </c>
      <c r="L2760">
        <f t="shared" si="388"/>
        <v>2.5991842646160455E-11</v>
      </c>
      <c r="M2760" t="e">
        <f t="shared" si="387"/>
        <v>#N/A</v>
      </c>
      <c r="N2760" t="str">
        <f t="shared" si="390"/>
        <v>NA</v>
      </c>
      <c r="O2760" s="22">
        <f t="shared" si="395"/>
        <v>21293.803415441504</v>
      </c>
      <c r="P2760">
        <f t="shared" si="391"/>
        <v>2.5991842646160455E-11</v>
      </c>
      <c r="Q2760">
        <f t="shared" si="392"/>
        <v>5</v>
      </c>
      <c r="V2760" s="51">
        <f t="shared" si="389"/>
        <v>6.8894781952724585E-18</v>
      </c>
      <c r="W2760" s="51">
        <f t="shared" si="393"/>
        <v>8.7866850271773173E-16</v>
      </c>
    </row>
    <row r="2761" spans="2:23" x14ac:dyDescent="0.25">
      <c r="B2761" s="52" t="s">
        <v>3675</v>
      </c>
      <c r="C2761" s="53" t="s">
        <v>3682</v>
      </c>
      <c r="D2761" s="54">
        <v>4.3141344900000007</v>
      </c>
      <c r="E2761" s="54">
        <v>0</v>
      </c>
      <c r="F2761" s="54">
        <v>0</v>
      </c>
      <c r="G2761" s="48">
        <v>2760</v>
      </c>
      <c r="H2761" s="49"/>
      <c r="I2761" s="21">
        <f t="shared" si="394"/>
        <v>2.5991842646160455E-11</v>
      </c>
      <c r="J2761" s="50">
        <v>4.3141344900000007</v>
      </c>
      <c r="K2761" s="50">
        <v>25085.848867419987</v>
      </c>
      <c r="L2761">
        <f t="shared" si="388"/>
        <v>2.5991842646160455E-11</v>
      </c>
      <c r="M2761" t="e">
        <f t="shared" si="387"/>
        <v>#N/A</v>
      </c>
      <c r="N2761" t="str">
        <f t="shared" si="390"/>
        <v>NA</v>
      </c>
      <c r="O2761" s="22">
        <f t="shared" si="395"/>
        <v>21298.117549931503</v>
      </c>
      <c r="P2761">
        <f t="shared" si="391"/>
        <v>2.5991842646160455E-11</v>
      </c>
      <c r="Q2761">
        <f t="shared" si="392"/>
        <v>5</v>
      </c>
      <c r="V2761" s="51">
        <f t="shared" si="389"/>
        <v>6.8894781952724585E-18</v>
      </c>
      <c r="W2761" s="51">
        <f t="shared" si="393"/>
        <v>8.7177902452245932E-16</v>
      </c>
    </row>
    <row r="2762" spans="2:23" x14ac:dyDescent="0.25">
      <c r="B2762" s="45" t="s">
        <v>3675</v>
      </c>
      <c r="C2762" s="46" t="s">
        <v>3683</v>
      </c>
      <c r="D2762" s="47">
        <v>8.9378802299999993</v>
      </c>
      <c r="E2762" s="47">
        <v>0</v>
      </c>
      <c r="F2762" s="47">
        <v>0</v>
      </c>
      <c r="G2762" s="48">
        <v>2761</v>
      </c>
      <c r="H2762" s="49"/>
      <c r="I2762" s="21">
        <f t="shared" si="394"/>
        <v>2.5991842646160455E-11</v>
      </c>
      <c r="J2762" s="50">
        <v>8.9378802299999993</v>
      </c>
      <c r="K2762" s="50">
        <v>25094.786747649989</v>
      </c>
      <c r="L2762">
        <f t="shared" si="388"/>
        <v>2.5991842646160455E-11</v>
      </c>
      <c r="M2762" t="e">
        <f t="shared" si="387"/>
        <v>#N/A</v>
      </c>
      <c r="N2762" t="str">
        <f t="shared" si="390"/>
        <v>NA</v>
      </c>
      <c r="O2762" s="22">
        <f t="shared" si="395"/>
        <v>21307.055430161505</v>
      </c>
      <c r="P2762">
        <f t="shared" si="391"/>
        <v>2.5991842646160455E-11</v>
      </c>
      <c r="Q2762">
        <f t="shared" si="392"/>
        <v>5</v>
      </c>
      <c r="V2762" s="51">
        <f t="shared" si="389"/>
        <v>6.8894781952724585E-18</v>
      </c>
      <c r="W2762" s="51">
        <f t="shared" si="393"/>
        <v>8.6488954632718691E-16</v>
      </c>
    </row>
    <row r="2763" spans="2:23" x14ac:dyDescent="0.25">
      <c r="B2763" s="52" t="s">
        <v>3684</v>
      </c>
      <c r="C2763" s="53" t="s">
        <v>3685</v>
      </c>
      <c r="D2763" s="54">
        <v>0.82386773000000002</v>
      </c>
      <c r="E2763" s="54">
        <v>0</v>
      </c>
      <c r="F2763" s="54">
        <v>0</v>
      </c>
      <c r="G2763" s="48">
        <v>2762</v>
      </c>
      <c r="H2763" s="49"/>
      <c r="I2763" s="21">
        <f t="shared" si="394"/>
        <v>2.5991842646160455E-11</v>
      </c>
      <c r="J2763" s="50">
        <v>0.82386773000000002</v>
      </c>
      <c r="K2763" s="50">
        <v>25095.610615379988</v>
      </c>
      <c r="L2763">
        <f t="shared" si="388"/>
        <v>2.5991842646160455E-11</v>
      </c>
      <c r="M2763" t="e">
        <f t="shared" si="387"/>
        <v>#N/A</v>
      </c>
      <c r="N2763" t="str">
        <f t="shared" si="390"/>
        <v>NA</v>
      </c>
      <c r="O2763" s="22">
        <f t="shared" si="395"/>
        <v>21307.879297891504</v>
      </c>
      <c r="P2763">
        <f t="shared" si="391"/>
        <v>2.5991842646160455E-11</v>
      </c>
      <c r="Q2763">
        <f t="shared" si="392"/>
        <v>5</v>
      </c>
      <c r="V2763" s="51">
        <f t="shared" si="389"/>
        <v>6.8894781952724585E-18</v>
      </c>
      <c r="W2763" s="51">
        <f t="shared" si="393"/>
        <v>8.5800006813191449E-16</v>
      </c>
    </row>
    <row r="2764" spans="2:23" x14ac:dyDescent="0.25">
      <c r="B2764" s="45" t="s">
        <v>3684</v>
      </c>
      <c r="C2764" s="46" t="s">
        <v>3686</v>
      </c>
      <c r="D2764" s="47">
        <v>6.0309219999999997E-2</v>
      </c>
      <c r="E2764" s="47">
        <v>0</v>
      </c>
      <c r="F2764" s="47">
        <v>0</v>
      </c>
      <c r="G2764" s="48">
        <v>2763</v>
      </c>
      <c r="H2764" s="49"/>
      <c r="I2764" s="21">
        <f t="shared" si="394"/>
        <v>2.5991842646160455E-11</v>
      </c>
      <c r="J2764" s="50">
        <v>6.0309219999999997E-2</v>
      </c>
      <c r="K2764" s="50">
        <v>25095.670924599988</v>
      </c>
      <c r="L2764">
        <f t="shared" si="388"/>
        <v>2.5991842646160455E-11</v>
      </c>
      <c r="M2764" t="e">
        <f t="shared" si="387"/>
        <v>#N/A</v>
      </c>
      <c r="N2764" t="str">
        <f t="shared" si="390"/>
        <v>NA</v>
      </c>
      <c r="O2764" s="22">
        <f t="shared" si="395"/>
        <v>21307.939607111504</v>
      </c>
      <c r="P2764">
        <f t="shared" si="391"/>
        <v>2.5991842646160455E-11</v>
      </c>
      <c r="Q2764">
        <f t="shared" si="392"/>
        <v>5</v>
      </c>
      <c r="V2764" s="51">
        <f t="shared" si="389"/>
        <v>6.8894781952724585E-18</v>
      </c>
      <c r="W2764" s="51">
        <f t="shared" si="393"/>
        <v>8.5111058993664208E-16</v>
      </c>
    </row>
    <row r="2765" spans="2:23" x14ac:dyDescent="0.25">
      <c r="B2765" s="52" t="s">
        <v>3687</v>
      </c>
      <c r="C2765" s="53" t="s">
        <v>3688</v>
      </c>
      <c r="D2765" s="54">
        <v>0</v>
      </c>
      <c r="E2765" s="54">
        <v>0</v>
      </c>
      <c r="F2765" s="54">
        <v>0</v>
      </c>
      <c r="G2765" s="48">
        <v>2764</v>
      </c>
      <c r="H2765" s="49"/>
      <c r="I2765" s="21">
        <f t="shared" si="394"/>
        <v>2.5991842646160455E-11</v>
      </c>
      <c r="J2765" s="50">
        <v>7.2114601999999994</v>
      </c>
      <c r="K2765" s="50">
        <v>25102.882384799988</v>
      </c>
      <c r="L2765">
        <f t="shared" si="388"/>
        <v>2.5991842646160455E-11</v>
      </c>
      <c r="M2765" t="e">
        <f t="shared" si="387"/>
        <v>#N/A</v>
      </c>
      <c r="N2765" t="str">
        <f t="shared" si="390"/>
        <v>NA</v>
      </c>
      <c r="O2765" s="22">
        <f t="shared" si="395"/>
        <v>21307.939607111504</v>
      </c>
      <c r="P2765">
        <f t="shared" si="391"/>
        <v>2.5991842646160455E-11</v>
      </c>
      <c r="Q2765">
        <f t="shared" si="392"/>
        <v>5</v>
      </c>
      <c r="V2765" s="51">
        <f t="shared" si="389"/>
        <v>6.8894781952724585E-18</v>
      </c>
      <c r="W2765" s="51">
        <f t="shared" si="393"/>
        <v>8.4422111174136966E-16</v>
      </c>
    </row>
    <row r="2766" spans="2:23" x14ac:dyDescent="0.25">
      <c r="B2766" s="45" t="s">
        <v>3689</v>
      </c>
      <c r="C2766" s="46" t="s">
        <v>3690</v>
      </c>
      <c r="D2766" s="47">
        <v>0</v>
      </c>
      <c r="E2766" s="47">
        <v>0</v>
      </c>
      <c r="F2766" s="47">
        <v>0</v>
      </c>
      <c r="G2766" s="48">
        <v>2765</v>
      </c>
      <c r="H2766" s="49"/>
      <c r="I2766" s="21">
        <f t="shared" si="394"/>
        <v>2.5991842646160455E-11</v>
      </c>
      <c r="J2766" s="50">
        <v>0.96745755</v>
      </c>
      <c r="K2766" s="50">
        <v>25103.849842349988</v>
      </c>
      <c r="L2766">
        <f t="shared" si="388"/>
        <v>2.5991842646160455E-11</v>
      </c>
      <c r="M2766" t="e">
        <f t="shared" si="387"/>
        <v>#N/A</v>
      </c>
      <c r="N2766" t="str">
        <f t="shared" si="390"/>
        <v>NA</v>
      </c>
      <c r="O2766" s="22">
        <f t="shared" si="395"/>
        <v>21307.939607111504</v>
      </c>
      <c r="P2766">
        <f t="shared" si="391"/>
        <v>2.5991842646160455E-11</v>
      </c>
      <c r="Q2766">
        <f t="shared" si="392"/>
        <v>5</v>
      </c>
      <c r="V2766" s="51">
        <f t="shared" si="389"/>
        <v>6.8894781952724585E-18</v>
      </c>
      <c r="W2766" s="51">
        <f t="shared" si="393"/>
        <v>8.3733163354609725E-16</v>
      </c>
    </row>
    <row r="2767" spans="2:23" x14ac:dyDescent="0.25">
      <c r="B2767" s="52" t="s">
        <v>1303</v>
      </c>
      <c r="C2767" s="53" t="s">
        <v>3691</v>
      </c>
      <c r="D2767" s="54">
        <v>0.26804482000000002</v>
      </c>
      <c r="E2767" s="54">
        <v>0</v>
      </c>
      <c r="F2767" s="54">
        <v>0</v>
      </c>
      <c r="G2767" s="48">
        <v>2766</v>
      </c>
      <c r="H2767" s="49"/>
      <c r="I2767" s="21">
        <f t="shared" si="394"/>
        <v>2.5991842646160455E-11</v>
      </c>
      <c r="J2767" s="50">
        <v>0.26804482000000002</v>
      </c>
      <c r="K2767" s="50">
        <v>25104.117887169989</v>
      </c>
      <c r="L2767">
        <f t="shared" si="388"/>
        <v>2.5991842646160455E-11</v>
      </c>
      <c r="M2767" t="e">
        <f t="shared" si="387"/>
        <v>#N/A</v>
      </c>
      <c r="N2767" t="str">
        <f t="shared" si="390"/>
        <v>NA</v>
      </c>
      <c r="O2767" s="22">
        <f t="shared" si="395"/>
        <v>21308.207651931505</v>
      </c>
      <c r="P2767">
        <f t="shared" si="391"/>
        <v>2.5991842646160455E-11</v>
      </c>
      <c r="Q2767">
        <f t="shared" si="392"/>
        <v>5</v>
      </c>
      <c r="V2767" s="51">
        <f t="shared" si="389"/>
        <v>6.8894781952724585E-18</v>
      </c>
      <c r="W2767" s="51">
        <f t="shared" si="393"/>
        <v>8.3044215535082483E-16</v>
      </c>
    </row>
    <row r="2768" spans="2:23" x14ac:dyDescent="0.25">
      <c r="B2768" s="45" t="s">
        <v>3692</v>
      </c>
      <c r="C2768" s="46" t="s">
        <v>3693</v>
      </c>
      <c r="D2768" s="47">
        <v>5.6752981199999999</v>
      </c>
      <c r="E2768" s="47">
        <v>0</v>
      </c>
      <c r="F2768" s="47">
        <v>0</v>
      </c>
      <c r="G2768" s="48">
        <v>2767</v>
      </c>
      <c r="H2768" s="49"/>
      <c r="I2768" s="21">
        <f t="shared" si="394"/>
        <v>2.5991842646160455E-11</v>
      </c>
      <c r="J2768" s="50">
        <v>5.6752981199999999</v>
      </c>
      <c r="K2768" s="50">
        <v>25109.793185289989</v>
      </c>
      <c r="L2768">
        <f t="shared" si="388"/>
        <v>2.5991842646160455E-11</v>
      </c>
      <c r="M2768" t="e">
        <f t="shared" si="387"/>
        <v>#N/A</v>
      </c>
      <c r="N2768" t="str">
        <f t="shared" si="390"/>
        <v>NA</v>
      </c>
      <c r="O2768" s="22">
        <f t="shared" si="395"/>
        <v>21313.882950051506</v>
      </c>
      <c r="P2768">
        <f t="shared" si="391"/>
        <v>2.5991842646160455E-11</v>
      </c>
      <c r="Q2768">
        <f t="shared" si="392"/>
        <v>5</v>
      </c>
      <c r="V2768" s="51">
        <f t="shared" si="389"/>
        <v>6.8894781952724585E-18</v>
      </c>
      <c r="W2768" s="51">
        <f t="shared" si="393"/>
        <v>8.2355267715555242E-16</v>
      </c>
    </row>
    <row r="2769" spans="2:23" x14ac:dyDescent="0.25">
      <c r="B2769" s="52" t="s">
        <v>3692</v>
      </c>
      <c r="C2769" s="53" t="s">
        <v>3694</v>
      </c>
      <c r="D2769" s="54">
        <v>4.7275209</v>
      </c>
      <c r="E2769" s="54">
        <v>0</v>
      </c>
      <c r="F2769" s="54">
        <v>0</v>
      </c>
      <c r="G2769" s="48">
        <v>2768</v>
      </c>
      <c r="H2769" s="49"/>
      <c r="I2769" s="21">
        <f t="shared" si="394"/>
        <v>2.5991842646160455E-11</v>
      </c>
      <c r="J2769" s="50">
        <v>4.7275209</v>
      </c>
      <c r="K2769" s="50">
        <v>25114.520706189989</v>
      </c>
      <c r="L2769">
        <f t="shared" si="388"/>
        <v>2.5991842646160455E-11</v>
      </c>
      <c r="M2769" t="e">
        <f t="shared" si="387"/>
        <v>#N/A</v>
      </c>
      <c r="N2769" t="str">
        <f t="shared" si="390"/>
        <v>NA</v>
      </c>
      <c r="O2769" s="22">
        <f t="shared" si="395"/>
        <v>21318.610470951506</v>
      </c>
      <c r="P2769">
        <f t="shared" si="391"/>
        <v>2.5991842646160455E-11</v>
      </c>
      <c r="Q2769">
        <f t="shared" si="392"/>
        <v>5</v>
      </c>
      <c r="V2769" s="51">
        <f t="shared" si="389"/>
        <v>6.8894781952724585E-18</v>
      </c>
      <c r="W2769" s="51">
        <f t="shared" si="393"/>
        <v>8.1666319896028E-16</v>
      </c>
    </row>
    <row r="2770" spans="2:23" x14ac:dyDescent="0.25">
      <c r="B2770" s="45" t="s">
        <v>1782</v>
      </c>
      <c r="C2770" s="46" t="s">
        <v>3695</v>
      </c>
      <c r="D2770" s="47">
        <v>0.10956209</v>
      </c>
      <c r="E2770" s="47">
        <v>0</v>
      </c>
      <c r="F2770" s="47">
        <v>0</v>
      </c>
      <c r="G2770" s="48">
        <v>2769</v>
      </c>
      <c r="H2770" s="49"/>
      <c r="I2770" s="21">
        <f t="shared" si="394"/>
        <v>2.5991842646160455E-11</v>
      </c>
      <c r="J2770" s="50">
        <v>0.65956513999999988</v>
      </c>
      <c r="K2770" s="50">
        <v>25115.180271329988</v>
      </c>
      <c r="L2770">
        <f t="shared" si="388"/>
        <v>2.5991842646160455E-11</v>
      </c>
      <c r="M2770" t="e">
        <f t="shared" si="387"/>
        <v>#N/A</v>
      </c>
      <c r="N2770" t="str">
        <f t="shared" si="390"/>
        <v>NA</v>
      </c>
      <c r="O2770" s="22">
        <f t="shared" si="395"/>
        <v>21318.720033041507</v>
      </c>
      <c r="P2770">
        <f t="shared" si="391"/>
        <v>2.5991842646160455E-11</v>
      </c>
      <c r="Q2770">
        <f t="shared" si="392"/>
        <v>5</v>
      </c>
      <c r="V2770" s="51">
        <f t="shared" si="389"/>
        <v>6.8894781952724585E-18</v>
      </c>
      <c r="W2770" s="51">
        <f t="shared" si="393"/>
        <v>8.0977372076500759E-16</v>
      </c>
    </row>
    <row r="2771" spans="2:23" x14ac:dyDescent="0.25">
      <c r="B2771" s="52" t="s">
        <v>995</v>
      </c>
      <c r="C2771" s="53" t="s">
        <v>3696</v>
      </c>
      <c r="D2771" s="54">
        <v>0</v>
      </c>
      <c r="E2771" s="54">
        <v>0</v>
      </c>
      <c r="F2771" s="54">
        <v>0</v>
      </c>
      <c r="G2771" s="48">
        <v>2770</v>
      </c>
      <c r="H2771" s="49"/>
      <c r="I2771" s="21">
        <f t="shared" si="394"/>
        <v>2.5991842646160455E-11</v>
      </c>
      <c r="J2771" s="50">
        <v>9.8092209999999999E-2</v>
      </c>
      <c r="K2771" s="50">
        <v>25115.278363539986</v>
      </c>
      <c r="L2771">
        <f t="shared" si="388"/>
        <v>2.5991842646160455E-11</v>
      </c>
      <c r="M2771" t="e">
        <f t="shared" ref="M2771:M2834" si="396">IF(N2771=C2771,L2771,NA())</f>
        <v>#N/A</v>
      </c>
      <c r="N2771" t="str">
        <f t="shared" si="390"/>
        <v>NA</v>
      </c>
      <c r="O2771" s="22">
        <f t="shared" si="395"/>
        <v>21318.720033041507</v>
      </c>
      <c r="P2771">
        <f t="shared" si="391"/>
        <v>2.5991842646160455E-11</v>
      </c>
      <c r="Q2771">
        <f t="shared" si="392"/>
        <v>5</v>
      </c>
      <c r="V2771" s="51">
        <f t="shared" si="389"/>
        <v>6.8894781952724585E-18</v>
      </c>
      <c r="W2771" s="51">
        <f t="shared" si="393"/>
        <v>8.0288424256973517E-16</v>
      </c>
    </row>
    <row r="2772" spans="2:23" x14ac:dyDescent="0.25">
      <c r="B2772" s="45" t="s">
        <v>1567</v>
      </c>
      <c r="C2772" s="46" t="s">
        <v>3697</v>
      </c>
      <c r="D2772" s="47">
        <v>0.53469047192398889</v>
      </c>
      <c r="E2772" s="47">
        <v>0</v>
      </c>
      <c r="F2772" s="47">
        <v>0</v>
      </c>
      <c r="G2772" s="48">
        <v>2771</v>
      </c>
      <c r="H2772" s="49"/>
      <c r="I2772" s="21">
        <f t="shared" si="394"/>
        <v>2.5991842646160455E-11</v>
      </c>
      <c r="J2772" s="50">
        <v>0.85529757999999989</v>
      </c>
      <c r="K2772" s="50">
        <v>25116.133661119988</v>
      </c>
      <c r="L2772">
        <f t="shared" si="388"/>
        <v>2.5991842646160455E-11</v>
      </c>
      <c r="M2772" t="e">
        <f t="shared" si="396"/>
        <v>#N/A</v>
      </c>
      <c r="N2772" t="str">
        <f t="shared" si="390"/>
        <v>NA</v>
      </c>
      <c r="O2772" s="22">
        <f t="shared" si="395"/>
        <v>21319.25472351343</v>
      </c>
      <c r="P2772">
        <f t="shared" si="391"/>
        <v>2.5991842646160455E-11</v>
      </c>
      <c r="Q2772">
        <f t="shared" si="392"/>
        <v>5</v>
      </c>
      <c r="V2772" s="51">
        <f t="shared" si="389"/>
        <v>6.8894781952724585E-18</v>
      </c>
      <c r="W2772" s="51">
        <f t="shared" si="393"/>
        <v>7.9599476437446276E-16</v>
      </c>
    </row>
    <row r="2773" spans="2:23" x14ac:dyDescent="0.25">
      <c r="B2773" s="52" t="s">
        <v>1021</v>
      </c>
      <c r="C2773" s="53" t="s">
        <v>3698</v>
      </c>
      <c r="D2773" s="54">
        <v>0</v>
      </c>
      <c r="E2773" s="54">
        <v>0</v>
      </c>
      <c r="F2773" s="54">
        <v>0</v>
      </c>
      <c r="G2773" s="48">
        <v>2772</v>
      </c>
      <c r="H2773" s="49"/>
      <c r="I2773" s="21">
        <f t="shared" si="394"/>
        <v>2.5991842646160455E-11</v>
      </c>
      <c r="J2773" s="50">
        <v>0.13791238</v>
      </c>
      <c r="K2773" s="50">
        <v>25116.271573499987</v>
      </c>
      <c r="L2773">
        <f t="shared" si="388"/>
        <v>2.5991842646160455E-11</v>
      </c>
      <c r="M2773" t="e">
        <f t="shared" si="396"/>
        <v>#N/A</v>
      </c>
      <c r="N2773" t="str">
        <f t="shared" si="390"/>
        <v>NA</v>
      </c>
      <c r="O2773" s="22">
        <f t="shared" si="395"/>
        <v>21319.25472351343</v>
      </c>
      <c r="P2773">
        <f t="shared" si="391"/>
        <v>2.5991842646160455E-11</v>
      </c>
      <c r="Q2773">
        <f t="shared" si="392"/>
        <v>5</v>
      </c>
      <c r="V2773" s="51">
        <f t="shared" si="389"/>
        <v>6.8894781952724585E-18</v>
      </c>
      <c r="W2773" s="51">
        <f t="shared" si="393"/>
        <v>7.8910528617919034E-16</v>
      </c>
    </row>
    <row r="2774" spans="2:23" x14ac:dyDescent="0.25">
      <c r="B2774" s="45" t="s">
        <v>3699</v>
      </c>
      <c r="C2774" s="46" t="s">
        <v>3700</v>
      </c>
      <c r="D2774" s="47">
        <v>1.6446266599999999</v>
      </c>
      <c r="E2774" s="47">
        <v>0</v>
      </c>
      <c r="F2774" s="47">
        <v>0</v>
      </c>
      <c r="G2774" s="48">
        <v>2773</v>
      </c>
      <c r="H2774" s="49"/>
      <c r="I2774" s="21">
        <f t="shared" si="394"/>
        <v>2.5991842646160455E-11</v>
      </c>
      <c r="J2774" s="50">
        <v>1.6446266599999999</v>
      </c>
      <c r="K2774" s="50">
        <v>25117.916200159987</v>
      </c>
      <c r="L2774">
        <f t="shared" si="388"/>
        <v>2.5991842646160455E-11</v>
      </c>
      <c r="M2774" t="e">
        <f t="shared" si="396"/>
        <v>#N/A</v>
      </c>
      <c r="N2774" t="str">
        <f t="shared" si="390"/>
        <v>NA</v>
      </c>
      <c r="O2774" s="22">
        <f t="shared" si="395"/>
        <v>21320.899350173429</v>
      </c>
      <c r="P2774">
        <f t="shared" si="391"/>
        <v>2.5991842646160455E-11</v>
      </c>
      <c r="Q2774">
        <f t="shared" si="392"/>
        <v>5</v>
      </c>
      <c r="V2774" s="51">
        <f t="shared" si="389"/>
        <v>6.8894781952724585E-18</v>
      </c>
      <c r="W2774" s="51">
        <f t="shared" si="393"/>
        <v>7.8221580798391793E-16</v>
      </c>
    </row>
    <row r="2775" spans="2:23" x14ac:dyDescent="0.25">
      <c r="B2775" s="52" t="s">
        <v>3701</v>
      </c>
      <c r="C2775" s="53" t="s">
        <v>3702</v>
      </c>
      <c r="D2775" s="54">
        <v>8.5095439999999994E-2</v>
      </c>
      <c r="E2775" s="54">
        <v>0</v>
      </c>
      <c r="F2775" s="54">
        <v>0</v>
      </c>
      <c r="G2775" s="48">
        <v>2774</v>
      </c>
      <c r="H2775" s="49"/>
      <c r="I2775" s="21">
        <f t="shared" si="394"/>
        <v>2.5991842646160455E-11</v>
      </c>
      <c r="J2775" s="50">
        <v>8.5095439999999994E-2</v>
      </c>
      <c r="K2775" s="50">
        <v>25118.001295599988</v>
      </c>
      <c r="L2775">
        <f t="shared" si="388"/>
        <v>2.5991842646160455E-11</v>
      </c>
      <c r="M2775" t="e">
        <f t="shared" si="396"/>
        <v>#N/A</v>
      </c>
      <c r="N2775" t="str">
        <f t="shared" si="390"/>
        <v>NA</v>
      </c>
      <c r="O2775" s="22">
        <f t="shared" si="395"/>
        <v>21320.984445613431</v>
      </c>
      <c r="P2775">
        <f t="shared" si="391"/>
        <v>2.5991842646160455E-11</v>
      </c>
      <c r="Q2775">
        <f t="shared" si="392"/>
        <v>5</v>
      </c>
      <c r="V2775" s="51">
        <f t="shared" si="389"/>
        <v>6.8894781952724585E-18</v>
      </c>
      <c r="W2775" s="51">
        <f t="shared" si="393"/>
        <v>7.7532632978864552E-16</v>
      </c>
    </row>
    <row r="2776" spans="2:23" x14ac:dyDescent="0.25">
      <c r="B2776" s="45" t="s">
        <v>3703</v>
      </c>
      <c r="C2776" s="46" t="s">
        <v>3704</v>
      </c>
      <c r="D2776" s="47">
        <v>2.4850950999999997</v>
      </c>
      <c r="E2776" s="47">
        <v>0</v>
      </c>
      <c r="F2776" s="47">
        <v>0</v>
      </c>
      <c r="G2776" s="48">
        <v>2775</v>
      </c>
      <c r="H2776" s="49"/>
      <c r="I2776" s="21">
        <f t="shared" si="394"/>
        <v>2.5991842646160455E-11</v>
      </c>
      <c r="J2776" s="50">
        <v>2.4850950999999997</v>
      </c>
      <c r="K2776" s="50">
        <v>25120.486390699989</v>
      </c>
      <c r="L2776">
        <f t="shared" si="388"/>
        <v>2.5991842646160455E-11</v>
      </c>
      <c r="M2776" t="e">
        <f t="shared" si="396"/>
        <v>#N/A</v>
      </c>
      <c r="N2776" t="str">
        <f t="shared" si="390"/>
        <v>NA</v>
      </c>
      <c r="O2776" s="22">
        <f t="shared" si="395"/>
        <v>21323.469540713431</v>
      </c>
      <c r="P2776">
        <f t="shared" si="391"/>
        <v>2.5991842646160455E-11</v>
      </c>
      <c r="Q2776">
        <f t="shared" si="392"/>
        <v>5</v>
      </c>
      <c r="V2776" s="51">
        <f t="shared" si="389"/>
        <v>6.8894781952724585E-18</v>
      </c>
      <c r="W2776" s="51">
        <f t="shared" si="393"/>
        <v>7.684368515933731E-16</v>
      </c>
    </row>
    <row r="2777" spans="2:23" x14ac:dyDescent="0.25">
      <c r="B2777" s="52" t="s">
        <v>3703</v>
      </c>
      <c r="C2777" s="53" t="s">
        <v>3705</v>
      </c>
      <c r="D2777" s="54">
        <v>13.048163760000001</v>
      </c>
      <c r="E2777" s="54">
        <v>0</v>
      </c>
      <c r="F2777" s="54">
        <v>0</v>
      </c>
      <c r="G2777" s="48">
        <v>2776</v>
      </c>
      <c r="H2777" s="49"/>
      <c r="I2777" s="21">
        <f t="shared" si="394"/>
        <v>2.5991842646160455E-11</v>
      </c>
      <c r="J2777" s="50">
        <v>13.04816376</v>
      </c>
      <c r="K2777" s="50">
        <v>25133.534554459988</v>
      </c>
      <c r="L2777">
        <f t="shared" si="388"/>
        <v>2.5991842646160455E-11</v>
      </c>
      <c r="M2777" t="e">
        <f t="shared" si="396"/>
        <v>#N/A</v>
      </c>
      <c r="N2777" t="str">
        <f t="shared" si="390"/>
        <v>NA</v>
      </c>
      <c r="O2777" s="22">
        <f t="shared" si="395"/>
        <v>21336.51770447343</v>
      </c>
      <c r="P2777">
        <f t="shared" si="391"/>
        <v>2.5991842646160455E-11</v>
      </c>
      <c r="Q2777">
        <f t="shared" si="392"/>
        <v>5</v>
      </c>
      <c r="V2777" s="51">
        <f t="shared" si="389"/>
        <v>6.8894781952724585E-18</v>
      </c>
      <c r="W2777" s="51">
        <f t="shared" si="393"/>
        <v>7.6154737339810069E-16</v>
      </c>
    </row>
    <row r="2778" spans="2:23" x14ac:dyDescent="0.25">
      <c r="B2778" s="45" t="s">
        <v>3706</v>
      </c>
      <c r="C2778" s="46" t="s">
        <v>3707</v>
      </c>
      <c r="D2778" s="47">
        <v>4.22702724</v>
      </c>
      <c r="E2778" s="47">
        <v>0</v>
      </c>
      <c r="F2778" s="47">
        <v>0</v>
      </c>
      <c r="G2778" s="48">
        <v>2777</v>
      </c>
      <c r="H2778" s="49"/>
      <c r="I2778" s="21">
        <f t="shared" si="394"/>
        <v>2.5991842646160455E-11</v>
      </c>
      <c r="J2778" s="50">
        <v>4.22702724</v>
      </c>
      <c r="K2778" s="50">
        <v>25137.761581699986</v>
      </c>
      <c r="L2778">
        <f t="shared" si="388"/>
        <v>2.5991842646160455E-11</v>
      </c>
      <c r="M2778" t="e">
        <f t="shared" si="396"/>
        <v>#N/A</v>
      </c>
      <c r="N2778" t="str">
        <f t="shared" si="390"/>
        <v>NA</v>
      </c>
      <c r="O2778" s="22">
        <f t="shared" si="395"/>
        <v>21340.744731713428</v>
      </c>
      <c r="P2778">
        <f t="shared" si="391"/>
        <v>2.5991842646160455E-11</v>
      </c>
      <c r="Q2778">
        <f t="shared" si="392"/>
        <v>5</v>
      </c>
      <c r="V2778" s="51">
        <f t="shared" si="389"/>
        <v>6.8894781952724585E-18</v>
      </c>
      <c r="W2778" s="51">
        <f t="shared" si="393"/>
        <v>7.5465789520282827E-16</v>
      </c>
    </row>
    <row r="2779" spans="2:23" x14ac:dyDescent="0.25">
      <c r="B2779" s="52" t="s">
        <v>3706</v>
      </c>
      <c r="C2779" s="53" t="s">
        <v>3708</v>
      </c>
      <c r="D2779" s="54">
        <v>18.007084760000005</v>
      </c>
      <c r="E2779" s="54">
        <v>0</v>
      </c>
      <c r="F2779" s="54">
        <v>0</v>
      </c>
      <c r="G2779" s="48">
        <v>2778</v>
      </c>
      <c r="H2779" s="49"/>
      <c r="I2779" s="21">
        <f t="shared" si="394"/>
        <v>2.5991842646160455E-11</v>
      </c>
      <c r="J2779" s="50">
        <v>18.007084760000001</v>
      </c>
      <c r="K2779" s="50">
        <v>25155.768666459986</v>
      </c>
      <c r="L2779">
        <f t="shared" si="388"/>
        <v>2.5991842646160455E-11</v>
      </c>
      <c r="M2779" t="e">
        <f t="shared" si="396"/>
        <v>#N/A</v>
      </c>
      <c r="N2779" t="str">
        <f t="shared" si="390"/>
        <v>NA</v>
      </c>
      <c r="O2779" s="22">
        <f t="shared" si="395"/>
        <v>21358.751816473428</v>
      </c>
      <c r="P2779">
        <f t="shared" si="391"/>
        <v>2.5991842646160455E-11</v>
      </c>
      <c r="Q2779">
        <f t="shared" si="392"/>
        <v>5</v>
      </c>
      <c r="V2779" s="51">
        <f t="shared" si="389"/>
        <v>6.8894781952724585E-18</v>
      </c>
      <c r="W2779" s="51">
        <f t="shared" si="393"/>
        <v>7.4776841700755586E-16</v>
      </c>
    </row>
    <row r="2780" spans="2:23" x14ac:dyDescent="0.25">
      <c r="B2780" s="45" t="s">
        <v>3706</v>
      </c>
      <c r="C2780" s="46" t="s">
        <v>3709</v>
      </c>
      <c r="D2780" s="47">
        <v>24.708838010000001</v>
      </c>
      <c r="E2780" s="47">
        <v>0</v>
      </c>
      <c r="F2780" s="47">
        <v>0</v>
      </c>
      <c r="G2780" s="48">
        <v>2779</v>
      </c>
      <c r="H2780" s="49"/>
      <c r="I2780" s="21">
        <f t="shared" si="394"/>
        <v>2.5991842646160455E-11</v>
      </c>
      <c r="J2780" s="50">
        <v>24.708838009999997</v>
      </c>
      <c r="K2780" s="50">
        <v>25180.477504469985</v>
      </c>
      <c r="L2780">
        <f t="shared" si="388"/>
        <v>2.5991842646160455E-11</v>
      </c>
      <c r="M2780" t="e">
        <f t="shared" si="396"/>
        <v>#N/A</v>
      </c>
      <c r="N2780" t="str">
        <f t="shared" si="390"/>
        <v>NA</v>
      </c>
      <c r="O2780" s="22">
        <f t="shared" si="395"/>
        <v>21383.460654483428</v>
      </c>
      <c r="P2780">
        <f t="shared" si="391"/>
        <v>2.5991842646160455E-11</v>
      </c>
      <c r="Q2780">
        <f t="shared" si="392"/>
        <v>5</v>
      </c>
      <c r="V2780" s="51">
        <f t="shared" si="389"/>
        <v>6.8894781952724585E-18</v>
      </c>
      <c r="W2780" s="51">
        <f t="shared" si="393"/>
        <v>7.4087893881228344E-16</v>
      </c>
    </row>
    <row r="2781" spans="2:23" x14ac:dyDescent="0.25">
      <c r="B2781" s="52" t="s">
        <v>1014</v>
      </c>
      <c r="C2781" s="53" t="s">
        <v>3710</v>
      </c>
      <c r="D2781" s="54">
        <v>0.59372568000000003</v>
      </c>
      <c r="E2781" s="54">
        <v>114.49410550799999</v>
      </c>
      <c r="F2781" s="54">
        <v>0</v>
      </c>
      <c r="G2781" s="48">
        <v>2780</v>
      </c>
      <c r="H2781" s="49"/>
      <c r="I2781" s="21">
        <f t="shared" si="394"/>
        <v>2.5991842646160455E-11</v>
      </c>
      <c r="J2781" s="50">
        <v>0.59372568000000003</v>
      </c>
      <c r="K2781" s="50">
        <v>25181.071230149984</v>
      </c>
      <c r="L2781">
        <f t="shared" si="388"/>
        <v>2.5991842646160455E-11</v>
      </c>
      <c r="M2781" t="e">
        <f t="shared" si="396"/>
        <v>#N/A</v>
      </c>
      <c r="N2781" t="str">
        <f t="shared" si="390"/>
        <v>NA</v>
      </c>
      <c r="O2781" s="22">
        <f t="shared" si="395"/>
        <v>21384.054380163427</v>
      </c>
      <c r="P2781">
        <f t="shared" si="391"/>
        <v>2.5991842646160455E-11</v>
      </c>
      <c r="Q2781">
        <f t="shared" si="392"/>
        <v>5</v>
      </c>
      <c r="V2781" s="51">
        <f t="shared" si="389"/>
        <v>6.8894781952724585E-18</v>
      </c>
      <c r="W2781" s="51">
        <f t="shared" si="393"/>
        <v>7.3398946061701103E-16</v>
      </c>
    </row>
    <row r="2782" spans="2:23" x14ac:dyDescent="0.25">
      <c r="B2782" s="45" t="s">
        <v>2590</v>
      </c>
      <c r="C2782" s="46" t="s">
        <v>3711</v>
      </c>
      <c r="D2782" s="47">
        <v>0.55653498000000001</v>
      </c>
      <c r="E2782" s="47">
        <v>0</v>
      </c>
      <c r="F2782" s="47">
        <v>0</v>
      </c>
      <c r="G2782" s="48">
        <v>2781</v>
      </c>
      <c r="H2782" s="49"/>
      <c r="I2782" s="21">
        <f t="shared" si="394"/>
        <v>2.5991842646160455E-11</v>
      </c>
      <c r="J2782" s="50">
        <v>9.8839751699999994</v>
      </c>
      <c r="K2782" s="50">
        <v>25190.955205319984</v>
      </c>
      <c r="L2782">
        <f t="shared" si="388"/>
        <v>2.5991842646160455E-11</v>
      </c>
      <c r="M2782" t="e">
        <f t="shared" si="396"/>
        <v>#N/A</v>
      </c>
      <c r="N2782" t="str">
        <f t="shared" si="390"/>
        <v>NA</v>
      </c>
      <c r="O2782" s="22">
        <f t="shared" si="395"/>
        <v>21384.610915143428</v>
      </c>
      <c r="P2782">
        <f t="shared" si="391"/>
        <v>2.5991842646160455E-11</v>
      </c>
      <c r="Q2782">
        <f t="shared" si="392"/>
        <v>5</v>
      </c>
      <c r="V2782" s="51">
        <f t="shared" si="389"/>
        <v>6.8894781952724585E-18</v>
      </c>
      <c r="W2782" s="51">
        <f t="shared" si="393"/>
        <v>7.2709998242173861E-16</v>
      </c>
    </row>
    <row r="2783" spans="2:23" x14ac:dyDescent="0.25">
      <c r="B2783" s="52" t="s">
        <v>2590</v>
      </c>
      <c r="C2783" s="53" t="s">
        <v>3712</v>
      </c>
      <c r="D2783" s="54">
        <v>0</v>
      </c>
      <c r="E2783" s="54">
        <v>0</v>
      </c>
      <c r="F2783" s="54">
        <v>0</v>
      </c>
      <c r="G2783" s="48">
        <v>2782</v>
      </c>
      <c r="H2783" s="49"/>
      <c r="I2783" s="21">
        <f t="shared" si="394"/>
        <v>2.5991842646160455E-11</v>
      </c>
      <c r="J2783" s="50">
        <v>2.7597948400000001</v>
      </c>
      <c r="K2783" s="50">
        <v>25193.715000159984</v>
      </c>
      <c r="L2783">
        <f t="shared" si="388"/>
        <v>2.5991842646160455E-11</v>
      </c>
      <c r="M2783" t="e">
        <f t="shared" si="396"/>
        <v>#N/A</v>
      </c>
      <c r="N2783" t="str">
        <f t="shared" si="390"/>
        <v>NA</v>
      </c>
      <c r="O2783" s="22">
        <f t="shared" si="395"/>
        <v>21384.610915143428</v>
      </c>
      <c r="P2783">
        <f t="shared" si="391"/>
        <v>2.5991842646160455E-11</v>
      </c>
      <c r="Q2783">
        <f t="shared" si="392"/>
        <v>5</v>
      </c>
      <c r="V2783" s="51">
        <f t="shared" si="389"/>
        <v>6.8894781952724585E-18</v>
      </c>
      <c r="W2783" s="51">
        <f t="shared" si="393"/>
        <v>7.202105042264662E-16</v>
      </c>
    </row>
    <row r="2784" spans="2:23" x14ac:dyDescent="0.25">
      <c r="B2784" s="45" t="s">
        <v>2590</v>
      </c>
      <c r="C2784" s="46" t="s">
        <v>3713</v>
      </c>
      <c r="D2784" s="47">
        <v>0</v>
      </c>
      <c r="E2784" s="47">
        <v>0</v>
      </c>
      <c r="F2784" s="47">
        <v>0</v>
      </c>
      <c r="G2784" s="48">
        <v>2783</v>
      </c>
      <c r="H2784" s="49"/>
      <c r="I2784" s="21">
        <f t="shared" si="394"/>
        <v>2.5991842646160455E-11</v>
      </c>
      <c r="J2784" s="50">
        <v>5.27889009</v>
      </c>
      <c r="K2784" s="50">
        <v>25198.993890249985</v>
      </c>
      <c r="L2784">
        <f t="shared" si="388"/>
        <v>2.5991842646160455E-11</v>
      </c>
      <c r="M2784" t="e">
        <f t="shared" si="396"/>
        <v>#N/A</v>
      </c>
      <c r="N2784" t="str">
        <f t="shared" si="390"/>
        <v>NA</v>
      </c>
      <c r="O2784" s="22">
        <f t="shared" si="395"/>
        <v>21384.610915143428</v>
      </c>
      <c r="P2784">
        <f t="shared" si="391"/>
        <v>2.5991842646160455E-11</v>
      </c>
      <c r="Q2784">
        <f t="shared" si="392"/>
        <v>5</v>
      </c>
      <c r="V2784" s="51">
        <f t="shared" si="389"/>
        <v>6.8894781952724585E-18</v>
      </c>
      <c r="W2784" s="51">
        <f t="shared" si="393"/>
        <v>7.1332102603119378E-16</v>
      </c>
    </row>
    <row r="2785" spans="2:23" x14ac:dyDescent="0.25">
      <c r="B2785" s="52" t="s">
        <v>2671</v>
      </c>
      <c r="C2785" s="53" t="s">
        <v>3714</v>
      </c>
      <c r="D2785" s="54">
        <v>4.1377589999999999E-2</v>
      </c>
      <c r="E2785" s="54">
        <v>0</v>
      </c>
      <c r="F2785" s="54">
        <v>0</v>
      </c>
      <c r="G2785" s="48">
        <v>2784</v>
      </c>
      <c r="H2785" s="49"/>
      <c r="I2785" s="21">
        <f t="shared" si="394"/>
        <v>2.5991842646160455E-11</v>
      </c>
      <c r="J2785" s="50">
        <v>4.1377589999999999E-2</v>
      </c>
      <c r="K2785" s="50">
        <v>25199.035267839987</v>
      </c>
      <c r="L2785">
        <f t="shared" si="388"/>
        <v>2.5991842646160455E-11</v>
      </c>
      <c r="M2785" t="e">
        <f t="shared" si="396"/>
        <v>#N/A</v>
      </c>
      <c r="N2785" t="str">
        <f t="shared" si="390"/>
        <v>NA</v>
      </c>
      <c r="O2785" s="22">
        <f t="shared" si="395"/>
        <v>21384.65229273343</v>
      </c>
      <c r="P2785">
        <f t="shared" si="391"/>
        <v>2.5991842646160455E-11</v>
      </c>
      <c r="Q2785">
        <f t="shared" si="392"/>
        <v>5</v>
      </c>
      <c r="V2785" s="51">
        <f t="shared" si="389"/>
        <v>6.8894781952724585E-18</v>
      </c>
      <c r="W2785" s="51">
        <f t="shared" si="393"/>
        <v>7.0643154783592137E-16</v>
      </c>
    </row>
    <row r="2786" spans="2:23" x14ac:dyDescent="0.25">
      <c r="B2786" s="45" t="s">
        <v>2112</v>
      </c>
      <c r="C2786" s="46" t="s">
        <v>3715</v>
      </c>
      <c r="D2786" s="47">
        <v>4.094047E-2</v>
      </c>
      <c r="E2786" s="47">
        <v>0</v>
      </c>
      <c r="F2786" s="47">
        <v>0</v>
      </c>
      <c r="G2786" s="48">
        <v>2785</v>
      </c>
      <c r="H2786" s="49"/>
      <c r="I2786" s="21">
        <f t="shared" si="394"/>
        <v>2.5991842646160455E-11</v>
      </c>
      <c r="J2786" s="50">
        <v>4.094047E-2</v>
      </c>
      <c r="K2786" s="50">
        <v>25199.076208309987</v>
      </c>
      <c r="L2786">
        <f t="shared" si="388"/>
        <v>2.5991842646160455E-11</v>
      </c>
      <c r="M2786" t="e">
        <f t="shared" si="396"/>
        <v>#N/A</v>
      </c>
      <c r="N2786" t="str">
        <f t="shared" si="390"/>
        <v>NA</v>
      </c>
      <c r="O2786" s="22">
        <f t="shared" si="395"/>
        <v>21384.69323320343</v>
      </c>
      <c r="P2786">
        <f t="shared" si="391"/>
        <v>2.5991842646160455E-11</v>
      </c>
      <c r="Q2786">
        <f t="shared" si="392"/>
        <v>5</v>
      </c>
      <c r="V2786" s="51">
        <f t="shared" si="389"/>
        <v>6.8894781952724585E-18</v>
      </c>
      <c r="W2786" s="51">
        <f t="shared" si="393"/>
        <v>6.9954206964064895E-16</v>
      </c>
    </row>
    <row r="2787" spans="2:23" x14ac:dyDescent="0.25">
      <c r="B2787" s="52" t="s">
        <v>1384</v>
      </c>
      <c r="C2787" s="53" t="s">
        <v>3716</v>
      </c>
      <c r="D2787" s="54">
        <v>0.18070564</v>
      </c>
      <c r="E2787" s="54">
        <v>0</v>
      </c>
      <c r="F2787" s="54">
        <v>0</v>
      </c>
      <c r="G2787" s="48">
        <v>2786</v>
      </c>
      <c r="H2787" s="49"/>
      <c r="I2787" s="21">
        <f t="shared" si="394"/>
        <v>2.5991842646160455E-11</v>
      </c>
      <c r="J2787" s="50">
        <v>0.18070564</v>
      </c>
      <c r="K2787" s="50">
        <v>25199.256913949986</v>
      </c>
      <c r="L2787">
        <f t="shared" si="388"/>
        <v>2.5991842646160455E-11</v>
      </c>
      <c r="M2787" t="e">
        <f t="shared" si="396"/>
        <v>#N/A</v>
      </c>
      <c r="N2787" t="str">
        <f t="shared" si="390"/>
        <v>NA</v>
      </c>
      <c r="O2787" s="22">
        <f t="shared" si="395"/>
        <v>21384.87393884343</v>
      </c>
      <c r="P2787">
        <f t="shared" si="391"/>
        <v>2.5991842646160455E-11</v>
      </c>
      <c r="Q2787">
        <f t="shared" si="392"/>
        <v>5</v>
      </c>
      <c r="V2787" s="51">
        <f t="shared" si="389"/>
        <v>6.8894781952724585E-18</v>
      </c>
      <c r="W2787" s="51">
        <f t="shared" si="393"/>
        <v>6.9265259144537654E-16</v>
      </c>
    </row>
    <row r="2788" spans="2:23" x14ac:dyDescent="0.25">
      <c r="B2788" s="45" t="s">
        <v>2878</v>
      </c>
      <c r="C2788" s="46" t="s">
        <v>3717</v>
      </c>
      <c r="D2788" s="47">
        <v>0.12438623000000001</v>
      </c>
      <c r="E2788" s="47">
        <v>0</v>
      </c>
      <c r="F2788" s="47">
        <v>0</v>
      </c>
      <c r="G2788" s="48">
        <v>2787</v>
      </c>
      <c r="H2788" s="49"/>
      <c r="I2788" s="21">
        <f t="shared" si="394"/>
        <v>2.5991842646160455E-11</v>
      </c>
      <c r="J2788" s="50">
        <v>0.12438623000000001</v>
      </c>
      <c r="K2788" s="50">
        <v>25199.381300179986</v>
      </c>
      <c r="L2788">
        <f t="shared" si="388"/>
        <v>2.5991842646160455E-11</v>
      </c>
      <c r="M2788" t="e">
        <f t="shared" si="396"/>
        <v>#N/A</v>
      </c>
      <c r="N2788" t="str">
        <f t="shared" si="390"/>
        <v>NA</v>
      </c>
      <c r="O2788" s="22">
        <f t="shared" si="395"/>
        <v>21384.998325073429</v>
      </c>
      <c r="P2788">
        <f t="shared" si="391"/>
        <v>2.5991842646160455E-11</v>
      </c>
      <c r="Q2788">
        <f t="shared" si="392"/>
        <v>5</v>
      </c>
      <c r="V2788" s="51">
        <f t="shared" si="389"/>
        <v>6.8894781952724585E-18</v>
      </c>
      <c r="W2788" s="51">
        <f t="shared" si="393"/>
        <v>6.8576311325010413E-16</v>
      </c>
    </row>
    <row r="2789" spans="2:23" x14ac:dyDescent="0.25">
      <c r="B2789" s="52" t="s">
        <v>3718</v>
      </c>
      <c r="C2789" s="53" t="s">
        <v>3719</v>
      </c>
      <c r="D2789" s="54">
        <v>5.6077282899999989</v>
      </c>
      <c r="E2789" s="54">
        <v>0</v>
      </c>
      <c r="F2789" s="54">
        <v>0</v>
      </c>
      <c r="G2789" s="48">
        <v>2788</v>
      </c>
      <c r="H2789" s="49"/>
      <c r="I2789" s="21">
        <f t="shared" si="394"/>
        <v>2.5991842646160455E-11</v>
      </c>
      <c r="J2789" s="50">
        <v>5.6077282899999989</v>
      </c>
      <c r="K2789" s="50">
        <v>25204.989028469987</v>
      </c>
      <c r="L2789">
        <f t="shared" si="388"/>
        <v>2.5991842646160455E-11</v>
      </c>
      <c r="M2789" t="e">
        <f t="shared" si="396"/>
        <v>#N/A</v>
      </c>
      <c r="N2789" t="str">
        <f t="shared" si="390"/>
        <v>NA</v>
      </c>
      <c r="O2789" s="22">
        <f t="shared" si="395"/>
        <v>21390.60605336343</v>
      </c>
      <c r="P2789">
        <f t="shared" si="391"/>
        <v>2.5991842646160455E-11</v>
      </c>
      <c r="Q2789">
        <f t="shared" si="392"/>
        <v>5</v>
      </c>
      <c r="V2789" s="51">
        <f t="shared" si="389"/>
        <v>6.8894781952724585E-18</v>
      </c>
      <c r="W2789" s="51">
        <f t="shared" si="393"/>
        <v>6.7887363505483171E-16</v>
      </c>
    </row>
    <row r="2790" spans="2:23" x14ac:dyDescent="0.25">
      <c r="B2790" s="45" t="s">
        <v>3718</v>
      </c>
      <c r="C2790" s="46" t="s">
        <v>3720</v>
      </c>
      <c r="D2790" s="47">
        <v>5.6244423500000007</v>
      </c>
      <c r="E2790" s="47">
        <v>0</v>
      </c>
      <c r="F2790" s="47">
        <v>0</v>
      </c>
      <c r="G2790" s="48">
        <v>2789</v>
      </c>
      <c r="H2790" s="49"/>
      <c r="I2790" s="21">
        <f t="shared" si="394"/>
        <v>2.5991842646160455E-11</v>
      </c>
      <c r="J2790" s="50">
        <v>5.6244423499999998</v>
      </c>
      <c r="K2790" s="50">
        <v>25210.613470819986</v>
      </c>
      <c r="L2790">
        <f t="shared" ref="L2790:L2853" si="397">P2790</f>
        <v>2.5991842646160455E-11</v>
      </c>
      <c r="M2790" t="e">
        <f t="shared" si="396"/>
        <v>#N/A</v>
      </c>
      <c r="N2790" t="str">
        <f t="shared" si="390"/>
        <v>NA</v>
      </c>
      <c r="O2790" s="22">
        <f t="shared" si="395"/>
        <v>21396.230495713429</v>
      </c>
      <c r="P2790">
        <f t="shared" si="391"/>
        <v>2.5991842646160455E-11</v>
      </c>
      <c r="Q2790">
        <f t="shared" si="392"/>
        <v>5</v>
      </c>
      <c r="V2790" s="51">
        <f t="shared" si="389"/>
        <v>6.8894781952724585E-18</v>
      </c>
      <c r="W2790" s="51">
        <f t="shared" si="393"/>
        <v>6.719841568595593E-16</v>
      </c>
    </row>
    <row r="2791" spans="2:23" x14ac:dyDescent="0.25">
      <c r="B2791" s="52" t="s">
        <v>3718</v>
      </c>
      <c r="C2791" s="53" t="s">
        <v>3721</v>
      </c>
      <c r="D2791" s="54">
        <v>2.7327386399999996</v>
      </c>
      <c r="E2791" s="54">
        <v>0</v>
      </c>
      <c r="F2791" s="54">
        <v>0</v>
      </c>
      <c r="G2791" s="48">
        <v>2790</v>
      </c>
      <c r="H2791" s="49"/>
      <c r="I2791" s="21">
        <f t="shared" si="394"/>
        <v>2.5991842646160455E-11</v>
      </c>
      <c r="J2791" s="50">
        <v>2.7327386399999996</v>
      </c>
      <c r="K2791" s="50">
        <v>25213.346209459985</v>
      </c>
      <c r="L2791">
        <f t="shared" si="397"/>
        <v>2.5991842646160455E-11</v>
      </c>
      <c r="M2791" t="e">
        <f t="shared" si="396"/>
        <v>#N/A</v>
      </c>
      <c r="N2791" t="str">
        <f t="shared" si="390"/>
        <v>NA</v>
      </c>
      <c r="O2791" s="22">
        <f t="shared" si="395"/>
        <v>21398.963234353429</v>
      </c>
      <c r="P2791">
        <f t="shared" si="391"/>
        <v>2.5991842646160455E-11</v>
      </c>
      <c r="Q2791">
        <f t="shared" si="392"/>
        <v>5</v>
      </c>
      <c r="V2791" s="51">
        <f t="shared" si="389"/>
        <v>6.8894781952724585E-18</v>
      </c>
      <c r="W2791" s="51">
        <f t="shared" si="393"/>
        <v>6.6509467866428688E-16</v>
      </c>
    </row>
    <row r="2792" spans="2:23" x14ac:dyDescent="0.25">
      <c r="B2792" s="45" t="s">
        <v>3718</v>
      </c>
      <c r="C2792" s="46" t="s">
        <v>3722</v>
      </c>
      <c r="D2792" s="47">
        <v>11.174024940000001</v>
      </c>
      <c r="E2792" s="47">
        <v>0</v>
      </c>
      <c r="F2792" s="47">
        <v>0</v>
      </c>
      <c r="G2792" s="48">
        <v>2791</v>
      </c>
      <c r="H2792" s="49"/>
      <c r="I2792" s="21">
        <f t="shared" si="394"/>
        <v>2.5991842646160455E-11</v>
      </c>
      <c r="J2792" s="50">
        <v>11.174024940000001</v>
      </c>
      <c r="K2792" s="50">
        <v>25224.520234399984</v>
      </c>
      <c r="L2792">
        <f t="shared" si="397"/>
        <v>2.5991842646160455E-11</v>
      </c>
      <c r="M2792" t="e">
        <f t="shared" si="396"/>
        <v>#N/A</v>
      </c>
      <c r="N2792" t="str">
        <f t="shared" si="390"/>
        <v>NA</v>
      </c>
      <c r="O2792" s="22">
        <f t="shared" si="395"/>
        <v>21410.137259293428</v>
      </c>
      <c r="P2792">
        <f t="shared" si="391"/>
        <v>2.5991842646160455E-11</v>
      </c>
      <c r="Q2792">
        <f t="shared" si="392"/>
        <v>5</v>
      </c>
      <c r="V2792" s="51">
        <f t="shared" si="389"/>
        <v>6.8894781952724585E-18</v>
      </c>
      <c r="W2792" s="51">
        <f t="shared" si="393"/>
        <v>6.5820520046901447E-16</v>
      </c>
    </row>
    <row r="2793" spans="2:23" x14ac:dyDescent="0.25">
      <c r="B2793" s="52" t="s">
        <v>2551</v>
      </c>
      <c r="C2793" s="53" t="s">
        <v>3723</v>
      </c>
      <c r="D2793" s="54">
        <v>1.02577461</v>
      </c>
      <c r="E2793" s="54">
        <v>0</v>
      </c>
      <c r="F2793" s="54">
        <v>0</v>
      </c>
      <c r="G2793" s="48">
        <v>2792</v>
      </c>
      <c r="H2793" s="49"/>
      <c r="I2793" s="21">
        <f t="shared" si="394"/>
        <v>2.5991842646160455E-11</v>
      </c>
      <c r="J2793" s="50">
        <v>1.02577461</v>
      </c>
      <c r="K2793" s="50">
        <v>25225.546009009984</v>
      </c>
      <c r="L2793">
        <f t="shared" si="397"/>
        <v>2.5991842646160455E-11</v>
      </c>
      <c r="M2793" t="e">
        <f t="shared" si="396"/>
        <v>#N/A</v>
      </c>
      <c r="N2793" t="str">
        <f t="shared" si="390"/>
        <v>NA</v>
      </c>
      <c r="O2793" s="22">
        <f t="shared" si="395"/>
        <v>21411.163033903427</v>
      </c>
      <c r="P2793">
        <f t="shared" si="391"/>
        <v>2.5991842646160455E-11</v>
      </c>
      <c r="Q2793">
        <f t="shared" si="392"/>
        <v>5</v>
      </c>
      <c r="V2793" s="51">
        <f t="shared" si="389"/>
        <v>6.8894781952724585E-18</v>
      </c>
      <c r="W2793" s="51">
        <f t="shared" si="393"/>
        <v>6.5131572227374205E-16</v>
      </c>
    </row>
    <row r="2794" spans="2:23" x14ac:dyDescent="0.25">
      <c r="B2794" s="45" t="s">
        <v>615</v>
      </c>
      <c r="C2794" s="46" t="s">
        <v>3724</v>
      </c>
      <c r="D2794" s="47">
        <v>0</v>
      </c>
      <c r="E2794" s="47">
        <v>0</v>
      </c>
      <c r="F2794" s="47">
        <v>0</v>
      </c>
      <c r="G2794" s="48">
        <v>2793</v>
      </c>
      <c r="H2794" s="49"/>
      <c r="I2794" s="21">
        <f t="shared" si="394"/>
        <v>2.5991842646160455E-11</v>
      </c>
      <c r="J2794" s="50">
        <v>0.11669307000000001</v>
      </c>
      <c r="K2794" s="50">
        <v>25225.662702079982</v>
      </c>
      <c r="L2794">
        <f t="shared" si="397"/>
        <v>2.5991842646160455E-11</v>
      </c>
      <c r="M2794" t="e">
        <f t="shared" si="396"/>
        <v>#N/A</v>
      </c>
      <c r="N2794" t="str">
        <f t="shared" si="390"/>
        <v>NA</v>
      </c>
      <c r="O2794" s="22">
        <f t="shared" si="395"/>
        <v>21411.163033903427</v>
      </c>
      <c r="P2794">
        <f t="shared" si="391"/>
        <v>2.5991842646160455E-11</v>
      </c>
      <c r="Q2794">
        <f t="shared" si="392"/>
        <v>5</v>
      </c>
      <c r="V2794" s="51">
        <f t="shared" si="389"/>
        <v>6.8894781952724585E-18</v>
      </c>
      <c r="W2794" s="51">
        <f t="shared" si="393"/>
        <v>6.4442624407846964E-16</v>
      </c>
    </row>
    <row r="2795" spans="2:23" x14ac:dyDescent="0.25">
      <c r="B2795" s="52" t="s">
        <v>3725</v>
      </c>
      <c r="C2795" s="53" t="s">
        <v>3726</v>
      </c>
      <c r="D2795" s="54">
        <v>5.2950960799999995</v>
      </c>
      <c r="E2795" s="54">
        <v>0</v>
      </c>
      <c r="F2795" s="54">
        <v>0</v>
      </c>
      <c r="G2795" s="48">
        <v>2794</v>
      </c>
      <c r="H2795" s="49"/>
      <c r="I2795" s="21">
        <f t="shared" si="394"/>
        <v>2.5991842646160455E-11</v>
      </c>
      <c r="J2795" s="50">
        <v>5.2950960800000004</v>
      </c>
      <c r="K2795" s="50">
        <v>25230.957798159983</v>
      </c>
      <c r="L2795">
        <f t="shared" si="397"/>
        <v>2.5991842646160455E-11</v>
      </c>
      <c r="M2795" t="e">
        <f t="shared" si="396"/>
        <v>#N/A</v>
      </c>
      <c r="N2795" t="str">
        <f t="shared" si="390"/>
        <v>NA</v>
      </c>
      <c r="O2795" s="22">
        <f t="shared" si="395"/>
        <v>21416.458129983428</v>
      </c>
      <c r="P2795">
        <f t="shared" si="391"/>
        <v>2.5991842646160455E-11</v>
      </c>
      <c r="Q2795">
        <f t="shared" si="392"/>
        <v>5</v>
      </c>
      <c r="V2795" s="51">
        <f t="shared" si="389"/>
        <v>6.8894781952724585E-18</v>
      </c>
      <c r="W2795" s="51">
        <f t="shared" si="393"/>
        <v>6.3753676588319722E-16</v>
      </c>
    </row>
    <row r="2796" spans="2:23" x14ac:dyDescent="0.25">
      <c r="B2796" s="45" t="s">
        <v>1610</v>
      </c>
      <c r="C2796" s="46" t="s">
        <v>3727</v>
      </c>
      <c r="D2796" s="47">
        <v>0</v>
      </c>
      <c r="E2796" s="47">
        <v>0</v>
      </c>
      <c r="F2796" s="47">
        <v>0</v>
      </c>
      <c r="G2796" s="48">
        <v>2795</v>
      </c>
      <c r="H2796" s="49"/>
      <c r="I2796" s="21">
        <f t="shared" si="394"/>
        <v>2.5991842646160455E-11</v>
      </c>
      <c r="J2796" s="50">
        <v>0.20332193000000001</v>
      </c>
      <c r="K2796" s="50">
        <v>25231.161120089982</v>
      </c>
      <c r="L2796">
        <f t="shared" si="397"/>
        <v>2.5991842646160455E-11</v>
      </c>
      <c r="M2796" t="e">
        <f t="shared" si="396"/>
        <v>#N/A</v>
      </c>
      <c r="N2796" t="str">
        <f t="shared" si="390"/>
        <v>NA</v>
      </c>
      <c r="O2796" s="22">
        <f t="shared" si="395"/>
        <v>21416.458129983428</v>
      </c>
      <c r="P2796">
        <f t="shared" si="391"/>
        <v>2.5991842646160455E-11</v>
      </c>
      <c r="Q2796">
        <f t="shared" si="392"/>
        <v>5</v>
      </c>
      <c r="V2796" s="51">
        <f t="shared" si="389"/>
        <v>6.8894781952724585E-18</v>
      </c>
      <c r="W2796" s="51">
        <f t="shared" si="393"/>
        <v>6.3064728768792481E-16</v>
      </c>
    </row>
    <row r="2797" spans="2:23" x14ac:dyDescent="0.25">
      <c r="B2797" s="52" t="s">
        <v>902</v>
      </c>
      <c r="C2797" s="53" t="s">
        <v>3728</v>
      </c>
      <c r="D2797" s="54">
        <v>0.13212999</v>
      </c>
      <c r="E2797" s="54">
        <v>0</v>
      </c>
      <c r="F2797" s="54">
        <v>0</v>
      </c>
      <c r="G2797" s="48">
        <v>2796</v>
      </c>
      <c r="H2797" s="49"/>
      <c r="I2797" s="21">
        <f t="shared" si="394"/>
        <v>2.5991842646160455E-11</v>
      </c>
      <c r="J2797" s="50">
        <v>0.13212999</v>
      </c>
      <c r="K2797" s="50">
        <v>25231.293250079983</v>
      </c>
      <c r="L2797">
        <f t="shared" si="397"/>
        <v>2.5991842646160455E-11</v>
      </c>
      <c r="M2797" t="e">
        <f t="shared" si="396"/>
        <v>#N/A</v>
      </c>
      <c r="N2797" t="str">
        <f t="shared" si="390"/>
        <v>NA</v>
      </c>
      <c r="O2797" s="22">
        <f t="shared" si="395"/>
        <v>21416.590259973429</v>
      </c>
      <c r="P2797">
        <f t="shared" si="391"/>
        <v>2.5991842646160455E-11</v>
      </c>
      <c r="Q2797">
        <f t="shared" si="392"/>
        <v>5</v>
      </c>
      <c r="V2797" s="51">
        <f t="shared" si="389"/>
        <v>6.8894781952724585E-18</v>
      </c>
      <c r="W2797" s="51">
        <f t="shared" si="393"/>
        <v>6.2375780949265239E-16</v>
      </c>
    </row>
    <row r="2798" spans="2:23" x14ac:dyDescent="0.25">
      <c r="B2798" s="45" t="s">
        <v>3729</v>
      </c>
      <c r="C2798" s="46" t="s">
        <v>3730</v>
      </c>
      <c r="D2798" s="47">
        <v>0</v>
      </c>
      <c r="E2798" s="47">
        <v>0</v>
      </c>
      <c r="F2798" s="47">
        <v>0</v>
      </c>
      <c r="G2798" s="48">
        <v>2797</v>
      </c>
      <c r="H2798" s="49"/>
      <c r="I2798" s="21">
        <f t="shared" si="394"/>
        <v>2.5991842646160455E-11</v>
      </c>
      <c r="J2798" s="50">
        <v>1.2112769000000001</v>
      </c>
      <c r="K2798" s="50">
        <v>25232.504526979985</v>
      </c>
      <c r="L2798">
        <f t="shared" si="397"/>
        <v>2.5991842646160455E-11</v>
      </c>
      <c r="M2798" t="e">
        <f t="shared" si="396"/>
        <v>#N/A</v>
      </c>
      <c r="N2798" t="str">
        <f t="shared" si="390"/>
        <v>NA</v>
      </c>
      <c r="O2798" s="22">
        <f t="shared" si="395"/>
        <v>21416.590259973429</v>
      </c>
      <c r="P2798">
        <f t="shared" si="391"/>
        <v>2.5991842646160455E-11</v>
      </c>
      <c r="Q2798">
        <f t="shared" si="392"/>
        <v>5</v>
      </c>
      <c r="V2798" s="51">
        <f t="shared" si="389"/>
        <v>6.8894781952724585E-18</v>
      </c>
      <c r="W2798" s="51">
        <f t="shared" si="393"/>
        <v>6.1686833129737998E-16</v>
      </c>
    </row>
    <row r="2799" spans="2:23" x14ac:dyDescent="0.25">
      <c r="B2799" s="52" t="s">
        <v>3729</v>
      </c>
      <c r="C2799" s="53" t="s">
        <v>3731</v>
      </c>
      <c r="D2799" s="54">
        <v>0</v>
      </c>
      <c r="E2799" s="54">
        <v>0</v>
      </c>
      <c r="F2799" s="54">
        <v>0</v>
      </c>
      <c r="G2799" s="48">
        <v>2798</v>
      </c>
      <c r="H2799" s="49"/>
      <c r="I2799" s="21">
        <f t="shared" si="394"/>
        <v>2.5991842646160455E-11</v>
      </c>
      <c r="J2799" s="50">
        <v>16.044240019999997</v>
      </c>
      <c r="K2799" s="50">
        <v>25248.548766999986</v>
      </c>
      <c r="L2799">
        <f t="shared" si="397"/>
        <v>2.5991842646160455E-11</v>
      </c>
      <c r="M2799" t="e">
        <f t="shared" si="396"/>
        <v>#N/A</v>
      </c>
      <c r="N2799" t="str">
        <f t="shared" si="390"/>
        <v>NA</v>
      </c>
      <c r="O2799" s="22">
        <f t="shared" si="395"/>
        <v>21416.590259973429</v>
      </c>
      <c r="P2799">
        <f t="shared" si="391"/>
        <v>2.5991842646160455E-11</v>
      </c>
      <c r="Q2799">
        <f t="shared" si="392"/>
        <v>5</v>
      </c>
      <c r="V2799" s="51">
        <f t="shared" si="389"/>
        <v>6.8894781952724585E-18</v>
      </c>
      <c r="W2799" s="51">
        <f t="shared" si="393"/>
        <v>6.0997885310210757E-16</v>
      </c>
    </row>
    <row r="2800" spans="2:23" x14ac:dyDescent="0.25">
      <c r="B2800" s="45" t="s">
        <v>3729</v>
      </c>
      <c r="C2800" s="46" t="s">
        <v>3732</v>
      </c>
      <c r="D2800" s="47">
        <v>0.61927191000000004</v>
      </c>
      <c r="E2800" s="47">
        <v>0</v>
      </c>
      <c r="F2800" s="47">
        <v>0</v>
      </c>
      <c r="G2800" s="48">
        <v>2799</v>
      </c>
      <c r="H2800" s="49"/>
      <c r="I2800" s="21">
        <f t="shared" si="394"/>
        <v>2.5991842646160455E-11</v>
      </c>
      <c r="J2800" s="50">
        <v>22.969311730000001</v>
      </c>
      <c r="K2800" s="50">
        <v>25271.518078729987</v>
      </c>
      <c r="L2800">
        <f t="shared" si="397"/>
        <v>2.5991842646160455E-11</v>
      </c>
      <c r="M2800" t="e">
        <f t="shared" si="396"/>
        <v>#N/A</v>
      </c>
      <c r="N2800" t="str">
        <f t="shared" si="390"/>
        <v>NA</v>
      </c>
      <c r="O2800" s="22">
        <f t="shared" si="395"/>
        <v>21417.209531883429</v>
      </c>
      <c r="P2800">
        <f t="shared" si="391"/>
        <v>2.5991842646160455E-11</v>
      </c>
      <c r="Q2800">
        <f t="shared" si="392"/>
        <v>5</v>
      </c>
      <c r="V2800" s="51">
        <f t="shared" si="389"/>
        <v>6.8894781952724585E-18</v>
      </c>
      <c r="W2800" s="51">
        <f t="shared" si="393"/>
        <v>6.0308937490683515E-16</v>
      </c>
    </row>
    <row r="2801" spans="2:23" x14ac:dyDescent="0.25">
      <c r="B2801" s="52" t="s">
        <v>3729</v>
      </c>
      <c r="C2801" s="53" t="s">
        <v>3733</v>
      </c>
      <c r="D2801" s="54">
        <v>0</v>
      </c>
      <c r="E2801" s="54">
        <v>0</v>
      </c>
      <c r="F2801" s="54">
        <v>0</v>
      </c>
      <c r="G2801" s="48">
        <v>2800</v>
      </c>
      <c r="H2801" s="49"/>
      <c r="I2801" s="21">
        <f t="shared" si="394"/>
        <v>2.5991842646160455E-11</v>
      </c>
      <c r="J2801" s="50">
        <v>4.80088252</v>
      </c>
      <c r="K2801" s="50">
        <v>25276.318961249988</v>
      </c>
      <c r="L2801">
        <f t="shared" si="397"/>
        <v>2.5991842646160455E-11</v>
      </c>
      <c r="M2801" t="e">
        <f t="shared" si="396"/>
        <v>#N/A</v>
      </c>
      <c r="N2801" t="str">
        <f t="shared" si="390"/>
        <v>NA</v>
      </c>
      <c r="O2801" s="22">
        <f t="shared" si="395"/>
        <v>21417.209531883429</v>
      </c>
      <c r="P2801">
        <f t="shared" si="391"/>
        <v>2.5991842646160455E-11</v>
      </c>
      <c r="Q2801">
        <f t="shared" si="392"/>
        <v>5</v>
      </c>
      <c r="V2801" s="51">
        <f t="shared" si="389"/>
        <v>6.8894781952724585E-18</v>
      </c>
      <c r="W2801" s="51">
        <f t="shared" si="393"/>
        <v>5.9619989671156274E-16</v>
      </c>
    </row>
    <row r="2802" spans="2:23" x14ac:dyDescent="0.25">
      <c r="B2802" s="45" t="s">
        <v>2162</v>
      </c>
      <c r="C2802" s="46" t="s">
        <v>3734</v>
      </c>
      <c r="D2802" s="47">
        <v>2.3280654299999997</v>
      </c>
      <c r="E2802" s="47">
        <v>0</v>
      </c>
      <c r="F2802" s="47">
        <v>0</v>
      </c>
      <c r="G2802" s="48">
        <v>2801</v>
      </c>
      <c r="H2802" s="49"/>
      <c r="I2802" s="21">
        <f t="shared" si="394"/>
        <v>2.5991842646160455E-11</v>
      </c>
      <c r="J2802" s="50">
        <v>2.3280654300000001</v>
      </c>
      <c r="K2802" s="50">
        <v>25278.647026679988</v>
      </c>
      <c r="L2802">
        <f t="shared" si="397"/>
        <v>2.5991842646160455E-11</v>
      </c>
      <c r="M2802" t="e">
        <f t="shared" si="396"/>
        <v>#N/A</v>
      </c>
      <c r="N2802" t="str">
        <f t="shared" si="390"/>
        <v>NA</v>
      </c>
      <c r="O2802" s="22">
        <f t="shared" si="395"/>
        <v>21419.537597313429</v>
      </c>
      <c r="P2802">
        <f t="shared" si="391"/>
        <v>2.5991842646160455E-11</v>
      </c>
      <c r="Q2802">
        <f t="shared" si="392"/>
        <v>5</v>
      </c>
      <c r="V2802" s="51">
        <f t="shared" si="389"/>
        <v>6.8894781952724585E-18</v>
      </c>
      <c r="W2802" s="51">
        <f t="shared" si="393"/>
        <v>5.8931041851629032E-16</v>
      </c>
    </row>
    <row r="2803" spans="2:23" x14ac:dyDescent="0.25">
      <c r="B2803" s="52" t="s">
        <v>2505</v>
      </c>
      <c r="C2803" s="53" t="s">
        <v>3735</v>
      </c>
      <c r="D2803" s="54">
        <v>5.2709736100000004</v>
      </c>
      <c r="E2803" s="54">
        <v>0</v>
      </c>
      <c r="F2803" s="54">
        <v>0</v>
      </c>
      <c r="G2803" s="48">
        <v>2802</v>
      </c>
      <c r="H2803" s="49"/>
      <c r="I2803" s="21">
        <f t="shared" si="394"/>
        <v>2.5991842646160455E-11</v>
      </c>
      <c r="J2803" s="50">
        <v>5.2709736099999995</v>
      </c>
      <c r="K2803" s="50">
        <v>25283.918000289988</v>
      </c>
      <c r="L2803">
        <f t="shared" si="397"/>
        <v>2.5991842646160455E-11</v>
      </c>
      <c r="M2803" t="e">
        <f t="shared" si="396"/>
        <v>#N/A</v>
      </c>
      <c r="N2803" t="str">
        <f t="shared" si="390"/>
        <v>NA</v>
      </c>
      <c r="O2803" s="22">
        <f t="shared" si="395"/>
        <v>21424.808570923429</v>
      </c>
      <c r="P2803">
        <f t="shared" si="391"/>
        <v>2.5991842646160455E-11</v>
      </c>
      <c r="Q2803">
        <f t="shared" si="392"/>
        <v>5</v>
      </c>
      <c r="V2803" s="51">
        <f t="shared" si="389"/>
        <v>6.8894781952724585E-18</v>
      </c>
      <c r="W2803" s="51">
        <f t="shared" si="393"/>
        <v>5.8242094032101791E-16</v>
      </c>
    </row>
    <row r="2804" spans="2:23" x14ac:dyDescent="0.25">
      <c r="B2804" s="45" t="s">
        <v>2066</v>
      </c>
      <c r="C2804" s="46" t="s">
        <v>3736</v>
      </c>
      <c r="D2804" s="47">
        <v>6.5430260000000004E-2</v>
      </c>
      <c r="E2804" s="47">
        <v>0</v>
      </c>
      <c r="F2804" s="47">
        <v>0</v>
      </c>
      <c r="G2804" s="48">
        <v>2803</v>
      </c>
      <c r="H2804" s="49"/>
      <c r="I2804" s="21">
        <f t="shared" si="394"/>
        <v>2.5991842646160455E-11</v>
      </c>
      <c r="J2804" s="50">
        <v>0.53576795999999993</v>
      </c>
      <c r="K2804" s="50">
        <v>25284.453768249987</v>
      </c>
      <c r="L2804">
        <f t="shared" si="397"/>
        <v>2.5991842646160455E-11</v>
      </c>
      <c r="M2804" t="e">
        <f t="shared" si="396"/>
        <v>#N/A</v>
      </c>
      <c r="N2804" t="str">
        <f t="shared" si="390"/>
        <v>NA</v>
      </c>
      <c r="O2804" s="22">
        <f t="shared" si="395"/>
        <v>21424.874001183431</v>
      </c>
      <c r="P2804">
        <f t="shared" si="391"/>
        <v>2.5991842646160455E-11</v>
      </c>
      <c r="Q2804">
        <f t="shared" si="392"/>
        <v>5</v>
      </c>
      <c r="V2804" s="51">
        <f t="shared" si="389"/>
        <v>6.8894781952724585E-18</v>
      </c>
      <c r="W2804" s="51">
        <f t="shared" si="393"/>
        <v>5.7553146212574549E-16</v>
      </c>
    </row>
    <row r="2805" spans="2:23" x14ac:dyDescent="0.25">
      <c r="B2805" s="52" t="s">
        <v>1486</v>
      </c>
      <c r="C2805" s="53" t="s">
        <v>3737</v>
      </c>
      <c r="D2805" s="54">
        <v>6.4894439999999998E-2</v>
      </c>
      <c r="E2805" s="54">
        <v>0</v>
      </c>
      <c r="F2805" s="54">
        <v>0</v>
      </c>
      <c r="G2805" s="48">
        <v>2804</v>
      </c>
      <c r="H2805" s="49"/>
      <c r="I2805" s="21">
        <f t="shared" si="394"/>
        <v>2.5991842646160455E-11</v>
      </c>
      <c r="J2805" s="50">
        <v>6.4894439999999998E-2</v>
      </c>
      <c r="K2805" s="50">
        <v>25284.518662689989</v>
      </c>
      <c r="L2805">
        <f t="shared" si="397"/>
        <v>2.5991842646160455E-11</v>
      </c>
      <c r="M2805" t="e">
        <f t="shared" si="396"/>
        <v>#N/A</v>
      </c>
      <c r="N2805" t="str">
        <f t="shared" si="390"/>
        <v>NA</v>
      </c>
      <c r="O2805" s="22">
        <f t="shared" si="395"/>
        <v>21424.938895623432</v>
      </c>
      <c r="P2805">
        <f t="shared" si="391"/>
        <v>2.5991842646160455E-11</v>
      </c>
      <c r="Q2805">
        <f t="shared" si="392"/>
        <v>5</v>
      </c>
      <c r="V2805" s="51">
        <f t="shared" si="389"/>
        <v>6.8894781952724585E-18</v>
      </c>
      <c r="W2805" s="51">
        <f t="shared" si="393"/>
        <v>5.6864198393047308E-16</v>
      </c>
    </row>
    <row r="2806" spans="2:23" x14ac:dyDescent="0.25">
      <c r="B2806" s="45" t="s">
        <v>3107</v>
      </c>
      <c r="C2806" s="46" t="s">
        <v>3738</v>
      </c>
      <c r="D2806" s="47">
        <v>0.21270581999999999</v>
      </c>
      <c r="E2806" s="47">
        <v>0</v>
      </c>
      <c r="F2806" s="47">
        <v>0</v>
      </c>
      <c r="G2806" s="48">
        <v>2805</v>
      </c>
      <c r="H2806" s="49"/>
      <c r="I2806" s="21">
        <f t="shared" si="394"/>
        <v>2.5991842646160455E-11</v>
      </c>
      <c r="J2806" s="50">
        <v>6.9405526399999999</v>
      </c>
      <c r="K2806" s="50">
        <v>25291.459215329989</v>
      </c>
      <c r="L2806">
        <f t="shared" si="397"/>
        <v>2.5991842646160455E-11</v>
      </c>
      <c r="M2806" t="e">
        <f t="shared" si="396"/>
        <v>#N/A</v>
      </c>
      <c r="N2806" t="str">
        <f t="shared" si="390"/>
        <v>NA</v>
      </c>
      <c r="O2806" s="22">
        <f t="shared" si="395"/>
        <v>21425.151601443431</v>
      </c>
      <c r="P2806">
        <f t="shared" si="391"/>
        <v>2.5991842646160455E-11</v>
      </c>
      <c r="Q2806">
        <f t="shared" si="392"/>
        <v>5</v>
      </c>
      <c r="V2806" s="51">
        <f t="shared" si="389"/>
        <v>6.8894781952724585E-18</v>
      </c>
      <c r="W2806" s="51">
        <f t="shared" si="393"/>
        <v>5.6175250573520066E-16</v>
      </c>
    </row>
    <row r="2807" spans="2:23" x14ac:dyDescent="0.25">
      <c r="B2807" s="52" t="s">
        <v>2548</v>
      </c>
      <c r="C2807" s="53" t="s">
        <v>3739</v>
      </c>
      <c r="D2807" s="54">
        <v>0.16819919</v>
      </c>
      <c r="E2807" s="54">
        <v>0</v>
      </c>
      <c r="F2807" s="54">
        <v>0</v>
      </c>
      <c r="G2807" s="48">
        <v>2806</v>
      </c>
      <c r="H2807" s="49"/>
      <c r="I2807" s="21">
        <f t="shared" si="394"/>
        <v>2.5991842646160455E-11</v>
      </c>
      <c r="J2807" s="50">
        <v>0.16819919</v>
      </c>
      <c r="K2807" s="50">
        <v>25291.62741451999</v>
      </c>
      <c r="L2807">
        <f t="shared" si="397"/>
        <v>2.5991842646160455E-11</v>
      </c>
      <c r="M2807" t="e">
        <f t="shared" si="396"/>
        <v>#N/A</v>
      </c>
      <c r="N2807" t="str">
        <f t="shared" si="390"/>
        <v>NA</v>
      </c>
      <c r="O2807" s="22">
        <f t="shared" si="395"/>
        <v>21425.319800633431</v>
      </c>
      <c r="P2807">
        <f t="shared" si="391"/>
        <v>2.5991842646160455E-11</v>
      </c>
      <c r="Q2807">
        <f t="shared" si="392"/>
        <v>5</v>
      </c>
      <c r="V2807" s="51">
        <f t="shared" si="389"/>
        <v>6.8894781952724585E-18</v>
      </c>
      <c r="W2807" s="51">
        <f t="shared" si="393"/>
        <v>5.5486302753992825E-16</v>
      </c>
    </row>
    <row r="2808" spans="2:23" x14ac:dyDescent="0.25">
      <c r="B2808" s="45" t="s">
        <v>3740</v>
      </c>
      <c r="C2808" s="46" t="s">
        <v>3741</v>
      </c>
      <c r="D2808" s="47">
        <v>0.71901108999999996</v>
      </c>
      <c r="E2808" s="47">
        <v>0</v>
      </c>
      <c r="F2808" s="47">
        <v>0</v>
      </c>
      <c r="G2808" s="48">
        <v>2807</v>
      </c>
      <c r="H2808" s="49"/>
      <c r="I2808" s="21">
        <f t="shared" si="394"/>
        <v>2.5991842646160455E-11</v>
      </c>
      <c r="J2808" s="50">
        <v>0.71901108999999996</v>
      </c>
      <c r="K2808" s="50">
        <v>25292.346425609991</v>
      </c>
      <c r="L2808">
        <f t="shared" si="397"/>
        <v>2.5991842646160455E-11</v>
      </c>
      <c r="M2808" t="e">
        <f t="shared" si="396"/>
        <v>#N/A</v>
      </c>
      <c r="N2808" t="str">
        <f t="shared" si="390"/>
        <v>NA</v>
      </c>
      <c r="O2808" s="22">
        <f t="shared" si="395"/>
        <v>21426.038811723432</v>
      </c>
      <c r="P2808">
        <f t="shared" si="391"/>
        <v>2.5991842646160455E-11</v>
      </c>
      <c r="Q2808">
        <f t="shared" si="392"/>
        <v>5</v>
      </c>
      <c r="V2808" s="51">
        <f t="shared" si="389"/>
        <v>6.8894781952724585E-18</v>
      </c>
      <c r="W2808" s="51">
        <f t="shared" si="393"/>
        <v>5.4797354934465583E-16</v>
      </c>
    </row>
    <row r="2809" spans="2:23" x14ac:dyDescent="0.25">
      <c r="B2809" s="52" t="s">
        <v>3742</v>
      </c>
      <c r="C2809" s="53" t="s">
        <v>3743</v>
      </c>
      <c r="D2809" s="54">
        <v>2.2419196899999996</v>
      </c>
      <c r="E2809" s="54">
        <v>0</v>
      </c>
      <c r="F2809" s="54">
        <v>0</v>
      </c>
      <c r="G2809" s="48">
        <v>2808</v>
      </c>
      <c r="H2809" s="49"/>
      <c r="I2809" s="21">
        <f t="shared" si="394"/>
        <v>2.5991842646160455E-11</v>
      </c>
      <c r="J2809" s="50">
        <v>2.2419196899999996</v>
      </c>
      <c r="K2809" s="50">
        <v>25294.588345299991</v>
      </c>
      <c r="L2809">
        <f t="shared" si="397"/>
        <v>2.5991842646160455E-11</v>
      </c>
      <c r="M2809" t="e">
        <f t="shared" si="396"/>
        <v>#N/A</v>
      </c>
      <c r="N2809" t="str">
        <f t="shared" si="390"/>
        <v>NA</v>
      </c>
      <c r="O2809" s="22">
        <f t="shared" si="395"/>
        <v>21428.280731413433</v>
      </c>
      <c r="P2809">
        <f t="shared" si="391"/>
        <v>2.5991842646160455E-11</v>
      </c>
      <c r="Q2809">
        <f t="shared" si="392"/>
        <v>5</v>
      </c>
      <c r="V2809" s="51">
        <f t="shared" si="389"/>
        <v>6.8894781952724585E-18</v>
      </c>
      <c r="W2809" s="51">
        <f t="shared" si="393"/>
        <v>5.4108407114938342E-16</v>
      </c>
    </row>
    <row r="2810" spans="2:23" x14ac:dyDescent="0.25">
      <c r="B2810" s="45" t="s">
        <v>3742</v>
      </c>
      <c r="C2810" s="46" t="s">
        <v>3744</v>
      </c>
      <c r="D2810" s="47">
        <v>0.34978543000000006</v>
      </c>
      <c r="E2810" s="47">
        <v>0</v>
      </c>
      <c r="F2810" s="47">
        <v>0</v>
      </c>
      <c r="G2810" s="48">
        <v>2809</v>
      </c>
      <c r="H2810" s="49"/>
      <c r="I2810" s="21">
        <f t="shared" si="394"/>
        <v>2.5991842646160455E-11</v>
      </c>
      <c r="J2810" s="50">
        <v>0.34978543000000006</v>
      </c>
      <c r="K2810" s="50">
        <v>25294.938130729992</v>
      </c>
      <c r="L2810">
        <f t="shared" si="397"/>
        <v>2.5991842646160455E-11</v>
      </c>
      <c r="M2810" t="e">
        <f t="shared" si="396"/>
        <v>#N/A</v>
      </c>
      <c r="N2810" t="str">
        <f t="shared" si="390"/>
        <v>NA</v>
      </c>
      <c r="O2810" s="22">
        <f t="shared" si="395"/>
        <v>21428.630516843434</v>
      </c>
      <c r="P2810">
        <f t="shared" si="391"/>
        <v>2.5991842646160455E-11</v>
      </c>
      <c r="Q2810">
        <f t="shared" si="392"/>
        <v>5</v>
      </c>
      <c r="V2810" s="51">
        <f t="shared" si="389"/>
        <v>6.8894781952724585E-18</v>
      </c>
      <c r="W2810" s="51">
        <f t="shared" si="393"/>
        <v>5.34194592954111E-16</v>
      </c>
    </row>
    <row r="2811" spans="2:23" x14ac:dyDescent="0.25">
      <c r="B2811" s="52" t="s">
        <v>3745</v>
      </c>
      <c r="C2811" s="53" t="s">
        <v>3746</v>
      </c>
      <c r="D2811" s="54">
        <v>1.3290975600000001</v>
      </c>
      <c r="E2811" s="54">
        <v>0</v>
      </c>
      <c r="F2811" s="54">
        <v>0</v>
      </c>
      <c r="G2811" s="48">
        <v>2810</v>
      </c>
      <c r="H2811" s="49"/>
      <c r="I2811" s="21">
        <f t="shared" si="394"/>
        <v>2.5991842646160455E-11</v>
      </c>
      <c r="J2811" s="50">
        <v>1.3290975600000001</v>
      </c>
      <c r="K2811" s="50">
        <v>25296.267228289991</v>
      </c>
      <c r="L2811">
        <f t="shared" si="397"/>
        <v>2.5991842646160455E-11</v>
      </c>
      <c r="M2811" t="e">
        <f t="shared" si="396"/>
        <v>#N/A</v>
      </c>
      <c r="N2811" t="str">
        <f t="shared" si="390"/>
        <v>NA</v>
      </c>
      <c r="O2811" s="22">
        <f t="shared" si="395"/>
        <v>21429.959614403433</v>
      </c>
      <c r="P2811">
        <f t="shared" si="391"/>
        <v>2.5991842646160455E-11</v>
      </c>
      <c r="Q2811">
        <f t="shared" si="392"/>
        <v>5</v>
      </c>
      <c r="V2811" s="51">
        <f t="shared" si="389"/>
        <v>6.8894781952724585E-18</v>
      </c>
      <c r="W2811" s="51">
        <f t="shared" si="393"/>
        <v>5.2730511475883859E-16</v>
      </c>
    </row>
    <row r="2812" spans="2:23" x14ac:dyDescent="0.25">
      <c r="B2812" s="45" t="s">
        <v>3745</v>
      </c>
      <c r="C2812" s="46" t="s">
        <v>3747</v>
      </c>
      <c r="D2812" s="47">
        <v>3.5099134300000001</v>
      </c>
      <c r="E2812" s="47">
        <v>0</v>
      </c>
      <c r="F2812" s="47">
        <v>0</v>
      </c>
      <c r="G2812" s="48">
        <v>2811</v>
      </c>
      <c r="H2812" s="49"/>
      <c r="I2812" s="21">
        <f t="shared" si="394"/>
        <v>2.5991842646160455E-11</v>
      </c>
      <c r="J2812" s="50">
        <v>3.5099134300000001</v>
      </c>
      <c r="K2812" s="50">
        <v>25299.777141719991</v>
      </c>
      <c r="L2812">
        <f t="shared" si="397"/>
        <v>2.5991842646160455E-11</v>
      </c>
      <c r="M2812" t="e">
        <f t="shared" si="396"/>
        <v>#N/A</v>
      </c>
      <c r="N2812" t="str">
        <f t="shared" si="390"/>
        <v>NA</v>
      </c>
      <c r="O2812" s="22">
        <f t="shared" si="395"/>
        <v>21433.469527833433</v>
      </c>
      <c r="P2812">
        <f t="shared" si="391"/>
        <v>2.5991842646160455E-11</v>
      </c>
      <c r="Q2812">
        <f t="shared" si="392"/>
        <v>5</v>
      </c>
      <c r="V2812" s="51">
        <f t="shared" si="389"/>
        <v>6.8894781952724585E-18</v>
      </c>
      <c r="W2812" s="51">
        <f t="shared" si="393"/>
        <v>5.2041563656356618E-16</v>
      </c>
    </row>
    <row r="2813" spans="2:23" x14ac:dyDescent="0.25">
      <c r="B2813" s="52" t="s">
        <v>3745</v>
      </c>
      <c r="C2813" s="53" t="s">
        <v>3748</v>
      </c>
      <c r="D2813" s="54">
        <v>4.2279768999999989</v>
      </c>
      <c r="E2813" s="54">
        <v>0</v>
      </c>
      <c r="F2813" s="54">
        <v>0</v>
      </c>
      <c r="G2813" s="48">
        <v>2812</v>
      </c>
      <c r="H2813" s="49"/>
      <c r="I2813" s="21">
        <f t="shared" si="394"/>
        <v>2.5991842646160455E-11</v>
      </c>
      <c r="J2813" s="50">
        <v>4.2279768999999989</v>
      </c>
      <c r="K2813" s="50">
        <v>25304.005118619993</v>
      </c>
      <c r="L2813">
        <f t="shared" si="397"/>
        <v>2.5991842646160455E-11</v>
      </c>
      <c r="M2813" t="e">
        <f t="shared" si="396"/>
        <v>#N/A</v>
      </c>
      <c r="N2813" t="str">
        <f t="shared" si="390"/>
        <v>NA</v>
      </c>
      <c r="O2813" s="22">
        <f t="shared" si="395"/>
        <v>21437.697504733434</v>
      </c>
      <c r="P2813">
        <f t="shared" si="391"/>
        <v>2.5991842646160455E-11</v>
      </c>
      <c r="Q2813">
        <f t="shared" si="392"/>
        <v>5</v>
      </c>
      <c r="V2813" s="51">
        <f t="shared" si="389"/>
        <v>6.8894781952724585E-18</v>
      </c>
      <c r="W2813" s="51">
        <f t="shared" si="393"/>
        <v>5.1352615836829376E-16</v>
      </c>
    </row>
    <row r="2814" spans="2:23" x14ac:dyDescent="0.25">
      <c r="B2814" s="45" t="s">
        <v>3745</v>
      </c>
      <c r="C2814" s="46" t="s">
        <v>3749</v>
      </c>
      <c r="D2814" s="47">
        <v>3.4655889500000008</v>
      </c>
      <c r="E2814" s="47">
        <v>0</v>
      </c>
      <c r="F2814" s="47">
        <v>0</v>
      </c>
      <c r="G2814" s="48">
        <v>2813</v>
      </c>
      <c r="H2814" s="49"/>
      <c r="I2814" s="21">
        <f t="shared" si="394"/>
        <v>2.5991842646160455E-11</v>
      </c>
      <c r="J2814" s="50">
        <v>3.4655889500000008</v>
      </c>
      <c r="K2814" s="50">
        <v>25307.470707569992</v>
      </c>
      <c r="L2814">
        <f t="shared" si="397"/>
        <v>2.5991842646160455E-11</v>
      </c>
      <c r="M2814" t="e">
        <f t="shared" si="396"/>
        <v>#N/A</v>
      </c>
      <c r="N2814" t="str">
        <f t="shared" si="390"/>
        <v>NA</v>
      </c>
      <c r="O2814" s="22">
        <f t="shared" si="395"/>
        <v>21441.163093683434</v>
      </c>
      <c r="P2814">
        <f t="shared" si="391"/>
        <v>2.5991842646160455E-11</v>
      </c>
      <c r="Q2814">
        <f t="shared" si="392"/>
        <v>5</v>
      </c>
      <c r="V2814" s="51">
        <f t="shared" si="389"/>
        <v>6.8894781952724585E-18</v>
      </c>
      <c r="W2814" s="51">
        <f t="shared" si="393"/>
        <v>5.0663668017302135E-16</v>
      </c>
    </row>
    <row r="2815" spans="2:23" x14ac:dyDescent="0.25">
      <c r="B2815" s="52" t="s">
        <v>3750</v>
      </c>
      <c r="C2815" s="53" t="s">
        <v>3751</v>
      </c>
      <c r="D2815" s="54">
        <v>0</v>
      </c>
      <c r="E2815" s="54">
        <v>0</v>
      </c>
      <c r="F2815" s="54">
        <v>0</v>
      </c>
      <c r="G2815" s="48">
        <v>2814</v>
      </c>
      <c r="H2815" s="49"/>
      <c r="I2815" s="21">
        <f t="shared" si="394"/>
        <v>2.5991842646160455E-11</v>
      </c>
      <c r="J2815" s="50">
        <v>1.12299295</v>
      </c>
      <c r="K2815" s="50">
        <v>25308.593700519992</v>
      </c>
      <c r="L2815">
        <f t="shared" si="397"/>
        <v>2.5991842646160455E-11</v>
      </c>
      <c r="M2815" t="e">
        <f t="shared" si="396"/>
        <v>#N/A</v>
      </c>
      <c r="N2815" t="str">
        <f t="shared" si="390"/>
        <v>NA</v>
      </c>
      <c r="O2815" s="22">
        <f t="shared" si="395"/>
        <v>21441.163093683434</v>
      </c>
      <c r="P2815">
        <f t="shared" si="391"/>
        <v>2.5991842646160455E-11</v>
      </c>
      <c r="Q2815">
        <f t="shared" si="392"/>
        <v>5</v>
      </c>
      <c r="V2815" s="51">
        <f t="shared" si="389"/>
        <v>6.8894781952724585E-18</v>
      </c>
      <c r="W2815" s="51">
        <f t="shared" si="393"/>
        <v>4.9974720197774893E-16</v>
      </c>
    </row>
    <row r="2816" spans="2:23" x14ac:dyDescent="0.25">
      <c r="B2816" s="45" t="s">
        <v>3752</v>
      </c>
      <c r="C2816" s="46" t="s">
        <v>3753</v>
      </c>
      <c r="D2816" s="47">
        <v>1.5954859900000002</v>
      </c>
      <c r="E2816" s="47">
        <v>0</v>
      </c>
      <c r="F2816" s="47">
        <v>0</v>
      </c>
      <c r="G2816" s="48">
        <v>2815</v>
      </c>
      <c r="H2816" s="49"/>
      <c r="I2816" s="21">
        <f t="shared" si="394"/>
        <v>2.5991842646160455E-11</v>
      </c>
      <c r="J2816" s="50">
        <v>1.5954859900000002</v>
      </c>
      <c r="K2816" s="50">
        <v>25310.189186509993</v>
      </c>
      <c r="L2816">
        <f t="shared" si="397"/>
        <v>2.5991842646160455E-11</v>
      </c>
      <c r="M2816" t="e">
        <f t="shared" si="396"/>
        <v>#N/A</v>
      </c>
      <c r="N2816" t="str">
        <f t="shared" si="390"/>
        <v>NA</v>
      </c>
      <c r="O2816" s="22">
        <f t="shared" si="395"/>
        <v>21442.758579673435</v>
      </c>
      <c r="P2816">
        <f t="shared" si="391"/>
        <v>2.5991842646160455E-11</v>
      </c>
      <c r="Q2816">
        <f t="shared" si="392"/>
        <v>5</v>
      </c>
      <c r="V2816" s="51">
        <f t="shared" si="389"/>
        <v>6.8894781952724585E-18</v>
      </c>
      <c r="W2816" s="51">
        <f t="shared" si="393"/>
        <v>4.9285772378247652E-16</v>
      </c>
    </row>
    <row r="2817" spans="2:23" x14ac:dyDescent="0.25">
      <c r="B2817" s="52" t="s">
        <v>3182</v>
      </c>
      <c r="C2817" s="53" t="s">
        <v>3754</v>
      </c>
      <c r="D2817" s="54">
        <v>4.0813780000000001E-2</v>
      </c>
      <c r="E2817" s="54">
        <v>6.8099769880000007</v>
      </c>
      <c r="F2817" s="54">
        <v>0</v>
      </c>
      <c r="G2817" s="48">
        <v>2816</v>
      </c>
      <c r="H2817" s="49"/>
      <c r="I2817" s="21">
        <f t="shared" si="394"/>
        <v>2.5991842646160455E-11</v>
      </c>
      <c r="J2817" s="50">
        <v>4.0813780000000001E-2</v>
      </c>
      <c r="K2817" s="50">
        <v>25310.230000289994</v>
      </c>
      <c r="L2817">
        <f t="shared" si="397"/>
        <v>2.5991842646160455E-11</v>
      </c>
      <c r="M2817" t="e">
        <f t="shared" si="396"/>
        <v>#N/A</v>
      </c>
      <c r="N2817" t="str">
        <f t="shared" si="390"/>
        <v>NA</v>
      </c>
      <c r="O2817" s="22">
        <f t="shared" si="395"/>
        <v>21442.799393453435</v>
      </c>
      <c r="P2817">
        <f t="shared" si="391"/>
        <v>2.5991842646160455E-11</v>
      </c>
      <c r="Q2817">
        <f t="shared" si="392"/>
        <v>5</v>
      </c>
      <c r="V2817" s="51">
        <f t="shared" si="389"/>
        <v>6.8894781952724585E-18</v>
      </c>
      <c r="W2817" s="51">
        <f t="shared" si="393"/>
        <v>4.859682455872041E-16</v>
      </c>
    </row>
    <row r="2818" spans="2:23" x14ac:dyDescent="0.25">
      <c r="B2818" s="45" t="s">
        <v>1424</v>
      </c>
      <c r="C2818" s="46" t="s">
        <v>3755</v>
      </c>
      <c r="D2818" s="47">
        <v>0.15605016999999999</v>
      </c>
      <c r="E2818" s="47">
        <v>0</v>
      </c>
      <c r="F2818" s="47">
        <v>0</v>
      </c>
      <c r="G2818" s="48">
        <v>2817</v>
      </c>
      <c r="H2818" s="49"/>
      <c r="I2818" s="21">
        <f t="shared" si="394"/>
        <v>2.5991842646160455E-11</v>
      </c>
      <c r="J2818" s="50">
        <v>0.15605016999999999</v>
      </c>
      <c r="K2818" s="50">
        <v>25310.386050459994</v>
      </c>
      <c r="L2818">
        <f t="shared" si="397"/>
        <v>2.5991842646160455E-11</v>
      </c>
      <c r="M2818" t="e">
        <f t="shared" si="396"/>
        <v>#N/A</v>
      </c>
      <c r="N2818" t="str">
        <f t="shared" si="390"/>
        <v>NA</v>
      </c>
      <c r="O2818" s="22">
        <f t="shared" si="395"/>
        <v>21442.955443623436</v>
      </c>
      <c r="P2818">
        <f t="shared" si="391"/>
        <v>2.5991842646160455E-11</v>
      </c>
      <c r="Q2818">
        <f t="shared" si="392"/>
        <v>5</v>
      </c>
      <c r="V2818" s="51">
        <f t="shared" ref="V2818:V2881" si="398">L2818/SUM($L$2:$L$3075)</f>
        <v>6.8894781952724585E-18</v>
      </c>
      <c r="W2818" s="51">
        <f t="shared" si="393"/>
        <v>4.7907876739193169E-16</v>
      </c>
    </row>
    <row r="2819" spans="2:23" x14ac:dyDescent="0.25">
      <c r="B2819" s="52" t="s">
        <v>2546</v>
      </c>
      <c r="C2819" s="53" t="s">
        <v>3756</v>
      </c>
      <c r="D2819" s="54">
        <v>2.5682699900000001</v>
      </c>
      <c r="E2819" s="54">
        <v>490.80709287899998</v>
      </c>
      <c r="F2819" s="54">
        <v>0</v>
      </c>
      <c r="G2819" s="48">
        <v>2818</v>
      </c>
      <c r="H2819" s="49"/>
      <c r="I2819" s="21">
        <f t="shared" si="394"/>
        <v>2.5991842646160455E-11</v>
      </c>
      <c r="J2819" s="50">
        <v>2.5682699900000001</v>
      </c>
      <c r="K2819" s="50">
        <v>25312.954320449993</v>
      </c>
      <c r="L2819">
        <f t="shared" si="397"/>
        <v>2.5991842646160455E-11</v>
      </c>
      <c r="M2819" t="e">
        <f t="shared" si="396"/>
        <v>#N/A</v>
      </c>
      <c r="N2819" t="str">
        <f t="shared" ref="N2819:N2882" si="399">IFERROR(VLOOKUP(C2819,$Y$2:$Y$481,1,FALSE),"NA")</f>
        <v>NA</v>
      </c>
      <c r="O2819" s="22">
        <f t="shared" si="395"/>
        <v>21445.523713613435</v>
      </c>
      <c r="P2819">
        <f t="shared" ref="P2819:P2882" si="400">IF(H2819=0,I2819,#N/A)</f>
        <v>2.5991842646160455E-11</v>
      </c>
      <c r="Q2819">
        <f t="shared" ref="Q2819:Q2882" si="401">IF(G2819&lt;$T$3,$S$3,IF(G2819&lt;$T$4,$S$4,IF(G2819&lt;$T$5,$S$5,IF(G2819&lt;$T$6,$S$6,$S$7))))</f>
        <v>5</v>
      </c>
      <c r="V2819" s="51">
        <f t="shared" si="398"/>
        <v>6.8894781952724585E-18</v>
      </c>
      <c r="W2819" s="51">
        <f t="shared" ref="W2819:W2882" si="402">W2818-V2819</f>
        <v>4.7218928919665927E-16</v>
      </c>
    </row>
    <row r="2820" spans="2:23" x14ac:dyDescent="0.25">
      <c r="B2820" s="45" t="s">
        <v>2546</v>
      </c>
      <c r="C2820" s="46" t="s">
        <v>3757</v>
      </c>
      <c r="D2820" s="47">
        <v>0.73988960000000004</v>
      </c>
      <c r="E2820" s="47">
        <v>148.48770125300001</v>
      </c>
      <c r="F2820" s="47">
        <v>0</v>
      </c>
      <c r="G2820" s="48">
        <v>2819</v>
      </c>
      <c r="H2820" s="49"/>
      <c r="I2820" s="21">
        <f t="shared" ref="I2820:I2883" si="403">I2819-F2820</f>
        <v>2.5991842646160455E-11</v>
      </c>
      <c r="J2820" s="50">
        <v>0.73988959999999993</v>
      </c>
      <c r="K2820" s="50">
        <v>25313.694210049995</v>
      </c>
      <c r="L2820">
        <f t="shared" si="397"/>
        <v>2.5991842646160455E-11</v>
      </c>
      <c r="M2820" t="e">
        <f t="shared" si="396"/>
        <v>#N/A</v>
      </c>
      <c r="N2820" t="str">
        <f t="shared" si="399"/>
        <v>NA</v>
      </c>
      <c r="O2820" s="22">
        <f t="shared" ref="O2820:O2883" si="404">D2820+O2819</f>
        <v>21446.263603213436</v>
      </c>
      <c r="P2820">
        <f t="shared" si="400"/>
        <v>2.5991842646160455E-11</v>
      </c>
      <c r="Q2820">
        <f t="shared" si="401"/>
        <v>5</v>
      </c>
      <c r="V2820" s="51">
        <f t="shared" si="398"/>
        <v>6.8894781952724585E-18</v>
      </c>
      <c r="W2820" s="51">
        <f t="shared" si="402"/>
        <v>4.6529981100138686E-16</v>
      </c>
    </row>
    <row r="2821" spans="2:23" x14ac:dyDescent="0.25">
      <c r="B2821" s="52" t="s">
        <v>2546</v>
      </c>
      <c r="C2821" s="53" t="s">
        <v>3758</v>
      </c>
      <c r="D2821" s="54">
        <v>0.58468430999999998</v>
      </c>
      <c r="E2821" s="54">
        <v>93.86075633099999</v>
      </c>
      <c r="F2821" s="54">
        <v>0</v>
      </c>
      <c r="G2821" s="48">
        <v>2820</v>
      </c>
      <c r="H2821" s="49"/>
      <c r="I2821" s="21">
        <f t="shared" si="403"/>
        <v>2.5991842646160455E-11</v>
      </c>
      <c r="J2821" s="50">
        <v>0.58468430999999998</v>
      </c>
      <c r="K2821" s="50">
        <v>25314.278894359995</v>
      </c>
      <c r="L2821">
        <f t="shared" si="397"/>
        <v>2.5991842646160455E-11</v>
      </c>
      <c r="M2821" t="e">
        <f t="shared" si="396"/>
        <v>#N/A</v>
      </c>
      <c r="N2821" t="str">
        <f t="shared" si="399"/>
        <v>NA</v>
      </c>
      <c r="O2821" s="22">
        <f t="shared" si="404"/>
        <v>21446.848287523437</v>
      </c>
      <c r="P2821">
        <f t="shared" si="400"/>
        <v>2.5991842646160455E-11</v>
      </c>
      <c r="Q2821">
        <f t="shared" si="401"/>
        <v>5</v>
      </c>
      <c r="V2821" s="51">
        <f t="shared" si="398"/>
        <v>6.8894781952724585E-18</v>
      </c>
      <c r="W2821" s="51">
        <f t="shared" si="402"/>
        <v>4.5841033280611444E-16</v>
      </c>
    </row>
    <row r="2822" spans="2:23" x14ac:dyDescent="0.25">
      <c r="B2822" s="45" t="s">
        <v>2546</v>
      </c>
      <c r="C2822" s="46" t="s">
        <v>3759</v>
      </c>
      <c r="D2822" s="47">
        <v>0.58677661000000003</v>
      </c>
      <c r="E2822" s="47">
        <v>100.80634546099999</v>
      </c>
      <c r="F2822" s="47">
        <v>0</v>
      </c>
      <c r="G2822" s="48">
        <v>2821</v>
      </c>
      <c r="H2822" s="49"/>
      <c r="I2822" s="21">
        <f t="shared" si="403"/>
        <v>2.5991842646160455E-11</v>
      </c>
      <c r="J2822" s="50">
        <v>0.58677661000000003</v>
      </c>
      <c r="K2822" s="50">
        <v>25314.865670969994</v>
      </c>
      <c r="L2822">
        <f t="shared" si="397"/>
        <v>2.5991842646160455E-11</v>
      </c>
      <c r="M2822" t="e">
        <f t="shared" si="396"/>
        <v>#N/A</v>
      </c>
      <c r="N2822" t="str">
        <f t="shared" si="399"/>
        <v>NA</v>
      </c>
      <c r="O2822" s="22">
        <f t="shared" si="404"/>
        <v>21447.435064133435</v>
      </c>
      <c r="P2822">
        <f t="shared" si="400"/>
        <v>2.5991842646160455E-11</v>
      </c>
      <c r="Q2822">
        <f t="shared" si="401"/>
        <v>5</v>
      </c>
      <c r="V2822" s="51">
        <f t="shared" si="398"/>
        <v>6.8894781952724585E-18</v>
      </c>
      <c r="W2822" s="51">
        <f t="shared" si="402"/>
        <v>4.5152085461084203E-16</v>
      </c>
    </row>
    <row r="2823" spans="2:23" x14ac:dyDescent="0.25">
      <c r="B2823" s="52" t="s">
        <v>2564</v>
      </c>
      <c r="C2823" s="53" t="s">
        <v>3760</v>
      </c>
      <c r="D2823" s="54">
        <v>0.35834504</v>
      </c>
      <c r="E2823" s="54">
        <v>0</v>
      </c>
      <c r="F2823" s="54">
        <v>0</v>
      </c>
      <c r="G2823" s="48">
        <v>2822</v>
      </c>
      <c r="H2823" s="49"/>
      <c r="I2823" s="21">
        <f t="shared" si="403"/>
        <v>2.5991842646160455E-11</v>
      </c>
      <c r="J2823" s="50">
        <v>0.35834504</v>
      </c>
      <c r="K2823" s="50">
        <v>25315.224016009994</v>
      </c>
      <c r="L2823">
        <f t="shared" si="397"/>
        <v>2.5991842646160455E-11</v>
      </c>
      <c r="M2823" t="e">
        <f t="shared" si="396"/>
        <v>#N/A</v>
      </c>
      <c r="N2823" t="str">
        <f t="shared" si="399"/>
        <v>NA</v>
      </c>
      <c r="O2823" s="22">
        <f t="shared" si="404"/>
        <v>21447.793409173435</v>
      </c>
      <c r="P2823">
        <f t="shared" si="400"/>
        <v>2.5991842646160455E-11</v>
      </c>
      <c r="Q2823">
        <f t="shared" si="401"/>
        <v>5</v>
      </c>
      <c r="V2823" s="51">
        <f t="shared" si="398"/>
        <v>6.8894781952724585E-18</v>
      </c>
      <c r="W2823" s="51">
        <f t="shared" si="402"/>
        <v>4.4463137641556962E-16</v>
      </c>
    </row>
    <row r="2824" spans="2:23" x14ac:dyDescent="0.25">
      <c r="B2824" s="45" t="s">
        <v>1088</v>
      </c>
      <c r="C2824" s="46" t="s">
        <v>3761</v>
      </c>
      <c r="D2824" s="47">
        <v>0.17232734</v>
      </c>
      <c r="E2824" s="47">
        <v>0</v>
      </c>
      <c r="F2824" s="47">
        <v>0</v>
      </c>
      <c r="G2824" s="48">
        <v>2823</v>
      </c>
      <c r="H2824" s="49"/>
      <c r="I2824" s="21">
        <f t="shared" si="403"/>
        <v>2.5991842646160455E-11</v>
      </c>
      <c r="J2824" s="50">
        <v>0.76685370000000008</v>
      </c>
      <c r="K2824" s="50">
        <v>25315.990869709993</v>
      </c>
      <c r="L2824">
        <f t="shared" si="397"/>
        <v>2.5991842646160455E-11</v>
      </c>
      <c r="M2824" t="e">
        <f t="shared" si="396"/>
        <v>#N/A</v>
      </c>
      <c r="N2824" t="str">
        <f t="shared" si="399"/>
        <v>NA</v>
      </c>
      <c r="O2824" s="22">
        <f t="shared" si="404"/>
        <v>21447.965736513434</v>
      </c>
      <c r="P2824">
        <f t="shared" si="400"/>
        <v>2.5991842646160455E-11</v>
      </c>
      <c r="Q2824">
        <f t="shared" si="401"/>
        <v>5</v>
      </c>
      <c r="V2824" s="51">
        <f t="shared" si="398"/>
        <v>6.8894781952724585E-18</v>
      </c>
      <c r="W2824" s="51">
        <f t="shared" si="402"/>
        <v>4.3774189822029715E-16</v>
      </c>
    </row>
    <row r="2825" spans="2:23" x14ac:dyDescent="0.25">
      <c r="B2825" s="52" t="s">
        <v>885</v>
      </c>
      <c r="C2825" s="53" t="s">
        <v>3762</v>
      </c>
      <c r="D2825" s="54">
        <v>6.64294E-2</v>
      </c>
      <c r="E2825" s="54">
        <v>5.1724095930000002</v>
      </c>
      <c r="F2825" s="54">
        <v>0</v>
      </c>
      <c r="G2825" s="48">
        <v>2824</v>
      </c>
      <c r="H2825" s="49"/>
      <c r="I2825" s="21">
        <f t="shared" si="403"/>
        <v>2.5991842646160455E-11</v>
      </c>
      <c r="J2825" s="50">
        <v>6.64294E-2</v>
      </c>
      <c r="K2825" s="50">
        <v>25316.057299109994</v>
      </c>
      <c r="L2825">
        <f t="shared" si="397"/>
        <v>2.5991842646160455E-11</v>
      </c>
      <c r="M2825" t="e">
        <f t="shared" si="396"/>
        <v>#N/A</v>
      </c>
      <c r="N2825" t="str">
        <f t="shared" si="399"/>
        <v>NA</v>
      </c>
      <c r="O2825" s="22">
        <f t="shared" si="404"/>
        <v>21448.032165913435</v>
      </c>
      <c r="P2825">
        <f t="shared" si="400"/>
        <v>2.5991842646160455E-11</v>
      </c>
      <c r="Q2825">
        <f t="shared" si="401"/>
        <v>5</v>
      </c>
      <c r="V2825" s="51">
        <f t="shared" si="398"/>
        <v>6.8894781952724585E-18</v>
      </c>
      <c r="W2825" s="51">
        <f t="shared" si="402"/>
        <v>4.3085242002502469E-16</v>
      </c>
    </row>
    <row r="2826" spans="2:23" x14ac:dyDescent="0.25">
      <c r="B2826" s="45" t="s">
        <v>3763</v>
      </c>
      <c r="C2826" s="46" t="s">
        <v>3764</v>
      </c>
      <c r="D2826" s="47">
        <v>15.50160131</v>
      </c>
      <c r="E2826" s="47">
        <v>0</v>
      </c>
      <c r="F2826" s="47">
        <v>0</v>
      </c>
      <c r="G2826" s="48">
        <v>2825</v>
      </c>
      <c r="H2826" s="49"/>
      <c r="I2826" s="21">
        <f t="shared" si="403"/>
        <v>2.5991842646160455E-11</v>
      </c>
      <c r="J2826" s="50">
        <v>15.50160131</v>
      </c>
      <c r="K2826" s="50">
        <v>25331.558900419994</v>
      </c>
      <c r="L2826">
        <f t="shared" si="397"/>
        <v>2.5991842646160455E-11</v>
      </c>
      <c r="M2826" t="e">
        <f t="shared" si="396"/>
        <v>#N/A</v>
      </c>
      <c r="N2826" t="str">
        <f t="shared" si="399"/>
        <v>NA</v>
      </c>
      <c r="O2826" s="22">
        <f t="shared" si="404"/>
        <v>21463.533767223435</v>
      </c>
      <c r="P2826">
        <f t="shared" si="400"/>
        <v>2.5991842646160455E-11</v>
      </c>
      <c r="Q2826">
        <f t="shared" si="401"/>
        <v>5</v>
      </c>
      <c r="V2826" s="51">
        <f t="shared" si="398"/>
        <v>6.8894781952724585E-18</v>
      </c>
      <c r="W2826" s="51">
        <f t="shared" si="402"/>
        <v>4.2396294182975222E-16</v>
      </c>
    </row>
    <row r="2827" spans="2:23" x14ac:dyDescent="0.25">
      <c r="B2827" s="52" t="s">
        <v>3763</v>
      </c>
      <c r="C2827" s="53" t="s">
        <v>3765</v>
      </c>
      <c r="D2827" s="54">
        <v>9.2915950299999999</v>
      </c>
      <c r="E2827" s="54">
        <v>0</v>
      </c>
      <c r="F2827" s="54">
        <v>0</v>
      </c>
      <c r="G2827" s="48">
        <v>2826</v>
      </c>
      <c r="H2827" s="49"/>
      <c r="I2827" s="21">
        <f t="shared" si="403"/>
        <v>2.5991842646160455E-11</v>
      </c>
      <c r="J2827" s="50">
        <v>9.2915950299999999</v>
      </c>
      <c r="K2827" s="50">
        <v>25340.850495449995</v>
      </c>
      <c r="L2827">
        <f t="shared" si="397"/>
        <v>2.5991842646160455E-11</v>
      </c>
      <c r="M2827" t="e">
        <f t="shared" si="396"/>
        <v>#N/A</v>
      </c>
      <c r="N2827" t="str">
        <f t="shared" si="399"/>
        <v>NA</v>
      </c>
      <c r="O2827" s="22">
        <f t="shared" si="404"/>
        <v>21472.825362253436</v>
      </c>
      <c r="P2827">
        <f t="shared" si="400"/>
        <v>2.5991842646160455E-11</v>
      </c>
      <c r="Q2827">
        <f t="shared" si="401"/>
        <v>5</v>
      </c>
      <c r="V2827" s="51">
        <f t="shared" si="398"/>
        <v>6.8894781952724585E-18</v>
      </c>
      <c r="W2827" s="51">
        <f t="shared" si="402"/>
        <v>4.1707346363447976E-16</v>
      </c>
    </row>
    <row r="2828" spans="2:23" x14ac:dyDescent="0.25">
      <c r="B2828" s="45" t="s">
        <v>3763</v>
      </c>
      <c r="C2828" s="46" t="s">
        <v>3766</v>
      </c>
      <c r="D2828" s="47">
        <v>29.652594529999998</v>
      </c>
      <c r="E2828" s="47">
        <v>0</v>
      </c>
      <c r="F2828" s="47">
        <v>0</v>
      </c>
      <c r="G2828" s="48">
        <v>2827</v>
      </c>
      <c r="H2828" s="49"/>
      <c r="I2828" s="21">
        <f t="shared" si="403"/>
        <v>2.5991842646160455E-11</v>
      </c>
      <c r="J2828" s="50">
        <v>29.652594529999998</v>
      </c>
      <c r="K2828" s="50">
        <v>25370.503089979997</v>
      </c>
      <c r="L2828">
        <f t="shared" si="397"/>
        <v>2.5991842646160455E-11</v>
      </c>
      <c r="M2828" t="e">
        <f t="shared" si="396"/>
        <v>#N/A</v>
      </c>
      <c r="N2828" t="str">
        <f t="shared" si="399"/>
        <v>NA</v>
      </c>
      <c r="O2828" s="22">
        <f t="shared" si="404"/>
        <v>21502.477956783438</v>
      </c>
      <c r="P2828">
        <f t="shared" si="400"/>
        <v>2.5991842646160455E-11</v>
      </c>
      <c r="Q2828">
        <f t="shared" si="401"/>
        <v>5</v>
      </c>
      <c r="V2828" s="51">
        <f t="shared" si="398"/>
        <v>6.8894781952724585E-18</v>
      </c>
      <c r="W2828" s="51">
        <f t="shared" si="402"/>
        <v>4.101839854392073E-16</v>
      </c>
    </row>
    <row r="2829" spans="2:23" x14ac:dyDescent="0.25">
      <c r="B2829" s="52" t="s">
        <v>3763</v>
      </c>
      <c r="C2829" s="53" t="s">
        <v>3767</v>
      </c>
      <c r="D2829" s="54">
        <v>4.2690850800000009</v>
      </c>
      <c r="E2829" s="54">
        <v>0</v>
      </c>
      <c r="F2829" s="54">
        <v>0</v>
      </c>
      <c r="G2829" s="48">
        <v>2828</v>
      </c>
      <c r="H2829" s="49"/>
      <c r="I2829" s="21">
        <f t="shared" si="403"/>
        <v>2.5991842646160455E-11</v>
      </c>
      <c r="J2829" s="50">
        <v>4.2690850800000009</v>
      </c>
      <c r="K2829" s="50">
        <v>25374.772175059996</v>
      </c>
      <c r="L2829">
        <f t="shared" si="397"/>
        <v>2.5991842646160455E-11</v>
      </c>
      <c r="M2829" t="e">
        <f t="shared" si="396"/>
        <v>#N/A</v>
      </c>
      <c r="N2829" t="str">
        <f t="shared" si="399"/>
        <v>NA</v>
      </c>
      <c r="O2829" s="22">
        <f t="shared" si="404"/>
        <v>21506.747041863437</v>
      </c>
      <c r="P2829">
        <f t="shared" si="400"/>
        <v>2.5991842646160455E-11</v>
      </c>
      <c r="Q2829">
        <f t="shared" si="401"/>
        <v>5</v>
      </c>
      <c r="V2829" s="51">
        <f t="shared" si="398"/>
        <v>6.8894781952724585E-18</v>
      </c>
      <c r="W2829" s="51">
        <f t="shared" si="402"/>
        <v>4.0329450724393483E-16</v>
      </c>
    </row>
    <row r="2830" spans="2:23" x14ac:dyDescent="0.25">
      <c r="B2830" s="45" t="s">
        <v>3763</v>
      </c>
      <c r="C2830" s="46" t="s">
        <v>3768</v>
      </c>
      <c r="D2830" s="47">
        <v>7.3144679999999989</v>
      </c>
      <c r="E2830" s="47">
        <v>0</v>
      </c>
      <c r="F2830" s="47">
        <v>0</v>
      </c>
      <c r="G2830" s="48">
        <v>2829</v>
      </c>
      <c r="H2830" s="49"/>
      <c r="I2830" s="21">
        <f t="shared" si="403"/>
        <v>2.5991842646160455E-11</v>
      </c>
      <c r="J2830" s="50">
        <v>7.3144679999999989</v>
      </c>
      <c r="K2830" s="50">
        <v>25382.086643059996</v>
      </c>
      <c r="L2830">
        <f t="shared" si="397"/>
        <v>2.5991842646160455E-11</v>
      </c>
      <c r="M2830" t="e">
        <f t="shared" si="396"/>
        <v>#N/A</v>
      </c>
      <c r="N2830" t="str">
        <f t="shared" si="399"/>
        <v>NA</v>
      </c>
      <c r="O2830" s="22">
        <f t="shared" si="404"/>
        <v>21514.061509863437</v>
      </c>
      <c r="P2830">
        <f t="shared" si="400"/>
        <v>2.5991842646160455E-11</v>
      </c>
      <c r="Q2830">
        <f t="shared" si="401"/>
        <v>5</v>
      </c>
      <c r="V2830" s="51">
        <f t="shared" si="398"/>
        <v>6.8894781952724585E-18</v>
      </c>
      <c r="W2830" s="51">
        <f t="shared" si="402"/>
        <v>3.9640502904866237E-16</v>
      </c>
    </row>
    <row r="2831" spans="2:23" x14ac:dyDescent="0.25">
      <c r="B2831" s="52" t="s">
        <v>3769</v>
      </c>
      <c r="C2831" s="53" t="s">
        <v>3770</v>
      </c>
      <c r="D2831" s="54">
        <v>24.394022249999995</v>
      </c>
      <c r="E2831" s="54">
        <v>0</v>
      </c>
      <c r="F2831" s="54">
        <v>0</v>
      </c>
      <c r="G2831" s="48">
        <v>2830</v>
      </c>
      <c r="H2831" s="49"/>
      <c r="I2831" s="21">
        <f t="shared" si="403"/>
        <v>2.5991842646160455E-11</v>
      </c>
      <c r="J2831" s="50">
        <v>24.394022249999995</v>
      </c>
      <c r="K2831" s="50">
        <v>25406.480665309995</v>
      </c>
      <c r="L2831">
        <f t="shared" si="397"/>
        <v>2.5991842646160455E-11</v>
      </c>
      <c r="M2831" t="e">
        <f t="shared" si="396"/>
        <v>#N/A</v>
      </c>
      <c r="N2831" t="str">
        <f t="shared" si="399"/>
        <v>NA</v>
      </c>
      <c r="O2831" s="22">
        <f t="shared" si="404"/>
        <v>21538.455532113436</v>
      </c>
      <c r="P2831">
        <f t="shared" si="400"/>
        <v>2.5991842646160455E-11</v>
      </c>
      <c r="Q2831">
        <f t="shared" si="401"/>
        <v>5</v>
      </c>
      <c r="V2831" s="51">
        <f t="shared" si="398"/>
        <v>6.8894781952724585E-18</v>
      </c>
      <c r="W2831" s="51">
        <f t="shared" si="402"/>
        <v>3.895155508533899E-16</v>
      </c>
    </row>
    <row r="2832" spans="2:23" x14ac:dyDescent="0.25">
      <c r="B2832" s="45" t="s">
        <v>3769</v>
      </c>
      <c r="C2832" s="46" t="s">
        <v>3771</v>
      </c>
      <c r="D2832" s="47">
        <v>14.45090107</v>
      </c>
      <c r="E2832" s="47">
        <v>0</v>
      </c>
      <c r="F2832" s="47">
        <v>0</v>
      </c>
      <c r="G2832" s="48">
        <v>2831</v>
      </c>
      <c r="H2832" s="49"/>
      <c r="I2832" s="21">
        <f t="shared" si="403"/>
        <v>2.5991842646160455E-11</v>
      </c>
      <c r="J2832" s="50">
        <v>14.45090107</v>
      </c>
      <c r="K2832" s="50">
        <v>25420.931566379993</v>
      </c>
      <c r="L2832">
        <f t="shared" si="397"/>
        <v>2.5991842646160455E-11</v>
      </c>
      <c r="M2832" t="e">
        <f t="shared" si="396"/>
        <v>#N/A</v>
      </c>
      <c r="N2832" t="str">
        <f t="shared" si="399"/>
        <v>NA</v>
      </c>
      <c r="O2832" s="22">
        <f t="shared" si="404"/>
        <v>21552.906433183434</v>
      </c>
      <c r="P2832">
        <f t="shared" si="400"/>
        <v>2.5991842646160455E-11</v>
      </c>
      <c r="Q2832">
        <f t="shared" si="401"/>
        <v>5</v>
      </c>
      <c r="V2832" s="51">
        <f t="shared" si="398"/>
        <v>6.8894781952724585E-18</v>
      </c>
      <c r="W2832" s="51">
        <f t="shared" si="402"/>
        <v>3.8262607265811744E-16</v>
      </c>
    </row>
    <row r="2833" spans="2:23" x14ac:dyDescent="0.25">
      <c r="B2833" s="52" t="s">
        <v>3769</v>
      </c>
      <c r="C2833" s="53" t="s">
        <v>3772</v>
      </c>
      <c r="D2833" s="54">
        <v>8.0836311199999997</v>
      </c>
      <c r="E2833" s="54">
        <v>0</v>
      </c>
      <c r="F2833" s="54">
        <v>0</v>
      </c>
      <c r="G2833" s="48">
        <v>2832</v>
      </c>
      <c r="H2833" s="49"/>
      <c r="I2833" s="21">
        <f t="shared" si="403"/>
        <v>2.5991842646160455E-11</v>
      </c>
      <c r="J2833" s="50">
        <v>8.0836311199999997</v>
      </c>
      <c r="K2833" s="50">
        <v>25429.015197499994</v>
      </c>
      <c r="L2833">
        <f t="shared" si="397"/>
        <v>2.5991842646160455E-11</v>
      </c>
      <c r="M2833" t="e">
        <f t="shared" si="396"/>
        <v>#N/A</v>
      </c>
      <c r="N2833" t="str">
        <f t="shared" si="399"/>
        <v>NA</v>
      </c>
      <c r="O2833" s="22">
        <f t="shared" si="404"/>
        <v>21560.990064303434</v>
      </c>
      <c r="P2833">
        <f t="shared" si="400"/>
        <v>2.5991842646160455E-11</v>
      </c>
      <c r="Q2833">
        <f t="shared" si="401"/>
        <v>5</v>
      </c>
      <c r="V2833" s="51">
        <f t="shared" si="398"/>
        <v>6.8894781952724585E-18</v>
      </c>
      <c r="W2833" s="51">
        <f t="shared" si="402"/>
        <v>3.7573659446284498E-16</v>
      </c>
    </row>
    <row r="2834" spans="2:23" x14ac:dyDescent="0.25">
      <c r="B2834" s="45" t="s">
        <v>3769</v>
      </c>
      <c r="C2834" s="46" t="s">
        <v>3773</v>
      </c>
      <c r="D2834" s="47">
        <v>9.8139824200000003</v>
      </c>
      <c r="E2834" s="47">
        <v>0</v>
      </c>
      <c r="F2834" s="47">
        <v>0</v>
      </c>
      <c r="G2834" s="48">
        <v>2833</v>
      </c>
      <c r="H2834" s="49"/>
      <c r="I2834" s="21">
        <f t="shared" si="403"/>
        <v>2.5991842646160455E-11</v>
      </c>
      <c r="J2834" s="50">
        <v>9.8139824200000003</v>
      </c>
      <c r="K2834" s="50">
        <v>25438.829179919994</v>
      </c>
      <c r="L2834">
        <f t="shared" si="397"/>
        <v>2.5991842646160455E-11</v>
      </c>
      <c r="M2834" t="e">
        <f t="shared" si="396"/>
        <v>#N/A</v>
      </c>
      <c r="N2834" t="str">
        <f t="shared" si="399"/>
        <v>NA</v>
      </c>
      <c r="O2834" s="22">
        <f t="shared" si="404"/>
        <v>21570.804046723435</v>
      </c>
      <c r="P2834">
        <f t="shared" si="400"/>
        <v>2.5991842646160455E-11</v>
      </c>
      <c r="Q2834">
        <f t="shared" si="401"/>
        <v>5</v>
      </c>
      <c r="V2834" s="51">
        <f t="shared" si="398"/>
        <v>6.8894781952724585E-18</v>
      </c>
      <c r="W2834" s="51">
        <f t="shared" si="402"/>
        <v>3.6884711626757251E-16</v>
      </c>
    </row>
    <row r="2835" spans="2:23" x14ac:dyDescent="0.25">
      <c r="B2835" s="52" t="s">
        <v>3769</v>
      </c>
      <c r="C2835" s="53" t="s">
        <v>3774</v>
      </c>
      <c r="D2835" s="54">
        <v>6.7639291499999992</v>
      </c>
      <c r="E2835" s="54">
        <v>0</v>
      </c>
      <c r="F2835" s="54">
        <v>0</v>
      </c>
      <c r="G2835" s="48">
        <v>2834</v>
      </c>
      <c r="H2835" s="49"/>
      <c r="I2835" s="21">
        <f t="shared" si="403"/>
        <v>2.5991842646160455E-11</v>
      </c>
      <c r="J2835" s="50">
        <v>6.7639291499999992</v>
      </c>
      <c r="K2835" s="50">
        <v>25445.593109069996</v>
      </c>
      <c r="L2835">
        <f t="shared" si="397"/>
        <v>2.5991842646160455E-11</v>
      </c>
      <c r="M2835" t="e">
        <f t="shared" ref="M2835:M2898" si="405">IF(N2835=C2835,L2835,NA())</f>
        <v>#N/A</v>
      </c>
      <c r="N2835" t="str">
        <f t="shared" si="399"/>
        <v>NA</v>
      </c>
      <c r="O2835" s="22">
        <f t="shared" si="404"/>
        <v>21577.567975873437</v>
      </c>
      <c r="P2835">
        <f t="shared" si="400"/>
        <v>2.5991842646160455E-11</v>
      </c>
      <c r="Q2835">
        <f t="shared" si="401"/>
        <v>5</v>
      </c>
      <c r="V2835" s="51">
        <f t="shared" si="398"/>
        <v>6.8894781952724585E-18</v>
      </c>
      <c r="W2835" s="51">
        <f t="shared" si="402"/>
        <v>3.6195763807230005E-16</v>
      </c>
    </row>
    <row r="2836" spans="2:23" x14ac:dyDescent="0.25">
      <c r="B2836" s="45" t="s">
        <v>3769</v>
      </c>
      <c r="C2836" s="46" t="s">
        <v>3775</v>
      </c>
      <c r="D2836" s="47">
        <v>0.35394967999999999</v>
      </c>
      <c r="E2836" s="47">
        <v>0</v>
      </c>
      <c r="F2836" s="47">
        <v>0</v>
      </c>
      <c r="G2836" s="48">
        <v>2835</v>
      </c>
      <c r="H2836" s="49"/>
      <c r="I2836" s="21">
        <f t="shared" si="403"/>
        <v>2.5991842646160455E-11</v>
      </c>
      <c r="J2836" s="50">
        <v>0.35394967999999999</v>
      </c>
      <c r="K2836" s="50">
        <v>25445.947058749996</v>
      </c>
      <c r="L2836">
        <f t="shared" si="397"/>
        <v>2.5991842646160455E-11</v>
      </c>
      <c r="M2836" t="e">
        <f t="shared" si="405"/>
        <v>#N/A</v>
      </c>
      <c r="N2836" t="str">
        <f t="shared" si="399"/>
        <v>NA</v>
      </c>
      <c r="O2836" s="22">
        <f t="shared" si="404"/>
        <v>21577.921925553437</v>
      </c>
      <c r="P2836">
        <f t="shared" si="400"/>
        <v>2.5991842646160455E-11</v>
      </c>
      <c r="Q2836">
        <f t="shared" si="401"/>
        <v>5</v>
      </c>
      <c r="V2836" s="51">
        <f t="shared" si="398"/>
        <v>6.8894781952724585E-18</v>
      </c>
      <c r="W2836" s="51">
        <f t="shared" si="402"/>
        <v>3.5506815987702758E-16</v>
      </c>
    </row>
    <row r="2837" spans="2:23" x14ac:dyDescent="0.25">
      <c r="B2837" s="52" t="s">
        <v>3776</v>
      </c>
      <c r="C2837" s="53" t="s">
        <v>3777</v>
      </c>
      <c r="D2837" s="54">
        <v>25.349038929999999</v>
      </c>
      <c r="E2837" s="54">
        <v>0</v>
      </c>
      <c r="F2837" s="54">
        <v>0</v>
      </c>
      <c r="G2837" s="48">
        <v>2836</v>
      </c>
      <c r="H2837" s="49"/>
      <c r="I2837" s="21">
        <f t="shared" si="403"/>
        <v>2.5991842646160455E-11</v>
      </c>
      <c r="J2837" s="50">
        <v>25.349038929999999</v>
      </c>
      <c r="K2837" s="50">
        <v>25471.296097679995</v>
      </c>
      <c r="L2837">
        <f t="shared" si="397"/>
        <v>2.5991842646160455E-11</v>
      </c>
      <c r="M2837" t="e">
        <f t="shared" si="405"/>
        <v>#N/A</v>
      </c>
      <c r="N2837" t="str">
        <f t="shared" si="399"/>
        <v>NA</v>
      </c>
      <c r="O2837" s="22">
        <f t="shared" si="404"/>
        <v>21603.270964483436</v>
      </c>
      <c r="P2837">
        <f t="shared" si="400"/>
        <v>2.5991842646160455E-11</v>
      </c>
      <c r="Q2837">
        <f t="shared" si="401"/>
        <v>5</v>
      </c>
      <c r="V2837" s="51">
        <f t="shared" si="398"/>
        <v>6.8894781952724585E-18</v>
      </c>
      <c r="W2837" s="51">
        <f t="shared" si="402"/>
        <v>3.4817868168175512E-16</v>
      </c>
    </row>
    <row r="2838" spans="2:23" x14ac:dyDescent="0.25">
      <c r="B2838" s="45" t="s">
        <v>3776</v>
      </c>
      <c r="C2838" s="46" t="s">
        <v>3778</v>
      </c>
      <c r="D2838" s="47">
        <v>8.461025939999999</v>
      </c>
      <c r="E2838" s="47">
        <v>0</v>
      </c>
      <c r="F2838" s="47">
        <v>0</v>
      </c>
      <c r="G2838" s="48">
        <v>2837</v>
      </c>
      <c r="H2838" s="49"/>
      <c r="I2838" s="21">
        <f t="shared" si="403"/>
        <v>2.5991842646160455E-11</v>
      </c>
      <c r="J2838" s="50">
        <v>8.461025939999999</v>
      </c>
      <c r="K2838" s="50">
        <v>25479.757123619995</v>
      </c>
      <c r="L2838">
        <f t="shared" si="397"/>
        <v>2.5991842646160455E-11</v>
      </c>
      <c r="M2838" t="e">
        <f t="shared" si="405"/>
        <v>#N/A</v>
      </c>
      <c r="N2838" t="str">
        <f t="shared" si="399"/>
        <v>NA</v>
      </c>
      <c r="O2838" s="22">
        <f t="shared" si="404"/>
        <v>21611.731990423435</v>
      </c>
      <c r="P2838">
        <f t="shared" si="400"/>
        <v>2.5991842646160455E-11</v>
      </c>
      <c r="Q2838">
        <f t="shared" si="401"/>
        <v>5</v>
      </c>
      <c r="V2838" s="51">
        <f t="shared" si="398"/>
        <v>6.8894781952724585E-18</v>
      </c>
      <c r="W2838" s="51">
        <f t="shared" si="402"/>
        <v>3.4128920348648266E-16</v>
      </c>
    </row>
    <row r="2839" spans="2:23" x14ac:dyDescent="0.25">
      <c r="B2839" s="52" t="s">
        <v>3776</v>
      </c>
      <c r="C2839" s="53" t="s">
        <v>3779</v>
      </c>
      <c r="D2839" s="54">
        <v>6.3243733599999992</v>
      </c>
      <c r="E2839" s="54">
        <v>0</v>
      </c>
      <c r="F2839" s="54">
        <v>0</v>
      </c>
      <c r="G2839" s="48">
        <v>2838</v>
      </c>
      <c r="H2839" s="49"/>
      <c r="I2839" s="21">
        <f t="shared" si="403"/>
        <v>2.5991842646160455E-11</v>
      </c>
      <c r="J2839" s="50">
        <v>6.3243733599999992</v>
      </c>
      <c r="K2839" s="50">
        <v>25486.081496979994</v>
      </c>
      <c r="L2839">
        <f t="shared" si="397"/>
        <v>2.5991842646160455E-11</v>
      </c>
      <c r="M2839" t="e">
        <f t="shared" si="405"/>
        <v>#N/A</v>
      </c>
      <c r="N2839" t="str">
        <f t="shared" si="399"/>
        <v>NA</v>
      </c>
      <c r="O2839" s="22">
        <f t="shared" si="404"/>
        <v>21618.056363783435</v>
      </c>
      <c r="P2839">
        <f t="shared" si="400"/>
        <v>2.5991842646160455E-11</v>
      </c>
      <c r="Q2839">
        <f t="shared" si="401"/>
        <v>5</v>
      </c>
      <c r="V2839" s="51">
        <f t="shared" si="398"/>
        <v>6.8894781952724585E-18</v>
      </c>
      <c r="W2839" s="51">
        <f t="shared" si="402"/>
        <v>3.3439972529121019E-16</v>
      </c>
    </row>
    <row r="2840" spans="2:23" x14ac:dyDescent="0.25">
      <c r="B2840" s="45" t="s">
        <v>3776</v>
      </c>
      <c r="C2840" s="46" t="s">
        <v>3780</v>
      </c>
      <c r="D2840" s="47">
        <v>8.4281225800000001</v>
      </c>
      <c r="E2840" s="47">
        <v>0</v>
      </c>
      <c r="F2840" s="47">
        <v>0</v>
      </c>
      <c r="G2840" s="48">
        <v>2839</v>
      </c>
      <c r="H2840" s="49"/>
      <c r="I2840" s="21">
        <f t="shared" si="403"/>
        <v>2.5991842646160455E-11</v>
      </c>
      <c r="J2840" s="50">
        <v>8.4281225800000001</v>
      </c>
      <c r="K2840" s="50">
        <v>25494.509619559994</v>
      </c>
      <c r="L2840">
        <f t="shared" si="397"/>
        <v>2.5991842646160455E-11</v>
      </c>
      <c r="M2840" t="e">
        <f t="shared" si="405"/>
        <v>#N/A</v>
      </c>
      <c r="N2840" t="str">
        <f t="shared" si="399"/>
        <v>NA</v>
      </c>
      <c r="O2840" s="22">
        <f t="shared" si="404"/>
        <v>21626.484486363435</v>
      </c>
      <c r="P2840">
        <f t="shared" si="400"/>
        <v>2.5991842646160455E-11</v>
      </c>
      <c r="Q2840">
        <f t="shared" si="401"/>
        <v>5</v>
      </c>
      <c r="V2840" s="51">
        <f t="shared" si="398"/>
        <v>6.8894781952724585E-18</v>
      </c>
      <c r="W2840" s="51">
        <f t="shared" si="402"/>
        <v>3.2751024709593773E-16</v>
      </c>
    </row>
    <row r="2841" spans="2:23" x14ac:dyDescent="0.25">
      <c r="B2841" s="52" t="s">
        <v>2131</v>
      </c>
      <c r="C2841" s="53" t="s">
        <v>3781</v>
      </c>
      <c r="D2841" s="54">
        <v>0.31371965000000002</v>
      </c>
      <c r="E2841" s="54">
        <v>0</v>
      </c>
      <c r="F2841" s="54">
        <v>0</v>
      </c>
      <c r="G2841" s="48">
        <v>2840</v>
      </c>
      <c r="H2841" s="49"/>
      <c r="I2841" s="21">
        <f t="shared" si="403"/>
        <v>2.5991842646160455E-11</v>
      </c>
      <c r="J2841" s="50">
        <v>35.003419039999997</v>
      </c>
      <c r="K2841" s="50">
        <v>25529.513038599995</v>
      </c>
      <c r="L2841">
        <f t="shared" si="397"/>
        <v>2.5991842646160455E-11</v>
      </c>
      <c r="M2841" t="e">
        <f t="shared" si="405"/>
        <v>#N/A</v>
      </c>
      <c r="N2841" t="str">
        <f t="shared" si="399"/>
        <v>NA</v>
      </c>
      <c r="O2841" s="22">
        <f t="shared" si="404"/>
        <v>21626.798206013435</v>
      </c>
      <c r="P2841">
        <f t="shared" si="400"/>
        <v>2.5991842646160455E-11</v>
      </c>
      <c r="Q2841">
        <f t="shared" si="401"/>
        <v>5</v>
      </c>
      <c r="V2841" s="51">
        <f t="shared" si="398"/>
        <v>6.8894781952724585E-18</v>
      </c>
      <c r="W2841" s="51">
        <f t="shared" si="402"/>
        <v>3.2062076890066527E-16</v>
      </c>
    </row>
    <row r="2842" spans="2:23" x14ac:dyDescent="0.25">
      <c r="B2842" s="45" t="s">
        <v>3782</v>
      </c>
      <c r="C2842" s="46" t="s">
        <v>3783</v>
      </c>
      <c r="D2842" s="47">
        <v>7.4194170000000004E-2</v>
      </c>
      <c r="E2842" s="47">
        <v>0</v>
      </c>
      <c r="F2842" s="47">
        <v>0</v>
      </c>
      <c r="G2842" s="48">
        <v>2841</v>
      </c>
      <c r="H2842" s="49"/>
      <c r="I2842" s="21">
        <f t="shared" si="403"/>
        <v>2.5991842646160455E-11</v>
      </c>
      <c r="J2842" s="50">
        <v>7.4194170000000004E-2</v>
      </c>
      <c r="K2842" s="50">
        <v>25529.587232769994</v>
      </c>
      <c r="L2842">
        <f t="shared" si="397"/>
        <v>2.5991842646160455E-11</v>
      </c>
      <c r="M2842" t="e">
        <f t="shared" si="405"/>
        <v>#N/A</v>
      </c>
      <c r="N2842" t="str">
        <f t="shared" si="399"/>
        <v>NA</v>
      </c>
      <c r="O2842" s="22">
        <f t="shared" si="404"/>
        <v>21626.872400183434</v>
      </c>
      <c r="P2842">
        <f t="shared" si="400"/>
        <v>2.5991842646160455E-11</v>
      </c>
      <c r="Q2842">
        <f t="shared" si="401"/>
        <v>5</v>
      </c>
      <c r="V2842" s="51">
        <f t="shared" si="398"/>
        <v>6.8894781952724585E-18</v>
      </c>
      <c r="W2842" s="51">
        <f t="shared" si="402"/>
        <v>3.137312907053928E-16</v>
      </c>
    </row>
    <row r="2843" spans="2:23" x14ac:dyDescent="0.25">
      <c r="B2843" s="52" t="s">
        <v>3784</v>
      </c>
      <c r="C2843" s="53" t="s">
        <v>3785</v>
      </c>
      <c r="D2843" s="54">
        <v>0.40140484000000004</v>
      </c>
      <c r="E2843" s="54">
        <v>0</v>
      </c>
      <c r="F2843" s="54">
        <v>0</v>
      </c>
      <c r="G2843" s="48">
        <v>2842</v>
      </c>
      <c r="H2843" s="49"/>
      <c r="I2843" s="21">
        <f t="shared" si="403"/>
        <v>2.5991842646160455E-11</v>
      </c>
      <c r="J2843" s="50">
        <v>0.40140484000000004</v>
      </c>
      <c r="K2843" s="50">
        <v>25529.988637609993</v>
      </c>
      <c r="L2843">
        <f t="shared" si="397"/>
        <v>2.5991842646160455E-11</v>
      </c>
      <c r="M2843" t="e">
        <f t="shared" si="405"/>
        <v>#N/A</v>
      </c>
      <c r="N2843" t="str">
        <f t="shared" si="399"/>
        <v>NA</v>
      </c>
      <c r="O2843" s="22">
        <f t="shared" si="404"/>
        <v>21627.273805023433</v>
      </c>
      <c r="P2843">
        <f t="shared" si="400"/>
        <v>2.5991842646160455E-11</v>
      </c>
      <c r="Q2843">
        <f t="shared" si="401"/>
        <v>5</v>
      </c>
      <c r="V2843" s="51">
        <f t="shared" si="398"/>
        <v>6.8894781952724585E-18</v>
      </c>
      <c r="W2843" s="51">
        <f t="shared" si="402"/>
        <v>3.0684181251012034E-16</v>
      </c>
    </row>
    <row r="2844" spans="2:23" x14ac:dyDescent="0.25">
      <c r="B2844" s="45" t="s">
        <v>3786</v>
      </c>
      <c r="C2844" s="46" t="s">
        <v>3787</v>
      </c>
      <c r="D2844" s="47">
        <v>0.18808713999999996</v>
      </c>
      <c r="E2844" s="47">
        <v>0</v>
      </c>
      <c r="F2844" s="47">
        <v>0</v>
      </c>
      <c r="G2844" s="48">
        <v>2843</v>
      </c>
      <c r="H2844" s="49"/>
      <c r="I2844" s="21">
        <f t="shared" si="403"/>
        <v>2.5991842646160455E-11</v>
      </c>
      <c r="J2844" s="50">
        <v>0.18808713999999996</v>
      </c>
      <c r="K2844" s="50">
        <v>25530.176724749992</v>
      </c>
      <c r="L2844">
        <f t="shared" si="397"/>
        <v>2.5991842646160455E-11</v>
      </c>
      <c r="M2844" t="e">
        <f t="shared" si="405"/>
        <v>#N/A</v>
      </c>
      <c r="N2844" t="str">
        <f t="shared" si="399"/>
        <v>NA</v>
      </c>
      <c r="O2844" s="22">
        <f t="shared" si="404"/>
        <v>21627.461892163432</v>
      </c>
      <c r="P2844">
        <f t="shared" si="400"/>
        <v>2.5991842646160455E-11</v>
      </c>
      <c r="Q2844">
        <f t="shared" si="401"/>
        <v>5</v>
      </c>
      <c r="V2844" s="51">
        <f t="shared" si="398"/>
        <v>6.8894781952724585E-18</v>
      </c>
      <c r="W2844" s="51">
        <f t="shared" si="402"/>
        <v>2.9995233431484787E-16</v>
      </c>
    </row>
    <row r="2845" spans="2:23" x14ac:dyDescent="0.25">
      <c r="B2845" s="52" t="s">
        <v>3786</v>
      </c>
      <c r="C2845" s="53" t="s">
        <v>3788</v>
      </c>
      <c r="D2845" s="54">
        <v>22.409816869999997</v>
      </c>
      <c r="E2845" s="54">
        <v>0</v>
      </c>
      <c r="F2845" s="54">
        <v>0</v>
      </c>
      <c r="G2845" s="48">
        <v>2844</v>
      </c>
      <c r="H2845" s="49"/>
      <c r="I2845" s="21">
        <f t="shared" si="403"/>
        <v>2.5991842646160455E-11</v>
      </c>
      <c r="J2845" s="50">
        <v>22.409816869999993</v>
      </c>
      <c r="K2845" s="50">
        <v>25552.586541619992</v>
      </c>
      <c r="L2845">
        <f t="shared" si="397"/>
        <v>2.5991842646160455E-11</v>
      </c>
      <c r="M2845" t="e">
        <f t="shared" si="405"/>
        <v>#N/A</v>
      </c>
      <c r="N2845" t="str">
        <f t="shared" si="399"/>
        <v>NA</v>
      </c>
      <c r="O2845" s="22">
        <f t="shared" si="404"/>
        <v>21649.871709033432</v>
      </c>
      <c r="P2845">
        <f t="shared" si="400"/>
        <v>2.5991842646160455E-11</v>
      </c>
      <c r="Q2845">
        <f t="shared" si="401"/>
        <v>5</v>
      </c>
      <c r="V2845" s="51">
        <f t="shared" si="398"/>
        <v>6.8894781952724585E-18</v>
      </c>
      <c r="W2845" s="51">
        <f t="shared" si="402"/>
        <v>2.9306285611957541E-16</v>
      </c>
    </row>
    <row r="2846" spans="2:23" x14ac:dyDescent="0.25">
      <c r="B2846" s="45" t="s">
        <v>1273</v>
      </c>
      <c r="C2846" s="46" t="s">
        <v>3789</v>
      </c>
      <c r="D2846" s="47">
        <v>0.17644467999999999</v>
      </c>
      <c r="E2846" s="47">
        <v>0</v>
      </c>
      <c r="F2846" s="47">
        <v>0</v>
      </c>
      <c r="G2846" s="48">
        <v>2845</v>
      </c>
      <c r="H2846" s="49"/>
      <c r="I2846" s="21">
        <f t="shared" si="403"/>
        <v>2.5991842646160455E-11</v>
      </c>
      <c r="J2846" s="50">
        <v>0.17644467999999999</v>
      </c>
      <c r="K2846" s="50">
        <v>25552.762986299993</v>
      </c>
      <c r="L2846">
        <f t="shared" si="397"/>
        <v>2.5991842646160455E-11</v>
      </c>
      <c r="M2846" t="e">
        <f t="shared" si="405"/>
        <v>#N/A</v>
      </c>
      <c r="N2846" t="str">
        <f t="shared" si="399"/>
        <v>NA</v>
      </c>
      <c r="O2846" s="22">
        <f t="shared" si="404"/>
        <v>21650.048153713433</v>
      </c>
      <c r="P2846">
        <f t="shared" si="400"/>
        <v>2.5991842646160455E-11</v>
      </c>
      <c r="Q2846">
        <f t="shared" si="401"/>
        <v>5</v>
      </c>
      <c r="V2846" s="51">
        <f t="shared" si="398"/>
        <v>6.8894781952724585E-18</v>
      </c>
      <c r="W2846" s="51">
        <f t="shared" si="402"/>
        <v>2.8617337792430295E-16</v>
      </c>
    </row>
    <row r="2847" spans="2:23" x14ac:dyDescent="0.25">
      <c r="B2847" s="52" t="s">
        <v>3790</v>
      </c>
      <c r="C2847" s="53" t="s">
        <v>3791</v>
      </c>
      <c r="D2847" s="54">
        <v>1.18592918</v>
      </c>
      <c r="E2847" s="54">
        <v>0</v>
      </c>
      <c r="F2847" s="54">
        <v>0</v>
      </c>
      <c r="G2847" s="48">
        <v>2846</v>
      </c>
      <c r="H2847" s="49"/>
      <c r="I2847" s="21">
        <f t="shared" si="403"/>
        <v>2.5991842646160455E-11</v>
      </c>
      <c r="J2847" s="50">
        <v>1.18592918</v>
      </c>
      <c r="K2847" s="50">
        <v>25553.948915479992</v>
      </c>
      <c r="L2847">
        <f t="shared" si="397"/>
        <v>2.5991842646160455E-11</v>
      </c>
      <c r="M2847" t="e">
        <f t="shared" si="405"/>
        <v>#N/A</v>
      </c>
      <c r="N2847" t="str">
        <f t="shared" si="399"/>
        <v>NA</v>
      </c>
      <c r="O2847" s="22">
        <f t="shared" si="404"/>
        <v>21651.234082893432</v>
      </c>
      <c r="P2847">
        <f t="shared" si="400"/>
        <v>2.5991842646160455E-11</v>
      </c>
      <c r="Q2847">
        <f t="shared" si="401"/>
        <v>5</v>
      </c>
      <c r="V2847" s="51">
        <f t="shared" si="398"/>
        <v>6.8894781952724585E-18</v>
      </c>
      <c r="W2847" s="51">
        <f t="shared" si="402"/>
        <v>2.7928389972903048E-16</v>
      </c>
    </row>
    <row r="2848" spans="2:23" x14ac:dyDescent="0.25">
      <c r="B2848" s="45" t="s">
        <v>1273</v>
      </c>
      <c r="C2848" s="46" t="s">
        <v>3792</v>
      </c>
      <c r="D2848" s="47">
        <v>8.9193969999999997E-2</v>
      </c>
      <c r="E2848" s="47">
        <v>5.4999230720000005</v>
      </c>
      <c r="F2848" s="47">
        <v>0</v>
      </c>
      <c r="G2848" s="48">
        <v>2847</v>
      </c>
      <c r="H2848" s="49"/>
      <c r="I2848" s="21">
        <f t="shared" si="403"/>
        <v>2.5991842646160455E-11</v>
      </c>
      <c r="J2848" s="50">
        <v>8.9193969999999997E-2</v>
      </c>
      <c r="K2848" s="50">
        <v>25554.038109449993</v>
      </c>
      <c r="L2848">
        <f t="shared" si="397"/>
        <v>2.5991842646160455E-11</v>
      </c>
      <c r="M2848" t="e">
        <f t="shared" si="405"/>
        <v>#N/A</v>
      </c>
      <c r="N2848" t="str">
        <f t="shared" si="399"/>
        <v>NA</v>
      </c>
      <c r="O2848" s="22">
        <f t="shared" si="404"/>
        <v>21651.323276863433</v>
      </c>
      <c r="P2848">
        <f t="shared" si="400"/>
        <v>2.5991842646160455E-11</v>
      </c>
      <c r="Q2848">
        <f t="shared" si="401"/>
        <v>5</v>
      </c>
      <c r="V2848" s="51">
        <f t="shared" si="398"/>
        <v>6.8894781952724585E-18</v>
      </c>
      <c r="W2848" s="51">
        <f t="shared" si="402"/>
        <v>2.7239442153375802E-16</v>
      </c>
    </row>
    <row r="2849" spans="2:23" x14ac:dyDescent="0.25">
      <c r="B2849" s="52" t="s">
        <v>231</v>
      </c>
      <c r="C2849" s="53" t="s">
        <v>3793</v>
      </c>
      <c r="D2849" s="54">
        <v>4.88315E-2</v>
      </c>
      <c r="E2849" s="54">
        <v>0</v>
      </c>
      <c r="F2849" s="54">
        <v>0</v>
      </c>
      <c r="G2849" s="48">
        <v>2848</v>
      </c>
      <c r="H2849" s="49"/>
      <c r="I2849" s="21">
        <f t="shared" si="403"/>
        <v>2.5991842646160455E-11</v>
      </c>
      <c r="J2849" s="50">
        <v>4.88315E-2</v>
      </c>
      <c r="K2849" s="50">
        <v>25554.086940949994</v>
      </c>
      <c r="L2849">
        <f t="shared" si="397"/>
        <v>2.5991842646160455E-11</v>
      </c>
      <c r="M2849" t="e">
        <f t="shared" si="405"/>
        <v>#N/A</v>
      </c>
      <c r="N2849" t="str">
        <f t="shared" si="399"/>
        <v>NA</v>
      </c>
      <c r="O2849" s="22">
        <f t="shared" si="404"/>
        <v>21651.372108363434</v>
      </c>
      <c r="P2849">
        <f t="shared" si="400"/>
        <v>2.5991842646160455E-11</v>
      </c>
      <c r="Q2849">
        <f t="shared" si="401"/>
        <v>5</v>
      </c>
      <c r="V2849" s="51">
        <f t="shared" si="398"/>
        <v>6.8894781952724585E-18</v>
      </c>
      <c r="W2849" s="51">
        <f t="shared" si="402"/>
        <v>2.6550494333848555E-16</v>
      </c>
    </row>
    <row r="2850" spans="2:23" x14ac:dyDescent="0.25">
      <c r="B2850" s="45" t="s">
        <v>3794</v>
      </c>
      <c r="C2850" s="46" t="s">
        <v>3795</v>
      </c>
      <c r="D2850" s="47">
        <v>21.581970139999996</v>
      </c>
      <c r="E2850" s="47">
        <v>0</v>
      </c>
      <c r="F2850" s="47">
        <v>0</v>
      </c>
      <c r="G2850" s="48">
        <v>2849</v>
      </c>
      <c r="H2850" s="49"/>
      <c r="I2850" s="21">
        <f t="shared" si="403"/>
        <v>2.5991842646160455E-11</v>
      </c>
      <c r="J2850" s="50">
        <v>21.581970139999996</v>
      </c>
      <c r="K2850" s="50">
        <v>25575.668911089993</v>
      </c>
      <c r="L2850">
        <f t="shared" si="397"/>
        <v>2.5991842646160455E-11</v>
      </c>
      <c r="M2850" t="e">
        <f t="shared" si="405"/>
        <v>#N/A</v>
      </c>
      <c r="N2850" t="str">
        <f t="shared" si="399"/>
        <v>NA</v>
      </c>
      <c r="O2850" s="22">
        <f t="shared" si="404"/>
        <v>21672.954078503433</v>
      </c>
      <c r="P2850">
        <f t="shared" si="400"/>
        <v>2.5991842646160455E-11</v>
      </c>
      <c r="Q2850">
        <f t="shared" si="401"/>
        <v>5</v>
      </c>
      <c r="V2850" s="51">
        <f t="shared" si="398"/>
        <v>6.8894781952724585E-18</v>
      </c>
      <c r="W2850" s="51">
        <f t="shared" si="402"/>
        <v>2.5861546514321309E-16</v>
      </c>
    </row>
    <row r="2851" spans="2:23" x14ac:dyDescent="0.25">
      <c r="B2851" s="52" t="s">
        <v>3794</v>
      </c>
      <c r="C2851" s="53" t="s">
        <v>3796</v>
      </c>
      <c r="D2851" s="54">
        <v>15.038145850000003</v>
      </c>
      <c r="E2851" s="54">
        <v>0</v>
      </c>
      <c r="F2851" s="54">
        <v>0</v>
      </c>
      <c r="G2851" s="48">
        <v>2850</v>
      </c>
      <c r="H2851" s="49"/>
      <c r="I2851" s="21">
        <f t="shared" si="403"/>
        <v>2.5991842646160455E-11</v>
      </c>
      <c r="J2851" s="50">
        <v>15.038145850000003</v>
      </c>
      <c r="K2851" s="50">
        <v>25590.707056939995</v>
      </c>
      <c r="L2851">
        <f t="shared" si="397"/>
        <v>2.5991842646160455E-11</v>
      </c>
      <c r="M2851" t="e">
        <f t="shared" si="405"/>
        <v>#N/A</v>
      </c>
      <c r="N2851" t="str">
        <f t="shared" si="399"/>
        <v>NA</v>
      </c>
      <c r="O2851" s="22">
        <f t="shared" si="404"/>
        <v>21687.992224353435</v>
      </c>
      <c r="P2851">
        <f t="shared" si="400"/>
        <v>2.5991842646160455E-11</v>
      </c>
      <c r="Q2851">
        <f t="shared" si="401"/>
        <v>5</v>
      </c>
      <c r="V2851" s="51">
        <f t="shared" si="398"/>
        <v>6.8894781952724585E-18</v>
      </c>
      <c r="W2851" s="51">
        <f t="shared" si="402"/>
        <v>2.5172598694794063E-16</v>
      </c>
    </row>
    <row r="2852" spans="2:23" x14ac:dyDescent="0.25">
      <c r="B2852" s="45" t="s">
        <v>2131</v>
      </c>
      <c r="C2852" s="46" t="s">
        <v>3797</v>
      </c>
      <c r="D2852" s="47">
        <v>0</v>
      </c>
      <c r="E2852" s="47">
        <v>0</v>
      </c>
      <c r="F2852" s="47">
        <v>0</v>
      </c>
      <c r="G2852" s="48">
        <v>2851</v>
      </c>
      <c r="H2852" s="49"/>
      <c r="I2852" s="21">
        <f t="shared" si="403"/>
        <v>2.5991842646160455E-11</v>
      </c>
      <c r="J2852" s="50">
        <v>2.4193501499999992</v>
      </c>
      <c r="K2852" s="50">
        <v>25593.126407089996</v>
      </c>
      <c r="L2852">
        <f t="shared" si="397"/>
        <v>2.5991842646160455E-11</v>
      </c>
      <c r="M2852" t="e">
        <f t="shared" si="405"/>
        <v>#N/A</v>
      </c>
      <c r="N2852" t="str">
        <f t="shared" si="399"/>
        <v>NA</v>
      </c>
      <c r="O2852" s="22">
        <f t="shared" si="404"/>
        <v>21687.992224353435</v>
      </c>
      <c r="P2852">
        <f t="shared" si="400"/>
        <v>2.5991842646160455E-11</v>
      </c>
      <c r="Q2852">
        <f t="shared" si="401"/>
        <v>5</v>
      </c>
      <c r="V2852" s="51">
        <f t="shared" si="398"/>
        <v>6.8894781952724585E-18</v>
      </c>
      <c r="W2852" s="51">
        <f t="shared" si="402"/>
        <v>2.4483650875266816E-16</v>
      </c>
    </row>
    <row r="2853" spans="2:23" x14ac:dyDescent="0.25">
      <c r="B2853" s="52" t="s">
        <v>3798</v>
      </c>
      <c r="C2853" s="53" t="s">
        <v>3799</v>
      </c>
      <c r="D2853" s="54">
        <v>0.78910027000000005</v>
      </c>
      <c r="E2853" s="54">
        <v>0</v>
      </c>
      <c r="F2853" s="54">
        <v>0</v>
      </c>
      <c r="G2853" s="48">
        <v>2852</v>
      </c>
      <c r="H2853" s="49"/>
      <c r="I2853" s="21">
        <f t="shared" si="403"/>
        <v>2.5991842646160455E-11</v>
      </c>
      <c r="J2853" s="50">
        <v>30.81923673</v>
      </c>
      <c r="K2853" s="50">
        <v>25623.945643819996</v>
      </c>
      <c r="L2853">
        <f t="shared" si="397"/>
        <v>2.5991842646160455E-11</v>
      </c>
      <c r="M2853" t="e">
        <f t="shared" si="405"/>
        <v>#N/A</v>
      </c>
      <c r="N2853" t="str">
        <f t="shared" si="399"/>
        <v>NA</v>
      </c>
      <c r="O2853" s="22">
        <f t="shared" si="404"/>
        <v>21688.781324623436</v>
      </c>
      <c r="P2853">
        <f t="shared" si="400"/>
        <v>2.5991842646160455E-11</v>
      </c>
      <c r="Q2853">
        <f t="shared" si="401"/>
        <v>5</v>
      </c>
      <c r="V2853" s="51">
        <f t="shared" si="398"/>
        <v>6.8894781952724585E-18</v>
      </c>
      <c r="W2853" s="51">
        <f t="shared" si="402"/>
        <v>2.379470305573957E-16</v>
      </c>
    </row>
    <row r="2854" spans="2:23" x14ac:dyDescent="0.25">
      <c r="B2854" s="45" t="s">
        <v>3798</v>
      </c>
      <c r="C2854" s="46" t="s">
        <v>3800</v>
      </c>
      <c r="D2854" s="47">
        <v>0.57223720999999994</v>
      </c>
      <c r="E2854" s="47">
        <v>0</v>
      </c>
      <c r="F2854" s="47">
        <v>0</v>
      </c>
      <c r="G2854" s="48">
        <v>2853</v>
      </c>
      <c r="H2854" s="49"/>
      <c r="I2854" s="21">
        <f t="shared" si="403"/>
        <v>2.5991842646160455E-11</v>
      </c>
      <c r="J2854" s="50">
        <v>19.026751829999998</v>
      </c>
      <c r="K2854" s="50">
        <v>25642.972395649995</v>
      </c>
      <c r="L2854">
        <f t="shared" ref="L2854:L2917" si="406">P2854</f>
        <v>2.5991842646160455E-11</v>
      </c>
      <c r="M2854" t="e">
        <f t="shared" si="405"/>
        <v>#N/A</v>
      </c>
      <c r="N2854" t="str">
        <f t="shared" si="399"/>
        <v>NA</v>
      </c>
      <c r="O2854" s="22">
        <f t="shared" si="404"/>
        <v>21689.353561833435</v>
      </c>
      <c r="P2854">
        <f t="shared" si="400"/>
        <v>2.5991842646160455E-11</v>
      </c>
      <c r="Q2854">
        <f t="shared" si="401"/>
        <v>5</v>
      </c>
      <c r="V2854" s="51">
        <f t="shared" si="398"/>
        <v>6.8894781952724585E-18</v>
      </c>
      <c r="W2854" s="51">
        <f t="shared" si="402"/>
        <v>2.3105755236212323E-16</v>
      </c>
    </row>
    <row r="2855" spans="2:23" x14ac:dyDescent="0.25">
      <c r="B2855" s="52" t="s">
        <v>3801</v>
      </c>
      <c r="C2855" s="53" t="s">
        <v>3802</v>
      </c>
      <c r="D2855" s="54">
        <v>3.5954871399999986</v>
      </c>
      <c r="E2855" s="54">
        <v>0</v>
      </c>
      <c r="F2855" s="54">
        <v>0</v>
      </c>
      <c r="G2855" s="48">
        <v>2854</v>
      </c>
      <c r="H2855" s="49"/>
      <c r="I2855" s="21">
        <f t="shared" si="403"/>
        <v>2.5991842646160455E-11</v>
      </c>
      <c r="J2855" s="50">
        <v>3.5954871399999986</v>
      </c>
      <c r="K2855" s="50">
        <v>25646.567882789994</v>
      </c>
      <c r="L2855">
        <f t="shared" si="406"/>
        <v>2.5991842646160455E-11</v>
      </c>
      <c r="M2855" t="e">
        <f t="shared" si="405"/>
        <v>#N/A</v>
      </c>
      <c r="N2855" t="str">
        <f t="shared" si="399"/>
        <v>NA</v>
      </c>
      <c r="O2855" s="22">
        <f t="shared" si="404"/>
        <v>21692.949048973434</v>
      </c>
      <c r="P2855">
        <f t="shared" si="400"/>
        <v>2.5991842646160455E-11</v>
      </c>
      <c r="Q2855">
        <f t="shared" si="401"/>
        <v>5</v>
      </c>
      <c r="V2855" s="51">
        <f t="shared" si="398"/>
        <v>6.8894781952724585E-18</v>
      </c>
      <c r="W2855" s="51">
        <f t="shared" si="402"/>
        <v>2.2416807416685077E-16</v>
      </c>
    </row>
    <row r="2856" spans="2:23" x14ac:dyDescent="0.25">
      <c r="B2856" s="45" t="s">
        <v>1507</v>
      </c>
      <c r="C2856" s="46" t="s">
        <v>3803</v>
      </c>
      <c r="D2856" s="47">
        <v>0.28583848000000001</v>
      </c>
      <c r="E2856" s="47">
        <v>0</v>
      </c>
      <c r="F2856" s="47">
        <v>0</v>
      </c>
      <c r="G2856" s="48">
        <v>2855</v>
      </c>
      <c r="H2856" s="49"/>
      <c r="I2856" s="21">
        <f t="shared" si="403"/>
        <v>2.5991842646160455E-11</v>
      </c>
      <c r="J2856" s="50">
        <v>0.28583848000000001</v>
      </c>
      <c r="K2856" s="50">
        <v>25646.853721269992</v>
      </c>
      <c r="L2856">
        <f t="shared" si="406"/>
        <v>2.5991842646160455E-11</v>
      </c>
      <c r="M2856" t="e">
        <f t="shared" si="405"/>
        <v>#N/A</v>
      </c>
      <c r="N2856" t="str">
        <f t="shared" si="399"/>
        <v>NA</v>
      </c>
      <c r="O2856" s="22">
        <f t="shared" si="404"/>
        <v>21693.234887453433</v>
      </c>
      <c r="P2856">
        <f t="shared" si="400"/>
        <v>2.5991842646160455E-11</v>
      </c>
      <c r="Q2856">
        <f t="shared" si="401"/>
        <v>5</v>
      </c>
      <c r="V2856" s="51">
        <f t="shared" si="398"/>
        <v>6.8894781952724585E-18</v>
      </c>
      <c r="W2856" s="51">
        <f t="shared" si="402"/>
        <v>2.1727859597157831E-16</v>
      </c>
    </row>
    <row r="2857" spans="2:23" x14ac:dyDescent="0.25">
      <c r="B2857" s="52" t="s">
        <v>3804</v>
      </c>
      <c r="C2857" s="53" t="s">
        <v>3805</v>
      </c>
      <c r="D2857" s="54">
        <v>2.4406269199999993</v>
      </c>
      <c r="E2857" s="54">
        <v>0</v>
      </c>
      <c r="F2857" s="54">
        <v>0</v>
      </c>
      <c r="G2857" s="48">
        <v>2856</v>
      </c>
      <c r="H2857" s="49"/>
      <c r="I2857" s="21">
        <f t="shared" si="403"/>
        <v>2.5991842646160455E-11</v>
      </c>
      <c r="J2857" s="50">
        <v>2.4406269199999993</v>
      </c>
      <c r="K2857" s="50">
        <v>25649.294348189993</v>
      </c>
      <c r="L2857">
        <f t="shared" si="406"/>
        <v>2.5991842646160455E-11</v>
      </c>
      <c r="M2857" t="e">
        <f t="shared" si="405"/>
        <v>#N/A</v>
      </c>
      <c r="N2857" t="str">
        <f t="shared" si="399"/>
        <v>NA</v>
      </c>
      <c r="O2857" s="22">
        <f t="shared" si="404"/>
        <v>21695.675514373434</v>
      </c>
      <c r="P2857">
        <f t="shared" si="400"/>
        <v>2.5991842646160455E-11</v>
      </c>
      <c r="Q2857">
        <f t="shared" si="401"/>
        <v>5</v>
      </c>
      <c r="V2857" s="51">
        <f t="shared" si="398"/>
        <v>6.8894781952724585E-18</v>
      </c>
      <c r="W2857" s="51">
        <f t="shared" si="402"/>
        <v>2.1038911777630584E-16</v>
      </c>
    </row>
    <row r="2858" spans="2:23" x14ac:dyDescent="0.25">
      <c r="B2858" s="45" t="s">
        <v>3804</v>
      </c>
      <c r="C2858" s="46" t="s">
        <v>3806</v>
      </c>
      <c r="D2858" s="47">
        <v>13.20116779</v>
      </c>
      <c r="E2858" s="47">
        <v>0</v>
      </c>
      <c r="F2858" s="47">
        <v>0</v>
      </c>
      <c r="G2858" s="48">
        <v>2857</v>
      </c>
      <c r="H2858" s="49"/>
      <c r="I2858" s="21">
        <f t="shared" si="403"/>
        <v>2.5991842646160455E-11</v>
      </c>
      <c r="J2858" s="50">
        <v>13.20116779</v>
      </c>
      <c r="K2858" s="50">
        <v>25662.495515979994</v>
      </c>
      <c r="L2858">
        <f t="shared" si="406"/>
        <v>2.5991842646160455E-11</v>
      </c>
      <c r="M2858" t="e">
        <f t="shared" si="405"/>
        <v>#N/A</v>
      </c>
      <c r="N2858" t="str">
        <f t="shared" si="399"/>
        <v>NA</v>
      </c>
      <c r="O2858" s="22">
        <f t="shared" si="404"/>
        <v>21708.876682163434</v>
      </c>
      <c r="P2858">
        <f t="shared" si="400"/>
        <v>2.5991842646160455E-11</v>
      </c>
      <c r="Q2858">
        <f t="shared" si="401"/>
        <v>5</v>
      </c>
      <c r="V2858" s="51">
        <f t="shared" si="398"/>
        <v>6.8894781952724585E-18</v>
      </c>
      <c r="W2858" s="51">
        <f t="shared" si="402"/>
        <v>2.0349963958103338E-16</v>
      </c>
    </row>
    <row r="2859" spans="2:23" x14ac:dyDescent="0.25">
      <c r="B2859" s="52" t="s">
        <v>3804</v>
      </c>
      <c r="C2859" s="53" t="s">
        <v>3807</v>
      </c>
      <c r="D2859" s="54">
        <v>25.572356400000007</v>
      </c>
      <c r="E2859" s="54">
        <v>0</v>
      </c>
      <c r="F2859" s="54">
        <v>0</v>
      </c>
      <c r="G2859" s="48">
        <v>2858</v>
      </c>
      <c r="H2859" s="49"/>
      <c r="I2859" s="21">
        <f t="shared" si="403"/>
        <v>2.5991842646160455E-11</v>
      </c>
      <c r="J2859" s="50">
        <v>25.572356400000011</v>
      </c>
      <c r="K2859" s="50">
        <v>25688.067872379994</v>
      </c>
      <c r="L2859">
        <f t="shared" si="406"/>
        <v>2.5991842646160455E-11</v>
      </c>
      <c r="M2859" t="e">
        <f t="shared" si="405"/>
        <v>#N/A</v>
      </c>
      <c r="N2859" t="str">
        <f t="shared" si="399"/>
        <v>NA</v>
      </c>
      <c r="O2859" s="22">
        <f t="shared" si="404"/>
        <v>21734.449038563434</v>
      </c>
      <c r="P2859">
        <f t="shared" si="400"/>
        <v>2.5991842646160455E-11</v>
      </c>
      <c r="Q2859">
        <f t="shared" si="401"/>
        <v>5</v>
      </c>
      <c r="V2859" s="51">
        <f t="shared" si="398"/>
        <v>6.8894781952724585E-18</v>
      </c>
      <c r="W2859" s="51">
        <f t="shared" si="402"/>
        <v>1.9661016138576092E-16</v>
      </c>
    </row>
    <row r="2860" spans="2:23" x14ac:dyDescent="0.25">
      <c r="B2860" s="45" t="s">
        <v>3804</v>
      </c>
      <c r="C2860" s="46" t="s">
        <v>3808</v>
      </c>
      <c r="D2860" s="47">
        <v>11.52880725</v>
      </c>
      <c r="E2860" s="47">
        <v>0</v>
      </c>
      <c r="F2860" s="47">
        <v>0</v>
      </c>
      <c r="G2860" s="48">
        <v>2859</v>
      </c>
      <c r="H2860" s="49"/>
      <c r="I2860" s="21">
        <f t="shared" si="403"/>
        <v>2.5991842646160455E-11</v>
      </c>
      <c r="J2860" s="50">
        <v>11.52880725</v>
      </c>
      <c r="K2860" s="50">
        <v>25699.596679629994</v>
      </c>
      <c r="L2860">
        <f t="shared" si="406"/>
        <v>2.5991842646160455E-11</v>
      </c>
      <c r="M2860" t="e">
        <f t="shared" si="405"/>
        <v>#N/A</v>
      </c>
      <c r="N2860" t="str">
        <f t="shared" si="399"/>
        <v>NA</v>
      </c>
      <c r="O2860" s="22">
        <f t="shared" si="404"/>
        <v>21745.977845813435</v>
      </c>
      <c r="P2860">
        <f t="shared" si="400"/>
        <v>2.5991842646160455E-11</v>
      </c>
      <c r="Q2860">
        <f t="shared" si="401"/>
        <v>5</v>
      </c>
      <c r="V2860" s="51">
        <f t="shared" si="398"/>
        <v>6.8894781952724585E-18</v>
      </c>
      <c r="W2860" s="51">
        <f t="shared" si="402"/>
        <v>1.8972068319048845E-16</v>
      </c>
    </row>
    <row r="2861" spans="2:23" x14ac:dyDescent="0.25">
      <c r="B2861" s="52" t="s">
        <v>3804</v>
      </c>
      <c r="C2861" s="53" t="s">
        <v>3809</v>
      </c>
      <c r="D2861" s="54">
        <v>2.8643612599999999</v>
      </c>
      <c r="E2861" s="54">
        <v>0</v>
      </c>
      <c r="F2861" s="54">
        <v>0</v>
      </c>
      <c r="G2861" s="48">
        <v>2860</v>
      </c>
      <c r="H2861" s="49"/>
      <c r="I2861" s="21">
        <f t="shared" si="403"/>
        <v>2.5991842646160455E-11</v>
      </c>
      <c r="J2861" s="50">
        <v>2.8643612599999999</v>
      </c>
      <c r="K2861" s="50">
        <v>25702.461040889993</v>
      </c>
      <c r="L2861">
        <f t="shared" si="406"/>
        <v>2.5991842646160455E-11</v>
      </c>
      <c r="M2861" t="e">
        <f t="shared" si="405"/>
        <v>#N/A</v>
      </c>
      <c r="N2861" t="str">
        <f t="shared" si="399"/>
        <v>NA</v>
      </c>
      <c r="O2861" s="22">
        <f t="shared" si="404"/>
        <v>21748.842207073434</v>
      </c>
      <c r="P2861">
        <f t="shared" si="400"/>
        <v>2.5991842646160455E-11</v>
      </c>
      <c r="Q2861">
        <f t="shared" si="401"/>
        <v>5</v>
      </c>
      <c r="V2861" s="51">
        <f t="shared" si="398"/>
        <v>6.8894781952724585E-18</v>
      </c>
      <c r="W2861" s="51">
        <f t="shared" si="402"/>
        <v>1.8283120499521599E-16</v>
      </c>
    </row>
    <row r="2862" spans="2:23" x14ac:dyDescent="0.25">
      <c r="B2862" s="45" t="s">
        <v>3804</v>
      </c>
      <c r="C2862" s="46" t="s">
        <v>3810</v>
      </c>
      <c r="D2862" s="47">
        <v>22.610496170000001</v>
      </c>
      <c r="E2862" s="47">
        <v>0</v>
      </c>
      <c r="F2862" s="47">
        <v>0</v>
      </c>
      <c r="G2862" s="48">
        <v>2861</v>
      </c>
      <c r="H2862" s="49"/>
      <c r="I2862" s="21">
        <f t="shared" si="403"/>
        <v>2.5991842646160455E-11</v>
      </c>
      <c r="J2862" s="50">
        <v>22.610496170000001</v>
      </c>
      <c r="K2862" s="50">
        <v>25725.071537059994</v>
      </c>
      <c r="L2862">
        <f t="shared" si="406"/>
        <v>2.5991842646160455E-11</v>
      </c>
      <c r="M2862" t="e">
        <f t="shared" si="405"/>
        <v>#N/A</v>
      </c>
      <c r="N2862" t="str">
        <f t="shared" si="399"/>
        <v>NA</v>
      </c>
      <c r="O2862" s="22">
        <f t="shared" si="404"/>
        <v>21771.452703243434</v>
      </c>
      <c r="P2862">
        <f t="shared" si="400"/>
        <v>2.5991842646160455E-11</v>
      </c>
      <c r="Q2862">
        <f t="shared" si="401"/>
        <v>5</v>
      </c>
      <c r="V2862" s="51">
        <f t="shared" si="398"/>
        <v>6.8894781952724585E-18</v>
      </c>
      <c r="W2862" s="51">
        <f t="shared" si="402"/>
        <v>1.7594172679994352E-16</v>
      </c>
    </row>
    <row r="2863" spans="2:23" x14ac:dyDescent="0.25">
      <c r="B2863" s="52" t="s">
        <v>3804</v>
      </c>
      <c r="C2863" s="53" t="s">
        <v>3811</v>
      </c>
      <c r="D2863" s="54">
        <v>26.64062941000001</v>
      </c>
      <c r="E2863" s="54">
        <v>0</v>
      </c>
      <c r="F2863" s="54">
        <v>0</v>
      </c>
      <c r="G2863" s="48">
        <v>2862</v>
      </c>
      <c r="H2863" s="49"/>
      <c r="I2863" s="21">
        <f t="shared" si="403"/>
        <v>2.5991842646160455E-11</v>
      </c>
      <c r="J2863" s="50">
        <v>26.64062941000001</v>
      </c>
      <c r="K2863" s="50">
        <v>25751.712166469995</v>
      </c>
      <c r="L2863">
        <f t="shared" si="406"/>
        <v>2.5991842646160455E-11</v>
      </c>
      <c r="M2863" t="e">
        <f t="shared" si="405"/>
        <v>#N/A</v>
      </c>
      <c r="N2863" t="str">
        <f t="shared" si="399"/>
        <v>NA</v>
      </c>
      <c r="O2863" s="22">
        <f t="shared" si="404"/>
        <v>21798.093332653436</v>
      </c>
      <c r="P2863">
        <f t="shared" si="400"/>
        <v>2.5991842646160455E-11</v>
      </c>
      <c r="Q2863">
        <f t="shared" si="401"/>
        <v>5</v>
      </c>
      <c r="V2863" s="51">
        <f t="shared" si="398"/>
        <v>6.8894781952724585E-18</v>
      </c>
      <c r="W2863" s="51">
        <f t="shared" si="402"/>
        <v>1.6905224860467106E-16</v>
      </c>
    </row>
    <row r="2864" spans="2:23" x14ac:dyDescent="0.25">
      <c r="B2864" s="45" t="s">
        <v>3804</v>
      </c>
      <c r="C2864" s="46" t="s">
        <v>3812</v>
      </c>
      <c r="D2864" s="47">
        <v>25.993005799999995</v>
      </c>
      <c r="E2864" s="47">
        <v>0</v>
      </c>
      <c r="F2864" s="47">
        <v>0</v>
      </c>
      <c r="G2864" s="48">
        <v>2863</v>
      </c>
      <c r="H2864" s="49"/>
      <c r="I2864" s="21">
        <f t="shared" si="403"/>
        <v>2.5991842646160455E-11</v>
      </c>
      <c r="J2864" s="50">
        <v>25.993005799999995</v>
      </c>
      <c r="K2864" s="50">
        <v>25777.705172269994</v>
      </c>
      <c r="L2864">
        <f t="shared" si="406"/>
        <v>2.5991842646160455E-11</v>
      </c>
      <c r="M2864" t="e">
        <f t="shared" si="405"/>
        <v>#N/A</v>
      </c>
      <c r="N2864" t="str">
        <f t="shared" si="399"/>
        <v>NA</v>
      </c>
      <c r="O2864" s="22">
        <f t="shared" si="404"/>
        <v>21824.086338453435</v>
      </c>
      <c r="P2864">
        <f t="shared" si="400"/>
        <v>2.5991842646160455E-11</v>
      </c>
      <c r="Q2864">
        <f t="shared" si="401"/>
        <v>5</v>
      </c>
      <c r="V2864" s="51">
        <f t="shared" si="398"/>
        <v>6.8894781952724585E-18</v>
      </c>
      <c r="W2864" s="51">
        <f t="shared" si="402"/>
        <v>1.621627704093986E-16</v>
      </c>
    </row>
    <row r="2865" spans="2:23" x14ac:dyDescent="0.25">
      <c r="B2865" s="52" t="s">
        <v>3804</v>
      </c>
      <c r="C2865" s="53" t="s">
        <v>3813</v>
      </c>
      <c r="D2865" s="54">
        <v>5.6647440899999992</v>
      </c>
      <c r="E2865" s="54">
        <v>0</v>
      </c>
      <c r="F2865" s="54">
        <v>0</v>
      </c>
      <c r="G2865" s="48">
        <v>2864</v>
      </c>
      <c r="H2865" s="49"/>
      <c r="I2865" s="21">
        <f t="shared" si="403"/>
        <v>2.5991842646160455E-11</v>
      </c>
      <c r="J2865" s="50">
        <v>5.6647440899999992</v>
      </c>
      <c r="K2865" s="50">
        <v>25783.369916359996</v>
      </c>
      <c r="L2865">
        <f t="shared" si="406"/>
        <v>2.5991842646160455E-11</v>
      </c>
      <c r="M2865" t="e">
        <f t="shared" si="405"/>
        <v>#N/A</v>
      </c>
      <c r="N2865" t="str">
        <f t="shared" si="399"/>
        <v>NA</v>
      </c>
      <c r="O2865" s="22">
        <f t="shared" si="404"/>
        <v>21829.751082543436</v>
      </c>
      <c r="P2865">
        <f t="shared" si="400"/>
        <v>2.5991842646160455E-11</v>
      </c>
      <c r="Q2865">
        <f t="shared" si="401"/>
        <v>5</v>
      </c>
      <c r="V2865" s="51">
        <f t="shared" si="398"/>
        <v>6.8894781952724585E-18</v>
      </c>
      <c r="W2865" s="51">
        <f t="shared" si="402"/>
        <v>1.5527329221412613E-16</v>
      </c>
    </row>
    <row r="2866" spans="2:23" x14ac:dyDescent="0.25">
      <c r="B2866" s="45" t="s">
        <v>3814</v>
      </c>
      <c r="C2866" s="46" t="s">
        <v>3815</v>
      </c>
      <c r="D2866" s="47">
        <v>6.5539345400000002</v>
      </c>
      <c r="E2866" s="47">
        <v>0</v>
      </c>
      <c r="F2866" s="47">
        <v>0</v>
      </c>
      <c r="G2866" s="48">
        <v>2865</v>
      </c>
      <c r="H2866" s="49"/>
      <c r="I2866" s="21">
        <f t="shared" si="403"/>
        <v>2.5991842646160455E-11</v>
      </c>
      <c r="J2866" s="50">
        <v>6.5539345399999993</v>
      </c>
      <c r="K2866" s="50">
        <v>25789.923850899995</v>
      </c>
      <c r="L2866">
        <f t="shared" si="406"/>
        <v>2.5991842646160455E-11</v>
      </c>
      <c r="M2866" t="e">
        <f t="shared" si="405"/>
        <v>#N/A</v>
      </c>
      <c r="N2866" t="str">
        <f t="shared" si="399"/>
        <v>NA</v>
      </c>
      <c r="O2866" s="22">
        <f t="shared" si="404"/>
        <v>21836.305017083436</v>
      </c>
      <c r="P2866">
        <f t="shared" si="400"/>
        <v>2.5991842646160455E-11</v>
      </c>
      <c r="Q2866">
        <f t="shared" si="401"/>
        <v>5</v>
      </c>
      <c r="V2866" s="51">
        <f t="shared" si="398"/>
        <v>6.8894781952724585E-18</v>
      </c>
      <c r="W2866" s="51">
        <f t="shared" si="402"/>
        <v>1.4838381401885367E-16</v>
      </c>
    </row>
    <row r="2867" spans="2:23" x14ac:dyDescent="0.25">
      <c r="B2867" s="52" t="s">
        <v>3814</v>
      </c>
      <c r="C2867" s="53" t="s">
        <v>3816</v>
      </c>
      <c r="D2867" s="54">
        <v>23.737158229999999</v>
      </c>
      <c r="E2867" s="54">
        <v>0</v>
      </c>
      <c r="F2867" s="54">
        <v>0</v>
      </c>
      <c r="G2867" s="48">
        <v>2866</v>
      </c>
      <c r="H2867" s="49"/>
      <c r="I2867" s="21">
        <f t="shared" si="403"/>
        <v>2.5991842646160455E-11</v>
      </c>
      <c r="J2867" s="50">
        <v>23.737158230000002</v>
      </c>
      <c r="K2867" s="50">
        <v>25813.661009129995</v>
      </c>
      <c r="L2867">
        <f t="shared" si="406"/>
        <v>2.5991842646160455E-11</v>
      </c>
      <c r="M2867" t="e">
        <f t="shared" si="405"/>
        <v>#N/A</v>
      </c>
      <c r="N2867" t="str">
        <f t="shared" si="399"/>
        <v>NA</v>
      </c>
      <c r="O2867" s="22">
        <f t="shared" si="404"/>
        <v>21860.042175313436</v>
      </c>
      <c r="P2867">
        <f t="shared" si="400"/>
        <v>2.5991842646160455E-11</v>
      </c>
      <c r="Q2867">
        <f t="shared" si="401"/>
        <v>5</v>
      </c>
      <c r="V2867" s="51">
        <f t="shared" si="398"/>
        <v>6.8894781952724585E-18</v>
      </c>
      <c r="W2867" s="51">
        <f t="shared" si="402"/>
        <v>1.414943358235812E-16</v>
      </c>
    </row>
    <row r="2868" spans="2:23" x14ac:dyDescent="0.25">
      <c r="B2868" s="45" t="s">
        <v>3814</v>
      </c>
      <c r="C2868" s="46" t="s">
        <v>3817</v>
      </c>
      <c r="D2868" s="47">
        <v>0.44569686000000003</v>
      </c>
      <c r="E2868" s="47">
        <v>0</v>
      </c>
      <c r="F2868" s="47">
        <v>0</v>
      </c>
      <c r="G2868" s="48">
        <v>2867</v>
      </c>
      <c r="H2868" s="49"/>
      <c r="I2868" s="21">
        <f t="shared" si="403"/>
        <v>2.5991842646160455E-11</v>
      </c>
      <c r="J2868" s="50">
        <v>0.44569686000000003</v>
      </c>
      <c r="K2868" s="50">
        <v>25814.106705989994</v>
      </c>
      <c r="L2868">
        <f t="shared" si="406"/>
        <v>2.5991842646160455E-11</v>
      </c>
      <c r="M2868" t="e">
        <f t="shared" si="405"/>
        <v>#N/A</v>
      </c>
      <c r="N2868" t="str">
        <f t="shared" si="399"/>
        <v>NA</v>
      </c>
      <c r="O2868" s="22">
        <f t="shared" si="404"/>
        <v>21860.487872173435</v>
      </c>
      <c r="P2868">
        <f t="shared" si="400"/>
        <v>2.5991842646160455E-11</v>
      </c>
      <c r="Q2868">
        <f t="shared" si="401"/>
        <v>5</v>
      </c>
      <c r="V2868" s="51">
        <f t="shared" si="398"/>
        <v>6.8894781952724585E-18</v>
      </c>
      <c r="W2868" s="51">
        <f t="shared" si="402"/>
        <v>1.3460485762830874E-16</v>
      </c>
    </row>
    <row r="2869" spans="2:23" x14ac:dyDescent="0.25">
      <c r="B2869" s="52" t="s">
        <v>3814</v>
      </c>
      <c r="C2869" s="53" t="s">
        <v>3818</v>
      </c>
      <c r="D2869" s="54">
        <v>26.771399869999996</v>
      </c>
      <c r="E2869" s="54">
        <v>0</v>
      </c>
      <c r="F2869" s="54">
        <v>0</v>
      </c>
      <c r="G2869" s="48">
        <v>2868</v>
      </c>
      <c r="H2869" s="49"/>
      <c r="I2869" s="21">
        <f t="shared" si="403"/>
        <v>2.5991842646160455E-11</v>
      </c>
      <c r="J2869" s="50">
        <v>26.771399869999996</v>
      </c>
      <c r="K2869" s="50">
        <v>25840.878105859993</v>
      </c>
      <c r="L2869">
        <f t="shared" si="406"/>
        <v>2.5991842646160455E-11</v>
      </c>
      <c r="M2869" t="e">
        <f t="shared" si="405"/>
        <v>#N/A</v>
      </c>
      <c r="N2869" t="str">
        <f t="shared" si="399"/>
        <v>NA</v>
      </c>
      <c r="O2869" s="22">
        <f t="shared" si="404"/>
        <v>21887.259272043433</v>
      </c>
      <c r="P2869">
        <f t="shared" si="400"/>
        <v>2.5991842646160455E-11</v>
      </c>
      <c r="Q2869">
        <f t="shared" si="401"/>
        <v>5</v>
      </c>
      <c r="V2869" s="51">
        <f t="shared" si="398"/>
        <v>6.8894781952724585E-18</v>
      </c>
      <c r="W2869" s="51">
        <f t="shared" si="402"/>
        <v>1.2771537943303628E-16</v>
      </c>
    </row>
    <row r="2870" spans="2:23" x14ac:dyDescent="0.25">
      <c r="B2870" s="45" t="s">
        <v>3814</v>
      </c>
      <c r="C2870" s="46" t="s">
        <v>3819</v>
      </c>
      <c r="D2870" s="47">
        <v>4.9034022899999998</v>
      </c>
      <c r="E2870" s="47">
        <v>0</v>
      </c>
      <c r="F2870" s="47">
        <v>0</v>
      </c>
      <c r="G2870" s="48">
        <v>2869</v>
      </c>
      <c r="H2870" s="49"/>
      <c r="I2870" s="21">
        <f t="shared" si="403"/>
        <v>2.5991842646160455E-11</v>
      </c>
      <c r="J2870" s="50">
        <v>4.9034022900000007</v>
      </c>
      <c r="K2870" s="50">
        <v>25845.781508149994</v>
      </c>
      <c r="L2870">
        <f t="shared" si="406"/>
        <v>2.5991842646160455E-11</v>
      </c>
      <c r="M2870" t="e">
        <f t="shared" si="405"/>
        <v>#N/A</v>
      </c>
      <c r="N2870" t="str">
        <f t="shared" si="399"/>
        <v>NA</v>
      </c>
      <c r="O2870" s="22">
        <f t="shared" si="404"/>
        <v>21892.162674333435</v>
      </c>
      <c r="P2870">
        <f t="shared" si="400"/>
        <v>2.5991842646160455E-11</v>
      </c>
      <c r="Q2870">
        <f t="shared" si="401"/>
        <v>5</v>
      </c>
      <c r="V2870" s="51">
        <f t="shared" si="398"/>
        <v>6.8894781952724585E-18</v>
      </c>
      <c r="W2870" s="51">
        <f t="shared" si="402"/>
        <v>1.2082590123776381E-16</v>
      </c>
    </row>
    <row r="2871" spans="2:23" x14ac:dyDescent="0.25">
      <c r="B2871" s="52" t="s">
        <v>3814</v>
      </c>
      <c r="C2871" s="53" t="s">
        <v>3820</v>
      </c>
      <c r="D2871" s="54">
        <v>31.857431839999997</v>
      </c>
      <c r="E2871" s="54">
        <v>0</v>
      </c>
      <c r="F2871" s="54">
        <v>0</v>
      </c>
      <c r="G2871" s="48">
        <v>2870</v>
      </c>
      <c r="H2871" s="49"/>
      <c r="I2871" s="21">
        <f t="shared" si="403"/>
        <v>2.5991842646160455E-11</v>
      </c>
      <c r="J2871" s="50">
        <v>31.857431839999997</v>
      </c>
      <c r="K2871" s="50">
        <v>25877.638939989993</v>
      </c>
      <c r="L2871">
        <f t="shared" si="406"/>
        <v>2.5991842646160455E-11</v>
      </c>
      <c r="M2871" t="e">
        <f t="shared" si="405"/>
        <v>#N/A</v>
      </c>
      <c r="N2871" t="str">
        <f t="shared" si="399"/>
        <v>NA</v>
      </c>
      <c r="O2871" s="22">
        <f t="shared" si="404"/>
        <v>21924.020106173433</v>
      </c>
      <c r="P2871">
        <f t="shared" si="400"/>
        <v>2.5991842646160455E-11</v>
      </c>
      <c r="Q2871">
        <f t="shared" si="401"/>
        <v>5</v>
      </c>
      <c r="V2871" s="51">
        <f t="shared" si="398"/>
        <v>6.8894781952724585E-18</v>
      </c>
      <c r="W2871" s="51">
        <f t="shared" si="402"/>
        <v>1.1393642304249135E-16</v>
      </c>
    </row>
    <row r="2872" spans="2:23" x14ac:dyDescent="0.25">
      <c r="B2872" s="45" t="s">
        <v>3814</v>
      </c>
      <c r="C2872" s="46" t="s">
        <v>3821</v>
      </c>
      <c r="D2872" s="47">
        <v>16.468271659999999</v>
      </c>
      <c r="E2872" s="47">
        <v>0</v>
      </c>
      <c r="F2872" s="47">
        <v>0</v>
      </c>
      <c r="G2872" s="48">
        <v>2871</v>
      </c>
      <c r="H2872" s="49"/>
      <c r="I2872" s="21">
        <f t="shared" si="403"/>
        <v>2.5991842646160455E-11</v>
      </c>
      <c r="J2872" s="50">
        <v>16.468271659999999</v>
      </c>
      <c r="K2872" s="50">
        <v>25894.107211649993</v>
      </c>
      <c r="L2872">
        <f t="shared" si="406"/>
        <v>2.5991842646160455E-11</v>
      </c>
      <c r="M2872" t="e">
        <f t="shared" si="405"/>
        <v>#N/A</v>
      </c>
      <c r="N2872" t="str">
        <f t="shared" si="399"/>
        <v>NA</v>
      </c>
      <c r="O2872" s="22">
        <f t="shared" si="404"/>
        <v>21940.488377833433</v>
      </c>
      <c r="P2872">
        <f t="shared" si="400"/>
        <v>2.5991842646160455E-11</v>
      </c>
      <c r="Q2872">
        <f t="shared" si="401"/>
        <v>5</v>
      </c>
      <c r="V2872" s="51">
        <f t="shared" si="398"/>
        <v>6.8894781952724585E-18</v>
      </c>
      <c r="W2872" s="51">
        <f t="shared" si="402"/>
        <v>1.0704694484721888E-16</v>
      </c>
    </row>
    <row r="2873" spans="2:23" x14ac:dyDescent="0.25">
      <c r="B2873" s="52" t="s">
        <v>2858</v>
      </c>
      <c r="C2873" s="53" t="s">
        <v>3822</v>
      </c>
      <c r="D2873" s="54">
        <v>1.5556487699999999</v>
      </c>
      <c r="E2873" s="54">
        <v>146.19510689999998</v>
      </c>
      <c r="F2873" s="54">
        <v>0</v>
      </c>
      <c r="G2873" s="48">
        <v>2872</v>
      </c>
      <c r="H2873" s="49"/>
      <c r="I2873" s="21">
        <f t="shared" si="403"/>
        <v>2.5991842646160455E-11</v>
      </c>
      <c r="J2873" s="50">
        <v>1.5556487699999999</v>
      </c>
      <c r="K2873" s="50">
        <v>25895.662860419994</v>
      </c>
      <c r="L2873">
        <f t="shared" si="406"/>
        <v>2.5991842646160455E-11</v>
      </c>
      <c r="M2873" t="e">
        <f t="shared" si="405"/>
        <v>#N/A</v>
      </c>
      <c r="N2873" t="str">
        <f t="shared" si="399"/>
        <v>NA</v>
      </c>
      <c r="O2873" s="22">
        <f t="shared" si="404"/>
        <v>21942.044026603435</v>
      </c>
      <c r="P2873">
        <f t="shared" si="400"/>
        <v>2.5991842646160455E-11</v>
      </c>
      <c r="Q2873">
        <f t="shared" si="401"/>
        <v>5</v>
      </c>
      <c r="V2873" s="51">
        <f t="shared" si="398"/>
        <v>6.8894781952724585E-18</v>
      </c>
      <c r="W2873" s="51">
        <f t="shared" si="402"/>
        <v>1.0015746665194642E-16</v>
      </c>
    </row>
    <row r="2874" spans="2:23" x14ac:dyDescent="0.25">
      <c r="B2874" s="45" t="s">
        <v>240</v>
      </c>
      <c r="C2874" s="46" t="s">
        <v>3823</v>
      </c>
      <c r="D2874" s="47">
        <v>9.5389980000000013E-2</v>
      </c>
      <c r="E2874" s="47">
        <v>0</v>
      </c>
      <c r="F2874" s="47">
        <v>0</v>
      </c>
      <c r="G2874" s="48">
        <v>2873</v>
      </c>
      <c r="H2874" s="49"/>
      <c r="I2874" s="21">
        <f t="shared" si="403"/>
        <v>2.5991842646160455E-11</v>
      </c>
      <c r="J2874" s="50">
        <v>9.5389980000000013E-2</v>
      </c>
      <c r="K2874" s="50">
        <v>25895.758250399995</v>
      </c>
      <c r="L2874">
        <f t="shared" si="406"/>
        <v>2.5991842646160455E-11</v>
      </c>
      <c r="M2874" t="e">
        <f t="shared" si="405"/>
        <v>#N/A</v>
      </c>
      <c r="N2874" t="str">
        <f t="shared" si="399"/>
        <v>NA</v>
      </c>
      <c r="O2874" s="22">
        <f t="shared" si="404"/>
        <v>21942.139416583435</v>
      </c>
      <c r="P2874">
        <f t="shared" si="400"/>
        <v>2.5991842646160455E-11</v>
      </c>
      <c r="Q2874">
        <f t="shared" si="401"/>
        <v>5</v>
      </c>
      <c r="V2874" s="51">
        <f t="shared" si="398"/>
        <v>6.8894781952724585E-18</v>
      </c>
      <c r="W2874" s="51">
        <f t="shared" si="402"/>
        <v>9.3267988456673957E-17</v>
      </c>
    </row>
    <row r="2875" spans="2:23" x14ac:dyDescent="0.25">
      <c r="B2875" s="52" t="s">
        <v>3824</v>
      </c>
      <c r="C2875" s="53" t="s">
        <v>3825</v>
      </c>
      <c r="D2875" s="54">
        <v>11.127410960000001</v>
      </c>
      <c r="E2875" s="54">
        <v>0</v>
      </c>
      <c r="F2875" s="54">
        <v>0</v>
      </c>
      <c r="G2875" s="48">
        <v>2874</v>
      </c>
      <c r="H2875" s="49"/>
      <c r="I2875" s="21">
        <f t="shared" si="403"/>
        <v>2.5991842646160455E-11</v>
      </c>
      <c r="J2875" s="50">
        <v>11.127410960000001</v>
      </c>
      <c r="K2875" s="50">
        <v>25906.885661359996</v>
      </c>
      <c r="L2875">
        <f t="shared" si="406"/>
        <v>2.5991842646160455E-11</v>
      </c>
      <c r="M2875" t="e">
        <f t="shared" si="405"/>
        <v>#N/A</v>
      </c>
      <c r="N2875" t="str">
        <f t="shared" si="399"/>
        <v>NA</v>
      </c>
      <c r="O2875" s="22">
        <f t="shared" si="404"/>
        <v>21953.266827543437</v>
      </c>
      <c r="P2875">
        <f t="shared" si="400"/>
        <v>2.5991842646160455E-11</v>
      </c>
      <c r="Q2875">
        <f t="shared" si="401"/>
        <v>5</v>
      </c>
      <c r="V2875" s="51">
        <f t="shared" si="398"/>
        <v>6.8894781952724585E-18</v>
      </c>
      <c r="W2875" s="51">
        <f t="shared" si="402"/>
        <v>8.6378510261401493E-17</v>
      </c>
    </row>
    <row r="2876" spans="2:23" x14ac:dyDescent="0.25">
      <c r="B2876" s="45" t="s">
        <v>3824</v>
      </c>
      <c r="C2876" s="46" t="s">
        <v>3826</v>
      </c>
      <c r="D2876" s="47">
        <v>34.103320910000008</v>
      </c>
      <c r="E2876" s="47">
        <v>0</v>
      </c>
      <c r="F2876" s="47">
        <v>0</v>
      </c>
      <c r="G2876" s="48">
        <v>2875</v>
      </c>
      <c r="H2876" s="49"/>
      <c r="I2876" s="21">
        <f t="shared" si="403"/>
        <v>2.5991842646160455E-11</v>
      </c>
      <c r="J2876" s="50">
        <v>34.103320910000001</v>
      </c>
      <c r="K2876" s="50">
        <v>25940.988982269995</v>
      </c>
      <c r="L2876">
        <f t="shared" si="406"/>
        <v>2.5991842646160455E-11</v>
      </c>
      <c r="M2876" t="e">
        <f t="shared" si="405"/>
        <v>#N/A</v>
      </c>
      <c r="N2876" t="str">
        <f t="shared" si="399"/>
        <v>NA</v>
      </c>
      <c r="O2876" s="22">
        <f t="shared" si="404"/>
        <v>21987.370148453436</v>
      </c>
      <c r="P2876">
        <f t="shared" si="400"/>
        <v>2.5991842646160455E-11</v>
      </c>
      <c r="Q2876">
        <f t="shared" si="401"/>
        <v>5</v>
      </c>
      <c r="V2876" s="51">
        <f t="shared" si="398"/>
        <v>6.8894781952724585E-18</v>
      </c>
      <c r="W2876" s="51">
        <f t="shared" si="402"/>
        <v>7.9489032066129029E-17</v>
      </c>
    </row>
    <row r="2877" spans="2:23" x14ac:dyDescent="0.25">
      <c r="B2877" s="52" t="s">
        <v>3824</v>
      </c>
      <c r="C2877" s="53" t="s">
        <v>3827</v>
      </c>
      <c r="D2877" s="54">
        <v>6.9793669500000002</v>
      </c>
      <c r="E2877" s="54">
        <v>0</v>
      </c>
      <c r="F2877" s="54">
        <v>0</v>
      </c>
      <c r="G2877" s="48">
        <v>2876</v>
      </c>
      <c r="H2877" s="49"/>
      <c r="I2877" s="21">
        <f t="shared" si="403"/>
        <v>2.5991842646160455E-11</v>
      </c>
      <c r="J2877" s="50">
        <v>6.9793669500000002</v>
      </c>
      <c r="K2877" s="50">
        <v>25947.968349219995</v>
      </c>
      <c r="L2877">
        <f t="shared" si="406"/>
        <v>2.5991842646160455E-11</v>
      </c>
      <c r="M2877" t="e">
        <f t="shared" si="405"/>
        <v>#N/A</v>
      </c>
      <c r="N2877" t="str">
        <f t="shared" si="399"/>
        <v>NA</v>
      </c>
      <c r="O2877" s="22">
        <f t="shared" si="404"/>
        <v>21994.349515403435</v>
      </c>
      <c r="P2877">
        <f t="shared" si="400"/>
        <v>2.5991842646160455E-11</v>
      </c>
      <c r="Q2877">
        <f t="shared" si="401"/>
        <v>5</v>
      </c>
      <c r="V2877" s="51">
        <f t="shared" si="398"/>
        <v>6.8894781952724585E-18</v>
      </c>
      <c r="W2877" s="51">
        <f t="shared" si="402"/>
        <v>7.2599553870856565E-17</v>
      </c>
    </row>
    <row r="2878" spans="2:23" x14ac:dyDescent="0.25">
      <c r="B2878" s="45" t="s">
        <v>3828</v>
      </c>
      <c r="C2878" s="46" t="s">
        <v>3829</v>
      </c>
      <c r="D2878" s="47">
        <v>3.123598E-2</v>
      </c>
      <c r="E2878" s="47">
        <v>0</v>
      </c>
      <c r="F2878" s="47">
        <v>0</v>
      </c>
      <c r="G2878" s="48">
        <v>2877</v>
      </c>
      <c r="H2878" s="49"/>
      <c r="I2878" s="21">
        <f t="shared" si="403"/>
        <v>2.5991842646160455E-11</v>
      </c>
      <c r="J2878" s="50">
        <v>3.123598E-2</v>
      </c>
      <c r="K2878" s="50">
        <v>25947.999585199996</v>
      </c>
      <c r="L2878">
        <f t="shared" si="406"/>
        <v>2.5991842646160455E-11</v>
      </c>
      <c r="M2878" t="e">
        <f t="shared" si="405"/>
        <v>#N/A</v>
      </c>
      <c r="N2878" t="str">
        <f t="shared" si="399"/>
        <v>NA</v>
      </c>
      <c r="O2878" s="22">
        <f t="shared" si="404"/>
        <v>21994.380751383436</v>
      </c>
      <c r="P2878">
        <f t="shared" si="400"/>
        <v>2.5991842646160455E-11</v>
      </c>
      <c r="Q2878">
        <f t="shared" si="401"/>
        <v>5</v>
      </c>
      <c r="V2878" s="51">
        <f t="shared" si="398"/>
        <v>6.8894781952724585E-18</v>
      </c>
      <c r="W2878" s="51">
        <f t="shared" si="402"/>
        <v>6.5710075675584101E-17</v>
      </c>
    </row>
    <row r="2879" spans="2:23" x14ac:dyDescent="0.25">
      <c r="B2879" s="52" t="s">
        <v>3830</v>
      </c>
      <c r="C2879" s="53" t="s">
        <v>3831</v>
      </c>
      <c r="D2879" s="54">
        <v>6.7883570000000004E-2</v>
      </c>
      <c r="E2879" s="54">
        <v>0</v>
      </c>
      <c r="F2879" s="54">
        <v>0</v>
      </c>
      <c r="G2879" s="48">
        <v>2878</v>
      </c>
      <c r="H2879" s="49"/>
      <c r="I2879" s="21">
        <f t="shared" si="403"/>
        <v>2.5991842646160455E-11</v>
      </c>
      <c r="J2879" s="50">
        <v>6.7883570000000004E-2</v>
      </c>
      <c r="K2879" s="50">
        <v>25948.067468769994</v>
      </c>
      <c r="L2879">
        <f t="shared" si="406"/>
        <v>2.5991842646160455E-11</v>
      </c>
      <c r="M2879" t="e">
        <f t="shared" si="405"/>
        <v>#N/A</v>
      </c>
      <c r="N2879" t="str">
        <f t="shared" si="399"/>
        <v>NA</v>
      </c>
      <c r="O2879" s="22">
        <f t="shared" si="404"/>
        <v>21994.448634953435</v>
      </c>
      <c r="P2879">
        <f t="shared" si="400"/>
        <v>2.5991842646160455E-11</v>
      </c>
      <c r="Q2879">
        <f t="shared" si="401"/>
        <v>5</v>
      </c>
      <c r="V2879" s="51">
        <f t="shared" si="398"/>
        <v>6.8894781952724585E-18</v>
      </c>
      <c r="W2879" s="51">
        <f t="shared" si="402"/>
        <v>5.8820597480311637E-17</v>
      </c>
    </row>
    <row r="2880" spans="2:23" x14ac:dyDescent="0.25">
      <c r="B2880" s="45" t="s">
        <v>3832</v>
      </c>
      <c r="C2880" s="46" t="s">
        <v>3833</v>
      </c>
      <c r="D2880" s="47">
        <v>2.8366492399999994</v>
      </c>
      <c r="E2880" s="47">
        <v>0</v>
      </c>
      <c r="F2880" s="47">
        <v>0</v>
      </c>
      <c r="G2880" s="48">
        <v>2879</v>
      </c>
      <c r="H2880" s="49"/>
      <c r="I2880" s="21">
        <f t="shared" si="403"/>
        <v>2.5991842646160455E-11</v>
      </c>
      <c r="J2880" s="50">
        <v>2.8366492399999994</v>
      </c>
      <c r="K2880" s="50">
        <v>25950.904118009992</v>
      </c>
      <c r="L2880">
        <f t="shared" si="406"/>
        <v>2.5991842646160455E-11</v>
      </c>
      <c r="M2880" t="e">
        <f t="shared" si="405"/>
        <v>#N/A</v>
      </c>
      <c r="N2880" t="str">
        <f t="shared" si="399"/>
        <v>NA</v>
      </c>
      <c r="O2880" s="22">
        <f t="shared" si="404"/>
        <v>21997.285284193433</v>
      </c>
      <c r="P2880">
        <f t="shared" si="400"/>
        <v>2.5991842646160455E-11</v>
      </c>
      <c r="Q2880">
        <f t="shared" si="401"/>
        <v>5</v>
      </c>
      <c r="V2880" s="51">
        <f t="shared" si="398"/>
        <v>6.8894781952724585E-18</v>
      </c>
      <c r="W2880" s="51">
        <f t="shared" si="402"/>
        <v>5.193111928503918E-17</v>
      </c>
    </row>
    <row r="2881" spans="2:23" x14ac:dyDescent="0.25">
      <c r="B2881" s="52" t="s">
        <v>1330</v>
      </c>
      <c r="C2881" s="53" t="s">
        <v>3834</v>
      </c>
      <c r="D2881" s="54">
        <v>7.6885830000000002E-2</v>
      </c>
      <c r="E2881" s="54">
        <v>12.70521961</v>
      </c>
      <c r="F2881" s="54">
        <v>0</v>
      </c>
      <c r="G2881" s="48">
        <v>2880</v>
      </c>
      <c r="H2881" s="49"/>
      <c r="I2881" s="21">
        <f t="shared" si="403"/>
        <v>2.5991842646160455E-11</v>
      </c>
      <c r="J2881" s="50">
        <v>7.6885830000000002E-2</v>
      </c>
      <c r="K2881" s="50">
        <v>25950.981003839992</v>
      </c>
      <c r="L2881">
        <f t="shared" si="406"/>
        <v>2.5991842646160455E-11</v>
      </c>
      <c r="M2881" t="e">
        <f t="shared" si="405"/>
        <v>#N/A</v>
      </c>
      <c r="N2881" t="str">
        <f t="shared" si="399"/>
        <v>NA</v>
      </c>
      <c r="O2881" s="22">
        <f t="shared" si="404"/>
        <v>21997.362170023433</v>
      </c>
      <c r="P2881">
        <f t="shared" si="400"/>
        <v>2.5991842646160455E-11</v>
      </c>
      <c r="Q2881">
        <f t="shared" si="401"/>
        <v>5</v>
      </c>
      <c r="V2881" s="51">
        <f t="shared" si="398"/>
        <v>6.8894781952724585E-18</v>
      </c>
      <c r="W2881" s="51">
        <f t="shared" si="402"/>
        <v>4.5041641089766722E-17</v>
      </c>
    </row>
    <row r="2882" spans="2:23" x14ac:dyDescent="0.25">
      <c r="B2882" s="45" t="s">
        <v>3246</v>
      </c>
      <c r="C2882" s="46" t="s">
        <v>3835</v>
      </c>
      <c r="D2882" s="47">
        <v>7.7641719999999997E-2</v>
      </c>
      <c r="E2882" s="47">
        <v>5.8274365509999999</v>
      </c>
      <c r="F2882" s="47">
        <v>0</v>
      </c>
      <c r="G2882" s="48">
        <v>2881</v>
      </c>
      <c r="H2882" s="49"/>
      <c r="I2882" s="21">
        <f t="shared" si="403"/>
        <v>2.5991842646160455E-11</v>
      </c>
      <c r="J2882" s="50">
        <v>7.7641719999999997E-2</v>
      </c>
      <c r="K2882" s="50">
        <v>25951.058645559991</v>
      </c>
      <c r="L2882">
        <f t="shared" si="406"/>
        <v>2.5991842646160455E-11</v>
      </c>
      <c r="M2882" t="e">
        <f t="shared" si="405"/>
        <v>#N/A</v>
      </c>
      <c r="N2882" t="str">
        <f t="shared" si="399"/>
        <v>NA</v>
      </c>
      <c r="O2882" s="22">
        <f t="shared" si="404"/>
        <v>21997.439811743432</v>
      </c>
      <c r="P2882">
        <f t="shared" si="400"/>
        <v>2.5991842646160455E-11</v>
      </c>
      <c r="Q2882">
        <f t="shared" si="401"/>
        <v>5</v>
      </c>
      <c r="V2882" s="51">
        <f t="shared" ref="V2882:V2945" si="407">L2882/SUM($L$2:$L$3075)</f>
        <v>6.8894781952724585E-18</v>
      </c>
      <c r="W2882" s="51">
        <f t="shared" si="402"/>
        <v>3.8152162894494264E-17</v>
      </c>
    </row>
    <row r="2883" spans="2:23" x14ac:dyDescent="0.25">
      <c r="B2883" s="52" t="s">
        <v>3836</v>
      </c>
      <c r="C2883" s="53" t="s">
        <v>3837</v>
      </c>
      <c r="D2883" s="54">
        <v>2.8005317600000019</v>
      </c>
      <c r="E2883" s="54">
        <v>0</v>
      </c>
      <c r="F2883" s="54">
        <v>0</v>
      </c>
      <c r="G2883" s="48">
        <v>2882</v>
      </c>
      <c r="H2883" s="49"/>
      <c r="I2883" s="21">
        <f t="shared" si="403"/>
        <v>2.5991842646160455E-11</v>
      </c>
      <c r="J2883" s="50">
        <v>2.8005317600000019</v>
      </c>
      <c r="K2883" s="50">
        <v>25953.859177319991</v>
      </c>
      <c r="L2883">
        <f t="shared" si="406"/>
        <v>2.5991842646160455E-11</v>
      </c>
      <c r="M2883" t="e">
        <f t="shared" si="405"/>
        <v>#N/A</v>
      </c>
      <c r="N2883" t="str">
        <f t="shared" ref="N2883:N2946" si="408">IFERROR(VLOOKUP(C2883,$Y$2:$Y$481,1,FALSE),"NA")</f>
        <v>NA</v>
      </c>
      <c r="O2883" s="22">
        <f t="shared" si="404"/>
        <v>22000.240343503432</v>
      </c>
      <c r="P2883">
        <f t="shared" ref="P2883:P2946" si="409">IF(H2883=0,I2883,#N/A)</f>
        <v>2.5991842646160455E-11</v>
      </c>
      <c r="Q2883">
        <f t="shared" ref="Q2883:Q2946" si="410">IF(G2883&lt;$T$3,$S$3,IF(G2883&lt;$T$4,$S$4,IF(G2883&lt;$T$5,$S$5,IF(G2883&lt;$T$6,$S$6,$S$7))))</f>
        <v>5</v>
      </c>
      <c r="V2883" s="51">
        <f t="shared" si="407"/>
        <v>6.8894781952724585E-18</v>
      </c>
      <c r="W2883" s="51">
        <f t="shared" ref="W2883:W2946" si="411">W2882-V2883</f>
        <v>3.1262684699221806E-17</v>
      </c>
    </row>
    <row r="2884" spans="2:23" x14ac:dyDescent="0.25">
      <c r="B2884" s="45" t="s">
        <v>3836</v>
      </c>
      <c r="C2884" s="46" t="s">
        <v>3838</v>
      </c>
      <c r="D2884" s="47">
        <v>4.4548022500000011</v>
      </c>
      <c r="E2884" s="47">
        <v>0</v>
      </c>
      <c r="F2884" s="47">
        <v>0</v>
      </c>
      <c r="G2884" s="48">
        <v>2883</v>
      </c>
      <c r="H2884" s="49"/>
      <c r="I2884" s="21">
        <f t="shared" ref="I2884:I2947" si="412">I2883-F2884</f>
        <v>2.5991842646160455E-11</v>
      </c>
      <c r="J2884" s="50">
        <v>4.4548022500000011</v>
      </c>
      <c r="K2884" s="50">
        <v>25958.31397956999</v>
      </c>
      <c r="L2884">
        <f t="shared" si="406"/>
        <v>2.5991842646160455E-11</v>
      </c>
      <c r="M2884" t="e">
        <f t="shared" si="405"/>
        <v>#N/A</v>
      </c>
      <c r="N2884" t="str">
        <f t="shared" si="408"/>
        <v>NA</v>
      </c>
      <c r="O2884" s="22">
        <f t="shared" ref="O2884:O2947" si="413">D2884+O2883</f>
        <v>22004.695145753431</v>
      </c>
      <c r="P2884">
        <f t="shared" si="409"/>
        <v>2.5991842646160455E-11</v>
      </c>
      <c r="Q2884">
        <f t="shared" si="410"/>
        <v>5</v>
      </c>
      <c r="V2884" s="51">
        <f t="shared" si="407"/>
        <v>6.8894781952724585E-18</v>
      </c>
      <c r="W2884" s="51">
        <f t="shared" si="411"/>
        <v>2.4373206503949349E-17</v>
      </c>
    </row>
    <row r="2885" spans="2:23" x14ac:dyDescent="0.25">
      <c r="B2885" s="52" t="s">
        <v>1081</v>
      </c>
      <c r="C2885" s="53" t="s">
        <v>3839</v>
      </c>
      <c r="D2885" s="54">
        <v>0.93828497</v>
      </c>
      <c r="E2885" s="54">
        <v>0</v>
      </c>
      <c r="F2885" s="54">
        <v>0</v>
      </c>
      <c r="G2885" s="48">
        <v>2884</v>
      </c>
      <c r="H2885" s="49"/>
      <c r="I2885" s="21">
        <f t="shared" si="412"/>
        <v>2.5991842646160455E-11</v>
      </c>
      <c r="J2885" s="50">
        <v>0.93828496999999988</v>
      </c>
      <c r="K2885" s="50">
        <v>25959.252264539991</v>
      </c>
      <c r="L2885">
        <f t="shared" si="406"/>
        <v>2.5991842646160455E-11</v>
      </c>
      <c r="M2885" t="e">
        <f t="shared" si="405"/>
        <v>#N/A</v>
      </c>
      <c r="N2885" t="str">
        <f t="shared" si="408"/>
        <v>NA</v>
      </c>
      <c r="O2885" s="22">
        <f t="shared" si="413"/>
        <v>22005.633430723432</v>
      </c>
      <c r="P2885">
        <f t="shared" si="409"/>
        <v>2.5991842646160455E-11</v>
      </c>
      <c r="Q2885">
        <f t="shared" si="410"/>
        <v>5</v>
      </c>
      <c r="V2885" s="51">
        <f t="shared" si="407"/>
        <v>6.8894781952724585E-18</v>
      </c>
      <c r="W2885" s="51">
        <f t="shared" si="411"/>
        <v>1.7483728308676891E-17</v>
      </c>
    </row>
    <row r="2886" spans="2:23" x14ac:dyDescent="0.25">
      <c r="B2886" s="45" t="s">
        <v>3840</v>
      </c>
      <c r="C2886" s="46" t="s">
        <v>3841</v>
      </c>
      <c r="D2886" s="47">
        <v>0</v>
      </c>
      <c r="E2886" s="47">
        <v>0</v>
      </c>
      <c r="F2886" s="47">
        <v>0</v>
      </c>
      <c r="G2886" s="48">
        <v>2885</v>
      </c>
      <c r="H2886" s="49"/>
      <c r="I2886" s="21">
        <f t="shared" si="412"/>
        <v>2.5991842646160455E-11</v>
      </c>
      <c r="J2886" s="50">
        <v>0.19457020999999999</v>
      </c>
      <c r="K2886" s="50">
        <v>25959.44683474999</v>
      </c>
      <c r="L2886">
        <f t="shared" si="406"/>
        <v>2.5991842646160455E-11</v>
      </c>
      <c r="M2886" t="e">
        <f t="shared" si="405"/>
        <v>#N/A</v>
      </c>
      <c r="N2886" t="str">
        <f t="shared" si="408"/>
        <v>NA</v>
      </c>
      <c r="O2886" s="22">
        <f t="shared" si="413"/>
        <v>22005.633430723432</v>
      </c>
      <c r="P2886">
        <f t="shared" si="409"/>
        <v>2.5991842646160455E-11</v>
      </c>
      <c r="Q2886">
        <f t="shared" si="410"/>
        <v>5</v>
      </c>
      <c r="V2886" s="51">
        <f t="shared" si="407"/>
        <v>6.8894781952724585E-18</v>
      </c>
      <c r="W2886" s="51">
        <f t="shared" si="411"/>
        <v>1.0594250113404433E-17</v>
      </c>
    </row>
    <row r="2887" spans="2:23" x14ac:dyDescent="0.25">
      <c r="B2887" s="52" t="s">
        <v>3842</v>
      </c>
      <c r="C2887" s="53" t="s">
        <v>3843</v>
      </c>
      <c r="D2887" s="54">
        <v>0.74404408000000011</v>
      </c>
      <c r="E2887" s="54">
        <v>0</v>
      </c>
      <c r="F2887" s="54">
        <v>0</v>
      </c>
      <c r="G2887" s="48">
        <v>2886</v>
      </c>
      <c r="H2887" s="49"/>
      <c r="I2887" s="21">
        <f t="shared" si="412"/>
        <v>2.5991842646160455E-11</v>
      </c>
      <c r="J2887" s="50">
        <v>0.74404408000000011</v>
      </c>
      <c r="K2887" s="50">
        <v>25960.190878829988</v>
      </c>
      <c r="L2887">
        <f t="shared" si="406"/>
        <v>2.5991842646160455E-11</v>
      </c>
      <c r="M2887" t="e">
        <f t="shared" si="405"/>
        <v>#N/A</v>
      </c>
      <c r="N2887" t="str">
        <f t="shared" si="408"/>
        <v>NA</v>
      </c>
      <c r="O2887" s="22">
        <f t="shared" si="413"/>
        <v>22006.37747480343</v>
      </c>
      <c r="P2887">
        <f t="shared" si="409"/>
        <v>2.5991842646160455E-11</v>
      </c>
      <c r="Q2887">
        <f t="shared" si="410"/>
        <v>5</v>
      </c>
      <c r="V2887" s="51">
        <f t="shared" si="407"/>
        <v>6.8894781952724585E-18</v>
      </c>
      <c r="W2887" s="51">
        <f t="shared" si="411"/>
        <v>3.7047719181319747E-18</v>
      </c>
    </row>
    <row r="2888" spans="2:23" x14ac:dyDescent="0.25">
      <c r="B2888" s="45" t="s">
        <v>3842</v>
      </c>
      <c r="C2888" s="46" t="s">
        <v>3844</v>
      </c>
      <c r="D2888" s="47">
        <v>2.87639998</v>
      </c>
      <c r="E2888" s="47">
        <v>0</v>
      </c>
      <c r="F2888" s="47">
        <v>0</v>
      </c>
      <c r="G2888" s="48">
        <v>2887</v>
      </c>
      <c r="H2888" s="49"/>
      <c r="I2888" s="21">
        <f t="shared" si="412"/>
        <v>2.5991842646160455E-11</v>
      </c>
      <c r="J2888" s="50">
        <v>2.87639998</v>
      </c>
      <c r="K2888" s="50">
        <v>25963.067278809987</v>
      </c>
      <c r="L2888">
        <f t="shared" si="406"/>
        <v>2.5991842646160455E-11</v>
      </c>
      <c r="M2888" t="e">
        <f t="shared" si="405"/>
        <v>#N/A</v>
      </c>
      <c r="N2888" t="str">
        <f t="shared" si="408"/>
        <v>NA</v>
      </c>
      <c r="O2888" s="22">
        <f t="shared" si="413"/>
        <v>22009.25387478343</v>
      </c>
      <c r="P2888">
        <f t="shared" si="409"/>
        <v>2.5991842646160455E-11</v>
      </c>
      <c r="Q2888">
        <f t="shared" si="410"/>
        <v>5</v>
      </c>
      <c r="V2888" s="51">
        <f t="shared" si="407"/>
        <v>6.8894781952724585E-18</v>
      </c>
      <c r="W2888" s="51">
        <f t="shared" si="411"/>
        <v>-3.1847062771404838E-18</v>
      </c>
    </row>
    <row r="2889" spans="2:23" x14ac:dyDescent="0.25">
      <c r="B2889" s="52" t="s">
        <v>3845</v>
      </c>
      <c r="C2889" s="53" t="s">
        <v>3846</v>
      </c>
      <c r="D2889" s="54">
        <v>8.9481076099999992</v>
      </c>
      <c r="E2889" s="54">
        <v>0</v>
      </c>
      <c r="F2889" s="54">
        <v>0</v>
      </c>
      <c r="G2889" s="48">
        <v>2888</v>
      </c>
      <c r="H2889" s="49"/>
      <c r="I2889" s="21">
        <f t="shared" si="412"/>
        <v>2.5991842646160455E-11</v>
      </c>
      <c r="J2889" s="50">
        <v>8.9481076099999992</v>
      </c>
      <c r="K2889" s="50">
        <v>25972.015386419986</v>
      </c>
      <c r="L2889">
        <f t="shared" si="406"/>
        <v>2.5991842646160455E-11</v>
      </c>
      <c r="M2889" t="e">
        <f t="shared" si="405"/>
        <v>#N/A</v>
      </c>
      <c r="N2889" t="str">
        <f t="shared" si="408"/>
        <v>NA</v>
      </c>
      <c r="O2889" s="22">
        <f t="shared" si="413"/>
        <v>22018.201982393428</v>
      </c>
      <c r="P2889">
        <f t="shared" si="409"/>
        <v>2.5991842646160455E-11</v>
      </c>
      <c r="Q2889">
        <f t="shared" si="410"/>
        <v>5</v>
      </c>
      <c r="V2889" s="51">
        <f t="shared" si="407"/>
        <v>6.8894781952724585E-18</v>
      </c>
      <c r="W2889" s="51">
        <f t="shared" si="411"/>
        <v>-1.0074184472412943E-17</v>
      </c>
    </row>
    <row r="2890" spans="2:23" x14ac:dyDescent="0.25">
      <c r="B2890" s="45" t="s">
        <v>273</v>
      </c>
      <c r="C2890" s="46" t="s">
        <v>3847</v>
      </c>
      <c r="D2890" s="47">
        <v>0.12983016</v>
      </c>
      <c r="E2890" s="47">
        <v>5.8274365509999999</v>
      </c>
      <c r="F2890" s="47">
        <v>0</v>
      </c>
      <c r="G2890" s="48">
        <v>2889</v>
      </c>
      <c r="H2890" s="49"/>
      <c r="I2890" s="21">
        <f t="shared" si="412"/>
        <v>2.5991842646160455E-11</v>
      </c>
      <c r="J2890" s="50">
        <v>0.12983016</v>
      </c>
      <c r="K2890" s="50">
        <v>25972.145216579986</v>
      </c>
      <c r="L2890">
        <f t="shared" si="406"/>
        <v>2.5991842646160455E-11</v>
      </c>
      <c r="M2890" t="e">
        <f t="shared" si="405"/>
        <v>#N/A</v>
      </c>
      <c r="N2890" t="str">
        <f t="shared" si="408"/>
        <v>NA</v>
      </c>
      <c r="O2890" s="22">
        <f t="shared" si="413"/>
        <v>22018.331812553428</v>
      </c>
      <c r="P2890">
        <f t="shared" si="409"/>
        <v>2.5991842646160455E-11</v>
      </c>
      <c r="Q2890">
        <f t="shared" si="410"/>
        <v>5</v>
      </c>
      <c r="V2890" s="51">
        <f t="shared" si="407"/>
        <v>6.8894781952724585E-18</v>
      </c>
      <c r="W2890" s="51">
        <f t="shared" si="411"/>
        <v>-1.6963662667685401E-17</v>
      </c>
    </row>
    <row r="2891" spans="2:23" x14ac:dyDescent="0.25">
      <c r="B2891" s="52" t="s">
        <v>3848</v>
      </c>
      <c r="C2891" s="53" t="s">
        <v>3849</v>
      </c>
      <c r="D2891" s="54">
        <v>0.92616669000000007</v>
      </c>
      <c r="E2891" s="54">
        <v>0</v>
      </c>
      <c r="F2891" s="54">
        <v>0</v>
      </c>
      <c r="G2891" s="48">
        <v>2890</v>
      </c>
      <c r="H2891" s="49"/>
      <c r="I2891" s="21">
        <f t="shared" si="412"/>
        <v>2.5991842646160455E-11</v>
      </c>
      <c r="J2891" s="50">
        <v>0.92616669000000007</v>
      </c>
      <c r="K2891" s="50">
        <v>25973.071383269984</v>
      </c>
      <c r="L2891">
        <f t="shared" si="406"/>
        <v>2.5991842646160455E-11</v>
      </c>
      <c r="M2891" t="e">
        <f t="shared" si="405"/>
        <v>#N/A</v>
      </c>
      <c r="N2891" t="str">
        <f t="shared" si="408"/>
        <v>NA</v>
      </c>
      <c r="O2891" s="22">
        <f t="shared" si="413"/>
        <v>22019.257979243426</v>
      </c>
      <c r="P2891">
        <f t="shared" si="409"/>
        <v>2.5991842646160455E-11</v>
      </c>
      <c r="Q2891">
        <f t="shared" si="410"/>
        <v>5</v>
      </c>
      <c r="V2891" s="51">
        <f t="shared" si="407"/>
        <v>6.8894781952724585E-18</v>
      </c>
      <c r="W2891" s="51">
        <f t="shared" si="411"/>
        <v>-2.3853140862957858E-17</v>
      </c>
    </row>
    <row r="2892" spans="2:23" x14ac:dyDescent="0.25">
      <c r="B2892" s="45" t="s">
        <v>2046</v>
      </c>
      <c r="C2892" s="46" t="s">
        <v>3850</v>
      </c>
      <c r="D2892" s="47">
        <v>6.8420752000000018</v>
      </c>
      <c r="E2892" s="47">
        <v>819.14446642200005</v>
      </c>
      <c r="F2892" s="47">
        <v>0</v>
      </c>
      <c r="G2892" s="48">
        <v>2891</v>
      </c>
      <c r="H2892" s="49"/>
      <c r="I2892" s="21">
        <f t="shared" si="412"/>
        <v>2.5991842646160455E-11</v>
      </c>
      <c r="J2892" s="50">
        <v>6.8420752000000018</v>
      </c>
      <c r="K2892" s="50">
        <v>25979.913458469982</v>
      </c>
      <c r="L2892">
        <f t="shared" si="406"/>
        <v>2.5991842646160455E-11</v>
      </c>
      <c r="M2892" t="e">
        <f t="shared" si="405"/>
        <v>#N/A</v>
      </c>
      <c r="N2892" t="str">
        <f t="shared" si="408"/>
        <v>NA</v>
      </c>
      <c r="O2892" s="22">
        <f t="shared" si="413"/>
        <v>22026.100054443425</v>
      </c>
      <c r="P2892">
        <f t="shared" si="409"/>
        <v>2.5991842646160455E-11</v>
      </c>
      <c r="Q2892">
        <f t="shared" si="410"/>
        <v>5</v>
      </c>
      <c r="V2892" s="51">
        <f t="shared" si="407"/>
        <v>6.8894781952724585E-18</v>
      </c>
      <c r="W2892" s="51">
        <f t="shared" si="411"/>
        <v>-3.0742619058230319E-17</v>
      </c>
    </row>
    <row r="2893" spans="2:23" x14ac:dyDescent="0.25">
      <c r="B2893" s="52" t="s">
        <v>2046</v>
      </c>
      <c r="C2893" s="53" t="s">
        <v>3851</v>
      </c>
      <c r="D2893" s="54">
        <v>0.67231053000000018</v>
      </c>
      <c r="E2893" s="54">
        <v>180.979341745</v>
      </c>
      <c r="F2893" s="54">
        <v>0</v>
      </c>
      <c r="G2893" s="48">
        <v>2892</v>
      </c>
      <c r="H2893" s="49"/>
      <c r="I2893" s="21">
        <f t="shared" si="412"/>
        <v>2.5991842646160455E-11</v>
      </c>
      <c r="J2893" s="50">
        <v>0.67231053000000018</v>
      </c>
      <c r="K2893" s="50">
        <v>25980.585768999983</v>
      </c>
      <c r="L2893">
        <f t="shared" si="406"/>
        <v>2.5991842646160455E-11</v>
      </c>
      <c r="M2893" t="e">
        <f t="shared" si="405"/>
        <v>#N/A</v>
      </c>
      <c r="N2893" t="str">
        <f t="shared" si="408"/>
        <v>NA</v>
      </c>
      <c r="O2893" s="22">
        <f t="shared" si="413"/>
        <v>22026.772364973425</v>
      </c>
      <c r="P2893">
        <f t="shared" si="409"/>
        <v>2.5991842646160455E-11</v>
      </c>
      <c r="Q2893">
        <f t="shared" si="410"/>
        <v>5</v>
      </c>
      <c r="V2893" s="51">
        <f t="shared" si="407"/>
        <v>6.8894781952724585E-18</v>
      </c>
      <c r="W2893" s="51">
        <f t="shared" si="411"/>
        <v>-3.7632097253502777E-17</v>
      </c>
    </row>
    <row r="2894" spans="2:23" x14ac:dyDescent="0.25">
      <c r="B2894" s="45" t="s">
        <v>2046</v>
      </c>
      <c r="C2894" s="46" t="s">
        <v>3852</v>
      </c>
      <c r="D2894" s="47">
        <v>4.7867717200000008</v>
      </c>
      <c r="E2894" s="47">
        <v>849.29874024200001</v>
      </c>
      <c r="F2894" s="47">
        <v>0</v>
      </c>
      <c r="G2894" s="48">
        <v>2893</v>
      </c>
      <c r="H2894" s="49"/>
      <c r="I2894" s="21">
        <f t="shared" si="412"/>
        <v>2.5991842646160455E-11</v>
      </c>
      <c r="J2894" s="50">
        <v>4.7867717200000008</v>
      </c>
      <c r="K2894" s="50">
        <v>25985.372540719982</v>
      </c>
      <c r="L2894">
        <f t="shared" si="406"/>
        <v>2.5991842646160455E-11</v>
      </c>
      <c r="M2894" t="e">
        <f t="shared" si="405"/>
        <v>#N/A</v>
      </c>
      <c r="N2894" t="str">
        <f t="shared" si="408"/>
        <v>NA</v>
      </c>
      <c r="O2894" s="22">
        <f t="shared" si="413"/>
        <v>22031.559136693424</v>
      </c>
      <c r="P2894">
        <f t="shared" si="409"/>
        <v>2.5991842646160455E-11</v>
      </c>
      <c r="Q2894">
        <f t="shared" si="410"/>
        <v>5</v>
      </c>
      <c r="V2894" s="51">
        <f t="shared" si="407"/>
        <v>6.8894781952724585E-18</v>
      </c>
      <c r="W2894" s="51">
        <f t="shared" si="411"/>
        <v>-4.4521575448775235E-17</v>
      </c>
    </row>
    <row r="2895" spans="2:23" x14ac:dyDescent="0.25">
      <c r="B2895" s="52" t="s">
        <v>3368</v>
      </c>
      <c r="C2895" s="53" t="s">
        <v>3853</v>
      </c>
      <c r="D2895" s="54">
        <v>5.763633E-2</v>
      </c>
      <c r="E2895" s="54">
        <v>0</v>
      </c>
      <c r="F2895" s="54">
        <v>0</v>
      </c>
      <c r="G2895" s="48">
        <v>2894</v>
      </c>
      <c r="H2895" s="49"/>
      <c r="I2895" s="21">
        <f t="shared" si="412"/>
        <v>2.5991842646160455E-11</v>
      </c>
      <c r="J2895" s="50">
        <v>4.4152529399999993</v>
      </c>
      <c r="K2895" s="50">
        <v>25989.787793659983</v>
      </c>
      <c r="L2895">
        <f t="shared" si="406"/>
        <v>2.5991842646160455E-11</v>
      </c>
      <c r="M2895" t="e">
        <f t="shared" si="405"/>
        <v>#N/A</v>
      </c>
      <c r="N2895" t="str">
        <f t="shared" si="408"/>
        <v>NA</v>
      </c>
      <c r="O2895" s="22">
        <f t="shared" si="413"/>
        <v>22031.616773023423</v>
      </c>
      <c r="P2895">
        <f t="shared" si="409"/>
        <v>2.5991842646160455E-11</v>
      </c>
      <c r="Q2895">
        <f t="shared" si="410"/>
        <v>5</v>
      </c>
      <c r="V2895" s="51">
        <f t="shared" si="407"/>
        <v>6.8894781952724585E-18</v>
      </c>
      <c r="W2895" s="51">
        <f t="shared" si="411"/>
        <v>-5.1411053644047692E-17</v>
      </c>
    </row>
    <row r="2896" spans="2:23" x14ac:dyDescent="0.25">
      <c r="B2896" s="45" t="s">
        <v>3854</v>
      </c>
      <c r="C2896" s="46" t="s">
        <v>3855</v>
      </c>
      <c r="D2896" s="47">
        <v>6.451537319999999</v>
      </c>
      <c r="E2896" s="47">
        <v>0</v>
      </c>
      <c r="F2896" s="47">
        <v>0</v>
      </c>
      <c r="G2896" s="48">
        <v>2895</v>
      </c>
      <c r="H2896" s="49"/>
      <c r="I2896" s="21">
        <f t="shared" si="412"/>
        <v>2.5991842646160455E-11</v>
      </c>
      <c r="J2896" s="50">
        <v>6.451537319999999</v>
      </c>
      <c r="K2896" s="50">
        <v>25996.239330979985</v>
      </c>
      <c r="L2896">
        <f t="shared" si="406"/>
        <v>2.5991842646160455E-11</v>
      </c>
      <c r="M2896" t="e">
        <f t="shared" si="405"/>
        <v>#N/A</v>
      </c>
      <c r="N2896" t="str">
        <f t="shared" si="408"/>
        <v>NA</v>
      </c>
      <c r="O2896" s="22">
        <f t="shared" si="413"/>
        <v>22038.068310343424</v>
      </c>
      <c r="P2896">
        <f t="shared" si="409"/>
        <v>2.5991842646160455E-11</v>
      </c>
      <c r="Q2896">
        <f t="shared" si="410"/>
        <v>5</v>
      </c>
      <c r="V2896" s="51">
        <f t="shared" si="407"/>
        <v>6.8894781952724585E-18</v>
      </c>
      <c r="W2896" s="51">
        <f t="shared" si="411"/>
        <v>-5.830053183932015E-17</v>
      </c>
    </row>
    <row r="2897" spans="2:23" x14ac:dyDescent="0.25">
      <c r="B2897" s="52" t="s">
        <v>3856</v>
      </c>
      <c r="C2897" s="53" t="s">
        <v>3857</v>
      </c>
      <c r="D2897" s="54">
        <v>1.1720995799999998</v>
      </c>
      <c r="E2897" s="54">
        <v>0</v>
      </c>
      <c r="F2897" s="54">
        <v>0</v>
      </c>
      <c r="G2897" s="48">
        <v>2896</v>
      </c>
      <c r="H2897" s="49"/>
      <c r="I2897" s="21">
        <f t="shared" si="412"/>
        <v>2.5991842646160455E-11</v>
      </c>
      <c r="J2897" s="50">
        <v>1.1720995799999998</v>
      </c>
      <c r="K2897" s="50">
        <v>25997.411430559983</v>
      </c>
      <c r="L2897">
        <f t="shared" si="406"/>
        <v>2.5991842646160455E-11</v>
      </c>
      <c r="M2897" t="e">
        <f t="shared" si="405"/>
        <v>#N/A</v>
      </c>
      <c r="N2897" t="str">
        <f t="shared" si="408"/>
        <v>NA</v>
      </c>
      <c r="O2897" s="22">
        <f t="shared" si="413"/>
        <v>22039.240409923423</v>
      </c>
      <c r="P2897">
        <f t="shared" si="409"/>
        <v>2.5991842646160455E-11</v>
      </c>
      <c r="Q2897">
        <f t="shared" si="410"/>
        <v>5</v>
      </c>
      <c r="V2897" s="51">
        <f t="shared" si="407"/>
        <v>6.8894781952724585E-18</v>
      </c>
      <c r="W2897" s="51">
        <f t="shared" si="411"/>
        <v>-6.5190010034592614E-17</v>
      </c>
    </row>
    <row r="2898" spans="2:23" x14ac:dyDescent="0.25">
      <c r="B2898" s="45" t="s">
        <v>3858</v>
      </c>
      <c r="C2898" s="46" t="s">
        <v>3859</v>
      </c>
      <c r="D2898" s="47">
        <v>4.8106086499999998</v>
      </c>
      <c r="E2898" s="47">
        <v>0</v>
      </c>
      <c r="F2898" s="47">
        <v>0</v>
      </c>
      <c r="G2898" s="48">
        <v>2897</v>
      </c>
      <c r="H2898" s="49"/>
      <c r="I2898" s="21">
        <f t="shared" si="412"/>
        <v>2.5991842646160455E-11</v>
      </c>
      <c r="J2898" s="50">
        <v>4.8106086499999998</v>
      </c>
      <c r="K2898" s="50">
        <v>26002.222039209984</v>
      </c>
      <c r="L2898">
        <f t="shared" si="406"/>
        <v>2.5991842646160455E-11</v>
      </c>
      <c r="M2898" t="e">
        <f t="shared" si="405"/>
        <v>#N/A</v>
      </c>
      <c r="N2898" t="str">
        <f t="shared" si="408"/>
        <v>NA</v>
      </c>
      <c r="O2898" s="22">
        <f t="shared" si="413"/>
        <v>22044.051018573424</v>
      </c>
      <c r="P2898">
        <f t="shared" si="409"/>
        <v>2.5991842646160455E-11</v>
      </c>
      <c r="Q2898">
        <f t="shared" si="410"/>
        <v>5</v>
      </c>
      <c r="V2898" s="51">
        <f t="shared" si="407"/>
        <v>6.8894781952724585E-18</v>
      </c>
      <c r="W2898" s="51">
        <f t="shared" si="411"/>
        <v>-7.2079488229865078E-17</v>
      </c>
    </row>
    <row r="2899" spans="2:23" x14ac:dyDescent="0.25">
      <c r="B2899" s="52" t="s">
        <v>3858</v>
      </c>
      <c r="C2899" s="53" t="s">
        <v>3860</v>
      </c>
      <c r="D2899" s="54">
        <v>8.8054635799999996</v>
      </c>
      <c r="E2899" s="54">
        <v>0</v>
      </c>
      <c r="F2899" s="54">
        <v>0</v>
      </c>
      <c r="G2899" s="48">
        <v>2898</v>
      </c>
      <c r="H2899" s="49"/>
      <c r="I2899" s="21">
        <f t="shared" si="412"/>
        <v>2.5991842646160455E-11</v>
      </c>
      <c r="J2899" s="50">
        <v>8.8054635799999996</v>
      </c>
      <c r="K2899" s="50">
        <v>26011.027502789984</v>
      </c>
      <c r="L2899">
        <f t="shared" si="406"/>
        <v>2.5991842646160455E-11</v>
      </c>
      <c r="M2899" t="e">
        <f t="shared" ref="M2899:M2962" si="414">IF(N2899=C2899,L2899,NA())</f>
        <v>#N/A</v>
      </c>
      <c r="N2899" t="str">
        <f t="shared" si="408"/>
        <v>NA</v>
      </c>
      <c r="O2899" s="22">
        <f t="shared" si="413"/>
        <v>22052.856482153424</v>
      </c>
      <c r="P2899">
        <f t="shared" si="409"/>
        <v>2.5991842646160455E-11</v>
      </c>
      <c r="Q2899">
        <f t="shared" si="410"/>
        <v>5</v>
      </c>
      <c r="V2899" s="51">
        <f t="shared" si="407"/>
        <v>6.8894781952724585E-18</v>
      </c>
      <c r="W2899" s="51">
        <f t="shared" si="411"/>
        <v>-7.8968966425137542E-17</v>
      </c>
    </row>
    <row r="2900" spans="2:23" x14ac:dyDescent="0.25">
      <c r="B2900" s="45" t="s">
        <v>1985</v>
      </c>
      <c r="C2900" s="46" t="s">
        <v>3861</v>
      </c>
      <c r="D2900" s="47">
        <v>2.4528390955413615</v>
      </c>
      <c r="E2900" s="47">
        <v>0</v>
      </c>
      <c r="F2900" s="47">
        <v>0</v>
      </c>
      <c r="G2900" s="48">
        <v>2899</v>
      </c>
      <c r="H2900" s="49"/>
      <c r="I2900" s="21">
        <f t="shared" si="412"/>
        <v>2.5991842646160455E-11</v>
      </c>
      <c r="J2900" s="50">
        <v>2.7566607100000002</v>
      </c>
      <c r="K2900" s="50">
        <v>26013.784163499986</v>
      </c>
      <c r="L2900">
        <f t="shared" si="406"/>
        <v>2.5991842646160455E-11</v>
      </c>
      <c r="M2900" t="e">
        <f t="shared" si="414"/>
        <v>#N/A</v>
      </c>
      <c r="N2900" t="str">
        <f t="shared" si="408"/>
        <v>NA</v>
      </c>
      <c r="O2900" s="22">
        <f t="shared" si="413"/>
        <v>22055.309321248966</v>
      </c>
      <c r="P2900">
        <f t="shared" si="409"/>
        <v>2.5991842646160455E-11</v>
      </c>
      <c r="Q2900">
        <f t="shared" si="410"/>
        <v>5</v>
      </c>
      <c r="V2900" s="51">
        <f t="shared" si="407"/>
        <v>6.8894781952724585E-18</v>
      </c>
      <c r="W2900" s="51">
        <f t="shared" si="411"/>
        <v>-8.5858444620410006E-17</v>
      </c>
    </row>
    <row r="2901" spans="2:23" x14ac:dyDescent="0.25">
      <c r="B2901" s="52" t="s">
        <v>1985</v>
      </c>
      <c r="C2901" s="53" t="s">
        <v>3862</v>
      </c>
      <c r="D2901" s="54">
        <v>1.0074056389192418</v>
      </c>
      <c r="E2901" s="54">
        <v>0</v>
      </c>
      <c r="F2901" s="54">
        <v>0</v>
      </c>
      <c r="G2901" s="48">
        <v>2900</v>
      </c>
      <c r="H2901" s="49"/>
      <c r="I2901" s="21">
        <f t="shared" si="412"/>
        <v>2.5991842646160455E-11</v>
      </c>
      <c r="J2901" s="50">
        <v>1.1855534899999998</v>
      </c>
      <c r="K2901" s="50">
        <v>26014.969716989985</v>
      </c>
      <c r="L2901">
        <f t="shared" si="406"/>
        <v>2.5991842646160455E-11</v>
      </c>
      <c r="M2901">
        <f t="shared" si="414"/>
        <v>2.5991842646160455E-11</v>
      </c>
      <c r="N2901" t="str">
        <f t="shared" si="408"/>
        <v>RINCON 11035152</v>
      </c>
      <c r="O2901" s="22">
        <f t="shared" si="413"/>
        <v>22056.316726887886</v>
      </c>
      <c r="P2901">
        <f t="shared" si="409"/>
        <v>2.5991842646160455E-11</v>
      </c>
      <c r="Q2901">
        <f t="shared" si="410"/>
        <v>5</v>
      </c>
      <c r="V2901" s="51">
        <f t="shared" si="407"/>
        <v>6.8894781952724585E-18</v>
      </c>
      <c r="W2901" s="51">
        <f t="shared" si="411"/>
        <v>-9.274792281568247E-17</v>
      </c>
    </row>
    <row r="2902" spans="2:23" x14ac:dyDescent="0.25">
      <c r="B2902" s="45" t="s">
        <v>3729</v>
      </c>
      <c r="C2902" s="46" t="s">
        <v>3863</v>
      </c>
      <c r="D2902" s="47">
        <v>0.21364620000000001</v>
      </c>
      <c r="E2902" s="47">
        <v>0</v>
      </c>
      <c r="F2902" s="47">
        <v>0</v>
      </c>
      <c r="G2902" s="48">
        <v>2901</v>
      </c>
      <c r="H2902" s="49"/>
      <c r="I2902" s="21">
        <f t="shared" si="412"/>
        <v>2.5991842646160455E-11</v>
      </c>
      <c r="J2902" s="50">
        <v>4.1549553000000001</v>
      </c>
      <c r="K2902" s="50">
        <v>26019.124672289985</v>
      </c>
      <c r="L2902">
        <f t="shared" si="406"/>
        <v>2.5991842646160455E-11</v>
      </c>
      <c r="M2902" t="e">
        <f t="shared" si="414"/>
        <v>#N/A</v>
      </c>
      <c r="N2902" t="str">
        <f t="shared" si="408"/>
        <v>NA</v>
      </c>
      <c r="O2902" s="22">
        <f t="shared" si="413"/>
        <v>22056.530373087888</v>
      </c>
      <c r="P2902">
        <f t="shared" si="409"/>
        <v>2.5991842646160455E-11</v>
      </c>
      <c r="Q2902">
        <f t="shared" si="410"/>
        <v>5</v>
      </c>
      <c r="V2902" s="51">
        <f t="shared" si="407"/>
        <v>6.8894781952724585E-18</v>
      </c>
      <c r="W2902" s="51">
        <f t="shared" si="411"/>
        <v>-9.9637401010954934E-17</v>
      </c>
    </row>
    <row r="2903" spans="2:23" x14ac:dyDescent="0.25">
      <c r="B2903" s="52" t="s">
        <v>3725</v>
      </c>
      <c r="C2903" s="53" t="s">
        <v>3864</v>
      </c>
      <c r="D2903" s="54">
        <v>2.29188831</v>
      </c>
      <c r="E2903" s="54">
        <v>0</v>
      </c>
      <c r="F2903" s="54">
        <v>0</v>
      </c>
      <c r="G2903" s="48">
        <v>2902</v>
      </c>
      <c r="H2903" s="49"/>
      <c r="I2903" s="21">
        <f t="shared" si="412"/>
        <v>2.5991842646160455E-11</v>
      </c>
      <c r="J2903" s="50">
        <v>2.29188831</v>
      </c>
      <c r="K2903" s="50">
        <v>26021.416560599984</v>
      </c>
      <c r="L2903">
        <f t="shared" si="406"/>
        <v>2.5991842646160455E-11</v>
      </c>
      <c r="M2903" t="e">
        <f t="shared" si="414"/>
        <v>#N/A</v>
      </c>
      <c r="N2903" t="str">
        <f t="shared" si="408"/>
        <v>NA</v>
      </c>
      <c r="O2903" s="22">
        <f t="shared" si="413"/>
        <v>22058.822261397887</v>
      </c>
      <c r="P2903">
        <f t="shared" si="409"/>
        <v>2.5991842646160455E-11</v>
      </c>
      <c r="Q2903">
        <f t="shared" si="410"/>
        <v>5</v>
      </c>
      <c r="V2903" s="51">
        <f t="shared" si="407"/>
        <v>6.8894781952724585E-18</v>
      </c>
      <c r="W2903" s="51">
        <f t="shared" si="411"/>
        <v>-1.065268792062274E-16</v>
      </c>
    </row>
    <row r="2904" spans="2:23" x14ac:dyDescent="0.25">
      <c r="B2904" s="45" t="s">
        <v>3725</v>
      </c>
      <c r="C2904" s="46" t="s">
        <v>3865</v>
      </c>
      <c r="D2904" s="47">
        <v>1.5242097699999999</v>
      </c>
      <c r="E2904" s="47">
        <v>0</v>
      </c>
      <c r="F2904" s="47">
        <v>0</v>
      </c>
      <c r="G2904" s="48">
        <v>2903</v>
      </c>
      <c r="H2904" s="49"/>
      <c r="I2904" s="21">
        <f t="shared" si="412"/>
        <v>2.5991842646160455E-11</v>
      </c>
      <c r="J2904" s="50">
        <v>1.5242097699999999</v>
      </c>
      <c r="K2904" s="50">
        <v>26022.940770369984</v>
      </c>
      <c r="L2904">
        <f t="shared" si="406"/>
        <v>2.5991842646160455E-11</v>
      </c>
      <c r="M2904" t="e">
        <f t="shared" si="414"/>
        <v>#N/A</v>
      </c>
      <c r="N2904" t="str">
        <f t="shared" si="408"/>
        <v>NA</v>
      </c>
      <c r="O2904" s="22">
        <f t="shared" si="413"/>
        <v>22060.346471167886</v>
      </c>
      <c r="P2904">
        <f t="shared" si="409"/>
        <v>2.5991842646160455E-11</v>
      </c>
      <c r="Q2904">
        <f t="shared" si="410"/>
        <v>5</v>
      </c>
      <c r="V2904" s="51">
        <f t="shared" si="407"/>
        <v>6.8894781952724585E-18</v>
      </c>
      <c r="W2904" s="51">
        <f t="shared" si="411"/>
        <v>-1.1341635740149986E-16</v>
      </c>
    </row>
    <row r="2905" spans="2:23" x14ac:dyDescent="0.25">
      <c r="B2905" s="52" t="s">
        <v>3725</v>
      </c>
      <c r="C2905" s="53" t="s">
        <v>3866</v>
      </c>
      <c r="D2905" s="54">
        <v>8.9720938199999978</v>
      </c>
      <c r="E2905" s="54">
        <v>0</v>
      </c>
      <c r="F2905" s="54">
        <v>0</v>
      </c>
      <c r="G2905" s="48">
        <v>2904</v>
      </c>
      <c r="H2905" s="49"/>
      <c r="I2905" s="21">
        <f t="shared" si="412"/>
        <v>2.5991842646160455E-11</v>
      </c>
      <c r="J2905" s="50">
        <v>8.9720938199999978</v>
      </c>
      <c r="K2905" s="50">
        <v>26031.912864189984</v>
      </c>
      <c r="L2905">
        <f t="shared" si="406"/>
        <v>2.5991842646160455E-11</v>
      </c>
      <c r="M2905" t="e">
        <f t="shared" si="414"/>
        <v>#N/A</v>
      </c>
      <c r="N2905" t="str">
        <f t="shared" si="408"/>
        <v>NA</v>
      </c>
      <c r="O2905" s="22">
        <f t="shared" si="413"/>
        <v>22069.318564987887</v>
      </c>
      <c r="P2905">
        <f t="shared" si="409"/>
        <v>2.5991842646160455E-11</v>
      </c>
      <c r="Q2905">
        <f t="shared" si="410"/>
        <v>5</v>
      </c>
      <c r="V2905" s="51">
        <f t="shared" si="407"/>
        <v>6.8894781952724585E-18</v>
      </c>
      <c r="W2905" s="51">
        <f t="shared" si="411"/>
        <v>-1.2030583559677233E-16</v>
      </c>
    </row>
    <row r="2906" spans="2:23" x14ac:dyDescent="0.25">
      <c r="B2906" s="45" t="s">
        <v>3725</v>
      </c>
      <c r="C2906" s="46" t="s">
        <v>3867</v>
      </c>
      <c r="D2906" s="47">
        <v>13.950512959999998</v>
      </c>
      <c r="E2906" s="47">
        <v>0</v>
      </c>
      <c r="F2906" s="47">
        <v>0</v>
      </c>
      <c r="G2906" s="48">
        <v>2905</v>
      </c>
      <c r="H2906" s="49"/>
      <c r="I2906" s="21">
        <f t="shared" si="412"/>
        <v>2.5991842646160455E-11</v>
      </c>
      <c r="J2906" s="50">
        <v>13.950512959999998</v>
      </c>
      <c r="K2906" s="50">
        <v>26045.863377149984</v>
      </c>
      <c r="L2906">
        <f t="shared" si="406"/>
        <v>2.5991842646160455E-11</v>
      </c>
      <c r="M2906" t="e">
        <f t="shared" si="414"/>
        <v>#N/A</v>
      </c>
      <c r="N2906" t="str">
        <f t="shared" si="408"/>
        <v>NA</v>
      </c>
      <c r="O2906" s="22">
        <f t="shared" si="413"/>
        <v>22083.269077947887</v>
      </c>
      <c r="P2906">
        <f t="shared" si="409"/>
        <v>2.5991842646160455E-11</v>
      </c>
      <c r="Q2906">
        <f t="shared" si="410"/>
        <v>5</v>
      </c>
      <c r="V2906" s="51">
        <f t="shared" si="407"/>
        <v>6.8894781952724585E-18</v>
      </c>
      <c r="W2906" s="51">
        <f t="shared" si="411"/>
        <v>-1.2719531379204479E-16</v>
      </c>
    </row>
    <row r="2907" spans="2:23" x14ac:dyDescent="0.25">
      <c r="B2907" s="52" t="s">
        <v>3725</v>
      </c>
      <c r="C2907" s="53" t="s">
        <v>3868</v>
      </c>
      <c r="D2907" s="54">
        <v>8.6462559999999994E-2</v>
      </c>
      <c r="E2907" s="54">
        <v>0</v>
      </c>
      <c r="F2907" s="54">
        <v>0</v>
      </c>
      <c r="G2907" s="48">
        <v>2906</v>
      </c>
      <c r="H2907" s="49"/>
      <c r="I2907" s="21">
        <f t="shared" si="412"/>
        <v>2.5991842646160455E-11</v>
      </c>
      <c r="J2907" s="50">
        <v>8.6462559999999994E-2</v>
      </c>
      <c r="K2907" s="50">
        <v>26045.949839709985</v>
      </c>
      <c r="L2907">
        <f t="shared" si="406"/>
        <v>2.5991842646160455E-11</v>
      </c>
      <c r="M2907" t="e">
        <f t="shared" si="414"/>
        <v>#N/A</v>
      </c>
      <c r="N2907" t="str">
        <f t="shared" si="408"/>
        <v>NA</v>
      </c>
      <c r="O2907" s="22">
        <f t="shared" si="413"/>
        <v>22083.355540507888</v>
      </c>
      <c r="P2907">
        <f t="shared" si="409"/>
        <v>2.5991842646160455E-11</v>
      </c>
      <c r="Q2907">
        <f t="shared" si="410"/>
        <v>5</v>
      </c>
      <c r="V2907" s="51">
        <f t="shared" si="407"/>
        <v>6.8894781952724585E-18</v>
      </c>
      <c r="W2907" s="51">
        <f t="shared" si="411"/>
        <v>-1.3408479198731725E-16</v>
      </c>
    </row>
    <row r="2908" spans="2:23" x14ac:dyDescent="0.25">
      <c r="B2908" s="45" t="s">
        <v>3725</v>
      </c>
      <c r="C2908" s="46" t="s">
        <v>3869</v>
      </c>
      <c r="D2908" s="47">
        <v>14.745222379999998</v>
      </c>
      <c r="E2908" s="47">
        <v>0</v>
      </c>
      <c r="F2908" s="47">
        <v>0</v>
      </c>
      <c r="G2908" s="48">
        <v>2907</v>
      </c>
      <c r="H2908" s="49"/>
      <c r="I2908" s="21">
        <f t="shared" si="412"/>
        <v>2.5991842646160455E-11</v>
      </c>
      <c r="J2908" s="50">
        <v>14.745222379999998</v>
      </c>
      <c r="K2908" s="50">
        <v>26060.695062089984</v>
      </c>
      <c r="L2908">
        <f t="shared" si="406"/>
        <v>2.5991842646160455E-11</v>
      </c>
      <c r="M2908" t="e">
        <f t="shared" si="414"/>
        <v>#N/A</v>
      </c>
      <c r="N2908" t="str">
        <f t="shared" si="408"/>
        <v>NA</v>
      </c>
      <c r="O2908" s="22">
        <f t="shared" si="413"/>
        <v>22098.100762887887</v>
      </c>
      <c r="P2908">
        <f t="shared" si="409"/>
        <v>2.5991842646160455E-11</v>
      </c>
      <c r="Q2908">
        <f t="shared" si="410"/>
        <v>5</v>
      </c>
      <c r="V2908" s="51">
        <f t="shared" si="407"/>
        <v>6.8894781952724585E-18</v>
      </c>
      <c r="W2908" s="51">
        <f t="shared" si="411"/>
        <v>-1.4097427018258972E-16</v>
      </c>
    </row>
    <row r="2909" spans="2:23" x14ac:dyDescent="0.25">
      <c r="B2909" s="52" t="s">
        <v>1670</v>
      </c>
      <c r="C2909" s="53" t="s">
        <v>3870</v>
      </c>
      <c r="D2909" s="54">
        <v>0.60699510000000001</v>
      </c>
      <c r="E2909" s="54">
        <v>0</v>
      </c>
      <c r="F2909" s="54">
        <v>0</v>
      </c>
      <c r="G2909" s="48">
        <v>2908</v>
      </c>
      <c r="H2909" s="49"/>
      <c r="I2909" s="21">
        <f t="shared" si="412"/>
        <v>2.5991842646160455E-11</v>
      </c>
      <c r="J2909" s="50">
        <v>0.60699510000000001</v>
      </c>
      <c r="K2909" s="50">
        <v>26061.302057189983</v>
      </c>
      <c r="L2909">
        <f t="shared" si="406"/>
        <v>2.5991842646160455E-11</v>
      </c>
      <c r="M2909" t="e">
        <f t="shared" si="414"/>
        <v>#N/A</v>
      </c>
      <c r="N2909" t="str">
        <f t="shared" si="408"/>
        <v>NA</v>
      </c>
      <c r="O2909" s="22">
        <f t="shared" si="413"/>
        <v>22098.707757987886</v>
      </c>
      <c r="P2909">
        <f t="shared" si="409"/>
        <v>2.5991842646160455E-11</v>
      </c>
      <c r="Q2909">
        <f t="shared" si="410"/>
        <v>5</v>
      </c>
      <c r="V2909" s="51">
        <f t="shared" si="407"/>
        <v>6.8894781952724585E-18</v>
      </c>
      <c r="W2909" s="51">
        <f t="shared" si="411"/>
        <v>-1.4786374837786218E-16</v>
      </c>
    </row>
    <row r="2910" spans="2:23" x14ac:dyDescent="0.25">
      <c r="B2910" s="45" t="s">
        <v>1925</v>
      </c>
      <c r="C2910" s="46" t="s">
        <v>3871</v>
      </c>
      <c r="D2910" s="47">
        <v>5.6101020000000001E-2</v>
      </c>
      <c r="E2910" s="47">
        <v>3</v>
      </c>
      <c r="F2910" s="47">
        <v>0</v>
      </c>
      <c r="G2910" s="48">
        <v>2909</v>
      </c>
      <c r="H2910" s="49"/>
      <c r="I2910" s="21">
        <f t="shared" si="412"/>
        <v>2.5991842646160455E-11</v>
      </c>
      <c r="J2910" s="50">
        <v>5.6101020000000001E-2</v>
      </c>
      <c r="K2910" s="50">
        <v>26061.358158209983</v>
      </c>
      <c r="L2910">
        <f t="shared" si="406"/>
        <v>2.5991842646160455E-11</v>
      </c>
      <c r="M2910" t="e">
        <f t="shared" si="414"/>
        <v>#N/A</v>
      </c>
      <c r="N2910" t="str">
        <f t="shared" si="408"/>
        <v>NA</v>
      </c>
      <c r="O2910" s="22">
        <f t="shared" si="413"/>
        <v>22098.763859007886</v>
      </c>
      <c r="P2910">
        <f t="shared" si="409"/>
        <v>2.5991842646160455E-11</v>
      </c>
      <c r="Q2910">
        <f t="shared" si="410"/>
        <v>5</v>
      </c>
      <c r="V2910" s="51">
        <f t="shared" si="407"/>
        <v>6.8894781952724585E-18</v>
      </c>
      <c r="W2910" s="51">
        <f t="shared" si="411"/>
        <v>-1.5475322657313464E-16</v>
      </c>
    </row>
    <row r="2911" spans="2:23" x14ac:dyDescent="0.25">
      <c r="B2911" s="52" t="s">
        <v>2897</v>
      </c>
      <c r="C2911" s="53" t="s">
        <v>3872</v>
      </c>
      <c r="D2911" s="54">
        <v>3.5922460000000003E-2</v>
      </c>
      <c r="E2911" s="54">
        <v>0</v>
      </c>
      <c r="F2911" s="54">
        <v>0</v>
      </c>
      <c r="G2911" s="48">
        <v>2910</v>
      </c>
      <c r="H2911" s="49"/>
      <c r="I2911" s="21">
        <f t="shared" si="412"/>
        <v>2.5991842646160455E-11</v>
      </c>
      <c r="J2911" s="50">
        <v>3.5922460000000003E-2</v>
      </c>
      <c r="K2911" s="50">
        <v>26061.394080669983</v>
      </c>
      <c r="L2911">
        <f t="shared" si="406"/>
        <v>2.5991842646160455E-11</v>
      </c>
      <c r="M2911" t="e">
        <f t="shared" si="414"/>
        <v>#N/A</v>
      </c>
      <c r="N2911" t="str">
        <f t="shared" si="408"/>
        <v>NA</v>
      </c>
      <c r="O2911" s="22">
        <f t="shared" si="413"/>
        <v>22098.799781467886</v>
      </c>
      <c r="P2911">
        <f t="shared" si="409"/>
        <v>2.5991842646160455E-11</v>
      </c>
      <c r="Q2911">
        <f t="shared" si="410"/>
        <v>5</v>
      </c>
      <c r="V2911" s="51">
        <f t="shared" si="407"/>
        <v>6.8894781952724585E-18</v>
      </c>
      <c r="W2911" s="51">
        <f t="shared" si="411"/>
        <v>-1.6164270476840711E-16</v>
      </c>
    </row>
    <row r="2912" spans="2:23" x14ac:dyDescent="0.25">
      <c r="B2912" s="45" t="s">
        <v>3873</v>
      </c>
      <c r="C2912" s="46" t="s">
        <v>3874</v>
      </c>
      <c r="D2912" s="47">
        <v>1.4285375600000001</v>
      </c>
      <c r="E2912" s="47">
        <v>0</v>
      </c>
      <c r="F2912" s="47">
        <v>0</v>
      </c>
      <c r="G2912" s="48">
        <v>2911</v>
      </c>
      <c r="H2912" s="49"/>
      <c r="I2912" s="21">
        <f t="shared" si="412"/>
        <v>2.5991842646160455E-11</v>
      </c>
      <c r="J2912" s="50">
        <v>1.4285375600000001</v>
      </c>
      <c r="K2912" s="50">
        <v>26062.822618229984</v>
      </c>
      <c r="L2912">
        <f t="shared" si="406"/>
        <v>2.5991842646160455E-11</v>
      </c>
      <c r="M2912" t="e">
        <f t="shared" si="414"/>
        <v>#N/A</v>
      </c>
      <c r="N2912" t="str">
        <f t="shared" si="408"/>
        <v>NA</v>
      </c>
      <c r="O2912" s="22">
        <f t="shared" si="413"/>
        <v>22100.228319027887</v>
      </c>
      <c r="P2912">
        <f t="shared" si="409"/>
        <v>2.5991842646160455E-11</v>
      </c>
      <c r="Q2912">
        <f t="shared" si="410"/>
        <v>5</v>
      </c>
      <c r="V2912" s="51">
        <f t="shared" si="407"/>
        <v>6.8894781952724585E-18</v>
      </c>
      <c r="W2912" s="51">
        <f t="shared" si="411"/>
        <v>-1.6853218296367957E-16</v>
      </c>
    </row>
    <row r="2913" spans="2:23" x14ac:dyDescent="0.25">
      <c r="B2913" s="52" t="s">
        <v>606</v>
      </c>
      <c r="C2913" s="53" t="s">
        <v>3875</v>
      </c>
      <c r="D2913" s="54">
        <v>0.55500930000000004</v>
      </c>
      <c r="E2913" s="54">
        <v>0</v>
      </c>
      <c r="F2913" s="54">
        <v>0</v>
      </c>
      <c r="G2913" s="48">
        <v>2912</v>
      </c>
      <c r="H2913" s="49"/>
      <c r="I2913" s="21">
        <f t="shared" si="412"/>
        <v>2.5991842646160455E-11</v>
      </c>
      <c r="J2913" s="50">
        <v>0.55500930000000004</v>
      </c>
      <c r="K2913" s="50">
        <v>26063.377627529982</v>
      </c>
      <c r="L2913">
        <f t="shared" si="406"/>
        <v>2.5991842646160455E-11</v>
      </c>
      <c r="M2913" t="e">
        <f t="shared" si="414"/>
        <v>#N/A</v>
      </c>
      <c r="N2913" t="str">
        <f t="shared" si="408"/>
        <v>NA</v>
      </c>
      <c r="O2913" s="22">
        <f t="shared" si="413"/>
        <v>22100.783328327885</v>
      </c>
      <c r="P2913">
        <f t="shared" si="409"/>
        <v>2.5991842646160455E-11</v>
      </c>
      <c r="Q2913">
        <f t="shared" si="410"/>
        <v>5</v>
      </c>
      <c r="V2913" s="51">
        <f t="shared" si="407"/>
        <v>6.8894781952724585E-18</v>
      </c>
      <c r="W2913" s="51">
        <f t="shared" si="411"/>
        <v>-1.7542166115895204E-16</v>
      </c>
    </row>
    <row r="2914" spans="2:23" x14ac:dyDescent="0.25">
      <c r="B2914" s="45" t="s">
        <v>3876</v>
      </c>
      <c r="C2914" s="46" t="s">
        <v>3877</v>
      </c>
      <c r="D2914" s="47">
        <v>21.196572579999994</v>
      </c>
      <c r="E2914" s="47">
        <v>0</v>
      </c>
      <c r="F2914" s="47">
        <v>0</v>
      </c>
      <c r="G2914" s="48">
        <v>2913</v>
      </c>
      <c r="H2914" s="49"/>
      <c r="I2914" s="21">
        <f t="shared" si="412"/>
        <v>2.5991842646160455E-11</v>
      </c>
      <c r="J2914" s="50">
        <v>21.196572579999994</v>
      </c>
      <c r="K2914" s="50">
        <v>26084.574200109982</v>
      </c>
      <c r="L2914">
        <f t="shared" si="406"/>
        <v>2.5991842646160455E-11</v>
      </c>
      <c r="M2914" t="e">
        <f t="shared" si="414"/>
        <v>#N/A</v>
      </c>
      <c r="N2914" t="str">
        <f t="shared" si="408"/>
        <v>NA</v>
      </c>
      <c r="O2914" s="22">
        <f t="shared" si="413"/>
        <v>22121.979900907885</v>
      </c>
      <c r="P2914">
        <f t="shared" si="409"/>
        <v>2.5991842646160455E-11</v>
      </c>
      <c r="Q2914">
        <f t="shared" si="410"/>
        <v>5</v>
      </c>
      <c r="V2914" s="51">
        <f t="shared" si="407"/>
        <v>6.8894781952724585E-18</v>
      </c>
      <c r="W2914" s="51">
        <f t="shared" si="411"/>
        <v>-1.823111393542245E-16</v>
      </c>
    </row>
    <row r="2915" spans="2:23" x14ac:dyDescent="0.25">
      <c r="B2915" s="52" t="s">
        <v>2878</v>
      </c>
      <c r="C2915" s="53" t="s">
        <v>3878</v>
      </c>
      <c r="D2915" s="54">
        <v>0.18259054000000002</v>
      </c>
      <c r="E2915" s="54">
        <v>0</v>
      </c>
      <c r="F2915" s="54">
        <v>0</v>
      </c>
      <c r="G2915" s="48">
        <v>2914</v>
      </c>
      <c r="H2915" s="49"/>
      <c r="I2915" s="21">
        <f t="shared" si="412"/>
        <v>2.5991842646160455E-11</v>
      </c>
      <c r="J2915" s="50">
        <v>0.18259054000000002</v>
      </c>
      <c r="K2915" s="50">
        <v>26084.756790649983</v>
      </c>
      <c r="L2915">
        <f t="shared" si="406"/>
        <v>2.5991842646160455E-11</v>
      </c>
      <c r="M2915" t="e">
        <f t="shared" si="414"/>
        <v>#N/A</v>
      </c>
      <c r="N2915" t="str">
        <f t="shared" si="408"/>
        <v>NA</v>
      </c>
      <c r="O2915" s="22">
        <f t="shared" si="413"/>
        <v>22122.162491447885</v>
      </c>
      <c r="P2915">
        <f t="shared" si="409"/>
        <v>2.5991842646160455E-11</v>
      </c>
      <c r="Q2915">
        <f t="shared" si="410"/>
        <v>5</v>
      </c>
      <c r="V2915" s="51">
        <f t="shared" si="407"/>
        <v>6.8894781952724585E-18</v>
      </c>
      <c r="W2915" s="51">
        <f t="shared" si="411"/>
        <v>-1.8920061754949696E-16</v>
      </c>
    </row>
    <row r="2916" spans="2:23" x14ac:dyDescent="0.25">
      <c r="B2916" s="45" t="s">
        <v>1468</v>
      </c>
      <c r="C2916" s="46" t="s">
        <v>3879</v>
      </c>
      <c r="D2916" s="47">
        <v>0.121904</v>
      </c>
      <c r="E2916" s="47">
        <v>0</v>
      </c>
      <c r="F2916" s="47">
        <v>0</v>
      </c>
      <c r="G2916" s="48">
        <v>2915</v>
      </c>
      <c r="H2916" s="49"/>
      <c r="I2916" s="21">
        <f t="shared" si="412"/>
        <v>2.5991842646160455E-11</v>
      </c>
      <c r="J2916" s="50">
        <v>0.121904</v>
      </c>
      <c r="K2916" s="50">
        <v>26084.878694649982</v>
      </c>
      <c r="L2916">
        <f t="shared" si="406"/>
        <v>2.5991842646160455E-11</v>
      </c>
      <c r="M2916" t="e">
        <f t="shared" si="414"/>
        <v>#N/A</v>
      </c>
      <c r="N2916" t="str">
        <f t="shared" si="408"/>
        <v>NA</v>
      </c>
      <c r="O2916" s="22">
        <f t="shared" si="413"/>
        <v>22122.284395447885</v>
      </c>
      <c r="P2916">
        <f t="shared" si="409"/>
        <v>2.5991842646160455E-11</v>
      </c>
      <c r="Q2916">
        <f t="shared" si="410"/>
        <v>5</v>
      </c>
      <c r="V2916" s="51">
        <f t="shared" si="407"/>
        <v>6.8894781952724585E-18</v>
      </c>
      <c r="W2916" s="51">
        <f t="shared" si="411"/>
        <v>-1.9609009574476943E-16</v>
      </c>
    </row>
    <row r="2917" spans="2:23" x14ac:dyDescent="0.25">
      <c r="B2917" s="52" t="s">
        <v>2873</v>
      </c>
      <c r="C2917" s="53" t="s">
        <v>3880</v>
      </c>
      <c r="D2917" s="54">
        <v>5.6852569999999998E-2</v>
      </c>
      <c r="E2917" s="54">
        <v>0</v>
      </c>
      <c r="F2917" s="54">
        <v>0</v>
      </c>
      <c r="G2917" s="48">
        <v>2916</v>
      </c>
      <c r="H2917" s="49"/>
      <c r="I2917" s="21">
        <f t="shared" si="412"/>
        <v>2.5991842646160455E-11</v>
      </c>
      <c r="J2917" s="50">
        <v>5.6852569999999998E-2</v>
      </c>
      <c r="K2917" s="50">
        <v>26084.935547219982</v>
      </c>
      <c r="L2917">
        <f t="shared" si="406"/>
        <v>2.5991842646160455E-11</v>
      </c>
      <c r="M2917" t="e">
        <f t="shared" si="414"/>
        <v>#N/A</v>
      </c>
      <c r="N2917" t="str">
        <f t="shared" si="408"/>
        <v>NA</v>
      </c>
      <c r="O2917" s="22">
        <f t="shared" si="413"/>
        <v>22122.341248017885</v>
      </c>
      <c r="P2917">
        <f t="shared" si="409"/>
        <v>2.5991842646160455E-11</v>
      </c>
      <c r="Q2917">
        <f t="shared" si="410"/>
        <v>5</v>
      </c>
      <c r="V2917" s="51">
        <f t="shared" si="407"/>
        <v>6.8894781952724585E-18</v>
      </c>
      <c r="W2917" s="51">
        <f t="shared" si="411"/>
        <v>-2.0297957394004189E-16</v>
      </c>
    </row>
    <row r="2918" spans="2:23" x14ac:dyDescent="0.25">
      <c r="B2918" s="45" t="s">
        <v>894</v>
      </c>
      <c r="C2918" s="46" t="s">
        <v>3881</v>
      </c>
      <c r="D2918" s="47">
        <v>3.524911E-2</v>
      </c>
      <c r="E2918" s="47">
        <v>0</v>
      </c>
      <c r="F2918" s="47">
        <v>0</v>
      </c>
      <c r="G2918" s="48">
        <v>2917</v>
      </c>
      <c r="H2918" s="49"/>
      <c r="I2918" s="21">
        <f t="shared" si="412"/>
        <v>2.5991842646160455E-11</v>
      </c>
      <c r="J2918" s="50">
        <v>0.89848658000000003</v>
      </c>
      <c r="K2918" s="50">
        <v>26085.834033799983</v>
      </c>
      <c r="L2918">
        <f t="shared" ref="L2918:L2981" si="415">P2918</f>
        <v>2.5991842646160455E-11</v>
      </c>
      <c r="M2918" t="e">
        <f t="shared" si="414"/>
        <v>#N/A</v>
      </c>
      <c r="N2918" t="str">
        <f t="shared" si="408"/>
        <v>NA</v>
      </c>
      <c r="O2918" s="22">
        <f t="shared" si="413"/>
        <v>22122.376497127883</v>
      </c>
      <c r="P2918">
        <f t="shared" si="409"/>
        <v>2.5991842646160455E-11</v>
      </c>
      <c r="Q2918">
        <f t="shared" si="410"/>
        <v>5</v>
      </c>
      <c r="V2918" s="51">
        <f t="shared" si="407"/>
        <v>6.8894781952724585E-18</v>
      </c>
      <c r="W2918" s="51">
        <f t="shared" si="411"/>
        <v>-2.0986905213531436E-16</v>
      </c>
    </row>
    <row r="2919" spans="2:23" x14ac:dyDescent="0.25">
      <c r="B2919" s="52" t="s">
        <v>3718</v>
      </c>
      <c r="C2919" s="53" t="s">
        <v>3882</v>
      </c>
      <c r="D2919" s="54">
        <v>7.2481657899999989</v>
      </c>
      <c r="E2919" s="54">
        <v>0</v>
      </c>
      <c r="F2919" s="54">
        <v>0</v>
      </c>
      <c r="G2919" s="48">
        <v>2918</v>
      </c>
      <c r="H2919" s="49"/>
      <c r="I2919" s="21">
        <f t="shared" si="412"/>
        <v>2.5991842646160455E-11</v>
      </c>
      <c r="J2919" s="50">
        <v>7.2481657899999989</v>
      </c>
      <c r="K2919" s="50">
        <v>26093.082199589982</v>
      </c>
      <c r="L2919">
        <f t="shared" si="415"/>
        <v>2.5991842646160455E-11</v>
      </c>
      <c r="M2919" t="e">
        <f t="shared" si="414"/>
        <v>#N/A</v>
      </c>
      <c r="N2919" t="str">
        <f t="shared" si="408"/>
        <v>NA</v>
      </c>
      <c r="O2919" s="22">
        <f t="shared" si="413"/>
        <v>22129.624662917882</v>
      </c>
      <c r="P2919">
        <f t="shared" si="409"/>
        <v>2.5991842646160455E-11</v>
      </c>
      <c r="Q2919">
        <f t="shared" si="410"/>
        <v>5</v>
      </c>
      <c r="V2919" s="51">
        <f t="shared" si="407"/>
        <v>6.8894781952724585E-18</v>
      </c>
      <c r="W2919" s="51">
        <f t="shared" si="411"/>
        <v>-2.1675853033058682E-16</v>
      </c>
    </row>
    <row r="2920" spans="2:23" x14ac:dyDescent="0.25">
      <c r="B2920" s="45" t="s">
        <v>3883</v>
      </c>
      <c r="C2920" s="46" t="s">
        <v>3884</v>
      </c>
      <c r="D2920" s="47">
        <v>2.84126E-3</v>
      </c>
      <c r="E2920" s="47">
        <v>0</v>
      </c>
      <c r="F2920" s="47">
        <v>0</v>
      </c>
      <c r="G2920" s="48">
        <v>2919</v>
      </c>
      <c r="H2920" s="49"/>
      <c r="I2920" s="21">
        <f t="shared" si="412"/>
        <v>2.5991842646160455E-11</v>
      </c>
      <c r="J2920" s="50">
        <v>2.84126E-3</v>
      </c>
      <c r="K2920" s="50">
        <v>26093.085040849983</v>
      </c>
      <c r="L2920">
        <f t="shared" si="415"/>
        <v>2.5991842646160455E-11</v>
      </c>
      <c r="M2920" t="e">
        <f t="shared" si="414"/>
        <v>#N/A</v>
      </c>
      <c r="N2920" t="str">
        <f t="shared" si="408"/>
        <v>NA</v>
      </c>
      <c r="O2920" s="22">
        <f t="shared" si="413"/>
        <v>22129.627504177883</v>
      </c>
      <c r="P2920">
        <f t="shared" si="409"/>
        <v>2.5991842646160455E-11</v>
      </c>
      <c r="Q2920">
        <f t="shared" si="410"/>
        <v>5</v>
      </c>
      <c r="V2920" s="51">
        <f t="shared" si="407"/>
        <v>6.8894781952724585E-18</v>
      </c>
      <c r="W2920" s="51">
        <f t="shared" si="411"/>
        <v>-2.2364800852585928E-16</v>
      </c>
    </row>
    <row r="2921" spans="2:23" x14ac:dyDescent="0.25">
      <c r="B2921" s="52" t="s">
        <v>2234</v>
      </c>
      <c r="C2921" s="53" t="s">
        <v>3885</v>
      </c>
      <c r="D2921" s="54">
        <v>0.10965621</v>
      </c>
      <c r="E2921" s="54">
        <v>0</v>
      </c>
      <c r="F2921" s="54">
        <v>0</v>
      </c>
      <c r="G2921" s="48">
        <v>2920</v>
      </c>
      <c r="H2921" s="49"/>
      <c r="I2921" s="21">
        <f t="shared" si="412"/>
        <v>2.5991842646160455E-11</v>
      </c>
      <c r="J2921" s="50">
        <v>0.99940820999999991</v>
      </c>
      <c r="K2921" s="50">
        <v>26094.084449059981</v>
      </c>
      <c r="L2921">
        <f t="shared" si="415"/>
        <v>2.5991842646160455E-11</v>
      </c>
      <c r="M2921" t="e">
        <f t="shared" si="414"/>
        <v>#N/A</v>
      </c>
      <c r="N2921" t="str">
        <f t="shared" si="408"/>
        <v>NA</v>
      </c>
      <c r="O2921" s="22">
        <f t="shared" si="413"/>
        <v>22129.737160387882</v>
      </c>
      <c r="P2921">
        <f t="shared" si="409"/>
        <v>2.5991842646160455E-11</v>
      </c>
      <c r="Q2921">
        <f t="shared" si="410"/>
        <v>5</v>
      </c>
      <c r="V2921" s="51">
        <f t="shared" si="407"/>
        <v>6.8894781952724585E-18</v>
      </c>
      <c r="W2921" s="51">
        <f t="shared" si="411"/>
        <v>-2.3053748672113175E-16</v>
      </c>
    </row>
    <row r="2922" spans="2:23" x14ac:dyDescent="0.25">
      <c r="B2922" s="45" t="s">
        <v>2234</v>
      </c>
      <c r="C2922" s="46" t="s">
        <v>3886</v>
      </c>
      <c r="D2922" s="47">
        <v>0.25285075999999995</v>
      </c>
      <c r="E2922" s="47">
        <v>0</v>
      </c>
      <c r="F2922" s="47">
        <v>0</v>
      </c>
      <c r="G2922" s="48">
        <v>2921</v>
      </c>
      <c r="H2922" s="49"/>
      <c r="I2922" s="21">
        <f t="shared" si="412"/>
        <v>2.5991842646160455E-11</v>
      </c>
      <c r="J2922" s="50">
        <v>2.50543337</v>
      </c>
      <c r="K2922" s="50">
        <v>26096.58988242998</v>
      </c>
      <c r="L2922">
        <f t="shared" si="415"/>
        <v>2.5991842646160455E-11</v>
      </c>
      <c r="M2922" t="e">
        <f t="shared" si="414"/>
        <v>#N/A</v>
      </c>
      <c r="N2922" t="str">
        <f t="shared" si="408"/>
        <v>NA</v>
      </c>
      <c r="O2922" s="22">
        <f t="shared" si="413"/>
        <v>22129.990011147882</v>
      </c>
      <c r="P2922">
        <f t="shared" si="409"/>
        <v>2.5991842646160455E-11</v>
      </c>
      <c r="Q2922">
        <f t="shared" si="410"/>
        <v>5</v>
      </c>
      <c r="V2922" s="51">
        <f t="shared" si="407"/>
        <v>6.8894781952724585E-18</v>
      </c>
      <c r="W2922" s="51">
        <f t="shared" si="411"/>
        <v>-2.3742696491640421E-16</v>
      </c>
    </row>
    <row r="2923" spans="2:23" x14ac:dyDescent="0.25">
      <c r="B2923" s="52" t="s">
        <v>2234</v>
      </c>
      <c r="C2923" s="53" t="s">
        <v>3887</v>
      </c>
      <c r="D2923" s="54">
        <v>0</v>
      </c>
      <c r="E2923" s="54">
        <v>0</v>
      </c>
      <c r="F2923" s="54">
        <v>0</v>
      </c>
      <c r="G2923" s="48">
        <v>2922</v>
      </c>
      <c r="H2923" s="49"/>
      <c r="I2923" s="21">
        <f t="shared" si="412"/>
        <v>2.5991842646160455E-11</v>
      </c>
      <c r="J2923" s="50">
        <v>3.3799619000000005</v>
      </c>
      <c r="K2923" s="50">
        <v>26099.969844329979</v>
      </c>
      <c r="L2923">
        <f t="shared" si="415"/>
        <v>2.5991842646160455E-11</v>
      </c>
      <c r="M2923" t="e">
        <f t="shared" si="414"/>
        <v>#N/A</v>
      </c>
      <c r="N2923" t="str">
        <f t="shared" si="408"/>
        <v>NA</v>
      </c>
      <c r="O2923" s="22">
        <f t="shared" si="413"/>
        <v>22129.990011147882</v>
      </c>
      <c r="P2923">
        <f t="shared" si="409"/>
        <v>2.5991842646160455E-11</v>
      </c>
      <c r="Q2923">
        <f t="shared" si="410"/>
        <v>5</v>
      </c>
      <c r="V2923" s="51">
        <f t="shared" si="407"/>
        <v>6.8894781952724585E-18</v>
      </c>
      <c r="W2923" s="51">
        <f t="shared" si="411"/>
        <v>-2.4431644311167668E-16</v>
      </c>
    </row>
    <row r="2924" spans="2:23" x14ac:dyDescent="0.25">
      <c r="B2924" s="45" t="s">
        <v>2234</v>
      </c>
      <c r="C2924" s="46" t="s">
        <v>3888</v>
      </c>
      <c r="D2924" s="47">
        <v>0</v>
      </c>
      <c r="E2924" s="47">
        <v>0</v>
      </c>
      <c r="F2924" s="47">
        <v>0</v>
      </c>
      <c r="G2924" s="48">
        <v>2923</v>
      </c>
      <c r="H2924" s="49"/>
      <c r="I2924" s="21">
        <f t="shared" si="412"/>
        <v>2.5991842646160455E-11</v>
      </c>
      <c r="J2924" s="50">
        <v>0.37922797999999996</v>
      </c>
      <c r="K2924" s="50">
        <v>26100.349072309979</v>
      </c>
      <c r="L2924">
        <f t="shared" si="415"/>
        <v>2.5991842646160455E-11</v>
      </c>
      <c r="M2924" t="e">
        <f t="shared" si="414"/>
        <v>#N/A</v>
      </c>
      <c r="N2924" t="str">
        <f t="shared" si="408"/>
        <v>NA</v>
      </c>
      <c r="O2924" s="22">
        <f t="shared" si="413"/>
        <v>22129.990011147882</v>
      </c>
      <c r="P2924">
        <f t="shared" si="409"/>
        <v>2.5991842646160455E-11</v>
      </c>
      <c r="Q2924">
        <f t="shared" si="410"/>
        <v>5</v>
      </c>
      <c r="V2924" s="51">
        <f t="shared" si="407"/>
        <v>6.8894781952724585E-18</v>
      </c>
      <c r="W2924" s="51">
        <f t="shared" si="411"/>
        <v>-2.5120592130694914E-16</v>
      </c>
    </row>
    <row r="2925" spans="2:23" x14ac:dyDescent="0.25">
      <c r="B2925" s="52" t="s">
        <v>2234</v>
      </c>
      <c r="C2925" s="53" t="s">
        <v>3889</v>
      </c>
      <c r="D2925" s="54">
        <v>8.1015009999999998E-2</v>
      </c>
      <c r="E2925" s="54">
        <v>0</v>
      </c>
      <c r="F2925" s="54">
        <v>0</v>
      </c>
      <c r="G2925" s="48">
        <v>2924</v>
      </c>
      <c r="H2925" s="49"/>
      <c r="I2925" s="21">
        <f t="shared" si="412"/>
        <v>2.5991842646160455E-11</v>
      </c>
      <c r="J2925" s="50">
        <v>2.0778220599999999</v>
      </c>
      <c r="K2925" s="50">
        <v>26102.426894369979</v>
      </c>
      <c r="L2925">
        <f t="shared" si="415"/>
        <v>2.5991842646160455E-11</v>
      </c>
      <c r="M2925" t="e">
        <f t="shared" si="414"/>
        <v>#N/A</v>
      </c>
      <c r="N2925" t="str">
        <f t="shared" si="408"/>
        <v>NA</v>
      </c>
      <c r="O2925" s="22">
        <f t="shared" si="413"/>
        <v>22130.071026157882</v>
      </c>
      <c r="P2925">
        <f t="shared" si="409"/>
        <v>2.5991842646160455E-11</v>
      </c>
      <c r="Q2925">
        <f t="shared" si="410"/>
        <v>5</v>
      </c>
      <c r="V2925" s="51">
        <f t="shared" si="407"/>
        <v>6.8894781952724585E-18</v>
      </c>
      <c r="W2925" s="51">
        <f t="shared" si="411"/>
        <v>-2.580953995022216E-16</v>
      </c>
    </row>
    <row r="2926" spans="2:23" x14ac:dyDescent="0.25">
      <c r="B2926" s="45" t="s">
        <v>2234</v>
      </c>
      <c r="C2926" s="46" t="s">
        <v>3890</v>
      </c>
      <c r="D2926" s="47">
        <v>0.44695911999999999</v>
      </c>
      <c r="E2926" s="47">
        <v>0</v>
      </c>
      <c r="F2926" s="47">
        <v>0</v>
      </c>
      <c r="G2926" s="48">
        <v>2925</v>
      </c>
      <c r="H2926" s="49"/>
      <c r="I2926" s="21">
        <f t="shared" si="412"/>
        <v>2.5991842646160455E-11</v>
      </c>
      <c r="J2926" s="50">
        <v>6.32526835</v>
      </c>
      <c r="K2926" s="50">
        <v>26108.752162719979</v>
      </c>
      <c r="L2926">
        <f t="shared" si="415"/>
        <v>2.5991842646160455E-11</v>
      </c>
      <c r="M2926" t="e">
        <f t="shared" si="414"/>
        <v>#N/A</v>
      </c>
      <c r="N2926" t="str">
        <f t="shared" si="408"/>
        <v>NA</v>
      </c>
      <c r="O2926" s="22">
        <f t="shared" si="413"/>
        <v>22130.517985277882</v>
      </c>
      <c r="P2926">
        <f t="shared" si="409"/>
        <v>2.5991842646160455E-11</v>
      </c>
      <c r="Q2926">
        <f t="shared" si="410"/>
        <v>5</v>
      </c>
      <c r="V2926" s="51">
        <f t="shared" si="407"/>
        <v>6.8894781952724585E-18</v>
      </c>
      <c r="W2926" s="51">
        <f t="shared" si="411"/>
        <v>-2.6498487769749407E-16</v>
      </c>
    </row>
    <row r="2927" spans="2:23" x14ac:dyDescent="0.25">
      <c r="B2927" s="52" t="s">
        <v>3256</v>
      </c>
      <c r="C2927" s="53" t="s">
        <v>3891</v>
      </c>
      <c r="D2927" s="54">
        <v>8.7055159999999993E-2</v>
      </c>
      <c r="E2927" s="54">
        <v>0</v>
      </c>
      <c r="F2927" s="54">
        <v>0</v>
      </c>
      <c r="G2927" s="48">
        <v>2926</v>
      </c>
      <c r="H2927" s="49"/>
      <c r="I2927" s="21">
        <f t="shared" si="412"/>
        <v>2.5991842646160455E-11</v>
      </c>
      <c r="J2927" s="50">
        <v>8.7055159999999993E-2</v>
      </c>
      <c r="K2927" s="50">
        <v>26108.839217879977</v>
      </c>
      <c r="L2927">
        <f t="shared" si="415"/>
        <v>2.5991842646160455E-11</v>
      </c>
      <c r="M2927" t="e">
        <f t="shared" si="414"/>
        <v>#N/A</v>
      </c>
      <c r="N2927" t="str">
        <f t="shared" si="408"/>
        <v>NA</v>
      </c>
      <c r="O2927" s="22">
        <f t="shared" si="413"/>
        <v>22130.60504043788</v>
      </c>
      <c r="P2927">
        <f t="shared" si="409"/>
        <v>2.5991842646160455E-11</v>
      </c>
      <c r="Q2927">
        <f t="shared" si="410"/>
        <v>5</v>
      </c>
      <c r="V2927" s="51">
        <f t="shared" si="407"/>
        <v>6.8894781952724585E-18</v>
      </c>
      <c r="W2927" s="51">
        <f t="shared" si="411"/>
        <v>-2.7187435589276653E-16</v>
      </c>
    </row>
    <row r="2928" spans="2:23" x14ac:dyDescent="0.25">
      <c r="B2928" s="45" t="s">
        <v>2590</v>
      </c>
      <c r="C2928" s="46" t="s">
        <v>3892</v>
      </c>
      <c r="D2928" s="47">
        <v>0</v>
      </c>
      <c r="E2928" s="47">
        <v>0</v>
      </c>
      <c r="F2928" s="47">
        <v>0</v>
      </c>
      <c r="G2928" s="48">
        <v>2927</v>
      </c>
      <c r="H2928" s="49"/>
      <c r="I2928" s="21">
        <f t="shared" si="412"/>
        <v>2.5991842646160455E-11</v>
      </c>
      <c r="J2928" s="50">
        <v>2.1349452099999997</v>
      </c>
      <c r="K2928" s="50">
        <v>26110.974163089977</v>
      </c>
      <c r="L2928">
        <f t="shared" si="415"/>
        <v>2.5991842646160455E-11</v>
      </c>
      <c r="M2928" t="e">
        <f t="shared" si="414"/>
        <v>#N/A</v>
      </c>
      <c r="N2928" t="str">
        <f t="shared" si="408"/>
        <v>NA</v>
      </c>
      <c r="O2928" s="22">
        <f t="shared" si="413"/>
        <v>22130.60504043788</v>
      </c>
      <c r="P2928">
        <f t="shared" si="409"/>
        <v>2.5991842646160455E-11</v>
      </c>
      <c r="Q2928">
        <f t="shared" si="410"/>
        <v>5</v>
      </c>
      <c r="V2928" s="51">
        <f t="shared" si="407"/>
        <v>6.8894781952724585E-18</v>
      </c>
      <c r="W2928" s="51">
        <f t="shared" si="411"/>
        <v>-2.7876383408803899E-16</v>
      </c>
    </row>
    <row r="2929" spans="2:23" x14ac:dyDescent="0.25">
      <c r="B2929" s="52" t="s">
        <v>2590</v>
      </c>
      <c r="C2929" s="53" t="s">
        <v>3893</v>
      </c>
      <c r="D2929" s="54">
        <v>0.73243204000000006</v>
      </c>
      <c r="E2929" s="54">
        <v>0</v>
      </c>
      <c r="F2929" s="54">
        <v>0</v>
      </c>
      <c r="G2929" s="48">
        <v>2928</v>
      </c>
      <c r="H2929" s="49"/>
      <c r="I2929" s="21">
        <f t="shared" si="412"/>
        <v>2.5991842646160455E-11</v>
      </c>
      <c r="J2929" s="50">
        <v>4.3368232100000004</v>
      </c>
      <c r="K2929" s="50">
        <v>26115.310986299977</v>
      </c>
      <c r="L2929">
        <f t="shared" si="415"/>
        <v>2.5991842646160455E-11</v>
      </c>
      <c r="M2929" t="e">
        <f t="shared" si="414"/>
        <v>#N/A</v>
      </c>
      <c r="N2929" t="str">
        <f t="shared" si="408"/>
        <v>NA</v>
      </c>
      <c r="O2929" s="22">
        <f t="shared" si="413"/>
        <v>22131.337472477881</v>
      </c>
      <c r="P2929">
        <f t="shared" si="409"/>
        <v>2.5991842646160455E-11</v>
      </c>
      <c r="Q2929">
        <f t="shared" si="410"/>
        <v>5</v>
      </c>
      <c r="V2929" s="51">
        <f t="shared" si="407"/>
        <v>6.8894781952724585E-18</v>
      </c>
      <c r="W2929" s="51">
        <f t="shared" si="411"/>
        <v>-2.8565331228331146E-16</v>
      </c>
    </row>
    <row r="2930" spans="2:23" x14ac:dyDescent="0.25">
      <c r="B2930" s="45" t="s">
        <v>2590</v>
      </c>
      <c r="C2930" s="46" t="s">
        <v>3894</v>
      </c>
      <c r="D2930" s="47">
        <v>1.2985900000000001E-3</v>
      </c>
      <c r="E2930" s="47">
        <v>0</v>
      </c>
      <c r="F2930" s="47">
        <v>0</v>
      </c>
      <c r="G2930" s="48">
        <v>2929</v>
      </c>
      <c r="H2930" s="49"/>
      <c r="I2930" s="21">
        <f t="shared" si="412"/>
        <v>2.5991842646160455E-11</v>
      </c>
      <c r="J2930" s="50">
        <v>16.031466330000001</v>
      </c>
      <c r="K2930" s="50">
        <v>26131.342452629979</v>
      </c>
      <c r="L2930">
        <f t="shared" si="415"/>
        <v>2.5991842646160455E-11</v>
      </c>
      <c r="M2930" t="e">
        <f t="shared" si="414"/>
        <v>#N/A</v>
      </c>
      <c r="N2930" t="str">
        <f t="shared" si="408"/>
        <v>NA</v>
      </c>
      <c r="O2930" s="22">
        <f t="shared" si="413"/>
        <v>22131.33877106788</v>
      </c>
      <c r="P2930">
        <f t="shared" si="409"/>
        <v>2.5991842646160455E-11</v>
      </c>
      <c r="Q2930">
        <f t="shared" si="410"/>
        <v>5</v>
      </c>
      <c r="V2930" s="51">
        <f t="shared" si="407"/>
        <v>6.8894781952724585E-18</v>
      </c>
      <c r="W2930" s="51">
        <f t="shared" si="411"/>
        <v>-2.9254279047858392E-16</v>
      </c>
    </row>
    <row r="2931" spans="2:23" x14ac:dyDescent="0.25">
      <c r="B2931" s="52" t="s">
        <v>2590</v>
      </c>
      <c r="C2931" s="53" t="s">
        <v>3895</v>
      </c>
      <c r="D2931" s="54">
        <v>0</v>
      </c>
      <c r="E2931" s="54">
        <v>0</v>
      </c>
      <c r="F2931" s="54">
        <v>0</v>
      </c>
      <c r="G2931" s="48">
        <v>2930</v>
      </c>
      <c r="H2931" s="49"/>
      <c r="I2931" s="21">
        <f t="shared" si="412"/>
        <v>2.5991842646160455E-11</v>
      </c>
      <c r="J2931" s="50">
        <v>0.88290969000000008</v>
      </c>
      <c r="K2931" s="50">
        <v>26132.225362319979</v>
      </c>
      <c r="L2931">
        <f t="shared" si="415"/>
        <v>2.5991842646160455E-11</v>
      </c>
      <c r="M2931" t="e">
        <f t="shared" si="414"/>
        <v>#N/A</v>
      </c>
      <c r="N2931" t="str">
        <f t="shared" si="408"/>
        <v>NA</v>
      </c>
      <c r="O2931" s="22">
        <f t="shared" si="413"/>
        <v>22131.33877106788</v>
      </c>
      <c r="P2931">
        <f t="shared" si="409"/>
        <v>2.5991842646160455E-11</v>
      </c>
      <c r="Q2931">
        <f t="shared" si="410"/>
        <v>5</v>
      </c>
      <c r="V2931" s="51">
        <f t="shared" si="407"/>
        <v>6.8894781952724585E-18</v>
      </c>
      <c r="W2931" s="51">
        <f t="shared" si="411"/>
        <v>-2.9943226867385639E-16</v>
      </c>
    </row>
    <row r="2932" spans="2:23" x14ac:dyDescent="0.25">
      <c r="B2932" s="45" t="s">
        <v>2590</v>
      </c>
      <c r="C2932" s="46" t="s">
        <v>3896</v>
      </c>
      <c r="D2932" s="47">
        <v>0.84660340000000001</v>
      </c>
      <c r="E2932" s="47">
        <v>0</v>
      </c>
      <c r="F2932" s="47">
        <v>0</v>
      </c>
      <c r="G2932" s="48">
        <v>2931</v>
      </c>
      <c r="H2932" s="49"/>
      <c r="I2932" s="21">
        <f t="shared" si="412"/>
        <v>2.5991842646160455E-11</v>
      </c>
      <c r="J2932" s="50">
        <v>3.6549985800000004</v>
      </c>
      <c r="K2932" s="50">
        <v>26135.880360899981</v>
      </c>
      <c r="L2932">
        <f t="shared" si="415"/>
        <v>2.5991842646160455E-11</v>
      </c>
      <c r="M2932" t="e">
        <f t="shared" si="414"/>
        <v>#N/A</v>
      </c>
      <c r="N2932" t="str">
        <f t="shared" si="408"/>
        <v>NA</v>
      </c>
      <c r="O2932" s="22">
        <f t="shared" si="413"/>
        <v>22132.185374467881</v>
      </c>
      <c r="P2932">
        <f t="shared" si="409"/>
        <v>2.5991842646160455E-11</v>
      </c>
      <c r="Q2932">
        <f t="shared" si="410"/>
        <v>5</v>
      </c>
      <c r="V2932" s="51">
        <f t="shared" si="407"/>
        <v>6.8894781952724585E-18</v>
      </c>
      <c r="W2932" s="51">
        <f t="shared" si="411"/>
        <v>-3.0632174686912885E-16</v>
      </c>
    </row>
    <row r="2933" spans="2:23" x14ac:dyDescent="0.25">
      <c r="B2933" s="52" t="s">
        <v>3107</v>
      </c>
      <c r="C2933" s="53" t="s">
        <v>3897</v>
      </c>
      <c r="D2933" s="54">
        <v>0.16412412000000001</v>
      </c>
      <c r="E2933" s="54">
        <v>0</v>
      </c>
      <c r="F2933" s="54">
        <v>0</v>
      </c>
      <c r="G2933" s="48">
        <v>2932</v>
      </c>
      <c r="H2933" s="49"/>
      <c r="I2933" s="21">
        <f t="shared" si="412"/>
        <v>2.5991842646160455E-11</v>
      </c>
      <c r="J2933" s="50">
        <v>1.2692840600000002</v>
      </c>
      <c r="K2933" s="50">
        <v>26137.14964495998</v>
      </c>
      <c r="L2933">
        <f t="shared" si="415"/>
        <v>2.5991842646160455E-11</v>
      </c>
      <c r="M2933" t="e">
        <f t="shared" si="414"/>
        <v>#N/A</v>
      </c>
      <c r="N2933" t="str">
        <f t="shared" si="408"/>
        <v>NA</v>
      </c>
      <c r="O2933" s="22">
        <f t="shared" si="413"/>
        <v>22132.349498587882</v>
      </c>
      <c r="P2933">
        <f t="shared" si="409"/>
        <v>2.5991842646160455E-11</v>
      </c>
      <c r="Q2933">
        <f t="shared" si="410"/>
        <v>5</v>
      </c>
      <c r="V2933" s="51">
        <f t="shared" si="407"/>
        <v>6.8894781952724585E-18</v>
      </c>
      <c r="W2933" s="51">
        <f t="shared" si="411"/>
        <v>-3.1321122506440131E-16</v>
      </c>
    </row>
    <row r="2934" spans="2:23" x14ac:dyDescent="0.25">
      <c r="B2934" s="45" t="s">
        <v>3107</v>
      </c>
      <c r="C2934" s="46" t="s">
        <v>3898</v>
      </c>
      <c r="D2934" s="47">
        <v>6.0965770000000002E-2</v>
      </c>
      <c r="E2934" s="47">
        <v>0</v>
      </c>
      <c r="F2934" s="47">
        <v>0</v>
      </c>
      <c r="G2934" s="48">
        <v>2933</v>
      </c>
      <c r="H2934" s="49"/>
      <c r="I2934" s="21">
        <f t="shared" si="412"/>
        <v>2.5991842646160455E-11</v>
      </c>
      <c r="J2934" s="50">
        <v>0.80375091999999992</v>
      </c>
      <c r="K2934" s="50">
        <v>26137.95339587998</v>
      </c>
      <c r="L2934">
        <f t="shared" si="415"/>
        <v>2.5991842646160455E-11</v>
      </c>
      <c r="M2934" t="e">
        <f t="shared" si="414"/>
        <v>#N/A</v>
      </c>
      <c r="N2934" t="str">
        <f t="shared" si="408"/>
        <v>NA</v>
      </c>
      <c r="O2934" s="22">
        <f t="shared" si="413"/>
        <v>22132.410464357883</v>
      </c>
      <c r="P2934">
        <f t="shared" si="409"/>
        <v>2.5991842646160455E-11</v>
      </c>
      <c r="Q2934">
        <f t="shared" si="410"/>
        <v>5</v>
      </c>
      <c r="V2934" s="51">
        <f t="shared" si="407"/>
        <v>6.8894781952724585E-18</v>
      </c>
      <c r="W2934" s="51">
        <f t="shared" si="411"/>
        <v>-3.2010070325967378E-16</v>
      </c>
    </row>
    <row r="2935" spans="2:23" x14ac:dyDescent="0.25">
      <c r="B2935" s="52" t="s">
        <v>3745</v>
      </c>
      <c r="C2935" s="53" t="s">
        <v>3899</v>
      </c>
      <c r="D2935" s="54">
        <v>0.35077795999999994</v>
      </c>
      <c r="E2935" s="54">
        <v>0</v>
      </c>
      <c r="F2935" s="54">
        <v>0</v>
      </c>
      <c r="G2935" s="48">
        <v>2934</v>
      </c>
      <c r="H2935" s="49"/>
      <c r="I2935" s="21">
        <f t="shared" si="412"/>
        <v>2.5991842646160455E-11</v>
      </c>
      <c r="J2935" s="50">
        <v>0.35077795999999994</v>
      </c>
      <c r="K2935" s="50">
        <v>26138.304173839981</v>
      </c>
      <c r="L2935">
        <f t="shared" si="415"/>
        <v>2.5991842646160455E-11</v>
      </c>
      <c r="M2935" t="e">
        <f t="shared" si="414"/>
        <v>#N/A</v>
      </c>
      <c r="N2935" t="str">
        <f t="shared" si="408"/>
        <v>NA</v>
      </c>
      <c r="O2935" s="22">
        <f t="shared" si="413"/>
        <v>22132.761242317883</v>
      </c>
      <c r="P2935">
        <f t="shared" si="409"/>
        <v>2.5991842646160455E-11</v>
      </c>
      <c r="Q2935">
        <f t="shared" si="410"/>
        <v>5</v>
      </c>
      <c r="V2935" s="51">
        <f t="shared" si="407"/>
        <v>6.8894781952724585E-18</v>
      </c>
      <c r="W2935" s="51">
        <f t="shared" si="411"/>
        <v>-3.2699018145494624E-16</v>
      </c>
    </row>
    <row r="2936" spans="2:23" x14ac:dyDescent="0.25">
      <c r="B2936" s="45" t="s">
        <v>3745</v>
      </c>
      <c r="C2936" s="46" t="s">
        <v>3900</v>
      </c>
      <c r="D2936" s="47">
        <v>9.5823671200000025</v>
      </c>
      <c r="E2936" s="47">
        <v>0</v>
      </c>
      <c r="F2936" s="47">
        <v>0</v>
      </c>
      <c r="G2936" s="48">
        <v>2935</v>
      </c>
      <c r="H2936" s="49"/>
      <c r="I2936" s="21">
        <f t="shared" si="412"/>
        <v>2.5991842646160455E-11</v>
      </c>
      <c r="J2936" s="50">
        <v>9.5823671200000042</v>
      </c>
      <c r="K2936" s="50">
        <v>26147.886540959982</v>
      </c>
      <c r="L2936">
        <f t="shared" si="415"/>
        <v>2.5991842646160455E-11</v>
      </c>
      <c r="M2936" t="e">
        <f t="shared" si="414"/>
        <v>#N/A</v>
      </c>
      <c r="N2936" t="str">
        <f t="shared" si="408"/>
        <v>NA</v>
      </c>
      <c r="O2936" s="22">
        <f t="shared" si="413"/>
        <v>22142.343609437885</v>
      </c>
      <c r="P2936">
        <f t="shared" si="409"/>
        <v>2.5991842646160455E-11</v>
      </c>
      <c r="Q2936">
        <f t="shared" si="410"/>
        <v>5</v>
      </c>
      <c r="V2936" s="51">
        <f t="shared" si="407"/>
        <v>6.8894781952724585E-18</v>
      </c>
      <c r="W2936" s="51">
        <f t="shared" si="411"/>
        <v>-3.3387965965021871E-16</v>
      </c>
    </row>
    <row r="2937" spans="2:23" x14ac:dyDescent="0.25">
      <c r="B2937" s="52" t="s">
        <v>3745</v>
      </c>
      <c r="C2937" s="53" t="s">
        <v>3901</v>
      </c>
      <c r="D2937" s="54">
        <v>0.36101391999999999</v>
      </c>
      <c r="E2937" s="54">
        <v>0</v>
      </c>
      <c r="F2937" s="54">
        <v>0</v>
      </c>
      <c r="G2937" s="48">
        <v>2936</v>
      </c>
      <c r="H2937" s="49"/>
      <c r="I2937" s="21">
        <f t="shared" si="412"/>
        <v>2.5991842646160455E-11</v>
      </c>
      <c r="J2937" s="50">
        <v>0.36101391999999999</v>
      </c>
      <c r="K2937" s="50">
        <v>26148.247554879981</v>
      </c>
      <c r="L2937">
        <f t="shared" si="415"/>
        <v>2.5991842646160455E-11</v>
      </c>
      <c r="M2937" t="e">
        <f t="shared" si="414"/>
        <v>#N/A</v>
      </c>
      <c r="N2937" t="str">
        <f t="shared" si="408"/>
        <v>NA</v>
      </c>
      <c r="O2937" s="22">
        <f t="shared" si="413"/>
        <v>22142.704623357884</v>
      </c>
      <c r="P2937">
        <f t="shared" si="409"/>
        <v>2.5991842646160455E-11</v>
      </c>
      <c r="Q2937">
        <f t="shared" si="410"/>
        <v>5</v>
      </c>
      <c r="V2937" s="51">
        <f t="shared" si="407"/>
        <v>6.8894781952724585E-18</v>
      </c>
      <c r="W2937" s="51">
        <f t="shared" si="411"/>
        <v>-3.4076913784549117E-16</v>
      </c>
    </row>
    <row r="2938" spans="2:23" x14ac:dyDescent="0.25">
      <c r="B2938" s="45" t="s">
        <v>3902</v>
      </c>
      <c r="C2938" s="46" t="s">
        <v>3903</v>
      </c>
      <c r="D2938" s="47">
        <v>2.3276320799999999</v>
      </c>
      <c r="E2938" s="47">
        <v>0</v>
      </c>
      <c r="F2938" s="47">
        <v>0</v>
      </c>
      <c r="G2938" s="48">
        <v>2937</v>
      </c>
      <c r="H2938" s="49"/>
      <c r="I2938" s="21">
        <f t="shared" si="412"/>
        <v>2.5991842646160455E-11</v>
      </c>
      <c r="J2938" s="50">
        <v>2.3276320799999999</v>
      </c>
      <c r="K2938" s="50">
        <v>26150.575186959981</v>
      </c>
      <c r="L2938">
        <f t="shared" si="415"/>
        <v>2.5991842646160455E-11</v>
      </c>
      <c r="M2938" t="e">
        <f t="shared" si="414"/>
        <v>#N/A</v>
      </c>
      <c r="N2938" t="str">
        <f t="shared" si="408"/>
        <v>NA</v>
      </c>
      <c r="O2938" s="22">
        <f t="shared" si="413"/>
        <v>22145.032255437884</v>
      </c>
      <c r="P2938">
        <f t="shared" si="409"/>
        <v>2.5991842646160455E-11</v>
      </c>
      <c r="Q2938">
        <f t="shared" si="410"/>
        <v>5</v>
      </c>
      <c r="V2938" s="51">
        <f t="shared" si="407"/>
        <v>6.8894781952724585E-18</v>
      </c>
      <c r="W2938" s="51">
        <f t="shared" si="411"/>
        <v>-3.4765861604076363E-16</v>
      </c>
    </row>
    <row r="2939" spans="2:23" x14ac:dyDescent="0.25">
      <c r="B2939" s="52" t="s">
        <v>1599</v>
      </c>
      <c r="C2939" s="53" t="s">
        <v>3904</v>
      </c>
      <c r="D2939" s="54">
        <v>0.1643887</v>
      </c>
      <c r="E2939" s="54">
        <v>0</v>
      </c>
      <c r="F2939" s="54">
        <v>0</v>
      </c>
      <c r="G2939" s="48">
        <v>2938</v>
      </c>
      <c r="H2939" s="49"/>
      <c r="I2939" s="21">
        <f t="shared" si="412"/>
        <v>2.5991842646160455E-11</v>
      </c>
      <c r="J2939" s="50">
        <v>0.1643887</v>
      </c>
      <c r="K2939" s="50">
        <v>26150.73957565998</v>
      </c>
      <c r="L2939">
        <f t="shared" si="415"/>
        <v>2.5991842646160455E-11</v>
      </c>
      <c r="M2939" t="e">
        <f t="shared" si="414"/>
        <v>#N/A</v>
      </c>
      <c r="N2939" t="str">
        <f t="shared" si="408"/>
        <v>NA</v>
      </c>
      <c r="O2939" s="22">
        <f t="shared" si="413"/>
        <v>22145.196644137883</v>
      </c>
      <c r="P2939">
        <f t="shared" si="409"/>
        <v>2.5991842646160455E-11</v>
      </c>
      <c r="Q2939">
        <f t="shared" si="410"/>
        <v>5</v>
      </c>
      <c r="V2939" s="51">
        <f t="shared" si="407"/>
        <v>6.8894781952724585E-18</v>
      </c>
      <c r="W2939" s="51">
        <f t="shared" si="411"/>
        <v>-3.545480942360361E-16</v>
      </c>
    </row>
    <row r="2940" spans="2:23" x14ac:dyDescent="0.25">
      <c r="B2940" s="45" t="s">
        <v>3763</v>
      </c>
      <c r="C2940" s="46" t="s">
        <v>3905</v>
      </c>
      <c r="D2940" s="47">
        <v>12.550568389999997</v>
      </c>
      <c r="E2940" s="47">
        <v>0</v>
      </c>
      <c r="F2940" s="47">
        <v>0</v>
      </c>
      <c r="G2940" s="48">
        <v>2939</v>
      </c>
      <c r="H2940" s="49"/>
      <c r="I2940" s="21">
        <f t="shared" si="412"/>
        <v>2.5991842646160455E-11</v>
      </c>
      <c r="J2940" s="50">
        <v>12.550568389999997</v>
      </c>
      <c r="K2940" s="50">
        <v>26163.290144049981</v>
      </c>
      <c r="L2940">
        <f t="shared" si="415"/>
        <v>2.5991842646160455E-11</v>
      </c>
      <c r="M2940" t="e">
        <f t="shared" si="414"/>
        <v>#N/A</v>
      </c>
      <c r="N2940" t="str">
        <f t="shared" si="408"/>
        <v>NA</v>
      </c>
      <c r="O2940" s="22">
        <f t="shared" si="413"/>
        <v>22157.747212527884</v>
      </c>
      <c r="P2940">
        <f t="shared" si="409"/>
        <v>2.5991842646160455E-11</v>
      </c>
      <c r="Q2940">
        <f t="shared" si="410"/>
        <v>5</v>
      </c>
      <c r="V2940" s="51">
        <f t="shared" si="407"/>
        <v>6.8894781952724585E-18</v>
      </c>
      <c r="W2940" s="51">
        <f t="shared" si="411"/>
        <v>-3.6143757243130856E-16</v>
      </c>
    </row>
    <row r="2941" spans="2:23" x14ac:dyDescent="0.25">
      <c r="B2941" s="52" t="s">
        <v>3769</v>
      </c>
      <c r="C2941" s="53" t="s">
        <v>3906</v>
      </c>
      <c r="D2941" s="54">
        <v>10.910915010000002</v>
      </c>
      <c r="E2941" s="54">
        <v>0</v>
      </c>
      <c r="F2941" s="54">
        <v>0</v>
      </c>
      <c r="G2941" s="48">
        <v>2940</v>
      </c>
      <c r="H2941" s="49"/>
      <c r="I2941" s="21">
        <f t="shared" si="412"/>
        <v>2.5991842646160455E-11</v>
      </c>
      <c r="J2941" s="50">
        <v>10.91091501</v>
      </c>
      <c r="K2941" s="50">
        <v>26174.201059059982</v>
      </c>
      <c r="L2941">
        <f t="shared" si="415"/>
        <v>2.5991842646160455E-11</v>
      </c>
      <c r="M2941" t="e">
        <f t="shared" si="414"/>
        <v>#N/A</v>
      </c>
      <c r="N2941" t="str">
        <f t="shared" si="408"/>
        <v>NA</v>
      </c>
      <c r="O2941" s="22">
        <f t="shared" si="413"/>
        <v>22168.658127537885</v>
      </c>
      <c r="P2941">
        <f t="shared" si="409"/>
        <v>2.5991842646160455E-11</v>
      </c>
      <c r="Q2941">
        <f t="shared" si="410"/>
        <v>5</v>
      </c>
      <c r="V2941" s="51">
        <f t="shared" si="407"/>
        <v>6.8894781952724585E-18</v>
      </c>
      <c r="W2941" s="51">
        <f t="shared" si="411"/>
        <v>-3.6832705062658103E-16</v>
      </c>
    </row>
    <row r="2942" spans="2:23" x14ac:dyDescent="0.25">
      <c r="B2942" s="45" t="s">
        <v>3769</v>
      </c>
      <c r="C2942" s="46" t="s">
        <v>3907</v>
      </c>
      <c r="D2942" s="47">
        <v>31.059371719999998</v>
      </c>
      <c r="E2942" s="47">
        <v>0</v>
      </c>
      <c r="F2942" s="47">
        <v>0</v>
      </c>
      <c r="G2942" s="48">
        <v>2941</v>
      </c>
      <c r="H2942" s="49"/>
      <c r="I2942" s="21">
        <f t="shared" si="412"/>
        <v>2.5991842646160455E-11</v>
      </c>
      <c r="J2942" s="50">
        <v>31.059371719999998</v>
      </c>
      <c r="K2942" s="50">
        <v>26205.260430779981</v>
      </c>
      <c r="L2942">
        <f t="shared" si="415"/>
        <v>2.5991842646160455E-11</v>
      </c>
      <c r="M2942" t="e">
        <f t="shared" si="414"/>
        <v>#N/A</v>
      </c>
      <c r="N2942" t="str">
        <f t="shared" si="408"/>
        <v>NA</v>
      </c>
      <c r="O2942" s="22">
        <f t="shared" si="413"/>
        <v>22199.717499257884</v>
      </c>
      <c r="P2942">
        <f t="shared" si="409"/>
        <v>2.5991842646160455E-11</v>
      </c>
      <c r="Q2942">
        <f t="shared" si="410"/>
        <v>5</v>
      </c>
      <c r="V2942" s="51">
        <f t="shared" si="407"/>
        <v>6.8894781952724585E-18</v>
      </c>
      <c r="W2942" s="51">
        <f t="shared" si="411"/>
        <v>-3.7521652882185349E-16</v>
      </c>
    </row>
    <row r="2943" spans="2:23" x14ac:dyDescent="0.25">
      <c r="B2943" s="52" t="s">
        <v>3750</v>
      </c>
      <c r="C2943" s="53" t="s">
        <v>3908</v>
      </c>
      <c r="D2943" s="54">
        <v>0</v>
      </c>
      <c r="E2943" s="54">
        <v>0</v>
      </c>
      <c r="F2943" s="54">
        <v>0</v>
      </c>
      <c r="G2943" s="48">
        <v>2942</v>
      </c>
      <c r="H2943" s="49"/>
      <c r="I2943" s="21">
        <f t="shared" si="412"/>
        <v>2.5991842646160455E-11</v>
      </c>
      <c r="J2943" s="50">
        <v>0.68333930000000009</v>
      </c>
      <c r="K2943" s="50">
        <v>26205.943770079983</v>
      </c>
      <c r="L2943">
        <f t="shared" si="415"/>
        <v>2.5991842646160455E-11</v>
      </c>
      <c r="M2943" t="e">
        <f t="shared" si="414"/>
        <v>#N/A</v>
      </c>
      <c r="N2943" t="str">
        <f t="shared" si="408"/>
        <v>NA</v>
      </c>
      <c r="O2943" s="22">
        <f t="shared" si="413"/>
        <v>22199.717499257884</v>
      </c>
      <c r="P2943">
        <f t="shared" si="409"/>
        <v>2.5991842646160455E-11</v>
      </c>
      <c r="Q2943">
        <f t="shared" si="410"/>
        <v>5</v>
      </c>
      <c r="V2943" s="51">
        <f t="shared" si="407"/>
        <v>6.8894781952724585E-18</v>
      </c>
      <c r="W2943" s="51">
        <f t="shared" si="411"/>
        <v>-3.8210600701712595E-16</v>
      </c>
    </row>
    <row r="2944" spans="2:23" x14ac:dyDescent="0.25">
      <c r="B2944" s="45" t="s">
        <v>2546</v>
      </c>
      <c r="C2944" s="46" t="s">
        <v>3909</v>
      </c>
      <c r="D2944" s="47">
        <v>0.70259282000000001</v>
      </c>
      <c r="E2944" s="47">
        <v>167.94660865600002</v>
      </c>
      <c r="F2944" s="47">
        <v>0</v>
      </c>
      <c r="G2944" s="48">
        <v>2943</v>
      </c>
      <c r="H2944" s="49"/>
      <c r="I2944" s="21">
        <f t="shared" si="412"/>
        <v>2.5991842646160455E-11</v>
      </c>
      <c r="J2944" s="50">
        <v>0.70259282000000001</v>
      </c>
      <c r="K2944" s="50">
        <v>26206.646362899981</v>
      </c>
      <c r="L2944">
        <f t="shared" si="415"/>
        <v>2.5991842646160455E-11</v>
      </c>
      <c r="M2944" t="e">
        <f t="shared" si="414"/>
        <v>#N/A</v>
      </c>
      <c r="N2944" t="str">
        <f t="shared" si="408"/>
        <v>NA</v>
      </c>
      <c r="O2944" s="22">
        <f t="shared" si="413"/>
        <v>22200.420092077882</v>
      </c>
      <c r="P2944">
        <f t="shared" si="409"/>
        <v>2.5991842646160455E-11</v>
      </c>
      <c r="Q2944">
        <f t="shared" si="410"/>
        <v>5</v>
      </c>
      <c r="V2944" s="51">
        <f t="shared" si="407"/>
        <v>6.8894781952724585E-18</v>
      </c>
      <c r="W2944" s="51">
        <f t="shared" si="411"/>
        <v>-3.8899548521239842E-16</v>
      </c>
    </row>
    <row r="2945" spans="2:23" x14ac:dyDescent="0.25">
      <c r="B2945" s="52" t="s">
        <v>2546</v>
      </c>
      <c r="C2945" s="53" t="s">
        <v>3910</v>
      </c>
      <c r="D2945" s="54">
        <v>0.43872767000000001</v>
      </c>
      <c r="E2945" s="54">
        <v>44.474027073000002</v>
      </c>
      <c r="F2945" s="54">
        <v>0</v>
      </c>
      <c r="G2945" s="48">
        <v>2944</v>
      </c>
      <c r="H2945" s="49"/>
      <c r="I2945" s="21">
        <f t="shared" si="412"/>
        <v>2.5991842646160455E-11</v>
      </c>
      <c r="J2945" s="50">
        <v>0.43872767000000001</v>
      </c>
      <c r="K2945" s="50">
        <v>26207.085090569981</v>
      </c>
      <c r="L2945">
        <f t="shared" si="415"/>
        <v>2.5991842646160455E-11</v>
      </c>
      <c r="M2945" t="e">
        <f t="shared" si="414"/>
        <v>#N/A</v>
      </c>
      <c r="N2945" t="str">
        <f t="shared" si="408"/>
        <v>NA</v>
      </c>
      <c r="O2945" s="22">
        <f t="shared" si="413"/>
        <v>22200.858819747882</v>
      </c>
      <c r="P2945">
        <f t="shared" si="409"/>
        <v>2.5991842646160455E-11</v>
      </c>
      <c r="Q2945">
        <f t="shared" si="410"/>
        <v>5</v>
      </c>
      <c r="V2945" s="51">
        <f t="shared" si="407"/>
        <v>6.8894781952724585E-18</v>
      </c>
      <c r="W2945" s="51">
        <f t="shared" si="411"/>
        <v>-3.9588496340767088E-16</v>
      </c>
    </row>
    <row r="2946" spans="2:23" x14ac:dyDescent="0.25">
      <c r="B2946" s="45" t="s">
        <v>3143</v>
      </c>
      <c r="C2946" s="46" t="s">
        <v>3911</v>
      </c>
      <c r="D2946" s="47">
        <v>8.6863469999999998E-2</v>
      </c>
      <c r="E2946" s="47">
        <v>0</v>
      </c>
      <c r="F2946" s="47">
        <v>0</v>
      </c>
      <c r="G2946" s="48">
        <v>2945</v>
      </c>
      <c r="H2946" s="49"/>
      <c r="I2946" s="21">
        <f t="shared" si="412"/>
        <v>2.5991842646160455E-11</v>
      </c>
      <c r="J2946" s="50">
        <v>8.6863469999999998E-2</v>
      </c>
      <c r="K2946" s="50">
        <v>26207.171954039979</v>
      </c>
      <c r="L2946">
        <f t="shared" si="415"/>
        <v>2.5991842646160455E-11</v>
      </c>
      <c r="M2946" t="e">
        <f t="shared" si="414"/>
        <v>#N/A</v>
      </c>
      <c r="N2946" t="str">
        <f t="shared" si="408"/>
        <v>NA</v>
      </c>
      <c r="O2946" s="22">
        <f t="shared" si="413"/>
        <v>22200.94568321788</v>
      </c>
      <c r="P2946">
        <f t="shared" si="409"/>
        <v>2.5991842646160455E-11</v>
      </c>
      <c r="Q2946">
        <f t="shared" si="410"/>
        <v>5</v>
      </c>
      <c r="V2946" s="51">
        <f t="shared" ref="V2946:V3009" si="416">L2946/SUM($L$2:$L$3075)</f>
        <v>6.8894781952724585E-18</v>
      </c>
      <c r="W2946" s="51">
        <f t="shared" si="411"/>
        <v>-4.0277444160294334E-16</v>
      </c>
    </row>
    <row r="2947" spans="2:23" x14ac:dyDescent="0.25">
      <c r="B2947" s="52" t="s">
        <v>3912</v>
      </c>
      <c r="C2947" s="53" t="s">
        <v>3913</v>
      </c>
      <c r="D2947" s="54">
        <v>12.1543826</v>
      </c>
      <c r="E2947" s="54">
        <v>0</v>
      </c>
      <c r="F2947" s="54">
        <v>0</v>
      </c>
      <c r="G2947" s="48">
        <v>2946</v>
      </c>
      <c r="H2947" s="49"/>
      <c r="I2947" s="21">
        <f t="shared" si="412"/>
        <v>2.5991842646160455E-11</v>
      </c>
      <c r="J2947" s="50">
        <v>12.154382599999998</v>
      </c>
      <c r="K2947" s="50">
        <v>26219.326336639981</v>
      </c>
      <c r="L2947">
        <f t="shared" si="415"/>
        <v>2.5991842646160455E-11</v>
      </c>
      <c r="M2947" t="e">
        <f t="shared" si="414"/>
        <v>#N/A</v>
      </c>
      <c r="N2947" t="str">
        <f t="shared" ref="N2947:N3010" si="417">IFERROR(VLOOKUP(C2947,$Y$2:$Y$481,1,FALSE),"NA")</f>
        <v>NA</v>
      </c>
      <c r="O2947" s="22">
        <f t="shared" si="413"/>
        <v>22213.100065817882</v>
      </c>
      <c r="P2947">
        <f t="shared" ref="P2947:P3010" si="418">IF(H2947=0,I2947,#N/A)</f>
        <v>2.5991842646160455E-11</v>
      </c>
      <c r="Q2947">
        <f t="shared" ref="Q2947:Q3010" si="419">IF(G2947&lt;$T$3,$S$3,IF(G2947&lt;$T$4,$S$4,IF(G2947&lt;$T$5,$S$5,IF(G2947&lt;$T$6,$S$6,$S$7))))</f>
        <v>5</v>
      </c>
      <c r="V2947" s="51">
        <f t="shared" si="416"/>
        <v>6.8894781952724585E-18</v>
      </c>
      <c r="W2947" s="51">
        <f t="shared" ref="W2947:W3010" si="420">W2946-V2947</f>
        <v>-4.0966391979821581E-16</v>
      </c>
    </row>
    <row r="2948" spans="2:23" x14ac:dyDescent="0.25">
      <c r="B2948" s="45" t="s">
        <v>3752</v>
      </c>
      <c r="C2948" s="46" t="s">
        <v>3914</v>
      </c>
      <c r="D2948" s="47">
        <v>6.42785297</v>
      </c>
      <c r="E2948" s="47">
        <v>0</v>
      </c>
      <c r="F2948" s="47">
        <v>0</v>
      </c>
      <c r="G2948" s="48">
        <v>2947</v>
      </c>
      <c r="H2948" s="49"/>
      <c r="I2948" s="21">
        <f t="shared" ref="I2948:I3011" si="421">I2947-F2948</f>
        <v>2.5991842646160455E-11</v>
      </c>
      <c r="J2948" s="50">
        <v>6.42785297</v>
      </c>
      <c r="K2948" s="50">
        <v>26225.754189609979</v>
      </c>
      <c r="L2948">
        <f t="shared" si="415"/>
        <v>2.5991842646160455E-11</v>
      </c>
      <c r="M2948" t="e">
        <f t="shared" si="414"/>
        <v>#N/A</v>
      </c>
      <c r="N2948" t="str">
        <f t="shared" si="417"/>
        <v>NA</v>
      </c>
      <c r="O2948" s="22">
        <f t="shared" ref="O2948:O3011" si="422">D2948+O2947</f>
        <v>22219.52791878788</v>
      </c>
      <c r="P2948">
        <f t="shared" si="418"/>
        <v>2.5991842646160455E-11</v>
      </c>
      <c r="Q2948">
        <f t="shared" si="419"/>
        <v>5</v>
      </c>
      <c r="V2948" s="51">
        <f t="shared" si="416"/>
        <v>6.8894781952724585E-18</v>
      </c>
      <c r="W2948" s="51">
        <f t="shared" si="420"/>
        <v>-4.1655339799348827E-16</v>
      </c>
    </row>
    <row r="2949" spans="2:23" x14ac:dyDescent="0.25">
      <c r="B2949" s="52" t="s">
        <v>1880</v>
      </c>
      <c r="C2949" s="53" t="s">
        <v>3915</v>
      </c>
      <c r="D2949" s="54">
        <v>1.8810219999999999E-2</v>
      </c>
      <c r="E2949" s="54">
        <v>0</v>
      </c>
      <c r="F2949" s="54">
        <v>0</v>
      </c>
      <c r="G2949" s="48">
        <v>2948</v>
      </c>
      <c r="H2949" s="49"/>
      <c r="I2949" s="21">
        <f t="shared" si="421"/>
        <v>2.5991842646160455E-11</v>
      </c>
      <c r="J2949" s="50">
        <v>1.8810219999999999E-2</v>
      </c>
      <c r="K2949" s="50">
        <v>26225.77299982998</v>
      </c>
      <c r="L2949">
        <f t="shared" si="415"/>
        <v>2.5991842646160455E-11</v>
      </c>
      <c r="M2949" t="e">
        <f t="shared" si="414"/>
        <v>#N/A</v>
      </c>
      <c r="N2949" t="str">
        <f t="shared" si="417"/>
        <v>NA</v>
      </c>
      <c r="O2949" s="22">
        <f t="shared" si="422"/>
        <v>22219.546729007881</v>
      </c>
      <c r="P2949">
        <f t="shared" si="418"/>
        <v>2.5991842646160455E-11</v>
      </c>
      <c r="Q2949">
        <f t="shared" si="419"/>
        <v>5</v>
      </c>
      <c r="V2949" s="51">
        <f t="shared" si="416"/>
        <v>6.8894781952724585E-18</v>
      </c>
      <c r="W2949" s="51">
        <f t="shared" si="420"/>
        <v>-4.2344287618876074E-16</v>
      </c>
    </row>
    <row r="2950" spans="2:23" x14ac:dyDescent="0.25">
      <c r="B2950" s="45" t="s">
        <v>3916</v>
      </c>
      <c r="C2950" s="46" t="s">
        <v>3917</v>
      </c>
      <c r="D2950" s="47">
        <v>2.6419620000000001E-2</v>
      </c>
      <c r="E2950" s="47">
        <v>0</v>
      </c>
      <c r="F2950" s="47">
        <v>0</v>
      </c>
      <c r="G2950" s="48">
        <v>2949</v>
      </c>
      <c r="H2950" s="49"/>
      <c r="I2950" s="21">
        <f t="shared" si="421"/>
        <v>2.5991842646160455E-11</v>
      </c>
      <c r="J2950" s="50">
        <v>2.6419620000000001E-2</v>
      </c>
      <c r="K2950" s="50">
        <v>26225.799419449981</v>
      </c>
      <c r="L2950">
        <f t="shared" si="415"/>
        <v>2.5991842646160455E-11</v>
      </c>
      <c r="M2950" t="e">
        <f t="shared" si="414"/>
        <v>#N/A</v>
      </c>
      <c r="N2950" t="str">
        <f t="shared" si="417"/>
        <v>NA</v>
      </c>
      <c r="O2950" s="22">
        <f t="shared" si="422"/>
        <v>22219.573148627882</v>
      </c>
      <c r="P2950">
        <f t="shared" si="418"/>
        <v>2.5991842646160455E-11</v>
      </c>
      <c r="Q2950">
        <f t="shared" si="419"/>
        <v>5</v>
      </c>
      <c r="V2950" s="51">
        <f t="shared" si="416"/>
        <v>6.8894781952724585E-18</v>
      </c>
      <c r="W2950" s="51">
        <f t="shared" si="420"/>
        <v>-4.303323543840332E-16</v>
      </c>
    </row>
    <row r="2951" spans="2:23" x14ac:dyDescent="0.25">
      <c r="B2951" s="52" t="s">
        <v>1030</v>
      </c>
      <c r="C2951" s="53" t="s">
        <v>3918</v>
      </c>
      <c r="D2951" s="54">
        <v>3.3629999999999999E-4</v>
      </c>
      <c r="E2951" s="54">
        <v>0</v>
      </c>
      <c r="F2951" s="54">
        <v>0</v>
      </c>
      <c r="G2951" s="48">
        <v>2950</v>
      </c>
      <c r="H2951" s="49"/>
      <c r="I2951" s="21">
        <f t="shared" si="421"/>
        <v>2.5991842646160455E-11</v>
      </c>
      <c r="J2951" s="50">
        <v>3.3629999999999999E-4</v>
      </c>
      <c r="K2951" s="50">
        <v>26225.79975574998</v>
      </c>
      <c r="L2951">
        <f t="shared" si="415"/>
        <v>2.5991842646160455E-11</v>
      </c>
      <c r="M2951" t="e">
        <f t="shared" si="414"/>
        <v>#N/A</v>
      </c>
      <c r="N2951" t="str">
        <f t="shared" si="417"/>
        <v>NA</v>
      </c>
      <c r="O2951" s="22">
        <f t="shared" si="422"/>
        <v>22219.573484927882</v>
      </c>
      <c r="P2951">
        <f t="shared" si="418"/>
        <v>2.5991842646160455E-11</v>
      </c>
      <c r="Q2951">
        <f t="shared" si="419"/>
        <v>5</v>
      </c>
      <c r="V2951" s="51">
        <f t="shared" si="416"/>
        <v>6.8894781952724585E-18</v>
      </c>
      <c r="W2951" s="51">
        <f t="shared" si="420"/>
        <v>-4.3722183257930566E-16</v>
      </c>
    </row>
    <row r="2952" spans="2:23" x14ac:dyDescent="0.25">
      <c r="B2952" s="45" t="s">
        <v>3776</v>
      </c>
      <c r="C2952" s="46" t="s">
        <v>3919</v>
      </c>
      <c r="D2952" s="47">
        <v>2.0880856499999996</v>
      </c>
      <c r="E2952" s="47">
        <v>0</v>
      </c>
      <c r="F2952" s="47">
        <v>0</v>
      </c>
      <c r="G2952" s="48">
        <v>2951</v>
      </c>
      <c r="H2952" s="49"/>
      <c r="I2952" s="21">
        <f t="shared" si="421"/>
        <v>2.5991842646160455E-11</v>
      </c>
      <c r="J2952" s="50">
        <v>2.0880856499999996</v>
      </c>
      <c r="K2952" s="50">
        <v>26227.887841399981</v>
      </c>
      <c r="L2952">
        <f t="shared" si="415"/>
        <v>2.5991842646160455E-11</v>
      </c>
      <c r="M2952" t="e">
        <f t="shared" si="414"/>
        <v>#N/A</v>
      </c>
      <c r="N2952" t="str">
        <f t="shared" si="417"/>
        <v>NA</v>
      </c>
      <c r="O2952" s="22">
        <f t="shared" si="422"/>
        <v>22221.661570577882</v>
      </c>
      <c r="P2952">
        <f t="shared" si="418"/>
        <v>2.5991842646160455E-11</v>
      </c>
      <c r="Q2952">
        <f t="shared" si="419"/>
        <v>5</v>
      </c>
      <c r="V2952" s="51">
        <f t="shared" si="416"/>
        <v>6.8894781952724585E-18</v>
      </c>
      <c r="W2952" s="51">
        <f t="shared" si="420"/>
        <v>-4.4411131077457808E-16</v>
      </c>
    </row>
    <row r="2953" spans="2:23" x14ac:dyDescent="0.25">
      <c r="B2953" s="52" t="s">
        <v>3776</v>
      </c>
      <c r="C2953" s="53" t="s">
        <v>3920</v>
      </c>
      <c r="D2953" s="54">
        <v>14.568512990000002</v>
      </c>
      <c r="E2953" s="54">
        <v>0</v>
      </c>
      <c r="F2953" s="54">
        <v>0</v>
      </c>
      <c r="G2953" s="48">
        <v>2952</v>
      </c>
      <c r="H2953" s="49"/>
      <c r="I2953" s="21">
        <f t="shared" si="421"/>
        <v>2.5991842646160455E-11</v>
      </c>
      <c r="J2953" s="50">
        <v>14.56851299</v>
      </c>
      <c r="K2953" s="50">
        <v>26242.456354389982</v>
      </c>
      <c r="L2953">
        <f t="shared" si="415"/>
        <v>2.5991842646160455E-11</v>
      </c>
      <c r="M2953" t="e">
        <f t="shared" si="414"/>
        <v>#N/A</v>
      </c>
      <c r="N2953" t="str">
        <f t="shared" si="417"/>
        <v>NA</v>
      </c>
      <c r="O2953" s="22">
        <f t="shared" si="422"/>
        <v>22236.230083567883</v>
      </c>
      <c r="P2953">
        <f t="shared" si="418"/>
        <v>2.5991842646160455E-11</v>
      </c>
      <c r="Q2953">
        <f t="shared" si="419"/>
        <v>5</v>
      </c>
      <c r="V2953" s="51">
        <f t="shared" si="416"/>
        <v>6.8894781952724585E-18</v>
      </c>
      <c r="W2953" s="51">
        <f t="shared" si="420"/>
        <v>-4.5100078896985049E-16</v>
      </c>
    </row>
    <row r="2954" spans="2:23" x14ac:dyDescent="0.25">
      <c r="B2954" s="45" t="s">
        <v>2131</v>
      </c>
      <c r="C2954" s="46" t="s">
        <v>3921</v>
      </c>
      <c r="D2954" s="47">
        <v>0.22100735999999999</v>
      </c>
      <c r="E2954" s="47">
        <v>0</v>
      </c>
      <c r="F2954" s="47">
        <v>0</v>
      </c>
      <c r="G2954" s="48">
        <v>2953</v>
      </c>
      <c r="H2954" s="49"/>
      <c r="I2954" s="21">
        <f t="shared" si="421"/>
        <v>2.5991842646160455E-11</v>
      </c>
      <c r="J2954" s="50">
        <v>8.5689747700000005</v>
      </c>
      <c r="K2954" s="50">
        <v>26251.025329159984</v>
      </c>
      <c r="L2954">
        <f t="shared" si="415"/>
        <v>2.5991842646160455E-11</v>
      </c>
      <c r="M2954" t="e">
        <f t="shared" si="414"/>
        <v>#N/A</v>
      </c>
      <c r="N2954" t="str">
        <f t="shared" si="417"/>
        <v>NA</v>
      </c>
      <c r="O2954" s="22">
        <f t="shared" si="422"/>
        <v>22236.451090927883</v>
      </c>
      <c r="P2954">
        <f t="shared" si="418"/>
        <v>2.5991842646160455E-11</v>
      </c>
      <c r="Q2954">
        <f t="shared" si="419"/>
        <v>5</v>
      </c>
      <c r="V2954" s="51">
        <f t="shared" si="416"/>
        <v>6.8894781952724585E-18</v>
      </c>
      <c r="W2954" s="51">
        <f t="shared" si="420"/>
        <v>-4.5789026716512291E-16</v>
      </c>
    </row>
    <row r="2955" spans="2:23" x14ac:dyDescent="0.25">
      <c r="B2955" s="52" t="s">
        <v>3124</v>
      </c>
      <c r="C2955" s="53" t="s">
        <v>3922</v>
      </c>
      <c r="D2955" s="54">
        <v>3.6216749999999999E-2</v>
      </c>
      <c r="E2955" s="54">
        <v>0</v>
      </c>
      <c r="F2955" s="54">
        <v>0</v>
      </c>
      <c r="G2955" s="48">
        <v>2954</v>
      </c>
      <c r="H2955" s="49"/>
      <c r="I2955" s="21">
        <f t="shared" si="421"/>
        <v>2.5991842646160455E-11</v>
      </c>
      <c r="J2955" s="50">
        <v>3.6216749999999999E-2</v>
      </c>
      <c r="K2955" s="50">
        <v>26251.061545909983</v>
      </c>
      <c r="L2955">
        <f t="shared" si="415"/>
        <v>2.5991842646160455E-11</v>
      </c>
      <c r="M2955" t="e">
        <f t="shared" si="414"/>
        <v>#N/A</v>
      </c>
      <c r="N2955" t="str">
        <f t="shared" si="417"/>
        <v>NA</v>
      </c>
      <c r="O2955" s="22">
        <f t="shared" si="422"/>
        <v>22236.487307677882</v>
      </c>
      <c r="P2955">
        <f t="shared" si="418"/>
        <v>2.5991842646160455E-11</v>
      </c>
      <c r="Q2955">
        <f t="shared" si="419"/>
        <v>5</v>
      </c>
      <c r="V2955" s="51">
        <f t="shared" si="416"/>
        <v>6.8894781952724585E-18</v>
      </c>
      <c r="W2955" s="51">
        <f t="shared" si="420"/>
        <v>-4.6477974536039532E-16</v>
      </c>
    </row>
    <row r="2956" spans="2:23" x14ac:dyDescent="0.25">
      <c r="B2956" s="45" t="s">
        <v>3786</v>
      </c>
      <c r="C2956" s="46" t="s">
        <v>3923</v>
      </c>
      <c r="D2956" s="47">
        <v>3.6939195800000002</v>
      </c>
      <c r="E2956" s="47">
        <v>0</v>
      </c>
      <c r="F2956" s="47">
        <v>0</v>
      </c>
      <c r="G2956" s="48">
        <v>2955</v>
      </c>
      <c r="H2956" s="49"/>
      <c r="I2956" s="21">
        <f t="shared" si="421"/>
        <v>2.5991842646160455E-11</v>
      </c>
      <c r="J2956" s="50">
        <v>3.6939195800000002</v>
      </c>
      <c r="K2956" s="50">
        <v>26254.755465489983</v>
      </c>
      <c r="L2956">
        <f t="shared" si="415"/>
        <v>2.5991842646160455E-11</v>
      </c>
      <c r="M2956" t="e">
        <f t="shared" si="414"/>
        <v>#N/A</v>
      </c>
      <c r="N2956" t="str">
        <f t="shared" si="417"/>
        <v>NA</v>
      </c>
      <c r="O2956" s="22">
        <f t="shared" si="422"/>
        <v>22240.181227257883</v>
      </c>
      <c r="P2956">
        <f t="shared" si="418"/>
        <v>2.5991842646160455E-11</v>
      </c>
      <c r="Q2956">
        <f t="shared" si="419"/>
        <v>5</v>
      </c>
      <c r="V2956" s="51">
        <f t="shared" si="416"/>
        <v>6.8894781952724585E-18</v>
      </c>
      <c r="W2956" s="51">
        <f t="shared" si="420"/>
        <v>-4.7166922355566774E-16</v>
      </c>
    </row>
    <row r="2957" spans="2:23" x14ac:dyDescent="0.25">
      <c r="B2957" s="52" t="s">
        <v>3786</v>
      </c>
      <c r="C2957" s="53" t="s">
        <v>3924</v>
      </c>
      <c r="D2957" s="54">
        <v>25.633017619999997</v>
      </c>
      <c r="E2957" s="54">
        <v>0</v>
      </c>
      <c r="F2957" s="54">
        <v>0</v>
      </c>
      <c r="G2957" s="48">
        <v>2956</v>
      </c>
      <c r="H2957" s="49"/>
      <c r="I2957" s="21">
        <f t="shared" si="421"/>
        <v>2.5991842646160455E-11</v>
      </c>
      <c r="J2957" s="50">
        <v>25.633017619999993</v>
      </c>
      <c r="K2957" s="50">
        <v>26280.388483109982</v>
      </c>
      <c r="L2957">
        <f t="shared" si="415"/>
        <v>2.5991842646160455E-11</v>
      </c>
      <c r="M2957" t="e">
        <f t="shared" si="414"/>
        <v>#N/A</v>
      </c>
      <c r="N2957" t="str">
        <f t="shared" si="417"/>
        <v>NA</v>
      </c>
      <c r="O2957" s="22">
        <f t="shared" si="422"/>
        <v>22265.814244877882</v>
      </c>
      <c r="P2957">
        <f t="shared" si="418"/>
        <v>2.5991842646160455E-11</v>
      </c>
      <c r="Q2957">
        <f t="shared" si="419"/>
        <v>5</v>
      </c>
      <c r="V2957" s="51">
        <f t="shared" si="416"/>
        <v>6.8894781952724585E-18</v>
      </c>
      <c r="W2957" s="51">
        <f t="shared" si="420"/>
        <v>-4.7855870175094015E-16</v>
      </c>
    </row>
    <row r="2958" spans="2:23" x14ac:dyDescent="0.25">
      <c r="B2958" s="45" t="s">
        <v>3786</v>
      </c>
      <c r="C2958" s="46" t="s">
        <v>3925</v>
      </c>
      <c r="D2958" s="47">
        <v>5.4572489900000001</v>
      </c>
      <c r="E2958" s="47">
        <v>0</v>
      </c>
      <c r="F2958" s="47">
        <v>0</v>
      </c>
      <c r="G2958" s="48">
        <v>2957</v>
      </c>
      <c r="H2958" s="49"/>
      <c r="I2958" s="21">
        <f t="shared" si="421"/>
        <v>2.5991842646160455E-11</v>
      </c>
      <c r="J2958" s="50">
        <v>5.4572489899999992</v>
      </c>
      <c r="K2958" s="50">
        <v>26285.845732099981</v>
      </c>
      <c r="L2958">
        <f t="shared" si="415"/>
        <v>2.5991842646160455E-11</v>
      </c>
      <c r="M2958" t="e">
        <f t="shared" si="414"/>
        <v>#N/A</v>
      </c>
      <c r="N2958" t="str">
        <f t="shared" si="417"/>
        <v>NA</v>
      </c>
      <c r="O2958" s="22">
        <f t="shared" si="422"/>
        <v>22271.27149386788</v>
      </c>
      <c r="P2958">
        <f t="shared" si="418"/>
        <v>2.5991842646160455E-11</v>
      </c>
      <c r="Q2958">
        <f t="shared" si="419"/>
        <v>5</v>
      </c>
      <c r="V2958" s="51">
        <f t="shared" si="416"/>
        <v>6.8894781952724585E-18</v>
      </c>
      <c r="W2958" s="51">
        <f t="shared" si="420"/>
        <v>-4.8544817994621257E-16</v>
      </c>
    </row>
    <row r="2959" spans="2:23" x14ac:dyDescent="0.25">
      <c r="B2959" s="52" t="s">
        <v>3926</v>
      </c>
      <c r="C2959" s="53" t="s">
        <v>3927</v>
      </c>
      <c r="D2959" s="54">
        <v>0.41997690000000004</v>
      </c>
      <c r="E2959" s="54">
        <v>0</v>
      </c>
      <c r="F2959" s="54">
        <v>0</v>
      </c>
      <c r="G2959" s="48">
        <v>2958</v>
      </c>
      <c r="H2959" s="49"/>
      <c r="I2959" s="21">
        <f t="shared" si="421"/>
        <v>2.5991842646160455E-11</v>
      </c>
      <c r="J2959" s="50">
        <v>0.41997690000000004</v>
      </c>
      <c r="K2959" s="50">
        <v>26286.265708999981</v>
      </c>
      <c r="L2959">
        <f t="shared" si="415"/>
        <v>2.5991842646160455E-11</v>
      </c>
      <c r="M2959" t="e">
        <f t="shared" si="414"/>
        <v>#N/A</v>
      </c>
      <c r="N2959" t="str">
        <f t="shared" si="417"/>
        <v>NA</v>
      </c>
      <c r="O2959" s="22">
        <f t="shared" si="422"/>
        <v>22271.691470767881</v>
      </c>
      <c r="P2959">
        <f t="shared" si="418"/>
        <v>2.5991842646160455E-11</v>
      </c>
      <c r="Q2959">
        <f t="shared" si="419"/>
        <v>5</v>
      </c>
      <c r="V2959" s="51">
        <f t="shared" si="416"/>
        <v>6.8894781952724585E-18</v>
      </c>
      <c r="W2959" s="51">
        <f t="shared" si="420"/>
        <v>-4.9233765814148498E-16</v>
      </c>
    </row>
    <row r="2960" spans="2:23" x14ac:dyDescent="0.25">
      <c r="B2960" s="45" t="s">
        <v>3926</v>
      </c>
      <c r="C2960" s="46" t="s">
        <v>3928</v>
      </c>
      <c r="D2960" s="47">
        <v>13.964143549999999</v>
      </c>
      <c r="E2960" s="47">
        <v>0</v>
      </c>
      <c r="F2960" s="47">
        <v>0</v>
      </c>
      <c r="G2960" s="48">
        <v>2959</v>
      </c>
      <c r="H2960" s="49"/>
      <c r="I2960" s="21">
        <f t="shared" si="421"/>
        <v>2.5991842646160455E-11</v>
      </c>
      <c r="J2960" s="50">
        <v>13.964143549999999</v>
      </c>
      <c r="K2960" s="50">
        <v>26300.229852549983</v>
      </c>
      <c r="L2960">
        <f t="shared" si="415"/>
        <v>2.5991842646160455E-11</v>
      </c>
      <c r="M2960" t="e">
        <f t="shared" si="414"/>
        <v>#N/A</v>
      </c>
      <c r="N2960" t="str">
        <f t="shared" si="417"/>
        <v>NA</v>
      </c>
      <c r="O2960" s="22">
        <f t="shared" si="422"/>
        <v>22285.655614317882</v>
      </c>
      <c r="P2960">
        <f t="shared" si="418"/>
        <v>2.5991842646160455E-11</v>
      </c>
      <c r="Q2960">
        <f t="shared" si="419"/>
        <v>5</v>
      </c>
      <c r="V2960" s="51">
        <f t="shared" si="416"/>
        <v>6.8894781952724585E-18</v>
      </c>
      <c r="W2960" s="51">
        <f t="shared" si="420"/>
        <v>-4.992271363367574E-16</v>
      </c>
    </row>
    <row r="2961" spans="2:23" x14ac:dyDescent="0.25">
      <c r="B2961" s="52" t="s">
        <v>3794</v>
      </c>
      <c r="C2961" s="53" t="s">
        <v>3929</v>
      </c>
      <c r="D2961" s="54">
        <v>7.9512828099999995</v>
      </c>
      <c r="E2961" s="54">
        <v>0</v>
      </c>
      <c r="F2961" s="54">
        <v>0</v>
      </c>
      <c r="G2961" s="48">
        <v>2960</v>
      </c>
      <c r="H2961" s="49"/>
      <c r="I2961" s="21">
        <f t="shared" si="421"/>
        <v>2.5991842646160455E-11</v>
      </c>
      <c r="J2961" s="50">
        <v>7.9512828099999995</v>
      </c>
      <c r="K2961" s="50">
        <v>26308.181135359984</v>
      </c>
      <c r="L2961">
        <f t="shared" si="415"/>
        <v>2.5991842646160455E-11</v>
      </c>
      <c r="M2961" t="e">
        <f t="shared" si="414"/>
        <v>#N/A</v>
      </c>
      <c r="N2961" t="str">
        <f t="shared" si="417"/>
        <v>NA</v>
      </c>
      <c r="O2961" s="22">
        <f t="shared" si="422"/>
        <v>22293.606897127884</v>
      </c>
      <c r="P2961">
        <f t="shared" si="418"/>
        <v>2.5991842646160455E-11</v>
      </c>
      <c r="Q2961">
        <f t="shared" si="419"/>
        <v>5</v>
      </c>
      <c r="V2961" s="51">
        <f t="shared" si="416"/>
        <v>6.8894781952724585E-18</v>
      </c>
      <c r="W2961" s="51">
        <f t="shared" si="420"/>
        <v>-5.0611661453202981E-16</v>
      </c>
    </row>
    <row r="2962" spans="2:23" x14ac:dyDescent="0.25">
      <c r="B2962" s="45" t="s">
        <v>3794</v>
      </c>
      <c r="C2962" s="46" t="s">
        <v>3930</v>
      </c>
      <c r="D2962" s="47">
        <v>23.115804389999994</v>
      </c>
      <c r="E2962" s="47">
        <v>0</v>
      </c>
      <c r="F2962" s="47">
        <v>0</v>
      </c>
      <c r="G2962" s="48">
        <v>2961</v>
      </c>
      <c r="H2962" s="49"/>
      <c r="I2962" s="21">
        <f t="shared" si="421"/>
        <v>2.5991842646160455E-11</v>
      </c>
      <c r="J2962" s="50">
        <v>23.115804389999994</v>
      </c>
      <c r="K2962" s="50">
        <v>26331.296939749984</v>
      </c>
      <c r="L2962">
        <f t="shared" si="415"/>
        <v>2.5991842646160455E-11</v>
      </c>
      <c r="M2962" t="e">
        <f t="shared" si="414"/>
        <v>#N/A</v>
      </c>
      <c r="N2962" t="str">
        <f t="shared" si="417"/>
        <v>NA</v>
      </c>
      <c r="O2962" s="22">
        <f t="shared" si="422"/>
        <v>22316.722701517883</v>
      </c>
      <c r="P2962">
        <f t="shared" si="418"/>
        <v>2.5991842646160455E-11</v>
      </c>
      <c r="Q2962">
        <f t="shared" si="419"/>
        <v>5</v>
      </c>
      <c r="V2962" s="51">
        <f t="shared" si="416"/>
        <v>6.8894781952724585E-18</v>
      </c>
      <c r="W2962" s="51">
        <f t="shared" si="420"/>
        <v>-5.1300609272730222E-16</v>
      </c>
    </row>
    <row r="2963" spans="2:23" x14ac:dyDescent="0.25">
      <c r="B2963" s="52" t="s">
        <v>3794</v>
      </c>
      <c r="C2963" s="53" t="s">
        <v>3931</v>
      </c>
      <c r="D2963" s="54">
        <v>33.496836619999996</v>
      </c>
      <c r="E2963" s="54">
        <v>0</v>
      </c>
      <c r="F2963" s="54">
        <v>0</v>
      </c>
      <c r="G2963" s="48">
        <v>2962</v>
      </c>
      <c r="H2963" s="49"/>
      <c r="I2963" s="21">
        <f t="shared" si="421"/>
        <v>2.5991842646160455E-11</v>
      </c>
      <c r="J2963" s="50">
        <v>33.496836619999996</v>
      </c>
      <c r="K2963" s="50">
        <v>26364.793776369985</v>
      </c>
      <c r="L2963">
        <f t="shared" si="415"/>
        <v>2.5991842646160455E-11</v>
      </c>
      <c r="M2963" t="e">
        <f t="shared" ref="M2963:M3026" si="423">IF(N2963=C2963,L2963,NA())</f>
        <v>#N/A</v>
      </c>
      <c r="N2963" t="str">
        <f t="shared" si="417"/>
        <v>NA</v>
      </c>
      <c r="O2963" s="22">
        <f t="shared" si="422"/>
        <v>22350.219538137884</v>
      </c>
      <c r="P2963">
        <f t="shared" si="418"/>
        <v>2.5991842646160455E-11</v>
      </c>
      <c r="Q2963">
        <f t="shared" si="419"/>
        <v>5</v>
      </c>
      <c r="V2963" s="51">
        <f t="shared" si="416"/>
        <v>6.8894781952724585E-18</v>
      </c>
      <c r="W2963" s="51">
        <f t="shared" si="420"/>
        <v>-5.1989557092257464E-16</v>
      </c>
    </row>
    <row r="2964" spans="2:23" x14ac:dyDescent="0.25">
      <c r="B2964" s="45" t="s">
        <v>3794</v>
      </c>
      <c r="C2964" s="46" t="s">
        <v>3932</v>
      </c>
      <c r="D2964" s="47">
        <v>6.1844262100000007</v>
      </c>
      <c r="E2964" s="47">
        <v>0</v>
      </c>
      <c r="F2964" s="47">
        <v>0</v>
      </c>
      <c r="G2964" s="48">
        <v>2963</v>
      </c>
      <c r="H2964" s="49"/>
      <c r="I2964" s="21">
        <f t="shared" si="421"/>
        <v>2.5991842646160455E-11</v>
      </c>
      <c r="J2964" s="50">
        <v>6.1844262100000007</v>
      </c>
      <c r="K2964" s="50">
        <v>26370.978202579983</v>
      </c>
      <c r="L2964">
        <f t="shared" si="415"/>
        <v>2.5991842646160455E-11</v>
      </c>
      <c r="M2964" t="e">
        <f t="shared" si="423"/>
        <v>#N/A</v>
      </c>
      <c r="N2964" t="str">
        <f t="shared" si="417"/>
        <v>NA</v>
      </c>
      <c r="O2964" s="22">
        <f t="shared" si="422"/>
        <v>22356.403964347883</v>
      </c>
      <c r="P2964">
        <f t="shared" si="418"/>
        <v>2.5991842646160455E-11</v>
      </c>
      <c r="Q2964">
        <f t="shared" si="419"/>
        <v>5</v>
      </c>
      <c r="V2964" s="51">
        <f t="shared" si="416"/>
        <v>6.8894781952724585E-18</v>
      </c>
      <c r="W2964" s="51">
        <f t="shared" si="420"/>
        <v>-5.2678504911784705E-16</v>
      </c>
    </row>
    <row r="2965" spans="2:23" x14ac:dyDescent="0.25">
      <c r="B2965" s="52" t="s">
        <v>3790</v>
      </c>
      <c r="C2965" s="53" t="s">
        <v>3933</v>
      </c>
      <c r="D2965" s="54">
        <v>4.9644226299999996</v>
      </c>
      <c r="E2965" s="54">
        <v>0</v>
      </c>
      <c r="F2965" s="54">
        <v>0</v>
      </c>
      <c r="G2965" s="48">
        <v>2964</v>
      </c>
      <c r="H2965" s="49"/>
      <c r="I2965" s="21">
        <f t="shared" si="421"/>
        <v>2.5991842646160455E-11</v>
      </c>
      <c r="J2965" s="50">
        <v>4.9644226299999987</v>
      </c>
      <c r="K2965" s="50">
        <v>26375.942625209984</v>
      </c>
      <c r="L2965">
        <f t="shared" si="415"/>
        <v>2.5991842646160455E-11</v>
      </c>
      <c r="M2965" t="e">
        <f t="shared" si="423"/>
        <v>#N/A</v>
      </c>
      <c r="N2965" t="str">
        <f t="shared" si="417"/>
        <v>NA</v>
      </c>
      <c r="O2965" s="22">
        <f t="shared" si="422"/>
        <v>22361.368386977883</v>
      </c>
      <c r="P2965">
        <f t="shared" si="418"/>
        <v>2.5991842646160455E-11</v>
      </c>
      <c r="Q2965">
        <f t="shared" si="419"/>
        <v>5</v>
      </c>
      <c r="V2965" s="51">
        <f t="shared" si="416"/>
        <v>6.8894781952724585E-18</v>
      </c>
      <c r="W2965" s="51">
        <f t="shared" si="420"/>
        <v>-5.3367452731311947E-16</v>
      </c>
    </row>
    <row r="2966" spans="2:23" x14ac:dyDescent="0.25">
      <c r="B2966" s="45" t="s">
        <v>3790</v>
      </c>
      <c r="C2966" s="46" t="s">
        <v>3934</v>
      </c>
      <c r="D2966" s="47">
        <v>29.643876530000011</v>
      </c>
      <c r="E2966" s="47">
        <v>0</v>
      </c>
      <c r="F2966" s="47">
        <v>0</v>
      </c>
      <c r="G2966" s="48">
        <v>2965</v>
      </c>
      <c r="H2966" s="49"/>
      <c r="I2966" s="21">
        <f t="shared" si="421"/>
        <v>2.5991842646160455E-11</v>
      </c>
      <c r="J2966" s="50">
        <v>29.643876530000014</v>
      </c>
      <c r="K2966" s="50">
        <v>26405.586501739985</v>
      </c>
      <c r="L2966">
        <f t="shared" si="415"/>
        <v>2.5991842646160455E-11</v>
      </c>
      <c r="M2966" t="e">
        <f t="shared" si="423"/>
        <v>#N/A</v>
      </c>
      <c r="N2966" t="str">
        <f t="shared" si="417"/>
        <v>NA</v>
      </c>
      <c r="O2966" s="22">
        <f t="shared" si="422"/>
        <v>22391.012263507884</v>
      </c>
      <c r="P2966">
        <f t="shared" si="418"/>
        <v>2.5991842646160455E-11</v>
      </c>
      <c r="Q2966">
        <f t="shared" si="419"/>
        <v>5</v>
      </c>
      <c r="V2966" s="51">
        <f t="shared" si="416"/>
        <v>6.8894781952724585E-18</v>
      </c>
      <c r="W2966" s="51">
        <f t="shared" si="420"/>
        <v>-5.4056400550839188E-16</v>
      </c>
    </row>
    <row r="2967" spans="2:23" x14ac:dyDescent="0.25">
      <c r="B2967" s="52" t="s">
        <v>3790</v>
      </c>
      <c r="C2967" s="53" t="s">
        <v>3935</v>
      </c>
      <c r="D2967" s="54">
        <v>20.813120059999999</v>
      </c>
      <c r="E2967" s="54">
        <v>0</v>
      </c>
      <c r="F2967" s="54">
        <v>0</v>
      </c>
      <c r="G2967" s="48">
        <v>2966</v>
      </c>
      <c r="H2967" s="49"/>
      <c r="I2967" s="21">
        <f t="shared" si="421"/>
        <v>2.5991842646160455E-11</v>
      </c>
      <c r="J2967" s="50">
        <v>20.813120059999999</v>
      </c>
      <c r="K2967" s="50">
        <v>26426.399621799985</v>
      </c>
      <c r="L2967">
        <f t="shared" si="415"/>
        <v>2.5991842646160455E-11</v>
      </c>
      <c r="M2967" t="e">
        <f t="shared" si="423"/>
        <v>#N/A</v>
      </c>
      <c r="N2967" t="str">
        <f t="shared" si="417"/>
        <v>NA</v>
      </c>
      <c r="O2967" s="22">
        <f t="shared" si="422"/>
        <v>22411.825383567884</v>
      </c>
      <c r="P2967">
        <f t="shared" si="418"/>
        <v>2.5991842646160455E-11</v>
      </c>
      <c r="Q2967">
        <f t="shared" si="419"/>
        <v>5</v>
      </c>
      <c r="V2967" s="51">
        <f t="shared" si="416"/>
        <v>6.8894781952724585E-18</v>
      </c>
      <c r="W2967" s="51">
        <f t="shared" si="420"/>
        <v>-5.474534837036643E-16</v>
      </c>
    </row>
    <row r="2968" spans="2:23" x14ac:dyDescent="0.25">
      <c r="B2968" s="45" t="s">
        <v>3790</v>
      </c>
      <c r="C2968" s="46" t="s">
        <v>3936</v>
      </c>
      <c r="D2968" s="47">
        <v>16.22898318</v>
      </c>
      <c r="E2968" s="47">
        <v>0</v>
      </c>
      <c r="F2968" s="47">
        <v>0</v>
      </c>
      <c r="G2968" s="48">
        <v>2967</v>
      </c>
      <c r="H2968" s="49"/>
      <c r="I2968" s="21">
        <f t="shared" si="421"/>
        <v>2.5991842646160455E-11</v>
      </c>
      <c r="J2968" s="50">
        <v>16.22898318</v>
      </c>
      <c r="K2968" s="50">
        <v>26442.628604979986</v>
      </c>
      <c r="L2968">
        <f t="shared" si="415"/>
        <v>2.5991842646160455E-11</v>
      </c>
      <c r="M2968" t="e">
        <f t="shared" si="423"/>
        <v>#N/A</v>
      </c>
      <c r="N2968" t="str">
        <f t="shared" si="417"/>
        <v>NA</v>
      </c>
      <c r="O2968" s="22">
        <f t="shared" si="422"/>
        <v>22428.054366747885</v>
      </c>
      <c r="P2968">
        <f t="shared" si="418"/>
        <v>2.5991842646160455E-11</v>
      </c>
      <c r="Q2968">
        <f t="shared" si="419"/>
        <v>5</v>
      </c>
      <c r="V2968" s="51">
        <f t="shared" si="416"/>
        <v>6.8894781952724585E-18</v>
      </c>
      <c r="W2968" s="51">
        <f t="shared" si="420"/>
        <v>-5.5434296189893671E-16</v>
      </c>
    </row>
    <row r="2969" spans="2:23" x14ac:dyDescent="0.25">
      <c r="B2969" s="52" t="s">
        <v>3666</v>
      </c>
      <c r="C2969" s="53" t="s">
        <v>3937</v>
      </c>
      <c r="D2969" s="54">
        <v>0.27026946000000002</v>
      </c>
      <c r="E2969" s="54">
        <v>0</v>
      </c>
      <c r="F2969" s="54">
        <v>0</v>
      </c>
      <c r="G2969" s="48">
        <v>2968</v>
      </c>
      <c r="H2969" s="49"/>
      <c r="I2969" s="21">
        <f t="shared" si="421"/>
        <v>2.5991842646160455E-11</v>
      </c>
      <c r="J2969" s="50">
        <v>0.27026946000000002</v>
      </c>
      <c r="K2969" s="50">
        <v>26442.898874439987</v>
      </c>
      <c r="L2969">
        <f t="shared" si="415"/>
        <v>2.5991842646160455E-11</v>
      </c>
      <c r="M2969" t="e">
        <f t="shared" si="423"/>
        <v>#N/A</v>
      </c>
      <c r="N2969" t="str">
        <f t="shared" si="417"/>
        <v>NA</v>
      </c>
      <c r="O2969" s="22">
        <f t="shared" si="422"/>
        <v>22428.324636207886</v>
      </c>
      <c r="P2969">
        <f t="shared" si="418"/>
        <v>2.5991842646160455E-11</v>
      </c>
      <c r="Q2969">
        <f t="shared" si="419"/>
        <v>5</v>
      </c>
      <c r="V2969" s="51">
        <f t="shared" si="416"/>
        <v>6.8894781952724585E-18</v>
      </c>
      <c r="W2969" s="51">
        <f t="shared" si="420"/>
        <v>-5.6123244009420913E-16</v>
      </c>
    </row>
    <row r="2970" spans="2:23" x14ac:dyDescent="0.25">
      <c r="B2970" s="45" t="s">
        <v>3424</v>
      </c>
      <c r="C2970" s="46" t="s">
        <v>3938</v>
      </c>
      <c r="D2970" s="47">
        <v>0.14575152</v>
      </c>
      <c r="E2970" s="47">
        <v>5.8274365509999999</v>
      </c>
      <c r="F2970" s="47">
        <v>0</v>
      </c>
      <c r="G2970" s="48">
        <v>2969</v>
      </c>
      <c r="H2970" s="49"/>
      <c r="I2970" s="21">
        <f t="shared" si="421"/>
        <v>2.5991842646160455E-11</v>
      </c>
      <c r="J2970" s="50">
        <v>0.14575152</v>
      </c>
      <c r="K2970" s="50">
        <v>26443.044625959988</v>
      </c>
      <c r="L2970">
        <f t="shared" si="415"/>
        <v>2.5991842646160455E-11</v>
      </c>
      <c r="M2970" t="e">
        <f t="shared" si="423"/>
        <v>#N/A</v>
      </c>
      <c r="N2970" t="str">
        <f t="shared" si="417"/>
        <v>NA</v>
      </c>
      <c r="O2970" s="22">
        <f t="shared" si="422"/>
        <v>22428.470387727888</v>
      </c>
      <c r="P2970">
        <f t="shared" si="418"/>
        <v>2.5991842646160455E-11</v>
      </c>
      <c r="Q2970">
        <f t="shared" si="419"/>
        <v>5</v>
      </c>
      <c r="V2970" s="51">
        <f t="shared" si="416"/>
        <v>6.8894781952724585E-18</v>
      </c>
      <c r="W2970" s="51">
        <f t="shared" si="420"/>
        <v>-5.6812191828948154E-16</v>
      </c>
    </row>
    <row r="2971" spans="2:23" x14ac:dyDescent="0.25">
      <c r="B2971" s="52" t="s">
        <v>3671</v>
      </c>
      <c r="C2971" s="53" t="s">
        <v>3939</v>
      </c>
      <c r="D2971" s="54">
        <v>12.14050052</v>
      </c>
      <c r="E2971" s="54">
        <v>0</v>
      </c>
      <c r="F2971" s="54">
        <v>0</v>
      </c>
      <c r="G2971" s="48">
        <v>2970</v>
      </c>
      <c r="H2971" s="49"/>
      <c r="I2971" s="21">
        <f t="shared" si="421"/>
        <v>2.5991842646160455E-11</v>
      </c>
      <c r="J2971" s="50">
        <v>12.140500519999998</v>
      </c>
      <c r="K2971" s="50">
        <v>26455.185126479988</v>
      </c>
      <c r="L2971">
        <f t="shared" si="415"/>
        <v>2.5991842646160455E-11</v>
      </c>
      <c r="M2971" t="e">
        <f t="shared" si="423"/>
        <v>#N/A</v>
      </c>
      <c r="N2971" t="str">
        <f t="shared" si="417"/>
        <v>NA</v>
      </c>
      <c r="O2971" s="22">
        <f t="shared" si="422"/>
        <v>22440.610888247887</v>
      </c>
      <c r="P2971">
        <f t="shared" si="418"/>
        <v>2.5991842646160455E-11</v>
      </c>
      <c r="Q2971">
        <f t="shared" si="419"/>
        <v>5</v>
      </c>
      <c r="V2971" s="51">
        <f t="shared" si="416"/>
        <v>6.8894781952724585E-18</v>
      </c>
      <c r="W2971" s="51">
        <f t="shared" si="420"/>
        <v>-5.7501139648475396E-16</v>
      </c>
    </row>
    <row r="2972" spans="2:23" x14ac:dyDescent="0.25">
      <c r="B2972" s="45" t="s">
        <v>560</v>
      </c>
      <c r="C2972" s="46" t="s">
        <v>3940</v>
      </c>
      <c r="D2972" s="47">
        <v>0</v>
      </c>
      <c r="E2972" s="47">
        <v>0</v>
      </c>
      <c r="F2972" s="47">
        <v>0</v>
      </c>
      <c r="G2972" s="48">
        <v>2971</v>
      </c>
      <c r="H2972" s="49"/>
      <c r="I2972" s="21">
        <f t="shared" si="421"/>
        <v>2.5991842646160455E-11</v>
      </c>
      <c r="J2972" s="50">
        <v>7.3940000000000004E-3</v>
      </c>
      <c r="K2972" s="50">
        <v>26455.192520479988</v>
      </c>
      <c r="L2972">
        <f t="shared" si="415"/>
        <v>2.5991842646160455E-11</v>
      </c>
      <c r="M2972" t="e">
        <f t="shared" si="423"/>
        <v>#N/A</v>
      </c>
      <c r="N2972" t="str">
        <f t="shared" si="417"/>
        <v>NA</v>
      </c>
      <c r="O2972" s="22">
        <f t="shared" si="422"/>
        <v>22440.610888247887</v>
      </c>
      <c r="P2972">
        <f t="shared" si="418"/>
        <v>2.5991842646160455E-11</v>
      </c>
      <c r="Q2972">
        <f t="shared" si="419"/>
        <v>5</v>
      </c>
      <c r="V2972" s="51">
        <f t="shared" si="416"/>
        <v>6.8894781952724585E-18</v>
      </c>
      <c r="W2972" s="51">
        <f t="shared" si="420"/>
        <v>-5.8190087468002637E-16</v>
      </c>
    </row>
    <row r="2973" spans="2:23" x14ac:dyDescent="0.25">
      <c r="B2973" s="52" t="s">
        <v>3941</v>
      </c>
      <c r="C2973" s="53" t="s">
        <v>3942</v>
      </c>
      <c r="D2973" s="54">
        <v>8.8174000000000002E-2</v>
      </c>
      <c r="E2973" s="54">
        <v>0</v>
      </c>
      <c r="F2973" s="54">
        <v>0</v>
      </c>
      <c r="G2973" s="48">
        <v>2972</v>
      </c>
      <c r="H2973" s="49"/>
      <c r="I2973" s="21">
        <f t="shared" si="421"/>
        <v>2.5991842646160455E-11</v>
      </c>
      <c r="J2973" s="50">
        <v>8.8174000000000002E-2</v>
      </c>
      <c r="K2973" s="50">
        <v>26455.280694479989</v>
      </c>
      <c r="L2973">
        <f t="shared" si="415"/>
        <v>2.5991842646160455E-11</v>
      </c>
      <c r="M2973" t="e">
        <f t="shared" si="423"/>
        <v>#N/A</v>
      </c>
      <c r="N2973" t="str">
        <f t="shared" si="417"/>
        <v>NA</v>
      </c>
      <c r="O2973" s="22">
        <f t="shared" si="422"/>
        <v>22440.699062247888</v>
      </c>
      <c r="P2973">
        <f t="shared" si="418"/>
        <v>2.5991842646160455E-11</v>
      </c>
      <c r="Q2973">
        <f t="shared" si="419"/>
        <v>5</v>
      </c>
      <c r="V2973" s="51">
        <f t="shared" si="416"/>
        <v>6.8894781952724585E-18</v>
      </c>
      <c r="W2973" s="51">
        <f t="shared" si="420"/>
        <v>-5.8879035287529879E-16</v>
      </c>
    </row>
    <row r="2974" spans="2:23" x14ac:dyDescent="0.25">
      <c r="B2974" s="45" t="s">
        <v>3675</v>
      </c>
      <c r="C2974" s="46" t="s">
        <v>3943</v>
      </c>
      <c r="D2974" s="47">
        <v>13.686831749999998</v>
      </c>
      <c r="E2974" s="47">
        <v>0</v>
      </c>
      <c r="F2974" s="47">
        <v>0</v>
      </c>
      <c r="G2974" s="48">
        <v>2973</v>
      </c>
      <c r="H2974" s="49"/>
      <c r="I2974" s="21">
        <f t="shared" si="421"/>
        <v>2.5991842646160455E-11</v>
      </c>
      <c r="J2974" s="50">
        <v>13.68683175</v>
      </c>
      <c r="K2974" s="50">
        <v>26468.96752622999</v>
      </c>
      <c r="L2974">
        <f t="shared" si="415"/>
        <v>2.5991842646160455E-11</v>
      </c>
      <c r="M2974" t="e">
        <f t="shared" si="423"/>
        <v>#N/A</v>
      </c>
      <c r="N2974" t="str">
        <f t="shared" si="417"/>
        <v>NA</v>
      </c>
      <c r="O2974" s="22">
        <f t="shared" si="422"/>
        <v>22454.385893997889</v>
      </c>
      <c r="P2974">
        <f t="shared" si="418"/>
        <v>2.5991842646160455E-11</v>
      </c>
      <c r="Q2974">
        <f t="shared" si="419"/>
        <v>5</v>
      </c>
      <c r="V2974" s="51">
        <f t="shared" si="416"/>
        <v>6.8894781952724585E-18</v>
      </c>
      <c r="W2974" s="51">
        <f t="shared" si="420"/>
        <v>-5.956798310705712E-16</v>
      </c>
    </row>
    <row r="2975" spans="2:23" x14ac:dyDescent="0.25">
      <c r="B2975" s="52" t="s">
        <v>3675</v>
      </c>
      <c r="C2975" s="53" t="s">
        <v>3944</v>
      </c>
      <c r="D2975" s="54">
        <v>4.2109737600000008</v>
      </c>
      <c r="E2975" s="54">
        <v>0</v>
      </c>
      <c r="F2975" s="54">
        <v>0</v>
      </c>
      <c r="G2975" s="48">
        <v>2974</v>
      </c>
      <c r="H2975" s="49"/>
      <c r="I2975" s="21">
        <f t="shared" si="421"/>
        <v>2.5991842646160455E-11</v>
      </c>
      <c r="J2975" s="50">
        <v>4.2109737600000008</v>
      </c>
      <c r="K2975" s="50">
        <v>26473.17849998999</v>
      </c>
      <c r="L2975">
        <f t="shared" si="415"/>
        <v>2.5991842646160455E-11</v>
      </c>
      <c r="M2975" t="e">
        <f t="shared" si="423"/>
        <v>#N/A</v>
      </c>
      <c r="N2975" t="str">
        <f t="shared" si="417"/>
        <v>NA</v>
      </c>
      <c r="O2975" s="22">
        <f t="shared" si="422"/>
        <v>22458.596867757889</v>
      </c>
      <c r="P2975">
        <f t="shared" si="418"/>
        <v>2.5991842646160455E-11</v>
      </c>
      <c r="Q2975">
        <f t="shared" si="419"/>
        <v>5</v>
      </c>
      <c r="V2975" s="51">
        <f t="shared" si="416"/>
        <v>6.8894781952724585E-18</v>
      </c>
      <c r="W2975" s="51">
        <f t="shared" si="420"/>
        <v>-6.0256930926584361E-16</v>
      </c>
    </row>
    <row r="2976" spans="2:23" x14ac:dyDescent="0.25">
      <c r="B2976" s="45" t="s">
        <v>3675</v>
      </c>
      <c r="C2976" s="46" t="s">
        <v>3945</v>
      </c>
      <c r="D2976" s="47">
        <v>7.3901959999999987</v>
      </c>
      <c r="E2976" s="47">
        <v>0</v>
      </c>
      <c r="F2976" s="47">
        <v>0</v>
      </c>
      <c r="G2976" s="48">
        <v>2975</v>
      </c>
      <c r="H2976" s="49"/>
      <c r="I2976" s="21">
        <f t="shared" si="421"/>
        <v>2.5991842646160455E-11</v>
      </c>
      <c r="J2976" s="50">
        <v>7.3901959999999987</v>
      </c>
      <c r="K2976" s="50">
        <v>26480.56869598999</v>
      </c>
      <c r="L2976">
        <f t="shared" si="415"/>
        <v>2.5991842646160455E-11</v>
      </c>
      <c r="M2976" t="e">
        <f t="shared" si="423"/>
        <v>#N/A</v>
      </c>
      <c r="N2976" t="str">
        <f t="shared" si="417"/>
        <v>NA</v>
      </c>
      <c r="O2976" s="22">
        <f t="shared" si="422"/>
        <v>22465.98706375789</v>
      </c>
      <c r="P2976">
        <f t="shared" si="418"/>
        <v>2.5991842646160455E-11</v>
      </c>
      <c r="Q2976">
        <f t="shared" si="419"/>
        <v>5</v>
      </c>
      <c r="V2976" s="51">
        <f t="shared" si="416"/>
        <v>6.8894781952724585E-18</v>
      </c>
      <c r="W2976" s="51">
        <f t="shared" si="420"/>
        <v>-6.0945878746111603E-16</v>
      </c>
    </row>
    <row r="2977" spans="2:23" x14ac:dyDescent="0.25">
      <c r="B2977" s="52" t="s">
        <v>3675</v>
      </c>
      <c r="C2977" s="53" t="s">
        <v>3946</v>
      </c>
      <c r="D2977" s="54">
        <v>1.7281249700000001</v>
      </c>
      <c r="E2977" s="54">
        <v>0</v>
      </c>
      <c r="F2977" s="54">
        <v>0</v>
      </c>
      <c r="G2977" s="48">
        <v>2976</v>
      </c>
      <c r="H2977" s="49"/>
      <c r="I2977" s="21">
        <f t="shared" si="421"/>
        <v>2.5991842646160455E-11</v>
      </c>
      <c r="J2977" s="50">
        <v>1.7281249700000001</v>
      </c>
      <c r="K2977" s="50">
        <v>26482.296820959989</v>
      </c>
      <c r="L2977">
        <f t="shared" si="415"/>
        <v>2.5991842646160455E-11</v>
      </c>
      <c r="M2977" t="e">
        <f t="shared" si="423"/>
        <v>#N/A</v>
      </c>
      <c r="N2977" t="str">
        <f t="shared" si="417"/>
        <v>NA</v>
      </c>
      <c r="O2977" s="22">
        <f t="shared" si="422"/>
        <v>22467.715188727889</v>
      </c>
      <c r="P2977">
        <f t="shared" si="418"/>
        <v>2.5991842646160455E-11</v>
      </c>
      <c r="Q2977">
        <f t="shared" si="419"/>
        <v>5</v>
      </c>
      <c r="V2977" s="51">
        <f t="shared" si="416"/>
        <v>6.8894781952724585E-18</v>
      </c>
      <c r="W2977" s="51">
        <f t="shared" si="420"/>
        <v>-6.1634826565638844E-16</v>
      </c>
    </row>
    <row r="2978" spans="2:23" x14ac:dyDescent="0.25">
      <c r="B2978" s="45" t="s">
        <v>3675</v>
      </c>
      <c r="C2978" s="46" t="s">
        <v>3947</v>
      </c>
      <c r="D2978" s="47">
        <v>3.2398705199999998</v>
      </c>
      <c r="E2978" s="47">
        <v>0</v>
      </c>
      <c r="F2978" s="47">
        <v>0</v>
      </c>
      <c r="G2978" s="48">
        <v>2977</v>
      </c>
      <c r="H2978" s="49"/>
      <c r="I2978" s="21">
        <f t="shared" si="421"/>
        <v>2.5991842646160455E-11</v>
      </c>
      <c r="J2978" s="50">
        <v>3.2398705199999998</v>
      </c>
      <c r="K2978" s="50">
        <v>26485.536691479989</v>
      </c>
      <c r="L2978">
        <f t="shared" si="415"/>
        <v>2.5991842646160455E-11</v>
      </c>
      <c r="M2978" t="e">
        <f t="shared" si="423"/>
        <v>#N/A</v>
      </c>
      <c r="N2978" t="str">
        <f t="shared" si="417"/>
        <v>NA</v>
      </c>
      <c r="O2978" s="22">
        <f t="shared" si="422"/>
        <v>22470.955059247888</v>
      </c>
      <c r="P2978">
        <f t="shared" si="418"/>
        <v>2.5991842646160455E-11</v>
      </c>
      <c r="Q2978">
        <f t="shared" si="419"/>
        <v>5</v>
      </c>
      <c r="V2978" s="51">
        <f t="shared" si="416"/>
        <v>6.8894781952724585E-18</v>
      </c>
      <c r="W2978" s="51">
        <f t="shared" si="420"/>
        <v>-6.2323774385166086E-16</v>
      </c>
    </row>
    <row r="2979" spans="2:23" x14ac:dyDescent="0.25">
      <c r="B2979" s="52" t="s">
        <v>2079</v>
      </c>
      <c r="C2979" s="53" t="s">
        <v>3948</v>
      </c>
      <c r="D2979" s="54">
        <v>4.6050729999999998E-2</v>
      </c>
      <c r="E2979" s="54">
        <v>0</v>
      </c>
      <c r="F2979" s="54">
        <v>0</v>
      </c>
      <c r="G2979" s="48">
        <v>2978</v>
      </c>
      <c r="H2979" s="49"/>
      <c r="I2979" s="21">
        <f t="shared" si="421"/>
        <v>2.5991842646160455E-11</v>
      </c>
      <c r="J2979" s="50">
        <v>4.6050729999999998E-2</v>
      </c>
      <c r="K2979" s="50">
        <v>26485.58274220999</v>
      </c>
      <c r="L2979">
        <f t="shared" si="415"/>
        <v>2.5991842646160455E-11</v>
      </c>
      <c r="M2979" t="e">
        <f t="shared" si="423"/>
        <v>#N/A</v>
      </c>
      <c r="N2979" t="str">
        <f t="shared" si="417"/>
        <v>NA</v>
      </c>
      <c r="O2979" s="22">
        <f t="shared" si="422"/>
        <v>22471.001109977889</v>
      </c>
      <c r="P2979">
        <f t="shared" si="418"/>
        <v>2.5991842646160455E-11</v>
      </c>
      <c r="Q2979">
        <f t="shared" si="419"/>
        <v>5</v>
      </c>
      <c r="V2979" s="51">
        <f t="shared" si="416"/>
        <v>6.8894781952724585E-18</v>
      </c>
      <c r="W2979" s="51">
        <f t="shared" si="420"/>
        <v>-6.3012722204693327E-16</v>
      </c>
    </row>
    <row r="2980" spans="2:23" x14ac:dyDescent="0.25">
      <c r="B2980" s="45" t="s">
        <v>2473</v>
      </c>
      <c r="C2980" s="46" t="s">
        <v>3949</v>
      </c>
      <c r="D2980" s="47">
        <v>0.34598054999999994</v>
      </c>
      <c r="E2980" s="47">
        <v>0</v>
      </c>
      <c r="F2980" s="47">
        <v>0</v>
      </c>
      <c r="G2980" s="48">
        <v>2979</v>
      </c>
      <c r="H2980" s="49"/>
      <c r="I2980" s="21">
        <f t="shared" si="421"/>
        <v>2.5991842646160455E-11</v>
      </c>
      <c r="J2980" s="50">
        <v>0.34598054999999994</v>
      </c>
      <c r="K2980" s="50">
        <v>26485.928722759989</v>
      </c>
      <c r="L2980">
        <f t="shared" si="415"/>
        <v>2.5991842646160455E-11</v>
      </c>
      <c r="M2980" t="e">
        <f t="shared" si="423"/>
        <v>#N/A</v>
      </c>
      <c r="N2980" t="str">
        <f t="shared" si="417"/>
        <v>NA</v>
      </c>
      <c r="O2980" s="22">
        <f t="shared" si="422"/>
        <v>22471.347090527888</v>
      </c>
      <c r="P2980">
        <f t="shared" si="418"/>
        <v>2.5991842646160455E-11</v>
      </c>
      <c r="Q2980">
        <f t="shared" si="419"/>
        <v>5</v>
      </c>
      <c r="V2980" s="51">
        <f t="shared" si="416"/>
        <v>6.8894781952724585E-18</v>
      </c>
      <c r="W2980" s="51">
        <f t="shared" si="420"/>
        <v>-6.3701670024220569E-16</v>
      </c>
    </row>
    <row r="2981" spans="2:23" x14ac:dyDescent="0.25">
      <c r="B2981" s="52" t="s">
        <v>3699</v>
      </c>
      <c r="C2981" s="53" t="s">
        <v>3950</v>
      </c>
      <c r="D2981" s="54">
        <v>0.77694890000000005</v>
      </c>
      <c r="E2981" s="54">
        <v>0</v>
      </c>
      <c r="F2981" s="54">
        <v>0</v>
      </c>
      <c r="G2981" s="48">
        <v>2980</v>
      </c>
      <c r="H2981" s="49"/>
      <c r="I2981" s="21">
        <f t="shared" si="421"/>
        <v>2.5991842646160455E-11</v>
      </c>
      <c r="J2981" s="50">
        <v>0.77694890000000005</v>
      </c>
      <c r="K2981" s="50">
        <v>26486.705671659987</v>
      </c>
      <c r="L2981">
        <f t="shared" si="415"/>
        <v>2.5991842646160455E-11</v>
      </c>
      <c r="M2981" t="e">
        <f t="shared" si="423"/>
        <v>#N/A</v>
      </c>
      <c r="N2981" t="str">
        <f t="shared" si="417"/>
        <v>NA</v>
      </c>
      <c r="O2981" s="22">
        <f t="shared" si="422"/>
        <v>22472.124039427887</v>
      </c>
      <c r="P2981">
        <f t="shared" si="418"/>
        <v>2.5991842646160455E-11</v>
      </c>
      <c r="Q2981">
        <f t="shared" si="419"/>
        <v>5</v>
      </c>
      <c r="V2981" s="51">
        <f t="shared" si="416"/>
        <v>6.8894781952724585E-18</v>
      </c>
      <c r="W2981" s="51">
        <f t="shared" si="420"/>
        <v>-6.439061784374781E-16</v>
      </c>
    </row>
    <row r="2982" spans="2:23" x14ac:dyDescent="0.25">
      <c r="B2982" s="45" t="s">
        <v>3701</v>
      </c>
      <c r="C2982" s="46" t="s">
        <v>3951</v>
      </c>
      <c r="D2982" s="47">
        <v>3.4524010000000001E-2</v>
      </c>
      <c r="E2982" s="47">
        <v>0</v>
      </c>
      <c r="F2982" s="47">
        <v>0</v>
      </c>
      <c r="G2982" s="48">
        <v>2981</v>
      </c>
      <c r="H2982" s="49"/>
      <c r="I2982" s="21">
        <f t="shared" si="421"/>
        <v>2.5991842646160455E-11</v>
      </c>
      <c r="J2982" s="50">
        <v>3.4524010000000001E-2</v>
      </c>
      <c r="K2982" s="50">
        <v>26486.740195669987</v>
      </c>
      <c r="L2982">
        <f t="shared" ref="L2982:L3045" si="424">P2982</f>
        <v>2.5991842646160455E-11</v>
      </c>
      <c r="M2982" t="e">
        <f t="shared" si="423"/>
        <v>#N/A</v>
      </c>
      <c r="N2982" t="str">
        <f t="shared" si="417"/>
        <v>NA</v>
      </c>
      <c r="O2982" s="22">
        <f t="shared" si="422"/>
        <v>22472.158563437886</v>
      </c>
      <c r="P2982">
        <f t="shared" si="418"/>
        <v>2.5991842646160455E-11</v>
      </c>
      <c r="Q2982">
        <f t="shared" si="419"/>
        <v>5</v>
      </c>
      <c r="V2982" s="51">
        <f t="shared" si="416"/>
        <v>6.8894781952724585E-18</v>
      </c>
      <c r="W2982" s="51">
        <f t="shared" si="420"/>
        <v>-6.5079565663275052E-16</v>
      </c>
    </row>
    <row r="2983" spans="2:23" x14ac:dyDescent="0.25">
      <c r="B2983" s="52" t="s">
        <v>386</v>
      </c>
      <c r="C2983" s="53" t="s">
        <v>3952</v>
      </c>
      <c r="D2983" s="54">
        <v>0.38706341</v>
      </c>
      <c r="E2983" s="54">
        <v>0</v>
      </c>
      <c r="F2983" s="54">
        <v>0</v>
      </c>
      <c r="G2983" s="48">
        <v>2982</v>
      </c>
      <c r="H2983" s="49"/>
      <c r="I2983" s="21">
        <f t="shared" si="421"/>
        <v>2.5991842646160455E-11</v>
      </c>
      <c r="J2983" s="50">
        <v>0.38706341</v>
      </c>
      <c r="K2983" s="50">
        <v>26487.127259079985</v>
      </c>
      <c r="L2983">
        <f t="shared" si="424"/>
        <v>2.5991842646160455E-11</v>
      </c>
      <c r="M2983" t="e">
        <f t="shared" si="423"/>
        <v>#N/A</v>
      </c>
      <c r="N2983" t="str">
        <f t="shared" si="417"/>
        <v>NA</v>
      </c>
      <c r="O2983" s="22">
        <f t="shared" si="422"/>
        <v>22472.545626847885</v>
      </c>
      <c r="P2983">
        <f t="shared" si="418"/>
        <v>2.5991842646160455E-11</v>
      </c>
      <c r="Q2983">
        <f t="shared" si="419"/>
        <v>5</v>
      </c>
      <c r="V2983" s="51">
        <f t="shared" si="416"/>
        <v>6.8894781952724585E-18</v>
      </c>
      <c r="W2983" s="51">
        <f t="shared" si="420"/>
        <v>-6.5768513482802293E-16</v>
      </c>
    </row>
    <row r="2984" spans="2:23" x14ac:dyDescent="0.25">
      <c r="B2984" s="45" t="s">
        <v>3953</v>
      </c>
      <c r="C2984" s="46" t="s">
        <v>3954</v>
      </c>
      <c r="D2984" s="47">
        <v>4.1669873600000011</v>
      </c>
      <c r="E2984" s="47">
        <v>0</v>
      </c>
      <c r="F2984" s="47">
        <v>0</v>
      </c>
      <c r="G2984" s="48">
        <v>2983</v>
      </c>
      <c r="H2984" s="49"/>
      <c r="I2984" s="21">
        <f t="shared" si="421"/>
        <v>2.5991842646160455E-11</v>
      </c>
      <c r="J2984" s="50">
        <v>4.1669873600000011</v>
      </c>
      <c r="K2984" s="50">
        <v>26491.294246439986</v>
      </c>
      <c r="L2984">
        <f t="shared" si="424"/>
        <v>2.5991842646160455E-11</v>
      </c>
      <c r="M2984" t="e">
        <f t="shared" si="423"/>
        <v>#N/A</v>
      </c>
      <c r="N2984" t="str">
        <f t="shared" si="417"/>
        <v>NA</v>
      </c>
      <c r="O2984" s="22">
        <f t="shared" si="422"/>
        <v>22476.712614207885</v>
      </c>
      <c r="P2984">
        <f t="shared" si="418"/>
        <v>2.5991842646160455E-11</v>
      </c>
      <c r="Q2984">
        <f t="shared" si="419"/>
        <v>5</v>
      </c>
      <c r="V2984" s="51">
        <f t="shared" si="416"/>
        <v>6.8894781952724585E-18</v>
      </c>
      <c r="W2984" s="51">
        <f t="shared" si="420"/>
        <v>-6.6457461302329535E-16</v>
      </c>
    </row>
    <row r="2985" spans="2:23" x14ac:dyDescent="0.25">
      <c r="B2985" s="52" t="s">
        <v>3706</v>
      </c>
      <c r="C2985" s="53" t="s">
        <v>3955</v>
      </c>
      <c r="D2985" s="54">
        <v>24.483442880000002</v>
      </c>
      <c r="E2985" s="54">
        <v>0</v>
      </c>
      <c r="F2985" s="54">
        <v>0</v>
      </c>
      <c r="G2985" s="48">
        <v>2984</v>
      </c>
      <c r="H2985" s="49"/>
      <c r="I2985" s="21">
        <f t="shared" si="421"/>
        <v>2.5991842646160455E-11</v>
      </c>
      <c r="J2985" s="50">
        <v>24.483442880000002</v>
      </c>
      <c r="K2985" s="50">
        <v>26515.777689319984</v>
      </c>
      <c r="L2985">
        <f t="shared" si="424"/>
        <v>2.5991842646160455E-11</v>
      </c>
      <c r="M2985" t="e">
        <f t="shared" si="423"/>
        <v>#N/A</v>
      </c>
      <c r="N2985" t="str">
        <f t="shared" si="417"/>
        <v>NA</v>
      </c>
      <c r="O2985" s="22">
        <f t="shared" si="422"/>
        <v>22501.196057087884</v>
      </c>
      <c r="P2985">
        <f t="shared" si="418"/>
        <v>2.5991842646160455E-11</v>
      </c>
      <c r="Q2985">
        <f t="shared" si="419"/>
        <v>5</v>
      </c>
      <c r="V2985" s="51">
        <f t="shared" si="416"/>
        <v>6.8894781952724585E-18</v>
      </c>
      <c r="W2985" s="51">
        <f t="shared" si="420"/>
        <v>-6.7146409121856776E-16</v>
      </c>
    </row>
    <row r="2986" spans="2:23" x14ac:dyDescent="0.25">
      <c r="B2986" s="45" t="s">
        <v>3706</v>
      </c>
      <c r="C2986" s="46" t="s">
        <v>3956</v>
      </c>
      <c r="D2986" s="47">
        <v>38.525720349999993</v>
      </c>
      <c r="E2986" s="47">
        <v>0</v>
      </c>
      <c r="F2986" s="47">
        <v>0</v>
      </c>
      <c r="G2986" s="48">
        <v>2985</v>
      </c>
      <c r="H2986" s="49"/>
      <c r="I2986" s="21">
        <f t="shared" si="421"/>
        <v>2.5991842646160455E-11</v>
      </c>
      <c r="J2986" s="50">
        <v>38.52572035</v>
      </c>
      <c r="K2986" s="50">
        <v>26554.303409669985</v>
      </c>
      <c r="L2986">
        <f t="shared" si="424"/>
        <v>2.5991842646160455E-11</v>
      </c>
      <c r="M2986" t="e">
        <f t="shared" si="423"/>
        <v>#N/A</v>
      </c>
      <c r="N2986" t="str">
        <f t="shared" si="417"/>
        <v>NA</v>
      </c>
      <c r="O2986" s="22">
        <f t="shared" si="422"/>
        <v>22539.721777437884</v>
      </c>
      <c r="P2986">
        <f t="shared" si="418"/>
        <v>2.5991842646160455E-11</v>
      </c>
      <c r="Q2986">
        <f t="shared" si="419"/>
        <v>5</v>
      </c>
      <c r="V2986" s="51">
        <f t="shared" si="416"/>
        <v>6.8894781952724585E-18</v>
      </c>
      <c r="W2986" s="51">
        <f t="shared" si="420"/>
        <v>-6.7835356941384017E-16</v>
      </c>
    </row>
    <row r="2987" spans="2:23" x14ac:dyDescent="0.25">
      <c r="B2987" s="52" t="s">
        <v>3706</v>
      </c>
      <c r="C2987" s="53" t="s">
        <v>3957</v>
      </c>
      <c r="D2987" s="54">
        <v>16.841293610000001</v>
      </c>
      <c r="E2987" s="54">
        <v>0</v>
      </c>
      <c r="F2987" s="54">
        <v>0</v>
      </c>
      <c r="G2987" s="48">
        <v>2986</v>
      </c>
      <c r="H2987" s="49"/>
      <c r="I2987" s="21">
        <f t="shared" si="421"/>
        <v>2.5991842646160455E-11</v>
      </c>
      <c r="J2987" s="50">
        <v>16.841293610000001</v>
      </c>
      <c r="K2987" s="50">
        <v>26571.144703279984</v>
      </c>
      <c r="L2987">
        <f t="shared" si="424"/>
        <v>2.5991842646160455E-11</v>
      </c>
      <c r="M2987" t="e">
        <f t="shared" si="423"/>
        <v>#N/A</v>
      </c>
      <c r="N2987" t="str">
        <f t="shared" si="417"/>
        <v>NA</v>
      </c>
      <c r="O2987" s="22">
        <f t="shared" si="422"/>
        <v>22556.563071047884</v>
      </c>
      <c r="P2987">
        <f t="shared" si="418"/>
        <v>2.5991842646160455E-11</v>
      </c>
      <c r="Q2987">
        <f t="shared" si="419"/>
        <v>5</v>
      </c>
      <c r="V2987" s="51">
        <f t="shared" si="416"/>
        <v>6.8894781952724585E-18</v>
      </c>
      <c r="W2987" s="51">
        <f t="shared" si="420"/>
        <v>-6.8524304760911259E-16</v>
      </c>
    </row>
    <row r="2988" spans="2:23" x14ac:dyDescent="0.25">
      <c r="B2988" s="45" t="s">
        <v>3692</v>
      </c>
      <c r="C2988" s="46" t="s">
        <v>3958</v>
      </c>
      <c r="D2988" s="47">
        <v>0.49857102999999992</v>
      </c>
      <c r="E2988" s="47">
        <v>0</v>
      </c>
      <c r="F2988" s="47">
        <v>0</v>
      </c>
      <c r="G2988" s="48">
        <v>2987</v>
      </c>
      <c r="H2988" s="49"/>
      <c r="I2988" s="21">
        <f t="shared" si="421"/>
        <v>2.5991842646160455E-11</v>
      </c>
      <c r="J2988" s="50">
        <v>0.49857102999999992</v>
      </c>
      <c r="K2988" s="50">
        <v>26571.643274309983</v>
      </c>
      <c r="L2988">
        <f t="shared" si="424"/>
        <v>2.5991842646160455E-11</v>
      </c>
      <c r="M2988" t="e">
        <f t="shared" si="423"/>
        <v>#N/A</v>
      </c>
      <c r="N2988" t="str">
        <f t="shared" si="417"/>
        <v>NA</v>
      </c>
      <c r="O2988" s="22">
        <f t="shared" si="422"/>
        <v>22557.061642077882</v>
      </c>
      <c r="P2988">
        <f t="shared" si="418"/>
        <v>2.5991842646160455E-11</v>
      </c>
      <c r="Q2988">
        <f t="shared" si="419"/>
        <v>5</v>
      </c>
      <c r="V2988" s="51">
        <f t="shared" si="416"/>
        <v>6.8894781952724585E-18</v>
      </c>
      <c r="W2988" s="51">
        <f t="shared" si="420"/>
        <v>-6.92132525804385E-16</v>
      </c>
    </row>
    <row r="2989" spans="2:23" x14ac:dyDescent="0.25">
      <c r="B2989" s="52" t="s">
        <v>3692</v>
      </c>
      <c r="C2989" s="53" t="s">
        <v>3959</v>
      </c>
      <c r="D2989" s="54">
        <v>3.540209550000001</v>
      </c>
      <c r="E2989" s="54">
        <v>0</v>
      </c>
      <c r="F2989" s="54">
        <v>0</v>
      </c>
      <c r="G2989" s="48">
        <v>2988</v>
      </c>
      <c r="H2989" s="49"/>
      <c r="I2989" s="21">
        <f t="shared" si="421"/>
        <v>2.5991842646160455E-11</v>
      </c>
      <c r="J2989" s="50">
        <v>3.540209550000001</v>
      </c>
      <c r="K2989" s="50">
        <v>26575.183483859983</v>
      </c>
      <c r="L2989">
        <f t="shared" si="424"/>
        <v>2.5991842646160455E-11</v>
      </c>
      <c r="M2989" t="e">
        <f t="shared" si="423"/>
        <v>#N/A</v>
      </c>
      <c r="N2989" t="str">
        <f t="shared" si="417"/>
        <v>NA</v>
      </c>
      <c r="O2989" s="22">
        <f t="shared" si="422"/>
        <v>22560.601851627882</v>
      </c>
      <c r="P2989">
        <f t="shared" si="418"/>
        <v>2.5991842646160455E-11</v>
      </c>
      <c r="Q2989">
        <f t="shared" si="419"/>
        <v>5</v>
      </c>
      <c r="V2989" s="51">
        <f t="shared" si="416"/>
        <v>6.8894781952724585E-18</v>
      </c>
      <c r="W2989" s="51">
        <f t="shared" si="420"/>
        <v>-6.9902200399965742E-16</v>
      </c>
    </row>
    <row r="2990" spans="2:23" x14ac:dyDescent="0.25">
      <c r="B2990" s="45" t="s">
        <v>3692</v>
      </c>
      <c r="C2990" s="46" t="s">
        <v>3960</v>
      </c>
      <c r="D2990" s="47">
        <v>0.45346544999999994</v>
      </c>
      <c r="E2990" s="47">
        <v>0</v>
      </c>
      <c r="F2990" s="47">
        <v>0</v>
      </c>
      <c r="G2990" s="48">
        <v>2989</v>
      </c>
      <c r="H2990" s="49"/>
      <c r="I2990" s="21">
        <f t="shared" si="421"/>
        <v>2.5991842646160455E-11</v>
      </c>
      <c r="J2990" s="50">
        <v>0.45346544999999994</v>
      </c>
      <c r="K2990" s="50">
        <v>26575.636949309981</v>
      </c>
      <c r="L2990">
        <f t="shared" si="424"/>
        <v>2.5991842646160455E-11</v>
      </c>
      <c r="M2990" t="e">
        <f t="shared" si="423"/>
        <v>#N/A</v>
      </c>
      <c r="N2990" t="str">
        <f t="shared" si="417"/>
        <v>NA</v>
      </c>
      <c r="O2990" s="22">
        <f t="shared" si="422"/>
        <v>22561.05531707788</v>
      </c>
      <c r="P2990">
        <f t="shared" si="418"/>
        <v>2.5991842646160455E-11</v>
      </c>
      <c r="Q2990">
        <f t="shared" si="419"/>
        <v>5</v>
      </c>
      <c r="V2990" s="51">
        <f t="shared" si="416"/>
        <v>6.8894781952724585E-18</v>
      </c>
      <c r="W2990" s="51">
        <f t="shared" si="420"/>
        <v>-7.0591148219492983E-16</v>
      </c>
    </row>
    <row r="2991" spans="2:23" x14ac:dyDescent="0.25">
      <c r="B2991" s="52" t="s">
        <v>995</v>
      </c>
      <c r="C2991" s="53" t="s">
        <v>3961</v>
      </c>
      <c r="D2991" s="54">
        <v>0</v>
      </c>
      <c r="E2991" s="54">
        <v>0</v>
      </c>
      <c r="F2991" s="54">
        <v>0</v>
      </c>
      <c r="G2991" s="48">
        <v>2990</v>
      </c>
      <c r="H2991" s="49"/>
      <c r="I2991" s="21">
        <f t="shared" si="421"/>
        <v>2.5991842646160455E-11</v>
      </c>
      <c r="J2991" s="50">
        <v>0.1003419</v>
      </c>
      <c r="K2991" s="50">
        <v>26575.737291209982</v>
      </c>
      <c r="L2991">
        <f t="shared" si="424"/>
        <v>2.5991842646160455E-11</v>
      </c>
      <c r="M2991" t="e">
        <f t="shared" si="423"/>
        <v>#N/A</v>
      </c>
      <c r="N2991" t="str">
        <f t="shared" si="417"/>
        <v>NA</v>
      </c>
      <c r="O2991" s="22">
        <f t="shared" si="422"/>
        <v>22561.05531707788</v>
      </c>
      <c r="P2991">
        <f t="shared" si="418"/>
        <v>2.5991842646160455E-11</v>
      </c>
      <c r="Q2991">
        <f t="shared" si="419"/>
        <v>5</v>
      </c>
      <c r="V2991" s="51">
        <f t="shared" si="416"/>
        <v>6.8894781952724585E-18</v>
      </c>
      <c r="W2991" s="51">
        <f t="shared" si="420"/>
        <v>-7.1280096039020225E-16</v>
      </c>
    </row>
    <row r="2992" spans="2:23" x14ac:dyDescent="0.25">
      <c r="B2992" s="45" t="s">
        <v>995</v>
      </c>
      <c r="C2992" s="46" t="s">
        <v>3962</v>
      </c>
      <c r="D2992" s="47">
        <v>1.4393000000000001E-4</v>
      </c>
      <c r="E2992" s="47">
        <v>0</v>
      </c>
      <c r="F2992" s="47">
        <v>0</v>
      </c>
      <c r="G2992" s="48">
        <v>2991</v>
      </c>
      <c r="H2992" s="49"/>
      <c r="I2992" s="21">
        <f t="shared" si="421"/>
        <v>2.5991842646160455E-11</v>
      </c>
      <c r="J2992" s="50">
        <v>5.4394280000000003E-2</v>
      </c>
      <c r="K2992" s="50">
        <v>26575.791685489981</v>
      </c>
      <c r="L2992">
        <f t="shared" si="424"/>
        <v>2.5991842646160455E-11</v>
      </c>
      <c r="M2992" t="e">
        <f t="shared" si="423"/>
        <v>#N/A</v>
      </c>
      <c r="N2992" t="str">
        <f t="shared" si="417"/>
        <v>NA</v>
      </c>
      <c r="O2992" s="22">
        <f t="shared" si="422"/>
        <v>22561.05546100788</v>
      </c>
      <c r="P2992">
        <f t="shared" si="418"/>
        <v>2.5991842646160455E-11</v>
      </c>
      <c r="Q2992">
        <f t="shared" si="419"/>
        <v>5</v>
      </c>
      <c r="V2992" s="51">
        <f t="shared" si="416"/>
        <v>6.8894781952724585E-18</v>
      </c>
      <c r="W2992" s="51">
        <f t="shared" si="420"/>
        <v>-7.1969043858547466E-16</v>
      </c>
    </row>
    <row r="2993" spans="2:23" x14ac:dyDescent="0.25">
      <c r="B2993" s="52" t="s">
        <v>1021</v>
      </c>
      <c r="C2993" s="53" t="s">
        <v>3963</v>
      </c>
      <c r="D2993" s="54">
        <v>1.6010000000000001E-5</v>
      </c>
      <c r="E2993" s="54">
        <v>0</v>
      </c>
      <c r="F2993" s="54">
        <v>0</v>
      </c>
      <c r="G2993" s="48">
        <v>2992</v>
      </c>
      <c r="H2993" s="49"/>
      <c r="I2993" s="21">
        <f t="shared" si="421"/>
        <v>2.5991842646160455E-11</v>
      </c>
      <c r="J2993" s="50">
        <v>0.91744450000000011</v>
      </c>
      <c r="K2993" s="50">
        <v>26576.70912998998</v>
      </c>
      <c r="L2993">
        <f t="shared" si="424"/>
        <v>2.5991842646160455E-11</v>
      </c>
      <c r="M2993" t="e">
        <f t="shared" si="423"/>
        <v>#N/A</v>
      </c>
      <c r="N2993" t="str">
        <f t="shared" si="417"/>
        <v>NA</v>
      </c>
      <c r="O2993" s="22">
        <f t="shared" si="422"/>
        <v>22561.055477017879</v>
      </c>
      <c r="P2993">
        <f t="shared" si="418"/>
        <v>2.5991842646160455E-11</v>
      </c>
      <c r="Q2993">
        <f t="shared" si="419"/>
        <v>5</v>
      </c>
      <c r="V2993" s="51">
        <f t="shared" si="416"/>
        <v>6.8894781952724585E-18</v>
      </c>
      <c r="W2993" s="51">
        <f t="shared" si="420"/>
        <v>-7.2657991678074708E-16</v>
      </c>
    </row>
    <row r="2994" spans="2:23" x14ac:dyDescent="0.25">
      <c r="B2994" s="45" t="s">
        <v>2236</v>
      </c>
      <c r="C2994" s="46" t="s">
        <v>3964</v>
      </c>
      <c r="D2994" s="47">
        <v>4.6781950000000003E-2</v>
      </c>
      <c r="E2994" s="47">
        <v>0</v>
      </c>
      <c r="F2994" s="47">
        <v>0</v>
      </c>
      <c r="G2994" s="48">
        <v>2993</v>
      </c>
      <c r="H2994" s="49"/>
      <c r="I2994" s="21">
        <f t="shared" si="421"/>
        <v>2.5991842646160455E-11</v>
      </c>
      <c r="J2994" s="50">
        <v>2.0051935499999995</v>
      </c>
      <c r="K2994" s="50">
        <v>26578.714323539982</v>
      </c>
      <c r="L2994">
        <f t="shared" si="424"/>
        <v>2.5991842646160455E-11</v>
      </c>
      <c r="M2994" t="e">
        <f t="shared" si="423"/>
        <v>#N/A</v>
      </c>
      <c r="N2994" t="str">
        <f t="shared" si="417"/>
        <v>NA</v>
      </c>
      <c r="O2994" s="22">
        <f t="shared" si="422"/>
        <v>22561.10225896788</v>
      </c>
      <c r="P2994">
        <f t="shared" si="418"/>
        <v>2.5991842646160455E-11</v>
      </c>
      <c r="Q2994">
        <f t="shared" si="419"/>
        <v>5</v>
      </c>
      <c r="V2994" s="51">
        <f t="shared" si="416"/>
        <v>6.8894781952724585E-18</v>
      </c>
      <c r="W2994" s="51">
        <f t="shared" si="420"/>
        <v>-7.3346939497601949E-16</v>
      </c>
    </row>
    <row r="2995" spans="2:23" x14ac:dyDescent="0.25">
      <c r="B2995" s="52" t="s">
        <v>720</v>
      </c>
      <c r="C2995" s="53" t="s">
        <v>3965</v>
      </c>
      <c r="D2995" s="54">
        <v>0.20114623000000001</v>
      </c>
      <c r="E2995" s="54">
        <v>0</v>
      </c>
      <c r="F2995" s="54">
        <v>0</v>
      </c>
      <c r="G2995" s="48">
        <v>2994</v>
      </c>
      <c r="H2995" s="49"/>
      <c r="I2995" s="21">
        <f t="shared" si="421"/>
        <v>2.5991842646160455E-11</v>
      </c>
      <c r="J2995" s="50">
        <v>0.20114623000000001</v>
      </c>
      <c r="K2995" s="50">
        <v>26578.915469769981</v>
      </c>
      <c r="L2995">
        <f t="shared" si="424"/>
        <v>2.5991842646160455E-11</v>
      </c>
      <c r="M2995" t="e">
        <f t="shared" si="423"/>
        <v>#N/A</v>
      </c>
      <c r="N2995" t="str">
        <f t="shared" si="417"/>
        <v>NA</v>
      </c>
      <c r="O2995" s="22">
        <f t="shared" si="422"/>
        <v>22561.303405197879</v>
      </c>
      <c r="P2995">
        <f t="shared" si="418"/>
        <v>2.5991842646160455E-11</v>
      </c>
      <c r="Q2995">
        <f t="shared" si="419"/>
        <v>5</v>
      </c>
      <c r="V2995" s="51">
        <f t="shared" si="416"/>
        <v>6.8894781952724585E-18</v>
      </c>
      <c r="W2995" s="51">
        <f t="shared" si="420"/>
        <v>-7.4035887317129191E-16</v>
      </c>
    </row>
    <row r="2996" spans="2:23" x14ac:dyDescent="0.25">
      <c r="B2996" s="45" t="s">
        <v>228</v>
      </c>
      <c r="C2996" s="46" t="s">
        <v>3966</v>
      </c>
      <c r="D2996" s="47">
        <v>0</v>
      </c>
      <c r="E2996" s="47">
        <v>0</v>
      </c>
      <c r="F2996" s="47">
        <v>0</v>
      </c>
      <c r="G2996" s="48">
        <v>2995</v>
      </c>
      <c r="H2996" s="49"/>
      <c r="I2996" s="21">
        <f t="shared" si="421"/>
        <v>2.5991842646160455E-11</v>
      </c>
      <c r="J2996" s="50">
        <v>0.14400787999999998</v>
      </c>
      <c r="K2996" s="50">
        <v>26579.059477649982</v>
      </c>
      <c r="L2996">
        <f t="shared" si="424"/>
        <v>2.5991842646160455E-11</v>
      </c>
      <c r="M2996" t="e">
        <f t="shared" si="423"/>
        <v>#N/A</v>
      </c>
      <c r="N2996" t="str">
        <f t="shared" si="417"/>
        <v>NA</v>
      </c>
      <c r="O2996" s="22">
        <f t="shared" si="422"/>
        <v>22561.303405197879</v>
      </c>
      <c r="P2996">
        <f t="shared" si="418"/>
        <v>2.5991842646160455E-11</v>
      </c>
      <c r="Q2996">
        <f t="shared" si="419"/>
        <v>5</v>
      </c>
      <c r="V2996" s="51">
        <f t="shared" si="416"/>
        <v>6.8894781952724585E-18</v>
      </c>
      <c r="W2996" s="51">
        <f t="shared" si="420"/>
        <v>-7.4724835136656432E-16</v>
      </c>
    </row>
    <row r="2997" spans="2:23" x14ac:dyDescent="0.25">
      <c r="B2997" s="52" t="s">
        <v>1795</v>
      </c>
      <c r="C2997" s="53" t="s">
        <v>3967</v>
      </c>
      <c r="D2997" s="54">
        <v>9.4658030000000004E-2</v>
      </c>
      <c r="E2997" s="54">
        <v>0</v>
      </c>
      <c r="F2997" s="54">
        <v>0</v>
      </c>
      <c r="G2997" s="48">
        <v>2996</v>
      </c>
      <c r="H2997" s="49"/>
      <c r="I2997" s="21">
        <f t="shared" si="421"/>
        <v>2.5991842646160455E-11</v>
      </c>
      <c r="J2997" s="50">
        <v>1.5702692699999998</v>
      </c>
      <c r="K2997" s="50">
        <v>26580.629746919982</v>
      </c>
      <c r="L2997">
        <f t="shared" si="424"/>
        <v>2.5991842646160455E-11</v>
      </c>
      <c r="M2997" t="e">
        <f t="shared" si="423"/>
        <v>#N/A</v>
      </c>
      <c r="N2997" t="str">
        <f t="shared" si="417"/>
        <v>NA</v>
      </c>
      <c r="O2997" s="22">
        <f t="shared" si="422"/>
        <v>22561.39806322788</v>
      </c>
      <c r="P2997">
        <f t="shared" si="418"/>
        <v>2.5991842646160455E-11</v>
      </c>
      <c r="Q2997">
        <f t="shared" si="419"/>
        <v>5</v>
      </c>
      <c r="V2997" s="51">
        <f t="shared" si="416"/>
        <v>6.8894781952724585E-18</v>
      </c>
      <c r="W2997" s="51">
        <f t="shared" si="420"/>
        <v>-7.5413782956183674E-16</v>
      </c>
    </row>
    <row r="2998" spans="2:23" x14ac:dyDescent="0.25">
      <c r="B2998" s="45" t="s">
        <v>3968</v>
      </c>
      <c r="C2998" s="46" t="s">
        <v>3969</v>
      </c>
      <c r="D2998" s="47">
        <v>0.29459604</v>
      </c>
      <c r="E2998" s="47">
        <v>0</v>
      </c>
      <c r="F2998" s="47">
        <v>0</v>
      </c>
      <c r="G2998" s="48">
        <v>2997</v>
      </c>
      <c r="H2998" s="49"/>
      <c r="I2998" s="21">
        <f t="shared" si="421"/>
        <v>2.5991842646160455E-11</v>
      </c>
      <c r="J2998" s="50">
        <v>0.29459604</v>
      </c>
      <c r="K2998" s="50">
        <v>26580.924342959981</v>
      </c>
      <c r="L2998">
        <f t="shared" si="424"/>
        <v>2.5991842646160455E-11</v>
      </c>
      <c r="M2998" t="e">
        <f t="shared" si="423"/>
        <v>#N/A</v>
      </c>
      <c r="N2998" t="str">
        <f t="shared" si="417"/>
        <v>NA</v>
      </c>
      <c r="O2998" s="22">
        <f t="shared" si="422"/>
        <v>22561.692659267879</v>
      </c>
      <c r="P2998">
        <f t="shared" si="418"/>
        <v>2.5991842646160455E-11</v>
      </c>
      <c r="Q2998">
        <f t="shared" si="419"/>
        <v>5</v>
      </c>
      <c r="V2998" s="51">
        <f t="shared" si="416"/>
        <v>6.8894781952724585E-18</v>
      </c>
      <c r="W2998" s="51">
        <f t="shared" si="420"/>
        <v>-7.6102730775710915E-16</v>
      </c>
    </row>
    <row r="2999" spans="2:23" x14ac:dyDescent="0.25">
      <c r="B2999" s="52" t="s">
        <v>3632</v>
      </c>
      <c r="C2999" s="53" t="s">
        <v>3970</v>
      </c>
      <c r="D2999" s="54">
        <v>0.60766098000000024</v>
      </c>
      <c r="E2999" s="54">
        <v>0</v>
      </c>
      <c r="F2999" s="54">
        <v>0</v>
      </c>
      <c r="G2999" s="48">
        <v>2998</v>
      </c>
      <c r="H2999" s="49"/>
      <c r="I2999" s="21">
        <f t="shared" si="421"/>
        <v>2.5991842646160455E-11</v>
      </c>
      <c r="J2999" s="50">
        <v>0.60766098000000024</v>
      </c>
      <c r="K2999" s="50">
        <v>26581.532003939981</v>
      </c>
      <c r="L2999">
        <f t="shared" si="424"/>
        <v>2.5991842646160455E-11</v>
      </c>
      <c r="M2999" t="e">
        <f t="shared" si="423"/>
        <v>#N/A</v>
      </c>
      <c r="N2999" t="str">
        <f t="shared" si="417"/>
        <v>NA</v>
      </c>
      <c r="O2999" s="22">
        <f t="shared" si="422"/>
        <v>22562.300320247879</v>
      </c>
      <c r="P2999">
        <f t="shared" si="418"/>
        <v>2.5991842646160455E-11</v>
      </c>
      <c r="Q2999">
        <f t="shared" si="419"/>
        <v>5</v>
      </c>
      <c r="V2999" s="51">
        <f t="shared" si="416"/>
        <v>6.8894781952724585E-18</v>
      </c>
      <c r="W2999" s="51">
        <f t="shared" si="420"/>
        <v>-7.6791678595238156E-16</v>
      </c>
    </row>
    <row r="3000" spans="2:23" x14ac:dyDescent="0.25">
      <c r="B3000" s="45" t="s">
        <v>3618</v>
      </c>
      <c r="C3000" s="46" t="s">
        <v>3971</v>
      </c>
      <c r="D3000" s="47">
        <v>0.20222234</v>
      </c>
      <c r="E3000" s="47">
        <v>13.032733089000001</v>
      </c>
      <c r="F3000" s="47">
        <v>0</v>
      </c>
      <c r="G3000" s="48">
        <v>2999</v>
      </c>
      <c r="H3000" s="49"/>
      <c r="I3000" s="21">
        <f t="shared" si="421"/>
        <v>2.5991842646160455E-11</v>
      </c>
      <c r="J3000" s="50">
        <v>0.20222234</v>
      </c>
      <c r="K3000" s="50">
        <v>26581.734226279983</v>
      </c>
      <c r="L3000">
        <f t="shared" si="424"/>
        <v>2.5991842646160455E-11</v>
      </c>
      <c r="M3000" t="e">
        <f t="shared" si="423"/>
        <v>#N/A</v>
      </c>
      <c r="N3000" t="str">
        <f t="shared" si="417"/>
        <v>NA</v>
      </c>
      <c r="O3000" s="22">
        <f t="shared" si="422"/>
        <v>22562.502542587881</v>
      </c>
      <c r="P3000">
        <f t="shared" si="418"/>
        <v>2.5991842646160455E-11</v>
      </c>
      <c r="Q3000">
        <f t="shared" si="419"/>
        <v>5</v>
      </c>
      <c r="V3000" s="51">
        <f t="shared" si="416"/>
        <v>6.8894781952724585E-18</v>
      </c>
      <c r="W3000" s="51">
        <f t="shared" si="420"/>
        <v>-7.7480626414765398E-16</v>
      </c>
    </row>
    <row r="3001" spans="2:23" x14ac:dyDescent="0.25">
      <c r="B3001" s="52" t="s">
        <v>3376</v>
      </c>
      <c r="C3001" s="53" t="s">
        <v>3972</v>
      </c>
      <c r="D3001" s="54">
        <v>0.24781229999999999</v>
      </c>
      <c r="E3001" s="54">
        <v>6.1549500300000002</v>
      </c>
      <c r="F3001" s="54">
        <v>0</v>
      </c>
      <c r="G3001" s="48">
        <v>3000</v>
      </c>
      <c r="H3001" s="49"/>
      <c r="I3001" s="21">
        <f t="shared" si="421"/>
        <v>2.5991842646160455E-11</v>
      </c>
      <c r="J3001" s="50">
        <v>0.24781229999999999</v>
      </c>
      <c r="K3001" s="50">
        <v>26581.982038579983</v>
      </c>
      <c r="L3001">
        <f t="shared" si="424"/>
        <v>2.5991842646160455E-11</v>
      </c>
      <c r="M3001" t="e">
        <f t="shared" si="423"/>
        <v>#N/A</v>
      </c>
      <c r="N3001" t="str">
        <f t="shared" si="417"/>
        <v>NA</v>
      </c>
      <c r="O3001" s="22">
        <f t="shared" si="422"/>
        <v>22562.750354887881</v>
      </c>
      <c r="P3001">
        <f t="shared" si="418"/>
        <v>2.5991842646160455E-11</v>
      </c>
      <c r="Q3001">
        <f t="shared" si="419"/>
        <v>5</v>
      </c>
      <c r="V3001" s="51">
        <f t="shared" si="416"/>
        <v>6.8894781952724585E-18</v>
      </c>
      <c r="W3001" s="51">
        <f t="shared" si="420"/>
        <v>-7.8169574234292639E-16</v>
      </c>
    </row>
    <row r="3002" spans="2:23" x14ac:dyDescent="0.25">
      <c r="B3002" s="45" t="s">
        <v>1173</v>
      </c>
      <c r="C3002" s="46" t="s">
        <v>3973</v>
      </c>
      <c r="D3002" s="47">
        <v>1.6345971399999999</v>
      </c>
      <c r="E3002" s="47">
        <v>417.44407358299998</v>
      </c>
      <c r="F3002" s="47">
        <v>0</v>
      </c>
      <c r="G3002" s="48">
        <v>3001</v>
      </c>
      <c r="H3002" s="49"/>
      <c r="I3002" s="21">
        <f t="shared" si="421"/>
        <v>2.5991842646160455E-11</v>
      </c>
      <c r="J3002" s="50">
        <v>1.6345971399999999</v>
      </c>
      <c r="K3002" s="50">
        <v>26583.616635719984</v>
      </c>
      <c r="L3002">
        <f t="shared" si="424"/>
        <v>2.5991842646160455E-11</v>
      </c>
      <c r="M3002" t="e">
        <f t="shared" si="423"/>
        <v>#N/A</v>
      </c>
      <c r="N3002" t="str">
        <f t="shared" si="417"/>
        <v>NA</v>
      </c>
      <c r="O3002" s="22">
        <f t="shared" si="422"/>
        <v>22564.384952027882</v>
      </c>
      <c r="P3002">
        <f t="shared" si="418"/>
        <v>2.5991842646160455E-11</v>
      </c>
      <c r="Q3002">
        <f t="shared" si="419"/>
        <v>5</v>
      </c>
      <c r="V3002" s="51">
        <f t="shared" si="416"/>
        <v>6.8894781952724585E-18</v>
      </c>
      <c r="W3002" s="51">
        <f t="shared" si="420"/>
        <v>-7.8858522053819881E-16</v>
      </c>
    </row>
    <row r="3003" spans="2:23" x14ac:dyDescent="0.25">
      <c r="B3003" s="52" t="s">
        <v>1480</v>
      </c>
      <c r="C3003" s="53" t="s">
        <v>3974</v>
      </c>
      <c r="D3003" s="54">
        <v>4.6061009999999999E-2</v>
      </c>
      <c r="E3003" s="54">
        <v>0</v>
      </c>
      <c r="F3003" s="54">
        <v>0</v>
      </c>
      <c r="G3003" s="48">
        <v>3002</v>
      </c>
      <c r="H3003" s="49"/>
      <c r="I3003" s="21">
        <f t="shared" si="421"/>
        <v>2.5991842646160455E-11</v>
      </c>
      <c r="J3003" s="50">
        <v>4.6061009999999999E-2</v>
      </c>
      <c r="K3003" s="50">
        <v>26583.662696729985</v>
      </c>
      <c r="L3003">
        <f t="shared" si="424"/>
        <v>2.5991842646160455E-11</v>
      </c>
      <c r="M3003" t="e">
        <f t="shared" si="423"/>
        <v>#N/A</v>
      </c>
      <c r="N3003" t="str">
        <f t="shared" si="417"/>
        <v>NA</v>
      </c>
      <c r="O3003" s="22">
        <f t="shared" si="422"/>
        <v>22564.431013037884</v>
      </c>
      <c r="P3003">
        <f t="shared" si="418"/>
        <v>2.5991842646160455E-11</v>
      </c>
      <c r="Q3003">
        <f t="shared" si="419"/>
        <v>5</v>
      </c>
      <c r="V3003" s="51">
        <f t="shared" si="416"/>
        <v>6.8894781952724585E-18</v>
      </c>
      <c r="W3003" s="51">
        <f t="shared" si="420"/>
        <v>-7.9547469873347122E-16</v>
      </c>
    </row>
    <row r="3004" spans="2:23" x14ac:dyDescent="0.25">
      <c r="B3004" s="45" t="s">
        <v>1480</v>
      </c>
      <c r="C3004" s="46" t="s">
        <v>3975</v>
      </c>
      <c r="D3004" s="47">
        <v>0.16946839999999996</v>
      </c>
      <c r="E3004" s="47">
        <v>0</v>
      </c>
      <c r="F3004" s="47">
        <v>0</v>
      </c>
      <c r="G3004" s="48">
        <v>3003</v>
      </c>
      <c r="H3004" s="49"/>
      <c r="I3004" s="21">
        <f t="shared" si="421"/>
        <v>2.5991842646160455E-11</v>
      </c>
      <c r="J3004" s="50">
        <v>0.16946839999999996</v>
      </c>
      <c r="K3004" s="50">
        <v>26583.832165129985</v>
      </c>
      <c r="L3004">
        <f t="shared" si="424"/>
        <v>2.5991842646160455E-11</v>
      </c>
      <c r="M3004" t="e">
        <f t="shared" si="423"/>
        <v>#N/A</v>
      </c>
      <c r="N3004" t="str">
        <f t="shared" si="417"/>
        <v>NA</v>
      </c>
      <c r="O3004" s="22">
        <f t="shared" si="422"/>
        <v>22564.600481437883</v>
      </c>
      <c r="P3004">
        <f t="shared" si="418"/>
        <v>2.5991842646160455E-11</v>
      </c>
      <c r="Q3004">
        <f t="shared" si="419"/>
        <v>5</v>
      </c>
      <c r="V3004" s="51">
        <f t="shared" si="416"/>
        <v>6.8894781952724585E-18</v>
      </c>
      <c r="W3004" s="51">
        <f t="shared" si="420"/>
        <v>-8.0236417692874364E-16</v>
      </c>
    </row>
    <row r="3005" spans="2:23" x14ac:dyDescent="0.25">
      <c r="B3005" s="52" t="s">
        <v>3976</v>
      </c>
      <c r="C3005" s="53" t="s">
        <v>3977</v>
      </c>
      <c r="D3005" s="54">
        <v>0.30486453999999996</v>
      </c>
      <c r="E3005" s="54">
        <v>0</v>
      </c>
      <c r="F3005" s="54">
        <v>0</v>
      </c>
      <c r="G3005" s="48">
        <v>3004</v>
      </c>
      <c r="H3005" s="49"/>
      <c r="I3005" s="21">
        <f t="shared" si="421"/>
        <v>2.5991842646160455E-11</v>
      </c>
      <c r="J3005" s="50">
        <v>0.30486453999999996</v>
      </c>
      <c r="K3005" s="50">
        <v>26584.137029669986</v>
      </c>
      <c r="L3005">
        <f t="shared" si="424"/>
        <v>2.5991842646160455E-11</v>
      </c>
      <c r="M3005" t="e">
        <f t="shared" si="423"/>
        <v>#N/A</v>
      </c>
      <c r="N3005" t="str">
        <f t="shared" si="417"/>
        <v>NA</v>
      </c>
      <c r="O3005" s="22">
        <f t="shared" si="422"/>
        <v>22564.905345977884</v>
      </c>
      <c r="P3005">
        <f t="shared" si="418"/>
        <v>2.5991842646160455E-11</v>
      </c>
      <c r="Q3005">
        <f t="shared" si="419"/>
        <v>5</v>
      </c>
      <c r="V3005" s="51">
        <f t="shared" si="416"/>
        <v>6.8894781952724585E-18</v>
      </c>
      <c r="W3005" s="51">
        <f t="shared" si="420"/>
        <v>-8.0925365512401605E-16</v>
      </c>
    </row>
    <row r="3006" spans="2:23" x14ac:dyDescent="0.25">
      <c r="B3006" s="45" t="s">
        <v>3978</v>
      </c>
      <c r="C3006" s="46" t="s">
        <v>3979</v>
      </c>
      <c r="D3006" s="47">
        <v>0</v>
      </c>
      <c r="E3006" s="47">
        <v>0</v>
      </c>
      <c r="F3006" s="47">
        <v>0</v>
      </c>
      <c r="G3006" s="48">
        <v>3005</v>
      </c>
      <c r="H3006" s="49"/>
      <c r="I3006" s="21">
        <f t="shared" si="421"/>
        <v>2.5991842646160455E-11</v>
      </c>
      <c r="J3006" s="50">
        <v>0.54236591999999995</v>
      </c>
      <c r="K3006" s="50">
        <v>26584.679395589985</v>
      </c>
      <c r="L3006">
        <f t="shared" si="424"/>
        <v>2.5991842646160455E-11</v>
      </c>
      <c r="M3006" t="e">
        <f t="shared" si="423"/>
        <v>#N/A</v>
      </c>
      <c r="N3006" t="str">
        <f t="shared" si="417"/>
        <v>NA</v>
      </c>
      <c r="O3006" s="22">
        <f t="shared" si="422"/>
        <v>22564.905345977884</v>
      </c>
      <c r="P3006">
        <f t="shared" si="418"/>
        <v>2.5991842646160455E-11</v>
      </c>
      <c r="Q3006">
        <f t="shared" si="419"/>
        <v>5</v>
      </c>
      <c r="V3006" s="51">
        <f t="shared" si="416"/>
        <v>6.8894781952724585E-18</v>
      </c>
      <c r="W3006" s="51">
        <f t="shared" si="420"/>
        <v>-8.1614313331928847E-16</v>
      </c>
    </row>
    <row r="3007" spans="2:23" x14ac:dyDescent="0.25">
      <c r="B3007" s="52" t="s">
        <v>633</v>
      </c>
      <c r="C3007" s="53" t="s">
        <v>3980</v>
      </c>
      <c r="D3007" s="54">
        <v>1.5794999999999999E-4</v>
      </c>
      <c r="E3007" s="54">
        <v>0</v>
      </c>
      <c r="F3007" s="54">
        <v>0</v>
      </c>
      <c r="G3007" s="48">
        <v>3006</v>
      </c>
      <c r="H3007" s="49"/>
      <c r="I3007" s="21">
        <f t="shared" si="421"/>
        <v>2.5991842646160455E-11</v>
      </c>
      <c r="J3007" s="50">
        <v>4.0102627999999996</v>
      </c>
      <c r="K3007" s="50">
        <v>26588.689658389983</v>
      </c>
      <c r="L3007">
        <f t="shared" si="424"/>
        <v>2.5991842646160455E-11</v>
      </c>
      <c r="M3007" t="e">
        <f t="shared" si="423"/>
        <v>#N/A</v>
      </c>
      <c r="N3007" t="str">
        <f t="shared" si="417"/>
        <v>NA</v>
      </c>
      <c r="O3007" s="22">
        <f t="shared" si="422"/>
        <v>22564.905503927883</v>
      </c>
      <c r="P3007">
        <f t="shared" si="418"/>
        <v>2.5991842646160455E-11</v>
      </c>
      <c r="Q3007">
        <f t="shared" si="419"/>
        <v>5</v>
      </c>
      <c r="V3007" s="51">
        <f t="shared" si="416"/>
        <v>6.8894781952724585E-18</v>
      </c>
      <c r="W3007" s="51">
        <f t="shared" si="420"/>
        <v>-8.2303261151456088E-16</v>
      </c>
    </row>
    <row r="3008" spans="2:23" x14ac:dyDescent="0.25">
      <c r="B3008" s="45" t="s">
        <v>3657</v>
      </c>
      <c r="C3008" s="46" t="s">
        <v>3981</v>
      </c>
      <c r="D3008" s="47">
        <v>7.3666713900000005</v>
      </c>
      <c r="E3008" s="47">
        <v>0</v>
      </c>
      <c r="F3008" s="47">
        <v>0</v>
      </c>
      <c r="G3008" s="48">
        <v>3007</v>
      </c>
      <c r="H3008" s="49"/>
      <c r="I3008" s="21">
        <f t="shared" si="421"/>
        <v>2.5991842646160455E-11</v>
      </c>
      <c r="J3008" s="50">
        <v>7.3666713900000005</v>
      </c>
      <c r="K3008" s="50">
        <v>26596.056329779982</v>
      </c>
      <c r="L3008">
        <f t="shared" si="424"/>
        <v>2.5991842646160455E-11</v>
      </c>
      <c r="M3008" t="e">
        <f t="shared" si="423"/>
        <v>#N/A</v>
      </c>
      <c r="N3008" t="str">
        <f t="shared" si="417"/>
        <v>NA</v>
      </c>
      <c r="O3008" s="22">
        <f t="shared" si="422"/>
        <v>22572.272175317881</v>
      </c>
      <c r="P3008">
        <f t="shared" si="418"/>
        <v>2.5991842646160455E-11</v>
      </c>
      <c r="Q3008">
        <f t="shared" si="419"/>
        <v>5</v>
      </c>
      <c r="V3008" s="51">
        <f t="shared" si="416"/>
        <v>6.8894781952724585E-18</v>
      </c>
      <c r="W3008" s="51">
        <f t="shared" si="420"/>
        <v>-8.299220897098333E-16</v>
      </c>
    </row>
    <row r="3009" spans="2:23" x14ac:dyDescent="0.25">
      <c r="B3009" s="52" t="s">
        <v>3657</v>
      </c>
      <c r="C3009" s="53" t="s">
        <v>3982</v>
      </c>
      <c r="D3009" s="54">
        <v>4.5432128600000006</v>
      </c>
      <c r="E3009" s="54">
        <v>0</v>
      </c>
      <c r="F3009" s="54">
        <v>0</v>
      </c>
      <c r="G3009" s="48">
        <v>3008</v>
      </c>
      <c r="H3009" s="49"/>
      <c r="I3009" s="21">
        <f t="shared" si="421"/>
        <v>2.5991842646160455E-11</v>
      </c>
      <c r="J3009" s="50">
        <v>4.5432128600000006</v>
      </c>
      <c r="K3009" s="50">
        <v>26600.599542639982</v>
      </c>
      <c r="L3009">
        <f t="shared" si="424"/>
        <v>2.5991842646160455E-11</v>
      </c>
      <c r="M3009" t="e">
        <f t="shared" si="423"/>
        <v>#N/A</v>
      </c>
      <c r="N3009" t="str">
        <f t="shared" si="417"/>
        <v>NA</v>
      </c>
      <c r="O3009" s="22">
        <f t="shared" si="422"/>
        <v>22576.815388177882</v>
      </c>
      <c r="P3009">
        <f t="shared" si="418"/>
        <v>2.5991842646160455E-11</v>
      </c>
      <c r="Q3009">
        <f t="shared" si="419"/>
        <v>5</v>
      </c>
      <c r="V3009" s="51">
        <f t="shared" si="416"/>
        <v>6.8894781952724585E-18</v>
      </c>
      <c r="W3009" s="51">
        <f t="shared" si="420"/>
        <v>-8.3681156790510571E-16</v>
      </c>
    </row>
    <row r="3010" spans="2:23" x14ac:dyDescent="0.25">
      <c r="B3010" s="45" t="s">
        <v>3660</v>
      </c>
      <c r="C3010" s="46" t="s">
        <v>3983</v>
      </c>
      <c r="D3010" s="47">
        <v>11.633111420000002</v>
      </c>
      <c r="E3010" s="47">
        <v>0</v>
      </c>
      <c r="F3010" s="47">
        <v>0</v>
      </c>
      <c r="G3010" s="48">
        <v>3009</v>
      </c>
      <c r="H3010" s="49"/>
      <c r="I3010" s="21">
        <f t="shared" si="421"/>
        <v>2.5991842646160455E-11</v>
      </c>
      <c r="J3010" s="50">
        <v>11.633111420000001</v>
      </c>
      <c r="K3010" s="50">
        <v>26612.232654059982</v>
      </c>
      <c r="L3010">
        <f t="shared" si="424"/>
        <v>2.5991842646160455E-11</v>
      </c>
      <c r="M3010" t="e">
        <f t="shared" si="423"/>
        <v>#N/A</v>
      </c>
      <c r="N3010" t="str">
        <f t="shared" si="417"/>
        <v>NA</v>
      </c>
      <c r="O3010" s="22">
        <f t="shared" si="422"/>
        <v>22588.448499597882</v>
      </c>
      <c r="P3010">
        <f t="shared" si="418"/>
        <v>2.5991842646160455E-11</v>
      </c>
      <c r="Q3010">
        <f t="shared" si="419"/>
        <v>5</v>
      </c>
      <c r="V3010" s="51">
        <f t="shared" ref="V3010:V3075" si="425">L3010/SUM($L$2:$L$3075)</f>
        <v>6.8894781952724585E-18</v>
      </c>
      <c r="W3010" s="51">
        <f t="shared" si="420"/>
        <v>-8.4370104610037812E-16</v>
      </c>
    </row>
    <row r="3011" spans="2:23" x14ac:dyDescent="0.25">
      <c r="B3011" s="52" t="s">
        <v>3984</v>
      </c>
      <c r="C3011" s="53" t="s">
        <v>3985</v>
      </c>
      <c r="D3011" s="54">
        <v>3.0269008099999999</v>
      </c>
      <c r="E3011" s="54">
        <v>0</v>
      </c>
      <c r="F3011" s="54">
        <v>0</v>
      </c>
      <c r="G3011" s="48">
        <v>3010</v>
      </c>
      <c r="H3011" s="49"/>
      <c r="I3011" s="21">
        <f t="shared" si="421"/>
        <v>2.5991842646160455E-11</v>
      </c>
      <c r="J3011" s="50">
        <v>3.0269008099999999</v>
      </c>
      <c r="K3011" s="50">
        <v>26615.259554869983</v>
      </c>
      <c r="L3011">
        <f t="shared" si="424"/>
        <v>2.5991842646160455E-11</v>
      </c>
      <c r="M3011" t="e">
        <f t="shared" si="423"/>
        <v>#N/A</v>
      </c>
      <c r="N3011" t="str">
        <f t="shared" ref="N3011:N3074" si="426">IFERROR(VLOOKUP(C3011,$Y$2:$Y$481,1,FALSE),"NA")</f>
        <v>NA</v>
      </c>
      <c r="O3011" s="22">
        <f t="shared" si="422"/>
        <v>22591.475400407882</v>
      </c>
      <c r="P3011">
        <f t="shared" ref="P3011:P3074" si="427">IF(H3011=0,I3011,#N/A)</f>
        <v>2.5991842646160455E-11</v>
      </c>
      <c r="Q3011">
        <f t="shared" ref="Q3011:Q3074" si="428">IF(G3011&lt;$T$3,$S$3,IF(G3011&lt;$T$4,$S$4,IF(G3011&lt;$T$5,$S$5,IF(G3011&lt;$T$6,$S$6,$S$7))))</f>
        <v>5</v>
      </c>
      <c r="V3011" s="51">
        <f t="shared" si="425"/>
        <v>6.8894781952724585E-18</v>
      </c>
      <c r="W3011" s="51">
        <f t="shared" ref="W3011:W3074" si="429">W3010-V3011</f>
        <v>-8.5059052429565054E-16</v>
      </c>
    </row>
    <row r="3012" spans="2:23" x14ac:dyDescent="0.25">
      <c r="B3012" s="45" t="s">
        <v>3984</v>
      </c>
      <c r="C3012" s="46" t="s">
        <v>3986</v>
      </c>
      <c r="D3012" s="47">
        <v>3.60203731</v>
      </c>
      <c r="E3012" s="47">
        <v>0</v>
      </c>
      <c r="F3012" s="47">
        <v>0</v>
      </c>
      <c r="G3012" s="48">
        <v>3011</v>
      </c>
      <c r="H3012" s="49"/>
      <c r="I3012" s="21">
        <f t="shared" ref="I3012:I3075" si="430">I3011-F3012</f>
        <v>2.5991842646160455E-11</v>
      </c>
      <c r="J3012" s="50">
        <v>3.60203731</v>
      </c>
      <c r="K3012" s="50">
        <v>26618.861592179983</v>
      </c>
      <c r="L3012">
        <f t="shared" si="424"/>
        <v>2.5991842646160455E-11</v>
      </c>
      <c r="M3012" t="e">
        <f t="shared" si="423"/>
        <v>#N/A</v>
      </c>
      <c r="N3012" t="str">
        <f t="shared" si="426"/>
        <v>NA</v>
      </c>
      <c r="O3012" s="22">
        <f t="shared" ref="O3012:O3075" si="431">D3012+O3011</f>
        <v>22595.077437717882</v>
      </c>
      <c r="P3012">
        <f t="shared" si="427"/>
        <v>2.5991842646160455E-11</v>
      </c>
      <c r="Q3012">
        <f t="shared" si="428"/>
        <v>5</v>
      </c>
      <c r="V3012" s="51">
        <f t="shared" si="425"/>
        <v>6.8894781952724585E-18</v>
      </c>
      <c r="W3012" s="51">
        <f t="shared" si="429"/>
        <v>-8.5748000249092295E-16</v>
      </c>
    </row>
    <row r="3013" spans="2:23" x14ac:dyDescent="0.25">
      <c r="B3013" s="52" t="s">
        <v>1114</v>
      </c>
      <c r="C3013" s="53" t="s">
        <v>3987</v>
      </c>
      <c r="D3013" s="54">
        <v>0.45746184000000001</v>
      </c>
      <c r="E3013" s="54">
        <v>0</v>
      </c>
      <c r="F3013" s="54">
        <v>0</v>
      </c>
      <c r="G3013" s="48">
        <v>3012</v>
      </c>
      <c r="H3013" s="49"/>
      <c r="I3013" s="21">
        <f t="shared" si="430"/>
        <v>2.5991842646160455E-11</v>
      </c>
      <c r="J3013" s="50">
        <v>0.45746184000000001</v>
      </c>
      <c r="K3013" s="50">
        <v>26619.319054019983</v>
      </c>
      <c r="L3013">
        <f t="shared" si="424"/>
        <v>2.5991842646160455E-11</v>
      </c>
      <c r="M3013" t="e">
        <f t="shared" si="423"/>
        <v>#N/A</v>
      </c>
      <c r="N3013" t="str">
        <f t="shared" si="426"/>
        <v>NA</v>
      </c>
      <c r="O3013" s="22">
        <f t="shared" si="431"/>
        <v>22595.534899557882</v>
      </c>
      <c r="P3013">
        <f t="shared" si="427"/>
        <v>2.5991842646160455E-11</v>
      </c>
      <c r="Q3013">
        <f t="shared" si="428"/>
        <v>5</v>
      </c>
      <c r="V3013" s="51">
        <f t="shared" si="425"/>
        <v>6.8894781952724585E-18</v>
      </c>
      <c r="W3013" s="51">
        <f t="shared" si="429"/>
        <v>-8.6436948068619537E-16</v>
      </c>
    </row>
    <row r="3014" spans="2:23" x14ac:dyDescent="0.25">
      <c r="B3014" s="45" t="s">
        <v>3836</v>
      </c>
      <c r="C3014" s="46" t="s">
        <v>3988</v>
      </c>
      <c r="D3014" s="47">
        <v>3.3006940600000005</v>
      </c>
      <c r="E3014" s="47">
        <v>0</v>
      </c>
      <c r="F3014" s="47">
        <v>0</v>
      </c>
      <c r="G3014" s="48">
        <v>3013</v>
      </c>
      <c r="H3014" s="49"/>
      <c r="I3014" s="21">
        <f t="shared" si="430"/>
        <v>2.5991842646160455E-11</v>
      </c>
      <c r="J3014" s="50">
        <v>3.3006940600000005</v>
      </c>
      <c r="K3014" s="50">
        <v>26622.619748079982</v>
      </c>
      <c r="L3014">
        <f t="shared" si="424"/>
        <v>2.5991842646160455E-11</v>
      </c>
      <c r="M3014" t="e">
        <f t="shared" si="423"/>
        <v>#N/A</v>
      </c>
      <c r="N3014" t="str">
        <f t="shared" si="426"/>
        <v>NA</v>
      </c>
      <c r="O3014" s="22">
        <f t="shared" si="431"/>
        <v>22598.835593617881</v>
      </c>
      <c r="P3014">
        <f t="shared" si="427"/>
        <v>2.5991842646160455E-11</v>
      </c>
      <c r="Q3014">
        <f t="shared" si="428"/>
        <v>5</v>
      </c>
      <c r="V3014" s="51">
        <f t="shared" si="425"/>
        <v>6.8894781952724585E-18</v>
      </c>
      <c r="W3014" s="51">
        <f t="shared" si="429"/>
        <v>-8.7125895888146778E-16</v>
      </c>
    </row>
    <row r="3015" spans="2:23" x14ac:dyDescent="0.25">
      <c r="B3015" s="52" t="s">
        <v>3836</v>
      </c>
      <c r="C3015" s="53" t="s">
        <v>3989</v>
      </c>
      <c r="D3015" s="54">
        <v>10.796537740000002</v>
      </c>
      <c r="E3015" s="54">
        <v>0</v>
      </c>
      <c r="F3015" s="54">
        <v>0</v>
      </c>
      <c r="G3015" s="48">
        <v>3014</v>
      </c>
      <c r="H3015" s="49"/>
      <c r="I3015" s="21">
        <f t="shared" si="430"/>
        <v>2.5991842646160455E-11</v>
      </c>
      <c r="J3015" s="50">
        <v>10.796537740000002</v>
      </c>
      <c r="K3015" s="50">
        <v>26633.416285819982</v>
      </c>
      <c r="L3015">
        <f t="shared" si="424"/>
        <v>2.5991842646160455E-11</v>
      </c>
      <c r="M3015" t="e">
        <f t="shared" si="423"/>
        <v>#N/A</v>
      </c>
      <c r="N3015" t="str">
        <f t="shared" si="426"/>
        <v>NA</v>
      </c>
      <c r="O3015" s="22">
        <f t="shared" si="431"/>
        <v>22609.632131357881</v>
      </c>
      <c r="P3015">
        <f t="shared" si="427"/>
        <v>2.5991842646160455E-11</v>
      </c>
      <c r="Q3015">
        <f t="shared" si="428"/>
        <v>5</v>
      </c>
      <c r="V3015" s="51">
        <f t="shared" si="425"/>
        <v>6.8894781952724585E-18</v>
      </c>
      <c r="W3015" s="51">
        <f t="shared" si="429"/>
        <v>-8.781484370767402E-16</v>
      </c>
    </row>
    <row r="3016" spans="2:23" x14ac:dyDescent="0.25">
      <c r="B3016" s="45" t="s">
        <v>3836</v>
      </c>
      <c r="C3016" s="46" t="s">
        <v>3990</v>
      </c>
      <c r="D3016" s="47">
        <v>7.5759189200000003</v>
      </c>
      <c r="E3016" s="47">
        <v>0</v>
      </c>
      <c r="F3016" s="47">
        <v>0</v>
      </c>
      <c r="G3016" s="48">
        <v>3015</v>
      </c>
      <c r="H3016" s="49"/>
      <c r="I3016" s="21">
        <f t="shared" si="430"/>
        <v>2.5991842646160455E-11</v>
      </c>
      <c r="J3016" s="50">
        <v>7.5759189200000003</v>
      </c>
      <c r="K3016" s="50">
        <v>26640.992204739981</v>
      </c>
      <c r="L3016">
        <f t="shared" si="424"/>
        <v>2.5991842646160455E-11</v>
      </c>
      <c r="M3016" t="e">
        <f t="shared" si="423"/>
        <v>#N/A</v>
      </c>
      <c r="N3016" t="str">
        <f t="shared" si="426"/>
        <v>NA</v>
      </c>
      <c r="O3016" s="22">
        <f t="shared" si="431"/>
        <v>22617.208050277881</v>
      </c>
      <c r="P3016">
        <f t="shared" si="427"/>
        <v>2.5991842646160455E-11</v>
      </c>
      <c r="Q3016">
        <f t="shared" si="428"/>
        <v>5</v>
      </c>
      <c r="V3016" s="51">
        <f t="shared" si="425"/>
        <v>6.8894781952724585E-18</v>
      </c>
      <c r="W3016" s="51">
        <f t="shared" si="429"/>
        <v>-8.8503791527201261E-16</v>
      </c>
    </row>
    <row r="3017" spans="2:23" x14ac:dyDescent="0.25">
      <c r="B3017" s="52" t="s">
        <v>2361</v>
      </c>
      <c r="C3017" s="53" t="s">
        <v>3991</v>
      </c>
      <c r="D3017" s="54">
        <v>3.749313E-2</v>
      </c>
      <c r="E3017" s="54">
        <v>0</v>
      </c>
      <c r="F3017" s="54">
        <v>0</v>
      </c>
      <c r="G3017" s="48">
        <v>3016</v>
      </c>
      <c r="H3017" s="49"/>
      <c r="I3017" s="21">
        <f t="shared" si="430"/>
        <v>2.5991842646160455E-11</v>
      </c>
      <c r="J3017" s="50">
        <v>3.749313E-2</v>
      </c>
      <c r="K3017" s="50">
        <v>26641.029697869981</v>
      </c>
      <c r="L3017">
        <f t="shared" si="424"/>
        <v>2.5991842646160455E-11</v>
      </c>
      <c r="M3017" t="e">
        <f t="shared" si="423"/>
        <v>#N/A</v>
      </c>
      <c r="N3017" t="str">
        <f t="shared" si="426"/>
        <v>NA</v>
      </c>
      <c r="O3017" s="22">
        <f t="shared" si="431"/>
        <v>22617.24554340788</v>
      </c>
      <c r="P3017">
        <f t="shared" si="427"/>
        <v>2.5991842646160455E-11</v>
      </c>
      <c r="Q3017">
        <f t="shared" si="428"/>
        <v>5</v>
      </c>
      <c r="V3017" s="51">
        <f t="shared" si="425"/>
        <v>6.8894781952724585E-18</v>
      </c>
      <c r="W3017" s="51">
        <f t="shared" si="429"/>
        <v>-8.9192739346728503E-16</v>
      </c>
    </row>
    <row r="3018" spans="2:23" x14ac:dyDescent="0.25">
      <c r="B3018" s="45" t="s">
        <v>3840</v>
      </c>
      <c r="C3018" s="46" t="s">
        <v>3992</v>
      </c>
      <c r="D3018" s="47">
        <v>0</v>
      </c>
      <c r="E3018" s="47">
        <v>0</v>
      </c>
      <c r="F3018" s="47">
        <v>0</v>
      </c>
      <c r="G3018" s="48">
        <v>3017</v>
      </c>
      <c r="H3018" s="49"/>
      <c r="I3018" s="21">
        <f t="shared" si="430"/>
        <v>2.5991842646160455E-11</v>
      </c>
      <c r="J3018" s="50">
        <v>1.98697229</v>
      </c>
      <c r="K3018" s="50">
        <v>26643.016670159981</v>
      </c>
      <c r="L3018">
        <f t="shared" si="424"/>
        <v>2.5991842646160455E-11</v>
      </c>
      <c r="M3018" t="e">
        <f t="shared" si="423"/>
        <v>#N/A</v>
      </c>
      <c r="N3018" t="str">
        <f t="shared" si="426"/>
        <v>NA</v>
      </c>
      <c r="O3018" s="22">
        <f t="shared" si="431"/>
        <v>22617.24554340788</v>
      </c>
      <c r="P3018">
        <f t="shared" si="427"/>
        <v>2.5991842646160455E-11</v>
      </c>
      <c r="Q3018">
        <f t="shared" si="428"/>
        <v>5</v>
      </c>
      <c r="V3018" s="51">
        <f t="shared" si="425"/>
        <v>6.8894781952724585E-18</v>
      </c>
      <c r="W3018" s="51">
        <f t="shared" si="429"/>
        <v>-8.9881687166255754E-16</v>
      </c>
    </row>
    <row r="3019" spans="2:23" x14ac:dyDescent="0.25">
      <c r="B3019" s="52" t="s">
        <v>3993</v>
      </c>
      <c r="C3019" s="53" t="s">
        <v>3994</v>
      </c>
      <c r="D3019" s="54">
        <v>0</v>
      </c>
      <c r="E3019" s="54">
        <v>0</v>
      </c>
      <c r="F3019" s="54">
        <v>0</v>
      </c>
      <c r="G3019" s="48">
        <v>3018</v>
      </c>
      <c r="H3019" s="49"/>
      <c r="I3019" s="21">
        <f t="shared" si="430"/>
        <v>2.5991842646160455E-11</v>
      </c>
      <c r="J3019" s="50">
        <v>1.5203561300000001</v>
      </c>
      <c r="K3019" s="50">
        <v>26644.537026289981</v>
      </c>
      <c r="L3019">
        <f t="shared" si="424"/>
        <v>2.5991842646160455E-11</v>
      </c>
      <c r="M3019" t="e">
        <f t="shared" si="423"/>
        <v>#N/A</v>
      </c>
      <c r="N3019" t="str">
        <f t="shared" si="426"/>
        <v>NA</v>
      </c>
      <c r="O3019" s="22">
        <f t="shared" si="431"/>
        <v>22617.24554340788</v>
      </c>
      <c r="P3019">
        <f t="shared" si="427"/>
        <v>2.5991842646160455E-11</v>
      </c>
      <c r="Q3019">
        <f t="shared" si="428"/>
        <v>5</v>
      </c>
      <c r="V3019" s="51">
        <f t="shared" si="425"/>
        <v>6.8894781952724585E-18</v>
      </c>
      <c r="W3019" s="51">
        <f t="shared" si="429"/>
        <v>-9.0570634985783005E-16</v>
      </c>
    </row>
    <row r="3020" spans="2:23" x14ac:dyDescent="0.25">
      <c r="B3020" s="45" t="s">
        <v>2905</v>
      </c>
      <c r="C3020" s="46" t="s">
        <v>3995</v>
      </c>
      <c r="D3020" s="47">
        <v>0.85245214999999996</v>
      </c>
      <c r="E3020" s="47">
        <v>0</v>
      </c>
      <c r="F3020" s="47">
        <v>0</v>
      </c>
      <c r="G3020" s="48">
        <v>3019</v>
      </c>
      <c r="H3020" s="49"/>
      <c r="I3020" s="21">
        <f t="shared" si="430"/>
        <v>2.5991842646160455E-11</v>
      </c>
      <c r="J3020" s="50">
        <v>0.85245214999999996</v>
      </c>
      <c r="K3020" s="50">
        <v>26645.389478439982</v>
      </c>
      <c r="L3020">
        <f t="shared" si="424"/>
        <v>2.5991842646160455E-11</v>
      </c>
      <c r="M3020" t="e">
        <f t="shared" si="423"/>
        <v>#N/A</v>
      </c>
      <c r="N3020" t="str">
        <f t="shared" si="426"/>
        <v>NA</v>
      </c>
      <c r="O3020" s="22">
        <f t="shared" si="431"/>
        <v>22618.09799555788</v>
      </c>
      <c r="P3020">
        <f t="shared" si="427"/>
        <v>2.5991842646160455E-11</v>
      </c>
      <c r="Q3020">
        <f t="shared" si="428"/>
        <v>5</v>
      </c>
      <c r="V3020" s="51">
        <f t="shared" si="425"/>
        <v>6.8894781952724585E-18</v>
      </c>
      <c r="W3020" s="51">
        <f t="shared" si="429"/>
        <v>-9.1259582805310257E-16</v>
      </c>
    </row>
    <row r="3021" spans="2:23" x14ac:dyDescent="0.25">
      <c r="B3021" s="52" t="s">
        <v>3996</v>
      </c>
      <c r="C3021" s="53" t="s">
        <v>3997</v>
      </c>
      <c r="D3021" s="54">
        <v>2.0011829500000005</v>
      </c>
      <c r="E3021" s="54">
        <v>0</v>
      </c>
      <c r="F3021" s="54">
        <v>0</v>
      </c>
      <c r="G3021" s="48">
        <v>3020</v>
      </c>
      <c r="H3021" s="49"/>
      <c r="I3021" s="21">
        <f t="shared" si="430"/>
        <v>2.5991842646160455E-11</v>
      </c>
      <c r="J3021" s="50">
        <v>2.0011829500000005</v>
      </c>
      <c r="K3021" s="50">
        <v>26647.390661389982</v>
      </c>
      <c r="L3021">
        <f t="shared" si="424"/>
        <v>2.5991842646160455E-11</v>
      </c>
      <c r="M3021" t="e">
        <f t="shared" si="423"/>
        <v>#N/A</v>
      </c>
      <c r="N3021" t="str">
        <f t="shared" si="426"/>
        <v>NA</v>
      </c>
      <c r="O3021" s="22">
        <f t="shared" si="431"/>
        <v>22620.09917850788</v>
      </c>
      <c r="P3021">
        <f t="shared" si="427"/>
        <v>2.5991842646160455E-11</v>
      </c>
      <c r="Q3021">
        <f t="shared" si="428"/>
        <v>5</v>
      </c>
      <c r="V3021" s="51">
        <f t="shared" si="425"/>
        <v>6.8894781952724585E-18</v>
      </c>
      <c r="W3021" s="51">
        <f t="shared" si="429"/>
        <v>-9.1948530624837508E-16</v>
      </c>
    </row>
    <row r="3022" spans="2:23" x14ac:dyDescent="0.25">
      <c r="B3022" s="45" t="s">
        <v>3848</v>
      </c>
      <c r="C3022" s="46" t="s">
        <v>3998</v>
      </c>
      <c r="D3022" s="47">
        <v>9.6055641499999993</v>
      </c>
      <c r="E3022" s="47">
        <v>0</v>
      </c>
      <c r="F3022" s="47">
        <v>0</v>
      </c>
      <c r="G3022" s="48">
        <v>3021</v>
      </c>
      <c r="H3022" s="49"/>
      <c r="I3022" s="21">
        <f t="shared" si="430"/>
        <v>2.5991842646160455E-11</v>
      </c>
      <c r="J3022" s="50">
        <v>9.6055641499999993</v>
      </c>
      <c r="K3022" s="50">
        <v>26656.996225539981</v>
      </c>
      <c r="L3022">
        <f t="shared" si="424"/>
        <v>2.5991842646160455E-11</v>
      </c>
      <c r="M3022" t="e">
        <f t="shared" si="423"/>
        <v>#N/A</v>
      </c>
      <c r="N3022" t="str">
        <f t="shared" si="426"/>
        <v>NA</v>
      </c>
      <c r="O3022" s="22">
        <f t="shared" si="431"/>
        <v>22629.704742657879</v>
      </c>
      <c r="P3022">
        <f t="shared" si="427"/>
        <v>2.5991842646160455E-11</v>
      </c>
      <c r="Q3022">
        <f t="shared" si="428"/>
        <v>5</v>
      </c>
      <c r="V3022" s="51">
        <f t="shared" si="425"/>
        <v>6.8894781952724585E-18</v>
      </c>
      <c r="W3022" s="51">
        <f t="shared" si="429"/>
        <v>-9.2637478444364759E-16</v>
      </c>
    </row>
    <row r="3023" spans="2:23" x14ac:dyDescent="0.25">
      <c r="B3023" s="52" t="s">
        <v>3848</v>
      </c>
      <c r="C3023" s="53" t="s">
        <v>3999</v>
      </c>
      <c r="D3023" s="54">
        <v>3.0332816600000001</v>
      </c>
      <c r="E3023" s="54">
        <v>0</v>
      </c>
      <c r="F3023" s="54">
        <v>0</v>
      </c>
      <c r="G3023" s="48">
        <v>3022</v>
      </c>
      <c r="H3023" s="49"/>
      <c r="I3023" s="21">
        <f t="shared" si="430"/>
        <v>2.5991842646160455E-11</v>
      </c>
      <c r="J3023" s="50">
        <v>3.0332816600000001</v>
      </c>
      <c r="K3023" s="50">
        <v>26660.029507199979</v>
      </c>
      <c r="L3023">
        <f t="shared" si="424"/>
        <v>2.5991842646160455E-11</v>
      </c>
      <c r="M3023" t="e">
        <f t="shared" si="423"/>
        <v>#N/A</v>
      </c>
      <c r="N3023" t="str">
        <f t="shared" si="426"/>
        <v>NA</v>
      </c>
      <c r="O3023" s="22">
        <f t="shared" si="431"/>
        <v>22632.738024317878</v>
      </c>
      <c r="P3023">
        <f t="shared" si="427"/>
        <v>2.5991842646160455E-11</v>
      </c>
      <c r="Q3023">
        <f t="shared" si="428"/>
        <v>5</v>
      </c>
      <c r="V3023" s="51">
        <f t="shared" si="425"/>
        <v>6.8894781952724585E-18</v>
      </c>
      <c r="W3023" s="51">
        <f t="shared" si="429"/>
        <v>-9.3326426263892011E-16</v>
      </c>
    </row>
    <row r="3024" spans="2:23" x14ac:dyDescent="0.25">
      <c r="B3024" s="45" t="s">
        <v>2826</v>
      </c>
      <c r="C3024" s="46" t="s">
        <v>4000</v>
      </c>
      <c r="D3024" s="47">
        <v>0.12023836</v>
      </c>
      <c r="E3024" s="47">
        <v>0</v>
      </c>
      <c r="F3024" s="47">
        <v>0</v>
      </c>
      <c r="G3024" s="48">
        <v>3023</v>
      </c>
      <c r="H3024" s="49"/>
      <c r="I3024" s="21">
        <f t="shared" si="430"/>
        <v>2.5991842646160455E-11</v>
      </c>
      <c r="J3024" s="50">
        <v>0.12023836</v>
      </c>
      <c r="K3024" s="50">
        <v>26660.149745559978</v>
      </c>
      <c r="L3024">
        <f t="shared" si="424"/>
        <v>2.5991842646160455E-11</v>
      </c>
      <c r="M3024" t="e">
        <f t="shared" si="423"/>
        <v>#N/A</v>
      </c>
      <c r="N3024" t="str">
        <f t="shared" si="426"/>
        <v>NA</v>
      </c>
      <c r="O3024" s="22">
        <f t="shared" si="431"/>
        <v>22632.858262677877</v>
      </c>
      <c r="P3024">
        <f t="shared" si="427"/>
        <v>2.5991842646160455E-11</v>
      </c>
      <c r="Q3024">
        <f t="shared" si="428"/>
        <v>5</v>
      </c>
      <c r="V3024" s="51">
        <f t="shared" si="425"/>
        <v>6.8894781952724585E-18</v>
      </c>
      <c r="W3024" s="51">
        <f t="shared" si="429"/>
        <v>-9.4015374083419262E-16</v>
      </c>
    </row>
    <row r="3025" spans="2:23" x14ac:dyDescent="0.25">
      <c r="B3025" s="52" t="s">
        <v>4001</v>
      </c>
      <c r="C3025" s="53" t="s">
        <v>4002</v>
      </c>
      <c r="D3025" s="54">
        <v>0.24498668000000001</v>
      </c>
      <c r="E3025" s="54">
        <v>0</v>
      </c>
      <c r="F3025" s="54">
        <v>0</v>
      </c>
      <c r="G3025" s="48">
        <v>3024</v>
      </c>
      <c r="H3025" s="49"/>
      <c r="I3025" s="21">
        <f t="shared" si="430"/>
        <v>2.5991842646160455E-11</v>
      </c>
      <c r="J3025" s="50">
        <v>0.24498668000000001</v>
      </c>
      <c r="K3025" s="50">
        <v>26660.39473223998</v>
      </c>
      <c r="L3025">
        <f t="shared" si="424"/>
        <v>2.5991842646160455E-11</v>
      </c>
      <c r="M3025" t="e">
        <f t="shared" si="423"/>
        <v>#N/A</v>
      </c>
      <c r="N3025" t="str">
        <f t="shared" si="426"/>
        <v>NA</v>
      </c>
      <c r="O3025" s="22">
        <f t="shared" si="431"/>
        <v>22633.103249357879</v>
      </c>
      <c r="P3025">
        <f t="shared" si="427"/>
        <v>2.5991842646160455E-11</v>
      </c>
      <c r="Q3025">
        <f t="shared" si="428"/>
        <v>5</v>
      </c>
      <c r="V3025" s="51">
        <f t="shared" si="425"/>
        <v>6.8894781952724585E-18</v>
      </c>
      <c r="W3025" s="51">
        <f t="shared" si="429"/>
        <v>-9.4704321902946513E-16</v>
      </c>
    </row>
    <row r="3026" spans="2:23" x14ac:dyDescent="0.25">
      <c r="B3026" s="45" t="s">
        <v>4003</v>
      </c>
      <c r="C3026" s="46" t="s">
        <v>4004</v>
      </c>
      <c r="D3026" s="47">
        <v>0.70681395999999996</v>
      </c>
      <c r="E3026" s="47">
        <v>0</v>
      </c>
      <c r="F3026" s="47">
        <v>0</v>
      </c>
      <c r="G3026" s="48">
        <v>3025</v>
      </c>
      <c r="H3026" s="49"/>
      <c r="I3026" s="21">
        <f t="shared" si="430"/>
        <v>2.5991842646160455E-11</v>
      </c>
      <c r="J3026" s="50">
        <v>0.70681395999999996</v>
      </c>
      <c r="K3026" s="50">
        <v>26661.101546199981</v>
      </c>
      <c r="L3026">
        <f t="shared" si="424"/>
        <v>2.5991842646160455E-11</v>
      </c>
      <c r="M3026" t="e">
        <f t="shared" si="423"/>
        <v>#N/A</v>
      </c>
      <c r="N3026" t="str">
        <f t="shared" si="426"/>
        <v>NA</v>
      </c>
      <c r="O3026" s="22">
        <f t="shared" si="431"/>
        <v>22633.81006331788</v>
      </c>
      <c r="P3026">
        <f t="shared" si="427"/>
        <v>2.5991842646160455E-11</v>
      </c>
      <c r="Q3026">
        <f t="shared" si="428"/>
        <v>5</v>
      </c>
      <c r="V3026" s="51">
        <f t="shared" si="425"/>
        <v>6.8894781952724585E-18</v>
      </c>
      <c r="W3026" s="51">
        <f t="shared" si="429"/>
        <v>-9.5393269722473765E-16</v>
      </c>
    </row>
    <row r="3027" spans="2:23" x14ac:dyDescent="0.25">
      <c r="B3027" s="52" t="s">
        <v>3842</v>
      </c>
      <c r="C3027" s="53" t="s">
        <v>4005</v>
      </c>
      <c r="D3027" s="54">
        <v>0.28217343000000006</v>
      </c>
      <c r="E3027" s="54">
        <v>0</v>
      </c>
      <c r="F3027" s="54">
        <v>0</v>
      </c>
      <c r="G3027" s="48">
        <v>3026</v>
      </c>
      <c r="H3027" s="49"/>
      <c r="I3027" s="21">
        <f t="shared" si="430"/>
        <v>2.5991842646160455E-11</v>
      </c>
      <c r="J3027" s="50">
        <v>0.28217343000000006</v>
      </c>
      <c r="K3027" s="50">
        <v>26661.383719629983</v>
      </c>
      <c r="L3027">
        <f t="shared" si="424"/>
        <v>2.5991842646160455E-11</v>
      </c>
      <c r="M3027" t="e">
        <f t="shared" ref="M3027:M3075" si="432">IF(N3027=C3027,L3027,NA())</f>
        <v>#N/A</v>
      </c>
      <c r="N3027" t="str">
        <f t="shared" si="426"/>
        <v>NA</v>
      </c>
      <c r="O3027" s="22">
        <f t="shared" si="431"/>
        <v>22634.092236747882</v>
      </c>
      <c r="P3027">
        <f t="shared" si="427"/>
        <v>2.5991842646160455E-11</v>
      </c>
      <c r="Q3027">
        <f t="shared" si="428"/>
        <v>5</v>
      </c>
      <c r="V3027" s="51">
        <f t="shared" si="425"/>
        <v>6.8894781952724585E-18</v>
      </c>
      <c r="W3027" s="51">
        <f t="shared" si="429"/>
        <v>-9.6082217542001016E-16</v>
      </c>
    </row>
    <row r="3028" spans="2:23" x14ac:dyDescent="0.25">
      <c r="B3028" s="45" t="s">
        <v>4006</v>
      </c>
      <c r="C3028" s="46" t="s">
        <v>4007</v>
      </c>
      <c r="D3028" s="47">
        <v>1.03605547</v>
      </c>
      <c r="E3028" s="47">
        <v>0</v>
      </c>
      <c r="F3028" s="47">
        <v>0</v>
      </c>
      <c r="G3028" s="48">
        <v>3027</v>
      </c>
      <c r="H3028" s="49"/>
      <c r="I3028" s="21">
        <f t="shared" si="430"/>
        <v>2.5991842646160455E-11</v>
      </c>
      <c r="J3028" s="50">
        <v>1.03605547</v>
      </c>
      <c r="K3028" s="50">
        <v>26662.419775099981</v>
      </c>
      <c r="L3028">
        <f t="shared" si="424"/>
        <v>2.5991842646160455E-11</v>
      </c>
      <c r="M3028" t="e">
        <f t="shared" si="432"/>
        <v>#N/A</v>
      </c>
      <c r="N3028" t="str">
        <f t="shared" si="426"/>
        <v>NA</v>
      </c>
      <c r="O3028" s="22">
        <f t="shared" si="431"/>
        <v>22635.12829221788</v>
      </c>
      <c r="P3028">
        <f t="shared" si="427"/>
        <v>2.5991842646160455E-11</v>
      </c>
      <c r="Q3028">
        <f t="shared" si="428"/>
        <v>5</v>
      </c>
      <c r="V3028" s="51">
        <f t="shared" si="425"/>
        <v>6.8894781952724585E-18</v>
      </c>
      <c r="W3028" s="51">
        <f t="shared" si="429"/>
        <v>-9.6771165361528267E-16</v>
      </c>
    </row>
    <row r="3029" spans="2:23" x14ac:dyDescent="0.25">
      <c r="B3029" s="52" t="s">
        <v>4008</v>
      </c>
      <c r="C3029" s="53" t="s">
        <v>4009</v>
      </c>
      <c r="D3029" s="54">
        <v>2.7322590000000009</v>
      </c>
      <c r="E3029" s="54">
        <v>0</v>
      </c>
      <c r="F3029" s="54">
        <v>0</v>
      </c>
      <c r="G3029" s="48">
        <v>3028</v>
      </c>
      <c r="H3029" s="49"/>
      <c r="I3029" s="21">
        <f t="shared" si="430"/>
        <v>2.5991842646160455E-11</v>
      </c>
      <c r="J3029" s="50">
        <v>2.7322590000000009</v>
      </c>
      <c r="K3029" s="50">
        <v>26665.152034099981</v>
      </c>
      <c r="L3029">
        <f t="shared" si="424"/>
        <v>2.5991842646160455E-11</v>
      </c>
      <c r="M3029" t="e">
        <f t="shared" si="432"/>
        <v>#N/A</v>
      </c>
      <c r="N3029" t="str">
        <f t="shared" si="426"/>
        <v>NA</v>
      </c>
      <c r="O3029" s="22">
        <f t="shared" si="431"/>
        <v>22637.86055121788</v>
      </c>
      <c r="P3029">
        <f t="shared" si="427"/>
        <v>2.5991842646160455E-11</v>
      </c>
      <c r="Q3029">
        <f t="shared" si="428"/>
        <v>5</v>
      </c>
      <c r="V3029" s="51">
        <f t="shared" si="425"/>
        <v>6.8894781952724585E-18</v>
      </c>
      <c r="W3029" s="51">
        <f t="shared" si="429"/>
        <v>-9.7460113181055519E-16</v>
      </c>
    </row>
    <row r="3030" spans="2:23" x14ac:dyDescent="0.25">
      <c r="B3030" s="45" t="s">
        <v>4008</v>
      </c>
      <c r="C3030" s="46" t="s">
        <v>4010</v>
      </c>
      <c r="D3030" s="47">
        <v>2.6138499999999999E-2</v>
      </c>
      <c r="E3030" s="47">
        <v>0</v>
      </c>
      <c r="F3030" s="47">
        <v>0</v>
      </c>
      <c r="G3030" s="48">
        <v>3029</v>
      </c>
      <c r="H3030" s="49"/>
      <c r="I3030" s="21">
        <f t="shared" si="430"/>
        <v>2.5991842646160455E-11</v>
      </c>
      <c r="J3030" s="50">
        <v>2.6138499999999999E-2</v>
      </c>
      <c r="K3030" s="50">
        <v>26665.178172599983</v>
      </c>
      <c r="L3030">
        <f t="shared" si="424"/>
        <v>2.5991842646160455E-11</v>
      </c>
      <c r="M3030" t="e">
        <f t="shared" si="432"/>
        <v>#N/A</v>
      </c>
      <c r="N3030" t="str">
        <f t="shared" si="426"/>
        <v>NA</v>
      </c>
      <c r="O3030" s="22">
        <f t="shared" si="431"/>
        <v>22637.886689717881</v>
      </c>
      <c r="P3030">
        <f t="shared" si="427"/>
        <v>2.5991842646160455E-11</v>
      </c>
      <c r="Q3030">
        <f t="shared" si="428"/>
        <v>5</v>
      </c>
      <c r="V3030" s="51">
        <f t="shared" si="425"/>
        <v>6.8894781952724585E-18</v>
      </c>
      <c r="W3030" s="51">
        <f t="shared" si="429"/>
        <v>-9.814906100058277E-16</v>
      </c>
    </row>
    <row r="3031" spans="2:23" x14ac:dyDescent="0.25">
      <c r="B3031" s="52" t="s">
        <v>3845</v>
      </c>
      <c r="C3031" s="53" t="s">
        <v>4011</v>
      </c>
      <c r="D3031" s="54">
        <v>3.2561343699999998</v>
      </c>
      <c r="E3031" s="54">
        <v>0</v>
      </c>
      <c r="F3031" s="54">
        <v>0</v>
      </c>
      <c r="G3031" s="48">
        <v>3030</v>
      </c>
      <c r="H3031" s="49"/>
      <c r="I3031" s="21">
        <f t="shared" si="430"/>
        <v>2.5991842646160455E-11</v>
      </c>
      <c r="J3031" s="50">
        <v>3.2561343700000003</v>
      </c>
      <c r="K3031" s="50">
        <v>26668.434306969983</v>
      </c>
      <c r="L3031">
        <f t="shared" si="424"/>
        <v>2.5991842646160455E-11</v>
      </c>
      <c r="M3031" t="e">
        <f t="shared" si="432"/>
        <v>#N/A</v>
      </c>
      <c r="N3031" t="str">
        <f t="shared" si="426"/>
        <v>NA</v>
      </c>
      <c r="O3031" s="22">
        <f t="shared" si="431"/>
        <v>22641.142824087881</v>
      </c>
      <c r="P3031">
        <f t="shared" si="427"/>
        <v>2.5991842646160455E-11</v>
      </c>
      <c r="Q3031">
        <f t="shared" si="428"/>
        <v>5</v>
      </c>
      <c r="V3031" s="51">
        <f t="shared" si="425"/>
        <v>6.8894781952724585E-18</v>
      </c>
      <c r="W3031" s="51">
        <f t="shared" si="429"/>
        <v>-9.8838008820110021E-16</v>
      </c>
    </row>
    <row r="3032" spans="2:23" x14ac:dyDescent="0.25">
      <c r="B3032" s="45" t="s">
        <v>3845</v>
      </c>
      <c r="C3032" s="46" t="s">
        <v>4012</v>
      </c>
      <c r="D3032" s="47">
        <v>2.3152613499999997</v>
      </c>
      <c r="E3032" s="47">
        <v>0</v>
      </c>
      <c r="F3032" s="47">
        <v>0</v>
      </c>
      <c r="G3032" s="48">
        <v>3031</v>
      </c>
      <c r="H3032" s="49"/>
      <c r="I3032" s="21">
        <f t="shared" si="430"/>
        <v>2.5991842646160455E-11</v>
      </c>
      <c r="J3032" s="50">
        <v>2.3152613499999997</v>
      </c>
      <c r="K3032" s="50">
        <v>26670.749568319981</v>
      </c>
      <c r="L3032">
        <f t="shared" si="424"/>
        <v>2.5991842646160455E-11</v>
      </c>
      <c r="M3032" t="e">
        <f t="shared" si="432"/>
        <v>#N/A</v>
      </c>
      <c r="N3032" t="str">
        <f t="shared" si="426"/>
        <v>NA</v>
      </c>
      <c r="O3032" s="22">
        <f t="shared" si="431"/>
        <v>22643.45808543788</v>
      </c>
      <c r="P3032">
        <f t="shared" si="427"/>
        <v>2.5991842646160455E-11</v>
      </c>
      <c r="Q3032">
        <f t="shared" si="428"/>
        <v>5</v>
      </c>
      <c r="V3032" s="51">
        <f t="shared" si="425"/>
        <v>6.8894781952724585E-18</v>
      </c>
      <c r="W3032" s="51">
        <f t="shared" si="429"/>
        <v>-9.9526956639637272E-16</v>
      </c>
    </row>
    <row r="3033" spans="2:23" x14ac:dyDescent="0.25">
      <c r="B3033" s="52" t="s">
        <v>3845</v>
      </c>
      <c r="C3033" s="53" t="s">
        <v>4013</v>
      </c>
      <c r="D3033" s="54">
        <v>10.821355320000004</v>
      </c>
      <c r="E3033" s="54">
        <v>0</v>
      </c>
      <c r="F3033" s="54">
        <v>0</v>
      </c>
      <c r="G3033" s="48">
        <v>3032</v>
      </c>
      <c r="H3033" s="49"/>
      <c r="I3033" s="21">
        <f t="shared" si="430"/>
        <v>2.5991842646160455E-11</v>
      </c>
      <c r="J3033" s="50">
        <v>10.821355320000004</v>
      </c>
      <c r="K3033" s="50">
        <v>26681.570923639982</v>
      </c>
      <c r="L3033">
        <f t="shared" si="424"/>
        <v>2.5991842646160455E-11</v>
      </c>
      <c r="M3033" t="e">
        <f t="shared" si="432"/>
        <v>#N/A</v>
      </c>
      <c r="N3033" t="str">
        <f t="shared" si="426"/>
        <v>NA</v>
      </c>
      <c r="O3033" s="22">
        <f t="shared" si="431"/>
        <v>22654.27944075788</v>
      </c>
      <c r="P3033">
        <f t="shared" si="427"/>
        <v>2.5991842646160455E-11</v>
      </c>
      <c r="Q3033">
        <f t="shared" si="428"/>
        <v>5</v>
      </c>
      <c r="V3033" s="51">
        <f t="shared" si="425"/>
        <v>6.8894781952724585E-18</v>
      </c>
      <c r="W3033" s="51">
        <f t="shared" si="429"/>
        <v>-1.0021590445916452E-15</v>
      </c>
    </row>
    <row r="3034" spans="2:23" x14ac:dyDescent="0.25">
      <c r="B3034" s="45" t="s">
        <v>3311</v>
      </c>
      <c r="C3034" s="46" t="s">
        <v>4014</v>
      </c>
      <c r="D3034" s="47">
        <v>3.0519870000000001E-2</v>
      </c>
      <c r="E3034" s="47">
        <v>0</v>
      </c>
      <c r="F3034" s="47">
        <v>0</v>
      </c>
      <c r="G3034" s="48">
        <v>3033</v>
      </c>
      <c r="H3034" s="49"/>
      <c r="I3034" s="21">
        <f t="shared" si="430"/>
        <v>2.5991842646160455E-11</v>
      </c>
      <c r="J3034" s="50">
        <v>3.0519870000000001E-2</v>
      </c>
      <c r="K3034" s="50">
        <v>26681.601443509982</v>
      </c>
      <c r="L3034">
        <f t="shared" si="424"/>
        <v>2.5991842646160455E-11</v>
      </c>
      <c r="M3034" t="e">
        <f t="shared" si="432"/>
        <v>#N/A</v>
      </c>
      <c r="N3034" t="str">
        <f t="shared" si="426"/>
        <v>NA</v>
      </c>
      <c r="O3034" s="22">
        <f t="shared" si="431"/>
        <v>22654.309960627881</v>
      </c>
      <c r="P3034">
        <f t="shared" si="427"/>
        <v>2.5991842646160455E-11</v>
      </c>
      <c r="Q3034">
        <f t="shared" si="428"/>
        <v>5</v>
      </c>
      <c r="V3034" s="51">
        <f t="shared" si="425"/>
        <v>6.8894781952724585E-18</v>
      </c>
      <c r="W3034" s="51">
        <f t="shared" si="429"/>
        <v>-1.0090485227869178E-15</v>
      </c>
    </row>
    <row r="3035" spans="2:23" x14ac:dyDescent="0.25">
      <c r="B3035" s="52" t="s">
        <v>3040</v>
      </c>
      <c r="C3035" s="53" t="s">
        <v>4015</v>
      </c>
      <c r="D3035" s="54">
        <v>0.18178831000000001</v>
      </c>
      <c r="E3035" s="54">
        <v>0</v>
      </c>
      <c r="F3035" s="54">
        <v>0</v>
      </c>
      <c r="G3035" s="48">
        <v>3034</v>
      </c>
      <c r="H3035" s="49"/>
      <c r="I3035" s="21">
        <f t="shared" si="430"/>
        <v>2.5991842646160455E-11</v>
      </c>
      <c r="J3035" s="50">
        <v>6.225758410000001</v>
      </c>
      <c r="K3035" s="50">
        <v>26687.827201919983</v>
      </c>
      <c r="L3035">
        <f t="shared" si="424"/>
        <v>2.5991842646160455E-11</v>
      </c>
      <c r="M3035" t="e">
        <f t="shared" si="432"/>
        <v>#N/A</v>
      </c>
      <c r="N3035" t="str">
        <f t="shared" si="426"/>
        <v>NA</v>
      </c>
      <c r="O3035" s="22">
        <f t="shared" si="431"/>
        <v>22654.491748937882</v>
      </c>
      <c r="P3035">
        <f t="shared" si="427"/>
        <v>2.5991842646160455E-11</v>
      </c>
      <c r="Q3035">
        <f t="shared" si="428"/>
        <v>5</v>
      </c>
      <c r="V3035" s="51">
        <f t="shared" si="425"/>
        <v>6.8894781952724585E-18</v>
      </c>
      <c r="W3035" s="51">
        <f t="shared" si="429"/>
        <v>-1.0159380009821903E-15</v>
      </c>
    </row>
    <row r="3036" spans="2:23" x14ac:dyDescent="0.25">
      <c r="B3036" s="45" t="s">
        <v>3804</v>
      </c>
      <c r="C3036" s="46" t="s">
        <v>4016</v>
      </c>
      <c r="D3036" s="47">
        <v>0.82978915999999991</v>
      </c>
      <c r="E3036" s="47">
        <v>0</v>
      </c>
      <c r="F3036" s="47">
        <v>0</v>
      </c>
      <c r="G3036" s="48">
        <v>3035</v>
      </c>
      <c r="H3036" s="49"/>
      <c r="I3036" s="21">
        <f t="shared" si="430"/>
        <v>2.5991842646160455E-11</v>
      </c>
      <c r="J3036" s="50">
        <v>0.82978915999999991</v>
      </c>
      <c r="K3036" s="50">
        <v>26688.656991079984</v>
      </c>
      <c r="L3036">
        <f t="shared" si="424"/>
        <v>2.5991842646160455E-11</v>
      </c>
      <c r="M3036" t="e">
        <f t="shared" si="432"/>
        <v>#N/A</v>
      </c>
      <c r="N3036" t="str">
        <f t="shared" si="426"/>
        <v>NA</v>
      </c>
      <c r="O3036" s="22">
        <f t="shared" si="431"/>
        <v>22655.321538097884</v>
      </c>
      <c r="P3036">
        <f t="shared" si="427"/>
        <v>2.5991842646160455E-11</v>
      </c>
      <c r="Q3036">
        <f t="shared" si="428"/>
        <v>5</v>
      </c>
      <c r="V3036" s="51">
        <f t="shared" si="425"/>
        <v>6.8894781952724585E-18</v>
      </c>
      <c r="W3036" s="51">
        <f t="shared" si="429"/>
        <v>-1.0228274791774628E-15</v>
      </c>
    </row>
    <row r="3037" spans="2:23" x14ac:dyDescent="0.25">
      <c r="B3037" s="52" t="s">
        <v>3804</v>
      </c>
      <c r="C3037" s="53" t="s">
        <v>4017</v>
      </c>
      <c r="D3037" s="54">
        <v>30.702479199999996</v>
      </c>
      <c r="E3037" s="54">
        <v>0</v>
      </c>
      <c r="F3037" s="54">
        <v>0</v>
      </c>
      <c r="G3037" s="48">
        <v>3036</v>
      </c>
      <c r="H3037" s="49"/>
      <c r="I3037" s="21">
        <f t="shared" si="430"/>
        <v>2.5991842646160455E-11</v>
      </c>
      <c r="J3037" s="50">
        <v>30.702479199999996</v>
      </c>
      <c r="K3037" s="50">
        <v>26719.359470279986</v>
      </c>
      <c r="L3037">
        <f t="shared" si="424"/>
        <v>2.5991842646160455E-11</v>
      </c>
      <c r="M3037" t="e">
        <f t="shared" si="432"/>
        <v>#N/A</v>
      </c>
      <c r="N3037" t="str">
        <f t="shared" si="426"/>
        <v>NA</v>
      </c>
      <c r="O3037" s="22">
        <f t="shared" si="431"/>
        <v>22686.024017297885</v>
      </c>
      <c r="P3037">
        <f t="shared" si="427"/>
        <v>2.5991842646160455E-11</v>
      </c>
      <c r="Q3037">
        <f t="shared" si="428"/>
        <v>5</v>
      </c>
      <c r="V3037" s="51">
        <f t="shared" si="425"/>
        <v>6.8894781952724585E-18</v>
      </c>
      <c r="W3037" s="51">
        <f t="shared" si="429"/>
        <v>-1.0297169573727353E-15</v>
      </c>
    </row>
    <row r="3038" spans="2:23" x14ac:dyDescent="0.25">
      <c r="B3038" s="45" t="s">
        <v>3804</v>
      </c>
      <c r="C3038" s="46" t="s">
        <v>4018</v>
      </c>
      <c r="D3038" s="47">
        <v>10.979540929999999</v>
      </c>
      <c r="E3038" s="47">
        <v>0</v>
      </c>
      <c r="F3038" s="47">
        <v>0</v>
      </c>
      <c r="G3038" s="48">
        <v>3037</v>
      </c>
      <c r="H3038" s="49"/>
      <c r="I3038" s="21">
        <f t="shared" si="430"/>
        <v>2.5991842646160455E-11</v>
      </c>
      <c r="J3038" s="50">
        <v>10.979540929999999</v>
      </c>
      <c r="K3038" s="50">
        <v>26730.339011209984</v>
      </c>
      <c r="L3038">
        <f t="shared" si="424"/>
        <v>2.5991842646160455E-11</v>
      </c>
      <c r="M3038" t="e">
        <f t="shared" si="432"/>
        <v>#N/A</v>
      </c>
      <c r="N3038" t="str">
        <f t="shared" si="426"/>
        <v>NA</v>
      </c>
      <c r="O3038" s="22">
        <f t="shared" si="431"/>
        <v>22697.003558227883</v>
      </c>
      <c r="P3038">
        <f t="shared" si="427"/>
        <v>2.5991842646160455E-11</v>
      </c>
      <c r="Q3038">
        <f t="shared" si="428"/>
        <v>5</v>
      </c>
      <c r="V3038" s="51">
        <f t="shared" si="425"/>
        <v>6.8894781952724585E-18</v>
      </c>
      <c r="W3038" s="51">
        <f t="shared" si="429"/>
        <v>-1.0366064355680078E-15</v>
      </c>
    </row>
    <row r="3039" spans="2:23" x14ac:dyDescent="0.25">
      <c r="B3039" s="52" t="s">
        <v>3804</v>
      </c>
      <c r="C3039" s="53" t="s">
        <v>4019</v>
      </c>
      <c r="D3039" s="54">
        <v>34.635109459999995</v>
      </c>
      <c r="E3039" s="54">
        <v>0</v>
      </c>
      <c r="F3039" s="54">
        <v>0</v>
      </c>
      <c r="G3039" s="48">
        <v>3038</v>
      </c>
      <c r="H3039" s="49"/>
      <c r="I3039" s="21">
        <f t="shared" si="430"/>
        <v>2.5991842646160455E-11</v>
      </c>
      <c r="J3039" s="50">
        <v>34.635109459999995</v>
      </c>
      <c r="K3039" s="50">
        <v>26764.974120669984</v>
      </c>
      <c r="L3039">
        <f t="shared" si="424"/>
        <v>2.5991842646160455E-11</v>
      </c>
      <c r="M3039" t="e">
        <f t="shared" si="432"/>
        <v>#N/A</v>
      </c>
      <c r="N3039" t="str">
        <f t="shared" si="426"/>
        <v>NA</v>
      </c>
      <c r="O3039" s="22">
        <f t="shared" si="431"/>
        <v>22731.638667687883</v>
      </c>
      <c r="P3039">
        <f t="shared" si="427"/>
        <v>2.5991842646160455E-11</v>
      </c>
      <c r="Q3039">
        <f t="shared" si="428"/>
        <v>5</v>
      </c>
      <c r="V3039" s="51">
        <f t="shared" si="425"/>
        <v>6.8894781952724585E-18</v>
      </c>
      <c r="W3039" s="51">
        <f t="shared" si="429"/>
        <v>-1.0434959137632803E-15</v>
      </c>
    </row>
    <row r="3040" spans="2:23" x14ac:dyDescent="0.25">
      <c r="B3040" s="45" t="s">
        <v>1574</v>
      </c>
      <c r="C3040" s="46" t="s">
        <v>4020</v>
      </c>
      <c r="D3040" s="47">
        <v>0.45930354999999995</v>
      </c>
      <c r="E3040" s="47">
        <v>11.067652214999999</v>
      </c>
      <c r="F3040" s="47">
        <v>0</v>
      </c>
      <c r="G3040" s="48">
        <v>3039</v>
      </c>
      <c r="H3040" s="49"/>
      <c r="I3040" s="21">
        <f t="shared" si="430"/>
        <v>2.5991842646160455E-11</v>
      </c>
      <c r="J3040" s="50">
        <v>0.45930354999999995</v>
      </c>
      <c r="K3040" s="50">
        <v>26765.433424219984</v>
      </c>
      <c r="L3040">
        <f t="shared" si="424"/>
        <v>2.5991842646160455E-11</v>
      </c>
      <c r="M3040" t="e">
        <f t="shared" si="432"/>
        <v>#N/A</v>
      </c>
      <c r="N3040" t="str">
        <f t="shared" si="426"/>
        <v>NA</v>
      </c>
      <c r="O3040" s="22">
        <f t="shared" si="431"/>
        <v>22732.097971237883</v>
      </c>
      <c r="P3040">
        <f t="shared" si="427"/>
        <v>2.5991842646160455E-11</v>
      </c>
      <c r="Q3040">
        <f t="shared" si="428"/>
        <v>5</v>
      </c>
      <c r="V3040" s="51">
        <f t="shared" si="425"/>
        <v>6.8894781952724585E-18</v>
      </c>
      <c r="W3040" s="51">
        <f t="shared" si="429"/>
        <v>-1.0503853919585528E-15</v>
      </c>
    </row>
    <row r="3041" spans="2:23" x14ac:dyDescent="0.25">
      <c r="B3041" s="52" t="s">
        <v>3832</v>
      </c>
      <c r="C3041" s="53" t="s">
        <v>4021</v>
      </c>
      <c r="D3041" s="54">
        <v>2.3480262000000005</v>
      </c>
      <c r="E3041" s="54">
        <v>0</v>
      </c>
      <c r="F3041" s="54">
        <v>0</v>
      </c>
      <c r="G3041" s="48">
        <v>3040</v>
      </c>
      <c r="H3041" s="49"/>
      <c r="I3041" s="21">
        <f t="shared" si="430"/>
        <v>2.5991842646160455E-11</v>
      </c>
      <c r="J3041" s="50">
        <v>2.3480262000000005</v>
      </c>
      <c r="K3041" s="50">
        <v>26767.781450419985</v>
      </c>
      <c r="L3041">
        <f t="shared" si="424"/>
        <v>2.5991842646160455E-11</v>
      </c>
      <c r="M3041" t="e">
        <f t="shared" si="432"/>
        <v>#N/A</v>
      </c>
      <c r="N3041" t="str">
        <f t="shared" si="426"/>
        <v>NA</v>
      </c>
      <c r="O3041" s="22">
        <f t="shared" si="431"/>
        <v>22734.445997437884</v>
      </c>
      <c r="P3041">
        <f t="shared" si="427"/>
        <v>2.5991842646160455E-11</v>
      </c>
      <c r="Q3041">
        <f t="shared" si="428"/>
        <v>5</v>
      </c>
      <c r="V3041" s="51">
        <f t="shared" si="425"/>
        <v>6.8894781952724585E-18</v>
      </c>
      <c r="W3041" s="51">
        <f t="shared" si="429"/>
        <v>-1.0572748701538253E-15</v>
      </c>
    </row>
    <row r="3042" spans="2:23" x14ac:dyDescent="0.25">
      <c r="B3042" s="45" t="s">
        <v>3832</v>
      </c>
      <c r="C3042" s="46" t="s">
        <v>4022</v>
      </c>
      <c r="D3042" s="47">
        <v>4.9838893400000002</v>
      </c>
      <c r="E3042" s="47">
        <v>0</v>
      </c>
      <c r="F3042" s="47">
        <v>0</v>
      </c>
      <c r="G3042" s="48">
        <v>3041</v>
      </c>
      <c r="H3042" s="49"/>
      <c r="I3042" s="21">
        <f t="shared" si="430"/>
        <v>2.5991842646160455E-11</v>
      </c>
      <c r="J3042" s="50">
        <v>4.9838893400000011</v>
      </c>
      <c r="K3042" s="50">
        <v>26772.765339759986</v>
      </c>
      <c r="L3042">
        <f t="shared" si="424"/>
        <v>2.5991842646160455E-11</v>
      </c>
      <c r="M3042" t="e">
        <f t="shared" si="432"/>
        <v>#N/A</v>
      </c>
      <c r="N3042" t="str">
        <f t="shared" si="426"/>
        <v>NA</v>
      </c>
      <c r="O3042" s="22">
        <f t="shared" si="431"/>
        <v>22739.429886777885</v>
      </c>
      <c r="P3042">
        <f t="shared" si="427"/>
        <v>2.5991842646160455E-11</v>
      </c>
      <c r="Q3042">
        <f t="shared" si="428"/>
        <v>5</v>
      </c>
      <c r="V3042" s="51">
        <f t="shared" si="425"/>
        <v>6.8894781952724585E-18</v>
      </c>
      <c r="W3042" s="51">
        <f t="shared" si="429"/>
        <v>-1.0641643483490979E-15</v>
      </c>
    </row>
    <row r="3043" spans="2:23" x14ac:dyDescent="0.25">
      <c r="B3043" s="52" t="s">
        <v>364</v>
      </c>
      <c r="C3043" s="53" t="s">
        <v>4023</v>
      </c>
      <c r="D3043" s="54">
        <v>4.2214740000000001E-2</v>
      </c>
      <c r="E3043" s="54">
        <v>0</v>
      </c>
      <c r="F3043" s="54">
        <v>0</v>
      </c>
      <c r="G3043" s="48">
        <v>3042</v>
      </c>
      <c r="H3043" s="49"/>
      <c r="I3043" s="21">
        <f t="shared" si="430"/>
        <v>2.5991842646160455E-11</v>
      </c>
      <c r="J3043" s="50">
        <v>0.50782665999999999</v>
      </c>
      <c r="K3043" s="50">
        <v>26773.273166419986</v>
      </c>
      <c r="L3043">
        <f t="shared" si="424"/>
        <v>2.5991842646160455E-11</v>
      </c>
      <c r="M3043" t="e">
        <f t="shared" si="432"/>
        <v>#N/A</v>
      </c>
      <c r="N3043" t="str">
        <f t="shared" si="426"/>
        <v>NA</v>
      </c>
      <c r="O3043" s="22">
        <f t="shared" si="431"/>
        <v>22739.472101517884</v>
      </c>
      <c r="P3043">
        <f t="shared" si="427"/>
        <v>2.5991842646160455E-11</v>
      </c>
      <c r="Q3043">
        <f t="shared" si="428"/>
        <v>5</v>
      </c>
      <c r="V3043" s="51">
        <f t="shared" si="425"/>
        <v>6.8894781952724585E-18</v>
      </c>
      <c r="W3043" s="51">
        <f t="shared" si="429"/>
        <v>-1.0710538265443704E-15</v>
      </c>
    </row>
    <row r="3044" spans="2:23" x14ac:dyDescent="0.25">
      <c r="B3044" s="45" t="s">
        <v>631</v>
      </c>
      <c r="C3044" s="46" t="s">
        <v>4024</v>
      </c>
      <c r="D3044" s="47">
        <v>0</v>
      </c>
      <c r="E3044" s="47">
        <v>0</v>
      </c>
      <c r="F3044" s="47">
        <v>0</v>
      </c>
      <c r="G3044" s="48">
        <v>3043</v>
      </c>
      <c r="H3044" s="49"/>
      <c r="I3044" s="21">
        <f t="shared" si="430"/>
        <v>2.5991842646160455E-11</v>
      </c>
      <c r="J3044" s="50">
        <v>1.02879086</v>
      </c>
      <c r="K3044" s="50">
        <v>26774.301957279986</v>
      </c>
      <c r="L3044">
        <f t="shared" si="424"/>
        <v>2.5991842646160455E-11</v>
      </c>
      <c r="M3044" t="e">
        <f t="shared" si="432"/>
        <v>#N/A</v>
      </c>
      <c r="N3044" t="str">
        <f t="shared" si="426"/>
        <v>NA</v>
      </c>
      <c r="O3044" s="22">
        <f t="shared" si="431"/>
        <v>22739.472101517884</v>
      </c>
      <c r="P3044">
        <f t="shared" si="427"/>
        <v>2.5991842646160455E-11</v>
      </c>
      <c r="Q3044">
        <f t="shared" si="428"/>
        <v>5</v>
      </c>
      <c r="V3044" s="51">
        <f t="shared" si="425"/>
        <v>6.8894781952724585E-18</v>
      </c>
      <c r="W3044" s="51">
        <f t="shared" si="429"/>
        <v>-1.0779433047396429E-15</v>
      </c>
    </row>
    <row r="3045" spans="2:23" x14ac:dyDescent="0.25">
      <c r="B3045" s="52" t="s">
        <v>3824</v>
      </c>
      <c r="C3045" s="53" t="s">
        <v>4025</v>
      </c>
      <c r="D3045" s="54">
        <v>15.665979170000002</v>
      </c>
      <c r="E3045" s="54">
        <v>0</v>
      </c>
      <c r="F3045" s="54">
        <v>0</v>
      </c>
      <c r="G3045" s="48">
        <v>3044</v>
      </c>
      <c r="H3045" s="49"/>
      <c r="I3045" s="21">
        <f t="shared" si="430"/>
        <v>2.5991842646160455E-11</v>
      </c>
      <c r="J3045" s="50">
        <v>15.665979169999998</v>
      </c>
      <c r="K3045" s="50">
        <v>26789.967936449986</v>
      </c>
      <c r="L3045">
        <f t="shared" si="424"/>
        <v>2.5991842646160455E-11</v>
      </c>
      <c r="M3045" t="e">
        <f t="shared" si="432"/>
        <v>#N/A</v>
      </c>
      <c r="N3045" t="str">
        <f t="shared" si="426"/>
        <v>NA</v>
      </c>
      <c r="O3045" s="22">
        <f t="shared" si="431"/>
        <v>22755.138080687884</v>
      </c>
      <c r="P3045">
        <f t="shared" si="427"/>
        <v>2.5991842646160455E-11</v>
      </c>
      <c r="Q3045">
        <f t="shared" si="428"/>
        <v>5</v>
      </c>
      <c r="V3045" s="51">
        <f t="shared" si="425"/>
        <v>6.8894781952724585E-18</v>
      </c>
      <c r="W3045" s="51">
        <f t="shared" si="429"/>
        <v>-1.0848327829349154E-15</v>
      </c>
    </row>
    <row r="3046" spans="2:23" x14ac:dyDescent="0.25">
      <c r="B3046" s="45" t="s">
        <v>3824</v>
      </c>
      <c r="C3046" s="46" t="s">
        <v>4026</v>
      </c>
      <c r="D3046" s="47">
        <v>33.882892949999999</v>
      </c>
      <c r="E3046" s="47">
        <v>0</v>
      </c>
      <c r="F3046" s="47">
        <v>0</v>
      </c>
      <c r="G3046" s="48">
        <v>3045</v>
      </c>
      <c r="H3046" s="49"/>
      <c r="I3046" s="21">
        <f t="shared" si="430"/>
        <v>2.5991842646160455E-11</v>
      </c>
      <c r="J3046" s="50">
        <v>33.882892949999999</v>
      </c>
      <c r="K3046" s="50">
        <v>26823.850829399988</v>
      </c>
      <c r="L3046">
        <f t="shared" ref="L3046:L3075" si="433">P3046</f>
        <v>2.5991842646160455E-11</v>
      </c>
      <c r="M3046" t="e">
        <f t="shared" si="432"/>
        <v>#N/A</v>
      </c>
      <c r="N3046" t="str">
        <f t="shared" si="426"/>
        <v>NA</v>
      </c>
      <c r="O3046" s="22">
        <f t="shared" si="431"/>
        <v>22789.020973637886</v>
      </c>
      <c r="P3046">
        <f t="shared" si="427"/>
        <v>2.5991842646160455E-11</v>
      </c>
      <c r="Q3046">
        <f t="shared" si="428"/>
        <v>5</v>
      </c>
      <c r="V3046" s="51">
        <f t="shared" si="425"/>
        <v>6.8894781952724585E-18</v>
      </c>
      <c r="W3046" s="51">
        <f t="shared" si="429"/>
        <v>-1.0917222611301879E-15</v>
      </c>
    </row>
    <row r="3047" spans="2:23" x14ac:dyDescent="0.25">
      <c r="B3047" s="52" t="s">
        <v>3824</v>
      </c>
      <c r="C3047" s="53" t="s">
        <v>4027</v>
      </c>
      <c r="D3047" s="54">
        <v>5.8966275499999998</v>
      </c>
      <c r="E3047" s="54">
        <v>0</v>
      </c>
      <c r="F3047" s="54">
        <v>0</v>
      </c>
      <c r="G3047" s="48">
        <v>3046</v>
      </c>
      <c r="H3047" s="49"/>
      <c r="I3047" s="21">
        <f t="shared" si="430"/>
        <v>2.5991842646160455E-11</v>
      </c>
      <c r="J3047" s="50">
        <v>5.8966275500000007</v>
      </c>
      <c r="K3047" s="50">
        <v>26829.747456949986</v>
      </c>
      <c r="L3047">
        <f t="shared" si="433"/>
        <v>2.5991842646160455E-11</v>
      </c>
      <c r="M3047" t="e">
        <f t="shared" si="432"/>
        <v>#N/A</v>
      </c>
      <c r="N3047" t="str">
        <f t="shared" si="426"/>
        <v>NA</v>
      </c>
      <c r="O3047" s="22">
        <f t="shared" si="431"/>
        <v>22794.917601187884</v>
      </c>
      <c r="P3047">
        <f t="shared" si="427"/>
        <v>2.5991842646160455E-11</v>
      </c>
      <c r="Q3047">
        <f t="shared" si="428"/>
        <v>5</v>
      </c>
      <c r="V3047" s="51">
        <f t="shared" si="425"/>
        <v>6.8894781952724585E-18</v>
      </c>
      <c r="W3047" s="51">
        <f t="shared" si="429"/>
        <v>-1.0986117393254604E-15</v>
      </c>
    </row>
    <row r="3048" spans="2:23" x14ac:dyDescent="0.25">
      <c r="B3048" s="45" t="s">
        <v>3824</v>
      </c>
      <c r="C3048" s="46" t="s">
        <v>4028</v>
      </c>
      <c r="D3048" s="47">
        <v>3.6571557700000001</v>
      </c>
      <c r="E3048" s="47">
        <v>0</v>
      </c>
      <c r="F3048" s="47">
        <v>0</v>
      </c>
      <c r="G3048" s="48">
        <v>3047</v>
      </c>
      <c r="H3048" s="49"/>
      <c r="I3048" s="21">
        <f t="shared" si="430"/>
        <v>2.5991842646160455E-11</v>
      </c>
      <c r="J3048" s="50">
        <v>3.6571557700000001</v>
      </c>
      <c r="K3048" s="50">
        <v>26833.404612719987</v>
      </c>
      <c r="L3048">
        <f t="shared" si="433"/>
        <v>2.5991842646160455E-11</v>
      </c>
      <c r="M3048" t="e">
        <f t="shared" si="432"/>
        <v>#N/A</v>
      </c>
      <c r="N3048" t="str">
        <f t="shared" si="426"/>
        <v>NA</v>
      </c>
      <c r="O3048" s="22">
        <f t="shared" si="431"/>
        <v>22798.574756957885</v>
      </c>
      <c r="P3048">
        <f t="shared" si="427"/>
        <v>2.5991842646160455E-11</v>
      </c>
      <c r="Q3048">
        <f t="shared" si="428"/>
        <v>5</v>
      </c>
      <c r="V3048" s="51">
        <f t="shared" si="425"/>
        <v>6.8894781952724585E-18</v>
      </c>
      <c r="W3048" s="51">
        <f t="shared" si="429"/>
        <v>-1.1055012175207329E-15</v>
      </c>
    </row>
    <row r="3049" spans="2:23" x14ac:dyDescent="0.25">
      <c r="B3049" s="52" t="s">
        <v>3824</v>
      </c>
      <c r="C3049" s="53" t="s">
        <v>4029</v>
      </c>
      <c r="D3049" s="54">
        <v>12.20954727</v>
      </c>
      <c r="E3049" s="54">
        <v>0</v>
      </c>
      <c r="F3049" s="54">
        <v>0</v>
      </c>
      <c r="G3049" s="48">
        <v>3048</v>
      </c>
      <c r="H3049" s="49"/>
      <c r="I3049" s="21">
        <f t="shared" si="430"/>
        <v>2.5991842646160455E-11</v>
      </c>
      <c r="J3049" s="50">
        <v>12.209547270000002</v>
      </c>
      <c r="K3049" s="50">
        <v>26845.614159989986</v>
      </c>
      <c r="L3049">
        <f t="shared" si="433"/>
        <v>2.5991842646160455E-11</v>
      </c>
      <c r="M3049" t="e">
        <f t="shared" si="432"/>
        <v>#N/A</v>
      </c>
      <c r="N3049" t="str">
        <f t="shared" si="426"/>
        <v>NA</v>
      </c>
      <c r="O3049" s="22">
        <f t="shared" si="431"/>
        <v>22810.784304227884</v>
      </c>
      <c r="P3049">
        <f t="shared" si="427"/>
        <v>2.5991842646160455E-11</v>
      </c>
      <c r="Q3049">
        <f t="shared" si="428"/>
        <v>5</v>
      </c>
      <c r="V3049" s="51">
        <f t="shared" si="425"/>
        <v>6.8894781952724585E-18</v>
      </c>
      <c r="W3049" s="51">
        <f t="shared" si="429"/>
        <v>-1.1123906957160054E-15</v>
      </c>
    </row>
    <row r="3050" spans="2:23" x14ac:dyDescent="0.25">
      <c r="B3050" s="45" t="s">
        <v>3824</v>
      </c>
      <c r="C3050" s="46" t="s">
        <v>4030</v>
      </c>
      <c r="D3050" s="47">
        <v>2.9013662</v>
      </c>
      <c r="E3050" s="47">
        <v>0</v>
      </c>
      <c r="F3050" s="47">
        <v>0</v>
      </c>
      <c r="G3050" s="48">
        <v>3049</v>
      </c>
      <c r="H3050" s="49"/>
      <c r="I3050" s="21">
        <f t="shared" si="430"/>
        <v>2.5991842646160455E-11</v>
      </c>
      <c r="J3050" s="50">
        <v>2.9013662</v>
      </c>
      <c r="K3050" s="50">
        <v>26848.515526189985</v>
      </c>
      <c r="L3050">
        <f t="shared" si="433"/>
        <v>2.5991842646160455E-11</v>
      </c>
      <c r="M3050" t="e">
        <f t="shared" si="432"/>
        <v>#N/A</v>
      </c>
      <c r="N3050" t="str">
        <f t="shared" si="426"/>
        <v>NA</v>
      </c>
      <c r="O3050" s="22">
        <f t="shared" si="431"/>
        <v>22813.685670427883</v>
      </c>
      <c r="P3050">
        <f t="shared" si="427"/>
        <v>2.5991842646160455E-11</v>
      </c>
      <c r="Q3050">
        <f t="shared" si="428"/>
        <v>5</v>
      </c>
      <c r="V3050" s="51">
        <f t="shared" si="425"/>
        <v>6.8894781952724585E-18</v>
      </c>
      <c r="W3050" s="51">
        <f t="shared" si="429"/>
        <v>-1.119280173911278E-15</v>
      </c>
    </row>
    <row r="3051" spans="2:23" x14ac:dyDescent="0.25">
      <c r="B3051" s="52" t="s">
        <v>3410</v>
      </c>
      <c r="C3051" s="53" t="s">
        <v>4031</v>
      </c>
      <c r="D3051" s="54">
        <v>8.6577039999999994E-2</v>
      </c>
      <c r="E3051" s="54">
        <v>5.4999230720000005</v>
      </c>
      <c r="F3051" s="54">
        <v>0</v>
      </c>
      <c r="G3051" s="48">
        <v>3050</v>
      </c>
      <c r="H3051" s="49"/>
      <c r="I3051" s="21">
        <f t="shared" si="430"/>
        <v>2.5991842646160455E-11</v>
      </c>
      <c r="J3051" s="50">
        <v>8.6577039999999994E-2</v>
      </c>
      <c r="K3051" s="50">
        <v>26848.602103229987</v>
      </c>
      <c r="L3051">
        <f t="shared" si="433"/>
        <v>2.5991842646160455E-11</v>
      </c>
      <c r="M3051" t="e">
        <f t="shared" si="432"/>
        <v>#N/A</v>
      </c>
      <c r="N3051" t="str">
        <f t="shared" si="426"/>
        <v>NA</v>
      </c>
      <c r="O3051" s="22">
        <f t="shared" si="431"/>
        <v>22813.772247467885</v>
      </c>
      <c r="P3051">
        <f t="shared" si="427"/>
        <v>2.5991842646160455E-11</v>
      </c>
      <c r="Q3051">
        <f t="shared" si="428"/>
        <v>5</v>
      </c>
      <c r="V3051" s="51">
        <f t="shared" si="425"/>
        <v>6.8894781952724585E-18</v>
      </c>
      <c r="W3051" s="51">
        <f t="shared" si="429"/>
        <v>-1.1261696521065505E-15</v>
      </c>
    </row>
    <row r="3052" spans="2:23" x14ac:dyDescent="0.25">
      <c r="B3052" s="45" t="s">
        <v>1845</v>
      </c>
      <c r="C3052" s="46" t="s">
        <v>4032</v>
      </c>
      <c r="D3052" s="47">
        <v>0.19431693999999999</v>
      </c>
      <c r="E3052" s="47">
        <v>0</v>
      </c>
      <c r="F3052" s="47">
        <v>0</v>
      </c>
      <c r="G3052" s="48">
        <v>3051</v>
      </c>
      <c r="H3052" s="49"/>
      <c r="I3052" s="21">
        <f t="shared" si="430"/>
        <v>2.5991842646160455E-11</v>
      </c>
      <c r="J3052" s="50">
        <v>0.19431693999999999</v>
      </c>
      <c r="K3052" s="50">
        <v>26848.796420169987</v>
      </c>
      <c r="L3052">
        <f t="shared" si="433"/>
        <v>2.5991842646160455E-11</v>
      </c>
      <c r="M3052" t="e">
        <f t="shared" si="432"/>
        <v>#N/A</v>
      </c>
      <c r="N3052" t="str">
        <f t="shared" si="426"/>
        <v>NA</v>
      </c>
      <c r="O3052" s="22">
        <f t="shared" si="431"/>
        <v>22813.966564407885</v>
      </c>
      <c r="P3052">
        <f t="shared" si="427"/>
        <v>2.5991842646160455E-11</v>
      </c>
      <c r="Q3052">
        <f t="shared" si="428"/>
        <v>5</v>
      </c>
      <c r="V3052" s="51">
        <f t="shared" si="425"/>
        <v>6.8894781952724585E-18</v>
      </c>
      <c r="W3052" s="51">
        <f t="shared" si="429"/>
        <v>-1.133059130301823E-15</v>
      </c>
    </row>
    <row r="3053" spans="2:23" x14ac:dyDescent="0.25">
      <c r="B3053" s="52" t="s">
        <v>2724</v>
      </c>
      <c r="C3053" s="53" t="s">
        <v>4033</v>
      </c>
      <c r="D3053" s="54">
        <v>3.7011919999999997E-2</v>
      </c>
      <c r="E3053" s="54">
        <v>0</v>
      </c>
      <c r="F3053" s="54">
        <v>0</v>
      </c>
      <c r="G3053" s="48">
        <v>3052</v>
      </c>
      <c r="H3053" s="49"/>
      <c r="I3053" s="21">
        <f t="shared" si="430"/>
        <v>2.5991842646160455E-11</v>
      </c>
      <c r="J3053" s="50">
        <v>3.7011919999999997E-2</v>
      </c>
      <c r="K3053" s="50">
        <v>26848.833432089988</v>
      </c>
      <c r="L3053">
        <f t="shared" si="433"/>
        <v>2.5991842646160455E-11</v>
      </c>
      <c r="M3053" t="e">
        <f t="shared" si="432"/>
        <v>#N/A</v>
      </c>
      <c r="N3053" t="str">
        <f t="shared" si="426"/>
        <v>NA</v>
      </c>
      <c r="O3053" s="22">
        <f t="shared" si="431"/>
        <v>22814.003576327887</v>
      </c>
      <c r="P3053">
        <f t="shared" si="427"/>
        <v>2.5991842646160455E-11</v>
      </c>
      <c r="Q3053">
        <f t="shared" si="428"/>
        <v>5</v>
      </c>
      <c r="V3053" s="51">
        <f t="shared" si="425"/>
        <v>6.8894781952724585E-18</v>
      </c>
      <c r="W3053" s="51">
        <f t="shared" si="429"/>
        <v>-1.1399486084970955E-15</v>
      </c>
    </row>
    <row r="3054" spans="2:23" x14ac:dyDescent="0.25">
      <c r="B3054" s="45" t="s">
        <v>4034</v>
      </c>
      <c r="C3054" s="46" t="s">
        <v>4035</v>
      </c>
      <c r="D3054" s="47">
        <v>0.55498572000000013</v>
      </c>
      <c r="E3054" s="47">
        <v>0</v>
      </c>
      <c r="F3054" s="47">
        <v>0</v>
      </c>
      <c r="G3054" s="48">
        <v>3053</v>
      </c>
      <c r="H3054" s="49"/>
      <c r="I3054" s="21">
        <f t="shared" si="430"/>
        <v>2.5991842646160455E-11</v>
      </c>
      <c r="J3054" s="50">
        <v>0.55498572000000013</v>
      </c>
      <c r="K3054" s="50">
        <v>26849.388417809987</v>
      </c>
      <c r="L3054">
        <f t="shared" si="433"/>
        <v>2.5991842646160455E-11</v>
      </c>
      <c r="M3054" t="e">
        <f t="shared" si="432"/>
        <v>#N/A</v>
      </c>
      <c r="N3054" t="str">
        <f t="shared" si="426"/>
        <v>NA</v>
      </c>
      <c r="O3054" s="22">
        <f t="shared" si="431"/>
        <v>22814.558562047885</v>
      </c>
      <c r="P3054">
        <f t="shared" si="427"/>
        <v>2.5991842646160455E-11</v>
      </c>
      <c r="Q3054">
        <f t="shared" si="428"/>
        <v>5</v>
      </c>
      <c r="V3054" s="51">
        <f t="shared" si="425"/>
        <v>6.8894781952724585E-18</v>
      </c>
      <c r="W3054" s="51">
        <f t="shared" si="429"/>
        <v>-1.146838086692368E-15</v>
      </c>
    </row>
    <row r="3055" spans="2:23" x14ac:dyDescent="0.25">
      <c r="B3055" s="52" t="s">
        <v>4036</v>
      </c>
      <c r="C3055" s="53" t="s">
        <v>4037</v>
      </c>
      <c r="D3055" s="54">
        <v>7.8936493800000003</v>
      </c>
      <c r="E3055" s="54">
        <v>0</v>
      </c>
      <c r="F3055" s="54">
        <v>0</v>
      </c>
      <c r="G3055" s="48">
        <v>3054</v>
      </c>
      <c r="H3055" s="49"/>
      <c r="I3055" s="21">
        <f t="shared" si="430"/>
        <v>2.5991842646160455E-11</v>
      </c>
      <c r="J3055" s="50">
        <v>7.8936493800000012</v>
      </c>
      <c r="K3055" s="50">
        <v>26857.282067189986</v>
      </c>
      <c r="L3055">
        <f t="shared" si="433"/>
        <v>2.5991842646160455E-11</v>
      </c>
      <c r="M3055" t="e">
        <f t="shared" si="432"/>
        <v>#N/A</v>
      </c>
      <c r="N3055" t="str">
        <f t="shared" si="426"/>
        <v>NA</v>
      </c>
      <c r="O3055" s="22">
        <f t="shared" si="431"/>
        <v>22822.452211427884</v>
      </c>
      <c r="P3055">
        <f t="shared" si="427"/>
        <v>2.5991842646160455E-11</v>
      </c>
      <c r="Q3055">
        <f t="shared" si="428"/>
        <v>5</v>
      </c>
      <c r="V3055" s="51">
        <f t="shared" si="425"/>
        <v>6.8894781952724585E-18</v>
      </c>
      <c r="W3055" s="51">
        <f t="shared" si="429"/>
        <v>-1.1537275648876405E-15</v>
      </c>
    </row>
    <row r="3056" spans="2:23" x14ac:dyDescent="0.25">
      <c r="B3056" s="45" t="s">
        <v>2858</v>
      </c>
      <c r="C3056" s="46" t="s">
        <v>4038</v>
      </c>
      <c r="D3056" s="47">
        <v>3.5497161900000007</v>
      </c>
      <c r="E3056" s="47">
        <v>547.003799125</v>
      </c>
      <c r="F3056" s="47">
        <v>0</v>
      </c>
      <c r="G3056" s="48">
        <v>3055</v>
      </c>
      <c r="H3056" s="49"/>
      <c r="I3056" s="21">
        <f t="shared" si="430"/>
        <v>2.5991842646160455E-11</v>
      </c>
      <c r="J3056" s="50">
        <v>3.5497161900000007</v>
      </c>
      <c r="K3056" s="50">
        <v>26860.831783379985</v>
      </c>
      <c r="L3056">
        <f t="shared" si="433"/>
        <v>2.5991842646160455E-11</v>
      </c>
      <c r="M3056" t="e">
        <f t="shared" si="432"/>
        <v>#N/A</v>
      </c>
      <c r="N3056" t="str">
        <f t="shared" si="426"/>
        <v>NA</v>
      </c>
      <c r="O3056" s="22">
        <f t="shared" si="431"/>
        <v>22826.001927617883</v>
      </c>
      <c r="P3056">
        <f t="shared" si="427"/>
        <v>2.5991842646160455E-11</v>
      </c>
      <c r="Q3056">
        <f t="shared" si="428"/>
        <v>5</v>
      </c>
      <c r="V3056" s="51">
        <f t="shared" si="425"/>
        <v>6.8894781952724585E-18</v>
      </c>
      <c r="W3056" s="51">
        <f t="shared" si="429"/>
        <v>-1.160617043082913E-15</v>
      </c>
    </row>
    <row r="3057" spans="2:23" x14ac:dyDescent="0.25">
      <c r="B3057" s="52" t="s">
        <v>2858</v>
      </c>
      <c r="C3057" s="53" t="s">
        <v>4039</v>
      </c>
      <c r="D3057" s="54">
        <v>0.55388192000000003</v>
      </c>
      <c r="E3057" s="54">
        <v>41.853919241</v>
      </c>
      <c r="F3057" s="54">
        <v>0</v>
      </c>
      <c r="G3057" s="48">
        <v>3056</v>
      </c>
      <c r="H3057" s="49"/>
      <c r="I3057" s="21">
        <f t="shared" si="430"/>
        <v>2.5991842646160455E-11</v>
      </c>
      <c r="J3057" s="50">
        <v>0.55388192000000003</v>
      </c>
      <c r="K3057" s="50">
        <v>26861.385665299986</v>
      </c>
      <c r="L3057">
        <f t="shared" si="433"/>
        <v>2.5991842646160455E-11</v>
      </c>
      <c r="M3057" t="e">
        <f t="shared" si="432"/>
        <v>#N/A</v>
      </c>
      <c r="N3057" t="str">
        <f t="shared" si="426"/>
        <v>NA</v>
      </c>
      <c r="O3057" s="22">
        <f t="shared" si="431"/>
        <v>22826.555809537884</v>
      </c>
      <c r="P3057">
        <f t="shared" si="427"/>
        <v>2.5991842646160455E-11</v>
      </c>
      <c r="Q3057">
        <f t="shared" si="428"/>
        <v>5</v>
      </c>
      <c r="V3057" s="51">
        <f t="shared" si="425"/>
        <v>6.8894781952724585E-18</v>
      </c>
      <c r="W3057" s="51">
        <f t="shared" si="429"/>
        <v>-1.1675065212781856E-15</v>
      </c>
    </row>
    <row r="3058" spans="2:23" x14ac:dyDescent="0.25">
      <c r="B3058" s="45" t="s">
        <v>2858</v>
      </c>
      <c r="C3058" s="46" t="s">
        <v>4040</v>
      </c>
      <c r="D3058" s="47">
        <v>0.21453334999999998</v>
      </c>
      <c r="E3058" s="47">
        <v>12.050192652</v>
      </c>
      <c r="F3058" s="47">
        <v>0</v>
      </c>
      <c r="G3058" s="48">
        <v>3057</v>
      </c>
      <c r="H3058" s="49"/>
      <c r="I3058" s="21">
        <f t="shared" si="430"/>
        <v>2.5991842646160455E-11</v>
      </c>
      <c r="J3058" s="50">
        <v>0.21453334999999998</v>
      </c>
      <c r="K3058" s="50">
        <v>26861.600198649987</v>
      </c>
      <c r="L3058">
        <f t="shared" si="433"/>
        <v>2.5991842646160455E-11</v>
      </c>
      <c r="M3058" t="e">
        <f t="shared" si="432"/>
        <v>#N/A</v>
      </c>
      <c r="N3058" t="str">
        <f t="shared" si="426"/>
        <v>NA</v>
      </c>
      <c r="O3058" s="22">
        <f t="shared" si="431"/>
        <v>22826.770342887885</v>
      </c>
      <c r="P3058">
        <f t="shared" si="427"/>
        <v>2.5991842646160455E-11</v>
      </c>
      <c r="Q3058">
        <f t="shared" si="428"/>
        <v>5</v>
      </c>
      <c r="V3058" s="51">
        <f t="shared" si="425"/>
        <v>6.8894781952724585E-18</v>
      </c>
      <c r="W3058" s="51">
        <f t="shared" si="429"/>
        <v>-1.1743959994734581E-15</v>
      </c>
    </row>
    <row r="3059" spans="2:23" x14ac:dyDescent="0.25">
      <c r="B3059" s="52" t="s">
        <v>3814</v>
      </c>
      <c r="C3059" s="53" t="s">
        <v>4041</v>
      </c>
      <c r="D3059" s="54">
        <v>2.43752915</v>
      </c>
      <c r="E3059" s="54">
        <v>0</v>
      </c>
      <c r="F3059" s="54">
        <v>0</v>
      </c>
      <c r="G3059" s="48">
        <v>3058</v>
      </c>
      <c r="H3059" s="49"/>
      <c r="I3059" s="21">
        <f t="shared" si="430"/>
        <v>2.5991842646160455E-11</v>
      </c>
      <c r="J3059" s="50">
        <v>2.43752915</v>
      </c>
      <c r="K3059" s="50">
        <v>26864.037727799987</v>
      </c>
      <c r="L3059">
        <f t="shared" si="433"/>
        <v>2.5991842646160455E-11</v>
      </c>
      <c r="M3059" t="e">
        <f t="shared" si="432"/>
        <v>#N/A</v>
      </c>
      <c r="N3059" t="str">
        <f t="shared" si="426"/>
        <v>NA</v>
      </c>
      <c r="O3059" s="22">
        <f t="shared" si="431"/>
        <v>22829.207872037885</v>
      </c>
      <c r="P3059">
        <f t="shared" si="427"/>
        <v>2.5991842646160455E-11</v>
      </c>
      <c r="Q3059">
        <f t="shared" si="428"/>
        <v>5</v>
      </c>
      <c r="V3059" s="51">
        <f t="shared" si="425"/>
        <v>6.8894781952724585E-18</v>
      </c>
      <c r="W3059" s="51">
        <f t="shared" si="429"/>
        <v>-1.1812854776687306E-15</v>
      </c>
    </row>
    <row r="3060" spans="2:23" x14ac:dyDescent="0.25">
      <c r="B3060" s="45" t="s">
        <v>3814</v>
      </c>
      <c r="C3060" s="46" t="s">
        <v>4042</v>
      </c>
      <c r="D3060" s="47">
        <v>32.684504699999998</v>
      </c>
      <c r="E3060" s="47">
        <v>0</v>
      </c>
      <c r="F3060" s="47">
        <v>0</v>
      </c>
      <c r="G3060" s="48">
        <v>3059</v>
      </c>
      <c r="H3060" s="49"/>
      <c r="I3060" s="21">
        <f t="shared" si="430"/>
        <v>2.5991842646160455E-11</v>
      </c>
      <c r="J3060" s="50">
        <v>32.684504699999998</v>
      </c>
      <c r="K3060" s="50">
        <v>26896.722232499986</v>
      </c>
      <c r="L3060">
        <f t="shared" si="433"/>
        <v>2.5991842646160455E-11</v>
      </c>
      <c r="M3060" t="e">
        <f t="shared" si="432"/>
        <v>#N/A</v>
      </c>
      <c r="N3060" t="str">
        <f t="shared" si="426"/>
        <v>NA</v>
      </c>
      <c r="O3060" s="22">
        <f t="shared" si="431"/>
        <v>22861.892376737884</v>
      </c>
      <c r="P3060">
        <f t="shared" si="427"/>
        <v>2.5991842646160455E-11</v>
      </c>
      <c r="Q3060">
        <f t="shared" si="428"/>
        <v>5</v>
      </c>
      <c r="V3060" s="51">
        <f t="shared" si="425"/>
        <v>6.8894781952724585E-18</v>
      </c>
      <c r="W3060" s="51">
        <f t="shared" si="429"/>
        <v>-1.1881749558640031E-15</v>
      </c>
    </row>
    <row r="3061" spans="2:23" x14ac:dyDescent="0.25">
      <c r="B3061" s="52" t="s">
        <v>3814</v>
      </c>
      <c r="C3061" s="53" t="s">
        <v>4043</v>
      </c>
      <c r="D3061" s="54">
        <v>31.477271079999998</v>
      </c>
      <c r="E3061" s="54">
        <v>0</v>
      </c>
      <c r="F3061" s="54">
        <v>0</v>
      </c>
      <c r="G3061" s="48">
        <v>3060</v>
      </c>
      <c r="H3061" s="49"/>
      <c r="I3061" s="21">
        <f t="shared" si="430"/>
        <v>2.5991842646160455E-11</v>
      </c>
      <c r="J3061" s="50">
        <v>31.477271080000001</v>
      </c>
      <c r="K3061" s="50">
        <v>26928.199503579985</v>
      </c>
      <c r="L3061">
        <f t="shared" si="433"/>
        <v>2.5991842646160455E-11</v>
      </c>
      <c r="M3061" t="e">
        <f t="shared" si="432"/>
        <v>#N/A</v>
      </c>
      <c r="N3061" t="str">
        <f t="shared" si="426"/>
        <v>NA</v>
      </c>
      <c r="O3061" s="22">
        <f t="shared" si="431"/>
        <v>22893.369647817883</v>
      </c>
      <c r="P3061">
        <f t="shared" si="427"/>
        <v>2.5991842646160455E-11</v>
      </c>
      <c r="Q3061">
        <f t="shared" si="428"/>
        <v>5</v>
      </c>
      <c r="V3061" s="51">
        <f t="shared" si="425"/>
        <v>6.8894781952724585E-18</v>
      </c>
      <c r="W3061" s="51">
        <f t="shared" si="429"/>
        <v>-1.1950644340592756E-15</v>
      </c>
    </row>
    <row r="3062" spans="2:23" x14ac:dyDescent="0.25">
      <c r="B3062" s="45" t="s">
        <v>3856</v>
      </c>
      <c r="C3062" s="46" t="s">
        <v>4044</v>
      </c>
      <c r="D3062" s="47">
        <v>1.0503905499999999</v>
      </c>
      <c r="E3062" s="47">
        <v>0</v>
      </c>
      <c r="F3062" s="47">
        <v>0</v>
      </c>
      <c r="G3062" s="48">
        <v>3061</v>
      </c>
      <c r="H3062" s="49"/>
      <c r="I3062" s="21">
        <f t="shared" si="430"/>
        <v>2.5991842646160455E-11</v>
      </c>
      <c r="J3062" s="50">
        <v>1.0503905499999999</v>
      </c>
      <c r="K3062" s="50">
        <v>26929.249894129985</v>
      </c>
      <c r="L3062">
        <f t="shared" si="433"/>
        <v>2.5991842646160455E-11</v>
      </c>
      <c r="M3062" t="e">
        <f t="shared" si="432"/>
        <v>#N/A</v>
      </c>
      <c r="N3062" t="str">
        <f t="shared" si="426"/>
        <v>NA</v>
      </c>
      <c r="O3062" s="22">
        <f t="shared" si="431"/>
        <v>22894.420038367884</v>
      </c>
      <c r="P3062">
        <f t="shared" si="427"/>
        <v>2.5991842646160455E-11</v>
      </c>
      <c r="Q3062">
        <f t="shared" si="428"/>
        <v>5</v>
      </c>
      <c r="V3062" s="51">
        <f t="shared" si="425"/>
        <v>6.8894781952724585E-18</v>
      </c>
      <c r="W3062" s="51">
        <f t="shared" si="429"/>
        <v>-1.2019539122545481E-15</v>
      </c>
    </row>
    <row r="3063" spans="2:23" x14ac:dyDescent="0.25">
      <c r="B3063" s="52" t="s">
        <v>3856</v>
      </c>
      <c r="C3063" s="53" t="s">
        <v>4045</v>
      </c>
      <c r="D3063" s="54">
        <v>1.4428272500000001</v>
      </c>
      <c r="E3063" s="54">
        <v>0</v>
      </c>
      <c r="F3063" s="54">
        <v>0</v>
      </c>
      <c r="G3063" s="48">
        <v>3062</v>
      </c>
      <c r="H3063" s="49"/>
      <c r="I3063" s="21">
        <f t="shared" si="430"/>
        <v>2.5991842646160455E-11</v>
      </c>
      <c r="J3063" s="50">
        <v>1.4428272500000001</v>
      </c>
      <c r="K3063" s="50">
        <v>26930.692721379986</v>
      </c>
      <c r="L3063">
        <f t="shared" si="433"/>
        <v>2.5991842646160455E-11</v>
      </c>
      <c r="M3063" t="e">
        <f t="shared" si="432"/>
        <v>#N/A</v>
      </c>
      <c r="N3063" t="str">
        <f t="shared" si="426"/>
        <v>NA</v>
      </c>
      <c r="O3063" s="22">
        <f t="shared" si="431"/>
        <v>22895.862865617884</v>
      </c>
      <c r="P3063">
        <f t="shared" si="427"/>
        <v>2.5991842646160455E-11</v>
      </c>
      <c r="Q3063">
        <f t="shared" si="428"/>
        <v>5</v>
      </c>
      <c r="V3063" s="51">
        <f t="shared" si="425"/>
        <v>6.8894781952724585E-18</v>
      </c>
      <c r="W3063" s="51">
        <f t="shared" si="429"/>
        <v>-1.2088433904498206E-15</v>
      </c>
    </row>
    <row r="3064" spans="2:23" x14ac:dyDescent="0.25">
      <c r="B3064" s="45" t="s">
        <v>3856</v>
      </c>
      <c r="C3064" s="46" t="s">
        <v>4046</v>
      </c>
      <c r="D3064" s="47">
        <v>1.81386548</v>
      </c>
      <c r="E3064" s="47">
        <v>0</v>
      </c>
      <c r="F3064" s="47">
        <v>0</v>
      </c>
      <c r="G3064" s="48">
        <v>3063</v>
      </c>
      <c r="H3064" s="49"/>
      <c r="I3064" s="21">
        <f t="shared" si="430"/>
        <v>2.5991842646160455E-11</v>
      </c>
      <c r="J3064" s="50">
        <v>1.81386548</v>
      </c>
      <c r="K3064" s="50">
        <v>26932.506586859985</v>
      </c>
      <c r="L3064">
        <f t="shared" si="433"/>
        <v>2.5991842646160455E-11</v>
      </c>
      <c r="M3064" t="e">
        <f t="shared" si="432"/>
        <v>#N/A</v>
      </c>
      <c r="N3064" t="str">
        <f t="shared" si="426"/>
        <v>NA</v>
      </c>
      <c r="O3064" s="22">
        <f t="shared" si="431"/>
        <v>22897.676731097883</v>
      </c>
      <c r="P3064">
        <f t="shared" si="427"/>
        <v>2.5991842646160455E-11</v>
      </c>
      <c r="Q3064">
        <f t="shared" si="428"/>
        <v>5</v>
      </c>
      <c r="V3064" s="51">
        <f t="shared" si="425"/>
        <v>6.8894781952724585E-18</v>
      </c>
      <c r="W3064" s="51">
        <f t="shared" si="429"/>
        <v>-1.2157328686450931E-15</v>
      </c>
    </row>
    <row r="3065" spans="2:23" x14ac:dyDescent="0.25">
      <c r="B3065" s="52" t="s">
        <v>4047</v>
      </c>
      <c r="C3065" s="53" t="s">
        <v>4048</v>
      </c>
      <c r="D3065" s="54">
        <v>0.10217163999999999</v>
      </c>
      <c r="E3065" s="54">
        <v>0</v>
      </c>
      <c r="F3065" s="54">
        <v>0</v>
      </c>
      <c r="G3065" s="48">
        <v>3064</v>
      </c>
      <c r="H3065" s="49"/>
      <c r="I3065" s="21">
        <f t="shared" si="430"/>
        <v>2.5991842646160455E-11</v>
      </c>
      <c r="J3065" s="50">
        <v>0.10217163999999999</v>
      </c>
      <c r="K3065" s="50">
        <v>26932.608758499984</v>
      </c>
      <c r="L3065">
        <f t="shared" si="433"/>
        <v>2.5991842646160455E-11</v>
      </c>
      <c r="M3065" t="e">
        <f t="shared" si="432"/>
        <v>#N/A</v>
      </c>
      <c r="N3065" t="str">
        <f t="shared" si="426"/>
        <v>NA</v>
      </c>
      <c r="O3065" s="22">
        <f t="shared" si="431"/>
        <v>22897.778902737882</v>
      </c>
      <c r="P3065">
        <f t="shared" si="427"/>
        <v>2.5991842646160455E-11</v>
      </c>
      <c r="Q3065">
        <f t="shared" si="428"/>
        <v>5</v>
      </c>
      <c r="V3065" s="51">
        <f t="shared" si="425"/>
        <v>6.8894781952724585E-18</v>
      </c>
      <c r="W3065" s="51">
        <f t="shared" si="429"/>
        <v>-1.2226223468403657E-15</v>
      </c>
    </row>
    <row r="3066" spans="2:23" x14ac:dyDescent="0.25">
      <c r="B3066" s="45" t="s">
        <v>4049</v>
      </c>
      <c r="C3066" s="46" t="s">
        <v>4050</v>
      </c>
      <c r="D3066" s="47">
        <v>4.4799728700000001</v>
      </c>
      <c r="E3066" s="47">
        <v>0</v>
      </c>
      <c r="F3066" s="47">
        <v>0</v>
      </c>
      <c r="G3066" s="48">
        <v>3065</v>
      </c>
      <c r="H3066" s="49"/>
      <c r="I3066" s="21">
        <f t="shared" si="430"/>
        <v>2.5991842646160455E-11</v>
      </c>
      <c r="J3066" s="50">
        <v>4.4799728700000001</v>
      </c>
      <c r="K3066" s="50">
        <v>26937.088731369986</v>
      </c>
      <c r="L3066">
        <f t="shared" si="433"/>
        <v>2.5991842646160455E-11</v>
      </c>
      <c r="M3066" t="e">
        <f t="shared" si="432"/>
        <v>#N/A</v>
      </c>
      <c r="N3066" t="str">
        <f t="shared" si="426"/>
        <v>NA</v>
      </c>
      <c r="O3066" s="22">
        <f t="shared" si="431"/>
        <v>22902.258875607884</v>
      </c>
      <c r="P3066">
        <f t="shared" si="427"/>
        <v>2.5991842646160455E-11</v>
      </c>
      <c r="Q3066">
        <f t="shared" si="428"/>
        <v>5</v>
      </c>
      <c r="V3066" s="51">
        <f t="shared" si="425"/>
        <v>6.8894781952724585E-18</v>
      </c>
      <c r="W3066" s="51">
        <f t="shared" si="429"/>
        <v>-1.2295118250356382E-15</v>
      </c>
    </row>
    <row r="3067" spans="2:23" x14ac:dyDescent="0.25">
      <c r="B3067" s="52" t="s">
        <v>4049</v>
      </c>
      <c r="C3067" s="53" t="s">
        <v>4051</v>
      </c>
      <c r="D3067" s="54">
        <v>11.123678389999998</v>
      </c>
      <c r="E3067" s="54">
        <v>0</v>
      </c>
      <c r="F3067" s="54">
        <v>0</v>
      </c>
      <c r="G3067" s="48">
        <v>3066</v>
      </c>
      <c r="H3067" s="49"/>
      <c r="I3067" s="21">
        <f t="shared" si="430"/>
        <v>2.5991842646160455E-11</v>
      </c>
      <c r="J3067" s="50">
        <v>11.12367839</v>
      </c>
      <c r="K3067" s="50">
        <v>26948.212409759984</v>
      </c>
      <c r="L3067">
        <f t="shared" si="433"/>
        <v>2.5991842646160455E-11</v>
      </c>
      <c r="M3067" t="e">
        <f t="shared" si="432"/>
        <v>#N/A</v>
      </c>
      <c r="N3067" t="str">
        <f t="shared" si="426"/>
        <v>NA</v>
      </c>
      <c r="O3067" s="22">
        <f t="shared" si="431"/>
        <v>22913.382553997882</v>
      </c>
      <c r="P3067">
        <f t="shared" si="427"/>
        <v>2.5991842646160455E-11</v>
      </c>
      <c r="Q3067">
        <f t="shared" si="428"/>
        <v>5</v>
      </c>
      <c r="V3067" s="51">
        <f t="shared" si="425"/>
        <v>6.8894781952724585E-18</v>
      </c>
      <c r="W3067" s="51">
        <f t="shared" si="429"/>
        <v>-1.2364013032309107E-15</v>
      </c>
    </row>
    <row r="3068" spans="2:23" x14ac:dyDescent="0.25">
      <c r="B3068" s="45" t="s">
        <v>4049</v>
      </c>
      <c r="C3068" s="46" t="s">
        <v>4052</v>
      </c>
      <c r="D3068" s="47">
        <v>26.348586720000007</v>
      </c>
      <c r="E3068" s="47">
        <v>0</v>
      </c>
      <c r="F3068" s="47">
        <v>0</v>
      </c>
      <c r="G3068" s="48">
        <v>3067</v>
      </c>
      <c r="H3068" s="49"/>
      <c r="I3068" s="21">
        <f t="shared" si="430"/>
        <v>2.5991842646160455E-11</v>
      </c>
      <c r="J3068" s="50">
        <v>26.348586719999989</v>
      </c>
      <c r="K3068" s="50">
        <v>26974.560996479984</v>
      </c>
      <c r="L3068">
        <f t="shared" si="433"/>
        <v>2.5991842646160455E-11</v>
      </c>
      <c r="M3068" t="e">
        <f t="shared" si="432"/>
        <v>#N/A</v>
      </c>
      <c r="N3068" t="str">
        <f t="shared" si="426"/>
        <v>NA</v>
      </c>
      <c r="O3068" s="22">
        <f t="shared" si="431"/>
        <v>22939.731140717882</v>
      </c>
      <c r="P3068">
        <f t="shared" si="427"/>
        <v>2.5991842646160455E-11</v>
      </c>
      <c r="Q3068">
        <f t="shared" si="428"/>
        <v>5</v>
      </c>
      <c r="V3068" s="51">
        <f t="shared" si="425"/>
        <v>6.8894781952724585E-18</v>
      </c>
      <c r="W3068" s="51">
        <f t="shared" si="429"/>
        <v>-1.2432907814261832E-15</v>
      </c>
    </row>
    <row r="3069" spans="2:23" x14ac:dyDescent="0.25">
      <c r="B3069" s="52" t="s">
        <v>4049</v>
      </c>
      <c r="C3069" s="53" t="s">
        <v>4053</v>
      </c>
      <c r="D3069" s="54">
        <v>34.967028819999989</v>
      </c>
      <c r="E3069" s="54">
        <v>0</v>
      </c>
      <c r="F3069" s="54">
        <v>0</v>
      </c>
      <c r="G3069" s="48">
        <v>3068</v>
      </c>
      <c r="H3069" s="49"/>
      <c r="I3069" s="21">
        <f t="shared" si="430"/>
        <v>2.5991842646160455E-11</v>
      </c>
      <c r="J3069" s="50">
        <v>34.967028819999989</v>
      </c>
      <c r="K3069" s="50">
        <v>27009.528025299984</v>
      </c>
      <c r="L3069">
        <f t="shared" si="433"/>
        <v>2.5991842646160455E-11</v>
      </c>
      <c r="M3069" t="e">
        <f t="shared" si="432"/>
        <v>#N/A</v>
      </c>
      <c r="N3069" t="str">
        <f t="shared" si="426"/>
        <v>NA</v>
      </c>
      <c r="O3069" s="22">
        <f t="shared" si="431"/>
        <v>22974.698169537882</v>
      </c>
      <c r="P3069">
        <f t="shared" si="427"/>
        <v>2.5991842646160455E-11</v>
      </c>
      <c r="Q3069">
        <f t="shared" si="428"/>
        <v>5</v>
      </c>
      <c r="V3069" s="51">
        <f t="shared" si="425"/>
        <v>6.8894781952724585E-18</v>
      </c>
      <c r="W3069" s="51">
        <f t="shared" si="429"/>
        <v>-1.2501802596214557E-15</v>
      </c>
    </row>
    <row r="3070" spans="2:23" x14ac:dyDescent="0.25">
      <c r="B3070" s="45" t="s">
        <v>4049</v>
      </c>
      <c r="C3070" s="46" t="s">
        <v>4054</v>
      </c>
      <c r="D3070" s="47">
        <v>12.571524500000002</v>
      </c>
      <c r="E3070" s="47">
        <v>0</v>
      </c>
      <c r="F3070" s="47">
        <v>0</v>
      </c>
      <c r="G3070" s="48">
        <v>3069</v>
      </c>
      <c r="H3070" s="49"/>
      <c r="I3070" s="21">
        <f t="shared" si="430"/>
        <v>2.5991842646160455E-11</v>
      </c>
      <c r="J3070" s="50">
        <v>12.571524500000001</v>
      </c>
      <c r="K3070" s="50">
        <v>27022.099549799983</v>
      </c>
      <c r="L3070">
        <f t="shared" si="433"/>
        <v>2.5991842646160455E-11</v>
      </c>
      <c r="M3070" t="e">
        <f t="shared" si="432"/>
        <v>#N/A</v>
      </c>
      <c r="N3070" t="str">
        <f t="shared" si="426"/>
        <v>NA</v>
      </c>
      <c r="O3070" s="22">
        <f t="shared" si="431"/>
        <v>22987.269694037881</v>
      </c>
      <c r="P3070">
        <f t="shared" si="427"/>
        <v>2.5991842646160455E-11</v>
      </c>
      <c r="Q3070">
        <f t="shared" si="428"/>
        <v>5</v>
      </c>
      <c r="V3070" s="51">
        <f t="shared" si="425"/>
        <v>6.8894781952724585E-18</v>
      </c>
      <c r="W3070" s="51">
        <f t="shared" si="429"/>
        <v>-1.2570697378167282E-15</v>
      </c>
    </row>
    <row r="3071" spans="2:23" x14ac:dyDescent="0.25">
      <c r="B3071" s="52" t="s">
        <v>4049</v>
      </c>
      <c r="C3071" s="53" t="s">
        <v>4055</v>
      </c>
      <c r="D3071" s="54">
        <v>13.422786950000001</v>
      </c>
      <c r="E3071" s="54">
        <v>0</v>
      </c>
      <c r="F3071" s="54">
        <v>0</v>
      </c>
      <c r="G3071" s="48">
        <v>3070</v>
      </c>
      <c r="H3071" s="49"/>
      <c r="I3071" s="21">
        <f t="shared" si="430"/>
        <v>2.5991842646160455E-11</v>
      </c>
      <c r="J3071" s="50">
        <v>13.422786949999997</v>
      </c>
      <c r="K3071" s="50">
        <v>27035.522336749982</v>
      </c>
      <c r="L3071">
        <f t="shared" si="433"/>
        <v>2.5991842646160455E-11</v>
      </c>
      <c r="M3071" t="e">
        <f t="shared" si="432"/>
        <v>#N/A</v>
      </c>
      <c r="N3071" t="str">
        <f t="shared" si="426"/>
        <v>NA</v>
      </c>
      <c r="O3071" s="22">
        <f t="shared" si="431"/>
        <v>23000.69248098788</v>
      </c>
      <c r="P3071">
        <f t="shared" si="427"/>
        <v>2.5991842646160455E-11</v>
      </c>
      <c r="Q3071">
        <f t="shared" si="428"/>
        <v>5</v>
      </c>
      <c r="V3071" s="51">
        <f t="shared" si="425"/>
        <v>6.8894781952724585E-18</v>
      </c>
      <c r="W3071" s="51">
        <f t="shared" si="429"/>
        <v>-1.2639592160120007E-15</v>
      </c>
    </row>
    <row r="3072" spans="2:23" x14ac:dyDescent="0.25">
      <c r="B3072" s="45" t="s">
        <v>284</v>
      </c>
      <c r="C3072" s="46" t="s">
        <v>4056</v>
      </c>
      <c r="D3072" s="47">
        <v>0.76610377000000018</v>
      </c>
      <c r="E3072" s="47">
        <v>0</v>
      </c>
      <c r="F3072" s="47">
        <v>0</v>
      </c>
      <c r="G3072" s="48">
        <v>3071</v>
      </c>
      <c r="H3072" s="49"/>
      <c r="I3072" s="21">
        <f t="shared" si="430"/>
        <v>2.5991842646160455E-11</v>
      </c>
      <c r="J3072" s="50">
        <v>0.76610377000000018</v>
      </c>
      <c r="K3072" s="50">
        <v>27036.288440519984</v>
      </c>
      <c r="L3072">
        <f t="shared" si="433"/>
        <v>2.5991842646160455E-11</v>
      </c>
      <c r="M3072" t="e">
        <f t="shared" si="432"/>
        <v>#N/A</v>
      </c>
      <c r="N3072" t="str">
        <f t="shared" si="426"/>
        <v>NA</v>
      </c>
      <c r="O3072" s="22">
        <f t="shared" si="431"/>
        <v>23001.458584757882</v>
      </c>
      <c r="P3072">
        <f t="shared" si="427"/>
        <v>2.5991842646160455E-11</v>
      </c>
      <c r="Q3072">
        <f t="shared" si="428"/>
        <v>5</v>
      </c>
      <c r="V3072" s="51">
        <f t="shared" si="425"/>
        <v>6.8894781952724585E-18</v>
      </c>
      <c r="W3072" s="51">
        <f t="shared" si="429"/>
        <v>-1.2708486942072733E-15</v>
      </c>
    </row>
    <row r="3073" spans="2:23" x14ac:dyDescent="0.25">
      <c r="B3073" s="52" t="s">
        <v>3858</v>
      </c>
      <c r="C3073" s="53" t="s">
        <v>4057</v>
      </c>
      <c r="D3073" s="54">
        <v>17.479022819999997</v>
      </c>
      <c r="E3073" s="54">
        <v>0</v>
      </c>
      <c r="F3073" s="54">
        <v>0</v>
      </c>
      <c r="G3073" s="48">
        <v>3072</v>
      </c>
      <c r="H3073" s="49"/>
      <c r="I3073" s="21">
        <f t="shared" si="430"/>
        <v>2.5991842646160455E-11</v>
      </c>
      <c r="J3073" s="50">
        <v>17.479022819999997</v>
      </c>
      <c r="K3073" s="50">
        <v>27053.767463339984</v>
      </c>
      <c r="L3073">
        <f t="shared" si="433"/>
        <v>2.5991842646160455E-11</v>
      </c>
      <c r="M3073" t="e">
        <f t="shared" si="432"/>
        <v>#N/A</v>
      </c>
      <c r="N3073" t="str">
        <f t="shared" si="426"/>
        <v>NA</v>
      </c>
      <c r="O3073" s="22">
        <f t="shared" si="431"/>
        <v>23018.937607577882</v>
      </c>
      <c r="P3073">
        <f t="shared" si="427"/>
        <v>2.5991842646160455E-11</v>
      </c>
      <c r="Q3073">
        <f t="shared" si="428"/>
        <v>5</v>
      </c>
      <c r="V3073" s="51">
        <f t="shared" si="425"/>
        <v>6.8894781952724585E-18</v>
      </c>
      <c r="W3073" s="51">
        <f t="shared" si="429"/>
        <v>-1.2777381724025458E-15</v>
      </c>
    </row>
    <row r="3074" spans="2:23" x14ac:dyDescent="0.25">
      <c r="B3074" s="45" t="s">
        <v>3858</v>
      </c>
      <c r="C3074" s="46" t="s">
        <v>4058</v>
      </c>
      <c r="D3074" s="47">
        <v>23.16646313</v>
      </c>
      <c r="E3074" s="47">
        <v>0</v>
      </c>
      <c r="F3074" s="47">
        <v>0</v>
      </c>
      <c r="G3074" s="48">
        <v>3073</v>
      </c>
      <c r="H3074" s="49"/>
      <c r="I3074" s="21">
        <f t="shared" si="430"/>
        <v>2.5991842646160455E-11</v>
      </c>
      <c r="J3074" s="50">
        <v>23.166463130000011</v>
      </c>
      <c r="K3074" s="50">
        <v>27076.933926469985</v>
      </c>
      <c r="L3074">
        <f t="shared" si="433"/>
        <v>2.5991842646160455E-11</v>
      </c>
      <c r="M3074" t="e">
        <f t="shared" si="432"/>
        <v>#N/A</v>
      </c>
      <c r="N3074" t="str">
        <f t="shared" si="426"/>
        <v>NA</v>
      </c>
      <c r="O3074" s="22">
        <f t="shared" si="431"/>
        <v>23042.104070707883</v>
      </c>
      <c r="P3074">
        <f t="shared" si="427"/>
        <v>2.5991842646160455E-11</v>
      </c>
      <c r="Q3074">
        <f t="shared" si="428"/>
        <v>5</v>
      </c>
      <c r="V3074" s="51">
        <f t="shared" si="425"/>
        <v>6.8894781952724585E-18</v>
      </c>
      <c r="W3074" s="51">
        <f t="shared" si="429"/>
        <v>-1.2846276505978183E-15</v>
      </c>
    </row>
    <row r="3075" spans="2:23" x14ac:dyDescent="0.25">
      <c r="B3075" s="84" t="s">
        <v>3858</v>
      </c>
      <c r="C3075" s="85" t="s">
        <v>4059</v>
      </c>
      <c r="D3075" s="86">
        <v>23.0588932</v>
      </c>
      <c r="E3075" s="86">
        <v>0</v>
      </c>
      <c r="F3075" s="86">
        <v>0</v>
      </c>
      <c r="G3075" s="87">
        <v>3074</v>
      </c>
      <c r="H3075" s="88"/>
      <c r="I3075" s="21">
        <f t="shared" si="430"/>
        <v>2.5991842646160455E-11</v>
      </c>
      <c r="J3075" s="50">
        <v>23.058893200000004</v>
      </c>
      <c r="K3075" s="50">
        <v>27099.992819669984</v>
      </c>
      <c r="L3075">
        <f t="shared" si="433"/>
        <v>2.5991842646160455E-11</v>
      </c>
      <c r="M3075" t="e">
        <f t="shared" si="432"/>
        <v>#N/A</v>
      </c>
      <c r="N3075" t="str">
        <f>IFERROR(VLOOKUP(C3075,$Y$2:$Y$481,1,FALSE),"NA")</f>
        <v>NA</v>
      </c>
      <c r="O3075" s="22">
        <f t="shared" si="431"/>
        <v>23065.162963907882</v>
      </c>
      <c r="P3075">
        <f>IF(H3075=0,I3075,#N/A)</f>
        <v>2.5991842646160455E-11</v>
      </c>
      <c r="Q3075">
        <f>IF(G3075&lt;$T$3,$S$3,IF(G3075&lt;$T$4,$S$4,IF(G3075&lt;$T$5,$S$5,IF(G3075&lt;$T$6,$S$6,$S$7))))</f>
        <v>5</v>
      </c>
      <c r="V3075" s="51">
        <f t="shared" si="425"/>
        <v>6.8894781952724585E-18</v>
      </c>
      <c r="W3075" s="51">
        <f>W3074-V3075</f>
        <v>-1.2915171287930908E-15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4B8666-2AAC-40AD-95C3-0E593339F674}">
  <sheetPr>
    <tabColor rgb="FF00B0F0"/>
  </sheetPr>
  <dimension ref="A1:AE3636"/>
  <sheetViews>
    <sheetView zoomScale="85" zoomScaleNormal="85" workbookViewId="0">
      <pane ySplit="1" topLeftCell="A2" activePane="bottomLeft" state="frozen"/>
      <selection activeCell="AA89" sqref="AA89"/>
      <selection pane="bottomLeft" activeCell="BA28" sqref="BA28"/>
    </sheetView>
  </sheetViews>
  <sheetFormatPr defaultRowHeight="15" x14ac:dyDescent="0.25"/>
  <cols>
    <col min="1" max="1" width="7.140625" bestFit="1" customWidth="1"/>
    <col min="2" max="2" width="29.28515625" bestFit="1" customWidth="1"/>
    <col min="3" max="3" width="9.85546875" bestFit="1" customWidth="1"/>
    <col min="4" max="4" width="24.85546875" bestFit="1" customWidth="1"/>
    <col min="5" max="5" width="27.140625" bestFit="1" customWidth="1"/>
    <col min="6" max="6" width="16.28515625" customWidth="1"/>
    <col min="7" max="9" width="11.85546875" bestFit="1" customWidth="1"/>
    <col min="10" max="10" width="21.85546875" bestFit="1" customWidth="1"/>
    <col min="11" max="11" width="27.28515625" bestFit="1" customWidth="1"/>
    <col min="12" max="12" width="19.5703125" bestFit="1" customWidth="1"/>
    <col min="13" max="13" width="15.42578125" bestFit="1" customWidth="1"/>
    <col min="14" max="15" width="19.5703125" customWidth="1"/>
    <col min="16" max="16" width="24.42578125" hidden="1" customWidth="1"/>
    <col min="17" max="17" width="25.42578125" hidden="1" customWidth="1"/>
    <col min="18" max="18" width="16.5703125" hidden="1" customWidth="1"/>
    <col min="19" max="28" width="0" hidden="1" customWidth="1"/>
    <col min="31" max="31" width="24.5703125" bestFit="1" customWidth="1"/>
  </cols>
  <sheetData>
    <row r="1" spans="1:31" ht="15.75" x14ac:dyDescent="0.25">
      <c r="A1" s="89" t="s">
        <v>4062</v>
      </c>
      <c r="B1" s="90" t="s">
        <v>4063</v>
      </c>
      <c r="C1" s="90" t="s">
        <v>4064</v>
      </c>
      <c r="D1" s="90" t="s">
        <v>4065</v>
      </c>
      <c r="E1" s="90" t="s">
        <v>4066</v>
      </c>
      <c r="F1" s="90" t="s">
        <v>4067</v>
      </c>
      <c r="G1" s="91" t="s">
        <v>4068</v>
      </c>
      <c r="H1" s="90" t="s">
        <v>4069</v>
      </c>
      <c r="I1" s="90" t="s">
        <v>4070</v>
      </c>
      <c r="J1" s="92" t="s">
        <v>4071</v>
      </c>
      <c r="K1" s="93" t="s">
        <v>4072</v>
      </c>
      <c r="L1" s="94" t="s">
        <v>194</v>
      </c>
      <c r="M1" s="94" t="s">
        <v>4073</v>
      </c>
      <c r="N1" s="94" t="s">
        <v>4074</v>
      </c>
      <c r="O1" s="94" t="s">
        <v>4075</v>
      </c>
      <c r="P1" s="94" t="s">
        <v>4076</v>
      </c>
      <c r="Q1" s="94" t="s">
        <v>4077</v>
      </c>
      <c r="R1" s="94" t="s">
        <v>4078</v>
      </c>
      <c r="V1" t="s">
        <v>4079</v>
      </c>
      <c r="W1" t="s">
        <v>4080</v>
      </c>
      <c r="Y1" t="s">
        <v>4081</v>
      </c>
      <c r="Z1" t="s">
        <v>4082</v>
      </c>
      <c r="AE1" s="95" t="s">
        <v>4083</v>
      </c>
    </row>
    <row r="2" spans="1:31" x14ac:dyDescent="0.25">
      <c r="A2" s="26">
        <v>10544</v>
      </c>
      <c r="B2" s="96" t="s">
        <v>4084</v>
      </c>
      <c r="C2">
        <v>103521103</v>
      </c>
      <c r="D2" t="s">
        <v>764</v>
      </c>
      <c r="E2">
        <v>36.357692544759097</v>
      </c>
      <c r="F2">
        <f>E2/1609</f>
        <v>2.2596452793510937E-2</v>
      </c>
      <c r="G2" s="27">
        <v>1</v>
      </c>
      <c r="H2">
        <f>I2/F2</f>
        <v>140.01683277105016</v>
      </c>
      <c r="I2">
        <f>IFERROR(J2*G2,0)</f>
        <v>3.1638837520079499</v>
      </c>
      <c r="J2" s="97">
        <v>3.1638837520079499</v>
      </c>
      <c r="K2" s="98">
        <v>1</v>
      </c>
      <c r="L2">
        <f>F2</f>
        <v>2.2596452793510937E-2</v>
      </c>
      <c r="M2">
        <f>SUM(I3:I3636)</f>
        <v>24761.636364858849</v>
      </c>
      <c r="N2" t="e">
        <f>IF(B2=O2,M2,NA())</f>
        <v>#N/A</v>
      </c>
      <c r="O2" t="str">
        <f>IFERROR(VLOOKUP(B2,$AE$2:$AE$420,1,FALSE),"NA")</f>
        <v>NA</v>
      </c>
      <c r="P2" t="e">
        <v>#N/A</v>
      </c>
      <c r="Q2" t="e">
        <v>#N/A</v>
      </c>
      <c r="R2" t="str" cm="1">
        <f t="array" ref="R2">INDEX($U$2:$U$6,ROUNDUP(K2/$T$2,0))</f>
        <v>Top 20%</v>
      </c>
      <c r="S2">
        <f>MAX(K:K)</f>
        <v>3635</v>
      </c>
      <c r="T2">
        <f>S2/5</f>
        <v>727</v>
      </c>
      <c r="U2" t="s">
        <v>4085</v>
      </c>
      <c r="V2">
        <v>0</v>
      </c>
      <c r="W2">
        <v>42.044772727272722</v>
      </c>
      <c r="X2">
        <f t="shared" ref="X2:X65" si="0">IFERROR(V2*H2,0)</f>
        <v>0</v>
      </c>
      <c r="Y2">
        <v>0</v>
      </c>
      <c r="Z2">
        <f t="shared" ref="Z2:Z65" si="1">IFERROR(Y2*H2,0)</f>
        <v>0</v>
      </c>
      <c r="AA2">
        <f>SUM(Z2:Z728)</f>
        <v>792.45575759637541</v>
      </c>
      <c r="AE2" s="2" t="s">
        <v>131</v>
      </c>
    </row>
    <row r="3" spans="1:31" x14ac:dyDescent="0.25">
      <c r="A3" s="26">
        <v>11024</v>
      </c>
      <c r="B3" s="96" t="s">
        <v>4086</v>
      </c>
      <c r="C3">
        <v>48011144</v>
      </c>
      <c r="D3" t="s">
        <v>3642</v>
      </c>
      <c r="E3">
        <v>23.74783542066</v>
      </c>
      <c r="F3">
        <f t="shared" ref="F3:F66" si="2">E3/1609</f>
        <v>1.4759375649881914E-2</v>
      </c>
      <c r="G3" s="27">
        <v>1</v>
      </c>
      <c r="H3">
        <f t="shared" ref="H3:H66" si="3">I3/F3</f>
        <v>127.28451816979064</v>
      </c>
      <c r="I3">
        <f t="shared" ref="I3:I66" si="4">IFERROR(J3*G3,0)</f>
        <v>1.8786400180821601</v>
      </c>
      <c r="J3" s="97">
        <v>1.8786400180821601</v>
      </c>
      <c r="K3" s="98">
        <v>2</v>
      </c>
      <c r="L3">
        <f t="shared" ref="L3:L66" si="5">L2+F3</f>
        <v>3.7355828443392851E-2</v>
      </c>
      <c r="M3">
        <f t="shared" ref="M3:M66" si="6">M2-I3</f>
        <v>24759.757724840765</v>
      </c>
      <c r="N3" t="e">
        <f t="shared" ref="N3:N66" si="7">IF(B3=O3,M3,NA())</f>
        <v>#N/A</v>
      </c>
      <c r="O3" t="str">
        <f t="shared" ref="O3:O66" si="8">IFERROR(VLOOKUP(B3,$AE$2:$AE$420,1,FALSE),"NA")</f>
        <v>NA</v>
      </c>
      <c r="P3" t="e">
        <v>#N/A</v>
      </c>
      <c r="Q3" t="e">
        <v>#N/A</v>
      </c>
      <c r="R3" t="str" cm="1">
        <f t="array" ref="R3">INDEX($U$2:$U$6,ROUNDUP(K3/$T$2,0))</f>
        <v>Top 20%</v>
      </c>
      <c r="T3">
        <f>T2*2</f>
        <v>1454</v>
      </c>
      <c r="U3" t="s">
        <v>4087</v>
      </c>
      <c r="V3">
        <v>0</v>
      </c>
      <c r="X3">
        <f t="shared" si="0"/>
        <v>0</v>
      </c>
      <c r="Y3">
        <v>0</v>
      </c>
      <c r="Z3">
        <f t="shared" si="1"/>
        <v>0</v>
      </c>
      <c r="AE3" s="2" t="s">
        <v>163</v>
      </c>
    </row>
    <row r="4" spans="1:31" x14ac:dyDescent="0.25">
      <c r="A4" s="26">
        <v>9665</v>
      </c>
      <c r="B4" s="96" t="s">
        <v>4088</v>
      </c>
      <c r="C4">
        <v>254452101</v>
      </c>
      <c r="D4" t="s">
        <v>514</v>
      </c>
      <c r="E4">
        <v>151.149940910369</v>
      </c>
      <c r="F4">
        <f t="shared" si="2"/>
        <v>9.3940298887737098E-2</v>
      </c>
      <c r="G4" s="27">
        <v>1</v>
      </c>
      <c r="H4">
        <f t="shared" si="3"/>
        <v>18.015355322613527</v>
      </c>
      <c r="I4">
        <f t="shared" si="4"/>
        <v>1.6923678635751001</v>
      </c>
      <c r="J4" s="97">
        <v>1.6923678635751001</v>
      </c>
      <c r="K4" s="98">
        <v>3</v>
      </c>
      <c r="L4">
        <f t="shared" si="5"/>
        <v>0.13129612733112994</v>
      </c>
      <c r="M4">
        <f t="shared" si="6"/>
        <v>24758.065356977189</v>
      </c>
      <c r="N4" t="e">
        <f t="shared" si="7"/>
        <v>#N/A</v>
      </c>
      <c r="O4" t="str">
        <f t="shared" si="8"/>
        <v>NA</v>
      </c>
      <c r="P4" t="e">
        <v>#N/A</v>
      </c>
      <c r="Q4" t="e">
        <v>#N/A</v>
      </c>
      <c r="R4" t="str" cm="1">
        <f t="array" ref="R4">INDEX($U$2:$U$6,ROUNDUP(K4/$T$2,0))</f>
        <v>Top 20%</v>
      </c>
      <c r="T4">
        <f>T2*3</f>
        <v>2181</v>
      </c>
      <c r="U4" t="s">
        <v>4089</v>
      </c>
      <c r="V4">
        <v>0</v>
      </c>
      <c r="X4">
        <f t="shared" si="0"/>
        <v>0</v>
      </c>
      <c r="Y4">
        <v>0</v>
      </c>
      <c r="Z4">
        <f t="shared" si="1"/>
        <v>0</v>
      </c>
      <c r="AE4" s="2" t="s">
        <v>5236</v>
      </c>
    </row>
    <row r="5" spans="1:31" x14ac:dyDescent="0.25">
      <c r="A5" s="26">
        <v>9783</v>
      </c>
      <c r="B5" s="96" t="s">
        <v>4090</v>
      </c>
      <c r="C5">
        <v>252062111</v>
      </c>
      <c r="D5" t="s">
        <v>464</v>
      </c>
      <c r="E5">
        <v>24.360420484727602</v>
      </c>
      <c r="F5">
        <f t="shared" si="2"/>
        <v>1.5140099741906526E-2</v>
      </c>
      <c r="G5" s="27">
        <v>1</v>
      </c>
      <c r="H5">
        <f t="shared" si="3"/>
        <v>95.274141944885727</v>
      </c>
      <c r="I5">
        <f t="shared" si="4"/>
        <v>1.4424600118701301</v>
      </c>
      <c r="J5" s="97">
        <v>1.4424600118701301</v>
      </c>
      <c r="K5" s="98">
        <v>4</v>
      </c>
      <c r="L5">
        <f t="shared" si="5"/>
        <v>0.14643622707303647</v>
      </c>
      <c r="M5">
        <f t="shared" si="6"/>
        <v>24756.62289696532</v>
      </c>
      <c r="N5" t="e">
        <f t="shared" si="7"/>
        <v>#N/A</v>
      </c>
      <c r="O5" t="str">
        <f t="shared" si="8"/>
        <v>NA</v>
      </c>
      <c r="P5" t="e">
        <v>#N/A</v>
      </c>
      <c r="Q5" t="e">
        <v>#N/A</v>
      </c>
      <c r="R5" t="str" cm="1">
        <f t="array" ref="R5">INDEX($U$2:$U$6,ROUNDUP(K5/$T$2,0))</f>
        <v>Top 20%</v>
      </c>
      <c r="T5">
        <f>T2*4</f>
        <v>2908</v>
      </c>
      <c r="U5" t="s">
        <v>4091</v>
      </c>
      <c r="V5">
        <v>0</v>
      </c>
      <c r="X5">
        <f t="shared" si="0"/>
        <v>0</v>
      </c>
      <c r="Y5">
        <v>0</v>
      </c>
      <c r="Z5">
        <f t="shared" si="1"/>
        <v>0</v>
      </c>
      <c r="AE5" s="2" t="s">
        <v>157</v>
      </c>
    </row>
    <row r="6" spans="1:31" x14ac:dyDescent="0.25">
      <c r="A6" s="26">
        <v>10354</v>
      </c>
      <c r="B6" s="96" t="s">
        <v>4092</v>
      </c>
      <c r="C6">
        <v>43141103</v>
      </c>
      <c r="D6" t="s">
        <v>507</v>
      </c>
      <c r="E6">
        <v>85.2366132613882</v>
      </c>
      <c r="F6">
        <f t="shared" si="2"/>
        <v>5.2974899478799381E-2</v>
      </c>
      <c r="G6" s="27">
        <v>4</v>
      </c>
      <c r="H6">
        <f t="shared" si="3"/>
        <v>98.208460172747294</v>
      </c>
      <c r="I6">
        <f t="shared" si="4"/>
        <v>5.2025833056189601</v>
      </c>
      <c r="J6" s="97">
        <v>1.30064582640474</v>
      </c>
      <c r="K6" s="98">
        <v>5</v>
      </c>
      <c r="L6">
        <f t="shared" si="5"/>
        <v>0.19941112655183585</v>
      </c>
      <c r="M6">
        <f t="shared" si="6"/>
        <v>24751.420313659703</v>
      </c>
      <c r="N6" t="e">
        <f t="shared" si="7"/>
        <v>#N/A</v>
      </c>
      <c r="O6" t="str">
        <f t="shared" si="8"/>
        <v>NA</v>
      </c>
      <c r="P6" t="e">
        <v>#N/A</v>
      </c>
      <c r="Q6" t="e">
        <v>#N/A</v>
      </c>
      <c r="R6" t="str" cm="1">
        <f t="array" ref="R6">INDEX($U$2:$U$6,ROUNDUP(K6/$T$2,0))</f>
        <v>Top 20%</v>
      </c>
      <c r="T6">
        <f>T2*5</f>
        <v>3635</v>
      </c>
      <c r="U6" t="s">
        <v>4093</v>
      </c>
      <c r="V6">
        <v>0</v>
      </c>
      <c r="X6">
        <f t="shared" si="0"/>
        <v>0</v>
      </c>
      <c r="Y6">
        <v>0</v>
      </c>
      <c r="Z6">
        <f t="shared" si="1"/>
        <v>0</v>
      </c>
      <c r="AE6" s="2" t="s">
        <v>167</v>
      </c>
    </row>
    <row r="7" spans="1:31" x14ac:dyDescent="0.25">
      <c r="A7" s="26">
        <v>10600</v>
      </c>
      <c r="B7" s="96" t="s">
        <v>4094</v>
      </c>
      <c r="C7">
        <v>42871101</v>
      </c>
      <c r="D7" t="s">
        <v>631</v>
      </c>
      <c r="E7">
        <v>1791.2622293775701</v>
      </c>
      <c r="F7">
        <f t="shared" si="2"/>
        <v>1.1132767118567868</v>
      </c>
      <c r="G7" s="27">
        <v>3</v>
      </c>
      <c r="H7">
        <f t="shared" si="3"/>
        <v>3.3842048474901296</v>
      </c>
      <c r="I7">
        <f t="shared" si="4"/>
        <v>3.7675564448636099</v>
      </c>
      <c r="J7" s="97">
        <v>1.25585214828787</v>
      </c>
      <c r="K7" s="98">
        <v>6</v>
      </c>
      <c r="L7">
        <f t="shared" si="5"/>
        <v>1.3126878384086227</v>
      </c>
      <c r="M7">
        <f t="shared" si="6"/>
        <v>24747.652757214841</v>
      </c>
      <c r="N7" t="e">
        <f t="shared" si="7"/>
        <v>#N/A</v>
      </c>
      <c r="O7" t="str">
        <f t="shared" si="8"/>
        <v>NA</v>
      </c>
      <c r="P7" t="e">
        <v>#N/A</v>
      </c>
      <c r="Q7">
        <v>24747.652757214841</v>
      </c>
      <c r="R7" t="str" cm="1">
        <f t="array" ref="R7">INDEX($U$2:$U$6,ROUNDUP(K7/$T$2,0))</f>
        <v>Top 20%</v>
      </c>
      <c r="V7">
        <v>0</v>
      </c>
      <c r="X7">
        <f t="shared" si="0"/>
        <v>0</v>
      </c>
      <c r="Y7">
        <v>1.0799999999999998</v>
      </c>
      <c r="Z7">
        <f t="shared" si="1"/>
        <v>3.6549412352893396</v>
      </c>
      <c r="AE7" s="2" t="s">
        <v>161</v>
      </c>
    </row>
    <row r="8" spans="1:31" x14ac:dyDescent="0.25">
      <c r="A8" s="26">
        <v>8894</v>
      </c>
      <c r="B8" s="96" t="s">
        <v>1937</v>
      </c>
      <c r="C8">
        <v>103451101</v>
      </c>
      <c r="D8" t="s">
        <v>1180</v>
      </c>
      <c r="E8">
        <v>11983.5348134261</v>
      </c>
      <c r="F8">
        <f t="shared" si="2"/>
        <v>7.4478152973437544</v>
      </c>
      <c r="G8" s="27">
        <v>39</v>
      </c>
      <c r="H8">
        <f t="shared" si="3"/>
        <v>6.5580827591974442</v>
      </c>
      <c r="I8">
        <f t="shared" si="4"/>
        <v>48.843389095197061</v>
      </c>
      <c r="J8" s="97">
        <v>1.2523945921845401</v>
      </c>
      <c r="K8" s="98">
        <v>7</v>
      </c>
      <c r="L8">
        <f t="shared" si="5"/>
        <v>8.7605031357523764</v>
      </c>
      <c r="M8">
        <f t="shared" si="6"/>
        <v>24698.809368119644</v>
      </c>
      <c r="N8" t="e">
        <f t="shared" si="7"/>
        <v>#N/A</v>
      </c>
      <c r="O8" t="str">
        <f t="shared" si="8"/>
        <v>NA</v>
      </c>
      <c r="P8">
        <v>24698.809368119644</v>
      </c>
      <c r="Q8" t="e">
        <v>#N/A</v>
      </c>
      <c r="R8" t="str" cm="1">
        <f t="array" ref="R8">INDEX($U$2:$U$6,ROUNDUP(K8/$T$2,0))</f>
        <v>Top 20%</v>
      </c>
      <c r="V8">
        <v>0</v>
      </c>
      <c r="X8">
        <f t="shared" si="0"/>
        <v>0</v>
      </c>
      <c r="Y8">
        <v>3.2984848484848488</v>
      </c>
      <c r="Z8">
        <f t="shared" si="1"/>
        <v>21.631736616322481</v>
      </c>
      <c r="AE8" s="2" t="s">
        <v>143</v>
      </c>
    </row>
    <row r="9" spans="1:31" x14ac:dyDescent="0.25">
      <c r="A9" s="26">
        <v>6776</v>
      </c>
      <c r="B9" s="96" t="s">
        <v>4095</v>
      </c>
      <c r="C9">
        <v>43141102</v>
      </c>
      <c r="D9" t="s">
        <v>791</v>
      </c>
      <c r="E9">
        <v>7571.5921334295999</v>
      </c>
      <c r="F9">
        <f t="shared" si="2"/>
        <v>4.7057750984646365</v>
      </c>
      <c r="G9" s="27">
        <v>53</v>
      </c>
      <c r="H9">
        <f t="shared" si="3"/>
        <v>10.32029299254105</v>
      </c>
      <c r="I9">
        <f t="shared" si="4"/>
        <v>48.564977773158759</v>
      </c>
      <c r="J9" s="97">
        <v>0.91632033534261803</v>
      </c>
      <c r="K9" s="98">
        <v>8</v>
      </c>
      <c r="L9">
        <f t="shared" si="5"/>
        <v>13.466278234217013</v>
      </c>
      <c r="M9">
        <f t="shared" si="6"/>
        <v>24650.244390346485</v>
      </c>
      <c r="N9" t="e">
        <f t="shared" si="7"/>
        <v>#N/A</v>
      </c>
      <c r="O9" t="str">
        <f t="shared" si="8"/>
        <v>NA</v>
      </c>
      <c r="P9" t="e">
        <v>#N/A</v>
      </c>
      <c r="Q9">
        <v>24650.244390346485</v>
      </c>
      <c r="R9" t="str" cm="1">
        <f t="array" ref="R9">INDEX($U$2:$U$6,ROUNDUP(K9/$T$2,0))</f>
        <v>Top 20%</v>
      </c>
      <c r="V9">
        <v>0</v>
      </c>
      <c r="X9">
        <f t="shared" si="0"/>
        <v>0</v>
      </c>
      <c r="Y9">
        <v>0</v>
      </c>
      <c r="Z9">
        <f t="shared" si="1"/>
        <v>0</v>
      </c>
      <c r="AE9" s="2" t="s">
        <v>126</v>
      </c>
    </row>
    <row r="10" spans="1:31" x14ac:dyDescent="0.25">
      <c r="A10" s="26">
        <v>2373</v>
      </c>
      <c r="B10" s="96" t="s">
        <v>4096</v>
      </c>
      <c r="C10">
        <v>43311102</v>
      </c>
      <c r="D10" t="s">
        <v>375</v>
      </c>
      <c r="E10">
        <v>10089.0760761449</v>
      </c>
      <c r="F10">
        <f t="shared" si="2"/>
        <v>6.2704015389340588</v>
      </c>
      <c r="G10" s="27">
        <v>59</v>
      </c>
      <c r="H10">
        <f t="shared" si="3"/>
        <v>8.2452167179784634</v>
      </c>
      <c r="I10">
        <f t="shared" si="4"/>
        <v>51.700819597256988</v>
      </c>
      <c r="J10" s="97">
        <v>0.87628507791960997</v>
      </c>
      <c r="K10" s="98">
        <v>9</v>
      </c>
      <c r="L10">
        <f t="shared" si="5"/>
        <v>19.736679773151071</v>
      </c>
      <c r="M10">
        <f t="shared" si="6"/>
        <v>24598.543570749229</v>
      </c>
      <c r="N10" t="e">
        <f t="shared" si="7"/>
        <v>#N/A</v>
      </c>
      <c r="O10" t="str">
        <f t="shared" si="8"/>
        <v>NA</v>
      </c>
      <c r="P10" t="e">
        <v>#N/A</v>
      </c>
      <c r="Q10">
        <v>24598.543570749229</v>
      </c>
      <c r="R10" t="str" cm="1">
        <f t="array" ref="R10">INDEX($U$2:$U$6,ROUNDUP(K10/$T$2,0))</f>
        <v>Top 20%</v>
      </c>
      <c r="V10">
        <v>0</v>
      </c>
      <c r="X10">
        <f t="shared" si="0"/>
        <v>0</v>
      </c>
      <c r="Y10">
        <v>0</v>
      </c>
      <c r="Z10">
        <f t="shared" si="1"/>
        <v>0</v>
      </c>
      <c r="AE10" s="2" t="s">
        <v>171</v>
      </c>
    </row>
    <row r="11" spans="1:31" x14ac:dyDescent="0.25">
      <c r="A11" s="26">
        <v>5527</v>
      </c>
      <c r="B11" s="96" t="s">
        <v>3793</v>
      </c>
      <c r="C11">
        <v>254452102</v>
      </c>
      <c r="D11" t="s">
        <v>231</v>
      </c>
      <c r="E11">
        <v>1146.9071915915099</v>
      </c>
      <c r="F11">
        <f t="shared" si="2"/>
        <v>0.71280745282256674</v>
      </c>
      <c r="G11" s="27">
        <v>14</v>
      </c>
      <c r="H11">
        <f t="shared" si="3"/>
        <v>15.172086818340929</v>
      </c>
      <c r="I11">
        <f t="shared" si="4"/>
        <v>10.814776558984439</v>
      </c>
      <c r="J11" s="97">
        <v>0.77248403992745995</v>
      </c>
      <c r="K11" s="98">
        <v>10</v>
      </c>
      <c r="L11">
        <f t="shared" si="5"/>
        <v>20.449487225973638</v>
      </c>
      <c r="M11">
        <f t="shared" si="6"/>
        <v>24587.728794190243</v>
      </c>
      <c r="N11" t="e">
        <f t="shared" si="7"/>
        <v>#N/A</v>
      </c>
      <c r="O11" t="str">
        <f t="shared" si="8"/>
        <v>NA</v>
      </c>
      <c r="P11">
        <v>24587.728794190243</v>
      </c>
      <c r="Q11" t="e">
        <v>#N/A</v>
      </c>
      <c r="R11" t="str" cm="1">
        <f t="array" ref="R11">INDEX($U$2:$U$6,ROUNDUP(K11/$T$2,0))</f>
        <v>Top 20%</v>
      </c>
      <c r="V11">
        <v>0</v>
      </c>
      <c r="X11">
        <f t="shared" si="0"/>
        <v>0</v>
      </c>
      <c r="Y11">
        <v>0.9</v>
      </c>
      <c r="Z11">
        <f t="shared" si="1"/>
        <v>13.654878136506836</v>
      </c>
      <c r="AE11" s="2" t="s">
        <v>173</v>
      </c>
    </row>
    <row r="12" spans="1:31" x14ac:dyDescent="0.25">
      <c r="A12" s="26">
        <v>7968</v>
      </c>
      <c r="B12" s="96" t="s">
        <v>4097</v>
      </c>
      <c r="C12">
        <v>102211101</v>
      </c>
      <c r="D12" t="s">
        <v>983</v>
      </c>
      <c r="E12">
        <v>7724.4676115376296</v>
      </c>
      <c r="F12">
        <f t="shared" si="2"/>
        <v>4.8007878256915042</v>
      </c>
      <c r="G12" s="27">
        <v>13</v>
      </c>
      <c r="H12">
        <f t="shared" si="3"/>
        <v>1.9900624955867787</v>
      </c>
      <c r="I12">
        <f t="shared" si="4"/>
        <v>9.5538678011782601</v>
      </c>
      <c r="J12" s="97">
        <v>0.73491290778294305</v>
      </c>
      <c r="K12" s="98">
        <v>11</v>
      </c>
      <c r="L12">
        <f t="shared" si="5"/>
        <v>25.250275051665142</v>
      </c>
      <c r="M12">
        <f t="shared" si="6"/>
        <v>24578.174926389063</v>
      </c>
      <c r="N12" t="e">
        <f t="shared" si="7"/>
        <v>#N/A</v>
      </c>
      <c r="O12" t="str">
        <f t="shared" si="8"/>
        <v>NA</v>
      </c>
      <c r="P12" t="e">
        <v>#N/A</v>
      </c>
      <c r="Q12">
        <v>24578.174926389063</v>
      </c>
      <c r="R12" t="str" cm="1">
        <f t="array" ref="R12">INDEX($U$2:$U$6,ROUNDUP(K12/$T$2,0))</f>
        <v>Top 20%</v>
      </c>
      <c r="V12">
        <v>0</v>
      </c>
      <c r="X12">
        <f t="shared" si="0"/>
        <v>0</v>
      </c>
      <c r="Y12">
        <v>0</v>
      </c>
      <c r="Z12">
        <f t="shared" si="1"/>
        <v>0</v>
      </c>
      <c r="AE12" s="2" t="s">
        <v>175</v>
      </c>
    </row>
    <row r="13" spans="1:31" x14ac:dyDescent="0.25">
      <c r="A13" s="26">
        <v>10918</v>
      </c>
      <c r="B13" s="96" t="s">
        <v>4098</v>
      </c>
      <c r="C13">
        <v>152582109</v>
      </c>
      <c r="D13" t="s">
        <v>1303</v>
      </c>
      <c r="E13">
        <v>157.94878880232099</v>
      </c>
      <c r="F13">
        <f t="shared" si="2"/>
        <v>9.8165810318409569E-2</v>
      </c>
      <c r="G13" s="27">
        <v>3</v>
      </c>
      <c r="H13">
        <f t="shared" si="3"/>
        <v>22.355191222667138</v>
      </c>
      <c r="I13">
        <f t="shared" si="4"/>
        <v>2.1945154611961168</v>
      </c>
      <c r="J13" s="97">
        <v>0.73150515373203895</v>
      </c>
      <c r="K13" s="98">
        <v>12</v>
      </c>
      <c r="L13">
        <f t="shared" si="5"/>
        <v>25.348440861983551</v>
      </c>
      <c r="M13">
        <f t="shared" si="6"/>
        <v>24575.980410927867</v>
      </c>
      <c r="N13" t="e">
        <f t="shared" si="7"/>
        <v>#N/A</v>
      </c>
      <c r="O13" t="str">
        <f t="shared" si="8"/>
        <v>NA</v>
      </c>
      <c r="P13" t="e">
        <v>#N/A</v>
      </c>
      <c r="Q13" t="e">
        <v>#N/A</v>
      </c>
      <c r="R13" t="str" cm="1">
        <f t="array" ref="R13">INDEX($U$2:$U$6,ROUNDUP(K13/$T$2,0))</f>
        <v>Top 20%</v>
      </c>
      <c r="V13">
        <v>0</v>
      </c>
      <c r="X13">
        <f t="shared" si="0"/>
        <v>0</v>
      </c>
      <c r="Y13">
        <v>0</v>
      </c>
      <c r="Z13">
        <f t="shared" si="1"/>
        <v>0</v>
      </c>
      <c r="AE13" s="2" t="s">
        <v>125</v>
      </c>
    </row>
    <row r="14" spans="1:31" x14ac:dyDescent="0.25">
      <c r="A14" s="26">
        <v>6966</v>
      </c>
      <c r="B14" s="96" t="s">
        <v>4099</v>
      </c>
      <c r="C14">
        <v>43141102</v>
      </c>
      <c r="D14" t="s">
        <v>791</v>
      </c>
      <c r="E14">
        <v>752.03362013646301</v>
      </c>
      <c r="F14">
        <f t="shared" si="2"/>
        <v>0.46739193296237602</v>
      </c>
      <c r="G14" s="27">
        <v>12</v>
      </c>
      <c r="H14">
        <f t="shared" si="3"/>
        <v>18.60895345345002</v>
      </c>
      <c r="I14">
        <f t="shared" si="4"/>
        <v>8.6976747250148883</v>
      </c>
      <c r="J14" s="97">
        <v>0.72480622708457398</v>
      </c>
      <c r="K14" s="98">
        <v>13</v>
      </c>
      <c r="L14">
        <f t="shared" si="5"/>
        <v>25.815832794945926</v>
      </c>
      <c r="M14">
        <f t="shared" si="6"/>
        <v>24567.282736202851</v>
      </c>
      <c r="N14" t="e">
        <f t="shared" si="7"/>
        <v>#N/A</v>
      </c>
      <c r="O14" t="str">
        <f t="shared" si="8"/>
        <v>NA</v>
      </c>
      <c r="P14" t="e">
        <v>#N/A</v>
      </c>
      <c r="Q14" t="e">
        <v>#N/A</v>
      </c>
      <c r="R14" t="str" cm="1">
        <f t="array" ref="R14">INDEX($U$2:$U$6,ROUNDUP(K14/$T$2,0))</f>
        <v>Top 20%</v>
      </c>
      <c r="V14">
        <v>0</v>
      </c>
      <c r="X14">
        <f t="shared" si="0"/>
        <v>0</v>
      </c>
      <c r="Y14">
        <v>0</v>
      </c>
      <c r="Z14">
        <f t="shared" si="1"/>
        <v>0</v>
      </c>
      <c r="AE14" s="2" t="s">
        <v>139</v>
      </c>
    </row>
    <row r="15" spans="1:31" x14ac:dyDescent="0.25">
      <c r="A15" s="26">
        <v>3511</v>
      </c>
      <c r="B15" s="96" t="s">
        <v>508</v>
      </c>
      <c r="C15">
        <v>43141103</v>
      </c>
      <c r="D15" t="s">
        <v>507</v>
      </c>
      <c r="E15">
        <v>44622.1036350863</v>
      </c>
      <c r="F15">
        <f t="shared" si="2"/>
        <v>27.732817672521005</v>
      </c>
      <c r="G15" s="27">
        <v>212</v>
      </c>
      <c r="H15">
        <f t="shared" si="3"/>
        <v>5.4747105637009144</v>
      </c>
      <c r="I15">
        <f t="shared" si="4"/>
        <v>151.82914987294214</v>
      </c>
      <c r="J15" s="97">
        <v>0.71617523524972704</v>
      </c>
      <c r="K15" s="98">
        <v>14</v>
      </c>
      <c r="L15">
        <f t="shared" si="5"/>
        <v>53.548650467466928</v>
      </c>
      <c r="M15">
        <f t="shared" si="6"/>
        <v>24415.45358632991</v>
      </c>
      <c r="N15" t="e">
        <f t="shared" si="7"/>
        <v>#N/A</v>
      </c>
      <c r="O15" t="str">
        <f t="shared" si="8"/>
        <v>NA</v>
      </c>
      <c r="P15">
        <v>24415.45358632991</v>
      </c>
      <c r="Q15" t="e">
        <v>#N/A</v>
      </c>
      <c r="R15" t="str" cm="1">
        <f t="array" ref="R15">INDEX($U$2:$U$6,ROUNDUP(K15/$T$2,0))</f>
        <v>Top 20%</v>
      </c>
      <c r="V15">
        <v>0</v>
      </c>
      <c r="X15">
        <f t="shared" si="0"/>
        <v>0</v>
      </c>
      <c r="Y15">
        <v>7.2399621212121215</v>
      </c>
      <c r="Z15">
        <f t="shared" si="1"/>
        <v>39.636697105794482</v>
      </c>
      <c r="AE15" s="37" t="s">
        <v>152</v>
      </c>
    </row>
    <row r="16" spans="1:31" x14ac:dyDescent="0.25">
      <c r="A16" s="26">
        <v>9537</v>
      </c>
      <c r="B16" s="96" t="s">
        <v>4100</v>
      </c>
      <c r="C16">
        <v>253642104</v>
      </c>
      <c r="D16" t="s">
        <v>2505</v>
      </c>
      <c r="E16">
        <v>8613.6879690431197</v>
      </c>
      <c r="F16">
        <f t="shared" si="2"/>
        <v>5.3534418701324551</v>
      </c>
      <c r="G16" s="27">
        <v>38</v>
      </c>
      <c r="H16">
        <f t="shared" si="3"/>
        <v>4.9987836850521852</v>
      </c>
      <c r="I16">
        <f t="shared" si="4"/>
        <v>26.760697879293375</v>
      </c>
      <c r="J16" s="97">
        <v>0.70422889156035196</v>
      </c>
      <c r="K16" s="98">
        <v>15</v>
      </c>
      <c r="L16">
        <f t="shared" si="5"/>
        <v>58.902092337599385</v>
      </c>
      <c r="M16">
        <f t="shared" si="6"/>
        <v>24388.692888450616</v>
      </c>
      <c r="N16" t="e">
        <f t="shared" si="7"/>
        <v>#N/A</v>
      </c>
      <c r="O16" t="str">
        <f t="shared" si="8"/>
        <v>NA</v>
      </c>
      <c r="P16" t="e">
        <v>#N/A</v>
      </c>
      <c r="Q16" t="e">
        <v>#N/A</v>
      </c>
      <c r="R16" t="str" cm="1">
        <f t="array" ref="R16">INDEX($U$2:$U$6,ROUNDUP(K16/$T$2,0))</f>
        <v>Top 20%</v>
      </c>
      <c r="V16">
        <v>0</v>
      </c>
      <c r="X16">
        <f t="shared" si="0"/>
        <v>0</v>
      </c>
      <c r="Y16">
        <v>0</v>
      </c>
      <c r="Z16">
        <f t="shared" si="1"/>
        <v>0</v>
      </c>
      <c r="AE16" s="2" t="s">
        <v>162</v>
      </c>
    </row>
    <row r="17" spans="1:31" x14ac:dyDescent="0.25">
      <c r="A17" s="26">
        <v>10827</v>
      </c>
      <c r="B17" s="96" t="s">
        <v>4101</v>
      </c>
      <c r="C17">
        <v>252691104</v>
      </c>
      <c r="D17" t="s">
        <v>2192</v>
      </c>
      <c r="E17">
        <v>376.284900470141</v>
      </c>
      <c r="F17">
        <f t="shared" si="2"/>
        <v>0.23386258574899998</v>
      </c>
      <c r="G17" s="27">
        <v>4</v>
      </c>
      <c r="H17">
        <f t="shared" si="3"/>
        <v>11.743026631925707</v>
      </c>
      <c r="I17">
        <f t="shared" si="4"/>
        <v>2.746254572661516</v>
      </c>
      <c r="J17" s="97">
        <v>0.68656364316537899</v>
      </c>
      <c r="K17" s="98">
        <v>16</v>
      </c>
      <c r="L17">
        <f t="shared" si="5"/>
        <v>59.135954923348386</v>
      </c>
      <c r="M17">
        <f t="shared" si="6"/>
        <v>24385.946633877953</v>
      </c>
      <c r="N17" t="e">
        <f t="shared" si="7"/>
        <v>#N/A</v>
      </c>
      <c r="O17" t="str">
        <f t="shared" si="8"/>
        <v>NA</v>
      </c>
      <c r="P17" t="e">
        <v>#N/A</v>
      </c>
      <c r="Q17" t="e">
        <v>#N/A</v>
      </c>
      <c r="R17" t="str" cm="1">
        <f t="array" ref="R17">INDEX($U$2:$U$6,ROUNDUP(K17/$T$2,0))</f>
        <v>Top 20%</v>
      </c>
      <c r="V17">
        <v>0</v>
      </c>
      <c r="X17">
        <f t="shared" si="0"/>
        <v>0</v>
      </c>
      <c r="Y17">
        <v>0</v>
      </c>
      <c r="Z17">
        <f t="shared" si="1"/>
        <v>0</v>
      </c>
      <c r="AE17" s="2" t="s">
        <v>153</v>
      </c>
    </row>
    <row r="18" spans="1:31" x14ac:dyDescent="0.25">
      <c r="A18" s="26">
        <v>10242</v>
      </c>
      <c r="B18" s="96" t="s">
        <v>4102</v>
      </c>
      <c r="C18">
        <v>102781101</v>
      </c>
      <c r="D18" t="s">
        <v>357</v>
      </c>
      <c r="E18">
        <v>135.53401795137299</v>
      </c>
      <c r="F18">
        <f t="shared" si="2"/>
        <v>8.4234939683886262E-2</v>
      </c>
      <c r="G18" s="27">
        <v>1</v>
      </c>
      <c r="H18">
        <f t="shared" si="3"/>
        <v>7.9633768555642206</v>
      </c>
      <c r="I18">
        <f t="shared" si="4"/>
        <v>0.67079456910850799</v>
      </c>
      <c r="J18" s="97">
        <v>0.67079456910850799</v>
      </c>
      <c r="K18" s="98">
        <v>17</v>
      </c>
      <c r="L18">
        <f t="shared" si="5"/>
        <v>59.220189863032275</v>
      </c>
      <c r="M18">
        <f t="shared" si="6"/>
        <v>24385.275839308844</v>
      </c>
      <c r="N18" t="e">
        <f t="shared" si="7"/>
        <v>#N/A</v>
      </c>
      <c r="O18" t="str">
        <f t="shared" si="8"/>
        <v>NA</v>
      </c>
      <c r="P18" t="e">
        <v>#N/A</v>
      </c>
      <c r="Q18" t="e">
        <v>#N/A</v>
      </c>
      <c r="R18" t="str" cm="1">
        <f t="array" ref="R18">INDEX($U$2:$U$6,ROUNDUP(K18/$T$2,0))</f>
        <v>Top 20%</v>
      </c>
      <c r="V18">
        <v>0</v>
      </c>
      <c r="X18">
        <f t="shared" si="0"/>
        <v>0</v>
      </c>
      <c r="Y18">
        <v>0</v>
      </c>
      <c r="Z18">
        <f t="shared" si="1"/>
        <v>0</v>
      </c>
      <c r="AE18" s="2" t="s">
        <v>156</v>
      </c>
    </row>
    <row r="19" spans="1:31" x14ac:dyDescent="0.25">
      <c r="A19" s="26">
        <v>5791</v>
      </c>
      <c r="B19" s="96" t="s">
        <v>1575</v>
      </c>
      <c r="C19">
        <v>14652106</v>
      </c>
      <c r="D19" t="s">
        <v>1574</v>
      </c>
      <c r="E19">
        <v>5897.31174498563</v>
      </c>
      <c r="F19">
        <f t="shared" si="2"/>
        <v>3.6652030733285454</v>
      </c>
      <c r="G19" s="27">
        <v>30</v>
      </c>
      <c r="H19">
        <f t="shared" si="3"/>
        <v>5.3474138001426557</v>
      </c>
      <c r="I19">
        <f t="shared" si="4"/>
        <v>19.599357494642337</v>
      </c>
      <c r="J19" s="97">
        <v>0.65331191648807796</v>
      </c>
      <c r="K19" s="98">
        <v>18</v>
      </c>
      <c r="L19">
        <f t="shared" si="5"/>
        <v>62.885392936360823</v>
      </c>
      <c r="M19">
        <f t="shared" si="6"/>
        <v>24365.676481814204</v>
      </c>
      <c r="N19" t="e">
        <f t="shared" si="7"/>
        <v>#N/A</v>
      </c>
      <c r="O19" t="str">
        <f t="shared" si="8"/>
        <v>NA</v>
      </c>
      <c r="P19">
        <v>24365.676481814204</v>
      </c>
      <c r="Q19" t="e">
        <v>#N/A</v>
      </c>
      <c r="R19" t="str" cm="1">
        <f t="array" ref="R19">INDEX($U$2:$U$6,ROUNDUP(K19/$T$2,0))</f>
        <v>Top 20%</v>
      </c>
      <c r="V19">
        <v>0</v>
      </c>
      <c r="X19">
        <f t="shared" si="0"/>
        <v>0</v>
      </c>
      <c r="Y19">
        <v>1.1009469696969696</v>
      </c>
      <c r="Z19">
        <f t="shared" si="1"/>
        <v>5.8872190189828135</v>
      </c>
      <c r="AE19" s="2" t="s">
        <v>165</v>
      </c>
    </row>
    <row r="20" spans="1:31" x14ac:dyDescent="0.25">
      <c r="A20" s="26">
        <v>10735</v>
      </c>
      <c r="B20" s="96" t="s">
        <v>4103</v>
      </c>
      <c r="C20">
        <v>43211101</v>
      </c>
      <c r="D20" t="s">
        <v>436</v>
      </c>
      <c r="E20">
        <v>366.26348193185203</v>
      </c>
      <c r="F20">
        <f t="shared" si="2"/>
        <v>0.22763423364316471</v>
      </c>
      <c r="G20" s="27">
        <v>3</v>
      </c>
      <c r="H20">
        <f t="shared" si="3"/>
        <v>8.4592722123854394</v>
      </c>
      <c r="I20">
        <f t="shared" si="4"/>
        <v>1.925619947245278</v>
      </c>
      <c r="J20" s="97">
        <v>0.64187331574842599</v>
      </c>
      <c r="K20" s="98">
        <v>19</v>
      </c>
      <c r="L20">
        <f t="shared" si="5"/>
        <v>63.113027170003988</v>
      </c>
      <c r="M20">
        <f t="shared" si="6"/>
        <v>24363.75086186696</v>
      </c>
      <c r="N20" t="e">
        <f t="shared" si="7"/>
        <v>#N/A</v>
      </c>
      <c r="O20" t="str">
        <f t="shared" si="8"/>
        <v>NA</v>
      </c>
      <c r="P20" t="e">
        <v>#N/A</v>
      </c>
      <c r="Q20" t="e">
        <v>#N/A</v>
      </c>
      <c r="R20" t="str" cm="1">
        <f t="array" ref="R20">INDEX($U$2:$U$6,ROUNDUP(K20/$T$2,0))</f>
        <v>Top 20%</v>
      </c>
      <c r="V20">
        <v>0</v>
      </c>
      <c r="X20">
        <f t="shared" si="0"/>
        <v>0</v>
      </c>
      <c r="Y20">
        <v>0</v>
      </c>
      <c r="Z20">
        <f t="shared" si="1"/>
        <v>0</v>
      </c>
      <c r="AE20" s="37" t="s">
        <v>158</v>
      </c>
    </row>
    <row r="21" spans="1:31" x14ac:dyDescent="0.25">
      <c r="A21" s="26">
        <v>10532</v>
      </c>
      <c r="B21" s="96" t="s">
        <v>4104</v>
      </c>
      <c r="C21">
        <v>63591101</v>
      </c>
      <c r="D21" t="s">
        <v>1295</v>
      </c>
      <c r="E21">
        <v>1267.3385902693301</v>
      </c>
      <c r="F21">
        <f t="shared" si="2"/>
        <v>0.78765605361673718</v>
      </c>
      <c r="G21" s="27">
        <v>11</v>
      </c>
      <c r="H21">
        <f t="shared" si="3"/>
        <v>8.6626512950934274</v>
      </c>
      <c r="I21">
        <f t="shared" si="4"/>
        <v>6.8231897329512066</v>
      </c>
      <c r="J21" s="97">
        <v>0.62028997572283695</v>
      </c>
      <c r="K21" s="98">
        <v>20</v>
      </c>
      <c r="L21">
        <f t="shared" si="5"/>
        <v>63.900683223620725</v>
      </c>
      <c r="M21">
        <f t="shared" si="6"/>
        <v>24356.92767213401</v>
      </c>
      <c r="N21" t="e">
        <f t="shared" si="7"/>
        <v>#N/A</v>
      </c>
      <c r="O21" t="str">
        <f t="shared" si="8"/>
        <v>NA</v>
      </c>
      <c r="P21">
        <v>24356.92767213401</v>
      </c>
      <c r="Q21" t="e">
        <v>#N/A</v>
      </c>
      <c r="R21" t="str" cm="1">
        <f t="array" ref="R21">INDEX($U$2:$U$6,ROUNDUP(K21/$T$2,0))</f>
        <v>Top 20%</v>
      </c>
      <c r="V21">
        <v>0</v>
      </c>
      <c r="X21">
        <f t="shared" si="0"/>
        <v>0</v>
      </c>
      <c r="Y21">
        <v>0.39431818181818185</v>
      </c>
      <c r="Z21">
        <f t="shared" si="1"/>
        <v>3.4158409084061585</v>
      </c>
      <c r="AE21" s="2" t="s">
        <v>144</v>
      </c>
    </row>
    <row r="22" spans="1:31" x14ac:dyDescent="0.25">
      <c r="A22" s="26">
        <v>10277</v>
      </c>
      <c r="B22" s="96" t="s">
        <v>1600</v>
      </c>
      <c r="C22">
        <v>14452104</v>
      </c>
      <c r="D22" t="s">
        <v>1599</v>
      </c>
      <c r="E22">
        <v>9258.5450240750197</v>
      </c>
      <c r="F22">
        <f t="shared" si="2"/>
        <v>5.7542231349130013</v>
      </c>
      <c r="G22" s="27">
        <v>30</v>
      </c>
      <c r="H22">
        <f t="shared" si="3"/>
        <v>3.2039200543519533</v>
      </c>
      <c r="I22">
        <f t="shared" si="4"/>
        <v>18.436070899163731</v>
      </c>
      <c r="J22" s="97">
        <v>0.61453569663879104</v>
      </c>
      <c r="K22" s="98">
        <v>21</v>
      </c>
      <c r="L22">
        <f t="shared" si="5"/>
        <v>69.654906358533722</v>
      </c>
      <c r="M22">
        <f t="shared" si="6"/>
        <v>24338.491601234848</v>
      </c>
      <c r="N22" t="e">
        <f t="shared" si="7"/>
        <v>#N/A</v>
      </c>
      <c r="O22" t="str">
        <f t="shared" si="8"/>
        <v>NA</v>
      </c>
      <c r="P22" t="e">
        <v>#N/A</v>
      </c>
      <c r="Q22">
        <v>24338.491601234848</v>
      </c>
      <c r="R22" t="str" cm="1">
        <f t="array" ref="R22">INDEX($U$2:$U$6,ROUNDUP(K22/$T$2,0))</f>
        <v>Top 20%</v>
      </c>
      <c r="V22">
        <v>0</v>
      </c>
      <c r="X22">
        <f t="shared" si="0"/>
        <v>0</v>
      </c>
      <c r="Y22">
        <v>0</v>
      </c>
      <c r="Z22">
        <f t="shared" si="1"/>
        <v>0</v>
      </c>
      <c r="AE22" s="2" t="s">
        <v>129</v>
      </c>
    </row>
    <row r="23" spans="1:31" x14ac:dyDescent="0.25">
      <c r="A23" s="26">
        <v>8742</v>
      </c>
      <c r="B23" s="96" t="s">
        <v>4105</v>
      </c>
      <c r="C23">
        <v>254432104</v>
      </c>
      <c r="D23" t="s">
        <v>633</v>
      </c>
      <c r="E23">
        <v>3906.1429863930698</v>
      </c>
      <c r="F23">
        <f t="shared" si="2"/>
        <v>2.4276836459869919</v>
      </c>
      <c r="G23" s="27">
        <v>27</v>
      </c>
      <c r="H23">
        <f t="shared" si="3"/>
        <v>6.6255872426866782</v>
      </c>
      <c r="I23">
        <f t="shared" si="4"/>
        <v>16.084829794130496</v>
      </c>
      <c r="J23" s="97">
        <v>0.59573443681964799</v>
      </c>
      <c r="K23" s="98">
        <v>22</v>
      </c>
      <c r="L23">
        <f t="shared" si="5"/>
        <v>72.082590004520711</v>
      </c>
      <c r="M23">
        <f t="shared" si="6"/>
        <v>24322.406771440717</v>
      </c>
      <c r="N23" t="e">
        <f t="shared" si="7"/>
        <v>#N/A</v>
      </c>
      <c r="O23" t="str">
        <f t="shared" si="8"/>
        <v>NA</v>
      </c>
      <c r="P23">
        <v>24322.406771440717</v>
      </c>
      <c r="Q23" t="e">
        <v>#N/A</v>
      </c>
      <c r="R23" t="str" cm="1">
        <f t="array" ref="R23">INDEX($U$2:$U$6,ROUNDUP(K23/$T$2,0))</f>
        <v>Top 20%</v>
      </c>
      <c r="V23">
        <v>0</v>
      </c>
      <c r="X23">
        <f t="shared" si="0"/>
        <v>0</v>
      </c>
      <c r="Y23">
        <v>8.3113636363636374</v>
      </c>
      <c r="Z23">
        <f t="shared" si="1"/>
        <v>55.067664878420878</v>
      </c>
      <c r="AE23" s="2" t="s">
        <v>313</v>
      </c>
    </row>
    <row r="24" spans="1:31" x14ac:dyDescent="0.25">
      <c r="A24" s="26">
        <v>8905</v>
      </c>
      <c r="B24" s="96" t="s">
        <v>4106</v>
      </c>
      <c r="C24">
        <v>43141101</v>
      </c>
      <c r="D24" t="s">
        <v>213</v>
      </c>
      <c r="E24">
        <v>1714.9565259677099</v>
      </c>
      <c r="F24">
        <f t="shared" si="2"/>
        <v>1.0658524089295898</v>
      </c>
      <c r="G24" s="27">
        <v>12</v>
      </c>
      <c r="H24">
        <f t="shared" si="3"/>
        <v>6.54033503906492</v>
      </c>
      <c r="I24">
        <f t="shared" si="4"/>
        <v>6.9710318565939478</v>
      </c>
      <c r="J24" s="97">
        <v>0.58091932138282898</v>
      </c>
      <c r="K24" s="98">
        <v>23</v>
      </c>
      <c r="L24">
        <f t="shared" si="5"/>
        <v>73.148442413450297</v>
      </c>
      <c r="M24">
        <f t="shared" si="6"/>
        <v>24315.435739584125</v>
      </c>
      <c r="N24" t="e">
        <f t="shared" si="7"/>
        <v>#N/A</v>
      </c>
      <c r="O24" t="str">
        <f t="shared" si="8"/>
        <v>NA</v>
      </c>
      <c r="P24">
        <v>24315.435739584125</v>
      </c>
      <c r="Q24" t="e">
        <v>#N/A</v>
      </c>
      <c r="R24" t="str" cm="1">
        <f t="array" ref="R24">INDEX($U$2:$U$6,ROUNDUP(K24/$T$2,0))</f>
        <v>Top 20%</v>
      </c>
      <c r="V24">
        <v>0</v>
      </c>
      <c r="X24">
        <f t="shared" si="0"/>
        <v>0</v>
      </c>
      <c r="Y24">
        <v>1.2884469696969698</v>
      </c>
      <c r="Z24">
        <f t="shared" si="1"/>
        <v>8.4268748618861089</v>
      </c>
      <c r="AE24" s="2" t="s">
        <v>176</v>
      </c>
    </row>
    <row r="25" spans="1:31" x14ac:dyDescent="0.25">
      <c r="A25" s="26">
        <v>10515</v>
      </c>
      <c r="B25" s="96" t="s">
        <v>4107</v>
      </c>
      <c r="C25">
        <v>43201102</v>
      </c>
      <c r="D25" t="s">
        <v>796</v>
      </c>
      <c r="E25">
        <v>43.8834853520721</v>
      </c>
      <c r="F25">
        <f t="shared" si="2"/>
        <v>2.7273763425775078E-2</v>
      </c>
      <c r="G25" s="27">
        <v>1</v>
      </c>
      <c r="H25">
        <f t="shared" si="3"/>
        <v>20.679155675201581</v>
      </c>
      <c r="I25">
        <f t="shared" si="4"/>
        <v>0.56399839973022203</v>
      </c>
      <c r="J25" s="97">
        <v>0.56399839973022203</v>
      </c>
      <c r="K25" s="98">
        <v>24</v>
      </c>
      <c r="L25">
        <f t="shared" si="5"/>
        <v>73.175716176876065</v>
      </c>
      <c r="M25">
        <f t="shared" si="6"/>
        <v>24314.871741184394</v>
      </c>
      <c r="N25" t="e">
        <f t="shared" si="7"/>
        <v>#N/A</v>
      </c>
      <c r="O25" t="str">
        <f t="shared" si="8"/>
        <v>NA</v>
      </c>
      <c r="P25" t="e">
        <v>#N/A</v>
      </c>
      <c r="Q25" t="e">
        <v>#N/A</v>
      </c>
      <c r="R25" t="str" cm="1">
        <f t="array" ref="R25">INDEX($U$2:$U$6,ROUNDUP(K25/$T$2,0))</f>
        <v>Top 20%</v>
      </c>
      <c r="V25">
        <v>0</v>
      </c>
      <c r="X25">
        <f t="shared" si="0"/>
        <v>0</v>
      </c>
      <c r="Y25">
        <v>0</v>
      </c>
      <c r="Z25">
        <f t="shared" si="1"/>
        <v>0</v>
      </c>
      <c r="AE25" s="2" t="s">
        <v>137</v>
      </c>
    </row>
    <row r="26" spans="1:31" x14ac:dyDescent="0.25">
      <c r="A26" s="26">
        <v>10181</v>
      </c>
      <c r="B26" s="96" t="s">
        <v>4108</v>
      </c>
      <c r="C26">
        <v>63642108</v>
      </c>
      <c r="D26" t="s">
        <v>1681</v>
      </c>
      <c r="E26">
        <v>590.652129229558</v>
      </c>
      <c r="F26">
        <f t="shared" si="2"/>
        <v>0.36709268441861903</v>
      </c>
      <c r="G26" s="27">
        <v>4</v>
      </c>
      <c r="H26">
        <f t="shared" si="3"/>
        <v>6.0230652179589566</v>
      </c>
      <c r="I26">
        <f t="shared" si="4"/>
        <v>2.2110231792889681</v>
      </c>
      <c r="J26" s="97">
        <v>0.55275579482224202</v>
      </c>
      <c r="K26" s="98">
        <v>25</v>
      </c>
      <c r="L26">
        <f t="shared" si="5"/>
        <v>73.542808861294688</v>
      </c>
      <c r="M26">
        <f t="shared" si="6"/>
        <v>24312.660718005103</v>
      </c>
      <c r="N26" t="e">
        <f t="shared" si="7"/>
        <v>#N/A</v>
      </c>
      <c r="O26" t="str">
        <f t="shared" si="8"/>
        <v>NA</v>
      </c>
      <c r="P26" t="e">
        <v>#N/A</v>
      </c>
      <c r="Q26" t="e">
        <v>#N/A</v>
      </c>
      <c r="R26" t="str" cm="1">
        <f t="array" ref="R26">INDEX($U$2:$U$6,ROUNDUP(K26/$T$2,0))</f>
        <v>Top 20%</v>
      </c>
      <c r="V26">
        <v>0</v>
      </c>
      <c r="X26">
        <f t="shared" si="0"/>
        <v>0</v>
      </c>
      <c r="Y26">
        <v>0</v>
      </c>
      <c r="Z26">
        <f t="shared" si="1"/>
        <v>0</v>
      </c>
      <c r="AE26" s="2" t="s">
        <v>166</v>
      </c>
    </row>
    <row r="27" spans="1:31" x14ac:dyDescent="0.25">
      <c r="A27" s="26">
        <v>7688</v>
      </c>
      <c r="B27" s="96" t="s">
        <v>4109</v>
      </c>
      <c r="C27">
        <v>63642106</v>
      </c>
      <c r="D27" t="s">
        <v>1670</v>
      </c>
      <c r="E27">
        <v>458.54891259786501</v>
      </c>
      <c r="F27">
        <f t="shared" si="2"/>
        <v>0.2849900016145836</v>
      </c>
      <c r="G27" s="27">
        <v>4</v>
      </c>
      <c r="H27">
        <f t="shared" si="3"/>
        <v>7.7536252840990771</v>
      </c>
      <c r="I27">
        <f t="shared" si="4"/>
        <v>2.2097056822342722</v>
      </c>
      <c r="J27" s="97">
        <v>0.55242642055856805</v>
      </c>
      <c r="K27" s="98">
        <v>26</v>
      </c>
      <c r="L27">
        <f t="shared" si="5"/>
        <v>73.827798862909276</v>
      </c>
      <c r="M27">
        <f t="shared" si="6"/>
        <v>24310.451012322868</v>
      </c>
      <c r="N27" t="e">
        <f t="shared" si="7"/>
        <v>#N/A</v>
      </c>
      <c r="O27" t="str">
        <f t="shared" si="8"/>
        <v>NA</v>
      </c>
      <c r="P27" t="e">
        <v>#N/A</v>
      </c>
      <c r="Q27" t="e">
        <v>#N/A</v>
      </c>
      <c r="R27" t="str" cm="1">
        <f t="array" ref="R27">INDEX($U$2:$U$6,ROUNDUP(K27/$T$2,0))</f>
        <v>Top 20%</v>
      </c>
      <c r="V27">
        <v>0</v>
      </c>
      <c r="X27">
        <f t="shared" si="0"/>
        <v>0</v>
      </c>
      <c r="Y27">
        <v>0</v>
      </c>
      <c r="Z27">
        <f t="shared" si="1"/>
        <v>0</v>
      </c>
      <c r="AE27" s="2" t="s">
        <v>4116</v>
      </c>
    </row>
    <row r="28" spans="1:31" x14ac:dyDescent="0.25">
      <c r="A28" s="26">
        <v>7743</v>
      </c>
      <c r="B28" s="96" t="s">
        <v>1089</v>
      </c>
      <c r="C28">
        <v>43361102</v>
      </c>
      <c r="D28" t="s">
        <v>1088</v>
      </c>
      <c r="E28">
        <v>22883.904994214499</v>
      </c>
      <c r="F28">
        <f t="shared" si="2"/>
        <v>14.222439399760409</v>
      </c>
      <c r="G28" s="27">
        <v>51</v>
      </c>
      <c r="H28">
        <f t="shared" si="3"/>
        <v>1.9675785624589972</v>
      </c>
      <c r="I28">
        <f t="shared" si="4"/>
        <v>27.983766868840789</v>
      </c>
      <c r="J28" s="97">
        <v>0.54870131115374099</v>
      </c>
      <c r="K28" s="98">
        <v>27</v>
      </c>
      <c r="L28">
        <f t="shared" si="5"/>
        <v>88.05023826266968</v>
      </c>
      <c r="M28">
        <f t="shared" si="6"/>
        <v>24282.467245454027</v>
      </c>
      <c r="N28" t="e">
        <f t="shared" si="7"/>
        <v>#N/A</v>
      </c>
      <c r="O28" t="str">
        <f t="shared" si="8"/>
        <v>NA</v>
      </c>
      <c r="P28" t="e">
        <v>#N/A</v>
      </c>
      <c r="Q28">
        <v>24282.467245454027</v>
      </c>
      <c r="R28" t="str" cm="1">
        <f t="array" ref="R28">INDEX($U$2:$U$6,ROUNDUP(K28/$T$2,0))</f>
        <v>Top 20%</v>
      </c>
      <c r="V28">
        <v>0</v>
      </c>
      <c r="X28">
        <f t="shared" si="0"/>
        <v>0</v>
      </c>
      <c r="Y28">
        <v>1.0465909090909091</v>
      </c>
      <c r="Z28">
        <f t="shared" si="1"/>
        <v>2.059249836391746</v>
      </c>
      <c r="AE28" s="2" t="s">
        <v>1409</v>
      </c>
    </row>
    <row r="29" spans="1:31" x14ac:dyDescent="0.25">
      <c r="A29" s="26">
        <v>6480</v>
      </c>
      <c r="B29" s="96" t="s">
        <v>3803</v>
      </c>
      <c r="C29">
        <v>14662112</v>
      </c>
      <c r="D29" t="s">
        <v>1507</v>
      </c>
      <c r="E29">
        <v>630.30213807825101</v>
      </c>
      <c r="F29">
        <f t="shared" si="2"/>
        <v>0.39173532509524611</v>
      </c>
      <c r="G29" s="27">
        <v>9</v>
      </c>
      <c r="H29">
        <f t="shared" si="3"/>
        <v>12.344444203944015</v>
      </c>
      <c r="I29">
        <f t="shared" si="4"/>
        <v>4.8357548633521352</v>
      </c>
      <c r="J29" s="97">
        <v>0.53730609592801504</v>
      </c>
      <c r="K29" s="98">
        <v>28</v>
      </c>
      <c r="L29">
        <f t="shared" si="5"/>
        <v>88.44197358776492</v>
      </c>
      <c r="M29">
        <f t="shared" si="6"/>
        <v>24277.631490590673</v>
      </c>
      <c r="N29" t="e">
        <f t="shared" si="7"/>
        <v>#N/A</v>
      </c>
      <c r="O29" t="str">
        <f t="shared" si="8"/>
        <v>NA</v>
      </c>
      <c r="P29" t="e">
        <v>#N/A</v>
      </c>
      <c r="Q29" t="e">
        <v>#N/A</v>
      </c>
      <c r="R29" t="str" cm="1">
        <f t="array" ref="R29">INDEX($U$2:$U$6,ROUNDUP(K29/$T$2,0))</f>
        <v>Top 20%</v>
      </c>
      <c r="V29">
        <v>0</v>
      </c>
      <c r="X29">
        <f t="shared" si="0"/>
        <v>0</v>
      </c>
      <c r="Y29">
        <v>0</v>
      </c>
      <c r="Z29">
        <f t="shared" si="1"/>
        <v>0</v>
      </c>
      <c r="AE29" s="2" t="s">
        <v>4060</v>
      </c>
    </row>
    <row r="30" spans="1:31" x14ac:dyDescent="0.25">
      <c r="A30" s="26">
        <v>10043</v>
      </c>
      <c r="B30" s="96" t="s">
        <v>1773</v>
      </c>
      <c r="C30">
        <v>102911109</v>
      </c>
      <c r="D30" t="s">
        <v>284</v>
      </c>
      <c r="E30">
        <v>2158.8587060681898</v>
      </c>
      <c r="F30">
        <f t="shared" si="2"/>
        <v>1.3417394071275264</v>
      </c>
      <c r="G30" s="27">
        <v>15</v>
      </c>
      <c r="H30">
        <f t="shared" si="3"/>
        <v>5.9237253355610715</v>
      </c>
      <c r="I30">
        <f t="shared" si="4"/>
        <v>7.9480957197220192</v>
      </c>
      <c r="J30" s="97">
        <v>0.52987304798146795</v>
      </c>
      <c r="K30" s="98">
        <v>29</v>
      </c>
      <c r="L30">
        <f t="shared" si="5"/>
        <v>89.78371299489244</v>
      </c>
      <c r="M30">
        <f t="shared" si="6"/>
        <v>24269.68339487095</v>
      </c>
      <c r="N30" t="e">
        <f t="shared" si="7"/>
        <v>#N/A</v>
      </c>
      <c r="O30" t="str">
        <f t="shared" si="8"/>
        <v>NA</v>
      </c>
      <c r="P30">
        <v>24269.68339487095</v>
      </c>
      <c r="Q30" t="e">
        <v>#N/A</v>
      </c>
      <c r="R30" t="str" cm="1">
        <f t="array" ref="R30">INDEX($U$2:$U$6,ROUNDUP(K30/$T$2,0))</f>
        <v>Top 20%</v>
      </c>
      <c r="V30">
        <v>0</v>
      </c>
      <c r="X30">
        <f t="shared" si="0"/>
        <v>0</v>
      </c>
      <c r="Y30">
        <v>0.8</v>
      </c>
      <c r="Z30">
        <f t="shared" si="1"/>
        <v>4.7389802684488576</v>
      </c>
      <c r="AE30" s="2" t="s">
        <v>168</v>
      </c>
    </row>
    <row r="31" spans="1:31" x14ac:dyDescent="0.25">
      <c r="A31" s="26">
        <v>10052</v>
      </c>
      <c r="B31" s="96" t="s">
        <v>4110</v>
      </c>
      <c r="C31">
        <v>253642103</v>
      </c>
      <c r="D31" t="s">
        <v>2162</v>
      </c>
      <c r="E31">
        <v>3746.9222281576299</v>
      </c>
      <c r="F31">
        <f t="shared" si="2"/>
        <v>2.3287273015274268</v>
      </c>
      <c r="G31" s="27">
        <v>10</v>
      </c>
      <c r="H31">
        <f t="shared" si="3"/>
        <v>2.2166349266500385</v>
      </c>
      <c r="I31">
        <f t="shared" si="4"/>
        <v>5.1619382712091895</v>
      </c>
      <c r="J31" s="97">
        <v>0.51619382712091899</v>
      </c>
      <c r="K31" s="98">
        <v>30</v>
      </c>
      <c r="L31">
        <f t="shared" si="5"/>
        <v>92.112440296419862</v>
      </c>
      <c r="M31">
        <f t="shared" si="6"/>
        <v>24264.521456599741</v>
      </c>
      <c r="N31" t="e">
        <f t="shared" si="7"/>
        <v>#N/A</v>
      </c>
      <c r="O31" t="str">
        <f t="shared" si="8"/>
        <v>NA</v>
      </c>
      <c r="P31" t="e">
        <v>#N/A</v>
      </c>
      <c r="Q31" t="e">
        <v>#N/A</v>
      </c>
      <c r="R31" t="str" cm="1">
        <f t="array" ref="R31">INDEX($U$2:$U$6,ROUNDUP(K31/$T$2,0))</f>
        <v>Top 20%</v>
      </c>
      <c r="V31">
        <v>0</v>
      </c>
      <c r="X31">
        <f t="shared" si="0"/>
        <v>0</v>
      </c>
      <c r="Y31">
        <v>0</v>
      </c>
      <c r="Z31">
        <f t="shared" si="1"/>
        <v>0</v>
      </c>
      <c r="AE31" s="2" t="s">
        <v>177</v>
      </c>
    </row>
    <row r="32" spans="1:31" x14ac:dyDescent="0.25">
      <c r="A32" s="26">
        <v>10924</v>
      </c>
      <c r="B32" s="96" t="s">
        <v>4111</v>
      </c>
      <c r="C32">
        <v>48011146</v>
      </c>
      <c r="D32" t="s">
        <v>3984</v>
      </c>
      <c r="E32">
        <v>13.7161032291579</v>
      </c>
      <c r="F32">
        <f t="shared" si="2"/>
        <v>8.5246135669098198E-3</v>
      </c>
      <c r="G32" s="27">
        <v>1</v>
      </c>
      <c r="H32">
        <f t="shared" si="3"/>
        <v>59.802706835538835</v>
      </c>
      <c r="I32">
        <f t="shared" si="4"/>
        <v>0.50979496602816499</v>
      </c>
      <c r="J32" s="97">
        <v>0.50979496602816499</v>
      </c>
      <c r="K32" s="98">
        <v>31</v>
      </c>
      <c r="L32">
        <f t="shared" si="5"/>
        <v>92.120964909986768</v>
      </c>
      <c r="M32">
        <f t="shared" si="6"/>
        <v>24264.011661633715</v>
      </c>
      <c r="N32" t="e">
        <f t="shared" si="7"/>
        <v>#N/A</v>
      </c>
      <c r="O32" t="str">
        <f t="shared" si="8"/>
        <v>NA</v>
      </c>
      <c r="P32" t="e">
        <v>#N/A</v>
      </c>
      <c r="Q32" t="e">
        <v>#N/A</v>
      </c>
      <c r="R32" t="str" cm="1">
        <f t="array" ref="R32">INDEX($U$2:$U$6,ROUNDUP(K32/$T$2,0))</f>
        <v>Top 20%</v>
      </c>
      <c r="V32">
        <v>0</v>
      </c>
      <c r="X32">
        <f t="shared" si="0"/>
        <v>0</v>
      </c>
      <c r="Y32">
        <v>0</v>
      </c>
      <c r="Z32">
        <f t="shared" si="1"/>
        <v>0</v>
      </c>
      <c r="AE32" s="2" t="s">
        <v>170</v>
      </c>
    </row>
    <row r="33" spans="1:31" x14ac:dyDescent="0.25">
      <c r="A33" s="26">
        <v>11090</v>
      </c>
      <c r="B33" s="96" t="s">
        <v>4112</v>
      </c>
      <c r="C33">
        <v>48011146</v>
      </c>
      <c r="D33" t="s">
        <v>3984</v>
      </c>
      <c r="E33">
        <v>18.168309044868298</v>
      </c>
      <c r="F33">
        <f t="shared" si="2"/>
        <v>1.1291677467289185E-2</v>
      </c>
      <c r="G33" s="27">
        <v>1</v>
      </c>
      <c r="H33">
        <f t="shared" si="3"/>
        <v>45.147850485898836</v>
      </c>
      <c r="I33">
        <f t="shared" si="4"/>
        <v>0.50979496602816499</v>
      </c>
      <c r="J33" s="97">
        <v>0.50979496602816499</v>
      </c>
      <c r="K33" s="98">
        <v>32</v>
      </c>
      <c r="L33">
        <f t="shared" si="5"/>
        <v>92.132256587454052</v>
      </c>
      <c r="M33">
        <f t="shared" si="6"/>
        <v>24263.501866667688</v>
      </c>
      <c r="N33" t="e">
        <f t="shared" si="7"/>
        <v>#N/A</v>
      </c>
      <c r="O33" t="str">
        <f t="shared" si="8"/>
        <v>NA</v>
      </c>
      <c r="P33" t="e">
        <v>#N/A</v>
      </c>
      <c r="Q33" t="e">
        <v>#N/A</v>
      </c>
      <c r="R33" t="str" cm="1">
        <f t="array" ref="R33">INDEX($U$2:$U$6,ROUNDUP(K33/$T$2,0))</f>
        <v>Top 20%</v>
      </c>
      <c r="V33">
        <v>0</v>
      </c>
      <c r="X33">
        <f t="shared" si="0"/>
        <v>0</v>
      </c>
      <c r="Y33">
        <v>0</v>
      </c>
      <c r="Z33">
        <f t="shared" si="1"/>
        <v>0</v>
      </c>
      <c r="AE33" s="2" t="s">
        <v>155</v>
      </c>
    </row>
    <row r="34" spans="1:31" x14ac:dyDescent="0.25">
      <c r="A34" s="26">
        <v>4828</v>
      </c>
      <c r="B34" s="96" t="s">
        <v>4113</v>
      </c>
      <c r="C34">
        <v>102251101</v>
      </c>
      <c r="D34" t="s">
        <v>4114</v>
      </c>
      <c r="E34">
        <v>1443.1770204080899</v>
      </c>
      <c r="F34">
        <f t="shared" si="2"/>
        <v>0.89694034829589175</v>
      </c>
      <c r="G34" s="27">
        <v>6</v>
      </c>
      <c r="H34">
        <f t="shared" si="3"/>
        <v>3.3641506436869464</v>
      </c>
      <c r="I34">
        <f t="shared" si="4"/>
        <v>3.017442450068418</v>
      </c>
      <c r="J34" s="97">
        <v>0.50290707501140297</v>
      </c>
      <c r="K34" s="98">
        <v>33</v>
      </c>
      <c r="L34">
        <f t="shared" si="5"/>
        <v>93.029196935749937</v>
      </c>
      <c r="M34">
        <f t="shared" si="6"/>
        <v>24260.484424217619</v>
      </c>
      <c r="N34" t="e">
        <f t="shared" si="7"/>
        <v>#N/A</v>
      </c>
      <c r="O34" t="str">
        <f t="shared" si="8"/>
        <v>NA</v>
      </c>
      <c r="P34" t="e">
        <v>#N/A</v>
      </c>
      <c r="Q34" t="e">
        <v>#N/A</v>
      </c>
      <c r="R34" t="str" cm="1">
        <f t="array" ref="R34">INDEX($U$2:$U$6,ROUNDUP(K34/$T$2,0))</f>
        <v>Top 20%</v>
      </c>
      <c r="V34">
        <v>0</v>
      </c>
      <c r="X34">
        <f t="shared" si="0"/>
        <v>0</v>
      </c>
      <c r="Y34">
        <v>0</v>
      </c>
      <c r="Z34">
        <f t="shared" si="1"/>
        <v>0</v>
      </c>
      <c r="AE34" s="2" t="s">
        <v>134</v>
      </c>
    </row>
    <row r="35" spans="1:31" x14ac:dyDescent="0.25">
      <c r="A35" s="26">
        <v>9923</v>
      </c>
      <c r="B35" s="96" t="s">
        <v>4115</v>
      </c>
      <c r="C35">
        <v>42821102</v>
      </c>
      <c r="D35" t="s">
        <v>745</v>
      </c>
      <c r="E35">
        <v>43.972016812199101</v>
      </c>
      <c r="F35">
        <f t="shared" si="2"/>
        <v>2.7328786085891298E-2</v>
      </c>
      <c r="G35" s="27">
        <v>1</v>
      </c>
      <c r="H35">
        <f t="shared" si="3"/>
        <v>17.720290749866212</v>
      </c>
      <c r="I35">
        <f t="shared" si="4"/>
        <v>0.48427403528289198</v>
      </c>
      <c r="J35" s="97">
        <v>0.48427403528289198</v>
      </c>
      <c r="K35" s="98">
        <v>34</v>
      </c>
      <c r="L35">
        <f t="shared" si="5"/>
        <v>93.056525721835825</v>
      </c>
      <c r="M35">
        <f t="shared" si="6"/>
        <v>24260.000150182335</v>
      </c>
      <c r="N35" t="e">
        <f t="shared" si="7"/>
        <v>#N/A</v>
      </c>
      <c r="O35" t="str">
        <f t="shared" si="8"/>
        <v>NA</v>
      </c>
      <c r="P35" t="e">
        <v>#N/A</v>
      </c>
      <c r="Q35" t="e">
        <v>#N/A</v>
      </c>
      <c r="R35" t="str" cm="1">
        <f t="array" ref="R35">INDEX($U$2:$U$6,ROUNDUP(K35/$T$2,0))</f>
        <v>Top 20%</v>
      </c>
      <c r="V35">
        <v>0</v>
      </c>
      <c r="X35">
        <f t="shared" si="0"/>
        <v>0</v>
      </c>
      <c r="Y35">
        <v>0</v>
      </c>
      <c r="Z35">
        <f t="shared" si="1"/>
        <v>0</v>
      </c>
      <c r="AE35" s="2" t="s">
        <v>3862</v>
      </c>
    </row>
    <row r="36" spans="1:31" x14ac:dyDescent="0.25">
      <c r="A36" s="26">
        <v>8034</v>
      </c>
      <c r="B36" s="96" t="s">
        <v>4116</v>
      </c>
      <c r="C36">
        <v>254452102</v>
      </c>
      <c r="D36" t="s">
        <v>231</v>
      </c>
      <c r="E36">
        <v>8453.5073706584808</v>
      </c>
      <c r="F36">
        <f t="shared" si="2"/>
        <v>5.253888981142623</v>
      </c>
      <c r="G36" s="27">
        <v>31</v>
      </c>
      <c r="H36">
        <f t="shared" si="3"/>
        <v>2.78292719304623</v>
      </c>
      <c r="I36">
        <f t="shared" si="4"/>
        <v>14.621190514867758</v>
      </c>
      <c r="J36" s="97">
        <v>0.47165130693121798</v>
      </c>
      <c r="K36" s="98">
        <v>35</v>
      </c>
      <c r="L36">
        <f t="shared" si="5"/>
        <v>98.310414702978449</v>
      </c>
      <c r="M36">
        <f t="shared" si="6"/>
        <v>24245.378959667469</v>
      </c>
      <c r="N36">
        <f t="shared" si="7"/>
        <v>24245.378959667469</v>
      </c>
      <c r="O36" t="str">
        <f t="shared" si="8"/>
        <v>MARIPOSA 2102CB</v>
      </c>
      <c r="P36">
        <v>24245.378959667469</v>
      </c>
      <c r="Q36" t="e">
        <v>#N/A</v>
      </c>
      <c r="R36" t="str" cm="1">
        <f t="array" ref="R36">INDEX($U$2:$U$6,ROUNDUP(K36/$T$2,0))</f>
        <v>Top 20%</v>
      </c>
      <c r="V36">
        <v>0</v>
      </c>
      <c r="X36">
        <f t="shared" si="0"/>
        <v>0</v>
      </c>
      <c r="Y36">
        <v>2.8462121212121212</v>
      </c>
      <c r="Z36">
        <f t="shared" si="1"/>
        <v>7.9208011092990045</v>
      </c>
      <c r="AE36" s="2" t="s">
        <v>169</v>
      </c>
    </row>
    <row r="37" spans="1:31" x14ac:dyDescent="0.25">
      <c r="A37" s="26">
        <v>7873</v>
      </c>
      <c r="B37" s="96" t="s">
        <v>1212</v>
      </c>
      <c r="C37">
        <v>254452101</v>
      </c>
      <c r="D37" t="s">
        <v>514</v>
      </c>
      <c r="E37">
        <v>7406.0615494739404</v>
      </c>
      <c r="F37">
        <f t="shared" si="2"/>
        <v>4.602897171829671</v>
      </c>
      <c r="G37" s="27">
        <v>40</v>
      </c>
      <c r="H37">
        <f t="shared" si="3"/>
        <v>4.0949599188690398</v>
      </c>
      <c r="I37">
        <f t="shared" si="4"/>
        <v>18.84867942931816</v>
      </c>
      <c r="J37" s="97">
        <v>0.47121698573295401</v>
      </c>
      <c r="K37" s="98">
        <v>36</v>
      </c>
      <c r="L37">
        <f t="shared" si="5"/>
        <v>102.91331187480812</v>
      </c>
      <c r="M37">
        <f t="shared" si="6"/>
        <v>24226.530280238152</v>
      </c>
      <c r="N37" t="e">
        <f t="shared" si="7"/>
        <v>#N/A</v>
      </c>
      <c r="O37" t="str">
        <f t="shared" si="8"/>
        <v>NA</v>
      </c>
      <c r="P37">
        <v>24226.530280238152</v>
      </c>
      <c r="Q37" t="e">
        <v>#N/A</v>
      </c>
      <c r="R37" t="str" cm="1">
        <f t="array" ref="R37">INDEX($U$2:$U$6,ROUNDUP(K37/$T$2,0))</f>
        <v>Top 20%</v>
      </c>
      <c r="V37">
        <v>0</v>
      </c>
      <c r="X37">
        <f t="shared" si="0"/>
        <v>0</v>
      </c>
      <c r="Y37">
        <v>4.545454545454545</v>
      </c>
      <c r="Z37">
        <f t="shared" si="1"/>
        <v>18.61345417667745</v>
      </c>
      <c r="AE37" s="2" t="s">
        <v>164</v>
      </c>
    </row>
    <row r="38" spans="1:31" x14ac:dyDescent="0.25">
      <c r="A38" s="26">
        <v>4526</v>
      </c>
      <c r="B38" s="96" t="s">
        <v>230</v>
      </c>
      <c r="C38">
        <v>63591105</v>
      </c>
      <c r="D38" t="s">
        <v>229</v>
      </c>
      <c r="E38">
        <v>37272.955572857099</v>
      </c>
      <c r="F38">
        <f t="shared" si="2"/>
        <v>23.165292462931696</v>
      </c>
      <c r="G38" s="27">
        <v>464</v>
      </c>
      <c r="H38">
        <f t="shared" si="3"/>
        <v>9.3684099673068246</v>
      </c>
      <c r="I38">
        <f t="shared" si="4"/>
        <v>217.02195680530696</v>
      </c>
      <c r="J38" s="97">
        <v>0.46771973449419602</v>
      </c>
      <c r="K38" s="98">
        <v>37</v>
      </c>
      <c r="L38">
        <f t="shared" si="5"/>
        <v>126.07860433773982</v>
      </c>
      <c r="M38">
        <f t="shared" si="6"/>
        <v>24009.508323432845</v>
      </c>
      <c r="N38" t="e">
        <f t="shared" si="7"/>
        <v>#N/A</v>
      </c>
      <c r="O38" t="str">
        <f t="shared" si="8"/>
        <v>NA</v>
      </c>
      <c r="P38" t="e">
        <v>#N/A</v>
      </c>
      <c r="Q38">
        <v>24009.508323432845</v>
      </c>
      <c r="R38" t="str" cm="1">
        <f t="array" ref="R38">INDEX($U$2:$U$6,ROUNDUP(K38/$T$2,0))</f>
        <v>Top 20%</v>
      </c>
      <c r="V38">
        <v>0</v>
      </c>
      <c r="X38">
        <f t="shared" si="0"/>
        <v>0</v>
      </c>
      <c r="Y38">
        <v>0</v>
      </c>
      <c r="Z38">
        <f t="shared" si="1"/>
        <v>0</v>
      </c>
      <c r="AE38" s="2" t="s">
        <v>122</v>
      </c>
    </row>
    <row r="39" spans="1:31" x14ac:dyDescent="0.25">
      <c r="A39" s="26">
        <v>2215</v>
      </c>
      <c r="B39" s="96" t="s">
        <v>4117</v>
      </c>
      <c r="C39">
        <v>43141101</v>
      </c>
      <c r="D39" t="s">
        <v>213</v>
      </c>
      <c r="E39">
        <v>1373.1161931793099</v>
      </c>
      <c r="F39">
        <f t="shared" si="2"/>
        <v>0.85339726114313852</v>
      </c>
      <c r="G39" s="27">
        <v>14</v>
      </c>
      <c r="H39">
        <f t="shared" si="3"/>
        <v>7.6724166336629294</v>
      </c>
      <c r="I39">
        <f t="shared" si="4"/>
        <v>6.5476193415170023</v>
      </c>
      <c r="J39" s="97">
        <v>0.46768709582264301</v>
      </c>
      <c r="K39" s="98">
        <v>38</v>
      </c>
      <c r="L39">
        <f t="shared" si="5"/>
        <v>126.93200159888296</v>
      </c>
      <c r="M39">
        <f t="shared" si="6"/>
        <v>24002.960704091329</v>
      </c>
      <c r="N39" t="e">
        <f t="shared" si="7"/>
        <v>#N/A</v>
      </c>
      <c r="O39" t="str">
        <f t="shared" si="8"/>
        <v>NA</v>
      </c>
      <c r="P39">
        <v>24002.960704091329</v>
      </c>
      <c r="Q39" t="e">
        <v>#N/A</v>
      </c>
      <c r="R39" t="str" cm="1">
        <f t="array" ref="R39">INDEX($U$2:$U$6,ROUNDUP(K39/$T$2,0))</f>
        <v>Top 20%</v>
      </c>
      <c r="V39">
        <v>0</v>
      </c>
      <c r="X39">
        <f t="shared" si="0"/>
        <v>0</v>
      </c>
      <c r="Y39">
        <v>0.92</v>
      </c>
      <c r="Z39">
        <f t="shared" si="1"/>
        <v>7.0586233029698953</v>
      </c>
      <c r="AE39" s="2" t="s">
        <v>135</v>
      </c>
    </row>
    <row r="40" spans="1:31" x14ac:dyDescent="0.25">
      <c r="A40" s="26">
        <v>9655</v>
      </c>
      <c r="B40" s="96" t="s">
        <v>868</v>
      </c>
      <c r="C40">
        <v>102541101</v>
      </c>
      <c r="D40" t="s">
        <v>362</v>
      </c>
      <c r="E40">
        <v>5593.8567607372397</v>
      </c>
      <c r="F40">
        <f t="shared" si="2"/>
        <v>3.4766045747279302</v>
      </c>
      <c r="G40" s="27">
        <v>28</v>
      </c>
      <c r="H40">
        <f t="shared" si="3"/>
        <v>3.7396435400112735</v>
      </c>
      <c r="I40">
        <f t="shared" si="4"/>
        <v>13.001261839054944</v>
      </c>
      <c r="J40" s="97">
        <v>0.464330779966248</v>
      </c>
      <c r="K40" s="98">
        <v>39</v>
      </c>
      <c r="L40">
        <f t="shared" si="5"/>
        <v>130.40860617361091</v>
      </c>
      <c r="M40">
        <f t="shared" si="6"/>
        <v>23989.959442252275</v>
      </c>
      <c r="N40" t="e">
        <f t="shared" si="7"/>
        <v>#N/A</v>
      </c>
      <c r="O40" t="str">
        <f t="shared" si="8"/>
        <v>NA</v>
      </c>
      <c r="P40" t="e">
        <v>#N/A</v>
      </c>
      <c r="Q40">
        <v>23989.959442252275</v>
      </c>
      <c r="R40" t="str" cm="1">
        <f t="array" ref="R40">INDEX($U$2:$U$6,ROUNDUP(K40/$T$2,0))</f>
        <v>Top 20%</v>
      </c>
      <c r="V40">
        <v>0</v>
      </c>
      <c r="X40">
        <f t="shared" si="0"/>
        <v>0</v>
      </c>
      <c r="Y40">
        <v>0</v>
      </c>
      <c r="Z40">
        <f t="shared" si="1"/>
        <v>0</v>
      </c>
      <c r="AE40" s="2" t="s">
        <v>353</v>
      </c>
    </row>
    <row r="41" spans="1:31" x14ac:dyDescent="0.25">
      <c r="A41" s="26">
        <v>10699</v>
      </c>
      <c r="B41" s="96" t="s">
        <v>4118</v>
      </c>
      <c r="C41">
        <v>14241101</v>
      </c>
      <c r="D41" t="s">
        <v>2250</v>
      </c>
      <c r="E41">
        <v>21.150175937356899</v>
      </c>
      <c r="F41">
        <f t="shared" si="2"/>
        <v>1.3144919787045928E-2</v>
      </c>
      <c r="G41" s="27">
        <v>2</v>
      </c>
      <c r="H41">
        <f t="shared" si="3"/>
        <v>70.145835314844149</v>
      </c>
      <c r="I41">
        <f t="shared" si="4"/>
        <v>0.92206137860895998</v>
      </c>
      <c r="J41" s="97">
        <v>0.46103068930447999</v>
      </c>
      <c r="K41" s="98">
        <v>40</v>
      </c>
      <c r="L41">
        <f t="shared" si="5"/>
        <v>130.42175109339794</v>
      </c>
      <c r="M41">
        <f t="shared" si="6"/>
        <v>23989.037380873666</v>
      </c>
      <c r="N41" t="e">
        <f t="shared" si="7"/>
        <v>#N/A</v>
      </c>
      <c r="O41" t="str">
        <f t="shared" si="8"/>
        <v>NA</v>
      </c>
      <c r="P41" t="e">
        <v>#N/A</v>
      </c>
      <c r="Q41" t="e">
        <v>#N/A</v>
      </c>
      <c r="R41" t="str" cm="1">
        <f t="array" ref="R41">INDEX($U$2:$U$6,ROUNDUP(K41/$T$2,0))</f>
        <v>Top 20%</v>
      </c>
      <c r="V41">
        <v>0</v>
      </c>
      <c r="X41">
        <f t="shared" si="0"/>
        <v>0</v>
      </c>
      <c r="Y41">
        <v>0</v>
      </c>
      <c r="Z41">
        <f t="shared" si="1"/>
        <v>0</v>
      </c>
      <c r="AE41" s="2" t="s">
        <v>174</v>
      </c>
    </row>
    <row r="42" spans="1:31" x14ac:dyDescent="0.25">
      <c r="A42" s="26">
        <v>7414</v>
      </c>
      <c r="B42" s="96" t="s">
        <v>909</v>
      </c>
      <c r="C42">
        <v>63681102</v>
      </c>
      <c r="D42" t="s">
        <v>662</v>
      </c>
      <c r="E42">
        <v>1025.14472552087</v>
      </c>
      <c r="F42">
        <f t="shared" si="2"/>
        <v>0.63713158826654448</v>
      </c>
      <c r="G42" s="27">
        <v>38</v>
      </c>
      <c r="H42">
        <f t="shared" si="3"/>
        <v>27.170972286624757</v>
      </c>
      <c r="I42">
        <f t="shared" si="4"/>
        <v>17.311484727723496</v>
      </c>
      <c r="J42" s="97">
        <v>0.45556538757167098</v>
      </c>
      <c r="K42" s="98">
        <v>41</v>
      </c>
      <c r="L42">
        <f t="shared" si="5"/>
        <v>131.0588826816645</v>
      </c>
      <c r="M42">
        <f t="shared" si="6"/>
        <v>23971.725896145941</v>
      </c>
      <c r="N42" t="e">
        <f t="shared" si="7"/>
        <v>#N/A</v>
      </c>
      <c r="O42" t="str">
        <f t="shared" si="8"/>
        <v>NA</v>
      </c>
      <c r="P42">
        <v>23971.725896145941</v>
      </c>
      <c r="Q42" t="e">
        <v>#N/A</v>
      </c>
      <c r="R42" t="str" cm="1">
        <f t="array" ref="R42">INDEX($U$2:$U$6,ROUNDUP(K42/$T$2,0))</f>
        <v>Top 20%</v>
      </c>
      <c r="V42">
        <v>0</v>
      </c>
      <c r="X42">
        <f t="shared" si="0"/>
        <v>0</v>
      </c>
      <c r="Y42">
        <v>1.0193181818181818</v>
      </c>
      <c r="Z42">
        <f t="shared" si="1"/>
        <v>27.695866069434551</v>
      </c>
      <c r="AE42" s="2" t="s">
        <v>128</v>
      </c>
    </row>
    <row r="43" spans="1:31" x14ac:dyDescent="0.25">
      <c r="A43" s="26">
        <v>4076</v>
      </c>
      <c r="B43" s="96" t="s">
        <v>415</v>
      </c>
      <c r="C43">
        <v>63601104</v>
      </c>
      <c r="D43" t="s">
        <v>414</v>
      </c>
      <c r="E43">
        <v>23588.198937648001</v>
      </c>
      <c r="F43">
        <f t="shared" si="2"/>
        <v>14.660160930794284</v>
      </c>
      <c r="G43" s="27">
        <v>140</v>
      </c>
      <c r="H43">
        <f t="shared" si="3"/>
        <v>4.2631557429819571</v>
      </c>
      <c r="I43">
        <f t="shared" si="4"/>
        <v>62.498549265155361</v>
      </c>
      <c r="J43" s="97">
        <v>0.446418209036824</v>
      </c>
      <c r="K43" s="98">
        <v>42</v>
      </c>
      <c r="L43">
        <f t="shared" si="5"/>
        <v>145.71904361245879</v>
      </c>
      <c r="M43">
        <f t="shared" si="6"/>
        <v>23909.227346880787</v>
      </c>
      <c r="N43" t="e">
        <f t="shared" si="7"/>
        <v>#N/A</v>
      </c>
      <c r="O43" t="str">
        <f t="shared" si="8"/>
        <v>NA</v>
      </c>
      <c r="P43">
        <v>23909.227346880787</v>
      </c>
      <c r="Q43" t="e">
        <v>#N/A</v>
      </c>
      <c r="R43" t="str" cm="1">
        <f t="array" ref="R43">INDEX($U$2:$U$6,ROUNDUP(K43/$T$2,0))</f>
        <v>Top 20%</v>
      </c>
      <c r="V43">
        <v>0</v>
      </c>
      <c r="X43">
        <f t="shared" si="0"/>
        <v>0</v>
      </c>
      <c r="Y43">
        <v>10.068560606060606</v>
      </c>
      <c r="Z43">
        <f t="shared" si="1"/>
        <v>42.923841971289164</v>
      </c>
      <c r="AE43" s="2" t="s">
        <v>365</v>
      </c>
    </row>
    <row r="44" spans="1:31" x14ac:dyDescent="0.25">
      <c r="A44" s="26">
        <v>7056</v>
      </c>
      <c r="B44" s="96" t="s">
        <v>964</v>
      </c>
      <c r="C44">
        <v>42281105</v>
      </c>
      <c r="D44" t="s">
        <v>793</v>
      </c>
      <c r="E44">
        <v>2646.9432765243901</v>
      </c>
      <c r="F44">
        <f t="shared" si="2"/>
        <v>1.6450859394185147</v>
      </c>
      <c r="G44" s="27">
        <v>101</v>
      </c>
      <c r="H44">
        <f t="shared" si="3"/>
        <v>27.174603227831376</v>
      </c>
      <c r="I44">
        <f t="shared" si="4"/>
        <v>44.704557679382383</v>
      </c>
      <c r="J44" s="97">
        <v>0.44261938296418202</v>
      </c>
      <c r="K44" s="98">
        <v>43</v>
      </c>
      <c r="L44">
        <f t="shared" si="5"/>
        <v>147.36412955187731</v>
      </c>
      <c r="M44">
        <f t="shared" si="6"/>
        <v>23864.522789201405</v>
      </c>
      <c r="N44" t="e">
        <f t="shared" si="7"/>
        <v>#N/A</v>
      </c>
      <c r="O44" t="str">
        <f t="shared" si="8"/>
        <v>NA</v>
      </c>
      <c r="P44">
        <v>23864.522789201405</v>
      </c>
      <c r="Q44" t="e">
        <v>#N/A</v>
      </c>
      <c r="R44" t="str" cm="1">
        <f t="array" ref="R44">INDEX($U$2:$U$6,ROUNDUP(K44/$T$2,0))</f>
        <v>Top 20%</v>
      </c>
      <c r="V44">
        <v>0</v>
      </c>
      <c r="X44">
        <f t="shared" si="0"/>
        <v>0</v>
      </c>
      <c r="Y44">
        <v>1.5871212121212122</v>
      </c>
      <c r="Z44">
        <f t="shared" si="1"/>
        <v>43.129389213868741</v>
      </c>
      <c r="AE44" s="2" t="s">
        <v>130</v>
      </c>
    </row>
    <row r="45" spans="1:31" x14ac:dyDescent="0.25">
      <c r="A45" s="26">
        <v>10934</v>
      </c>
      <c r="B45" s="96" t="s">
        <v>4119</v>
      </c>
      <c r="C45">
        <v>82931101</v>
      </c>
      <c r="D45" t="s">
        <v>1363</v>
      </c>
      <c r="E45">
        <v>20.574022257506599</v>
      </c>
      <c r="F45">
        <f t="shared" si="2"/>
        <v>1.278683794748701E-2</v>
      </c>
      <c r="G45" s="27">
        <v>1</v>
      </c>
      <c r="H45">
        <f t="shared" si="3"/>
        <v>34.580503320901357</v>
      </c>
      <c r="I45">
        <f t="shared" si="4"/>
        <v>0.44217529210690198</v>
      </c>
      <c r="J45" s="97">
        <v>0.44217529210690198</v>
      </c>
      <c r="K45" s="98">
        <v>44</v>
      </c>
      <c r="L45">
        <f t="shared" si="5"/>
        <v>147.3769163898248</v>
      </c>
      <c r="M45">
        <f t="shared" si="6"/>
        <v>23864.080613909297</v>
      </c>
      <c r="N45" t="e">
        <f t="shared" si="7"/>
        <v>#N/A</v>
      </c>
      <c r="O45" t="str">
        <f t="shared" si="8"/>
        <v>NA</v>
      </c>
      <c r="P45" t="e">
        <v>#N/A</v>
      </c>
      <c r="Q45" t="e">
        <v>#N/A</v>
      </c>
      <c r="R45" t="str" cm="1">
        <f t="array" ref="R45">INDEX($U$2:$U$6,ROUNDUP(K45/$T$2,0))</f>
        <v>Top 20%</v>
      </c>
      <c r="V45">
        <v>0</v>
      </c>
      <c r="X45">
        <f t="shared" si="0"/>
        <v>0</v>
      </c>
      <c r="Y45">
        <v>0</v>
      </c>
      <c r="Z45">
        <f t="shared" si="1"/>
        <v>0</v>
      </c>
      <c r="AE45" s="2" t="s">
        <v>140</v>
      </c>
    </row>
    <row r="46" spans="1:31" x14ac:dyDescent="0.25">
      <c r="A46" s="26">
        <v>5032</v>
      </c>
      <c r="B46" s="96" t="s">
        <v>613</v>
      </c>
      <c r="C46">
        <v>152282101</v>
      </c>
      <c r="D46" t="s">
        <v>265</v>
      </c>
      <c r="E46">
        <v>9187.9729740039693</v>
      </c>
      <c r="F46">
        <f t="shared" si="2"/>
        <v>5.7103623206985512</v>
      </c>
      <c r="G46" s="27">
        <v>58</v>
      </c>
      <c r="H46">
        <f t="shared" si="3"/>
        <v>4.4213197174042156</v>
      </c>
      <c r="I46">
        <f t="shared" si="4"/>
        <v>25.247337522026598</v>
      </c>
      <c r="J46" s="97">
        <v>0.43529892279356203</v>
      </c>
      <c r="K46" s="98">
        <v>45</v>
      </c>
      <c r="L46">
        <f t="shared" si="5"/>
        <v>153.08727871052335</v>
      </c>
      <c r="M46">
        <f t="shared" si="6"/>
        <v>23838.833276387271</v>
      </c>
      <c r="N46" t="e">
        <f t="shared" si="7"/>
        <v>#N/A</v>
      </c>
      <c r="O46" t="str">
        <f t="shared" si="8"/>
        <v>NA</v>
      </c>
      <c r="P46">
        <v>23838.833276387271</v>
      </c>
      <c r="Q46" t="e">
        <v>#N/A</v>
      </c>
      <c r="R46" t="str" cm="1">
        <f t="array" ref="R46">INDEX($U$2:$U$6,ROUNDUP(K46/$T$2,0))</f>
        <v>Top 20%</v>
      </c>
      <c r="V46">
        <v>0</v>
      </c>
      <c r="X46">
        <f t="shared" si="0"/>
        <v>0</v>
      </c>
      <c r="Y46">
        <v>1.7400000000000002</v>
      </c>
      <c r="Z46">
        <f t="shared" si="1"/>
        <v>7.6930963082833363</v>
      </c>
      <c r="AE46" s="2" t="s">
        <v>141</v>
      </c>
    </row>
    <row r="47" spans="1:31" x14ac:dyDescent="0.25">
      <c r="A47" s="26">
        <v>9729</v>
      </c>
      <c r="B47" s="96" t="s">
        <v>3631</v>
      </c>
      <c r="C47">
        <v>14592105</v>
      </c>
      <c r="D47" t="s">
        <v>1480</v>
      </c>
      <c r="E47">
        <v>775.76844114851599</v>
      </c>
      <c r="F47">
        <f t="shared" si="2"/>
        <v>0.48214322010473337</v>
      </c>
      <c r="G47" s="27">
        <v>6</v>
      </c>
      <c r="H47">
        <f t="shared" si="3"/>
        <v>5.3722871560787322</v>
      </c>
      <c r="I47">
        <f t="shared" si="4"/>
        <v>2.5902118287591001</v>
      </c>
      <c r="J47" s="97">
        <v>0.43170197145985001</v>
      </c>
      <c r="K47" s="98">
        <v>46</v>
      </c>
      <c r="L47">
        <f t="shared" si="5"/>
        <v>153.5694219306281</v>
      </c>
      <c r="M47">
        <f t="shared" si="6"/>
        <v>23836.243064558512</v>
      </c>
      <c r="N47" t="e">
        <f t="shared" si="7"/>
        <v>#N/A</v>
      </c>
      <c r="O47" t="str">
        <f t="shared" si="8"/>
        <v>NA</v>
      </c>
      <c r="P47" t="e">
        <v>#N/A</v>
      </c>
      <c r="Q47" t="e">
        <v>#N/A</v>
      </c>
      <c r="R47" t="str" cm="1">
        <f t="array" ref="R47">INDEX($U$2:$U$6,ROUNDUP(K47/$T$2,0))</f>
        <v>Top 20%</v>
      </c>
      <c r="V47">
        <v>0</v>
      </c>
      <c r="X47">
        <f t="shared" si="0"/>
        <v>0</v>
      </c>
      <c r="Y47">
        <v>0</v>
      </c>
      <c r="Z47">
        <f t="shared" si="1"/>
        <v>0</v>
      </c>
      <c r="AE47" s="2" t="s">
        <v>890</v>
      </c>
    </row>
    <row r="48" spans="1:31" x14ac:dyDescent="0.25">
      <c r="A48" s="26">
        <v>6662</v>
      </c>
      <c r="B48" s="96" t="s">
        <v>4120</v>
      </c>
      <c r="C48">
        <v>14052101</v>
      </c>
      <c r="D48" t="s">
        <v>1977</v>
      </c>
      <c r="E48">
        <v>2836.5864163709698</v>
      </c>
      <c r="F48">
        <f t="shared" si="2"/>
        <v>1.7629499169490179</v>
      </c>
      <c r="G48" s="27">
        <v>23</v>
      </c>
      <c r="H48">
        <f t="shared" si="3"/>
        <v>5.5915268091701593</v>
      </c>
      <c r="I48">
        <f t="shared" si="4"/>
        <v>9.8575817238447403</v>
      </c>
      <c r="J48" s="97">
        <v>0.42859050973238</v>
      </c>
      <c r="K48" s="98">
        <v>47</v>
      </c>
      <c r="L48">
        <f t="shared" si="5"/>
        <v>155.33237184757712</v>
      </c>
      <c r="M48">
        <f t="shared" si="6"/>
        <v>23826.385482834667</v>
      </c>
      <c r="N48" t="e">
        <f t="shared" si="7"/>
        <v>#N/A</v>
      </c>
      <c r="O48" t="str">
        <f t="shared" si="8"/>
        <v>NA</v>
      </c>
      <c r="P48" t="e">
        <v>#N/A</v>
      </c>
      <c r="Q48" t="e">
        <v>#N/A</v>
      </c>
      <c r="R48" t="str" cm="1">
        <f t="array" ref="R48">INDEX($U$2:$U$6,ROUNDUP(K48/$T$2,0))</f>
        <v>Top 20%</v>
      </c>
      <c r="V48">
        <v>0</v>
      </c>
      <c r="X48">
        <f t="shared" si="0"/>
        <v>0</v>
      </c>
      <c r="Y48">
        <v>0</v>
      </c>
      <c r="Z48">
        <f t="shared" si="1"/>
        <v>0</v>
      </c>
      <c r="AE48" s="2" t="s">
        <v>4773</v>
      </c>
    </row>
    <row r="49" spans="1:31" x14ac:dyDescent="0.25">
      <c r="A49" s="26">
        <v>1690</v>
      </c>
      <c r="B49" s="96" t="s">
        <v>294</v>
      </c>
      <c r="C49">
        <v>103351104</v>
      </c>
      <c r="D49" t="s">
        <v>217</v>
      </c>
      <c r="E49">
        <v>29935.285752687199</v>
      </c>
      <c r="F49">
        <f t="shared" si="2"/>
        <v>18.604901027151772</v>
      </c>
      <c r="G49" s="27">
        <v>357</v>
      </c>
      <c r="H49">
        <f t="shared" si="3"/>
        <v>8.160017749271482</v>
      </c>
      <c r="I49">
        <f t="shared" si="4"/>
        <v>151.81632260499768</v>
      </c>
      <c r="J49" s="97">
        <v>0.42525580561623999</v>
      </c>
      <c r="K49" s="98">
        <v>48</v>
      </c>
      <c r="L49">
        <f t="shared" si="5"/>
        <v>173.9372728747289</v>
      </c>
      <c r="M49">
        <f t="shared" si="6"/>
        <v>23674.569160229668</v>
      </c>
      <c r="N49" t="e">
        <f t="shared" si="7"/>
        <v>#N/A</v>
      </c>
      <c r="O49" t="str">
        <f t="shared" si="8"/>
        <v>NA</v>
      </c>
      <c r="P49">
        <v>23674.569160229668</v>
      </c>
      <c r="Q49" t="e">
        <v>#N/A</v>
      </c>
      <c r="R49" t="str" cm="1">
        <f t="array" ref="R49">INDEX($U$2:$U$6,ROUNDUP(K49/$T$2,0))</f>
        <v>Top 20%</v>
      </c>
      <c r="V49">
        <v>0</v>
      </c>
      <c r="X49">
        <f t="shared" si="0"/>
        <v>0</v>
      </c>
      <c r="Y49">
        <v>17.662121212121214</v>
      </c>
      <c r="Z49">
        <f t="shared" si="1"/>
        <v>144.12322258069344</v>
      </c>
      <c r="AE49" s="2" t="s">
        <v>339</v>
      </c>
    </row>
    <row r="50" spans="1:31" x14ac:dyDescent="0.25">
      <c r="A50" s="26">
        <v>193</v>
      </c>
      <c r="B50" s="96" t="s">
        <v>765</v>
      </c>
      <c r="C50">
        <v>103521103</v>
      </c>
      <c r="D50" t="s">
        <v>764</v>
      </c>
      <c r="E50">
        <v>91942.988023722704</v>
      </c>
      <c r="F50">
        <f t="shared" si="2"/>
        <v>57.142938485843821</v>
      </c>
      <c r="G50" s="27">
        <v>641</v>
      </c>
      <c r="H50">
        <f t="shared" si="3"/>
        <v>4.7320423487274033</v>
      </c>
      <c r="I50">
        <f t="shared" si="4"/>
        <v>270.40280484573793</v>
      </c>
      <c r="J50" s="97">
        <v>0.42184524936932599</v>
      </c>
      <c r="K50" s="98">
        <v>49</v>
      </c>
      <c r="L50">
        <f t="shared" si="5"/>
        <v>231.08021136057272</v>
      </c>
      <c r="M50">
        <f t="shared" si="6"/>
        <v>23404.166355383932</v>
      </c>
      <c r="N50" t="e">
        <f t="shared" si="7"/>
        <v>#N/A</v>
      </c>
      <c r="O50" t="str">
        <f t="shared" si="8"/>
        <v>NA</v>
      </c>
      <c r="P50">
        <v>23404.166355383932</v>
      </c>
      <c r="Q50" t="e">
        <v>#N/A</v>
      </c>
      <c r="R50" t="str" cm="1">
        <f t="array" ref="R50">INDEX($U$2:$U$6,ROUNDUP(K50/$T$2,0))</f>
        <v>Top 20%</v>
      </c>
      <c r="V50">
        <v>0</v>
      </c>
      <c r="X50">
        <f t="shared" si="0"/>
        <v>0</v>
      </c>
      <c r="Y50">
        <v>20.01155303030303</v>
      </c>
      <c r="Z50">
        <f t="shared" si="1"/>
        <v>94.695516403198141</v>
      </c>
      <c r="AE50" s="2" t="s">
        <v>1142</v>
      </c>
    </row>
    <row r="51" spans="1:31" x14ac:dyDescent="0.25">
      <c r="A51" s="26">
        <v>7274</v>
      </c>
      <c r="B51" s="96" t="s">
        <v>772</v>
      </c>
      <c r="C51">
        <v>254452102</v>
      </c>
      <c r="D51" t="s">
        <v>231</v>
      </c>
      <c r="E51">
        <v>6874.8042689189697</v>
      </c>
      <c r="F51">
        <f t="shared" si="2"/>
        <v>4.2727186258042078</v>
      </c>
      <c r="G51" s="27">
        <v>38</v>
      </c>
      <c r="H51">
        <f t="shared" si="3"/>
        <v>3.7397665086990983</v>
      </c>
      <c r="I51">
        <f t="shared" si="4"/>
        <v>15.978970017877412</v>
      </c>
      <c r="J51" s="97">
        <v>0.42049921099677401</v>
      </c>
      <c r="K51" s="98">
        <v>50</v>
      </c>
      <c r="L51">
        <f t="shared" si="5"/>
        <v>235.35292998637692</v>
      </c>
      <c r="M51">
        <f t="shared" si="6"/>
        <v>23388.187385366055</v>
      </c>
      <c r="N51" t="e">
        <f t="shared" si="7"/>
        <v>#N/A</v>
      </c>
      <c r="O51" t="str">
        <f t="shared" si="8"/>
        <v>NA</v>
      </c>
      <c r="P51">
        <v>23388.187385366055</v>
      </c>
      <c r="Q51" t="e">
        <v>#N/A</v>
      </c>
      <c r="R51" t="str" cm="1">
        <f t="array" ref="R51">INDEX($U$2:$U$6,ROUNDUP(K51/$T$2,0))</f>
        <v>Top 20%</v>
      </c>
      <c r="V51">
        <v>0</v>
      </c>
      <c r="X51">
        <f t="shared" si="0"/>
        <v>0</v>
      </c>
      <c r="Y51">
        <v>5.0899621212121211</v>
      </c>
      <c r="Z51">
        <f t="shared" si="1"/>
        <v>19.035269871456112</v>
      </c>
      <c r="AE51" s="2" t="s">
        <v>1042</v>
      </c>
    </row>
    <row r="52" spans="1:31" x14ac:dyDescent="0.25">
      <c r="A52" s="26">
        <v>10024</v>
      </c>
      <c r="B52" s="96" t="s">
        <v>4121</v>
      </c>
      <c r="C52">
        <v>42141101</v>
      </c>
      <c r="D52" t="s">
        <v>935</v>
      </c>
      <c r="E52">
        <v>480.03214564275999</v>
      </c>
      <c r="F52">
        <f t="shared" si="2"/>
        <v>0.29834191773944063</v>
      </c>
      <c r="G52" s="27">
        <v>10</v>
      </c>
      <c r="H52">
        <f t="shared" si="3"/>
        <v>14.063959051774436</v>
      </c>
      <c r="I52">
        <f t="shared" si="4"/>
        <v>4.1958685145153503</v>
      </c>
      <c r="J52" s="97">
        <v>0.41958685145153501</v>
      </c>
      <c r="K52" s="98">
        <v>51</v>
      </c>
      <c r="L52">
        <f t="shared" si="5"/>
        <v>235.65127190411636</v>
      </c>
      <c r="M52">
        <f t="shared" si="6"/>
        <v>23383.99151685154</v>
      </c>
      <c r="N52" t="e">
        <f t="shared" si="7"/>
        <v>#N/A</v>
      </c>
      <c r="O52" t="str">
        <f t="shared" si="8"/>
        <v>NA</v>
      </c>
      <c r="P52" t="e">
        <v>#N/A</v>
      </c>
      <c r="Q52" t="e">
        <v>#N/A</v>
      </c>
      <c r="R52" t="str" cm="1">
        <f t="array" ref="R52">INDEX($U$2:$U$6,ROUNDUP(K52/$T$2,0))</f>
        <v>Top 20%</v>
      </c>
      <c r="V52">
        <v>0</v>
      </c>
      <c r="X52">
        <f t="shared" si="0"/>
        <v>0</v>
      </c>
      <c r="Y52">
        <v>0</v>
      </c>
      <c r="Z52">
        <f t="shared" si="1"/>
        <v>0</v>
      </c>
      <c r="AE52" s="2" t="s">
        <v>1665</v>
      </c>
    </row>
    <row r="53" spans="1:31" x14ac:dyDescent="0.25">
      <c r="A53" s="26">
        <v>7141</v>
      </c>
      <c r="B53" s="96" t="s">
        <v>1360</v>
      </c>
      <c r="C53">
        <v>103611101</v>
      </c>
      <c r="D53" t="s">
        <v>906</v>
      </c>
      <c r="E53">
        <v>12602.11729264</v>
      </c>
      <c r="F53">
        <f t="shared" si="2"/>
        <v>7.8322668071100061</v>
      </c>
      <c r="G53" s="27">
        <v>31</v>
      </c>
      <c r="H53">
        <f t="shared" si="3"/>
        <v>1.6577158408684496</v>
      </c>
      <c r="I53">
        <f t="shared" si="4"/>
        <v>12.983672756054411</v>
      </c>
      <c r="J53" s="97">
        <v>0.41882815342111002</v>
      </c>
      <c r="K53" s="98">
        <v>52</v>
      </c>
      <c r="L53">
        <f t="shared" si="5"/>
        <v>243.48353871122637</v>
      </c>
      <c r="M53">
        <f t="shared" si="6"/>
        <v>23371.007844095486</v>
      </c>
      <c r="N53" t="e">
        <f t="shared" si="7"/>
        <v>#N/A</v>
      </c>
      <c r="O53" t="str">
        <f t="shared" si="8"/>
        <v>NA</v>
      </c>
      <c r="P53" t="e">
        <v>#N/A</v>
      </c>
      <c r="Q53">
        <v>23371.007844095486</v>
      </c>
      <c r="R53" t="str" cm="1">
        <f t="array" ref="R53">INDEX($U$2:$U$6,ROUNDUP(K53/$T$2,0))</f>
        <v>Top 20%</v>
      </c>
      <c r="V53">
        <v>0</v>
      </c>
      <c r="X53">
        <f t="shared" si="0"/>
        <v>0</v>
      </c>
      <c r="Y53">
        <v>0</v>
      </c>
      <c r="Z53">
        <f t="shared" si="1"/>
        <v>0</v>
      </c>
      <c r="AE53" s="2" t="s">
        <v>5004</v>
      </c>
    </row>
    <row r="54" spans="1:31" x14ac:dyDescent="0.25">
      <c r="A54" s="26">
        <v>7033</v>
      </c>
      <c r="B54" s="96" t="s">
        <v>4122</v>
      </c>
      <c r="C54">
        <v>63591105</v>
      </c>
      <c r="D54" t="s">
        <v>229</v>
      </c>
      <c r="E54">
        <v>1209.10922335348</v>
      </c>
      <c r="F54">
        <f t="shared" si="2"/>
        <v>0.75146626684492235</v>
      </c>
      <c r="G54" s="27">
        <v>21</v>
      </c>
      <c r="H54">
        <f t="shared" si="3"/>
        <v>11.573509606175145</v>
      </c>
      <c r="I54">
        <f t="shared" si="4"/>
        <v>8.6971020580462834</v>
      </c>
      <c r="J54" s="97">
        <v>0.41414771704982301</v>
      </c>
      <c r="K54" s="98">
        <v>53</v>
      </c>
      <c r="L54">
        <f t="shared" si="5"/>
        <v>244.23500497807129</v>
      </c>
      <c r="M54">
        <f t="shared" si="6"/>
        <v>23362.31074203744</v>
      </c>
      <c r="N54" t="e">
        <f t="shared" si="7"/>
        <v>#N/A</v>
      </c>
      <c r="O54" t="str">
        <f t="shared" si="8"/>
        <v>NA</v>
      </c>
      <c r="P54">
        <v>23362.31074203744</v>
      </c>
      <c r="Q54" t="e">
        <v>#N/A</v>
      </c>
      <c r="R54" t="str" cm="1">
        <f t="array" ref="R54">INDEX($U$2:$U$6,ROUNDUP(K54/$T$2,0))</f>
        <v>Top 20%</v>
      </c>
      <c r="V54">
        <v>0</v>
      </c>
      <c r="X54">
        <f t="shared" si="0"/>
        <v>0</v>
      </c>
      <c r="Y54">
        <v>1.5916666666666666</v>
      </c>
      <c r="Z54">
        <f t="shared" si="1"/>
        <v>18.421169456495438</v>
      </c>
      <c r="AE54" s="2" t="s">
        <v>4505</v>
      </c>
    </row>
    <row r="55" spans="1:31" x14ac:dyDescent="0.25">
      <c r="A55" s="26">
        <v>9936</v>
      </c>
      <c r="B55" s="96" t="s">
        <v>4123</v>
      </c>
      <c r="C55">
        <v>163541101</v>
      </c>
      <c r="D55" t="s">
        <v>1112</v>
      </c>
      <c r="E55">
        <v>4640.5633165340896</v>
      </c>
      <c r="F55">
        <f t="shared" si="2"/>
        <v>2.8841288480634493</v>
      </c>
      <c r="G55" s="27">
        <v>29</v>
      </c>
      <c r="H55">
        <f t="shared" si="3"/>
        <v>4.0936392363826011</v>
      </c>
      <c r="I55">
        <f t="shared" si="4"/>
        <v>11.806583015215489</v>
      </c>
      <c r="J55" s="97">
        <v>0.40712355224880997</v>
      </c>
      <c r="K55" s="98">
        <v>54</v>
      </c>
      <c r="L55">
        <f t="shared" si="5"/>
        <v>247.11913382613474</v>
      </c>
      <c r="M55">
        <f t="shared" si="6"/>
        <v>23350.504159022224</v>
      </c>
      <c r="N55" t="e">
        <f t="shared" si="7"/>
        <v>#N/A</v>
      </c>
      <c r="O55" t="str">
        <f t="shared" si="8"/>
        <v>NA</v>
      </c>
      <c r="P55">
        <v>23350.504159022224</v>
      </c>
      <c r="Q55" t="e">
        <v>#N/A</v>
      </c>
      <c r="R55" t="str" cm="1">
        <f t="array" ref="R55">INDEX($U$2:$U$6,ROUNDUP(K55/$T$2,0))</f>
        <v>Top 20%</v>
      </c>
      <c r="V55">
        <v>0</v>
      </c>
      <c r="X55">
        <f t="shared" si="0"/>
        <v>0</v>
      </c>
      <c r="Y55">
        <v>1.7939393939393939</v>
      </c>
      <c r="Z55">
        <f t="shared" si="1"/>
        <v>7.3437406907227265</v>
      </c>
      <c r="AE55" s="2" t="s">
        <v>4237</v>
      </c>
    </row>
    <row r="56" spans="1:31" x14ac:dyDescent="0.25">
      <c r="A56" s="26">
        <v>10113</v>
      </c>
      <c r="B56" s="96" t="s">
        <v>4124</v>
      </c>
      <c r="C56">
        <v>42711101</v>
      </c>
      <c r="D56" t="s">
        <v>346</v>
      </c>
      <c r="E56">
        <v>221.67036452797899</v>
      </c>
      <c r="F56">
        <f t="shared" si="2"/>
        <v>0.1377690270528148</v>
      </c>
      <c r="G56" s="27">
        <v>9</v>
      </c>
      <c r="H56">
        <f t="shared" si="3"/>
        <v>26.497310449092403</v>
      </c>
      <c r="I56">
        <f t="shared" si="4"/>
        <v>3.6505086800878437</v>
      </c>
      <c r="J56" s="97">
        <v>0.40561207556531598</v>
      </c>
      <c r="K56" s="98">
        <v>55</v>
      </c>
      <c r="L56">
        <f t="shared" si="5"/>
        <v>247.25690285318757</v>
      </c>
      <c r="M56">
        <f t="shared" si="6"/>
        <v>23346.853650342138</v>
      </c>
      <c r="N56" t="e">
        <f t="shared" si="7"/>
        <v>#N/A</v>
      </c>
      <c r="O56" t="str">
        <f t="shared" si="8"/>
        <v>NA</v>
      </c>
      <c r="P56" t="e">
        <v>#N/A</v>
      </c>
      <c r="Q56" t="e">
        <v>#N/A</v>
      </c>
      <c r="R56" t="str" cm="1">
        <f t="array" ref="R56">INDEX($U$2:$U$6,ROUNDUP(K56/$T$2,0))</f>
        <v>Top 20%</v>
      </c>
      <c r="V56">
        <v>0</v>
      </c>
      <c r="X56">
        <f t="shared" si="0"/>
        <v>0</v>
      </c>
      <c r="Y56">
        <v>0</v>
      </c>
      <c r="Z56">
        <f t="shared" si="1"/>
        <v>0</v>
      </c>
    </row>
    <row r="57" spans="1:31" x14ac:dyDescent="0.25">
      <c r="A57" s="26">
        <v>9252</v>
      </c>
      <c r="B57" s="96" t="s">
        <v>4125</v>
      </c>
      <c r="C57">
        <v>162821701</v>
      </c>
      <c r="D57" t="s">
        <v>1017</v>
      </c>
      <c r="E57">
        <v>11032.7196165407</v>
      </c>
      <c r="F57">
        <f t="shared" si="2"/>
        <v>6.8568798113988194</v>
      </c>
      <c r="G57" s="27">
        <v>54</v>
      </c>
      <c r="H57">
        <f t="shared" si="3"/>
        <v>3.177959647594347</v>
      </c>
      <c r="I57">
        <f t="shared" si="4"/>
        <v>21.790887349029784</v>
      </c>
      <c r="J57" s="97">
        <v>0.40353495090795899</v>
      </c>
      <c r="K57" s="98">
        <v>56</v>
      </c>
      <c r="L57">
        <f t="shared" si="5"/>
        <v>254.11378266458638</v>
      </c>
      <c r="M57">
        <f t="shared" si="6"/>
        <v>23325.062762993108</v>
      </c>
      <c r="N57" t="e">
        <f t="shared" si="7"/>
        <v>#N/A</v>
      </c>
      <c r="O57" t="str">
        <f t="shared" si="8"/>
        <v>NA</v>
      </c>
      <c r="P57" t="e">
        <v>#N/A</v>
      </c>
      <c r="Q57" t="e">
        <v>#N/A</v>
      </c>
      <c r="R57" t="str" cm="1">
        <f t="array" ref="R57">INDEX($U$2:$U$6,ROUNDUP(K57/$T$2,0))</f>
        <v>Top 20%</v>
      </c>
      <c r="V57">
        <v>0</v>
      </c>
      <c r="X57">
        <f t="shared" si="0"/>
        <v>0</v>
      </c>
      <c r="Y57">
        <v>0</v>
      </c>
      <c r="Z57">
        <f t="shared" si="1"/>
        <v>0</v>
      </c>
    </row>
    <row r="58" spans="1:31" x14ac:dyDescent="0.25">
      <c r="A58" s="26">
        <v>9014</v>
      </c>
      <c r="B58" s="96" t="s">
        <v>4126</v>
      </c>
      <c r="C58">
        <v>254452101</v>
      </c>
      <c r="D58" t="s">
        <v>514</v>
      </c>
      <c r="E58">
        <v>4029.4321376099201</v>
      </c>
      <c r="F58">
        <f t="shared" si="2"/>
        <v>2.5043083515288505</v>
      </c>
      <c r="G58" s="27">
        <v>34</v>
      </c>
      <c r="H58">
        <f t="shared" si="3"/>
        <v>5.4084544786948587</v>
      </c>
      <c r="I58">
        <f t="shared" si="4"/>
        <v>13.54443771985915</v>
      </c>
      <c r="J58" s="97">
        <v>0.398365815289975</v>
      </c>
      <c r="K58" s="98">
        <v>57</v>
      </c>
      <c r="L58">
        <f t="shared" si="5"/>
        <v>256.61809101611522</v>
      </c>
      <c r="M58">
        <f t="shared" si="6"/>
        <v>23311.51832527325</v>
      </c>
      <c r="N58" t="e">
        <f t="shared" si="7"/>
        <v>#N/A</v>
      </c>
      <c r="O58" t="str">
        <f t="shared" si="8"/>
        <v>NA</v>
      </c>
      <c r="P58" t="e">
        <v>#N/A</v>
      </c>
      <c r="Q58" t="e">
        <v>#N/A</v>
      </c>
      <c r="R58" t="str" cm="1">
        <f t="array" ref="R58">INDEX($U$2:$U$6,ROUNDUP(K58/$T$2,0))</f>
        <v>Top 20%</v>
      </c>
      <c r="V58">
        <v>0</v>
      </c>
      <c r="X58">
        <f t="shared" si="0"/>
        <v>0</v>
      </c>
      <c r="Y58">
        <v>0</v>
      </c>
      <c r="Z58">
        <f t="shared" si="1"/>
        <v>0</v>
      </c>
    </row>
    <row r="59" spans="1:31" x14ac:dyDescent="0.25">
      <c r="A59" s="26">
        <v>4909</v>
      </c>
      <c r="B59" s="96" t="s">
        <v>437</v>
      </c>
      <c r="C59">
        <v>43211101</v>
      </c>
      <c r="D59" t="s">
        <v>436</v>
      </c>
      <c r="E59">
        <v>11071.046624775599</v>
      </c>
      <c r="F59">
        <f t="shared" si="2"/>
        <v>6.8807002018493471</v>
      </c>
      <c r="G59" s="27">
        <v>97</v>
      </c>
      <c r="H59">
        <f t="shared" si="3"/>
        <v>5.5999013592031979</v>
      </c>
      <c r="I59">
        <f t="shared" si="4"/>
        <v>38.531242412605877</v>
      </c>
      <c r="J59" s="97">
        <v>0.39722930322274103</v>
      </c>
      <c r="K59" s="98">
        <v>58</v>
      </c>
      <c r="L59">
        <f t="shared" si="5"/>
        <v>263.49879121796454</v>
      </c>
      <c r="M59">
        <f t="shared" si="6"/>
        <v>23272.987082860644</v>
      </c>
      <c r="N59" t="e">
        <f t="shared" si="7"/>
        <v>#N/A</v>
      </c>
      <c r="O59" t="str">
        <f t="shared" si="8"/>
        <v>NA</v>
      </c>
      <c r="P59" t="e">
        <v>#N/A</v>
      </c>
      <c r="Q59" t="e">
        <v>#N/A</v>
      </c>
      <c r="R59" t="str" cm="1">
        <f t="array" ref="R59">INDEX($U$2:$U$6,ROUNDUP(K59/$T$2,0))</f>
        <v>Top 20%</v>
      </c>
      <c r="V59">
        <v>0</v>
      </c>
      <c r="X59">
        <f t="shared" si="0"/>
        <v>0</v>
      </c>
      <c r="Y59">
        <v>0</v>
      </c>
      <c r="Z59">
        <f t="shared" si="1"/>
        <v>0</v>
      </c>
    </row>
    <row r="60" spans="1:31" x14ac:dyDescent="0.25">
      <c r="A60" s="26">
        <v>9239</v>
      </c>
      <c r="B60" s="96" t="s">
        <v>4127</v>
      </c>
      <c r="C60">
        <v>103191101</v>
      </c>
      <c r="D60" t="s">
        <v>228</v>
      </c>
      <c r="E60">
        <v>680.75108733340005</v>
      </c>
      <c r="F60">
        <f t="shared" si="2"/>
        <v>0.42308955085978872</v>
      </c>
      <c r="G60" s="27">
        <v>7</v>
      </c>
      <c r="H60">
        <f t="shared" si="3"/>
        <v>6.5716008522856963</v>
      </c>
      <c r="I60">
        <f t="shared" si="4"/>
        <v>2.7803756530233601</v>
      </c>
      <c r="J60" s="97">
        <v>0.39719652186047999</v>
      </c>
      <c r="K60" s="98">
        <v>59</v>
      </c>
      <c r="L60">
        <f t="shared" si="5"/>
        <v>263.92188076882434</v>
      </c>
      <c r="M60">
        <f t="shared" si="6"/>
        <v>23270.206707207621</v>
      </c>
      <c r="N60" t="e">
        <f t="shared" si="7"/>
        <v>#N/A</v>
      </c>
      <c r="O60" t="str">
        <f t="shared" si="8"/>
        <v>NA</v>
      </c>
      <c r="P60" t="e">
        <v>#N/A</v>
      </c>
      <c r="Q60" t="e">
        <v>#N/A</v>
      </c>
      <c r="R60" t="str" cm="1">
        <f t="array" ref="R60">INDEX($U$2:$U$6,ROUNDUP(K60/$T$2,0))</f>
        <v>Top 20%</v>
      </c>
      <c r="V60">
        <v>0</v>
      </c>
      <c r="X60">
        <f t="shared" si="0"/>
        <v>0</v>
      </c>
      <c r="Y60">
        <v>0</v>
      </c>
      <c r="Z60">
        <f t="shared" si="1"/>
        <v>0</v>
      </c>
    </row>
    <row r="61" spans="1:31" x14ac:dyDescent="0.25">
      <c r="A61" s="26">
        <v>4242</v>
      </c>
      <c r="B61" s="96" t="s">
        <v>840</v>
      </c>
      <c r="C61">
        <v>42281104</v>
      </c>
      <c r="D61" t="s">
        <v>839</v>
      </c>
      <c r="E61">
        <v>9856.7704505893707</v>
      </c>
      <c r="F61">
        <f t="shared" si="2"/>
        <v>6.1260226541885459</v>
      </c>
      <c r="G61" s="27">
        <v>191</v>
      </c>
      <c r="H61">
        <f t="shared" si="3"/>
        <v>12.362115344632219</v>
      </c>
      <c r="I61">
        <f t="shared" si="4"/>
        <v>75.730598654908817</v>
      </c>
      <c r="J61" s="97">
        <v>0.39649528091575298</v>
      </c>
      <c r="K61" s="98">
        <v>60</v>
      </c>
      <c r="L61">
        <f t="shared" si="5"/>
        <v>270.04790342301288</v>
      </c>
      <c r="M61">
        <f t="shared" si="6"/>
        <v>23194.476108552713</v>
      </c>
      <c r="N61" t="e">
        <f t="shared" si="7"/>
        <v>#N/A</v>
      </c>
      <c r="O61" t="str">
        <f t="shared" si="8"/>
        <v>NA</v>
      </c>
      <c r="P61" t="e">
        <v>#N/A</v>
      </c>
      <c r="Q61" t="e">
        <v>#N/A</v>
      </c>
      <c r="R61" t="str" cm="1">
        <f t="array" ref="R61">INDEX($U$2:$U$6,ROUNDUP(K61/$T$2,0))</f>
        <v>Top 20%</v>
      </c>
      <c r="V61">
        <v>0</v>
      </c>
      <c r="X61">
        <f t="shared" si="0"/>
        <v>0</v>
      </c>
      <c r="Y61">
        <v>0</v>
      </c>
      <c r="Z61">
        <f t="shared" si="1"/>
        <v>0</v>
      </c>
    </row>
    <row r="62" spans="1:31" x14ac:dyDescent="0.25">
      <c r="A62" s="26">
        <v>2058</v>
      </c>
      <c r="B62" s="96" t="s">
        <v>640</v>
      </c>
      <c r="C62">
        <v>254432104</v>
      </c>
      <c r="D62" t="s">
        <v>633</v>
      </c>
      <c r="E62">
        <v>45195.508783565201</v>
      </c>
      <c r="F62">
        <f t="shared" si="2"/>
        <v>28.08919128872915</v>
      </c>
      <c r="G62" s="27">
        <v>299</v>
      </c>
      <c r="H62">
        <f t="shared" si="3"/>
        <v>4.1940541078825735</v>
      </c>
      <c r="I62">
        <f t="shared" si="4"/>
        <v>117.80758811159389</v>
      </c>
      <c r="J62" s="97">
        <v>0.39400531141001299</v>
      </c>
      <c r="K62" s="98">
        <v>61</v>
      </c>
      <c r="L62">
        <f t="shared" si="5"/>
        <v>298.13709471174201</v>
      </c>
      <c r="M62">
        <f t="shared" si="6"/>
        <v>23076.668520441119</v>
      </c>
      <c r="N62" t="e">
        <f t="shared" si="7"/>
        <v>#N/A</v>
      </c>
      <c r="O62" t="str">
        <f t="shared" si="8"/>
        <v>NA</v>
      </c>
      <c r="P62" t="e">
        <v>#N/A</v>
      </c>
      <c r="Q62">
        <v>23076.668520441119</v>
      </c>
      <c r="R62" t="str" cm="1">
        <f t="array" ref="R62">INDEX($U$2:$U$6,ROUNDUP(K62/$T$2,0))</f>
        <v>Top 20%</v>
      </c>
      <c r="V62">
        <v>0</v>
      </c>
      <c r="X62">
        <f t="shared" si="0"/>
        <v>0</v>
      </c>
      <c r="Y62">
        <v>0</v>
      </c>
      <c r="Z62">
        <f t="shared" si="1"/>
        <v>0</v>
      </c>
    </row>
    <row r="63" spans="1:31" x14ac:dyDescent="0.25">
      <c r="A63" s="26">
        <v>8298</v>
      </c>
      <c r="B63" s="96" t="s">
        <v>1028</v>
      </c>
      <c r="C63">
        <v>43201102</v>
      </c>
      <c r="D63" t="s">
        <v>796</v>
      </c>
      <c r="E63">
        <v>2196.58695115198</v>
      </c>
      <c r="F63">
        <f t="shared" si="2"/>
        <v>1.3651876638607707</v>
      </c>
      <c r="G63" s="27">
        <v>9</v>
      </c>
      <c r="H63">
        <f t="shared" si="3"/>
        <v>2.5900899946197482</v>
      </c>
      <c r="I63">
        <f t="shared" si="4"/>
        <v>3.5359589089440902</v>
      </c>
      <c r="J63" s="97">
        <v>0.39288432321601002</v>
      </c>
      <c r="K63" s="98">
        <v>62</v>
      </c>
      <c r="L63">
        <f t="shared" si="5"/>
        <v>299.50228237560276</v>
      </c>
      <c r="M63">
        <f t="shared" si="6"/>
        <v>23073.132561532173</v>
      </c>
      <c r="N63" t="e">
        <f t="shared" si="7"/>
        <v>#N/A</v>
      </c>
      <c r="O63" t="str">
        <f t="shared" si="8"/>
        <v>NA</v>
      </c>
      <c r="P63" t="e">
        <v>#N/A</v>
      </c>
      <c r="Q63" t="e">
        <v>#N/A</v>
      </c>
      <c r="R63" t="str" cm="1">
        <f t="array" ref="R63">INDEX($U$2:$U$6,ROUNDUP(K63/$T$2,0))</f>
        <v>Top 20%</v>
      </c>
      <c r="V63">
        <v>0</v>
      </c>
      <c r="X63">
        <f t="shared" si="0"/>
        <v>0</v>
      </c>
      <c r="Y63">
        <v>0</v>
      </c>
      <c r="Z63">
        <f t="shared" si="1"/>
        <v>0</v>
      </c>
    </row>
    <row r="64" spans="1:31" x14ac:dyDescent="0.25">
      <c r="A64" s="26">
        <v>1488</v>
      </c>
      <c r="B64" s="96" t="s">
        <v>4128</v>
      </c>
      <c r="C64">
        <v>254151101</v>
      </c>
      <c r="D64" t="s">
        <v>235</v>
      </c>
      <c r="E64">
        <v>29229.217199372099</v>
      </c>
      <c r="F64">
        <f t="shared" si="2"/>
        <v>18.166076568907457</v>
      </c>
      <c r="G64" s="27">
        <v>204</v>
      </c>
      <c r="H64">
        <f t="shared" si="3"/>
        <v>4.4027183113076145</v>
      </c>
      <c r="I64">
        <f t="shared" si="4"/>
        <v>79.980117954545065</v>
      </c>
      <c r="J64" s="97">
        <v>0.392059401737966</v>
      </c>
      <c r="K64" s="98">
        <v>63</v>
      </c>
      <c r="L64">
        <f t="shared" si="5"/>
        <v>317.6683589445102</v>
      </c>
      <c r="M64">
        <f t="shared" si="6"/>
        <v>22993.152443577626</v>
      </c>
      <c r="N64" t="e">
        <f t="shared" si="7"/>
        <v>#N/A</v>
      </c>
      <c r="O64" t="str">
        <f t="shared" si="8"/>
        <v>NA</v>
      </c>
      <c r="P64" t="e">
        <v>#N/A</v>
      </c>
      <c r="Q64" t="e">
        <v>#N/A</v>
      </c>
      <c r="R64" t="str" cm="1">
        <f t="array" ref="R64">INDEX($U$2:$U$6,ROUNDUP(K64/$T$2,0))</f>
        <v>Top 20%</v>
      </c>
      <c r="V64">
        <v>0</v>
      </c>
      <c r="X64">
        <f t="shared" si="0"/>
        <v>0</v>
      </c>
      <c r="Y64">
        <v>0</v>
      </c>
      <c r="Z64">
        <f t="shared" si="1"/>
        <v>0</v>
      </c>
    </row>
    <row r="65" spans="1:26" x14ac:dyDescent="0.25">
      <c r="A65" s="26">
        <v>3596</v>
      </c>
      <c r="B65" s="96" t="s">
        <v>426</v>
      </c>
      <c r="C65">
        <v>63601108</v>
      </c>
      <c r="D65" t="s">
        <v>267</v>
      </c>
      <c r="E65">
        <v>22259.6162477875</v>
      </c>
      <c r="F65">
        <f t="shared" si="2"/>
        <v>13.834441421869174</v>
      </c>
      <c r="G65" s="27">
        <v>147</v>
      </c>
      <c r="H65">
        <f t="shared" si="3"/>
        <v>4.1586570639854097</v>
      </c>
      <c r="I65">
        <f t="shared" si="4"/>
        <v>57.532697545348597</v>
      </c>
      <c r="J65" s="97">
        <v>0.391378894866317</v>
      </c>
      <c r="K65" s="98">
        <v>64</v>
      </c>
      <c r="L65">
        <f t="shared" si="5"/>
        <v>331.5028003663794</v>
      </c>
      <c r="M65">
        <f t="shared" si="6"/>
        <v>22935.619746032276</v>
      </c>
      <c r="N65" t="e">
        <f t="shared" si="7"/>
        <v>#N/A</v>
      </c>
      <c r="O65" t="str">
        <f t="shared" si="8"/>
        <v>NA</v>
      </c>
      <c r="P65" t="e">
        <v>#N/A</v>
      </c>
      <c r="Q65" t="e">
        <v>#N/A</v>
      </c>
      <c r="R65" t="str" cm="1">
        <f t="array" ref="R65">INDEX($U$2:$U$6,ROUNDUP(K65/$T$2,0))</f>
        <v>Top 20%</v>
      </c>
      <c r="V65">
        <v>8.94</v>
      </c>
      <c r="X65">
        <f t="shared" si="0"/>
        <v>37.178394152029561</v>
      </c>
      <c r="Y65">
        <v>8.94</v>
      </c>
      <c r="Z65">
        <f t="shared" si="1"/>
        <v>37.178394152029561</v>
      </c>
    </row>
    <row r="66" spans="1:26" x14ac:dyDescent="0.25">
      <c r="A66" s="26">
        <v>6014</v>
      </c>
      <c r="B66" s="96" t="s">
        <v>224</v>
      </c>
      <c r="C66">
        <v>103521104</v>
      </c>
      <c r="D66" t="s">
        <v>211</v>
      </c>
      <c r="E66">
        <v>29110.769401012501</v>
      </c>
      <c r="F66">
        <f t="shared" si="2"/>
        <v>18.092460783724363</v>
      </c>
      <c r="G66" s="27">
        <v>192</v>
      </c>
      <c r="H66">
        <f t="shared" si="3"/>
        <v>4.1487260249216149</v>
      </c>
      <c r="I66">
        <f t="shared" si="4"/>
        <v>75.060662908310974</v>
      </c>
      <c r="J66" s="97">
        <v>0.39094095264745299</v>
      </c>
      <c r="K66" s="98">
        <v>65</v>
      </c>
      <c r="L66">
        <f t="shared" si="5"/>
        <v>349.59526115010374</v>
      </c>
      <c r="M66">
        <f t="shared" si="6"/>
        <v>22860.559083123964</v>
      </c>
      <c r="N66" t="e">
        <f t="shared" si="7"/>
        <v>#N/A</v>
      </c>
      <c r="O66" t="str">
        <f t="shared" si="8"/>
        <v>NA</v>
      </c>
      <c r="P66" t="e">
        <v>#N/A</v>
      </c>
      <c r="Q66" t="e">
        <v>#N/A</v>
      </c>
      <c r="R66" t="str" cm="1">
        <f t="array" ref="R66">INDEX($U$2:$U$6,ROUNDUP(K66/$T$2,0))</f>
        <v>Top 20%</v>
      </c>
      <c r="V66">
        <v>0</v>
      </c>
      <c r="X66">
        <f t="shared" ref="X66:X129" si="9">IFERROR(V66*H66,0)</f>
        <v>0</v>
      </c>
      <c r="Y66">
        <v>0</v>
      </c>
      <c r="Z66">
        <f t="shared" ref="Z66:Z129" si="10">IFERROR(Y66*H66,0)</f>
        <v>0</v>
      </c>
    </row>
    <row r="67" spans="1:26" x14ac:dyDescent="0.25">
      <c r="A67" s="26">
        <v>6392</v>
      </c>
      <c r="B67" s="96" t="s">
        <v>1687</v>
      </c>
      <c r="C67">
        <v>254432104</v>
      </c>
      <c r="D67" t="s">
        <v>633</v>
      </c>
      <c r="E67">
        <v>9369.0410930619801</v>
      </c>
      <c r="F67">
        <f t="shared" ref="F67:F130" si="11">E67/1609</f>
        <v>5.8228968881677936</v>
      </c>
      <c r="G67" s="27">
        <v>69</v>
      </c>
      <c r="H67">
        <f t="shared" ref="H67:H130" si="12">I67/F67</f>
        <v>4.6310864708482402</v>
      </c>
      <c r="I67">
        <f t="shared" ref="I67:I130" si="13">IFERROR(J67*G67,0)</f>
        <v>26.966338999938188</v>
      </c>
      <c r="J67" s="97">
        <v>0.390816507245481</v>
      </c>
      <c r="K67" s="98">
        <v>66</v>
      </c>
      <c r="L67">
        <f t="shared" ref="L67:L130" si="14">L66+F67</f>
        <v>355.41815803827154</v>
      </c>
      <c r="M67">
        <f t="shared" ref="M67:M130" si="15">M66-I67</f>
        <v>22833.592744124027</v>
      </c>
      <c r="N67" t="e">
        <f t="shared" ref="N67:N130" si="16">IF(B67=O67,M67,NA())</f>
        <v>#N/A</v>
      </c>
      <c r="O67" t="str">
        <f t="shared" ref="O67:O130" si="17">IFERROR(VLOOKUP(B67,$AE$2:$AE$420,1,FALSE),"NA")</f>
        <v>NA</v>
      </c>
      <c r="P67" t="e">
        <v>#N/A</v>
      </c>
      <c r="Q67" t="e">
        <v>#N/A</v>
      </c>
      <c r="R67" t="str" cm="1">
        <f t="array" ref="R67">INDEX($U$2:$U$6,ROUNDUP(K67/$T$2,0))</f>
        <v>Top 20%</v>
      </c>
      <c r="V67">
        <v>0</v>
      </c>
      <c r="X67">
        <f t="shared" si="9"/>
        <v>0</v>
      </c>
      <c r="Y67">
        <v>0</v>
      </c>
      <c r="Z67">
        <f t="shared" si="10"/>
        <v>0</v>
      </c>
    </row>
    <row r="68" spans="1:26" x14ac:dyDescent="0.25">
      <c r="A68" s="26">
        <v>7352</v>
      </c>
      <c r="B68" s="96" t="s">
        <v>4129</v>
      </c>
      <c r="C68">
        <v>63801102</v>
      </c>
      <c r="D68" t="s">
        <v>958</v>
      </c>
      <c r="E68">
        <v>644.95319879475096</v>
      </c>
      <c r="F68">
        <f t="shared" si="11"/>
        <v>0.4008410185175581</v>
      </c>
      <c r="G68" s="27">
        <v>27</v>
      </c>
      <c r="H68">
        <f t="shared" si="12"/>
        <v>26.240953830819926</v>
      </c>
      <c r="I68">
        <f t="shared" si="13"/>
        <v>10.518450660418077</v>
      </c>
      <c r="J68" s="97">
        <v>0.38957224668215101</v>
      </c>
      <c r="K68" s="98">
        <v>67</v>
      </c>
      <c r="L68">
        <f t="shared" si="14"/>
        <v>355.8189990567891</v>
      </c>
      <c r="M68">
        <f t="shared" si="15"/>
        <v>22823.074293463611</v>
      </c>
      <c r="N68" t="e">
        <f t="shared" si="16"/>
        <v>#N/A</v>
      </c>
      <c r="O68" t="str">
        <f t="shared" si="17"/>
        <v>NA</v>
      </c>
      <c r="P68" t="e">
        <v>#N/A</v>
      </c>
      <c r="Q68" t="e">
        <v>#N/A</v>
      </c>
      <c r="R68" t="str" cm="1">
        <f t="array" ref="R68">INDEX($U$2:$U$6,ROUNDUP(K68/$T$2,0))</f>
        <v>Top 20%</v>
      </c>
      <c r="V68">
        <v>0</v>
      </c>
      <c r="X68">
        <f t="shared" si="9"/>
        <v>0</v>
      </c>
      <c r="Y68">
        <v>0</v>
      </c>
      <c r="Z68">
        <f t="shared" si="10"/>
        <v>0</v>
      </c>
    </row>
    <row r="69" spans="1:26" x14ac:dyDescent="0.25">
      <c r="A69" s="26">
        <v>3943</v>
      </c>
      <c r="B69" s="96" t="s">
        <v>4130</v>
      </c>
      <c r="C69">
        <v>152282101</v>
      </c>
      <c r="D69" t="s">
        <v>265</v>
      </c>
      <c r="E69">
        <v>40215.546732118601</v>
      </c>
      <c r="F69">
        <f t="shared" si="11"/>
        <v>24.994124755822622</v>
      </c>
      <c r="G69" s="27">
        <v>262</v>
      </c>
      <c r="H69">
        <f t="shared" si="12"/>
        <v>4.0530790292211218</v>
      </c>
      <c r="I69">
        <f t="shared" si="13"/>
        <v>101.30316290156117</v>
      </c>
      <c r="J69" s="97">
        <v>0.38665329351740901</v>
      </c>
      <c r="K69" s="98">
        <v>68</v>
      </c>
      <c r="L69">
        <f t="shared" si="14"/>
        <v>380.81312381261171</v>
      </c>
      <c r="M69">
        <f t="shared" si="15"/>
        <v>22721.771130562051</v>
      </c>
      <c r="N69" t="e">
        <f t="shared" si="16"/>
        <v>#N/A</v>
      </c>
      <c r="O69" t="str">
        <f t="shared" si="17"/>
        <v>NA</v>
      </c>
      <c r="P69" t="e">
        <v>#N/A</v>
      </c>
      <c r="Q69">
        <v>22721.771130562051</v>
      </c>
      <c r="R69" t="str" cm="1">
        <f t="array" ref="R69">INDEX($U$2:$U$6,ROUNDUP(K69/$T$2,0))</f>
        <v>Top 20%</v>
      </c>
      <c r="V69">
        <v>0</v>
      </c>
      <c r="X69">
        <f t="shared" si="9"/>
        <v>0</v>
      </c>
      <c r="Y69">
        <v>0</v>
      </c>
      <c r="Z69">
        <f t="shared" si="10"/>
        <v>0</v>
      </c>
    </row>
    <row r="70" spans="1:26" x14ac:dyDescent="0.25">
      <c r="A70" s="26">
        <v>2633</v>
      </c>
      <c r="B70" s="96" t="s">
        <v>2235</v>
      </c>
      <c r="C70">
        <v>182611103</v>
      </c>
      <c r="D70" t="s">
        <v>2234</v>
      </c>
      <c r="E70">
        <v>32201.178339406299</v>
      </c>
      <c r="F70">
        <f t="shared" si="11"/>
        <v>20.013162423496766</v>
      </c>
      <c r="G70" s="27">
        <v>221</v>
      </c>
      <c r="H70">
        <f t="shared" si="12"/>
        <v>4.2589688173159033</v>
      </c>
      <c r="I70">
        <f t="shared" si="13"/>
        <v>85.235434697551099</v>
      </c>
      <c r="J70" s="97">
        <v>0.38568069998891902</v>
      </c>
      <c r="K70" s="98">
        <v>69</v>
      </c>
      <c r="L70">
        <f t="shared" si="14"/>
        <v>400.82628623610844</v>
      </c>
      <c r="M70">
        <f t="shared" si="15"/>
        <v>22636.535695864499</v>
      </c>
      <c r="N70" t="e">
        <f t="shared" si="16"/>
        <v>#N/A</v>
      </c>
      <c r="O70" t="str">
        <f t="shared" si="17"/>
        <v>NA</v>
      </c>
      <c r="P70" t="e">
        <v>#N/A</v>
      </c>
      <c r="Q70" t="e">
        <v>#N/A</v>
      </c>
      <c r="R70" t="str" cm="1">
        <f t="array" ref="R70">INDEX($U$2:$U$6,ROUNDUP(K70/$T$2,0))</f>
        <v>Top 20%</v>
      </c>
      <c r="V70">
        <v>0</v>
      </c>
      <c r="X70">
        <f t="shared" si="9"/>
        <v>0</v>
      </c>
      <c r="Y70">
        <v>0</v>
      </c>
      <c r="Z70">
        <f t="shared" si="10"/>
        <v>0</v>
      </c>
    </row>
    <row r="71" spans="1:26" x14ac:dyDescent="0.25">
      <c r="A71" s="26">
        <v>6808</v>
      </c>
      <c r="B71" s="96" t="s">
        <v>272</v>
      </c>
      <c r="C71">
        <v>42601101</v>
      </c>
      <c r="D71" t="s">
        <v>271</v>
      </c>
      <c r="E71">
        <v>40893.175821855002</v>
      </c>
      <c r="F71">
        <f t="shared" si="11"/>
        <v>25.415273972563707</v>
      </c>
      <c r="G71" s="27">
        <v>152</v>
      </c>
      <c r="H71">
        <f t="shared" si="12"/>
        <v>2.2959525433805767</v>
      </c>
      <c r="I71">
        <f t="shared" si="13"/>
        <v>58.352262918021822</v>
      </c>
      <c r="J71" s="97">
        <v>0.38389646656593301</v>
      </c>
      <c r="K71" s="98">
        <v>70</v>
      </c>
      <c r="L71">
        <f t="shared" si="14"/>
        <v>426.24156020867213</v>
      </c>
      <c r="M71">
        <f t="shared" si="15"/>
        <v>22578.183432946476</v>
      </c>
      <c r="N71" t="e">
        <f t="shared" si="16"/>
        <v>#N/A</v>
      </c>
      <c r="O71" t="str">
        <f t="shared" si="17"/>
        <v>NA</v>
      </c>
      <c r="P71" t="e">
        <v>#N/A</v>
      </c>
      <c r="Q71" t="e">
        <v>#N/A</v>
      </c>
      <c r="R71" t="str" cm="1">
        <f t="array" ref="R71">INDEX($U$2:$U$6,ROUNDUP(K71/$T$2,0))</f>
        <v>Top 20%</v>
      </c>
      <c r="V71">
        <v>0</v>
      </c>
      <c r="X71">
        <f t="shared" si="9"/>
        <v>0</v>
      </c>
      <c r="Y71">
        <v>0</v>
      </c>
      <c r="Z71">
        <f t="shared" si="10"/>
        <v>0</v>
      </c>
    </row>
    <row r="72" spans="1:26" x14ac:dyDescent="0.25">
      <c r="A72" s="26">
        <v>8006</v>
      </c>
      <c r="B72" s="96" t="s">
        <v>985</v>
      </c>
      <c r="C72">
        <v>103551101</v>
      </c>
      <c r="D72" t="s">
        <v>970</v>
      </c>
      <c r="E72">
        <v>6133.1892999869797</v>
      </c>
      <c r="F72">
        <f t="shared" si="11"/>
        <v>3.811801926654431</v>
      </c>
      <c r="G72" s="27">
        <v>27</v>
      </c>
      <c r="H72">
        <f t="shared" si="12"/>
        <v>2.6970667455478647</v>
      </c>
      <c r="I72">
        <f t="shared" si="13"/>
        <v>10.280684216994947</v>
      </c>
      <c r="J72" s="97">
        <v>0.380766082110924</v>
      </c>
      <c r="K72" s="98">
        <v>71</v>
      </c>
      <c r="L72">
        <f t="shared" si="14"/>
        <v>430.05336213532655</v>
      </c>
      <c r="M72">
        <f t="shared" si="15"/>
        <v>22567.902748729481</v>
      </c>
      <c r="N72" t="e">
        <f t="shared" si="16"/>
        <v>#N/A</v>
      </c>
      <c r="O72" t="str">
        <f t="shared" si="17"/>
        <v>NA</v>
      </c>
      <c r="P72" t="e">
        <v>#N/A</v>
      </c>
      <c r="Q72" t="e">
        <v>#N/A</v>
      </c>
      <c r="R72" t="str" cm="1">
        <f t="array" ref="R72">INDEX($U$2:$U$6,ROUNDUP(K72/$T$2,0))</f>
        <v>Top 20%</v>
      </c>
      <c r="V72">
        <v>0</v>
      </c>
      <c r="X72">
        <f t="shared" si="9"/>
        <v>0</v>
      </c>
      <c r="Y72">
        <v>0</v>
      </c>
      <c r="Z72">
        <f t="shared" si="10"/>
        <v>0</v>
      </c>
    </row>
    <row r="73" spans="1:26" x14ac:dyDescent="0.25">
      <c r="A73" s="26">
        <v>10120</v>
      </c>
      <c r="B73" s="96" t="s">
        <v>3691</v>
      </c>
      <c r="C73">
        <v>152582109</v>
      </c>
      <c r="D73" t="s">
        <v>1303</v>
      </c>
      <c r="E73">
        <v>576.15532681652905</v>
      </c>
      <c r="F73">
        <f t="shared" si="11"/>
        <v>0.35808286315508331</v>
      </c>
      <c r="G73" s="27">
        <v>6</v>
      </c>
      <c r="H73">
        <f t="shared" si="12"/>
        <v>6.3507346059726766</v>
      </c>
      <c r="I73">
        <f t="shared" si="13"/>
        <v>2.274089230844766</v>
      </c>
      <c r="J73" s="97">
        <v>0.37901487180746102</v>
      </c>
      <c r="K73" s="98">
        <v>72</v>
      </c>
      <c r="L73">
        <f t="shared" si="14"/>
        <v>430.41144499848161</v>
      </c>
      <c r="M73">
        <f t="shared" si="15"/>
        <v>22565.628659498638</v>
      </c>
      <c r="N73" t="e">
        <f t="shared" si="16"/>
        <v>#N/A</v>
      </c>
      <c r="O73" t="str">
        <f t="shared" si="17"/>
        <v>NA</v>
      </c>
      <c r="P73" t="e">
        <v>#N/A</v>
      </c>
      <c r="Q73" t="e">
        <v>#N/A</v>
      </c>
      <c r="R73" t="str" cm="1">
        <f t="array" ref="R73">INDEX($U$2:$U$6,ROUNDUP(K73/$T$2,0))</f>
        <v>Top 20%</v>
      </c>
      <c r="V73">
        <v>0</v>
      </c>
      <c r="X73">
        <f t="shared" si="9"/>
        <v>0</v>
      </c>
      <c r="Y73">
        <v>0</v>
      </c>
      <c r="Z73">
        <f t="shared" si="10"/>
        <v>0</v>
      </c>
    </row>
    <row r="74" spans="1:26" x14ac:dyDescent="0.25">
      <c r="A74" s="26">
        <v>8754</v>
      </c>
      <c r="B74" s="96" t="s">
        <v>1667</v>
      </c>
      <c r="C74">
        <v>102041104</v>
      </c>
      <c r="D74" t="s">
        <v>1519</v>
      </c>
      <c r="E74">
        <v>18541.241281960502</v>
      </c>
      <c r="F74">
        <f t="shared" si="11"/>
        <v>11.523456359204786</v>
      </c>
      <c r="G74" s="27">
        <v>76</v>
      </c>
      <c r="H74">
        <f t="shared" si="12"/>
        <v>2.4939849126155234</v>
      </c>
      <c r="I74">
        <f t="shared" si="13"/>
        <v>28.739326301040144</v>
      </c>
      <c r="J74" s="97">
        <v>0.37814903027684399</v>
      </c>
      <c r="K74" s="98">
        <v>73</v>
      </c>
      <c r="L74">
        <f t="shared" si="14"/>
        <v>441.93490135768639</v>
      </c>
      <c r="M74">
        <f t="shared" si="15"/>
        <v>22536.889333197596</v>
      </c>
      <c r="N74" t="e">
        <f t="shared" si="16"/>
        <v>#N/A</v>
      </c>
      <c r="O74" t="str">
        <f t="shared" si="17"/>
        <v>NA</v>
      </c>
      <c r="P74" t="e">
        <v>#N/A</v>
      </c>
      <c r="Q74" t="e">
        <v>#N/A</v>
      </c>
      <c r="R74" t="str" cm="1">
        <f t="array" ref="R74">INDEX($U$2:$U$6,ROUNDUP(K74/$T$2,0))</f>
        <v>Top 20%</v>
      </c>
      <c r="V74">
        <v>0</v>
      </c>
      <c r="X74">
        <f t="shared" si="9"/>
        <v>0</v>
      </c>
      <c r="Y74">
        <v>0</v>
      </c>
      <c r="Z74">
        <f t="shared" si="10"/>
        <v>0</v>
      </c>
    </row>
    <row r="75" spans="1:26" x14ac:dyDescent="0.25">
      <c r="A75" s="26">
        <v>5603</v>
      </c>
      <c r="B75" s="96" t="s">
        <v>4131</v>
      </c>
      <c r="C75">
        <v>43361102</v>
      </c>
      <c r="D75" t="s">
        <v>1088</v>
      </c>
      <c r="E75">
        <v>10535.1094454586</v>
      </c>
      <c r="F75">
        <f t="shared" si="11"/>
        <v>6.5476130798375385</v>
      </c>
      <c r="G75" s="27">
        <v>67</v>
      </c>
      <c r="H75">
        <f t="shared" si="12"/>
        <v>3.861790026342812</v>
      </c>
      <c r="I75">
        <f t="shared" si="13"/>
        <v>25.285506888068348</v>
      </c>
      <c r="J75" s="97">
        <v>0.37739562519504999</v>
      </c>
      <c r="K75" s="98">
        <v>74</v>
      </c>
      <c r="L75">
        <f t="shared" si="14"/>
        <v>448.48251443752395</v>
      </c>
      <c r="M75">
        <f t="shared" si="15"/>
        <v>22511.603826309529</v>
      </c>
      <c r="N75" t="e">
        <f t="shared" si="16"/>
        <v>#N/A</v>
      </c>
      <c r="O75" t="str">
        <f t="shared" si="17"/>
        <v>NA</v>
      </c>
      <c r="P75" t="e">
        <v>#N/A</v>
      </c>
      <c r="Q75" t="e">
        <v>#N/A</v>
      </c>
      <c r="R75" t="str" cm="1">
        <f t="array" ref="R75">INDEX($U$2:$U$6,ROUNDUP(K75/$T$2,0))</f>
        <v>Top 20%</v>
      </c>
      <c r="V75">
        <v>0</v>
      </c>
      <c r="X75">
        <f t="shared" si="9"/>
        <v>0</v>
      </c>
      <c r="Y75">
        <v>0</v>
      </c>
      <c r="Z75">
        <f t="shared" si="10"/>
        <v>0</v>
      </c>
    </row>
    <row r="76" spans="1:26" x14ac:dyDescent="0.25">
      <c r="A76" s="26">
        <v>2079</v>
      </c>
      <c r="B76" s="96" t="s">
        <v>832</v>
      </c>
      <c r="C76">
        <v>42281105</v>
      </c>
      <c r="D76" t="s">
        <v>793</v>
      </c>
      <c r="E76">
        <v>51242.852060445199</v>
      </c>
      <c r="F76">
        <f t="shared" si="11"/>
        <v>31.847639565223865</v>
      </c>
      <c r="G76" s="27">
        <v>332</v>
      </c>
      <c r="H76">
        <f t="shared" si="12"/>
        <v>3.9285211294508784</v>
      </c>
      <c r="I76">
        <f t="shared" si="13"/>
        <v>125.11412495511775</v>
      </c>
      <c r="J76" s="97">
        <v>0.37684977396119801</v>
      </c>
      <c r="K76" s="98">
        <v>75</v>
      </c>
      <c r="L76">
        <f t="shared" si="14"/>
        <v>480.3301540027478</v>
      </c>
      <c r="M76">
        <f t="shared" si="15"/>
        <v>22386.48970135441</v>
      </c>
      <c r="N76" t="e">
        <f t="shared" si="16"/>
        <v>#N/A</v>
      </c>
      <c r="O76" t="str">
        <f t="shared" si="17"/>
        <v>NA</v>
      </c>
      <c r="P76" t="e">
        <v>#N/A</v>
      </c>
      <c r="Q76" t="e">
        <v>#N/A</v>
      </c>
      <c r="R76" t="str" cm="1">
        <f t="array" ref="R76">INDEX($U$2:$U$6,ROUNDUP(K76/$T$2,0))</f>
        <v>Top 20%</v>
      </c>
      <c r="V76">
        <v>0</v>
      </c>
      <c r="X76">
        <f t="shared" si="9"/>
        <v>0</v>
      </c>
      <c r="Y76">
        <v>0</v>
      </c>
      <c r="Z76">
        <f t="shared" si="10"/>
        <v>0</v>
      </c>
    </row>
    <row r="77" spans="1:26" x14ac:dyDescent="0.25">
      <c r="A77" s="26">
        <v>8836</v>
      </c>
      <c r="B77" s="96" t="s">
        <v>4132</v>
      </c>
      <c r="C77">
        <v>102541101</v>
      </c>
      <c r="D77" t="s">
        <v>362</v>
      </c>
      <c r="E77">
        <v>14817.1822928907</v>
      </c>
      <c r="F77">
        <f t="shared" si="11"/>
        <v>9.2089386531328152</v>
      </c>
      <c r="G77" s="27">
        <v>80</v>
      </c>
      <c r="H77">
        <f t="shared" si="12"/>
        <v>3.261610531669108</v>
      </c>
      <c r="I77">
        <f t="shared" si="13"/>
        <v>30.03597129655272</v>
      </c>
      <c r="J77" s="97">
        <v>0.37544964120690899</v>
      </c>
      <c r="K77" s="98">
        <v>76</v>
      </c>
      <c r="L77">
        <f t="shared" si="14"/>
        <v>489.53909265588061</v>
      </c>
      <c r="M77">
        <f t="shared" si="15"/>
        <v>22356.45373005786</v>
      </c>
      <c r="N77" t="e">
        <f t="shared" si="16"/>
        <v>#N/A</v>
      </c>
      <c r="O77" t="str">
        <f t="shared" si="17"/>
        <v>NA</v>
      </c>
      <c r="P77" t="e">
        <v>#N/A</v>
      </c>
      <c r="Q77">
        <v>22356.45373005786</v>
      </c>
      <c r="R77" t="str" cm="1">
        <f t="array" ref="R77">INDEX($U$2:$U$6,ROUNDUP(K77/$T$2,0))</f>
        <v>Top 20%</v>
      </c>
      <c r="V77">
        <v>0</v>
      </c>
      <c r="X77">
        <f t="shared" si="9"/>
        <v>0</v>
      </c>
      <c r="Y77">
        <v>0</v>
      </c>
      <c r="Z77">
        <f t="shared" si="10"/>
        <v>0</v>
      </c>
    </row>
    <row r="78" spans="1:26" x14ac:dyDescent="0.25">
      <c r="A78" s="26">
        <v>10966</v>
      </c>
      <c r="B78" s="96" t="s">
        <v>4133</v>
      </c>
      <c r="C78">
        <v>83432101</v>
      </c>
      <c r="D78" t="s">
        <v>2096</v>
      </c>
      <c r="E78">
        <v>5.0643705740422398</v>
      </c>
      <c r="F78">
        <f t="shared" si="11"/>
        <v>3.1475267706912616E-3</v>
      </c>
      <c r="G78" s="27">
        <v>1</v>
      </c>
      <c r="H78">
        <f t="shared" si="12"/>
        <v>118.65936558254447</v>
      </c>
      <c r="I78">
        <f t="shared" si="13"/>
        <v>0.37348352976429999</v>
      </c>
      <c r="J78" s="97">
        <v>0.37348352976429999</v>
      </c>
      <c r="K78" s="98">
        <v>77</v>
      </c>
      <c r="L78">
        <f t="shared" si="14"/>
        <v>489.54224018265131</v>
      </c>
      <c r="M78">
        <f t="shared" si="15"/>
        <v>22356.080246528094</v>
      </c>
      <c r="N78" t="e">
        <f t="shared" si="16"/>
        <v>#N/A</v>
      </c>
      <c r="O78" t="str">
        <f t="shared" si="17"/>
        <v>NA</v>
      </c>
      <c r="P78" t="e">
        <v>#N/A</v>
      </c>
      <c r="Q78" t="e">
        <v>#N/A</v>
      </c>
      <c r="R78" t="str" cm="1">
        <f t="array" ref="R78">INDEX($U$2:$U$6,ROUNDUP(K78/$T$2,0))</f>
        <v>Top 20%</v>
      </c>
      <c r="V78">
        <v>0</v>
      </c>
      <c r="X78">
        <f t="shared" si="9"/>
        <v>0</v>
      </c>
      <c r="Y78">
        <v>0</v>
      </c>
      <c r="Z78">
        <f t="shared" si="10"/>
        <v>0</v>
      </c>
    </row>
    <row r="79" spans="1:26" x14ac:dyDescent="0.25">
      <c r="A79" s="26">
        <v>6191</v>
      </c>
      <c r="B79" s="96" t="s">
        <v>1395</v>
      </c>
      <c r="C79">
        <v>254432104</v>
      </c>
      <c r="D79" t="s">
        <v>633</v>
      </c>
      <c r="E79">
        <v>3264.3372351768999</v>
      </c>
      <c r="F79">
        <f t="shared" si="11"/>
        <v>2.0287987788545059</v>
      </c>
      <c r="G79" s="27">
        <v>26</v>
      </c>
      <c r="H79">
        <f t="shared" si="12"/>
        <v>4.7809180660302673</v>
      </c>
      <c r="I79">
        <f t="shared" si="13"/>
        <v>9.6995207341656524</v>
      </c>
      <c r="J79" s="97">
        <v>0.37305848977560202</v>
      </c>
      <c r="K79" s="98">
        <v>78</v>
      </c>
      <c r="L79">
        <f t="shared" si="14"/>
        <v>491.57103896150579</v>
      </c>
      <c r="M79">
        <f t="shared" si="15"/>
        <v>22346.38072579393</v>
      </c>
      <c r="N79" t="e">
        <f t="shared" si="16"/>
        <v>#N/A</v>
      </c>
      <c r="O79" t="str">
        <f t="shared" si="17"/>
        <v>NA</v>
      </c>
      <c r="P79" t="e">
        <v>#N/A</v>
      </c>
      <c r="Q79">
        <v>22346.38072579393</v>
      </c>
      <c r="R79" t="str" cm="1">
        <f t="array" ref="R79">INDEX($U$2:$U$6,ROUNDUP(K79/$T$2,0))</f>
        <v>Top 20%</v>
      </c>
      <c r="V79">
        <v>0</v>
      </c>
      <c r="X79">
        <f t="shared" si="9"/>
        <v>0</v>
      </c>
      <c r="Y79">
        <v>0</v>
      </c>
      <c r="Z79">
        <f t="shared" si="10"/>
        <v>0</v>
      </c>
    </row>
    <row r="80" spans="1:26" x14ac:dyDescent="0.25">
      <c r="A80" s="26">
        <v>8841</v>
      </c>
      <c r="B80" s="96" t="s">
        <v>989</v>
      </c>
      <c r="C80">
        <v>14052103</v>
      </c>
      <c r="D80" t="s">
        <v>988</v>
      </c>
      <c r="E80">
        <v>5931.2677788132596</v>
      </c>
      <c r="F80">
        <f t="shared" si="11"/>
        <v>3.686306885527197</v>
      </c>
      <c r="G80" s="27">
        <v>37</v>
      </c>
      <c r="H80">
        <f t="shared" si="12"/>
        <v>3.6929830271821542</v>
      </c>
      <c r="I80">
        <f t="shared" si="13"/>
        <v>13.613468761236646</v>
      </c>
      <c r="J80" s="97">
        <v>0.36793158814153099</v>
      </c>
      <c r="K80" s="98">
        <v>79</v>
      </c>
      <c r="L80">
        <f t="shared" si="14"/>
        <v>495.25734584703298</v>
      </c>
      <c r="M80">
        <f t="shared" si="15"/>
        <v>22332.767257032694</v>
      </c>
      <c r="N80" t="e">
        <f t="shared" si="16"/>
        <v>#N/A</v>
      </c>
      <c r="O80" t="str">
        <f t="shared" si="17"/>
        <v>NA</v>
      </c>
      <c r="P80" t="e">
        <v>#N/A</v>
      </c>
      <c r="Q80" t="e">
        <v>#N/A</v>
      </c>
      <c r="R80" t="str" cm="1">
        <f t="array" ref="R80">INDEX($U$2:$U$6,ROUNDUP(K80/$T$2,0))</f>
        <v>Top 20%</v>
      </c>
      <c r="V80">
        <v>0</v>
      </c>
      <c r="X80">
        <f t="shared" si="9"/>
        <v>0</v>
      </c>
      <c r="Y80">
        <v>0</v>
      </c>
      <c r="Z80">
        <f t="shared" si="10"/>
        <v>0</v>
      </c>
    </row>
    <row r="81" spans="1:26" x14ac:dyDescent="0.25">
      <c r="A81" s="26">
        <v>7776</v>
      </c>
      <c r="B81" s="96" t="s">
        <v>1109</v>
      </c>
      <c r="C81">
        <v>14052103</v>
      </c>
      <c r="D81" t="s">
        <v>988</v>
      </c>
      <c r="E81">
        <v>3890.4789532640598</v>
      </c>
      <c r="F81">
        <f t="shared" si="11"/>
        <v>2.4179483861181228</v>
      </c>
      <c r="G81" s="27">
        <v>27</v>
      </c>
      <c r="H81">
        <f t="shared" si="12"/>
        <v>4.0810520632380287</v>
      </c>
      <c r="I81">
        <f t="shared" si="13"/>
        <v>9.8677732499704263</v>
      </c>
      <c r="J81" s="97">
        <v>0.36547308333223799</v>
      </c>
      <c r="K81" s="98">
        <v>80</v>
      </c>
      <c r="L81">
        <f t="shared" si="14"/>
        <v>497.67529423315108</v>
      </c>
      <c r="M81">
        <f t="shared" si="15"/>
        <v>22322.899483782723</v>
      </c>
      <c r="N81" t="e">
        <f t="shared" si="16"/>
        <v>#N/A</v>
      </c>
      <c r="O81" t="str">
        <f t="shared" si="17"/>
        <v>NA</v>
      </c>
      <c r="P81" t="e">
        <v>#N/A</v>
      </c>
      <c r="Q81" t="e">
        <v>#N/A</v>
      </c>
      <c r="R81" t="str" cm="1">
        <f t="array" ref="R81">INDEX($U$2:$U$6,ROUNDUP(K81/$T$2,0))</f>
        <v>Top 20%</v>
      </c>
      <c r="V81">
        <v>0</v>
      </c>
      <c r="X81">
        <f t="shared" si="9"/>
        <v>0</v>
      </c>
      <c r="Y81">
        <v>0</v>
      </c>
      <c r="Z81">
        <f t="shared" si="10"/>
        <v>0</v>
      </c>
    </row>
    <row r="82" spans="1:26" x14ac:dyDescent="0.25">
      <c r="A82" s="26">
        <v>9266</v>
      </c>
      <c r="B82" s="96" t="s">
        <v>4134</v>
      </c>
      <c r="C82">
        <v>13912107</v>
      </c>
      <c r="D82" t="s">
        <v>2491</v>
      </c>
      <c r="E82">
        <v>1066.4109410645899</v>
      </c>
      <c r="F82">
        <f t="shared" si="11"/>
        <v>0.66277870793324423</v>
      </c>
      <c r="G82" s="27">
        <v>5</v>
      </c>
      <c r="H82">
        <f t="shared" si="12"/>
        <v>2.7518278502729685</v>
      </c>
      <c r="I82">
        <f t="shared" si="13"/>
        <v>1.8238529070586351</v>
      </c>
      <c r="J82" s="97">
        <v>0.36477058141172702</v>
      </c>
      <c r="K82" s="98">
        <v>81</v>
      </c>
      <c r="L82">
        <f t="shared" si="14"/>
        <v>498.33807294108431</v>
      </c>
      <c r="M82">
        <f t="shared" si="15"/>
        <v>22321.075630875665</v>
      </c>
      <c r="N82" t="e">
        <f t="shared" si="16"/>
        <v>#N/A</v>
      </c>
      <c r="O82" t="str">
        <f t="shared" si="17"/>
        <v>NA</v>
      </c>
      <c r="P82" t="e">
        <v>#N/A</v>
      </c>
      <c r="Q82" t="e">
        <v>#N/A</v>
      </c>
      <c r="R82" t="str" cm="1">
        <f t="array" ref="R82">INDEX($U$2:$U$6,ROUNDUP(K82/$T$2,0))</f>
        <v>Top 20%</v>
      </c>
      <c r="V82">
        <v>0</v>
      </c>
      <c r="X82">
        <f t="shared" si="9"/>
        <v>0</v>
      </c>
      <c r="Y82">
        <v>0</v>
      </c>
      <c r="Z82">
        <f t="shared" si="10"/>
        <v>0</v>
      </c>
    </row>
    <row r="83" spans="1:26" x14ac:dyDescent="0.25">
      <c r="A83" s="26">
        <v>2272</v>
      </c>
      <c r="B83" s="96" t="s">
        <v>1185</v>
      </c>
      <c r="C83">
        <v>43141102</v>
      </c>
      <c r="D83" t="s">
        <v>791</v>
      </c>
      <c r="E83">
        <v>9544.4246613972191</v>
      </c>
      <c r="F83">
        <f t="shared" si="11"/>
        <v>5.9318984843985199</v>
      </c>
      <c r="G83" s="27">
        <v>114</v>
      </c>
      <c r="H83">
        <f t="shared" si="12"/>
        <v>7.0020213515138359</v>
      </c>
      <c r="I83">
        <f t="shared" si="13"/>
        <v>41.535279842770997</v>
      </c>
      <c r="J83" s="97">
        <v>0.36434456002430698</v>
      </c>
      <c r="K83" s="98">
        <v>82</v>
      </c>
      <c r="L83">
        <f t="shared" si="14"/>
        <v>504.26997142548282</v>
      </c>
      <c r="M83">
        <f t="shared" si="15"/>
        <v>22279.540351032894</v>
      </c>
      <c r="N83" t="e">
        <f t="shared" si="16"/>
        <v>#N/A</v>
      </c>
      <c r="O83" t="str">
        <f t="shared" si="17"/>
        <v>NA</v>
      </c>
      <c r="P83" t="e">
        <v>#N/A</v>
      </c>
      <c r="Q83" t="e">
        <v>#N/A</v>
      </c>
      <c r="R83" t="str" cm="1">
        <f t="array" ref="R83">INDEX($U$2:$U$6,ROUNDUP(K83/$T$2,0))</f>
        <v>Top 20%</v>
      </c>
      <c r="V83">
        <v>0</v>
      </c>
      <c r="X83">
        <f t="shared" si="9"/>
        <v>0</v>
      </c>
      <c r="Y83">
        <v>0</v>
      </c>
      <c r="Z83">
        <f t="shared" si="10"/>
        <v>0</v>
      </c>
    </row>
    <row r="84" spans="1:26" x14ac:dyDescent="0.25">
      <c r="A84" s="26">
        <v>3625</v>
      </c>
      <c r="B84" s="96" t="s">
        <v>4135</v>
      </c>
      <c r="C84">
        <v>14422109</v>
      </c>
      <c r="D84" t="s">
        <v>805</v>
      </c>
      <c r="E84">
        <v>18723.681645350502</v>
      </c>
      <c r="F84">
        <f t="shared" si="11"/>
        <v>11.636843782069921</v>
      </c>
      <c r="G84" s="27">
        <v>77</v>
      </c>
      <c r="H84">
        <f t="shared" si="12"/>
        <v>2.4036650413949183</v>
      </c>
      <c r="I84">
        <f t="shared" si="13"/>
        <v>27.971074591135292</v>
      </c>
      <c r="J84" s="97">
        <v>0.363260708975783</v>
      </c>
      <c r="K84" s="98">
        <v>83</v>
      </c>
      <c r="L84">
        <f t="shared" si="14"/>
        <v>515.90681520755277</v>
      </c>
      <c r="M84">
        <f t="shared" si="15"/>
        <v>22251.569276441758</v>
      </c>
      <c r="N84" t="e">
        <f t="shared" si="16"/>
        <v>#N/A</v>
      </c>
      <c r="O84" t="str">
        <f t="shared" si="17"/>
        <v>NA</v>
      </c>
      <c r="P84" t="e">
        <v>#N/A</v>
      </c>
      <c r="Q84" t="e">
        <v>#N/A</v>
      </c>
      <c r="R84" t="str" cm="1">
        <f t="array" ref="R84">INDEX($U$2:$U$6,ROUNDUP(K84/$T$2,0))</f>
        <v>Top 20%</v>
      </c>
      <c r="V84">
        <v>0</v>
      </c>
      <c r="X84">
        <f t="shared" si="9"/>
        <v>0</v>
      </c>
      <c r="Y84">
        <v>0</v>
      </c>
      <c r="Z84">
        <f t="shared" si="10"/>
        <v>0</v>
      </c>
    </row>
    <row r="85" spans="1:26" x14ac:dyDescent="0.25">
      <c r="A85" s="26">
        <v>10903</v>
      </c>
      <c r="B85" s="96" t="s">
        <v>4136</v>
      </c>
      <c r="C85">
        <v>63642106</v>
      </c>
      <c r="D85" t="s">
        <v>1670</v>
      </c>
      <c r="E85">
        <v>546.74530491875998</v>
      </c>
      <c r="F85">
        <f t="shared" si="11"/>
        <v>0.33980441573571163</v>
      </c>
      <c r="G85" s="27">
        <v>5</v>
      </c>
      <c r="H85">
        <f t="shared" si="12"/>
        <v>5.3305381553299744</v>
      </c>
      <c r="I85">
        <f t="shared" si="13"/>
        <v>1.8113404034288201</v>
      </c>
      <c r="J85" s="97">
        <v>0.36226808068576399</v>
      </c>
      <c r="K85" s="98">
        <v>84</v>
      </c>
      <c r="L85">
        <f t="shared" si="14"/>
        <v>516.24661962328844</v>
      </c>
      <c r="M85">
        <f t="shared" si="15"/>
        <v>22249.757936038328</v>
      </c>
      <c r="N85" t="e">
        <f t="shared" si="16"/>
        <v>#N/A</v>
      </c>
      <c r="O85" t="str">
        <f t="shared" si="17"/>
        <v>NA</v>
      </c>
      <c r="P85" t="e">
        <v>#N/A</v>
      </c>
      <c r="Q85" t="e">
        <v>#N/A</v>
      </c>
      <c r="R85" t="str" cm="1">
        <f t="array" ref="R85">INDEX($U$2:$U$6,ROUNDUP(K85/$T$2,0))</f>
        <v>Top 20%</v>
      </c>
      <c r="V85">
        <v>0</v>
      </c>
      <c r="X85">
        <f t="shared" si="9"/>
        <v>0</v>
      </c>
      <c r="Y85">
        <v>0</v>
      </c>
      <c r="Z85">
        <f t="shared" si="10"/>
        <v>0</v>
      </c>
    </row>
    <row r="86" spans="1:26" x14ac:dyDescent="0.25">
      <c r="A86" s="26">
        <v>5260</v>
      </c>
      <c r="B86" s="96" t="s">
        <v>690</v>
      </c>
      <c r="C86">
        <v>102541101</v>
      </c>
      <c r="D86" t="s">
        <v>362</v>
      </c>
      <c r="E86">
        <v>37176.496760695401</v>
      </c>
      <c r="F86">
        <f t="shared" si="11"/>
        <v>23.105342921501183</v>
      </c>
      <c r="G86" s="27">
        <v>136</v>
      </c>
      <c r="H86">
        <f t="shared" si="12"/>
        <v>2.1302543694886262</v>
      </c>
      <c r="I86">
        <f t="shared" si="13"/>
        <v>49.220257717060996</v>
      </c>
      <c r="J86" s="97">
        <v>0.36191365968427203</v>
      </c>
      <c r="K86" s="98">
        <v>85</v>
      </c>
      <c r="L86">
        <f t="shared" si="14"/>
        <v>539.35196254478967</v>
      </c>
      <c r="M86">
        <f t="shared" si="15"/>
        <v>22200.537678321267</v>
      </c>
      <c r="N86" t="e">
        <f t="shared" si="16"/>
        <v>#N/A</v>
      </c>
      <c r="O86" t="str">
        <f t="shared" si="17"/>
        <v>NA</v>
      </c>
      <c r="P86" t="e">
        <v>#N/A</v>
      </c>
      <c r="Q86">
        <v>22200.537678321267</v>
      </c>
      <c r="R86" t="str" cm="1">
        <f t="array" ref="R86">INDEX($U$2:$U$6,ROUNDUP(K86/$T$2,0))</f>
        <v>Top 20%</v>
      </c>
      <c r="V86">
        <v>0</v>
      </c>
      <c r="X86">
        <f t="shared" si="9"/>
        <v>0</v>
      </c>
      <c r="Y86">
        <v>0</v>
      </c>
      <c r="Z86">
        <f t="shared" si="10"/>
        <v>0</v>
      </c>
    </row>
    <row r="87" spans="1:26" x14ac:dyDescent="0.25">
      <c r="A87" s="26">
        <v>4693</v>
      </c>
      <c r="B87" s="96" t="s">
        <v>4137</v>
      </c>
      <c r="C87">
        <v>43141101</v>
      </c>
      <c r="D87" t="s">
        <v>213</v>
      </c>
      <c r="E87">
        <v>7612.1603822294801</v>
      </c>
      <c r="F87">
        <f t="shared" si="11"/>
        <v>4.7309884289804103</v>
      </c>
      <c r="G87" s="27">
        <v>146</v>
      </c>
      <c r="H87">
        <f t="shared" si="12"/>
        <v>11.16349759700576</v>
      </c>
      <c r="I87">
        <f t="shared" si="13"/>
        <v>52.814377958384867</v>
      </c>
      <c r="J87" s="97">
        <v>0.36174231478345797</v>
      </c>
      <c r="K87" s="98">
        <v>86</v>
      </c>
      <c r="L87">
        <f t="shared" si="14"/>
        <v>544.08295097377004</v>
      </c>
      <c r="M87">
        <f t="shared" si="15"/>
        <v>22147.723300362883</v>
      </c>
      <c r="N87" t="e">
        <f t="shared" si="16"/>
        <v>#N/A</v>
      </c>
      <c r="O87" t="str">
        <f t="shared" si="17"/>
        <v>NA</v>
      </c>
      <c r="P87">
        <v>22147.723300362883</v>
      </c>
      <c r="Q87" t="e">
        <v>#N/A</v>
      </c>
      <c r="R87" t="str" cm="1">
        <f t="array" ref="R87">INDEX($U$2:$U$6,ROUNDUP(K87/$T$2,0))</f>
        <v>Top 20%</v>
      </c>
      <c r="V87">
        <v>0</v>
      </c>
      <c r="X87">
        <f t="shared" si="9"/>
        <v>0</v>
      </c>
      <c r="Y87">
        <v>0.5348484848484848</v>
      </c>
      <c r="Z87">
        <f t="shared" si="10"/>
        <v>5.9707797753682312</v>
      </c>
    </row>
    <row r="88" spans="1:26" x14ac:dyDescent="0.25">
      <c r="A88" s="26">
        <v>10547</v>
      </c>
      <c r="B88" s="96" t="s">
        <v>4138</v>
      </c>
      <c r="C88">
        <v>182611103</v>
      </c>
      <c r="D88" t="s">
        <v>2234</v>
      </c>
      <c r="E88">
        <v>70.934037489954903</v>
      </c>
      <c r="F88">
        <f t="shared" si="11"/>
        <v>4.408579085764755E-2</v>
      </c>
      <c r="G88" s="27">
        <v>1</v>
      </c>
      <c r="H88">
        <f t="shared" si="12"/>
        <v>8.1871335156593315</v>
      </c>
      <c r="I88">
        <f t="shared" si="13"/>
        <v>0.36093625589499401</v>
      </c>
      <c r="J88" s="97">
        <v>0.36093625589499401</v>
      </c>
      <c r="K88" s="98">
        <v>87</v>
      </c>
      <c r="L88">
        <f t="shared" si="14"/>
        <v>544.12703676462763</v>
      </c>
      <c r="M88">
        <f t="shared" si="15"/>
        <v>22147.362364106986</v>
      </c>
      <c r="N88" t="e">
        <f t="shared" si="16"/>
        <v>#N/A</v>
      </c>
      <c r="O88" t="str">
        <f t="shared" si="17"/>
        <v>NA</v>
      </c>
      <c r="P88" t="e">
        <v>#N/A</v>
      </c>
      <c r="Q88" t="e">
        <v>#N/A</v>
      </c>
      <c r="R88" t="str" cm="1">
        <f t="array" ref="R88">INDEX($U$2:$U$6,ROUNDUP(K88/$T$2,0))</f>
        <v>Top 20%</v>
      </c>
      <c r="V88">
        <v>0</v>
      </c>
      <c r="X88">
        <f t="shared" si="9"/>
        <v>0</v>
      </c>
      <c r="Y88">
        <v>0</v>
      </c>
      <c r="Z88">
        <f t="shared" si="10"/>
        <v>0</v>
      </c>
    </row>
    <row r="89" spans="1:26" x14ac:dyDescent="0.25">
      <c r="A89" s="26">
        <v>2088</v>
      </c>
      <c r="B89" s="96" t="s">
        <v>541</v>
      </c>
      <c r="C89">
        <v>254432103</v>
      </c>
      <c r="D89" t="s">
        <v>300</v>
      </c>
      <c r="E89">
        <v>26064.863402155901</v>
      </c>
      <c r="F89">
        <f t="shared" si="11"/>
        <v>16.199417900656247</v>
      </c>
      <c r="G89" s="27">
        <v>159</v>
      </c>
      <c r="H89">
        <f t="shared" si="12"/>
        <v>3.5343458454031773</v>
      </c>
      <c r="I89">
        <f t="shared" si="13"/>
        <v>57.254345355134269</v>
      </c>
      <c r="J89" s="97">
        <v>0.36009022235933502</v>
      </c>
      <c r="K89" s="98">
        <v>88</v>
      </c>
      <c r="L89">
        <f t="shared" si="14"/>
        <v>560.3264546652839</v>
      </c>
      <c r="M89">
        <f t="shared" si="15"/>
        <v>22090.108018751853</v>
      </c>
      <c r="N89" t="e">
        <f t="shared" si="16"/>
        <v>#N/A</v>
      </c>
      <c r="O89" t="str">
        <f t="shared" si="17"/>
        <v>NA</v>
      </c>
      <c r="P89" t="e">
        <v>#N/A</v>
      </c>
      <c r="Q89" t="e">
        <v>#N/A</v>
      </c>
      <c r="R89" t="str" cm="1">
        <f t="array" ref="R89">INDEX($U$2:$U$6,ROUNDUP(K89/$T$2,0))</f>
        <v>Top 20%</v>
      </c>
      <c r="V89">
        <v>0</v>
      </c>
      <c r="X89">
        <f t="shared" si="9"/>
        <v>0</v>
      </c>
      <c r="Y89">
        <v>0</v>
      </c>
      <c r="Z89">
        <f t="shared" si="10"/>
        <v>0</v>
      </c>
    </row>
    <row r="90" spans="1:26" x14ac:dyDescent="0.25">
      <c r="A90" s="26">
        <v>7913</v>
      </c>
      <c r="B90" s="96" t="s">
        <v>469</v>
      </c>
      <c r="C90">
        <v>103441102</v>
      </c>
      <c r="D90" t="s">
        <v>429</v>
      </c>
      <c r="E90">
        <v>9659.0441481672806</v>
      </c>
      <c r="F90">
        <f t="shared" si="11"/>
        <v>6.0031349584631952</v>
      </c>
      <c r="G90" s="27">
        <v>65</v>
      </c>
      <c r="H90">
        <f t="shared" si="12"/>
        <v>3.8955577816329798</v>
      </c>
      <c r="I90">
        <f t="shared" si="13"/>
        <v>23.385559101634275</v>
      </c>
      <c r="J90" s="97">
        <v>0.359777832332835</v>
      </c>
      <c r="K90" s="98">
        <v>89</v>
      </c>
      <c r="L90">
        <f t="shared" si="14"/>
        <v>566.3295896237471</v>
      </c>
      <c r="M90">
        <f t="shared" si="15"/>
        <v>22066.72245965022</v>
      </c>
      <c r="N90" t="e">
        <f t="shared" si="16"/>
        <v>#N/A</v>
      </c>
      <c r="O90" t="str">
        <f t="shared" si="17"/>
        <v>NA</v>
      </c>
      <c r="P90" t="e">
        <v>#N/A</v>
      </c>
      <c r="Q90" t="e">
        <v>#N/A</v>
      </c>
      <c r="R90" t="str" cm="1">
        <f t="array" ref="R90">INDEX($U$2:$U$6,ROUNDUP(K90/$T$2,0))</f>
        <v>Top 20%</v>
      </c>
      <c r="V90">
        <v>0</v>
      </c>
      <c r="X90">
        <f t="shared" si="9"/>
        <v>0</v>
      </c>
      <c r="Y90">
        <v>0</v>
      </c>
      <c r="Z90">
        <f t="shared" si="10"/>
        <v>0</v>
      </c>
    </row>
    <row r="91" spans="1:26" x14ac:dyDescent="0.25">
      <c r="A91" s="26">
        <v>10257</v>
      </c>
      <c r="B91" s="96" t="s">
        <v>4139</v>
      </c>
      <c r="C91">
        <v>14422111</v>
      </c>
      <c r="D91" t="s">
        <v>1353</v>
      </c>
      <c r="E91">
        <v>3542.8058467170999</v>
      </c>
      <c r="F91">
        <f t="shared" si="11"/>
        <v>2.2018681458776257</v>
      </c>
      <c r="G91" s="27">
        <v>18</v>
      </c>
      <c r="H91">
        <f t="shared" si="12"/>
        <v>2.9385383043035675</v>
      </c>
      <c r="I91">
        <f t="shared" si="13"/>
        <v>6.4702738876872781</v>
      </c>
      <c r="J91" s="97">
        <v>0.359459660427071</v>
      </c>
      <c r="K91" s="98">
        <v>90</v>
      </c>
      <c r="L91">
        <f t="shared" si="14"/>
        <v>568.53145776962469</v>
      </c>
      <c r="M91">
        <f t="shared" si="15"/>
        <v>22060.252185762532</v>
      </c>
      <c r="N91" t="e">
        <f t="shared" si="16"/>
        <v>#N/A</v>
      </c>
      <c r="O91" t="str">
        <f t="shared" si="17"/>
        <v>NA</v>
      </c>
      <c r="P91" t="e">
        <v>#N/A</v>
      </c>
      <c r="Q91" t="e">
        <v>#N/A</v>
      </c>
      <c r="R91" t="str" cm="1">
        <f t="array" ref="R91">INDEX($U$2:$U$6,ROUNDUP(K91/$T$2,0))</f>
        <v>Top 20%</v>
      </c>
      <c r="V91">
        <v>0</v>
      </c>
      <c r="X91">
        <f t="shared" si="9"/>
        <v>0</v>
      </c>
      <c r="Y91">
        <v>0</v>
      </c>
      <c r="Z91">
        <f t="shared" si="10"/>
        <v>0</v>
      </c>
    </row>
    <row r="92" spans="1:26" x14ac:dyDescent="0.25">
      <c r="A92" s="26">
        <v>10351</v>
      </c>
      <c r="B92" s="96" t="s">
        <v>4140</v>
      </c>
      <c r="C92">
        <v>63601109</v>
      </c>
      <c r="D92" t="s">
        <v>1965</v>
      </c>
      <c r="E92">
        <v>954.77013148252001</v>
      </c>
      <c r="F92">
        <f t="shared" si="11"/>
        <v>0.59339349377409567</v>
      </c>
      <c r="G92" s="27">
        <v>9</v>
      </c>
      <c r="H92">
        <f t="shared" si="12"/>
        <v>5.436413658196221</v>
      </c>
      <c r="I92">
        <f t="shared" si="13"/>
        <v>3.2259324942382679</v>
      </c>
      <c r="J92" s="97">
        <v>0.35843694380425201</v>
      </c>
      <c r="K92" s="98">
        <v>91</v>
      </c>
      <c r="L92">
        <f t="shared" si="14"/>
        <v>569.1248512633988</v>
      </c>
      <c r="M92">
        <f t="shared" si="15"/>
        <v>22057.026253268294</v>
      </c>
      <c r="N92" t="e">
        <f t="shared" si="16"/>
        <v>#N/A</v>
      </c>
      <c r="O92" t="str">
        <f t="shared" si="17"/>
        <v>NA</v>
      </c>
      <c r="P92" t="e">
        <v>#N/A</v>
      </c>
      <c r="Q92" t="e">
        <v>#N/A</v>
      </c>
      <c r="R92" t="str" cm="1">
        <f t="array" ref="R92">INDEX($U$2:$U$6,ROUNDUP(K92/$T$2,0))</f>
        <v>Top 20%</v>
      </c>
      <c r="V92">
        <v>0</v>
      </c>
      <c r="X92">
        <f t="shared" si="9"/>
        <v>0</v>
      </c>
      <c r="Y92">
        <v>0</v>
      </c>
      <c r="Z92">
        <f t="shared" si="10"/>
        <v>0</v>
      </c>
    </row>
    <row r="93" spans="1:26" x14ac:dyDescent="0.25">
      <c r="A93" s="26">
        <v>745</v>
      </c>
      <c r="B93" s="96" t="s">
        <v>663</v>
      </c>
      <c r="C93">
        <v>63681102</v>
      </c>
      <c r="D93" t="s">
        <v>662</v>
      </c>
      <c r="E93">
        <v>18377.341498317899</v>
      </c>
      <c r="F93">
        <f t="shared" si="11"/>
        <v>11.421591981552455</v>
      </c>
      <c r="G93" s="27">
        <v>107</v>
      </c>
      <c r="H93">
        <f t="shared" si="12"/>
        <v>3.3446309216034367</v>
      </c>
      <c r="I93">
        <f t="shared" si="13"/>
        <v>38.201009715438211</v>
      </c>
      <c r="J93" s="97">
        <v>0.35701878238727303</v>
      </c>
      <c r="K93" s="98">
        <v>92</v>
      </c>
      <c r="L93">
        <f t="shared" si="14"/>
        <v>580.54644324495121</v>
      </c>
      <c r="M93">
        <f t="shared" si="15"/>
        <v>22018.825243552856</v>
      </c>
      <c r="N93" t="e">
        <f t="shared" si="16"/>
        <v>#N/A</v>
      </c>
      <c r="O93" t="str">
        <f t="shared" si="17"/>
        <v>NA</v>
      </c>
      <c r="P93" t="e">
        <v>#N/A</v>
      </c>
      <c r="Q93">
        <v>22018.825243552856</v>
      </c>
      <c r="R93" t="str" cm="1">
        <f t="array" ref="R93">INDEX($U$2:$U$6,ROUNDUP(K93/$T$2,0))</f>
        <v>Top 20%</v>
      </c>
      <c r="V93">
        <v>0</v>
      </c>
      <c r="X93">
        <f t="shared" si="9"/>
        <v>0</v>
      </c>
      <c r="Y93">
        <v>0</v>
      </c>
      <c r="Z93">
        <f t="shared" si="10"/>
        <v>0</v>
      </c>
    </row>
    <row r="94" spans="1:26" x14ac:dyDescent="0.25">
      <c r="A94" s="26">
        <v>10611</v>
      </c>
      <c r="B94" s="96" t="s">
        <v>4141</v>
      </c>
      <c r="C94">
        <v>63642113</v>
      </c>
      <c r="D94" t="s">
        <v>2153</v>
      </c>
      <c r="E94">
        <v>334.42972335501798</v>
      </c>
      <c r="F94">
        <f t="shared" si="11"/>
        <v>0.20784942408640023</v>
      </c>
      <c r="G94" s="27">
        <v>3</v>
      </c>
      <c r="H94">
        <f t="shared" si="12"/>
        <v>5.1291326657512633</v>
      </c>
      <c r="I94">
        <f t="shared" si="13"/>
        <v>1.0660872706391429</v>
      </c>
      <c r="J94" s="97">
        <v>0.35536242354638098</v>
      </c>
      <c r="K94" s="98">
        <v>93</v>
      </c>
      <c r="L94">
        <f t="shared" si="14"/>
        <v>580.75429266903757</v>
      </c>
      <c r="M94">
        <f t="shared" si="15"/>
        <v>22017.759156282216</v>
      </c>
      <c r="N94" t="e">
        <f t="shared" si="16"/>
        <v>#N/A</v>
      </c>
      <c r="O94" t="str">
        <f t="shared" si="17"/>
        <v>NA</v>
      </c>
      <c r="P94" t="e">
        <v>#N/A</v>
      </c>
      <c r="Q94" t="e">
        <v>#N/A</v>
      </c>
      <c r="R94" t="str" cm="1">
        <f t="array" ref="R94">INDEX($U$2:$U$6,ROUNDUP(K94/$T$2,0))</f>
        <v>Top 20%</v>
      </c>
      <c r="V94">
        <v>0</v>
      </c>
      <c r="X94">
        <f t="shared" si="9"/>
        <v>0</v>
      </c>
      <c r="Y94">
        <v>0</v>
      </c>
      <c r="Z94">
        <f t="shared" si="10"/>
        <v>0</v>
      </c>
    </row>
    <row r="95" spans="1:26" x14ac:dyDescent="0.25">
      <c r="A95" s="26">
        <v>835</v>
      </c>
      <c r="B95" s="96" t="s">
        <v>345</v>
      </c>
      <c r="C95">
        <v>182681102</v>
      </c>
      <c r="D95" t="s">
        <v>344</v>
      </c>
      <c r="E95">
        <v>54847.9366068319</v>
      </c>
      <c r="F95">
        <f t="shared" si="11"/>
        <v>34.088214174538159</v>
      </c>
      <c r="G95" s="27">
        <v>296</v>
      </c>
      <c r="H95">
        <f t="shared" si="12"/>
        <v>3.0548936090357004</v>
      </c>
      <c r="I95">
        <f t="shared" si="13"/>
        <v>104.1358676252368</v>
      </c>
      <c r="J95" s="97">
        <v>0.35181036359877299</v>
      </c>
      <c r="K95" s="98">
        <v>94</v>
      </c>
      <c r="L95">
        <f t="shared" si="14"/>
        <v>614.84250684357573</v>
      </c>
      <c r="M95">
        <f t="shared" si="15"/>
        <v>21913.623288656978</v>
      </c>
      <c r="N95" t="e">
        <f t="shared" si="16"/>
        <v>#N/A</v>
      </c>
      <c r="O95" t="str">
        <f t="shared" si="17"/>
        <v>NA</v>
      </c>
      <c r="P95" t="e">
        <v>#N/A</v>
      </c>
      <c r="Q95" t="e">
        <v>#N/A</v>
      </c>
      <c r="R95" t="str" cm="1">
        <f t="array" ref="R95">INDEX($U$2:$U$6,ROUNDUP(K95/$T$2,0))</f>
        <v>Top 20%</v>
      </c>
      <c r="V95">
        <v>0</v>
      </c>
      <c r="X95">
        <f t="shared" si="9"/>
        <v>0</v>
      </c>
      <c r="Y95">
        <v>0</v>
      </c>
      <c r="Z95">
        <f t="shared" si="10"/>
        <v>0</v>
      </c>
    </row>
    <row r="96" spans="1:26" x14ac:dyDescent="0.25">
      <c r="A96" s="26">
        <v>9806</v>
      </c>
      <c r="B96" s="96" t="s">
        <v>4142</v>
      </c>
      <c r="C96">
        <v>163541101</v>
      </c>
      <c r="D96" t="s">
        <v>1112</v>
      </c>
      <c r="E96">
        <v>136.224226023944</v>
      </c>
      <c r="F96">
        <f t="shared" si="11"/>
        <v>8.4663906789275323E-2</v>
      </c>
      <c r="G96" s="27">
        <v>2</v>
      </c>
      <c r="H96">
        <f t="shared" si="12"/>
        <v>8.3006511416643693</v>
      </c>
      <c r="I96">
        <f t="shared" si="13"/>
        <v>0.70276555454816403</v>
      </c>
      <c r="J96" s="97">
        <v>0.35138277727408201</v>
      </c>
      <c r="K96" s="98">
        <v>95</v>
      </c>
      <c r="L96">
        <f t="shared" si="14"/>
        <v>614.92717075036501</v>
      </c>
      <c r="M96">
        <f t="shared" si="15"/>
        <v>21912.920523102428</v>
      </c>
      <c r="N96" t="e">
        <f t="shared" si="16"/>
        <v>#N/A</v>
      </c>
      <c r="O96" t="str">
        <f t="shared" si="17"/>
        <v>NA</v>
      </c>
      <c r="P96" t="e">
        <v>#N/A</v>
      </c>
      <c r="Q96" t="e">
        <v>#N/A</v>
      </c>
      <c r="R96" t="str" cm="1">
        <f t="array" ref="R96">INDEX($U$2:$U$6,ROUNDUP(K96/$T$2,0))</f>
        <v>Top 20%</v>
      </c>
      <c r="V96">
        <v>0</v>
      </c>
      <c r="X96">
        <f t="shared" si="9"/>
        <v>0</v>
      </c>
      <c r="Y96">
        <v>0</v>
      </c>
      <c r="Z96">
        <f t="shared" si="10"/>
        <v>0</v>
      </c>
    </row>
    <row r="97" spans="1:26" x14ac:dyDescent="0.25">
      <c r="A97" s="26">
        <v>7864</v>
      </c>
      <c r="B97" s="96" t="s">
        <v>4143</v>
      </c>
      <c r="C97">
        <v>182811103</v>
      </c>
      <c r="D97" t="s">
        <v>2061</v>
      </c>
      <c r="E97">
        <v>3405.4304818365799</v>
      </c>
      <c r="F97">
        <f t="shared" si="11"/>
        <v>2.1164888016386452</v>
      </c>
      <c r="G97" s="27">
        <v>20</v>
      </c>
      <c r="H97">
        <f t="shared" si="12"/>
        <v>3.3131032442436448</v>
      </c>
      <c r="I97">
        <f t="shared" si="13"/>
        <v>7.0121459151143393</v>
      </c>
      <c r="J97" s="97">
        <v>0.35060729575571697</v>
      </c>
      <c r="K97" s="98">
        <v>96</v>
      </c>
      <c r="L97">
        <f t="shared" si="14"/>
        <v>617.04365955200365</v>
      </c>
      <c r="M97">
        <f t="shared" si="15"/>
        <v>21905.908377187312</v>
      </c>
      <c r="N97" t="e">
        <f t="shared" si="16"/>
        <v>#N/A</v>
      </c>
      <c r="O97" t="str">
        <f t="shared" si="17"/>
        <v>NA</v>
      </c>
      <c r="P97" t="e">
        <v>#N/A</v>
      </c>
      <c r="Q97" t="e">
        <v>#N/A</v>
      </c>
      <c r="R97" t="str" cm="1">
        <f t="array" ref="R97">INDEX($U$2:$U$6,ROUNDUP(K97/$T$2,0))</f>
        <v>Top 20%</v>
      </c>
      <c r="V97">
        <v>0</v>
      </c>
      <c r="X97">
        <f t="shared" si="9"/>
        <v>0</v>
      </c>
      <c r="Y97">
        <v>0</v>
      </c>
      <c r="Z97">
        <f t="shared" si="10"/>
        <v>0</v>
      </c>
    </row>
    <row r="98" spans="1:26" x14ac:dyDescent="0.25">
      <c r="A98" s="26">
        <v>10173</v>
      </c>
      <c r="B98" s="96" t="s">
        <v>3985</v>
      </c>
      <c r="C98">
        <v>48011146</v>
      </c>
      <c r="D98" t="s">
        <v>3984</v>
      </c>
      <c r="E98">
        <v>5057.3021149410597</v>
      </c>
      <c r="F98">
        <f t="shared" si="11"/>
        <v>3.1431336948048849</v>
      </c>
      <c r="G98" s="27">
        <v>8</v>
      </c>
      <c r="H98">
        <f t="shared" si="12"/>
        <v>0.88818400172102963</v>
      </c>
      <c r="I98">
        <f t="shared" si="13"/>
        <v>2.791681062996008</v>
      </c>
      <c r="J98" s="97">
        <v>0.34896013287450101</v>
      </c>
      <c r="K98" s="98">
        <v>97</v>
      </c>
      <c r="L98">
        <f t="shared" si="14"/>
        <v>620.18679324680852</v>
      </c>
      <c r="M98">
        <f t="shared" si="15"/>
        <v>21903.116696124314</v>
      </c>
      <c r="N98" t="e">
        <f t="shared" si="16"/>
        <v>#N/A</v>
      </c>
      <c r="O98" t="str">
        <f t="shared" si="17"/>
        <v>NA</v>
      </c>
      <c r="P98" t="e">
        <v>#N/A</v>
      </c>
      <c r="Q98" t="e">
        <v>#N/A</v>
      </c>
      <c r="R98" t="str" cm="1">
        <f t="array" ref="R98">INDEX($U$2:$U$6,ROUNDUP(K98/$T$2,0))</f>
        <v>Top 20%</v>
      </c>
      <c r="V98">
        <v>0</v>
      </c>
      <c r="X98">
        <f t="shared" si="9"/>
        <v>0</v>
      </c>
      <c r="Y98">
        <v>0</v>
      </c>
      <c r="Z98">
        <f t="shared" si="10"/>
        <v>0</v>
      </c>
    </row>
    <row r="99" spans="1:26" x14ac:dyDescent="0.25">
      <c r="A99" s="26">
        <v>615</v>
      </c>
      <c r="B99" s="96" t="s">
        <v>4144</v>
      </c>
      <c r="C99">
        <v>252561101</v>
      </c>
      <c r="D99" t="s">
        <v>695</v>
      </c>
      <c r="E99">
        <v>27398.752944659602</v>
      </c>
      <c r="F99">
        <f t="shared" si="11"/>
        <v>17.028435639937602</v>
      </c>
      <c r="G99" s="27">
        <v>154</v>
      </c>
      <c r="H99">
        <f t="shared" si="12"/>
        <v>3.1471757545147545</v>
      </c>
      <c r="I99">
        <f t="shared" si="13"/>
        <v>53.591479783326555</v>
      </c>
      <c r="J99" s="97">
        <v>0.34799662196965298</v>
      </c>
      <c r="K99" s="98">
        <v>98</v>
      </c>
      <c r="L99">
        <f t="shared" si="14"/>
        <v>637.2152288867461</v>
      </c>
      <c r="M99">
        <f t="shared" si="15"/>
        <v>21849.52521634099</v>
      </c>
      <c r="N99" t="e">
        <f t="shared" si="16"/>
        <v>#N/A</v>
      </c>
      <c r="O99" t="str">
        <f t="shared" si="17"/>
        <v>NA</v>
      </c>
      <c r="P99" t="e">
        <v>#N/A</v>
      </c>
      <c r="Q99" t="e">
        <v>#N/A</v>
      </c>
      <c r="R99" t="str" cm="1">
        <f t="array" ref="R99">INDEX($U$2:$U$6,ROUNDUP(K99/$T$2,0))</f>
        <v>Top 20%</v>
      </c>
      <c r="V99">
        <v>0</v>
      </c>
      <c r="X99">
        <f t="shared" si="9"/>
        <v>0</v>
      </c>
      <c r="Y99">
        <v>0</v>
      </c>
      <c r="Z99">
        <f t="shared" si="10"/>
        <v>0</v>
      </c>
    </row>
    <row r="100" spans="1:26" x14ac:dyDescent="0.25">
      <c r="A100" s="26">
        <v>1695</v>
      </c>
      <c r="B100" s="96" t="s">
        <v>277</v>
      </c>
      <c r="C100">
        <v>103351104</v>
      </c>
      <c r="D100" t="s">
        <v>217</v>
      </c>
      <c r="E100">
        <v>26707.9675430608</v>
      </c>
      <c r="F100">
        <f t="shared" si="11"/>
        <v>16.599109722225482</v>
      </c>
      <c r="G100" s="27">
        <v>209</v>
      </c>
      <c r="H100">
        <f t="shared" si="12"/>
        <v>4.3799805823696456</v>
      </c>
      <c r="I100">
        <f t="shared" si="13"/>
        <v>72.703778267970804</v>
      </c>
      <c r="J100" s="97">
        <v>0.34786496778933401</v>
      </c>
      <c r="K100" s="98">
        <v>99</v>
      </c>
      <c r="L100">
        <f t="shared" si="14"/>
        <v>653.81433860897164</v>
      </c>
      <c r="M100">
        <f t="shared" si="15"/>
        <v>21776.821438073021</v>
      </c>
      <c r="N100" t="e">
        <f t="shared" si="16"/>
        <v>#N/A</v>
      </c>
      <c r="O100" t="str">
        <f t="shared" si="17"/>
        <v>NA</v>
      </c>
      <c r="P100" t="e">
        <v>#N/A</v>
      </c>
      <c r="Q100">
        <v>21776.821438073021</v>
      </c>
      <c r="R100" t="str" cm="1">
        <f t="array" ref="R100">INDEX($U$2:$U$6,ROUNDUP(K100/$T$2,0))</f>
        <v>Top 20%</v>
      </c>
      <c r="V100">
        <v>0</v>
      </c>
      <c r="X100">
        <f t="shared" si="9"/>
        <v>0</v>
      </c>
      <c r="Y100">
        <v>0</v>
      </c>
      <c r="Z100">
        <f t="shared" si="10"/>
        <v>0</v>
      </c>
    </row>
    <row r="101" spans="1:26" x14ac:dyDescent="0.25">
      <c r="A101" s="26">
        <v>3728</v>
      </c>
      <c r="B101" s="96" t="s">
        <v>125</v>
      </c>
      <c r="C101">
        <v>103351104</v>
      </c>
      <c r="D101" t="s">
        <v>217</v>
      </c>
      <c r="E101">
        <v>21861.395828923101</v>
      </c>
      <c r="F101">
        <f t="shared" si="11"/>
        <v>13.586945822823555</v>
      </c>
      <c r="G101" s="27">
        <v>272</v>
      </c>
      <c r="H101">
        <f t="shared" si="12"/>
        <v>6.9189077631888809</v>
      </c>
      <c r="I101">
        <f t="shared" si="13"/>
        <v>94.006824931560629</v>
      </c>
      <c r="J101" s="97">
        <v>0.345613326954267</v>
      </c>
      <c r="K101" s="98">
        <v>100</v>
      </c>
      <c r="L101">
        <f t="shared" si="14"/>
        <v>667.40128443179515</v>
      </c>
      <c r="M101">
        <f t="shared" si="15"/>
        <v>21682.814613141461</v>
      </c>
      <c r="N101">
        <f t="shared" si="16"/>
        <v>21682.814613141461</v>
      </c>
      <c r="O101" t="str">
        <f t="shared" si="17"/>
        <v>DESCHUTES 11041370</v>
      </c>
      <c r="P101" t="e">
        <v>#N/A</v>
      </c>
      <c r="Q101">
        <v>21682.814613141461</v>
      </c>
      <c r="R101" t="str" cm="1">
        <f t="array" ref="R101">INDEX($U$2:$U$6,ROUNDUP(K101/$T$2,0))</f>
        <v>Top 20%</v>
      </c>
      <c r="V101">
        <v>0</v>
      </c>
      <c r="X101">
        <f t="shared" si="9"/>
        <v>0</v>
      </c>
      <c r="Y101">
        <v>0</v>
      </c>
      <c r="Z101">
        <f t="shared" si="10"/>
        <v>0</v>
      </c>
    </row>
    <row r="102" spans="1:26" x14ac:dyDescent="0.25">
      <c r="A102" s="26">
        <v>10316</v>
      </c>
      <c r="B102" s="96" t="s">
        <v>3654</v>
      </c>
      <c r="C102">
        <v>103331101</v>
      </c>
      <c r="D102" t="s">
        <v>1897</v>
      </c>
      <c r="E102">
        <v>398.87387082201099</v>
      </c>
      <c r="F102">
        <f t="shared" si="11"/>
        <v>0.24790172207707334</v>
      </c>
      <c r="G102" s="27">
        <v>11</v>
      </c>
      <c r="H102">
        <f t="shared" si="12"/>
        <v>15.265823733440085</v>
      </c>
      <c r="I102">
        <f t="shared" si="13"/>
        <v>3.7844239924448542</v>
      </c>
      <c r="J102" s="97">
        <v>0.34403854476771401</v>
      </c>
      <c r="K102" s="98">
        <v>101</v>
      </c>
      <c r="L102">
        <f t="shared" si="14"/>
        <v>667.64918615387217</v>
      </c>
      <c r="M102">
        <f t="shared" si="15"/>
        <v>21679.030189149016</v>
      </c>
      <c r="N102" t="e">
        <f t="shared" si="16"/>
        <v>#N/A</v>
      </c>
      <c r="O102" t="str">
        <f t="shared" si="17"/>
        <v>NA</v>
      </c>
      <c r="P102" t="e">
        <v>#N/A</v>
      </c>
      <c r="Q102" t="e">
        <v>#N/A</v>
      </c>
      <c r="R102" t="str" cm="1">
        <f t="array" ref="R102">INDEX($U$2:$U$6,ROUNDUP(K102/$T$2,0))</f>
        <v>Top 20%</v>
      </c>
      <c r="V102">
        <v>0</v>
      </c>
      <c r="X102">
        <f t="shared" si="9"/>
        <v>0</v>
      </c>
      <c r="Y102">
        <v>0</v>
      </c>
      <c r="Z102">
        <f t="shared" si="10"/>
        <v>0</v>
      </c>
    </row>
    <row r="103" spans="1:26" x14ac:dyDescent="0.25">
      <c r="A103" s="26">
        <v>10256</v>
      </c>
      <c r="B103" s="96" t="s">
        <v>4145</v>
      </c>
      <c r="C103">
        <v>63601104</v>
      </c>
      <c r="D103" t="s">
        <v>414</v>
      </c>
      <c r="E103">
        <v>662.24002084037602</v>
      </c>
      <c r="F103">
        <f t="shared" si="11"/>
        <v>0.41158484825380737</v>
      </c>
      <c r="G103" s="27">
        <v>3</v>
      </c>
      <c r="H103">
        <f t="shared" si="12"/>
        <v>2.450739269713496</v>
      </c>
      <c r="I103">
        <f t="shared" si="13"/>
        <v>1.0086871504346759</v>
      </c>
      <c r="J103" s="97">
        <v>0.33622905014489202</v>
      </c>
      <c r="K103" s="98">
        <v>102</v>
      </c>
      <c r="L103">
        <f t="shared" si="14"/>
        <v>668.06077100212599</v>
      </c>
      <c r="M103">
        <f t="shared" si="15"/>
        <v>21678.021501998581</v>
      </c>
      <c r="N103" t="e">
        <f t="shared" si="16"/>
        <v>#N/A</v>
      </c>
      <c r="O103" t="str">
        <f t="shared" si="17"/>
        <v>NA</v>
      </c>
      <c r="P103" t="e">
        <v>#N/A</v>
      </c>
      <c r="Q103" t="e">
        <v>#N/A</v>
      </c>
      <c r="R103" t="str" cm="1">
        <f t="array" ref="R103">INDEX($U$2:$U$6,ROUNDUP(K103/$T$2,0))</f>
        <v>Top 20%</v>
      </c>
      <c r="V103">
        <v>0</v>
      </c>
      <c r="X103">
        <f t="shared" si="9"/>
        <v>0</v>
      </c>
      <c r="Y103">
        <v>0</v>
      </c>
      <c r="Z103">
        <f t="shared" si="10"/>
        <v>0</v>
      </c>
    </row>
    <row r="104" spans="1:26" x14ac:dyDescent="0.25">
      <c r="A104" s="26">
        <v>6277</v>
      </c>
      <c r="B104" s="96" t="s">
        <v>1376</v>
      </c>
      <c r="C104">
        <v>42661103</v>
      </c>
      <c r="D104" t="s">
        <v>286</v>
      </c>
      <c r="E104">
        <v>4999.6691949387696</v>
      </c>
      <c r="F104">
        <f t="shared" si="11"/>
        <v>3.1073146021993594</v>
      </c>
      <c r="G104" s="27">
        <v>41</v>
      </c>
      <c r="H104">
        <f t="shared" si="12"/>
        <v>4.4144087952771907</v>
      </c>
      <c r="I104">
        <f t="shared" si="13"/>
        <v>13.716956909642096</v>
      </c>
      <c r="J104" s="97">
        <v>0.334559924625417</v>
      </c>
      <c r="K104" s="98">
        <v>103</v>
      </c>
      <c r="L104">
        <f t="shared" si="14"/>
        <v>671.16808560432537</v>
      </c>
      <c r="M104">
        <f t="shared" si="15"/>
        <v>21664.30454508894</v>
      </c>
      <c r="N104" t="e">
        <f t="shared" si="16"/>
        <v>#N/A</v>
      </c>
      <c r="O104" t="str">
        <f t="shared" si="17"/>
        <v>NA</v>
      </c>
      <c r="P104" t="e">
        <v>#N/A</v>
      </c>
      <c r="Q104" t="e">
        <v>#N/A</v>
      </c>
      <c r="R104" t="str" cm="1">
        <f t="array" ref="R104">INDEX($U$2:$U$6,ROUNDUP(K104/$T$2,0))</f>
        <v>Top 20%</v>
      </c>
      <c r="V104">
        <v>0</v>
      </c>
      <c r="X104">
        <f t="shared" si="9"/>
        <v>0</v>
      </c>
      <c r="Y104">
        <v>0</v>
      </c>
      <c r="Z104">
        <f t="shared" si="10"/>
        <v>0</v>
      </c>
    </row>
    <row r="105" spans="1:26" x14ac:dyDescent="0.25">
      <c r="A105" s="26">
        <v>6777</v>
      </c>
      <c r="B105" s="96" t="s">
        <v>581</v>
      </c>
      <c r="C105">
        <v>152701108</v>
      </c>
      <c r="D105" t="s">
        <v>282</v>
      </c>
      <c r="E105">
        <v>8525.0586269595206</v>
      </c>
      <c r="F105">
        <f t="shared" si="11"/>
        <v>5.2983583759847859</v>
      </c>
      <c r="G105" s="27">
        <v>96</v>
      </c>
      <c r="H105">
        <f t="shared" si="12"/>
        <v>6.0385998948384128</v>
      </c>
      <c r="I105">
        <f t="shared" si="13"/>
        <v>31.994666332037951</v>
      </c>
      <c r="J105" s="97">
        <v>0.33327777429206201</v>
      </c>
      <c r="K105" s="98">
        <v>104</v>
      </c>
      <c r="L105">
        <f t="shared" si="14"/>
        <v>676.46644398031015</v>
      </c>
      <c r="M105">
        <f t="shared" si="15"/>
        <v>21632.309878756903</v>
      </c>
      <c r="N105" t="e">
        <f t="shared" si="16"/>
        <v>#N/A</v>
      </c>
      <c r="O105" t="str">
        <f t="shared" si="17"/>
        <v>NA</v>
      </c>
      <c r="P105" t="e">
        <v>#N/A</v>
      </c>
      <c r="Q105" t="e">
        <v>#N/A</v>
      </c>
      <c r="R105" t="str" cm="1">
        <f t="array" ref="R105">INDEX($U$2:$U$6,ROUNDUP(K105/$T$2,0))</f>
        <v>Top 20%</v>
      </c>
      <c r="V105">
        <v>0</v>
      </c>
      <c r="X105">
        <f t="shared" si="9"/>
        <v>0</v>
      </c>
      <c r="Y105">
        <v>0</v>
      </c>
      <c r="Z105">
        <f t="shared" si="10"/>
        <v>0</v>
      </c>
    </row>
    <row r="106" spans="1:26" x14ac:dyDescent="0.25">
      <c r="A106" s="26">
        <v>10040</v>
      </c>
      <c r="B106" s="96" t="s">
        <v>1719</v>
      </c>
      <c r="C106">
        <v>103461102</v>
      </c>
      <c r="D106" t="s">
        <v>753</v>
      </c>
      <c r="E106">
        <v>13751.6317611914</v>
      </c>
      <c r="F106">
        <f t="shared" si="11"/>
        <v>8.5466946930959597</v>
      </c>
      <c r="G106" s="27">
        <v>19</v>
      </c>
      <c r="H106">
        <f t="shared" si="12"/>
        <v>0.73905101731664236</v>
      </c>
      <c r="I106">
        <f t="shared" si="13"/>
        <v>6.3164434076273173</v>
      </c>
      <c r="J106" s="97">
        <v>0.33244438987512198</v>
      </c>
      <c r="K106" s="98">
        <v>105</v>
      </c>
      <c r="L106">
        <f t="shared" si="14"/>
        <v>685.01313867340616</v>
      </c>
      <c r="M106">
        <f t="shared" si="15"/>
        <v>21625.993435349275</v>
      </c>
      <c r="N106" t="e">
        <f t="shared" si="16"/>
        <v>#N/A</v>
      </c>
      <c r="O106" t="str">
        <f t="shared" si="17"/>
        <v>NA</v>
      </c>
      <c r="P106" t="e">
        <v>#N/A</v>
      </c>
      <c r="Q106" t="e">
        <v>#N/A</v>
      </c>
      <c r="R106" t="str" cm="1">
        <f t="array" ref="R106">INDEX($U$2:$U$6,ROUNDUP(K106/$T$2,0))</f>
        <v>Top 20%</v>
      </c>
      <c r="V106">
        <v>0</v>
      </c>
      <c r="X106">
        <f t="shared" si="9"/>
        <v>0</v>
      </c>
      <c r="Y106">
        <v>0</v>
      </c>
      <c r="Z106">
        <f t="shared" si="10"/>
        <v>0</v>
      </c>
    </row>
    <row r="107" spans="1:26" x14ac:dyDescent="0.25">
      <c r="A107" s="26">
        <v>9960</v>
      </c>
      <c r="B107" s="96" t="s">
        <v>4146</v>
      </c>
      <c r="C107">
        <v>42661103</v>
      </c>
      <c r="D107" t="s">
        <v>286</v>
      </c>
      <c r="E107">
        <v>4803.99995156348</v>
      </c>
      <c r="F107">
        <f t="shared" si="11"/>
        <v>2.9857053769816533</v>
      </c>
      <c r="G107" s="27">
        <v>44</v>
      </c>
      <c r="H107">
        <f t="shared" si="12"/>
        <v>4.8264915351273681</v>
      </c>
      <c r="I107">
        <f t="shared" si="13"/>
        <v>14.410481728386216</v>
      </c>
      <c r="J107" s="97">
        <v>0.32751094837241401</v>
      </c>
      <c r="K107" s="98">
        <v>106</v>
      </c>
      <c r="L107">
        <f t="shared" si="14"/>
        <v>687.99884405038779</v>
      </c>
      <c r="M107">
        <f t="shared" si="15"/>
        <v>21611.582953620888</v>
      </c>
      <c r="N107" t="e">
        <f t="shared" si="16"/>
        <v>#N/A</v>
      </c>
      <c r="O107" t="str">
        <f t="shared" si="17"/>
        <v>NA</v>
      </c>
      <c r="P107" t="e">
        <v>#N/A</v>
      </c>
      <c r="Q107" t="e">
        <v>#N/A</v>
      </c>
      <c r="R107" t="str" cm="1">
        <f t="array" ref="R107">INDEX($U$2:$U$6,ROUNDUP(K107/$T$2,0))</f>
        <v>Top 20%</v>
      </c>
      <c r="V107">
        <v>0</v>
      </c>
      <c r="X107">
        <f t="shared" si="9"/>
        <v>0</v>
      </c>
      <c r="Y107">
        <v>0</v>
      </c>
      <c r="Z107">
        <f t="shared" si="10"/>
        <v>0</v>
      </c>
    </row>
    <row r="108" spans="1:26" x14ac:dyDescent="0.25">
      <c r="A108" s="26">
        <v>6501</v>
      </c>
      <c r="B108" s="96" t="s">
        <v>4147</v>
      </c>
      <c r="C108">
        <v>182661104</v>
      </c>
      <c r="D108" t="s">
        <v>942</v>
      </c>
      <c r="E108">
        <v>14756.366275591299</v>
      </c>
      <c r="F108">
        <f t="shared" si="11"/>
        <v>9.1711412526981348</v>
      </c>
      <c r="G108" s="27">
        <v>96</v>
      </c>
      <c r="H108">
        <f t="shared" si="12"/>
        <v>3.4169517195408288</v>
      </c>
      <c r="I108">
        <f t="shared" si="13"/>
        <v>31.337346873558722</v>
      </c>
      <c r="J108" s="97">
        <v>0.32643069659957002</v>
      </c>
      <c r="K108" s="98">
        <v>107</v>
      </c>
      <c r="L108">
        <f t="shared" si="14"/>
        <v>697.16998530308592</v>
      </c>
      <c r="M108">
        <f t="shared" si="15"/>
        <v>21580.245606747329</v>
      </c>
      <c r="N108" t="e">
        <f t="shared" si="16"/>
        <v>#N/A</v>
      </c>
      <c r="O108" t="str">
        <f t="shared" si="17"/>
        <v>NA</v>
      </c>
      <c r="P108" t="e">
        <v>#N/A</v>
      </c>
      <c r="Q108" t="e">
        <v>#N/A</v>
      </c>
      <c r="R108" t="str" cm="1">
        <f t="array" ref="R108">INDEX($U$2:$U$6,ROUNDUP(K108/$T$2,0))</f>
        <v>Top 20%</v>
      </c>
      <c r="V108">
        <v>0</v>
      </c>
      <c r="X108">
        <f t="shared" si="9"/>
        <v>0</v>
      </c>
      <c r="Y108">
        <v>0</v>
      </c>
      <c r="Z108">
        <f t="shared" si="10"/>
        <v>0</v>
      </c>
    </row>
    <row r="109" spans="1:26" x14ac:dyDescent="0.25">
      <c r="A109" s="26">
        <v>4461</v>
      </c>
      <c r="B109" s="96" t="s">
        <v>461</v>
      </c>
      <c r="C109">
        <v>182721104</v>
      </c>
      <c r="D109" t="s">
        <v>460</v>
      </c>
      <c r="E109">
        <v>25194.630911574601</v>
      </c>
      <c r="F109">
        <f t="shared" si="11"/>
        <v>15.658564892215415</v>
      </c>
      <c r="G109" s="27">
        <v>238</v>
      </c>
      <c r="H109">
        <f t="shared" si="12"/>
        <v>4.9341038945125009</v>
      </c>
      <c r="I109">
        <f t="shared" si="13"/>
        <v>77.260986017156796</v>
      </c>
      <c r="J109" s="97">
        <v>0.32462599166872602</v>
      </c>
      <c r="K109" s="98">
        <v>108</v>
      </c>
      <c r="L109">
        <f t="shared" si="14"/>
        <v>712.82855019530132</v>
      </c>
      <c r="M109">
        <f t="shared" si="15"/>
        <v>21502.984620730171</v>
      </c>
      <c r="N109" t="e">
        <f t="shared" si="16"/>
        <v>#N/A</v>
      </c>
      <c r="O109" t="str">
        <f t="shared" si="17"/>
        <v>NA</v>
      </c>
      <c r="P109" t="e">
        <v>#N/A</v>
      </c>
      <c r="Q109">
        <v>21502.984620730171</v>
      </c>
      <c r="R109" t="str" cm="1">
        <f t="array" ref="R109">INDEX($U$2:$U$6,ROUNDUP(K109/$T$2,0))</f>
        <v>Top 20%</v>
      </c>
      <c r="V109">
        <v>0</v>
      </c>
      <c r="X109">
        <f t="shared" si="9"/>
        <v>0</v>
      </c>
      <c r="Y109">
        <v>0</v>
      </c>
      <c r="Z109">
        <f t="shared" si="10"/>
        <v>0</v>
      </c>
    </row>
    <row r="110" spans="1:26" x14ac:dyDescent="0.25">
      <c r="A110" s="26">
        <v>10609</v>
      </c>
      <c r="B110" s="96" t="s">
        <v>4148</v>
      </c>
      <c r="C110">
        <v>63642106</v>
      </c>
      <c r="D110" t="s">
        <v>1670</v>
      </c>
      <c r="E110">
        <v>525.80961447818197</v>
      </c>
      <c r="F110">
        <f t="shared" si="11"/>
        <v>0.32679279955138718</v>
      </c>
      <c r="G110" s="27">
        <v>9</v>
      </c>
      <c r="H110">
        <f t="shared" si="12"/>
        <v>8.934549569485803</v>
      </c>
      <c r="I110">
        <f t="shared" si="13"/>
        <v>2.9197464665429069</v>
      </c>
      <c r="J110" s="97">
        <v>0.32441627406032297</v>
      </c>
      <c r="K110" s="98">
        <v>109</v>
      </c>
      <c r="L110">
        <f t="shared" si="14"/>
        <v>713.15534299485273</v>
      </c>
      <c r="M110">
        <f t="shared" si="15"/>
        <v>21500.064874263629</v>
      </c>
      <c r="N110" t="e">
        <f t="shared" si="16"/>
        <v>#N/A</v>
      </c>
      <c r="O110" t="str">
        <f t="shared" si="17"/>
        <v>NA</v>
      </c>
      <c r="P110" t="e">
        <v>#N/A</v>
      </c>
      <c r="Q110" t="e">
        <v>#N/A</v>
      </c>
      <c r="R110" t="str" cm="1">
        <f t="array" ref="R110">INDEX($U$2:$U$6,ROUNDUP(K110/$T$2,0))</f>
        <v>Top 20%</v>
      </c>
      <c r="V110">
        <v>0</v>
      </c>
      <c r="X110">
        <f t="shared" si="9"/>
        <v>0</v>
      </c>
      <c r="Y110">
        <v>0</v>
      </c>
      <c r="Z110">
        <f t="shared" si="10"/>
        <v>0</v>
      </c>
    </row>
    <row r="111" spans="1:26" x14ac:dyDescent="0.25">
      <c r="A111" s="26">
        <v>3147</v>
      </c>
      <c r="B111" s="96" t="s">
        <v>957</v>
      </c>
      <c r="C111">
        <v>42251101</v>
      </c>
      <c r="D111" t="s">
        <v>526</v>
      </c>
      <c r="E111">
        <v>27234.074662758499</v>
      </c>
      <c r="F111">
        <f t="shared" si="11"/>
        <v>16.926087422472655</v>
      </c>
      <c r="G111" s="27">
        <v>115</v>
      </c>
      <c r="H111">
        <f t="shared" si="12"/>
        <v>2.2034228779378218</v>
      </c>
      <c r="I111">
        <f t="shared" si="13"/>
        <v>37.295328260651864</v>
      </c>
      <c r="J111" s="97">
        <v>0.32430720226653797</v>
      </c>
      <c r="K111" s="98">
        <v>110</v>
      </c>
      <c r="L111">
        <f t="shared" si="14"/>
        <v>730.08143041732535</v>
      </c>
      <c r="M111">
        <f t="shared" si="15"/>
        <v>21462.769546002979</v>
      </c>
      <c r="N111" t="e">
        <f t="shared" si="16"/>
        <v>#N/A</v>
      </c>
      <c r="O111" t="str">
        <f t="shared" si="17"/>
        <v>NA</v>
      </c>
      <c r="P111" t="e">
        <v>#N/A</v>
      </c>
      <c r="Q111" t="e">
        <v>#N/A</v>
      </c>
      <c r="R111" t="str" cm="1">
        <f t="array" ref="R111">INDEX($U$2:$U$6,ROUNDUP(K111/$T$2,0))</f>
        <v>Top 20%</v>
      </c>
      <c r="V111">
        <v>0</v>
      </c>
      <c r="X111">
        <f t="shared" si="9"/>
        <v>0</v>
      </c>
      <c r="Y111">
        <v>0</v>
      </c>
      <c r="Z111">
        <f t="shared" si="10"/>
        <v>0</v>
      </c>
    </row>
    <row r="112" spans="1:26" x14ac:dyDescent="0.25">
      <c r="A112" s="26">
        <v>6991</v>
      </c>
      <c r="B112" s="96" t="s">
        <v>4149</v>
      </c>
      <c r="C112">
        <v>43061101</v>
      </c>
      <c r="D112" t="s">
        <v>748</v>
      </c>
      <c r="E112">
        <v>1143.66615956284</v>
      </c>
      <c r="F112">
        <f t="shared" si="11"/>
        <v>0.71079313832370417</v>
      </c>
      <c r="G112" s="27">
        <v>39</v>
      </c>
      <c r="H112">
        <f t="shared" si="12"/>
        <v>17.759603552115845</v>
      </c>
      <c r="I112">
        <f t="shared" si="13"/>
        <v>12.623404344193226</v>
      </c>
      <c r="J112" s="97">
        <v>0.32367703446649299</v>
      </c>
      <c r="K112" s="98">
        <v>111</v>
      </c>
      <c r="L112">
        <f t="shared" si="14"/>
        <v>730.792223555649</v>
      </c>
      <c r="M112">
        <f t="shared" si="15"/>
        <v>21450.146141658784</v>
      </c>
      <c r="N112" t="e">
        <f t="shared" si="16"/>
        <v>#N/A</v>
      </c>
      <c r="O112" t="str">
        <f t="shared" si="17"/>
        <v>NA</v>
      </c>
      <c r="P112" t="e">
        <v>#N/A</v>
      </c>
      <c r="Q112" t="e">
        <v>#N/A</v>
      </c>
      <c r="R112" t="str" cm="1">
        <f t="array" ref="R112">INDEX($U$2:$U$6,ROUNDUP(K112/$T$2,0))</f>
        <v>Top 20%</v>
      </c>
      <c r="V112">
        <v>0</v>
      </c>
      <c r="X112">
        <f t="shared" si="9"/>
        <v>0</v>
      </c>
      <c r="Y112">
        <v>0</v>
      </c>
      <c r="Z112">
        <f t="shared" si="10"/>
        <v>0</v>
      </c>
    </row>
    <row r="113" spans="1:26" x14ac:dyDescent="0.25">
      <c r="A113" s="26">
        <v>9010</v>
      </c>
      <c r="B113" s="96" t="s">
        <v>1053</v>
      </c>
      <c r="C113">
        <v>43201102</v>
      </c>
      <c r="D113" t="s">
        <v>796</v>
      </c>
      <c r="E113">
        <v>12713.8882483943</v>
      </c>
      <c r="F113">
        <f t="shared" si="11"/>
        <v>7.901732907640957</v>
      </c>
      <c r="G113" s="27">
        <v>41</v>
      </c>
      <c r="H113">
        <f t="shared" si="12"/>
        <v>1.6774040675418536</v>
      </c>
      <c r="I113">
        <f t="shared" si="13"/>
        <v>13.254398919906258</v>
      </c>
      <c r="J113" s="97">
        <v>0.32327802243673798</v>
      </c>
      <c r="K113" s="98">
        <v>112</v>
      </c>
      <c r="L113">
        <f t="shared" si="14"/>
        <v>738.69395646328996</v>
      </c>
      <c r="M113">
        <f t="shared" si="15"/>
        <v>21436.891742738877</v>
      </c>
      <c r="N113" t="e">
        <f t="shared" si="16"/>
        <v>#N/A</v>
      </c>
      <c r="O113" t="str">
        <f t="shared" si="17"/>
        <v>NA</v>
      </c>
      <c r="P113" t="e">
        <v>#N/A</v>
      </c>
      <c r="Q113" t="e">
        <v>#N/A</v>
      </c>
      <c r="R113" t="str" cm="1">
        <f t="array" ref="R113">INDEX($U$2:$U$6,ROUNDUP(K113/$T$2,0))</f>
        <v>Top 20%</v>
      </c>
      <c r="V113">
        <v>0</v>
      </c>
      <c r="X113">
        <f t="shared" si="9"/>
        <v>0</v>
      </c>
      <c r="Y113">
        <v>0</v>
      </c>
      <c r="Z113">
        <f t="shared" si="10"/>
        <v>0</v>
      </c>
    </row>
    <row r="114" spans="1:26" x14ac:dyDescent="0.25">
      <c r="A114" s="26">
        <v>5081</v>
      </c>
      <c r="B114" s="96" t="s">
        <v>1723</v>
      </c>
      <c r="C114">
        <v>103541104</v>
      </c>
      <c r="D114" t="s">
        <v>1347</v>
      </c>
      <c r="E114">
        <v>19451.094637857699</v>
      </c>
      <c r="F114">
        <f t="shared" si="11"/>
        <v>12.088933895498881</v>
      </c>
      <c r="G114" s="27">
        <v>94</v>
      </c>
      <c r="H114">
        <f t="shared" si="12"/>
        <v>2.5076595119275988</v>
      </c>
      <c r="I114">
        <f t="shared" si="13"/>
        <v>30.314930072111729</v>
      </c>
      <c r="J114" s="97">
        <v>0.32249925608629498</v>
      </c>
      <c r="K114" s="98">
        <v>113</v>
      </c>
      <c r="L114">
        <f t="shared" si="14"/>
        <v>750.78289035878879</v>
      </c>
      <c r="M114">
        <f t="shared" si="15"/>
        <v>21406.576812666764</v>
      </c>
      <c r="N114" t="e">
        <f t="shared" si="16"/>
        <v>#N/A</v>
      </c>
      <c r="O114" t="str">
        <f t="shared" si="17"/>
        <v>NA</v>
      </c>
      <c r="P114" t="e">
        <v>#N/A</v>
      </c>
      <c r="Q114" t="e">
        <v>#N/A</v>
      </c>
      <c r="R114" t="str" cm="1">
        <f t="array" ref="R114">INDEX($U$2:$U$6,ROUNDUP(K114/$T$2,0))</f>
        <v>Top 20%</v>
      </c>
      <c r="V114">
        <v>0</v>
      </c>
      <c r="X114">
        <f t="shared" si="9"/>
        <v>0</v>
      </c>
      <c r="Y114">
        <v>0</v>
      </c>
      <c r="Z114">
        <f t="shared" si="10"/>
        <v>0</v>
      </c>
    </row>
    <row r="115" spans="1:26" x14ac:dyDescent="0.25">
      <c r="A115" s="26">
        <v>9508</v>
      </c>
      <c r="B115" s="96" t="s">
        <v>4150</v>
      </c>
      <c r="C115">
        <v>103261101</v>
      </c>
      <c r="D115" t="s">
        <v>1094</v>
      </c>
      <c r="E115">
        <v>328.85614512968698</v>
      </c>
      <c r="F115">
        <f t="shared" si="11"/>
        <v>0.20438542270334803</v>
      </c>
      <c r="G115" s="27">
        <v>3</v>
      </c>
      <c r="H115">
        <f t="shared" si="12"/>
        <v>4.7299585681007228</v>
      </c>
      <c r="I115">
        <f t="shared" si="13"/>
        <v>0.96673458131058898</v>
      </c>
      <c r="J115" s="97">
        <v>0.32224486043686301</v>
      </c>
      <c r="K115" s="98">
        <v>114</v>
      </c>
      <c r="L115">
        <f t="shared" si="14"/>
        <v>750.98727578149214</v>
      </c>
      <c r="M115">
        <f t="shared" si="15"/>
        <v>21405.610078085454</v>
      </c>
      <c r="N115" t="e">
        <f t="shared" si="16"/>
        <v>#N/A</v>
      </c>
      <c r="O115" t="str">
        <f t="shared" si="17"/>
        <v>NA</v>
      </c>
      <c r="P115" t="e">
        <v>#N/A</v>
      </c>
      <c r="Q115" t="e">
        <v>#N/A</v>
      </c>
      <c r="R115" t="str" cm="1">
        <f t="array" ref="R115">INDEX($U$2:$U$6,ROUNDUP(K115/$T$2,0))</f>
        <v>Top 20%</v>
      </c>
      <c r="V115">
        <v>0</v>
      </c>
      <c r="X115">
        <f t="shared" si="9"/>
        <v>0</v>
      </c>
      <c r="Y115">
        <v>0</v>
      </c>
      <c r="Z115">
        <f t="shared" si="10"/>
        <v>0</v>
      </c>
    </row>
    <row r="116" spans="1:26" x14ac:dyDescent="0.25">
      <c r="A116" s="26">
        <v>10637</v>
      </c>
      <c r="B116" s="96" t="s">
        <v>4151</v>
      </c>
      <c r="C116">
        <v>102971111</v>
      </c>
      <c r="D116" t="s">
        <v>1286</v>
      </c>
      <c r="E116">
        <v>424.45920930618098</v>
      </c>
      <c r="F116">
        <f t="shared" si="11"/>
        <v>0.26380311330402795</v>
      </c>
      <c r="G116" s="27">
        <v>2</v>
      </c>
      <c r="H116">
        <f t="shared" si="12"/>
        <v>2.4401756654484528</v>
      </c>
      <c r="I116">
        <f t="shared" si="13"/>
        <v>0.64372593755402996</v>
      </c>
      <c r="J116" s="97">
        <v>0.32186296877701498</v>
      </c>
      <c r="K116" s="98">
        <v>115</v>
      </c>
      <c r="L116">
        <f t="shared" si="14"/>
        <v>751.25107889479614</v>
      </c>
      <c r="M116">
        <f t="shared" si="15"/>
        <v>21404.966352147901</v>
      </c>
      <c r="N116" t="e">
        <f t="shared" si="16"/>
        <v>#N/A</v>
      </c>
      <c r="O116" t="str">
        <f t="shared" si="17"/>
        <v>NA</v>
      </c>
      <c r="P116" t="e">
        <v>#N/A</v>
      </c>
      <c r="Q116" t="e">
        <v>#N/A</v>
      </c>
      <c r="R116" t="str" cm="1">
        <f t="array" ref="R116">INDEX($U$2:$U$6,ROUNDUP(K116/$T$2,0))</f>
        <v>Top 20%</v>
      </c>
      <c r="V116">
        <v>0</v>
      </c>
      <c r="X116">
        <f t="shared" si="9"/>
        <v>0</v>
      </c>
      <c r="Y116">
        <v>0</v>
      </c>
      <c r="Z116">
        <f t="shared" si="10"/>
        <v>0</v>
      </c>
    </row>
    <row r="117" spans="1:26" x14ac:dyDescent="0.25">
      <c r="A117" s="26">
        <v>3800</v>
      </c>
      <c r="B117" s="96" t="s">
        <v>333</v>
      </c>
      <c r="C117">
        <v>103351104</v>
      </c>
      <c r="D117" t="s">
        <v>217</v>
      </c>
      <c r="E117">
        <v>25257.468115962602</v>
      </c>
      <c r="F117">
        <f t="shared" si="11"/>
        <v>15.697618468590802</v>
      </c>
      <c r="G117" s="27">
        <v>197</v>
      </c>
      <c r="H117">
        <f t="shared" si="12"/>
        <v>4.0323146328783563</v>
      </c>
      <c r="I117">
        <f t="shared" si="13"/>
        <v>63.297736652240225</v>
      </c>
      <c r="J117" s="97">
        <v>0.32130830787939202</v>
      </c>
      <c r="K117" s="98">
        <v>116</v>
      </c>
      <c r="L117">
        <f t="shared" si="14"/>
        <v>766.94869736338694</v>
      </c>
      <c r="M117">
        <f t="shared" si="15"/>
        <v>21341.668615495662</v>
      </c>
      <c r="N117" t="e">
        <f t="shared" si="16"/>
        <v>#N/A</v>
      </c>
      <c r="O117" t="str">
        <f t="shared" si="17"/>
        <v>NA</v>
      </c>
      <c r="P117" t="e">
        <v>#N/A</v>
      </c>
      <c r="Q117" t="e">
        <v>#N/A</v>
      </c>
      <c r="R117" t="str" cm="1">
        <f t="array" ref="R117">INDEX($U$2:$U$6,ROUNDUP(K117/$T$2,0))</f>
        <v>Top 20%</v>
      </c>
      <c r="V117">
        <v>0</v>
      </c>
      <c r="X117">
        <f t="shared" si="9"/>
        <v>0</v>
      </c>
      <c r="Y117">
        <v>0</v>
      </c>
      <c r="Z117">
        <f t="shared" si="10"/>
        <v>0</v>
      </c>
    </row>
    <row r="118" spans="1:26" x14ac:dyDescent="0.25">
      <c r="A118" s="26">
        <v>4142</v>
      </c>
      <c r="B118" s="96" t="s">
        <v>304</v>
      </c>
      <c r="C118">
        <v>103401101</v>
      </c>
      <c r="D118" t="s">
        <v>303</v>
      </c>
      <c r="E118">
        <v>58176.481508230303</v>
      </c>
      <c r="F118">
        <f t="shared" si="11"/>
        <v>36.156918277333936</v>
      </c>
      <c r="G118" s="27">
        <v>208</v>
      </c>
      <c r="H118">
        <f t="shared" si="12"/>
        <v>1.8430035601272148</v>
      </c>
      <c r="I118">
        <f t="shared" si="13"/>
        <v>66.637329108355203</v>
      </c>
      <c r="J118" s="97">
        <v>0.32037177455940002</v>
      </c>
      <c r="K118" s="98">
        <v>117</v>
      </c>
      <c r="L118">
        <f t="shared" si="14"/>
        <v>803.10561564072088</v>
      </c>
      <c r="M118">
        <f t="shared" si="15"/>
        <v>21275.031286387308</v>
      </c>
      <c r="N118" t="e">
        <f t="shared" si="16"/>
        <v>#N/A</v>
      </c>
      <c r="O118" t="str">
        <f t="shared" si="17"/>
        <v>NA</v>
      </c>
      <c r="P118" t="e">
        <v>#N/A</v>
      </c>
      <c r="Q118" t="e">
        <v>#N/A</v>
      </c>
      <c r="R118" t="str" cm="1">
        <f t="array" ref="R118">INDEX($U$2:$U$6,ROUNDUP(K118/$T$2,0))</f>
        <v>Top 20%</v>
      </c>
      <c r="V118">
        <v>5.48</v>
      </c>
      <c r="X118">
        <f t="shared" si="9"/>
        <v>10.099659509497139</v>
      </c>
      <c r="Y118">
        <v>5.48</v>
      </c>
      <c r="Z118">
        <f t="shared" si="10"/>
        <v>10.099659509497139</v>
      </c>
    </row>
    <row r="119" spans="1:26" x14ac:dyDescent="0.25">
      <c r="A119" s="26">
        <v>4869</v>
      </c>
      <c r="B119" s="96" t="s">
        <v>283</v>
      </c>
      <c r="C119">
        <v>152701108</v>
      </c>
      <c r="D119" t="s">
        <v>282</v>
      </c>
      <c r="E119">
        <v>52339.4362753737</v>
      </c>
      <c r="F119">
        <f t="shared" si="11"/>
        <v>32.529171084756804</v>
      </c>
      <c r="G119" s="27">
        <v>363</v>
      </c>
      <c r="H119">
        <f t="shared" si="12"/>
        <v>3.5727404193428876</v>
      </c>
      <c r="I119">
        <f t="shared" si="13"/>
        <v>116.21828434223056</v>
      </c>
      <c r="J119" s="97">
        <v>0.320160562926255</v>
      </c>
      <c r="K119" s="98">
        <v>118</v>
      </c>
      <c r="L119">
        <f t="shared" si="14"/>
        <v>835.63478672547774</v>
      </c>
      <c r="M119">
        <f t="shared" si="15"/>
        <v>21158.813002045077</v>
      </c>
      <c r="N119" t="e">
        <f t="shared" si="16"/>
        <v>#N/A</v>
      </c>
      <c r="O119" t="str">
        <f t="shared" si="17"/>
        <v>NA</v>
      </c>
      <c r="P119" t="e">
        <v>#N/A</v>
      </c>
      <c r="Q119" t="e">
        <v>#N/A</v>
      </c>
      <c r="R119" t="str" cm="1">
        <f t="array" ref="R119">INDEX($U$2:$U$6,ROUNDUP(K119/$T$2,0))</f>
        <v>Top 20%</v>
      </c>
      <c r="V119">
        <v>0</v>
      </c>
      <c r="X119">
        <f t="shared" si="9"/>
        <v>0</v>
      </c>
      <c r="Y119">
        <v>0</v>
      </c>
      <c r="Z119">
        <f t="shared" si="10"/>
        <v>0</v>
      </c>
    </row>
    <row r="120" spans="1:26" x14ac:dyDescent="0.25">
      <c r="A120" s="26">
        <v>9492</v>
      </c>
      <c r="B120" s="96" t="s">
        <v>4152</v>
      </c>
      <c r="C120">
        <v>163541101</v>
      </c>
      <c r="D120" t="s">
        <v>1112</v>
      </c>
      <c r="E120">
        <v>5287.50441411051</v>
      </c>
      <c r="F120">
        <f t="shared" si="11"/>
        <v>3.2862053537044811</v>
      </c>
      <c r="G120" s="27">
        <v>12</v>
      </c>
      <c r="H120">
        <f t="shared" si="12"/>
        <v>1.1668553994562227</v>
      </c>
      <c r="I120">
        <f t="shared" si="13"/>
        <v>3.83452646069202</v>
      </c>
      <c r="J120" s="97">
        <v>0.31954387172433502</v>
      </c>
      <c r="K120" s="98">
        <v>119</v>
      </c>
      <c r="L120">
        <f t="shared" si="14"/>
        <v>838.92099207918227</v>
      </c>
      <c r="M120">
        <f t="shared" si="15"/>
        <v>21154.978475584387</v>
      </c>
      <c r="N120" t="e">
        <f t="shared" si="16"/>
        <v>#N/A</v>
      </c>
      <c r="O120" t="str">
        <f t="shared" si="17"/>
        <v>NA</v>
      </c>
      <c r="P120" t="e">
        <v>#N/A</v>
      </c>
      <c r="Q120" t="e">
        <v>#N/A</v>
      </c>
      <c r="R120" t="str" cm="1">
        <f t="array" ref="R120">INDEX($U$2:$U$6,ROUNDUP(K120/$T$2,0))</f>
        <v>Top 20%</v>
      </c>
      <c r="V120">
        <v>0</v>
      </c>
      <c r="X120">
        <f t="shared" si="9"/>
        <v>0</v>
      </c>
      <c r="Y120">
        <v>0</v>
      </c>
      <c r="Z120">
        <f t="shared" si="10"/>
        <v>0</v>
      </c>
    </row>
    <row r="121" spans="1:26" x14ac:dyDescent="0.25">
      <c r="A121" s="26">
        <v>10541</v>
      </c>
      <c r="B121" s="96" t="s">
        <v>4153</v>
      </c>
      <c r="C121">
        <v>153612105</v>
      </c>
      <c r="D121" t="s">
        <v>972</v>
      </c>
      <c r="E121">
        <v>1293.9429675019001</v>
      </c>
      <c r="F121">
        <f t="shared" si="11"/>
        <v>0.80419078154251089</v>
      </c>
      <c r="G121" s="27">
        <v>9</v>
      </c>
      <c r="H121">
        <f t="shared" si="12"/>
        <v>3.5615733659262139</v>
      </c>
      <c r="I121">
        <f t="shared" si="13"/>
        <v>2.8641844686651932</v>
      </c>
      <c r="J121" s="97">
        <v>0.31824271874057702</v>
      </c>
      <c r="K121" s="98">
        <v>120</v>
      </c>
      <c r="L121">
        <f t="shared" si="14"/>
        <v>839.72518286072477</v>
      </c>
      <c r="M121">
        <f t="shared" si="15"/>
        <v>21152.114291115722</v>
      </c>
      <c r="N121" t="e">
        <f t="shared" si="16"/>
        <v>#N/A</v>
      </c>
      <c r="O121" t="str">
        <f t="shared" si="17"/>
        <v>NA</v>
      </c>
      <c r="P121" t="e">
        <v>#N/A</v>
      </c>
      <c r="Q121" t="e">
        <v>#N/A</v>
      </c>
      <c r="R121" t="str" cm="1">
        <f t="array" ref="R121">INDEX($U$2:$U$6,ROUNDUP(K121/$T$2,0))</f>
        <v>Top 20%</v>
      </c>
      <c r="V121">
        <v>0</v>
      </c>
      <c r="X121">
        <f t="shared" si="9"/>
        <v>0</v>
      </c>
      <c r="Y121">
        <v>0</v>
      </c>
      <c r="Z121">
        <f t="shared" si="10"/>
        <v>0</v>
      </c>
    </row>
    <row r="122" spans="1:26" x14ac:dyDescent="0.25">
      <c r="A122" s="26">
        <v>5372</v>
      </c>
      <c r="B122" s="96" t="s">
        <v>4154</v>
      </c>
      <c r="C122">
        <v>183052113</v>
      </c>
      <c r="D122" t="s">
        <v>4155</v>
      </c>
      <c r="E122">
        <v>11999.0834893215</v>
      </c>
      <c r="F122">
        <f t="shared" si="11"/>
        <v>7.4574788622259165</v>
      </c>
      <c r="G122" s="27">
        <v>92</v>
      </c>
      <c r="H122">
        <f t="shared" si="12"/>
        <v>3.9217856249600596</v>
      </c>
      <c r="I122">
        <f t="shared" si="13"/>
        <v>29.246633400321098</v>
      </c>
      <c r="J122" s="97">
        <v>0.31789818913392498</v>
      </c>
      <c r="K122" s="98">
        <v>121</v>
      </c>
      <c r="L122">
        <f t="shared" si="14"/>
        <v>847.18266172295068</v>
      </c>
      <c r="M122">
        <f t="shared" si="15"/>
        <v>21122.8676577154</v>
      </c>
      <c r="N122" t="e">
        <f t="shared" si="16"/>
        <v>#N/A</v>
      </c>
      <c r="O122" t="str">
        <f t="shared" si="17"/>
        <v>NA</v>
      </c>
      <c r="P122" t="e">
        <v>#N/A</v>
      </c>
      <c r="Q122" t="e">
        <v>#N/A</v>
      </c>
      <c r="R122" t="str" cm="1">
        <f t="array" ref="R122">INDEX($U$2:$U$6,ROUNDUP(K122/$T$2,0))</f>
        <v>Top 20%</v>
      </c>
      <c r="V122">
        <v>0</v>
      </c>
      <c r="X122">
        <f t="shared" si="9"/>
        <v>0</v>
      </c>
      <c r="Y122">
        <v>0</v>
      </c>
      <c r="Z122">
        <f t="shared" si="10"/>
        <v>0</v>
      </c>
    </row>
    <row r="123" spans="1:26" x14ac:dyDescent="0.25">
      <c r="A123" s="26">
        <v>8293</v>
      </c>
      <c r="B123" s="96" t="s">
        <v>140</v>
      </c>
      <c r="C123">
        <v>63601108</v>
      </c>
      <c r="D123" t="s">
        <v>267</v>
      </c>
      <c r="E123">
        <v>25616.7425944733</v>
      </c>
      <c r="F123">
        <f t="shared" si="11"/>
        <v>15.920909008373711</v>
      </c>
      <c r="G123" s="27">
        <v>232</v>
      </c>
      <c r="H123">
        <f t="shared" si="12"/>
        <v>4.615286838796683</v>
      </c>
      <c r="I123">
        <f t="shared" si="13"/>
        <v>73.47956180802673</v>
      </c>
      <c r="J123" s="97">
        <v>0.316722249172529</v>
      </c>
      <c r="K123" s="98">
        <v>122</v>
      </c>
      <c r="L123">
        <f t="shared" si="14"/>
        <v>863.10357073132434</v>
      </c>
      <c r="M123">
        <f t="shared" si="15"/>
        <v>21049.388095907372</v>
      </c>
      <c r="N123">
        <f t="shared" si="16"/>
        <v>21049.388095907372</v>
      </c>
      <c r="O123" t="str">
        <f t="shared" si="17"/>
        <v>VACAVILLE 110838316</v>
      </c>
      <c r="P123" t="e">
        <v>#N/A</v>
      </c>
      <c r="Q123" t="e">
        <v>#N/A</v>
      </c>
      <c r="R123" t="str" cm="1">
        <f t="array" ref="R123">INDEX($U$2:$U$6,ROUNDUP(K123/$T$2,0))</f>
        <v>Top 20%</v>
      </c>
      <c r="V123">
        <v>6.34</v>
      </c>
      <c r="X123">
        <f t="shared" si="9"/>
        <v>29.260918557970971</v>
      </c>
      <c r="Y123">
        <v>6.34</v>
      </c>
      <c r="Z123">
        <f t="shared" si="10"/>
        <v>29.260918557970971</v>
      </c>
    </row>
    <row r="124" spans="1:26" x14ac:dyDescent="0.25">
      <c r="A124" s="26">
        <v>907</v>
      </c>
      <c r="B124" s="96" t="s">
        <v>4156</v>
      </c>
      <c r="C124">
        <v>102931102</v>
      </c>
      <c r="D124" t="s">
        <v>325</v>
      </c>
      <c r="E124">
        <v>26342.404162373001</v>
      </c>
      <c r="F124">
        <f t="shared" si="11"/>
        <v>16.371910604333749</v>
      </c>
      <c r="G124" s="27">
        <v>185</v>
      </c>
      <c r="H124">
        <f t="shared" si="12"/>
        <v>3.5337840640809333</v>
      </c>
      <c r="I124">
        <f t="shared" si="13"/>
        <v>57.854796792152243</v>
      </c>
      <c r="J124" s="97">
        <v>0.31272863130893103</v>
      </c>
      <c r="K124" s="98">
        <v>123</v>
      </c>
      <c r="L124">
        <f t="shared" si="14"/>
        <v>879.47548133565806</v>
      </c>
      <c r="M124">
        <f t="shared" si="15"/>
        <v>20991.533299115221</v>
      </c>
      <c r="N124" t="e">
        <f t="shared" si="16"/>
        <v>#N/A</v>
      </c>
      <c r="O124" t="str">
        <f t="shared" si="17"/>
        <v>NA</v>
      </c>
      <c r="P124" t="e">
        <v>#N/A</v>
      </c>
      <c r="Q124" t="e">
        <v>#N/A</v>
      </c>
      <c r="R124" t="str" cm="1">
        <f t="array" ref="R124">INDEX($U$2:$U$6,ROUNDUP(K124/$T$2,0))</f>
        <v>Top 20%</v>
      </c>
      <c r="V124">
        <v>0</v>
      </c>
      <c r="X124">
        <f t="shared" si="9"/>
        <v>0</v>
      </c>
      <c r="Y124">
        <v>0</v>
      </c>
      <c r="Z124">
        <f t="shared" si="10"/>
        <v>0</v>
      </c>
    </row>
    <row r="125" spans="1:26" x14ac:dyDescent="0.25">
      <c r="A125" s="26">
        <v>6176</v>
      </c>
      <c r="B125" s="96" t="s">
        <v>1388</v>
      </c>
      <c r="C125">
        <v>254432104</v>
      </c>
      <c r="D125" t="s">
        <v>633</v>
      </c>
      <c r="E125">
        <v>21152.716483263699</v>
      </c>
      <c r="F125">
        <f t="shared" si="11"/>
        <v>13.146498746590241</v>
      </c>
      <c r="G125" s="27">
        <v>175</v>
      </c>
      <c r="H125">
        <f t="shared" si="12"/>
        <v>4.1493705262252796</v>
      </c>
      <c r="I125">
        <f t="shared" si="13"/>
        <v>54.549694422159128</v>
      </c>
      <c r="J125" s="97">
        <v>0.31171253955519501</v>
      </c>
      <c r="K125" s="98">
        <v>124</v>
      </c>
      <c r="L125">
        <f t="shared" si="14"/>
        <v>892.62198008224834</v>
      </c>
      <c r="M125">
        <f t="shared" si="15"/>
        <v>20936.983604693061</v>
      </c>
      <c r="N125" t="e">
        <f t="shared" si="16"/>
        <v>#N/A</v>
      </c>
      <c r="O125" t="str">
        <f t="shared" si="17"/>
        <v>NA</v>
      </c>
      <c r="P125" t="e">
        <v>#N/A</v>
      </c>
      <c r="Q125" t="e">
        <v>#N/A</v>
      </c>
      <c r="R125" t="str" cm="1">
        <f t="array" ref="R125">INDEX($U$2:$U$6,ROUNDUP(K125/$T$2,0))</f>
        <v>Top 20%</v>
      </c>
      <c r="V125">
        <v>0</v>
      </c>
      <c r="X125">
        <f t="shared" si="9"/>
        <v>0</v>
      </c>
      <c r="Y125">
        <v>0</v>
      </c>
      <c r="Z125">
        <f t="shared" si="10"/>
        <v>0</v>
      </c>
    </row>
    <row r="126" spans="1:26" x14ac:dyDescent="0.25">
      <c r="A126" s="26">
        <v>3989</v>
      </c>
      <c r="B126" s="96" t="s">
        <v>1457</v>
      </c>
      <c r="C126">
        <v>43141102</v>
      </c>
      <c r="D126" t="s">
        <v>791</v>
      </c>
      <c r="E126">
        <v>5430.6653970136304</v>
      </c>
      <c r="F126">
        <f t="shared" si="11"/>
        <v>3.3751804829171101</v>
      </c>
      <c r="G126" s="27">
        <v>49</v>
      </c>
      <c r="H126">
        <f t="shared" si="12"/>
        <v>4.5163635868579872</v>
      </c>
      <c r="I126">
        <f t="shared" si="13"/>
        <v>15.243542232120594</v>
      </c>
      <c r="J126" s="97">
        <v>0.31109269861470601</v>
      </c>
      <c r="K126" s="98">
        <v>125</v>
      </c>
      <c r="L126">
        <f t="shared" si="14"/>
        <v>895.99716056516547</v>
      </c>
      <c r="M126">
        <f t="shared" si="15"/>
        <v>20921.74006246094</v>
      </c>
      <c r="N126" t="e">
        <f t="shared" si="16"/>
        <v>#N/A</v>
      </c>
      <c r="O126" t="str">
        <f t="shared" si="17"/>
        <v>NA</v>
      </c>
      <c r="P126" t="e">
        <v>#N/A</v>
      </c>
      <c r="Q126" t="e">
        <v>#N/A</v>
      </c>
      <c r="R126" t="str" cm="1">
        <f t="array" ref="R126">INDEX($U$2:$U$6,ROUNDUP(K126/$T$2,0))</f>
        <v>Top 20%</v>
      </c>
      <c r="V126">
        <v>0</v>
      </c>
      <c r="X126">
        <f t="shared" si="9"/>
        <v>0</v>
      </c>
      <c r="Y126">
        <v>0</v>
      </c>
      <c r="Z126">
        <f t="shared" si="10"/>
        <v>0</v>
      </c>
    </row>
    <row r="127" spans="1:26" x14ac:dyDescent="0.25">
      <c r="A127" s="26">
        <v>2201</v>
      </c>
      <c r="B127" s="96" t="s">
        <v>4157</v>
      </c>
      <c r="C127">
        <v>163761704</v>
      </c>
      <c r="D127" t="s">
        <v>1336</v>
      </c>
      <c r="E127">
        <v>36834.543611233297</v>
      </c>
      <c r="F127">
        <f t="shared" si="11"/>
        <v>22.89281765769627</v>
      </c>
      <c r="G127" s="27">
        <v>193</v>
      </c>
      <c r="H127">
        <f t="shared" si="12"/>
        <v>2.6213261507880996</v>
      </c>
      <c r="I127">
        <f t="shared" si="13"/>
        <v>60.009541591342803</v>
      </c>
      <c r="J127" s="97">
        <v>0.31093026731265699</v>
      </c>
      <c r="K127" s="98">
        <v>126</v>
      </c>
      <c r="L127">
        <f t="shared" si="14"/>
        <v>918.88997822286171</v>
      </c>
      <c r="M127">
        <f t="shared" si="15"/>
        <v>20861.730520869598</v>
      </c>
      <c r="N127" t="e">
        <f t="shared" si="16"/>
        <v>#N/A</v>
      </c>
      <c r="O127" t="str">
        <f t="shared" si="17"/>
        <v>NA</v>
      </c>
      <c r="P127" t="e">
        <v>#N/A</v>
      </c>
      <c r="Q127" t="e">
        <v>#N/A</v>
      </c>
      <c r="R127" t="str" cm="1">
        <f t="array" ref="R127">INDEX($U$2:$U$6,ROUNDUP(K127/$T$2,0))</f>
        <v>Top 20%</v>
      </c>
      <c r="V127">
        <v>0</v>
      </c>
      <c r="X127">
        <f t="shared" si="9"/>
        <v>0</v>
      </c>
      <c r="Y127">
        <v>0</v>
      </c>
      <c r="Z127">
        <f t="shared" si="10"/>
        <v>0</v>
      </c>
    </row>
    <row r="128" spans="1:26" x14ac:dyDescent="0.25">
      <c r="A128" s="26">
        <v>4707</v>
      </c>
      <c r="B128" s="96" t="s">
        <v>650</v>
      </c>
      <c r="C128">
        <v>43361103</v>
      </c>
      <c r="D128" t="s">
        <v>649</v>
      </c>
      <c r="E128">
        <v>13828.970607049299</v>
      </c>
      <c r="F128">
        <f t="shared" si="11"/>
        <v>8.5947610982282772</v>
      </c>
      <c r="G128" s="27">
        <v>112</v>
      </c>
      <c r="H128">
        <f t="shared" si="12"/>
        <v>4.0508909735196932</v>
      </c>
      <c r="I128">
        <f t="shared" si="13"/>
        <v>34.816440152371136</v>
      </c>
      <c r="J128" s="97">
        <v>0.31086107278902803</v>
      </c>
      <c r="K128" s="98">
        <v>127</v>
      </c>
      <c r="L128">
        <f t="shared" si="14"/>
        <v>927.48473932109005</v>
      </c>
      <c r="M128">
        <f t="shared" si="15"/>
        <v>20826.914080717226</v>
      </c>
      <c r="N128" t="e">
        <f t="shared" si="16"/>
        <v>#N/A</v>
      </c>
      <c r="O128" t="str">
        <f t="shared" si="17"/>
        <v>NA</v>
      </c>
      <c r="P128" t="e">
        <v>#N/A</v>
      </c>
      <c r="Q128" t="e">
        <v>#N/A</v>
      </c>
      <c r="R128" t="str" cm="1">
        <f t="array" ref="R128">INDEX($U$2:$U$6,ROUNDUP(K128/$T$2,0))</f>
        <v>Top 20%</v>
      </c>
      <c r="V128">
        <v>0</v>
      </c>
      <c r="X128">
        <f t="shared" si="9"/>
        <v>0</v>
      </c>
      <c r="Y128">
        <v>0</v>
      </c>
      <c r="Z128">
        <f t="shared" si="10"/>
        <v>0</v>
      </c>
    </row>
    <row r="129" spans="1:26" x14ac:dyDescent="0.25">
      <c r="A129" s="26">
        <v>8759</v>
      </c>
      <c r="B129" s="96" t="s">
        <v>1786</v>
      </c>
      <c r="C129">
        <v>252561101</v>
      </c>
      <c r="D129" t="s">
        <v>695</v>
      </c>
      <c r="E129">
        <v>6217.3700538407002</v>
      </c>
      <c r="F129">
        <f t="shared" si="11"/>
        <v>3.8641206052459292</v>
      </c>
      <c r="G129" s="27">
        <v>22</v>
      </c>
      <c r="H129">
        <f t="shared" si="12"/>
        <v>1.7593380311299986</v>
      </c>
      <c r="I129">
        <f t="shared" si="13"/>
        <v>6.7982943376822318</v>
      </c>
      <c r="J129" s="97">
        <v>0.30901337898555598</v>
      </c>
      <c r="K129" s="98">
        <v>128</v>
      </c>
      <c r="L129">
        <f t="shared" si="14"/>
        <v>931.34885992633599</v>
      </c>
      <c r="M129">
        <f t="shared" si="15"/>
        <v>20820.115786379545</v>
      </c>
      <c r="N129" t="e">
        <f t="shared" si="16"/>
        <v>#N/A</v>
      </c>
      <c r="O129" t="str">
        <f t="shared" si="17"/>
        <v>NA</v>
      </c>
      <c r="P129" t="e">
        <v>#N/A</v>
      </c>
      <c r="Q129" t="e">
        <v>#N/A</v>
      </c>
      <c r="R129" t="str" cm="1">
        <f t="array" ref="R129">INDEX($U$2:$U$6,ROUNDUP(K129/$T$2,0))</f>
        <v>Top 20%</v>
      </c>
      <c r="V129">
        <v>0</v>
      </c>
      <c r="X129">
        <f t="shared" si="9"/>
        <v>0</v>
      </c>
      <c r="Y129">
        <v>0</v>
      </c>
      <c r="Z129">
        <f t="shared" si="10"/>
        <v>0</v>
      </c>
    </row>
    <row r="130" spans="1:26" x14ac:dyDescent="0.25">
      <c r="A130" s="26">
        <v>7918</v>
      </c>
      <c r="B130" s="96" t="s">
        <v>4158</v>
      </c>
      <c r="C130">
        <v>152181102</v>
      </c>
      <c r="D130" t="s">
        <v>474</v>
      </c>
      <c r="E130">
        <v>2646.4634093219602</v>
      </c>
      <c r="F130">
        <f t="shared" si="11"/>
        <v>1.6447877000136484</v>
      </c>
      <c r="G130" s="27">
        <v>13</v>
      </c>
      <c r="H130">
        <f t="shared" si="12"/>
        <v>2.440122366638168</v>
      </c>
      <c r="I130">
        <f t="shared" si="13"/>
        <v>4.0134832551746529</v>
      </c>
      <c r="J130" s="97">
        <v>0.30872948116728099</v>
      </c>
      <c r="K130" s="98">
        <v>129</v>
      </c>
      <c r="L130">
        <f t="shared" si="14"/>
        <v>932.99364762634968</v>
      </c>
      <c r="M130">
        <f t="shared" si="15"/>
        <v>20816.102303124371</v>
      </c>
      <c r="N130" t="e">
        <f t="shared" si="16"/>
        <v>#N/A</v>
      </c>
      <c r="O130" t="str">
        <f t="shared" si="17"/>
        <v>NA</v>
      </c>
      <c r="P130" t="e">
        <v>#N/A</v>
      </c>
      <c r="Q130" t="e">
        <v>#N/A</v>
      </c>
      <c r="R130" t="str" cm="1">
        <f t="array" ref="R130">INDEX($U$2:$U$6,ROUNDUP(K130/$T$2,0))</f>
        <v>Top 20%</v>
      </c>
      <c r="V130">
        <v>0</v>
      </c>
      <c r="X130">
        <f t="shared" ref="X130:X193" si="18">IFERROR(V130*H130,0)</f>
        <v>0</v>
      </c>
      <c r="Y130">
        <v>0</v>
      </c>
      <c r="Z130">
        <f t="shared" ref="Z130:Z193" si="19">IFERROR(Y130*H130,0)</f>
        <v>0</v>
      </c>
    </row>
    <row r="131" spans="1:26" x14ac:dyDescent="0.25">
      <c r="A131" s="26">
        <v>9076</v>
      </c>
      <c r="B131" s="96" t="s">
        <v>4159</v>
      </c>
      <c r="C131">
        <v>102971111</v>
      </c>
      <c r="D131" t="s">
        <v>1286</v>
      </c>
      <c r="E131">
        <v>14081.5811757513</v>
      </c>
      <c r="F131">
        <f t="shared" ref="F131:F194" si="20">E131/1609</f>
        <v>8.7517595871667488</v>
      </c>
      <c r="G131" s="27">
        <v>82</v>
      </c>
      <c r="H131">
        <f t="shared" ref="H131:H194" si="21">I131/F131</f>
        <v>2.8813090855841166</v>
      </c>
      <c r="I131">
        <f t="shared" ref="I131:I194" si="22">IFERROR(J131*G131,0)</f>
        <v>25.216524413351451</v>
      </c>
      <c r="J131" s="97">
        <v>0.30751859040672502</v>
      </c>
      <c r="K131" s="98">
        <v>130</v>
      </c>
      <c r="L131">
        <f t="shared" ref="L131:L194" si="23">L130+F131</f>
        <v>941.74540721351639</v>
      </c>
      <c r="M131">
        <f t="shared" ref="M131:M194" si="24">M130-I131</f>
        <v>20790.885778711021</v>
      </c>
      <c r="N131" t="e">
        <f t="shared" ref="N131:N194" si="25">IF(B131=O131,M131,NA())</f>
        <v>#N/A</v>
      </c>
      <c r="O131" t="str">
        <f t="shared" ref="O131:O194" si="26">IFERROR(VLOOKUP(B131,$AE$2:$AE$420,1,FALSE),"NA")</f>
        <v>NA</v>
      </c>
      <c r="P131" t="e">
        <v>#N/A</v>
      </c>
      <c r="Q131" t="e">
        <v>#N/A</v>
      </c>
      <c r="R131" t="str" cm="1">
        <f t="array" ref="R131">INDEX($U$2:$U$6,ROUNDUP(K131/$T$2,0))</f>
        <v>Top 20%</v>
      </c>
      <c r="V131">
        <v>0</v>
      </c>
      <c r="X131">
        <f t="shared" si="18"/>
        <v>0</v>
      </c>
      <c r="Y131">
        <v>0</v>
      </c>
      <c r="Z131">
        <f t="shared" si="19"/>
        <v>0</v>
      </c>
    </row>
    <row r="132" spans="1:26" x14ac:dyDescent="0.25">
      <c r="A132" s="26">
        <v>6711</v>
      </c>
      <c r="B132" s="96" t="s">
        <v>4160</v>
      </c>
      <c r="C132">
        <v>63681103</v>
      </c>
      <c r="D132" t="s">
        <v>1610</v>
      </c>
      <c r="E132">
        <v>6394.0350923412198</v>
      </c>
      <c r="F132">
        <f t="shared" si="20"/>
        <v>3.9739186403612305</v>
      </c>
      <c r="G132" s="27">
        <v>30</v>
      </c>
      <c r="H132">
        <f t="shared" si="21"/>
        <v>2.3167859213130813</v>
      </c>
      <c r="I132">
        <f t="shared" si="22"/>
        <v>9.2067187584325207</v>
      </c>
      <c r="J132" s="97">
        <v>0.30689062528108402</v>
      </c>
      <c r="K132" s="98">
        <v>131</v>
      </c>
      <c r="L132">
        <f t="shared" si="23"/>
        <v>945.71932585387765</v>
      </c>
      <c r="M132">
        <f t="shared" si="24"/>
        <v>20781.679059952588</v>
      </c>
      <c r="N132" t="e">
        <f t="shared" si="25"/>
        <v>#N/A</v>
      </c>
      <c r="O132" t="str">
        <f t="shared" si="26"/>
        <v>NA</v>
      </c>
      <c r="P132" t="e">
        <v>#N/A</v>
      </c>
      <c r="Q132" t="e">
        <v>#N/A</v>
      </c>
      <c r="R132" t="str" cm="1">
        <f t="array" ref="R132">INDEX($U$2:$U$6,ROUNDUP(K132/$T$2,0))</f>
        <v>Top 20%</v>
      </c>
      <c r="V132">
        <v>0</v>
      </c>
      <c r="X132">
        <f t="shared" si="18"/>
        <v>0</v>
      </c>
      <c r="Y132">
        <v>0</v>
      </c>
      <c r="Z132">
        <f t="shared" si="19"/>
        <v>0</v>
      </c>
    </row>
    <row r="133" spans="1:26" x14ac:dyDescent="0.25">
      <c r="A133" s="26">
        <v>9779</v>
      </c>
      <c r="B133" s="96" t="s">
        <v>1523</v>
      </c>
      <c r="C133">
        <v>254432104</v>
      </c>
      <c r="D133" t="s">
        <v>633</v>
      </c>
      <c r="E133">
        <v>17177.2502873827</v>
      </c>
      <c r="F133">
        <f t="shared" si="20"/>
        <v>10.675730445856246</v>
      </c>
      <c r="G133" s="27">
        <v>49</v>
      </c>
      <c r="H133">
        <f t="shared" si="21"/>
        <v>1.3982885813190553</v>
      </c>
      <c r="I133">
        <f t="shared" si="22"/>
        <v>14.927751979680975</v>
      </c>
      <c r="J133" s="97">
        <v>0.30464799958532601</v>
      </c>
      <c r="K133" s="98">
        <v>132</v>
      </c>
      <c r="L133">
        <f t="shared" si="23"/>
        <v>956.39505629973394</v>
      </c>
      <c r="M133">
        <f t="shared" si="24"/>
        <v>20766.751307972907</v>
      </c>
      <c r="N133" t="e">
        <f t="shared" si="25"/>
        <v>#N/A</v>
      </c>
      <c r="O133" t="str">
        <f t="shared" si="26"/>
        <v>NA</v>
      </c>
      <c r="P133" t="e">
        <v>#N/A</v>
      </c>
      <c r="Q133">
        <v>20766.751307972907</v>
      </c>
      <c r="R133" t="str" cm="1">
        <f t="array" ref="R133">INDEX($U$2:$U$6,ROUNDUP(K133/$T$2,0))</f>
        <v>Top 20%</v>
      </c>
      <c r="V133">
        <v>0</v>
      </c>
      <c r="X133">
        <f t="shared" si="18"/>
        <v>0</v>
      </c>
      <c r="Y133">
        <v>0</v>
      </c>
      <c r="Z133">
        <f t="shared" si="19"/>
        <v>0</v>
      </c>
    </row>
    <row r="134" spans="1:26" x14ac:dyDescent="0.25">
      <c r="A134" s="26">
        <v>7407</v>
      </c>
      <c r="B134" s="96" t="s">
        <v>4161</v>
      </c>
      <c r="C134">
        <v>183052113</v>
      </c>
      <c r="D134" t="s">
        <v>4155</v>
      </c>
      <c r="E134">
        <v>64854.514391525903</v>
      </c>
      <c r="F134">
        <f t="shared" si="20"/>
        <v>40.30734269206085</v>
      </c>
      <c r="G134" s="27">
        <v>180</v>
      </c>
      <c r="H134">
        <f t="shared" si="21"/>
        <v>1.3581959167288598</v>
      </c>
      <c r="I134">
        <f t="shared" si="22"/>
        <v>54.745268258547895</v>
      </c>
      <c r="J134" s="97">
        <v>0.30414037921415499</v>
      </c>
      <c r="K134" s="98">
        <v>133</v>
      </c>
      <c r="L134">
        <f t="shared" si="23"/>
        <v>996.70239899179478</v>
      </c>
      <c r="M134">
        <f t="shared" si="24"/>
        <v>20712.006039714361</v>
      </c>
      <c r="N134" t="e">
        <f t="shared" si="25"/>
        <v>#N/A</v>
      </c>
      <c r="O134" t="str">
        <f t="shared" si="26"/>
        <v>NA</v>
      </c>
      <c r="P134" t="e">
        <v>#N/A</v>
      </c>
      <c r="Q134" t="e">
        <v>#N/A</v>
      </c>
      <c r="R134" t="str" cm="1">
        <f t="array" ref="R134">INDEX($U$2:$U$6,ROUNDUP(K134/$T$2,0))</f>
        <v>Top 20%</v>
      </c>
      <c r="V134">
        <v>0</v>
      </c>
      <c r="X134">
        <f t="shared" si="18"/>
        <v>0</v>
      </c>
      <c r="Y134">
        <v>0</v>
      </c>
      <c r="Z134">
        <f t="shared" si="19"/>
        <v>0</v>
      </c>
    </row>
    <row r="135" spans="1:26" x14ac:dyDescent="0.25">
      <c r="A135" s="26">
        <v>6929</v>
      </c>
      <c r="B135" s="96" t="s">
        <v>4162</v>
      </c>
      <c r="C135">
        <v>153612104</v>
      </c>
      <c r="D135" t="s">
        <v>1169</v>
      </c>
      <c r="E135">
        <v>14163.7600115818</v>
      </c>
      <c r="F135">
        <f t="shared" si="20"/>
        <v>8.8028340656195159</v>
      </c>
      <c r="G135" s="27">
        <v>107</v>
      </c>
      <c r="H135">
        <f t="shared" si="21"/>
        <v>3.6941183954366852</v>
      </c>
      <c r="I135">
        <f t="shared" si="22"/>
        <v>32.51871125378176</v>
      </c>
      <c r="J135" s="97">
        <v>0.30391318928768002</v>
      </c>
      <c r="K135" s="98">
        <v>134</v>
      </c>
      <c r="L135">
        <f t="shared" si="23"/>
        <v>1005.5052330574143</v>
      </c>
      <c r="M135">
        <f t="shared" si="24"/>
        <v>20679.487328460578</v>
      </c>
      <c r="N135" t="e">
        <f t="shared" si="25"/>
        <v>#N/A</v>
      </c>
      <c r="O135" t="str">
        <f t="shared" si="26"/>
        <v>NA</v>
      </c>
      <c r="P135" t="e">
        <v>#N/A</v>
      </c>
      <c r="Q135" t="e">
        <v>#N/A</v>
      </c>
      <c r="R135" t="str" cm="1">
        <f t="array" ref="R135">INDEX($U$2:$U$6,ROUNDUP(K135/$T$2,0))</f>
        <v>Top 20%</v>
      </c>
      <c r="V135">
        <v>0</v>
      </c>
      <c r="X135">
        <f t="shared" si="18"/>
        <v>0</v>
      </c>
      <c r="Y135">
        <v>0</v>
      </c>
      <c r="Z135">
        <f t="shared" si="19"/>
        <v>0</v>
      </c>
    </row>
    <row r="136" spans="1:26" x14ac:dyDescent="0.25">
      <c r="A136" s="26">
        <v>8076</v>
      </c>
      <c r="B136" s="96" t="s">
        <v>4163</v>
      </c>
      <c r="C136">
        <v>14052103</v>
      </c>
      <c r="D136" t="s">
        <v>988</v>
      </c>
      <c r="E136">
        <v>22339.311726953401</v>
      </c>
      <c r="F136">
        <f t="shared" si="20"/>
        <v>13.883972484122685</v>
      </c>
      <c r="G136" s="27">
        <v>147</v>
      </c>
      <c r="H136">
        <f t="shared" si="21"/>
        <v>3.2133045319244884</v>
      </c>
      <c r="I136">
        <f t="shared" si="22"/>
        <v>44.613431704346318</v>
      </c>
      <c r="J136" s="97">
        <v>0.303492732682628</v>
      </c>
      <c r="K136" s="98">
        <v>135</v>
      </c>
      <c r="L136">
        <f t="shared" si="23"/>
        <v>1019.389205541537</v>
      </c>
      <c r="M136">
        <f t="shared" si="24"/>
        <v>20634.873896756231</v>
      </c>
      <c r="N136" t="e">
        <f t="shared" si="25"/>
        <v>#N/A</v>
      </c>
      <c r="O136" t="str">
        <f t="shared" si="26"/>
        <v>NA</v>
      </c>
      <c r="P136" t="e">
        <v>#N/A</v>
      </c>
      <c r="Q136" t="e">
        <v>#N/A</v>
      </c>
      <c r="R136" t="str" cm="1">
        <f t="array" ref="R136">INDEX($U$2:$U$6,ROUNDUP(K136/$T$2,0))</f>
        <v>Top 20%</v>
      </c>
      <c r="V136">
        <v>0</v>
      </c>
      <c r="X136">
        <f t="shared" si="18"/>
        <v>0</v>
      </c>
      <c r="Y136">
        <v>0</v>
      </c>
      <c r="Z136">
        <f t="shared" si="19"/>
        <v>0</v>
      </c>
    </row>
    <row r="137" spans="1:26" x14ac:dyDescent="0.25">
      <c r="A137" s="26">
        <v>9798</v>
      </c>
      <c r="B137" s="96" t="s">
        <v>4164</v>
      </c>
      <c r="C137">
        <v>252501101</v>
      </c>
      <c r="D137" t="s">
        <v>2314</v>
      </c>
      <c r="E137">
        <v>16978.503858669799</v>
      </c>
      <c r="F137">
        <f t="shared" si="20"/>
        <v>10.552208737520074</v>
      </c>
      <c r="G137" s="27">
        <v>33</v>
      </c>
      <c r="H137">
        <f t="shared" si="21"/>
        <v>0.94581889209619496</v>
      </c>
      <c r="I137">
        <f t="shared" si="22"/>
        <v>9.9804783772890246</v>
      </c>
      <c r="J137" s="97">
        <v>0.30243873870572802</v>
      </c>
      <c r="K137" s="98">
        <v>136</v>
      </c>
      <c r="L137">
        <f t="shared" si="23"/>
        <v>1029.941414279057</v>
      </c>
      <c r="M137">
        <f t="shared" si="24"/>
        <v>20624.893418378942</v>
      </c>
      <c r="N137" t="e">
        <f t="shared" si="25"/>
        <v>#N/A</v>
      </c>
      <c r="O137" t="str">
        <f t="shared" si="26"/>
        <v>NA</v>
      </c>
      <c r="P137" t="e">
        <v>#N/A</v>
      </c>
      <c r="Q137" t="e">
        <v>#N/A</v>
      </c>
      <c r="R137" t="str" cm="1">
        <f t="array" ref="R137">INDEX($U$2:$U$6,ROUNDUP(K137/$T$2,0))</f>
        <v>Top 20%</v>
      </c>
      <c r="V137">
        <v>0</v>
      </c>
      <c r="X137">
        <f t="shared" si="18"/>
        <v>0</v>
      </c>
      <c r="Y137">
        <v>0</v>
      </c>
      <c r="Z137">
        <f t="shared" si="19"/>
        <v>0</v>
      </c>
    </row>
    <row r="138" spans="1:26" x14ac:dyDescent="0.25">
      <c r="A138" s="26">
        <v>8821</v>
      </c>
      <c r="B138" s="96" t="s">
        <v>4165</v>
      </c>
      <c r="C138">
        <v>182721104</v>
      </c>
      <c r="D138" t="s">
        <v>460</v>
      </c>
      <c r="E138">
        <v>56.518175058443298</v>
      </c>
      <c r="F138">
        <f t="shared" si="20"/>
        <v>3.5126274119604284E-2</v>
      </c>
      <c r="G138" s="27">
        <v>105</v>
      </c>
      <c r="H138">
        <f t="shared" si="21"/>
        <v>902.30705207541621</v>
      </c>
      <c r="I138">
        <f t="shared" si="22"/>
        <v>31.694684851253129</v>
      </c>
      <c r="J138" s="97">
        <v>0.30185414144050599</v>
      </c>
      <c r="K138" s="98">
        <v>137</v>
      </c>
      <c r="L138">
        <f t="shared" si="23"/>
        <v>1029.9765405531766</v>
      </c>
      <c r="M138">
        <f t="shared" si="24"/>
        <v>20593.19873352769</v>
      </c>
      <c r="N138" t="e">
        <f t="shared" si="25"/>
        <v>#N/A</v>
      </c>
      <c r="O138" t="str">
        <f t="shared" si="26"/>
        <v>NA</v>
      </c>
      <c r="P138" t="e">
        <v>#N/A</v>
      </c>
      <c r="Q138">
        <v>20593.19873352769</v>
      </c>
      <c r="R138" t="str" cm="1">
        <f t="array" ref="R138">INDEX($U$2:$U$6,ROUNDUP(K138/$T$2,0))</f>
        <v>Top 20%</v>
      </c>
      <c r="V138">
        <v>0</v>
      </c>
      <c r="X138">
        <f t="shared" si="18"/>
        <v>0</v>
      </c>
      <c r="Y138">
        <v>0</v>
      </c>
      <c r="Z138">
        <f t="shared" si="19"/>
        <v>0</v>
      </c>
    </row>
    <row r="139" spans="1:26" x14ac:dyDescent="0.25">
      <c r="A139" s="26">
        <v>12</v>
      </c>
      <c r="B139" s="96" t="s">
        <v>3889</v>
      </c>
      <c r="C139">
        <v>182611103</v>
      </c>
      <c r="D139" t="s">
        <v>2234</v>
      </c>
      <c r="E139">
        <v>3586.1974338212499</v>
      </c>
      <c r="F139">
        <f t="shared" si="20"/>
        <v>2.2288361925551583</v>
      </c>
      <c r="G139" s="27">
        <v>24</v>
      </c>
      <c r="H139">
        <f t="shared" si="21"/>
        <v>3.2345956735744856</v>
      </c>
      <c r="I139">
        <f t="shared" si="22"/>
        <v>7.2093839055451445</v>
      </c>
      <c r="J139" s="97">
        <v>0.30039099606438102</v>
      </c>
      <c r="K139" s="98">
        <v>138</v>
      </c>
      <c r="L139">
        <f t="shared" si="23"/>
        <v>1032.2053767457319</v>
      </c>
      <c r="M139">
        <f t="shared" si="24"/>
        <v>20585.989349622145</v>
      </c>
      <c r="N139" t="e">
        <f t="shared" si="25"/>
        <v>#N/A</v>
      </c>
      <c r="O139" t="str">
        <f t="shared" si="26"/>
        <v>NA</v>
      </c>
      <c r="P139" t="e">
        <v>#N/A</v>
      </c>
      <c r="Q139" t="e">
        <v>#N/A</v>
      </c>
      <c r="R139" t="str" cm="1">
        <f t="array" ref="R139">INDEX($U$2:$U$6,ROUNDUP(K139/$T$2,0))</f>
        <v>Top 20%</v>
      </c>
      <c r="V139">
        <v>0</v>
      </c>
      <c r="X139">
        <f t="shared" si="18"/>
        <v>0</v>
      </c>
      <c r="Y139">
        <v>0</v>
      </c>
      <c r="Z139">
        <f t="shared" si="19"/>
        <v>0</v>
      </c>
    </row>
    <row r="140" spans="1:26" x14ac:dyDescent="0.25">
      <c r="A140" s="26">
        <v>461</v>
      </c>
      <c r="B140" s="96" t="s">
        <v>4166</v>
      </c>
      <c r="C140">
        <v>43311102</v>
      </c>
      <c r="D140" t="s">
        <v>375</v>
      </c>
      <c r="E140">
        <v>15016.4864408255</v>
      </c>
      <c r="F140">
        <f t="shared" si="20"/>
        <v>9.3328069862184577</v>
      </c>
      <c r="G140" s="27">
        <v>131</v>
      </c>
      <c r="H140">
        <f t="shared" si="21"/>
        <v>4.1705878745627638</v>
      </c>
      <c r="I140">
        <f t="shared" si="22"/>
        <v>38.923291652357349</v>
      </c>
      <c r="J140" s="97">
        <v>0.29712436375845303</v>
      </c>
      <c r="K140" s="98">
        <v>139</v>
      </c>
      <c r="L140">
        <f t="shared" si="23"/>
        <v>1041.5381837319503</v>
      </c>
      <c r="M140">
        <f t="shared" si="24"/>
        <v>20547.066057969787</v>
      </c>
      <c r="N140" t="e">
        <f t="shared" si="25"/>
        <v>#N/A</v>
      </c>
      <c r="O140" t="str">
        <f t="shared" si="26"/>
        <v>NA</v>
      </c>
      <c r="P140" t="e">
        <v>#N/A</v>
      </c>
      <c r="Q140" t="e">
        <v>#N/A</v>
      </c>
      <c r="R140" t="str" cm="1">
        <f t="array" ref="R140">INDEX($U$2:$U$6,ROUNDUP(K140/$T$2,0))</f>
        <v>Top 20%</v>
      </c>
      <c r="V140">
        <v>0</v>
      </c>
      <c r="X140">
        <f t="shared" si="18"/>
        <v>0</v>
      </c>
      <c r="Y140">
        <v>0</v>
      </c>
      <c r="Z140">
        <f t="shared" si="19"/>
        <v>0</v>
      </c>
    </row>
    <row r="141" spans="1:26" x14ac:dyDescent="0.25">
      <c r="A141" s="26">
        <v>4081</v>
      </c>
      <c r="B141" s="96" t="s">
        <v>459</v>
      </c>
      <c r="C141">
        <v>103521102</v>
      </c>
      <c r="D141" t="s">
        <v>458</v>
      </c>
      <c r="E141">
        <v>8797.2782102602105</v>
      </c>
      <c r="F141">
        <f t="shared" si="20"/>
        <v>5.4675439467123743</v>
      </c>
      <c r="G141" s="27">
        <v>67</v>
      </c>
      <c r="H141">
        <f t="shared" si="21"/>
        <v>3.6153529067373098</v>
      </c>
      <c r="I141">
        <f t="shared" si="22"/>
        <v>19.767100900460566</v>
      </c>
      <c r="J141" s="97">
        <v>0.295031356723292</v>
      </c>
      <c r="K141" s="98">
        <v>140</v>
      </c>
      <c r="L141">
        <f t="shared" si="23"/>
        <v>1047.0057276786627</v>
      </c>
      <c r="M141">
        <f t="shared" si="24"/>
        <v>20527.298957069328</v>
      </c>
      <c r="N141" t="e">
        <f t="shared" si="25"/>
        <v>#N/A</v>
      </c>
      <c r="O141" t="str">
        <f t="shared" si="26"/>
        <v>NA</v>
      </c>
      <c r="P141" t="e">
        <v>#N/A</v>
      </c>
      <c r="Q141" t="e">
        <v>#N/A</v>
      </c>
      <c r="R141" t="str" cm="1">
        <f t="array" ref="R141">INDEX($U$2:$U$6,ROUNDUP(K141/$T$2,0))</f>
        <v>Top 20%</v>
      </c>
      <c r="V141">
        <v>0</v>
      </c>
      <c r="X141">
        <f t="shared" si="18"/>
        <v>0</v>
      </c>
      <c r="Y141">
        <v>0</v>
      </c>
      <c r="Z141">
        <f t="shared" si="19"/>
        <v>0</v>
      </c>
    </row>
    <row r="142" spans="1:26" x14ac:dyDescent="0.25">
      <c r="A142" s="26">
        <v>207</v>
      </c>
      <c r="B142" s="96" t="s">
        <v>4167</v>
      </c>
      <c r="C142">
        <v>254151102</v>
      </c>
      <c r="D142" t="s">
        <v>278</v>
      </c>
      <c r="E142">
        <v>55860.832528418803</v>
      </c>
      <c r="F142">
        <f t="shared" si="20"/>
        <v>34.717733081677316</v>
      </c>
      <c r="G142" s="27">
        <v>368</v>
      </c>
      <c r="H142">
        <f t="shared" si="21"/>
        <v>3.0922671353382598</v>
      </c>
      <c r="I142">
        <f t="shared" si="22"/>
        <v>107.35650502191665</v>
      </c>
      <c r="J142" s="97">
        <v>0.29172963321173001</v>
      </c>
      <c r="K142" s="98">
        <v>141</v>
      </c>
      <c r="L142">
        <f t="shared" si="23"/>
        <v>1081.72346076034</v>
      </c>
      <c r="M142">
        <f t="shared" si="24"/>
        <v>20419.942452047413</v>
      </c>
      <c r="N142" t="e">
        <f t="shared" si="25"/>
        <v>#N/A</v>
      </c>
      <c r="O142" t="str">
        <f t="shared" si="26"/>
        <v>NA</v>
      </c>
      <c r="P142" t="e">
        <v>#N/A</v>
      </c>
      <c r="Q142" t="e">
        <v>#N/A</v>
      </c>
      <c r="R142" t="str" cm="1">
        <f t="array" ref="R142">INDEX($U$2:$U$6,ROUNDUP(K142/$T$2,0))</f>
        <v>Top 20%</v>
      </c>
      <c r="V142">
        <v>0</v>
      </c>
      <c r="X142">
        <f t="shared" si="18"/>
        <v>0</v>
      </c>
      <c r="Y142">
        <v>0</v>
      </c>
      <c r="Z142">
        <f t="shared" si="19"/>
        <v>0</v>
      </c>
    </row>
    <row r="143" spans="1:26" x14ac:dyDescent="0.25">
      <c r="A143" s="26">
        <v>929</v>
      </c>
      <c r="B143" s="96" t="s">
        <v>4168</v>
      </c>
      <c r="C143">
        <v>162991101</v>
      </c>
      <c r="D143" t="s">
        <v>1567</v>
      </c>
      <c r="E143">
        <v>42311.350314519499</v>
      </c>
      <c r="F143">
        <f t="shared" si="20"/>
        <v>26.296675148862338</v>
      </c>
      <c r="G143" s="27">
        <v>280</v>
      </c>
      <c r="H143">
        <f t="shared" si="21"/>
        <v>3.0935715592222555</v>
      </c>
      <c r="I143">
        <f t="shared" si="22"/>
        <v>81.350646342627201</v>
      </c>
      <c r="J143" s="97">
        <v>0.29053802265223999</v>
      </c>
      <c r="K143" s="98">
        <v>142</v>
      </c>
      <c r="L143">
        <f t="shared" si="23"/>
        <v>1108.0201359092023</v>
      </c>
      <c r="M143">
        <f t="shared" si="24"/>
        <v>20338.591805704786</v>
      </c>
      <c r="N143" t="e">
        <f t="shared" si="25"/>
        <v>#N/A</v>
      </c>
      <c r="O143" t="str">
        <f t="shared" si="26"/>
        <v>NA</v>
      </c>
      <c r="P143" t="e">
        <v>#N/A</v>
      </c>
      <c r="Q143" t="e">
        <v>#N/A</v>
      </c>
      <c r="R143" t="str" cm="1">
        <f t="array" ref="R143">INDEX($U$2:$U$6,ROUNDUP(K143/$T$2,0))</f>
        <v>Top 20%</v>
      </c>
      <c r="V143">
        <v>0</v>
      </c>
      <c r="X143">
        <f t="shared" si="18"/>
        <v>0</v>
      </c>
      <c r="Y143">
        <v>0</v>
      </c>
      <c r="Z143">
        <f t="shared" si="19"/>
        <v>0</v>
      </c>
    </row>
    <row r="144" spans="1:26" x14ac:dyDescent="0.25">
      <c r="A144" s="26">
        <v>3287</v>
      </c>
      <c r="B144" s="96" t="s">
        <v>812</v>
      </c>
      <c r="C144">
        <v>103261103</v>
      </c>
      <c r="D144" t="s">
        <v>676</v>
      </c>
      <c r="E144">
        <v>7231.4681876778704</v>
      </c>
      <c r="F144">
        <f t="shared" si="20"/>
        <v>4.4943866921552953</v>
      </c>
      <c r="G144" s="27">
        <v>106</v>
      </c>
      <c r="H144">
        <f t="shared" si="21"/>
        <v>6.813648035034424</v>
      </c>
      <c r="I144">
        <f t="shared" si="22"/>
        <v>30.623169053688791</v>
      </c>
      <c r="J144" s="97">
        <v>0.28889782126121499</v>
      </c>
      <c r="K144" s="98">
        <v>143</v>
      </c>
      <c r="L144">
        <f t="shared" si="23"/>
        <v>1112.5145226013576</v>
      </c>
      <c r="M144">
        <f t="shared" si="24"/>
        <v>20307.968636651098</v>
      </c>
      <c r="N144" t="e">
        <f t="shared" si="25"/>
        <v>#N/A</v>
      </c>
      <c r="O144" t="str">
        <f t="shared" si="26"/>
        <v>NA</v>
      </c>
      <c r="P144" t="e">
        <v>#N/A</v>
      </c>
      <c r="Q144" t="e">
        <v>#N/A</v>
      </c>
      <c r="R144" t="str" cm="1">
        <f t="array" ref="R144">INDEX($U$2:$U$6,ROUNDUP(K144/$T$2,0))</f>
        <v>Top 20%</v>
      </c>
      <c r="V144">
        <v>0</v>
      </c>
      <c r="X144">
        <f t="shared" si="18"/>
        <v>0</v>
      </c>
      <c r="Y144">
        <v>0</v>
      </c>
      <c r="Z144">
        <f t="shared" si="19"/>
        <v>0</v>
      </c>
    </row>
    <row r="145" spans="1:26" x14ac:dyDescent="0.25">
      <c r="A145" s="26">
        <v>1107</v>
      </c>
      <c r="B145" s="96" t="s">
        <v>1831</v>
      </c>
      <c r="C145">
        <v>254432104</v>
      </c>
      <c r="D145" t="s">
        <v>633</v>
      </c>
      <c r="E145">
        <v>54599.186753335598</v>
      </c>
      <c r="F145">
        <f t="shared" si="20"/>
        <v>33.933615135696456</v>
      </c>
      <c r="G145" s="27">
        <v>227</v>
      </c>
      <c r="H145">
        <f t="shared" si="21"/>
        <v>1.9169139320969399</v>
      </c>
      <c r="I145">
        <f t="shared" si="22"/>
        <v>65.047819620032129</v>
      </c>
      <c r="J145" s="97">
        <v>0.28655427145388601</v>
      </c>
      <c r="K145" s="98">
        <v>144</v>
      </c>
      <c r="L145">
        <f t="shared" si="23"/>
        <v>1146.4481377370541</v>
      </c>
      <c r="M145">
        <f t="shared" si="24"/>
        <v>20242.920817031067</v>
      </c>
      <c r="N145" t="e">
        <f t="shared" si="25"/>
        <v>#N/A</v>
      </c>
      <c r="O145" t="str">
        <f t="shared" si="26"/>
        <v>NA</v>
      </c>
      <c r="P145" t="e">
        <v>#N/A</v>
      </c>
      <c r="Q145">
        <v>20242.920817031067</v>
      </c>
      <c r="R145" t="str" cm="1">
        <f t="array" ref="R145">INDEX($U$2:$U$6,ROUNDUP(K145/$T$2,0))</f>
        <v>Top 20%</v>
      </c>
      <c r="V145">
        <v>0</v>
      </c>
      <c r="X145">
        <f t="shared" si="18"/>
        <v>0</v>
      </c>
      <c r="Y145">
        <v>0</v>
      </c>
      <c r="Z145">
        <f t="shared" si="19"/>
        <v>0</v>
      </c>
    </row>
    <row r="146" spans="1:26" x14ac:dyDescent="0.25">
      <c r="A146" s="26">
        <v>9519</v>
      </c>
      <c r="B146" s="96" t="s">
        <v>4169</v>
      </c>
      <c r="C146">
        <v>62081104</v>
      </c>
      <c r="D146" t="s">
        <v>1734</v>
      </c>
      <c r="E146">
        <v>3612.2460812750501</v>
      </c>
      <c r="F146">
        <f t="shared" si="20"/>
        <v>2.2450255321784027</v>
      </c>
      <c r="G146" s="27">
        <v>22</v>
      </c>
      <c r="H146">
        <f t="shared" si="21"/>
        <v>2.8080667931335697</v>
      </c>
      <c r="I146">
        <f t="shared" si="22"/>
        <v>6.3041816466471925</v>
      </c>
      <c r="J146" s="97">
        <v>0.28655371121123602</v>
      </c>
      <c r="K146" s="98">
        <v>145</v>
      </c>
      <c r="L146">
        <f t="shared" si="23"/>
        <v>1148.6931632692326</v>
      </c>
      <c r="M146">
        <f t="shared" si="24"/>
        <v>20236.61663538442</v>
      </c>
      <c r="N146" t="e">
        <f t="shared" si="25"/>
        <v>#N/A</v>
      </c>
      <c r="O146" t="str">
        <f t="shared" si="26"/>
        <v>NA</v>
      </c>
      <c r="P146" t="e">
        <v>#N/A</v>
      </c>
      <c r="Q146" t="e">
        <v>#N/A</v>
      </c>
      <c r="R146" t="str" cm="1">
        <f t="array" ref="R146">INDEX($U$2:$U$6,ROUNDUP(K146/$T$2,0))</f>
        <v>Top 20%</v>
      </c>
      <c r="V146">
        <v>0</v>
      </c>
      <c r="X146">
        <f t="shared" si="18"/>
        <v>0</v>
      </c>
      <c r="Y146">
        <v>0</v>
      </c>
      <c r="Z146">
        <f t="shared" si="19"/>
        <v>0</v>
      </c>
    </row>
    <row r="147" spans="1:26" x14ac:dyDescent="0.25">
      <c r="A147" s="26">
        <v>3809</v>
      </c>
      <c r="B147" s="96" t="s">
        <v>238</v>
      </c>
      <c r="C147">
        <v>152271102</v>
      </c>
      <c r="D147" t="s">
        <v>237</v>
      </c>
      <c r="E147">
        <v>38210.881907595198</v>
      </c>
      <c r="F147">
        <f t="shared" si="20"/>
        <v>23.748217468983963</v>
      </c>
      <c r="G147" s="27">
        <v>278</v>
      </c>
      <c r="H147">
        <f t="shared" si="21"/>
        <v>3.329030322298574</v>
      </c>
      <c r="I147">
        <f t="shared" si="22"/>
        <v>79.058536054788306</v>
      </c>
      <c r="J147" s="97">
        <v>0.28438322321866299</v>
      </c>
      <c r="K147" s="98">
        <v>146</v>
      </c>
      <c r="L147">
        <f t="shared" si="23"/>
        <v>1172.4413807382166</v>
      </c>
      <c r="M147">
        <f t="shared" si="24"/>
        <v>20157.558099329632</v>
      </c>
      <c r="N147" t="e">
        <f t="shared" si="25"/>
        <v>#N/A</v>
      </c>
      <c r="O147" t="str">
        <f t="shared" si="26"/>
        <v>NA</v>
      </c>
      <c r="P147" t="e">
        <v>#N/A</v>
      </c>
      <c r="Q147" t="e">
        <v>#N/A</v>
      </c>
      <c r="R147" t="str" cm="1">
        <f t="array" ref="R147">INDEX($U$2:$U$6,ROUNDUP(K147/$T$2,0))</f>
        <v>Top 20%</v>
      </c>
      <c r="V147">
        <v>0</v>
      </c>
      <c r="X147">
        <f t="shared" si="18"/>
        <v>0</v>
      </c>
      <c r="Y147">
        <v>0</v>
      </c>
      <c r="Z147">
        <f t="shared" si="19"/>
        <v>0</v>
      </c>
    </row>
    <row r="148" spans="1:26" x14ac:dyDescent="0.25">
      <c r="A148" s="26">
        <v>2464</v>
      </c>
      <c r="B148" s="96" t="s">
        <v>4170</v>
      </c>
      <c r="C148">
        <v>252062111</v>
      </c>
      <c r="D148" t="s">
        <v>464</v>
      </c>
      <c r="E148">
        <v>18621.058724242201</v>
      </c>
      <c r="F148">
        <f t="shared" si="20"/>
        <v>11.573063222027471</v>
      </c>
      <c r="G148" s="27">
        <v>119</v>
      </c>
      <c r="H148">
        <f t="shared" si="21"/>
        <v>2.923067109687715</v>
      </c>
      <c r="I148">
        <f t="shared" si="22"/>
        <v>33.828840462645033</v>
      </c>
      <c r="J148" s="97">
        <v>0.28427597027432799</v>
      </c>
      <c r="K148" s="98">
        <v>147</v>
      </c>
      <c r="L148">
        <f t="shared" si="23"/>
        <v>1184.0144439602441</v>
      </c>
      <c r="M148">
        <f t="shared" si="24"/>
        <v>20123.729258866988</v>
      </c>
      <c r="N148" t="e">
        <f t="shared" si="25"/>
        <v>#N/A</v>
      </c>
      <c r="O148" t="str">
        <f t="shared" si="26"/>
        <v>NA</v>
      </c>
      <c r="P148" t="e">
        <v>#N/A</v>
      </c>
      <c r="Q148" t="e">
        <v>#N/A</v>
      </c>
      <c r="R148" t="str" cm="1">
        <f t="array" ref="R148">INDEX($U$2:$U$6,ROUNDUP(K148/$T$2,0))</f>
        <v>Top 20%</v>
      </c>
      <c r="V148">
        <v>0</v>
      </c>
      <c r="X148">
        <f t="shared" si="18"/>
        <v>0</v>
      </c>
      <c r="Y148">
        <v>0</v>
      </c>
      <c r="Z148">
        <f t="shared" si="19"/>
        <v>0</v>
      </c>
    </row>
    <row r="149" spans="1:26" x14ac:dyDescent="0.25">
      <c r="A149" s="26">
        <v>3815</v>
      </c>
      <c r="B149" s="96" t="s">
        <v>4171</v>
      </c>
      <c r="C149">
        <v>103461102</v>
      </c>
      <c r="D149" t="s">
        <v>753</v>
      </c>
      <c r="E149">
        <v>20943.3131718158</v>
      </c>
      <c r="F149">
        <f t="shared" si="20"/>
        <v>13.016353742582847</v>
      </c>
      <c r="G149" s="27">
        <v>102</v>
      </c>
      <c r="H149">
        <f t="shared" si="21"/>
        <v>2.2275279195277471</v>
      </c>
      <c r="I149">
        <f t="shared" si="22"/>
        <v>28.994291372052775</v>
      </c>
      <c r="J149" s="97">
        <v>0.284257758549537</v>
      </c>
      <c r="K149" s="98">
        <v>148</v>
      </c>
      <c r="L149">
        <f t="shared" si="23"/>
        <v>1197.0307977028269</v>
      </c>
      <c r="M149">
        <f t="shared" si="24"/>
        <v>20094.734967494936</v>
      </c>
      <c r="N149" t="e">
        <f t="shared" si="25"/>
        <v>#N/A</v>
      </c>
      <c r="O149" t="str">
        <f t="shared" si="26"/>
        <v>NA</v>
      </c>
      <c r="P149" t="e">
        <v>#N/A</v>
      </c>
      <c r="Q149" t="e">
        <v>#N/A</v>
      </c>
      <c r="R149" t="str" cm="1">
        <f t="array" ref="R149">INDEX($U$2:$U$6,ROUNDUP(K149/$T$2,0))</f>
        <v>Top 20%</v>
      </c>
      <c r="V149">
        <v>0</v>
      </c>
      <c r="X149">
        <f t="shared" si="18"/>
        <v>0</v>
      </c>
      <c r="Y149">
        <v>0</v>
      </c>
      <c r="Z149">
        <f t="shared" si="19"/>
        <v>0</v>
      </c>
    </row>
    <row r="150" spans="1:26" x14ac:dyDescent="0.25">
      <c r="A150" s="26">
        <v>10166</v>
      </c>
      <c r="B150" s="96" t="s">
        <v>4172</v>
      </c>
      <c r="C150">
        <v>183052113</v>
      </c>
      <c r="D150" t="s">
        <v>4155</v>
      </c>
      <c r="E150">
        <v>766.57185354347905</v>
      </c>
      <c r="F150">
        <f t="shared" si="20"/>
        <v>0.47642750375604664</v>
      </c>
      <c r="G150" s="27">
        <v>6</v>
      </c>
      <c r="H150">
        <f t="shared" si="21"/>
        <v>3.5785746437087673</v>
      </c>
      <c r="I150">
        <f t="shared" si="22"/>
        <v>1.7049313845068521</v>
      </c>
      <c r="J150" s="97">
        <v>0.28415523075114202</v>
      </c>
      <c r="K150" s="98">
        <v>149</v>
      </c>
      <c r="L150">
        <f t="shared" si="23"/>
        <v>1197.5072252065829</v>
      </c>
      <c r="M150">
        <f t="shared" si="24"/>
        <v>20093.030036110431</v>
      </c>
      <c r="N150" t="e">
        <f t="shared" si="25"/>
        <v>#N/A</v>
      </c>
      <c r="O150" t="str">
        <f t="shared" si="26"/>
        <v>NA</v>
      </c>
      <c r="P150" t="e">
        <v>#N/A</v>
      </c>
      <c r="Q150" t="e">
        <v>#N/A</v>
      </c>
      <c r="R150" t="str" cm="1">
        <f t="array" ref="R150">INDEX($U$2:$U$6,ROUNDUP(K150/$T$2,0))</f>
        <v>Top 20%</v>
      </c>
      <c r="V150">
        <v>0</v>
      </c>
      <c r="X150">
        <f t="shared" si="18"/>
        <v>0</v>
      </c>
      <c r="Y150">
        <v>0</v>
      </c>
      <c r="Z150">
        <f t="shared" si="19"/>
        <v>0</v>
      </c>
    </row>
    <row r="151" spans="1:26" x14ac:dyDescent="0.25">
      <c r="A151" s="26">
        <v>6611</v>
      </c>
      <c r="B151" s="96" t="s">
        <v>4173</v>
      </c>
      <c r="C151">
        <v>103351101</v>
      </c>
      <c r="D151" t="s">
        <v>218</v>
      </c>
      <c r="E151">
        <v>8017.5323195317596</v>
      </c>
      <c r="F151">
        <f t="shared" si="20"/>
        <v>4.9829287256257055</v>
      </c>
      <c r="G151" s="27">
        <v>118</v>
      </c>
      <c r="H151">
        <f t="shared" si="21"/>
        <v>6.7261053913104609</v>
      </c>
      <c r="I151">
        <f t="shared" si="22"/>
        <v>33.515703765946824</v>
      </c>
      <c r="J151" s="97">
        <v>0.28403138784700699</v>
      </c>
      <c r="K151" s="98">
        <v>150</v>
      </c>
      <c r="L151">
        <f t="shared" si="23"/>
        <v>1202.4901539322086</v>
      </c>
      <c r="M151">
        <f t="shared" si="24"/>
        <v>20059.514332344483</v>
      </c>
      <c r="N151" t="e">
        <f t="shared" si="25"/>
        <v>#N/A</v>
      </c>
      <c r="O151" t="str">
        <f t="shared" si="26"/>
        <v>NA</v>
      </c>
      <c r="P151" t="e">
        <v>#N/A</v>
      </c>
      <c r="Q151" t="e">
        <v>#N/A</v>
      </c>
      <c r="R151" t="str" cm="1">
        <f t="array" ref="R151">INDEX($U$2:$U$6,ROUNDUP(K151/$T$2,0))</f>
        <v>Top 20%</v>
      </c>
      <c r="V151">
        <v>0</v>
      </c>
      <c r="X151">
        <f t="shared" si="18"/>
        <v>0</v>
      </c>
      <c r="Y151">
        <v>0</v>
      </c>
      <c r="Z151">
        <f t="shared" si="19"/>
        <v>0</v>
      </c>
    </row>
    <row r="152" spans="1:26" x14ac:dyDescent="0.25">
      <c r="A152" s="26">
        <v>195</v>
      </c>
      <c r="B152" s="96" t="s">
        <v>634</v>
      </c>
      <c r="C152">
        <v>254432104</v>
      </c>
      <c r="D152" t="s">
        <v>633</v>
      </c>
      <c r="E152">
        <v>89782.936543034899</v>
      </c>
      <c r="F152">
        <f t="shared" si="20"/>
        <v>55.800457764471659</v>
      </c>
      <c r="G152" s="27">
        <v>507</v>
      </c>
      <c r="H152">
        <f t="shared" si="21"/>
        <v>2.5778575130620669</v>
      </c>
      <c r="I152">
        <f t="shared" si="22"/>
        <v>143.84562928044582</v>
      </c>
      <c r="J152" s="97">
        <v>0.28371918990226003</v>
      </c>
      <c r="K152" s="98">
        <v>151</v>
      </c>
      <c r="L152">
        <f t="shared" si="23"/>
        <v>1258.2906116966803</v>
      </c>
      <c r="M152">
        <f t="shared" si="24"/>
        <v>19915.668703064035</v>
      </c>
      <c r="N152" t="e">
        <f t="shared" si="25"/>
        <v>#N/A</v>
      </c>
      <c r="O152" t="str">
        <f t="shared" si="26"/>
        <v>NA</v>
      </c>
      <c r="P152" t="e">
        <v>#N/A</v>
      </c>
      <c r="Q152" t="e">
        <v>#N/A</v>
      </c>
      <c r="R152" t="str" cm="1">
        <f t="array" ref="R152">INDEX($U$2:$U$6,ROUNDUP(K152/$T$2,0))</f>
        <v>Top 20%</v>
      </c>
      <c r="V152">
        <v>0</v>
      </c>
      <c r="X152">
        <f t="shared" si="18"/>
        <v>0</v>
      </c>
      <c r="Y152">
        <v>0</v>
      </c>
      <c r="Z152">
        <f t="shared" si="19"/>
        <v>0</v>
      </c>
    </row>
    <row r="153" spans="1:26" x14ac:dyDescent="0.25">
      <c r="A153" s="26">
        <v>5871</v>
      </c>
      <c r="B153" s="96" t="s">
        <v>642</v>
      </c>
      <c r="C153">
        <v>152531101</v>
      </c>
      <c r="D153" t="s">
        <v>641</v>
      </c>
      <c r="E153">
        <v>7342.9024901304301</v>
      </c>
      <c r="F153">
        <f t="shared" si="20"/>
        <v>4.5636435612992106</v>
      </c>
      <c r="G153" s="27">
        <v>93</v>
      </c>
      <c r="H153">
        <f t="shared" si="21"/>
        <v>5.7706869958462335</v>
      </c>
      <c r="I153">
        <f t="shared" si="22"/>
        <v>26.335358552866747</v>
      </c>
      <c r="J153" s="97">
        <v>0.28317589841792201</v>
      </c>
      <c r="K153" s="98">
        <v>152</v>
      </c>
      <c r="L153">
        <f t="shared" si="23"/>
        <v>1262.8542552579795</v>
      </c>
      <c r="M153">
        <f t="shared" si="24"/>
        <v>19889.333344511168</v>
      </c>
      <c r="N153" t="e">
        <f t="shared" si="25"/>
        <v>#N/A</v>
      </c>
      <c r="O153" t="str">
        <f t="shared" si="26"/>
        <v>NA</v>
      </c>
      <c r="P153" t="e">
        <v>#N/A</v>
      </c>
      <c r="Q153" t="e">
        <v>#N/A</v>
      </c>
      <c r="R153" t="str" cm="1">
        <f t="array" ref="R153">INDEX($U$2:$U$6,ROUNDUP(K153/$T$2,0))</f>
        <v>Top 20%</v>
      </c>
      <c r="V153">
        <v>0</v>
      </c>
      <c r="X153">
        <f t="shared" si="18"/>
        <v>0</v>
      </c>
      <c r="Y153">
        <v>0</v>
      </c>
      <c r="Z153">
        <f t="shared" si="19"/>
        <v>0</v>
      </c>
    </row>
    <row r="154" spans="1:26" x14ac:dyDescent="0.25">
      <c r="A154" s="26">
        <v>952</v>
      </c>
      <c r="B154" s="96" t="s">
        <v>687</v>
      </c>
      <c r="C154">
        <v>182721104</v>
      </c>
      <c r="D154" t="s">
        <v>460</v>
      </c>
      <c r="E154">
        <v>27268.385519813601</v>
      </c>
      <c r="F154">
        <f t="shared" si="20"/>
        <v>16.947411758740586</v>
      </c>
      <c r="G154" s="27">
        <v>138</v>
      </c>
      <c r="H154">
        <f t="shared" si="21"/>
        <v>2.3027281302870297</v>
      </c>
      <c r="I154">
        <f t="shared" si="22"/>
        <v>39.025281792409132</v>
      </c>
      <c r="J154" s="97">
        <v>0.28279189704644297</v>
      </c>
      <c r="K154" s="98">
        <v>153</v>
      </c>
      <c r="L154">
        <f t="shared" si="23"/>
        <v>1279.8016670167201</v>
      </c>
      <c r="M154">
        <f t="shared" si="24"/>
        <v>19850.308062718759</v>
      </c>
      <c r="N154" t="e">
        <f t="shared" si="25"/>
        <v>#N/A</v>
      </c>
      <c r="O154" t="str">
        <f t="shared" si="26"/>
        <v>NA</v>
      </c>
      <c r="P154" t="e">
        <v>#N/A</v>
      </c>
      <c r="Q154">
        <v>19850.308062718759</v>
      </c>
      <c r="R154" t="str" cm="1">
        <f t="array" ref="R154">INDEX($U$2:$U$6,ROUNDUP(K154/$T$2,0))</f>
        <v>Top 20%</v>
      </c>
      <c r="V154">
        <v>0</v>
      </c>
      <c r="X154">
        <f t="shared" si="18"/>
        <v>0</v>
      </c>
      <c r="Y154">
        <v>0</v>
      </c>
      <c r="Z154">
        <f t="shared" si="19"/>
        <v>0</v>
      </c>
    </row>
    <row r="155" spans="1:26" x14ac:dyDescent="0.25">
      <c r="A155" s="26">
        <v>1401</v>
      </c>
      <c r="B155" s="96" t="s">
        <v>4174</v>
      </c>
      <c r="C155">
        <v>252521103</v>
      </c>
      <c r="D155" t="s">
        <v>4175</v>
      </c>
      <c r="E155">
        <v>18962.089784003001</v>
      </c>
      <c r="F155">
        <f t="shared" si="20"/>
        <v>11.785015403357987</v>
      </c>
      <c r="G155" s="27">
        <v>133</v>
      </c>
      <c r="H155">
        <f t="shared" si="21"/>
        <v>3.1801553804505245</v>
      </c>
      <c r="I155">
        <f t="shared" si="22"/>
        <v>37.478180143681207</v>
      </c>
      <c r="J155" s="97">
        <v>0.28179082814797901</v>
      </c>
      <c r="K155" s="98">
        <v>154</v>
      </c>
      <c r="L155">
        <f t="shared" si="23"/>
        <v>1291.586682420078</v>
      </c>
      <c r="M155">
        <f t="shared" si="24"/>
        <v>19812.829882575079</v>
      </c>
      <c r="N155" t="e">
        <f t="shared" si="25"/>
        <v>#N/A</v>
      </c>
      <c r="O155" t="str">
        <f t="shared" si="26"/>
        <v>NA</v>
      </c>
      <c r="P155" t="e">
        <v>#N/A</v>
      </c>
      <c r="Q155" t="e">
        <v>#N/A</v>
      </c>
      <c r="R155" t="str" cm="1">
        <f t="array" ref="R155">INDEX($U$2:$U$6,ROUNDUP(K155/$T$2,0))</f>
        <v>Top 20%</v>
      </c>
      <c r="V155">
        <v>0</v>
      </c>
      <c r="X155">
        <f t="shared" si="18"/>
        <v>0</v>
      </c>
      <c r="Y155">
        <v>0</v>
      </c>
      <c r="Z155">
        <f t="shared" si="19"/>
        <v>0</v>
      </c>
    </row>
    <row r="156" spans="1:26" x14ac:dyDescent="0.25">
      <c r="A156" s="26">
        <v>10123</v>
      </c>
      <c r="B156" s="96" t="s">
        <v>4176</v>
      </c>
      <c r="C156">
        <v>42561102</v>
      </c>
      <c r="D156" t="s">
        <v>595</v>
      </c>
      <c r="E156">
        <v>427.97442919153798</v>
      </c>
      <c r="F156">
        <f t="shared" si="20"/>
        <v>0.26598783666347919</v>
      </c>
      <c r="G156" s="27">
        <v>6</v>
      </c>
      <c r="H156">
        <f t="shared" si="21"/>
        <v>6.3216408365782133</v>
      </c>
      <c r="I156">
        <f t="shared" si="22"/>
        <v>1.6814795702849459</v>
      </c>
      <c r="J156" s="97">
        <v>0.280246595047491</v>
      </c>
      <c r="K156" s="98">
        <v>155</v>
      </c>
      <c r="L156">
        <f t="shared" si="23"/>
        <v>1291.8526702567415</v>
      </c>
      <c r="M156">
        <f t="shared" si="24"/>
        <v>19811.148403004794</v>
      </c>
      <c r="N156" t="e">
        <f t="shared" si="25"/>
        <v>#N/A</v>
      </c>
      <c r="O156" t="str">
        <f t="shared" si="26"/>
        <v>NA</v>
      </c>
      <c r="P156" t="e">
        <v>#N/A</v>
      </c>
      <c r="Q156" t="e">
        <v>#N/A</v>
      </c>
      <c r="R156" t="str" cm="1">
        <f t="array" ref="R156">INDEX($U$2:$U$6,ROUNDUP(K156/$T$2,0))</f>
        <v>Top 20%</v>
      </c>
      <c r="V156">
        <v>0</v>
      </c>
      <c r="X156">
        <f t="shared" si="18"/>
        <v>0</v>
      </c>
      <c r="Y156">
        <v>0</v>
      </c>
      <c r="Z156">
        <f t="shared" si="19"/>
        <v>0</v>
      </c>
    </row>
    <row r="157" spans="1:26" x14ac:dyDescent="0.25">
      <c r="A157" s="26">
        <v>3591</v>
      </c>
      <c r="B157" s="96" t="s">
        <v>4177</v>
      </c>
      <c r="C157">
        <v>182721101</v>
      </c>
      <c r="D157" t="s">
        <v>875</v>
      </c>
      <c r="E157">
        <v>8850.8282840238608</v>
      </c>
      <c r="F157">
        <f t="shared" si="20"/>
        <v>5.5008255338867995</v>
      </c>
      <c r="G157" s="27">
        <v>149</v>
      </c>
      <c r="H157">
        <f t="shared" si="21"/>
        <v>7.58490352506983</v>
      </c>
      <c r="I157">
        <f t="shared" si="22"/>
        <v>41.723230982772115</v>
      </c>
      <c r="J157" s="97">
        <v>0.28002168444813502</v>
      </c>
      <c r="K157" s="98">
        <v>156</v>
      </c>
      <c r="L157">
        <f t="shared" si="23"/>
        <v>1297.3534957906284</v>
      </c>
      <c r="M157">
        <f t="shared" si="24"/>
        <v>19769.425172022024</v>
      </c>
      <c r="N157" t="e">
        <f t="shared" si="25"/>
        <v>#N/A</v>
      </c>
      <c r="O157" t="str">
        <f t="shared" si="26"/>
        <v>NA</v>
      </c>
      <c r="P157" t="e">
        <v>#N/A</v>
      </c>
      <c r="Q157" t="e">
        <v>#N/A</v>
      </c>
      <c r="R157" t="str" cm="1">
        <f t="array" ref="R157">INDEX($U$2:$U$6,ROUNDUP(K157/$T$2,0))</f>
        <v>Top 20%</v>
      </c>
      <c r="V157">
        <v>0</v>
      </c>
      <c r="X157">
        <f t="shared" si="18"/>
        <v>0</v>
      </c>
      <c r="Y157">
        <v>0</v>
      </c>
      <c r="Z157">
        <f t="shared" si="19"/>
        <v>0</v>
      </c>
    </row>
    <row r="158" spans="1:26" x14ac:dyDescent="0.25">
      <c r="A158" s="26">
        <v>2737</v>
      </c>
      <c r="B158" s="96" t="s">
        <v>1326</v>
      </c>
      <c r="C158">
        <v>102541101</v>
      </c>
      <c r="D158" t="s">
        <v>362</v>
      </c>
      <c r="E158">
        <v>15490.2628530606</v>
      </c>
      <c r="F158">
        <f t="shared" si="20"/>
        <v>9.6272609403732758</v>
      </c>
      <c r="G158" s="27">
        <v>47</v>
      </c>
      <c r="H158">
        <f t="shared" si="21"/>
        <v>1.3646161296885664</v>
      </c>
      <c r="I158">
        <f t="shared" si="22"/>
        <v>13.137515563954087</v>
      </c>
      <c r="J158" s="97">
        <v>0.27952160774370399</v>
      </c>
      <c r="K158" s="98">
        <v>157</v>
      </c>
      <c r="L158">
        <f t="shared" si="23"/>
        <v>1306.9807567310017</v>
      </c>
      <c r="M158">
        <f t="shared" si="24"/>
        <v>19756.287656458069</v>
      </c>
      <c r="N158" t="e">
        <f t="shared" si="25"/>
        <v>#N/A</v>
      </c>
      <c r="O158" t="str">
        <f t="shared" si="26"/>
        <v>NA</v>
      </c>
      <c r="P158" t="e">
        <v>#N/A</v>
      </c>
      <c r="Q158">
        <v>19756.287656458069</v>
      </c>
      <c r="R158" t="str" cm="1">
        <f t="array" ref="R158">INDEX($U$2:$U$6,ROUNDUP(K158/$T$2,0))</f>
        <v>Top 20%</v>
      </c>
      <c r="V158">
        <v>0</v>
      </c>
      <c r="X158">
        <f t="shared" si="18"/>
        <v>0</v>
      </c>
      <c r="Y158">
        <v>0</v>
      </c>
      <c r="Z158">
        <f t="shared" si="19"/>
        <v>0</v>
      </c>
    </row>
    <row r="159" spans="1:26" x14ac:dyDescent="0.25">
      <c r="A159" s="26">
        <v>9393</v>
      </c>
      <c r="B159" s="96" t="s">
        <v>4178</v>
      </c>
      <c r="C159">
        <v>63681103</v>
      </c>
      <c r="D159" t="s">
        <v>1610</v>
      </c>
      <c r="E159">
        <v>329.19541437237802</v>
      </c>
      <c r="F159">
        <f t="shared" si="20"/>
        <v>0.20459627990825235</v>
      </c>
      <c r="G159" s="27">
        <v>12</v>
      </c>
      <c r="H159">
        <f t="shared" si="21"/>
        <v>16.351097369013019</v>
      </c>
      <c r="I159">
        <f t="shared" si="22"/>
        <v>3.3453736941176762</v>
      </c>
      <c r="J159" s="97">
        <v>0.27878114117647301</v>
      </c>
      <c r="K159" s="98">
        <v>158</v>
      </c>
      <c r="L159">
        <f t="shared" si="23"/>
        <v>1307.1853530109099</v>
      </c>
      <c r="M159">
        <f t="shared" si="24"/>
        <v>19752.94228276395</v>
      </c>
      <c r="N159" t="e">
        <f t="shared" si="25"/>
        <v>#N/A</v>
      </c>
      <c r="O159" t="str">
        <f t="shared" si="26"/>
        <v>NA</v>
      </c>
      <c r="P159" t="e">
        <v>#N/A</v>
      </c>
      <c r="Q159" t="e">
        <v>#N/A</v>
      </c>
      <c r="R159" t="str" cm="1">
        <f t="array" ref="R159">INDEX($U$2:$U$6,ROUNDUP(K159/$T$2,0))</f>
        <v>Top 20%</v>
      </c>
      <c r="V159">
        <v>0</v>
      </c>
      <c r="X159">
        <f t="shared" si="18"/>
        <v>0</v>
      </c>
      <c r="Y159">
        <v>0</v>
      </c>
      <c r="Z159">
        <f t="shared" si="19"/>
        <v>0</v>
      </c>
    </row>
    <row r="160" spans="1:26" x14ac:dyDescent="0.25">
      <c r="A160" s="26">
        <v>5717</v>
      </c>
      <c r="B160" s="96" t="s">
        <v>540</v>
      </c>
      <c r="C160">
        <v>153652109</v>
      </c>
      <c r="D160" t="s">
        <v>233</v>
      </c>
      <c r="E160">
        <v>17452.8092223809</v>
      </c>
      <c r="F160">
        <f t="shared" si="20"/>
        <v>10.84699143715407</v>
      </c>
      <c r="G160" s="27">
        <v>122</v>
      </c>
      <c r="H160">
        <f t="shared" si="21"/>
        <v>3.1329985961992199</v>
      </c>
      <c r="I160">
        <f t="shared" si="22"/>
        <v>33.983608945588664</v>
      </c>
      <c r="J160" s="97">
        <v>0.27855417168515301</v>
      </c>
      <c r="K160" s="98">
        <v>159</v>
      </c>
      <c r="L160">
        <f t="shared" si="23"/>
        <v>1318.0323444480639</v>
      </c>
      <c r="M160">
        <f t="shared" si="24"/>
        <v>19718.958673818361</v>
      </c>
      <c r="N160" t="e">
        <f t="shared" si="25"/>
        <v>#N/A</v>
      </c>
      <c r="O160" t="str">
        <f t="shared" si="26"/>
        <v>NA</v>
      </c>
      <c r="P160">
        <v>19718.958673818361</v>
      </c>
      <c r="Q160" t="e">
        <v>#N/A</v>
      </c>
      <c r="R160" t="str" cm="1">
        <f t="array" ref="R160">INDEX($U$2:$U$6,ROUNDUP(K160/$T$2,0))</f>
        <v>Top 20%</v>
      </c>
      <c r="V160">
        <v>0</v>
      </c>
      <c r="X160">
        <f t="shared" si="18"/>
        <v>0</v>
      </c>
      <c r="Y160">
        <v>5.892045454545455</v>
      </c>
      <c r="Z160">
        <f t="shared" si="19"/>
        <v>18.459770137832905</v>
      </c>
    </row>
    <row r="161" spans="1:26" x14ac:dyDescent="0.25">
      <c r="A161" s="26">
        <v>1630</v>
      </c>
      <c r="B161" s="96" t="s">
        <v>212</v>
      </c>
      <c r="C161">
        <v>103521104</v>
      </c>
      <c r="D161" t="s">
        <v>211</v>
      </c>
      <c r="E161">
        <v>27209.523433845701</v>
      </c>
      <c r="F161">
        <f t="shared" si="20"/>
        <v>16.910828734521878</v>
      </c>
      <c r="G161" s="27">
        <v>221</v>
      </c>
      <c r="H161">
        <f t="shared" si="21"/>
        <v>3.6398777924007146</v>
      </c>
      <c r="I161">
        <f t="shared" si="22"/>
        <v>61.553349961878062</v>
      </c>
      <c r="J161" s="97">
        <v>0.27852194552886</v>
      </c>
      <c r="K161" s="98">
        <v>160</v>
      </c>
      <c r="L161">
        <f t="shared" si="23"/>
        <v>1334.9431731825857</v>
      </c>
      <c r="M161">
        <f t="shared" si="24"/>
        <v>19657.405323856481</v>
      </c>
      <c r="N161" t="e">
        <f t="shared" si="25"/>
        <v>#N/A</v>
      </c>
      <c r="O161" t="str">
        <f t="shared" si="26"/>
        <v>NA</v>
      </c>
      <c r="P161" t="e">
        <v>#N/A</v>
      </c>
      <c r="Q161" t="e">
        <v>#N/A</v>
      </c>
      <c r="R161" t="str" cm="1">
        <f t="array" ref="R161">INDEX($U$2:$U$6,ROUNDUP(K161/$T$2,0))</f>
        <v>Top 20%</v>
      </c>
      <c r="V161">
        <v>0</v>
      </c>
      <c r="X161">
        <f t="shared" si="18"/>
        <v>0</v>
      </c>
      <c r="Y161">
        <v>0</v>
      </c>
      <c r="Z161">
        <f t="shared" si="19"/>
        <v>0</v>
      </c>
    </row>
    <row r="162" spans="1:26" x14ac:dyDescent="0.25">
      <c r="A162" s="26">
        <v>2168</v>
      </c>
      <c r="B162" s="96" t="s">
        <v>527</v>
      </c>
      <c r="C162">
        <v>42251101</v>
      </c>
      <c r="D162" t="s">
        <v>526</v>
      </c>
      <c r="E162">
        <v>43527.425592813299</v>
      </c>
      <c r="F162">
        <f t="shared" si="20"/>
        <v>27.05247084699397</v>
      </c>
      <c r="G162" s="27">
        <v>238</v>
      </c>
      <c r="H162">
        <f t="shared" si="21"/>
        <v>2.4493467273491181</v>
      </c>
      <c r="I162">
        <f t="shared" si="22"/>
        <v>66.260880935792102</v>
      </c>
      <c r="J162" s="97">
        <v>0.27840706275542898</v>
      </c>
      <c r="K162" s="98">
        <v>161</v>
      </c>
      <c r="L162">
        <f t="shared" si="23"/>
        <v>1361.9956440295796</v>
      </c>
      <c r="M162">
        <f t="shared" si="24"/>
        <v>19591.144442920689</v>
      </c>
      <c r="N162" t="e">
        <f t="shared" si="25"/>
        <v>#N/A</v>
      </c>
      <c r="O162" t="str">
        <f t="shared" si="26"/>
        <v>NA</v>
      </c>
      <c r="P162" t="e">
        <v>#N/A</v>
      </c>
      <c r="Q162" t="e">
        <v>#N/A</v>
      </c>
      <c r="R162" t="str" cm="1">
        <f t="array" ref="R162">INDEX($U$2:$U$6,ROUNDUP(K162/$T$2,0))</f>
        <v>Top 20%</v>
      </c>
      <c r="V162">
        <v>0</v>
      </c>
      <c r="X162">
        <f t="shared" si="18"/>
        <v>0</v>
      </c>
      <c r="Y162">
        <v>0</v>
      </c>
      <c r="Z162">
        <f t="shared" si="19"/>
        <v>0</v>
      </c>
    </row>
    <row r="163" spans="1:26" x14ac:dyDescent="0.25">
      <c r="A163" s="26">
        <v>10275</v>
      </c>
      <c r="B163" s="96" t="s">
        <v>4179</v>
      </c>
      <c r="C163">
        <v>182661105</v>
      </c>
      <c r="D163" t="s">
        <v>3993</v>
      </c>
      <c r="E163">
        <v>2440.6530911662899</v>
      </c>
      <c r="F163">
        <f t="shared" si="20"/>
        <v>1.5168757558522621</v>
      </c>
      <c r="G163" s="27">
        <v>18</v>
      </c>
      <c r="H163">
        <f t="shared" si="21"/>
        <v>3.2897219006191283</v>
      </c>
      <c r="I163">
        <f t="shared" si="22"/>
        <v>4.9900993945453802</v>
      </c>
      <c r="J163" s="97">
        <v>0.27722774414140999</v>
      </c>
      <c r="K163" s="98">
        <v>162</v>
      </c>
      <c r="L163">
        <f t="shared" si="23"/>
        <v>1363.5125197854318</v>
      </c>
      <c r="M163">
        <f t="shared" si="24"/>
        <v>19586.154343526145</v>
      </c>
      <c r="N163" t="e">
        <f t="shared" si="25"/>
        <v>#N/A</v>
      </c>
      <c r="O163" t="str">
        <f t="shared" si="26"/>
        <v>NA</v>
      </c>
      <c r="P163" t="e">
        <v>#N/A</v>
      </c>
      <c r="Q163" t="e">
        <v>#N/A</v>
      </c>
      <c r="R163" t="str" cm="1">
        <f t="array" ref="R163">INDEX($U$2:$U$6,ROUNDUP(K163/$T$2,0))</f>
        <v>Top 20%</v>
      </c>
      <c r="V163">
        <v>0</v>
      </c>
      <c r="X163">
        <f t="shared" si="18"/>
        <v>0</v>
      </c>
      <c r="Y163">
        <v>0</v>
      </c>
      <c r="Z163">
        <f t="shared" si="19"/>
        <v>0</v>
      </c>
    </row>
    <row r="164" spans="1:26" x14ac:dyDescent="0.25">
      <c r="A164" s="26">
        <v>5141</v>
      </c>
      <c r="B164" s="96" t="s">
        <v>236</v>
      </c>
      <c r="C164">
        <v>254151101</v>
      </c>
      <c r="D164" t="s">
        <v>235</v>
      </c>
      <c r="E164">
        <v>74560.009949177693</v>
      </c>
      <c r="F164">
        <f t="shared" si="20"/>
        <v>46.339347389171962</v>
      </c>
      <c r="G164" s="27">
        <v>506</v>
      </c>
      <c r="H164">
        <f t="shared" si="21"/>
        <v>3.0262286098912012</v>
      </c>
      <c r="I164">
        <f t="shared" si="22"/>
        <v>140.23345883279933</v>
      </c>
      <c r="J164" s="97">
        <v>0.27714122298972199</v>
      </c>
      <c r="K164" s="98">
        <v>163</v>
      </c>
      <c r="L164">
        <f t="shared" si="23"/>
        <v>1409.8518671746037</v>
      </c>
      <c r="M164">
        <f t="shared" si="24"/>
        <v>19445.920884693347</v>
      </c>
      <c r="N164" t="e">
        <f t="shared" si="25"/>
        <v>#N/A</v>
      </c>
      <c r="O164" t="str">
        <f t="shared" si="26"/>
        <v>NA</v>
      </c>
      <c r="P164" t="e">
        <v>#N/A</v>
      </c>
      <c r="Q164" t="e">
        <v>#N/A</v>
      </c>
      <c r="R164" t="str" cm="1">
        <f t="array" ref="R164">INDEX($U$2:$U$6,ROUNDUP(K164/$T$2,0))</f>
        <v>Top 20%</v>
      </c>
      <c r="V164">
        <v>0</v>
      </c>
      <c r="X164">
        <f t="shared" si="18"/>
        <v>0</v>
      </c>
      <c r="Y164">
        <v>0</v>
      </c>
      <c r="Z164">
        <f t="shared" si="19"/>
        <v>0</v>
      </c>
    </row>
    <row r="165" spans="1:26" x14ac:dyDescent="0.25">
      <c r="A165" s="26">
        <v>710</v>
      </c>
      <c r="B165" s="96" t="s">
        <v>4180</v>
      </c>
      <c r="C165">
        <v>254432103</v>
      </c>
      <c r="D165" t="s">
        <v>300</v>
      </c>
      <c r="E165">
        <v>61825.449041383799</v>
      </c>
      <c r="F165">
        <f t="shared" si="20"/>
        <v>38.424766340201245</v>
      </c>
      <c r="G165" s="27">
        <v>420</v>
      </c>
      <c r="H165">
        <f t="shared" si="21"/>
        <v>3.0254937748133939</v>
      </c>
      <c r="I165">
        <f t="shared" si="22"/>
        <v>116.2538913609381</v>
      </c>
      <c r="J165" s="97">
        <v>0.276794979430805</v>
      </c>
      <c r="K165" s="98">
        <v>164</v>
      </c>
      <c r="L165">
        <f t="shared" si="23"/>
        <v>1448.2766335148049</v>
      </c>
      <c r="M165">
        <f t="shared" si="24"/>
        <v>19329.666993332408</v>
      </c>
      <c r="N165" t="e">
        <f t="shared" si="25"/>
        <v>#N/A</v>
      </c>
      <c r="O165" t="str">
        <f t="shared" si="26"/>
        <v>NA</v>
      </c>
      <c r="P165" t="e">
        <v>#N/A</v>
      </c>
      <c r="Q165" t="e">
        <v>#N/A</v>
      </c>
      <c r="R165" t="str" cm="1">
        <f t="array" ref="R165">INDEX($U$2:$U$6,ROUNDUP(K165/$T$2,0))</f>
        <v>Top 20%</v>
      </c>
      <c r="V165">
        <v>0</v>
      </c>
      <c r="X165">
        <f t="shared" si="18"/>
        <v>0</v>
      </c>
      <c r="Y165">
        <v>0</v>
      </c>
      <c r="Z165">
        <f t="shared" si="19"/>
        <v>0</v>
      </c>
    </row>
    <row r="166" spans="1:26" x14ac:dyDescent="0.25">
      <c r="A166" s="26">
        <v>9397</v>
      </c>
      <c r="B166" s="96" t="s">
        <v>1060</v>
      </c>
      <c r="C166">
        <v>252192105</v>
      </c>
      <c r="D166" t="s">
        <v>830</v>
      </c>
      <c r="E166">
        <v>12951.799652555101</v>
      </c>
      <c r="F166">
        <f t="shared" si="20"/>
        <v>8.0495958064357378</v>
      </c>
      <c r="G166" s="27">
        <v>59</v>
      </c>
      <c r="H166">
        <f t="shared" si="21"/>
        <v>2.0280338141877179</v>
      </c>
      <c r="I166">
        <f t="shared" si="22"/>
        <v>16.324852485995329</v>
      </c>
      <c r="J166" s="97">
        <v>0.27669241501686997</v>
      </c>
      <c r="K166" s="98">
        <v>165</v>
      </c>
      <c r="L166">
        <f t="shared" si="23"/>
        <v>1456.3262293212406</v>
      </c>
      <c r="M166">
        <f t="shared" si="24"/>
        <v>19313.342140846413</v>
      </c>
      <c r="N166" t="e">
        <f t="shared" si="25"/>
        <v>#N/A</v>
      </c>
      <c r="O166" t="str">
        <f t="shared" si="26"/>
        <v>NA</v>
      </c>
      <c r="P166" t="e">
        <v>#N/A</v>
      </c>
      <c r="Q166" t="e">
        <v>#N/A</v>
      </c>
      <c r="R166" t="str" cm="1">
        <f t="array" ref="R166">INDEX($U$2:$U$6,ROUNDUP(K166/$T$2,0))</f>
        <v>Top 20%</v>
      </c>
      <c r="V166">
        <v>0</v>
      </c>
      <c r="X166">
        <f t="shared" si="18"/>
        <v>0</v>
      </c>
      <c r="Y166">
        <v>0</v>
      </c>
      <c r="Z166">
        <f t="shared" si="19"/>
        <v>0</v>
      </c>
    </row>
    <row r="167" spans="1:26" x14ac:dyDescent="0.25">
      <c r="A167" s="26">
        <v>4772</v>
      </c>
      <c r="B167" s="96" t="s">
        <v>4181</v>
      </c>
      <c r="C167">
        <v>254432102</v>
      </c>
      <c r="D167" t="s">
        <v>1104</v>
      </c>
      <c r="E167">
        <v>22596.9807396623</v>
      </c>
      <c r="F167">
        <f t="shared" si="20"/>
        <v>14.044114816446426</v>
      </c>
      <c r="G167" s="27">
        <v>79</v>
      </c>
      <c r="H167">
        <f t="shared" si="21"/>
        <v>1.5558861745518957</v>
      </c>
      <c r="I167">
        <f t="shared" si="22"/>
        <v>21.851044076728428</v>
      </c>
      <c r="J167" s="97">
        <v>0.27659549464213201</v>
      </c>
      <c r="K167" s="98">
        <v>166</v>
      </c>
      <c r="L167">
        <f t="shared" si="23"/>
        <v>1470.370344137687</v>
      </c>
      <c r="M167">
        <f t="shared" si="24"/>
        <v>19291.491096769685</v>
      </c>
      <c r="N167" t="e">
        <f t="shared" si="25"/>
        <v>#N/A</v>
      </c>
      <c r="O167" t="str">
        <f t="shared" si="26"/>
        <v>NA</v>
      </c>
      <c r="P167" t="e">
        <v>#N/A</v>
      </c>
      <c r="Q167" t="e">
        <v>#N/A</v>
      </c>
      <c r="R167" t="str" cm="1">
        <f t="array" ref="R167">INDEX($U$2:$U$6,ROUNDUP(K167/$T$2,0))</f>
        <v>Top 20%</v>
      </c>
      <c r="V167">
        <v>0</v>
      </c>
      <c r="X167">
        <f t="shared" si="18"/>
        <v>0</v>
      </c>
      <c r="Y167">
        <v>0</v>
      </c>
      <c r="Z167">
        <f t="shared" si="19"/>
        <v>0</v>
      </c>
    </row>
    <row r="168" spans="1:26" x14ac:dyDescent="0.25">
      <c r="A168" s="26">
        <v>11028</v>
      </c>
      <c r="B168" s="96" t="s">
        <v>4182</v>
      </c>
      <c r="C168">
        <v>153131151</v>
      </c>
      <c r="D168" t="s">
        <v>4183</v>
      </c>
      <c r="E168">
        <v>286.989068642012</v>
      </c>
      <c r="F168">
        <f t="shared" si="20"/>
        <v>0.17836486553263642</v>
      </c>
      <c r="G168" s="27">
        <v>2</v>
      </c>
      <c r="H168">
        <f t="shared" si="21"/>
        <v>3.096272414084559</v>
      </c>
      <c r="I168">
        <f t="shared" si="22"/>
        <v>0.55226621279060395</v>
      </c>
      <c r="J168" s="97">
        <v>0.27613310639530197</v>
      </c>
      <c r="K168" s="98">
        <v>167</v>
      </c>
      <c r="L168">
        <f t="shared" si="23"/>
        <v>1470.5487090032195</v>
      </c>
      <c r="M168">
        <f t="shared" si="24"/>
        <v>19290.938830556894</v>
      </c>
      <c r="N168" t="e">
        <f t="shared" si="25"/>
        <v>#N/A</v>
      </c>
      <c r="O168" t="str">
        <f t="shared" si="26"/>
        <v>NA</v>
      </c>
      <c r="P168" t="e">
        <v>#N/A</v>
      </c>
      <c r="Q168" t="e">
        <v>#N/A</v>
      </c>
      <c r="R168" t="str" cm="1">
        <f t="array" ref="R168">INDEX($U$2:$U$6,ROUNDUP(K168/$T$2,0))</f>
        <v>Top 20%</v>
      </c>
      <c r="V168">
        <v>0</v>
      </c>
      <c r="X168">
        <f t="shared" si="18"/>
        <v>0</v>
      </c>
      <c r="Y168">
        <v>0</v>
      </c>
      <c r="Z168">
        <f t="shared" si="19"/>
        <v>0</v>
      </c>
    </row>
    <row r="169" spans="1:26" x14ac:dyDescent="0.25">
      <c r="A169" s="26">
        <v>5439</v>
      </c>
      <c r="B169" s="96" t="s">
        <v>622</v>
      </c>
      <c r="C169">
        <v>43311102</v>
      </c>
      <c r="D169" t="s">
        <v>375</v>
      </c>
      <c r="E169">
        <v>44670.366547544501</v>
      </c>
      <c r="F169">
        <f t="shared" si="20"/>
        <v>27.762813267585148</v>
      </c>
      <c r="G169" s="27">
        <v>263</v>
      </c>
      <c r="H169">
        <f t="shared" si="21"/>
        <v>2.6114424030214951</v>
      </c>
      <c r="I169">
        <f t="shared" si="22"/>
        <v>72.500987794139604</v>
      </c>
      <c r="J169" s="97">
        <v>0.27566915511079698</v>
      </c>
      <c r="K169" s="98">
        <v>168</v>
      </c>
      <c r="L169">
        <f t="shared" si="23"/>
        <v>1498.3115222708047</v>
      </c>
      <c r="M169">
        <f t="shared" si="24"/>
        <v>19218.437842762753</v>
      </c>
      <c r="N169" t="e">
        <f t="shared" si="25"/>
        <v>#N/A</v>
      </c>
      <c r="O169" t="str">
        <f t="shared" si="26"/>
        <v>NA</v>
      </c>
      <c r="P169" t="e">
        <v>#N/A</v>
      </c>
      <c r="Q169" t="e">
        <v>#N/A</v>
      </c>
      <c r="R169" t="str" cm="1">
        <f t="array" ref="R169">INDEX($U$2:$U$6,ROUNDUP(K169/$T$2,0))</f>
        <v>Top 20%</v>
      </c>
      <c r="V169">
        <v>0</v>
      </c>
      <c r="X169">
        <f t="shared" si="18"/>
        <v>0</v>
      </c>
      <c r="Y169">
        <v>0</v>
      </c>
      <c r="Z169">
        <f t="shared" si="19"/>
        <v>0</v>
      </c>
    </row>
    <row r="170" spans="1:26" x14ac:dyDescent="0.25">
      <c r="A170" s="26">
        <v>307</v>
      </c>
      <c r="B170" s="96" t="s">
        <v>724</v>
      </c>
      <c r="C170">
        <v>152282101</v>
      </c>
      <c r="D170" t="s">
        <v>265</v>
      </c>
      <c r="E170">
        <v>34999.9270745143</v>
      </c>
      <c r="F170">
        <f t="shared" si="20"/>
        <v>21.752596068685083</v>
      </c>
      <c r="G170" s="27">
        <v>212</v>
      </c>
      <c r="H170">
        <f t="shared" si="21"/>
        <v>2.6837847558934245</v>
      </c>
      <c r="I170">
        <f t="shared" si="22"/>
        <v>58.379285730244263</v>
      </c>
      <c r="J170" s="97">
        <v>0.27537398929360501</v>
      </c>
      <c r="K170" s="98">
        <v>169</v>
      </c>
      <c r="L170">
        <f t="shared" si="23"/>
        <v>1520.0641183394898</v>
      </c>
      <c r="M170">
        <f t="shared" si="24"/>
        <v>19160.058557032509</v>
      </c>
      <c r="N170" t="e">
        <f t="shared" si="25"/>
        <v>#N/A</v>
      </c>
      <c r="O170" t="str">
        <f t="shared" si="26"/>
        <v>NA</v>
      </c>
      <c r="P170" t="e">
        <v>#N/A</v>
      </c>
      <c r="Q170" t="e">
        <v>#N/A</v>
      </c>
      <c r="R170" t="str" cm="1">
        <f t="array" ref="R170">INDEX($U$2:$U$6,ROUNDUP(K170/$T$2,0))</f>
        <v>Top 20%</v>
      </c>
      <c r="V170">
        <v>0</v>
      </c>
      <c r="X170">
        <f t="shared" si="18"/>
        <v>0</v>
      </c>
      <c r="Y170">
        <v>0</v>
      </c>
      <c r="Z170">
        <f t="shared" si="19"/>
        <v>0</v>
      </c>
    </row>
    <row r="171" spans="1:26" x14ac:dyDescent="0.25">
      <c r="A171" s="26">
        <v>8396</v>
      </c>
      <c r="B171" s="96" t="s">
        <v>4184</v>
      </c>
      <c r="C171">
        <v>14052101</v>
      </c>
      <c r="D171" t="s">
        <v>1977</v>
      </c>
      <c r="E171">
        <v>3330.9197097032902</v>
      </c>
      <c r="F171">
        <f t="shared" si="20"/>
        <v>2.0701800557509573</v>
      </c>
      <c r="G171" s="27">
        <v>15</v>
      </c>
      <c r="H171">
        <f t="shared" si="21"/>
        <v>1.9824475107746855</v>
      </c>
      <c r="I171">
        <f t="shared" si="22"/>
        <v>4.1040232983788849</v>
      </c>
      <c r="J171" s="97">
        <v>0.27360155322525898</v>
      </c>
      <c r="K171" s="98">
        <v>170</v>
      </c>
      <c r="L171">
        <f t="shared" si="23"/>
        <v>1522.1342983952409</v>
      </c>
      <c r="M171">
        <f t="shared" si="24"/>
        <v>19155.95453373413</v>
      </c>
      <c r="N171" t="e">
        <f t="shared" si="25"/>
        <v>#N/A</v>
      </c>
      <c r="O171" t="str">
        <f t="shared" si="26"/>
        <v>NA</v>
      </c>
      <c r="P171" t="e">
        <v>#N/A</v>
      </c>
      <c r="Q171" t="e">
        <v>#N/A</v>
      </c>
      <c r="R171" t="str" cm="1">
        <f t="array" ref="R171">INDEX($U$2:$U$6,ROUNDUP(K171/$T$2,0))</f>
        <v>Top 20%</v>
      </c>
      <c r="V171">
        <v>0</v>
      </c>
      <c r="X171">
        <f t="shared" si="18"/>
        <v>0</v>
      </c>
      <c r="Y171">
        <v>0</v>
      </c>
      <c r="Z171">
        <f t="shared" si="19"/>
        <v>0</v>
      </c>
    </row>
    <row r="172" spans="1:26" x14ac:dyDescent="0.25">
      <c r="A172" s="26">
        <v>6379</v>
      </c>
      <c r="B172" s="96" t="s">
        <v>808</v>
      </c>
      <c r="C172">
        <v>63681102</v>
      </c>
      <c r="D172" t="s">
        <v>662</v>
      </c>
      <c r="E172">
        <v>10298.4219040509</v>
      </c>
      <c r="F172">
        <f t="shared" si="20"/>
        <v>6.4005108166879428</v>
      </c>
      <c r="G172" s="27">
        <v>133</v>
      </c>
      <c r="H172">
        <f t="shared" si="21"/>
        <v>5.6745768712710891</v>
      </c>
      <c r="I172">
        <f t="shared" si="22"/>
        <v>36.320190644697831</v>
      </c>
      <c r="J172" s="97">
        <v>0.27308414018569799</v>
      </c>
      <c r="K172" s="98">
        <v>171</v>
      </c>
      <c r="L172">
        <f t="shared" si="23"/>
        <v>1528.5348092119289</v>
      </c>
      <c r="M172">
        <f t="shared" si="24"/>
        <v>19119.63434308943</v>
      </c>
      <c r="N172" t="e">
        <f t="shared" si="25"/>
        <v>#N/A</v>
      </c>
      <c r="O172" t="str">
        <f t="shared" si="26"/>
        <v>NA</v>
      </c>
      <c r="P172" t="e">
        <v>#N/A</v>
      </c>
      <c r="Q172">
        <v>19119.63434308943</v>
      </c>
      <c r="R172" t="str" cm="1">
        <f t="array" ref="R172">INDEX($U$2:$U$6,ROUNDUP(K172/$T$2,0))</f>
        <v>Top 20%</v>
      </c>
      <c r="V172">
        <v>0</v>
      </c>
      <c r="X172">
        <f t="shared" si="18"/>
        <v>0</v>
      </c>
      <c r="Y172">
        <v>0</v>
      </c>
      <c r="Z172">
        <f t="shared" si="19"/>
        <v>0</v>
      </c>
    </row>
    <row r="173" spans="1:26" x14ac:dyDescent="0.25">
      <c r="A173" s="26">
        <v>7979</v>
      </c>
      <c r="B173" s="96" t="s">
        <v>1069</v>
      </c>
      <c r="C173">
        <v>43311102</v>
      </c>
      <c r="D173" t="s">
        <v>375</v>
      </c>
      <c r="E173">
        <v>24685.225330179299</v>
      </c>
      <c r="F173">
        <f t="shared" si="20"/>
        <v>15.341967265493659</v>
      </c>
      <c r="G173" s="27">
        <v>109</v>
      </c>
      <c r="H173">
        <f t="shared" si="21"/>
        <v>1.9392182892525616</v>
      </c>
      <c r="I173">
        <f t="shared" si="22"/>
        <v>29.751423514359413</v>
      </c>
      <c r="J173" s="97">
        <v>0.27294883958127902</v>
      </c>
      <c r="K173" s="98">
        <v>172</v>
      </c>
      <c r="L173">
        <f t="shared" si="23"/>
        <v>1543.8767764774225</v>
      </c>
      <c r="M173">
        <f t="shared" si="24"/>
        <v>19089.88291957507</v>
      </c>
      <c r="N173" t="e">
        <f t="shared" si="25"/>
        <v>#N/A</v>
      </c>
      <c r="O173" t="str">
        <f t="shared" si="26"/>
        <v>NA</v>
      </c>
      <c r="P173" t="e">
        <v>#N/A</v>
      </c>
      <c r="Q173" t="e">
        <v>#N/A</v>
      </c>
      <c r="R173" t="str" cm="1">
        <f t="array" ref="R173">INDEX($U$2:$U$6,ROUNDUP(K173/$T$2,0))</f>
        <v>Top 20%</v>
      </c>
      <c r="V173">
        <v>0</v>
      </c>
      <c r="X173">
        <f t="shared" si="18"/>
        <v>0</v>
      </c>
      <c r="Y173">
        <v>0</v>
      </c>
      <c r="Z173">
        <f t="shared" si="19"/>
        <v>0</v>
      </c>
    </row>
    <row r="174" spans="1:26" x14ac:dyDescent="0.25">
      <c r="A174" s="26">
        <v>1249</v>
      </c>
      <c r="B174" s="96" t="s">
        <v>328</v>
      </c>
      <c r="C174">
        <v>152561103</v>
      </c>
      <c r="D174" t="s">
        <v>327</v>
      </c>
      <c r="E174">
        <v>32552.0609441296</v>
      </c>
      <c r="F174">
        <f t="shared" si="20"/>
        <v>20.231237379819515</v>
      </c>
      <c r="G174" s="27">
        <v>248</v>
      </c>
      <c r="H174">
        <f t="shared" si="21"/>
        <v>3.3453558610334779</v>
      </c>
      <c r="I174">
        <f t="shared" si="22"/>
        <v>67.680688544538796</v>
      </c>
      <c r="J174" s="97">
        <v>0.27290600219572098</v>
      </c>
      <c r="K174" s="98">
        <v>173</v>
      </c>
      <c r="L174">
        <f t="shared" si="23"/>
        <v>1564.108013857242</v>
      </c>
      <c r="M174">
        <f t="shared" si="24"/>
        <v>19022.202231030529</v>
      </c>
      <c r="N174" t="e">
        <f t="shared" si="25"/>
        <v>#N/A</v>
      </c>
      <c r="O174" t="str">
        <f t="shared" si="26"/>
        <v>NA</v>
      </c>
      <c r="P174" t="e">
        <v>#N/A</v>
      </c>
      <c r="Q174" t="e">
        <v>#N/A</v>
      </c>
      <c r="R174" t="str" cm="1">
        <f t="array" ref="R174">INDEX($U$2:$U$6,ROUNDUP(K174/$T$2,0))</f>
        <v>Top 20%</v>
      </c>
      <c r="V174">
        <v>0</v>
      </c>
      <c r="X174">
        <f t="shared" si="18"/>
        <v>0</v>
      </c>
      <c r="Y174">
        <v>0</v>
      </c>
      <c r="Z174">
        <f t="shared" si="19"/>
        <v>0</v>
      </c>
    </row>
    <row r="175" spans="1:26" x14ac:dyDescent="0.25">
      <c r="A175" s="26">
        <v>10021</v>
      </c>
      <c r="B175" s="96" t="s">
        <v>4185</v>
      </c>
      <c r="C175">
        <v>163541101</v>
      </c>
      <c r="D175" t="s">
        <v>1112</v>
      </c>
      <c r="E175">
        <v>334.01076741978198</v>
      </c>
      <c r="F175">
        <f t="shared" si="20"/>
        <v>0.20758904128016281</v>
      </c>
      <c r="G175" s="27">
        <v>3</v>
      </c>
      <c r="H175">
        <f t="shared" si="21"/>
        <v>3.9434875154226585</v>
      </c>
      <c r="I175">
        <f t="shared" si="22"/>
        <v>0.81862479262688093</v>
      </c>
      <c r="J175" s="97">
        <v>0.27287493087562698</v>
      </c>
      <c r="K175" s="98">
        <v>174</v>
      </c>
      <c r="L175">
        <f t="shared" si="23"/>
        <v>1564.3156028985222</v>
      </c>
      <c r="M175">
        <f t="shared" si="24"/>
        <v>19021.383606237901</v>
      </c>
      <c r="N175" t="e">
        <f t="shared" si="25"/>
        <v>#N/A</v>
      </c>
      <c r="O175" t="str">
        <f t="shared" si="26"/>
        <v>NA</v>
      </c>
      <c r="P175" t="e">
        <v>#N/A</v>
      </c>
      <c r="Q175" t="e">
        <v>#N/A</v>
      </c>
      <c r="R175" t="str" cm="1">
        <f t="array" ref="R175">INDEX($U$2:$U$6,ROUNDUP(K175/$T$2,0))</f>
        <v>Top 20%</v>
      </c>
      <c r="V175">
        <v>0</v>
      </c>
      <c r="X175">
        <f t="shared" si="18"/>
        <v>0</v>
      </c>
      <c r="Y175">
        <v>0</v>
      </c>
      <c r="Z175">
        <f t="shared" si="19"/>
        <v>0</v>
      </c>
    </row>
    <row r="176" spans="1:26" x14ac:dyDescent="0.25">
      <c r="A176" s="26">
        <v>3674</v>
      </c>
      <c r="B176" s="96" t="s">
        <v>630</v>
      </c>
      <c r="C176">
        <v>254151102</v>
      </c>
      <c r="D176" t="s">
        <v>278</v>
      </c>
      <c r="E176">
        <v>13825.8858633821</v>
      </c>
      <c r="F176">
        <f t="shared" si="20"/>
        <v>8.59284391757744</v>
      </c>
      <c r="G176" s="27">
        <v>92</v>
      </c>
      <c r="H176">
        <f t="shared" si="21"/>
        <v>2.9214086254043554</v>
      </c>
      <c r="I176">
        <f t="shared" si="22"/>
        <v>25.103208337564087</v>
      </c>
      <c r="J176" s="97">
        <v>0.27286096019091399</v>
      </c>
      <c r="K176" s="98">
        <v>175</v>
      </c>
      <c r="L176">
        <f t="shared" si="23"/>
        <v>1572.9084468160997</v>
      </c>
      <c r="M176">
        <f t="shared" si="24"/>
        <v>18996.280397900337</v>
      </c>
      <c r="N176" t="e">
        <f t="shared" si="25"/>
        <v>#N/A</v>
      </c>
      <c r="O176" t="str">
        <f t="shared" si="26"/>
        <v>NA</v>
      </c>
      <c r="P176" t="e">
        <v>#N/A</v>
      </c>
      <c r="Q176" t="e">
        <v>#N/A</v>
      </c>
      <c r="R176" t="str" cm="1">
        <f t="array" ref="R176">INDEX($U$2:$U$6,ROUNDUP(K176/$T$2,0))</f>
        <v>Top 20%</v>
      </c>
      <c r="V176">
        <v>0</v>
      </c>
      <c r="X176">
        <f t="shared" si="18"/>
        <v>0</v>
      </c>
      <c r="Y176">
        <v>0</v>
      </c>
      <c r="Z176">
        <f t="shared" si="19"/>
        <v>0</v>
      </c>
    </row>
    <row r="177" spans="1:26" x14ac:dyDescent="0.25">
      <c r="A177" s="26">
        <v>1420</v>
      </c>
      <c r="B177" s="96" t="s">
        <v>838</v>
      </c>
      <c r="C177">
        <v>43141102</v>
      </c>
      <c r="D177" t="s">
        <v>791</v>
      </c>
      <c r="E177">
        <v>23900.855024518001</v>
      </c>
      <c r="F177">
        <f t="shared" si="20"/>
        <v>14.854477951844625</v>
      </c>
      <c r="G177" s="27">
        <v>205</v>
      </c>
      <c r="H177">
        <f t="shared" si="21"/>
        <v>3.7432760536054235</v>
      </c>
      <c r="I177">
        <f t="shared" si="22"/>
        <v>55.604411605949721</v>
      </c>
      <c r="J177" s="97">
        <v>0.27124103222414497</v>
      </c>
      <c r="K177" s="98">
        <v>176</v>
      </c>
      <c r="L177">
        <f t="shared" si="23"/>
        <v>1587.7629247679445</v>
      </c>
      <c r="M177">
        <f t="shared" si="24"/>
        <v>18940.675986294387</v>
      </c>
      <c r="N177" t="e">
        <f t="shared" si="25"/>
        <v>#N/A</v>
      </c>
      <c r="O177" t="str">
        <f t="shared" si="26"/>
        <v>NA</v>
      </c>
      <c r="P177" t="e">
        <v>#N/A</v>
      </c>
      <c r="Q177" t="e">
        <v>#N/A</v>
      </c>
      <c r="R177" t="str" cm="1">
        <f t="array" ref="R177">INDEX($U$2:$U$6,ROUNDUP(K177/$T$2,0))</f>
        <v>Top 20%</v>
      </c>
      <c r="V177">
        <v>0</v>
      </c>
      <c r="X177">
        <f t="shared" si="18"/>
        <v>0</v>
      </c>
      <c r="Y177">
        <v>0</v>
      </c>
      <c r="Z177">
        <f t="shared" si="19"/>
        <v>0</v>
      </c>
    </row>
    <row r="178" spans="1:26" x14ac:dyDescent="0.25">
      <c r="A178" s="26">
        <v>6398</v>
      </c>
      <c r="B178" s="96" t="s">
        <v>119</v>
      </c>
      <c r="C178">
        <v>14422109</v>
      </c>
      <c r="D178" t="s">
        <v>805</v>
      </c>
      <c r="E178">
        <v>13342.820790453599</v>
      </c>
      <c r="F178">
        <f t="shared" si="20"/>
        <v>8.2926170232775629</v>
      </c>
      <c r="G178" s="27">
        <v>80</v>
      </c>
      <c r="H178">
        <f t="shared" si="21"/>
        <v>2.6163868714818213</v>
      </c>
      <c r="I178">
        <f t="shared" si="22"/>
        <v>21.696694309930077</v>
      </c>
      <c r="J178" s="97">
        <v>0.27120867887412597</v>
      </c>
      <c r="K178" s="98">
        <v>177</v>
      </c>
      <c r="L178">
        <f t="shared" si="23"/>
        <v>1596.0555417912221</v>
      </c>
      <c r="M178">
        <f t="shared" si="24"/>
        <v>18918.979291984459</v>
      </c>
      <c r="N178" t="e">
        <f t="shared" si="25"/>
        <v>#N/A</v>
      </c>
      <c r="O178" t="str">
        <f t="shared" si="26"/>
        <v>NA</v>
      </c>
      <c r="P178" t="e">
        <v>#N/A</v>
      </c>
      <c r="Q178" t="e">
        <v>#N/A</v>
      </c>
      <c r="R178" t="str" cm="1">
        <f t="array" ref="R178">INDEX($U$2:$U$6,ROUNDUP(K178/$T$2,0))</f>
        <v>Top 20%</v>
      </c>
      <c r="V178">
        <v>0</v>
      </c>
      <c r="X178">
        <f t="shared" si="18"/>
        <v>0</v>
      </c>
      <c r="Y178">
        <v>0</v>
      </c>
      <c r="Z178">
        <f t="shared" si="19"/>
        <v>0</v>
      </c>
    </row>
    <row r="179" spans="1:26" x14ac:dyDescent="0.25">
      <c r="A179" s="26">
        <v>6361</v>
      </c>
      <c r="B179" s="96" t="s">
        <v>572</v>
      </c>
      <c r="C179">
        <v>153662102</v>
      </c>
      <c r="D179" t="s">
        <v>205</v>
      </c>
      <c r="E179">
        <v>20088.956243669702</v>
      </c>
      <c r="F179">
        <f t="shared" si="20"/>
        <v>12.485367460329211</v>
      </c>
      <c r="G179" s="27">
        <v>139</v>
      </c>
      <c r="H179">
        <f t="shared" si="21"/>
        <v>3.0192426353775099</v>
      </c>
      <c r="I179">
        <f t="shared" si="22"/>
        <v>37.696353754580976</v>
      </c>
      <c r="J179" s="97">
        <v>0.271196789601302</v>
      </c>
      <c r="K179" s="98">
        <v>178</v>
      </c>
      <c r="L179">
        <f t="shared" si="23"/>
        <v>1608.5409092515513</v>
      </c>
      <c r="M179">
        <f t="shared" si="24"/>
        <v>18881.282938229877</v>
      </c>
      <c r="N179" t="e">
        <f t="shared" si="25"/>
        <v>#N/A</v>
      </c>
      <c r="O179" t="str">
        <f t="shared" si="26"/>
        <v>NA</v>
      </c>
      <c r="P179" t="e">
        <v>#N/A</v>
      </c>
      <c r="Q179" t="e">
        <v>#N/A</v>
      </c>
      <c r="R179" t="str" cm="1">
        <f t="array" ref="R179">INDEX($U$2:$U$6,ROUNDUP(K179/$T$2,0))</f>
        <v>Top 20%</v>
      </c>
      <c r="V179">
        <v>0</v>
      </c>
      <c r="X179">
        <f t="shared" si="18"/>
        <v>0</v>
      </c>
      <c r="Y179">
        <v>0</v>
      </c>
      <c r="Z179">
        <f t="shared" si="19"/>
        <v>0</v>
      </c>
    </row>
    <row r="180" spans="1:26" x14ac:dyDescent="0.25">
      <c r="A180" s="26">
        <v>5677</v>
      </c>
      <c r="B180" s="96" t="s">
        <v>713</v>
      </c>
      <c r="C180">
        <v>103191101</v>
      </c>
      <c r="D180" t="s">
        <v>228</v>
      </c>
      <c r="E180">
        <v>23201.6685286996</v>
      </c>
      <c r="F180">
        <f t="shared" si="20"/>
        <v>14.419930720136483</v>
      </c>
      <c r="G180" s="27">
        <v>158</v>
      </c>
      <c r="H180">
        <f t="shared" si="21"/>
        <v>2.964856884422618</v>
      </c>
      <c r="I180">
        <f t="shared" si="22"/>
        <v>42.753030868493852</v>
      </c>
      <c r="J180" s="97">
        <v>0.27058880296515098</v>
      </c>
      <c r="K180" s="98">
        <v>179</v>
      </c>
      <c r="L180">
        <f t="shared" si="23"/>
        <v>1622.9608399716878</v>
      </c>
      <c r="M180">
        <f t="shared" si="24"/>
        <v>18838.529907361382</v>
      </c>
      <c r="N180" t="e">
        <f t="shared" si="25"/>
        <v>#N/A</v>
      </c>
      <c r="O180" t="str">
        <f t="shared" si="26"/>
        <v>NA</v>
      </c>
      <c r="P180" t="e">
        <v>#N/A</v>
      </c>
      <c r="Q180" t="e">
        <v>#N/A</v>
      </c>
      <c r="R180" t="str" cm="1">
        <f t="array" ref="R180">INDEX($U$2:$U$6,ROUNDUP(K180/$T$2,0))</f>
        <v>Top 20%</v>
      </c>
      <c r="V180">
        <v>0</v>
      </c>
      <c r="X180">
        <f t="shared" si="18"/>
        <v>0</v>
      </c>
      <c r="Y180">
        <v>0</v>
      </c>
      <c r="Z180">
        <f t="shared" si="19"/>
        <v>0</v>
      </c>
    </row>
    <row r="181" spans="1:26" x14ac:dyDescent="0.25">
      <c r="A181" s="26">
        <v>7666</v>
      </c>
      <c r="B181" s="96" t="s">
        <v>4186</v>
      </c>
      <c r="C181">
        <v>63801103</v>
      </c>
      <c r="D181" t="s">
        <v>887</v>
      </c>
      <c r="E181">
        <v>3772.9974243011402</v>
      </c>
      <c r="F181">
        <f t="shared" si="20"/>
        <v>2.344933141268577</v>
      </c>
      <c r="G181" s="27">
        <v>41</v>
      </c>
      <c r="H181">
        <f t="shared" si="21"/>
        <v>4.7277054838364476</v>
      </c>
      <c r="I181">
        <f t="shared" si="22"/>
        <v>11.086153271205278</v>
      </c>
      <c r="J181" s="97">
        <v>0.27039398222451899</v>
      </c>
      <c r="K181" s="98">
        <v>180</v>
      </c>
      <c r="L181">
        <f t="shared" si="23"/>
        <v>1625.3057731129563</v>
      </c>
      <c r="M181">
        <f t="shared" si="24"/>
        <v>18827.443754090178</v>
      </c>
      <c r="N181" t="e">
        <f t="shared" si="25"/>
        <v>#N/A</v>
      </c>
      <c r="O181" t="str">
        <f t="shared" si="26"/>
        <v>NA</v>
      </c>
      <c r="P181" t="e">
        <v>#N/A</v>
      </c>
      <c r="Q181" t="e">
        <v>#N/A</v>
      </c>
      <c r="R181" t="str" cm="1">
        <f t="array" ref="R181">INDEX($U$2:$U$6,ROUNDUP(K181/$T$2,0))</f>
        <v>Top 20%</v>
      </c>
      <c r="V181">
        <v>0</v>
      </c>
      <c r="X181">
        <f t="shared" si="18"/>
        <v>0</v>
      </c>
      <c r="Y181">
        <v>0</v>
      </c>
      <c r="Z181">
        <f t="shared" si="19"/>
        <v>0</v>
      </c>
    </row>
    <row r="182" spans="1:26" x14ac:dyDescent="0.25">
      <c r="A182" s="26">
        <v>5313</v>
      </c>
      <c r="B182" s="96" t="s">
        <v>1515</v>
      </c>
      <c r="C182">
        <v>43361103</v>
      </c>
      <c r="D182" t="s">
        <v>649</v>
      </c>
      <c r="E182">
        <v>39433.473619385397</v>
      </c>
      <c r="F182">
        <f t="shared" si="20"/>
        <v>24.508063156858544</v>
      </c>
      <c r="G182" s="27">
        <v>188</v>
      </c>
      <c r="H182">
        <f t="shared" si="21"/>
        <v>2.0692308546785441</v>
      </c>
      <c r="I182">
        <f t="shared" si="22"/>
        <v>50.712840472582144</v>
      </c>
      <c r="J182" s="97">
        <v>0.26974915144990502</v>
      </c>
      <c r="K182" s="98">
        <v>181</v>
      </c>
      <c r="L182">
        <f t="shared" si="23"/>
        <v>1649.8138362698148</v>
      </c>
      <c r="M182">
        <f t="shared" si="24"/>
        <v>18776.730913617597</v>
      </c>
      <c r="N182" t="e">
        <f t="shared" si="25"/>
        <v>#N/A</v>
      </c>
      <c r="O182" t="str">
        <f t="shared" si="26"/>
        <v>NA</v>
      </c>
      <c r="P182" t="e">
        <v>#N/A</v>
      </c>
      <c r="Q182" t="e">
        <v>#N/A</v>
      </c>
      <c r="R182" t="str" cm="1">
        <f t="array" ref="R182">INDEX($U$2:$U$6,ROUNDUP(K182/$T$2,0))</f>
        <v>Top 20%</v>
      </c>
      <c r="V182">
        <v>0</v>
      </c>
      <c r="X182">
        <f t="shared" si="18"/>
        <v>0</v>
      </c>
      <c r="Y182">
        <v>0</v>
      </c>
      <c r="Z182">
        <f t="shared" si="19"/>
        <v>0</v>
      </c>
    </row>
    <row r="183" spans="1:26" x14ac:dyDescent="0.25">
      <c r="A183" s="26">
        <v>5299</v>
      </c>
      <c r="B183" s="96" t="s">
        <v>4187</v>
      </c>
      <c r="C183">
        <v>152691109</v>
      </c>
      <c r="D183" t="s">
        <v>220</v>
      </c>
      <c r="E183">
        <v>36440.098877938697</v>
      </c>
      <c r="F183">
        <f t="shared" si="20"/>
        <v>22.647668662485206</v>
      </c>
      <c r="G183" s="27">
        <v>254</v>
      </c>
      <c r="H183">
        <f t="shared" si="21"/>
        <v>3.0039007610537238</v>
      </c>
      <c r="I183">
        <f t="shared" si="22"/>
        <v>68.031349131331879</v>
      </c>
      <c r="J183" s="97">
        <v>0.267839957209968</v>
      </c>
      <c r="K183" s="98">
        <v>182</v>
      </c>
      <c r="L183">
        <f t="shared" si="23"/>
        <v>1672.4615049322999</v>
      </c>
      <c r="M183">
        <f t="shared" si="24"/>
        <v>18708.699564486265</v>
      </c>
      <c r="N183" t="e">
        <f t="shared" si="25"/>
        <v>#N/A</v>
      </c>
      <c r="O183" t="str">
        <f t="shared" si="26"/>
        <v>NA</v>
      </c>
      <c r="P183" t="e">
        <v>#N/A</v>
      </c>
      <c r="Q183" t="e">
        <v>#N/A</v>
      </c>
      <c r="R183" t="str" cm="1">
        <f t="array" ref="R183">INDEX($U$2:$U$6,ROUNDUP(K183/$T$2,0))</f>
        <v>Top 20%</v>
      </c>
      <c r="V183">
        <v>0</v>
      </c>
      <c r="X183">
        <f t="shared" si="18"/>
        <v>0</v>
      </c>
      <c r="Y183">
        <v>0</v>
      </c>
      <c r="Z183">
        <f t="shared" si="19"/>
        <v>0</v>
      </c>
    </row>
    <row r="184" spans="1:26" x14ac:dyDescent="0.25">
      <c r="A184" s="26">
        <v>7848</v>
      </c>
      <c r="B184" s="96" t="s">
        <v>4060</v>
      </c>
      <c r="C184">
        <v>254421101</v>
      </c>
      <c r="D184" t="s">
        <v>209</v>
      </c>
      <c r="E184">
        <v>32974.164320361</v>
      </c>
      <c r="F184">
        <f t="shared" si="20"/>
        <v>20.493576333350529</v>
      </c>
      <c r="G184" s="27">
        <v>153</v>
      </c>
      <c r="H184">
        <f t="shared" si="21"/>
        <v>1.9935343147099953</v>
      </c>
      <c r="I184">
        <f t="shared" si="22"/>
        <v>40.854647651662923</v>
      </c>
      <c r="J184" s="97">
        <v>0.26702384086054198</v>
      </c>
      <c r="K184" s="98">
        <v>183</v>
      </c>
      <c r="L184">
        <f t="shared" si="23"/>
        <v>1692.9550812656505</v>
      </c>
      <c r="M184">
        <f t="shared" si="24"/>
        <v>18667.844916834601</v>
      </c>
      <c r="N184">
        <f t="shared" si="25"/>
        <v>18667.844916834601</v>
      </c>
      <c r="O184" t="str">
        <f t="shared" si="26"/>
        <v>OAKHURST 1101636114</v>
      </c>
      <c r="P184" t="e">
        <v>#N/A</v>
      </c>
      <c r="Q184" t="e">
        <v>#N/A</v>
      </c>
      <c r="R184" t="str" cm="1">
        <f t="array" ref="R184">INDEX($U$2:$U$6,ROUNDUP(K184/$T$2,0))</f>
        <v>Top 20%</v>
      </c>
      <c r="V184">
        <v>0</v>
      </c>
      <c r="X184">
        <f t="shared" si="18"/>
        <v>0</v>
      </c>
      <c r="Y184">
        <v>0</v>
      </c>
      <c r="Z184">
        <f t="shared" si="19"/>
        <v>0</v>
      </c>
    </row>
    <row r="185" spans="1:26" x14ac:dyDescent="0.25">
      <c r="A185" s="26">
        <v>10324</v>
      </c>
      <c r="B185" s="96" t="s">
        <v>4188</v>
      </c>
      <c r="C185">
        <v>182721104</v>
      </c>
      <c r="D185" t="s">
        <v>460</v>
      </c>
      <c r="E185">
        <v>273.73234576449602</v>
      </c>
      <c r="F185">
        <f t="shared" si="20"/>
        <v>0.17012575871006588</v>
      </c>
      <c r="G185" s="27">
        <v>7</v>
      </c>
      <c r="H185">
        <f t="shared" si="21"/>
        <v>10.954707155115971</v>
      </c>
      <c r="I185">
        <f t="shared" si="22"/>
        <v>1.8636778662106919</v>
      </c>
      <c r="J185" s="97">
        <v>0.26623969517295598</v>
      </c>
      <c r="K185" s="98">
        <v>184</v>
      </c>
      <c r="L185">
        <f t="shared" si="23"/>
        <v>1693.1252070243606</v>
      </c>
      <c r="M185">
        <f t="shared" si="24"/>
        <v>18665.98123896839</v>
      </c>
      <c r="N185" t="e">
        <f t="shared" si="25"/>
        <v>#N/A</v>
      </c>
      <c r="O185" t="str">
        <f t="shared" si="26"/>
        <v>NA</v>
      </c>
      <c r="P185" t="e">
        <v>#N/A</v>
      </c>
      <c r="Q185" t="e">
        <v>#N/A</v>
      </c>
      <c r="R185" t="str" cm="1">
        <f t="array" ref="R185">INDEX($U$2:$U$6,ROUNDUP(K185/$T$2,0))</f>
        <v>Top 20%</v>
      </c>
      <c r="V185">
        <v>0</v>
      </c>
      <c r="X185">
        <f t="shared" si="18"/>
        <v>0</v>
      </c>
      <c r="Y185">
        <v>0</v>
      </c>
      <c r="Z185">
        <f t="shared" si="19"/>
        <v>0</v>
      </c>
    </row>
    <row r="186" spans="1:26" x14ac:dyDescent="0.25">
      <c r="A186" s="26">
        <v>10018</v>
      </c>
      <c r="B186" s="96" t="s">
        <v>4189</v>
      </c>
      <c r="C186">
        <v>153701104</v>
      </c>
      <c r="D186" t="s">
        <v>320</v>
      </c>
      <c r="E186">
        <v>934.58830882025995</v>
      </c>
      <c r="F186">
        <f t="shared" si="20"/>
        <v>0.5808504094594531</v>
      </c>
      <c r="G186" s="27">
        <v>5</v>
      </c>
      <c r="H186">
        <f t="shared" si="21"/>
        <v>2.2834109169375392</v>
      </c>
      <c r="I186">
        <f t="shared" si="22"/>
        <v>1.3263201660673549</v>
      </c>
      <c r="J186" s="97">
        <v>0.26526403321347097</v>
      </c>
      <c r="K186" s="98">
        <v>185</v>
      </c>
      <c r="L186">
        <f t="shared" si="23"/>
        <v>1693.70605743382</v>
      </c>
      <c r="M186">
        <f t="shared" si="24"/>
        <v>18664.654918802324</v>
      </c>
      <c r="N186" t="e">
        <f t="shared" si="25"/>
        <v>#N/A</v>
      </c>
      <c r="O186" t="str">
        <f t="shared" si="26"/>
        <v>NA</v>
      </c>
      <c r="P186" t="e">
        <v>#N/A</v>
      </c>
      <c r="Q186" t="e">
        <v>#N/A</v>
      </c>
      <c r="R186" t="str" cm="1">
        <f t="array" ref="R186">INDEX($U$2:$U$6,ROUNDUP(K186/$T$2,0))</f>
        <v>Top 20%</v>
      </c>
      <c r="V186">
        <v>0</v>
      </c>
      <c r="X186">
        <f t="shared" si="18"/>
        <v>0</v>
      </c>
      <c r="Y186">
        <v>0</v>
      </c>
      <c r="Z186">
        <f t="shared" si="19"/>
        <v>0</v>
      </c>
    </row>
    <row r="187" spans="1:26" x14ac:dyDescent="0.25">
      <c r="A187" s="26">
        <v>5709</v>
      </c>
      <c r="B187" s="96" t="s">
        <v>221</v>
      </c>
      <c r="C187">
        <v>152691109</v>
      </c>
      <c r="D187" t="s">
        <v>220</v>
      </c>
      <c r="E187">
        <v>68212.365649637504</v>
      </c>
      <c r="F187">
        <f t="shared" si="20"/>
        <v>42.394260813945003</v>
      </c>
      <c r="G187" s="27">
        <v>424</v>
      </c>
      <c r="H187">
        <f t="shared" si="21"/>
        <v>2.6527943592354664</v>
      </c>
      <c r="I187">
        <f t="shared" si="22"/>
        <v>112.46325595119048</v>
      </c>
      <c r="J187" s="97">
        <v>0.26524352818676999</v>
      </c>
      <c r="K187" s="98">
        <v>186</v>
      </c>
      <c r="L187">
        <f t="shared" si="23"/>
        <v>1736.100318247765</v>
      </c>
      <c r="M187">
        <f t="shared" si="24"/>
        <v>18552.191662851132</v>
      </c>
      <c r="N187" t="e">
        <f t="shared" si="25"/>
        <v>#N/A</v>
      </c>
      <c r="O187" t="str">
        <f t="shared" si="26"/>
        <v>NA</v>
      </c>
      <c r="P187" t="e">
        <v>#N/A</v>
      </c>
      <c r="Q187" t="e">
        <v>#N/A</v>
      </c>
      <c r="R187" t="str" cm="1">
        <f t="array" ref="R187">INDEX($U$2:$U$6,ROUNDUP(K187/$T$2,0))</f>
        <v>Top 20%</v>
      </c>
      <c r="V187">
        <v>0</v>
      </c>
      <c r="X187">
        <f t="shared" si="18"/>
        <v>0</v>
      </c>
      <c r="Y187">
        <v>0</v>
      </c>
      <c r="Z187">
        <f t="shared" si="19"/>
        <v>0</v>
      </c>
    </row>
    <row r="188" spans="1:26" x14ac:dyDescent="0.25">
      <c r="A188" s="26">
        <v>3710</v>
      </c>
      <c r="B188" s="96" t="s">
        <v>827</v>
      </c>
      <c r="C188">
        <v>254452101</v>
      </c>
      <c r="D188" t="s">
        <v>514</v>
      </c>
      <c r="E188">
        <v>42054.456997578702</v>
      </c>
      <c r="F188">
        <f t="shared" si="20"/>
        <v>26.137014914592108</v>
      </c>
      <c r="G188" s="27">
        <v>249</v>
      </c>
      <c r="H188">
        <f t="shared" si="21"/>
        <v>2.5188428743580458</v>
      </c>
      <c r="I188">
        <f t="shared" si="22"/>
        <v>65.835033774610295</v>
      </c>
      <c r="J188" s="97">
        <v>0.26439772600245098</v>
      </c>
      <c r="K188" s="98">
        <v>187</v>
      </c>
      <c r="L188">
        <f t="shared" si="23"/>
        <v>1762.2373331623571</v>
      </c>
      <c r="M188">
        <f t="shared" si="24"/>
        <v>18486.356629076523</v>
      </c>
      <c r="N188" t="e">
        <f t="shared" si="25"/>
        <v>#N/A</v>
      </c>
      <c r="O188" t="str">
        <f t="shared" si="26"/>
        <v>NA</v>
      </c>
      <c r="P188" t="e">
        <v>#N/A</v>
      </c>
      <c r="Q188" t="e">
        <v>#N/A</v>
      </c>
      <c r="R188" t="str" cm="1">
        <f t="array" ref="R188">INDEX($U$2:$U$6,ROUNDUP(K188/$T$2,0))</f>
        <v>Top 20%</v>
      </c>
      <c r="V188">
        <v>0</v>
      </c>
      <c r="X188">
        <f t="shared" si="18"/>
        <v>0</v>
      </c>
      <c r="Y188">
        <v>0</v>
      </c>
      <c r="Z188">
        <f t="shared" si="19"/>
        <v>0</v>
      </c>
    </row>
    <row r="189" spans="1:26" x14ac:dyDescent="0.25">
      <c r="A189" s="26">
        <v>3891</v>
      </c>
      <c r="B189" s="96" t="s">
        <v>232</v>
      </c>
      <c r="C189">
        <v>254452102</v>
      </c>
      <c r="D189" t="s">
        <v>231</v>
      </c>
      <c r="E189">
        <v>63861.646698372802</v>
      </c>
      <c r="F189">
        <f t="shared" si="20"/>
        <v>39.690271409802861</v>
      </c>
      <c r="G189" s="27">
        <v>362</v>
      </c>
      <c r="H189">
        <f t="shared" si="21"/>
        <v>2.4050736784060427</v>
      </c>
      <c r="I189">
        <f t="shared" si="22"/>
        <v>95.458027056508755</v>
      </c>
      <c r="J189" s="97">
        <v>0.26369620733842197</v>
      </c>
      <c r="K189" s="98">
        <v>188</v>
      </c>
      <c r="L189">
        <f t="shared" si="23"/>
        <v>1801.9276045721599</v>
      </c>
      <c r="M189">
        <f t="shared" si="24"/>
        <v>18390.898602020014</v>
      </c>
      <c r="N189" t="e">
        <f t="shared" si="25"/>
        <v>#N/A</v>
      </c>
      <c r="O189" t="str">
        <f t="shared" si="26"/>
        <v>NA</v>
      </c>
      <c r="P189" t="e">
        <v>#N/A</v>
      </c>
      <c r="Q189" t="e">
        <v>#N/A</v>
      </c>
      <c r="R189" t="str" cm="1">
        <f t="array" ref="R189">INDEX($U$2:$U$6,ROUNDUP(K189/$T$2,0))</f>
        <v>Top 20%</v>
      </c>
      <c r="V189">
        <v>0</v>
      </c>
      <c r="X189">
        <f t="shared" si="18"/>
        <v>0</v>
      </c>
      <c r="Y189">
        <v>0</v>
      </c>
      <c r="Z189">
        <f t="shared" si="19"/>
        <v>0</v>
      </c>
    </row>
    <row r="190" spans="1:26" x14ac:dyDescent="0.25">
      <c r="A190" s="26">
        <v>1822</v>
      </c>
      <c r="B190" s="96" t="s">
        <v>371</v>
      </c>
      <c r="C190">
        <v>152701107</v>
      </c>
      <c r="D190" t="s">
        <v>269</v>
      </c>
      <c r="E190">
        <v>28142.3136012215</v>
      </c>
      <c r="F190">
        <f t="shared" si="20"/>
        <v>17.490561591809509</v>
      </c>
      <c r="G190" s="27">
        <v>210</v>
      </c>
      <c r="H190">
        <f t="shared" si="21"/>
        <v>3.1636547309484149</v>
      </c>
      <c r="I190">
        <f t="shared" si="22"/>
        <v>55.334097926872793</v>
      </c>
      <c r="J190" s="97">
        <v>0.26349570441367998</v>
      </c>
      <c r="K190" s="98">
        <v>189</v>
      </c>
      <c r="L190">
        <f t="shared" si="23"/>
        <v>1819.4181661639693</v>
      </c>
      <c r="M190">
        <f t="shared" si="24"/>
        <v>18335.564504093141</v>
      </c>
      <c r="N190" t="e">
        <f t="shared" si="25"/>
        <v>#N/A</v>
      </c>
      <c r="O190" t="str">
        <f t="shared" si="26"/>
        <v>NA</v>
      </c>
      <c r="P190" t="e">
        <v>#N/A</v>
      </c>
      <c r="Q190" t="e">
        <v>#N/A</v>
      </c>
      <c r="R190" t="str" cm="1">
        <f t="array" ref="R190">INDEX($U$2:$U$6,ROUNDUP(K190/$T$2,0))</f>
        <v>Top 20%</v>
      </c>
      <c r="V190">
        <v>0</v>
      </c>
      <c r="X190">
        <f t="shared" si="18"/>
        <v>0</v>
      </c>
      <c r="Y190">
        <v>0</v>
      </c>
      <c r="Z190">
        <f t="shared" si="19"/>
        <v>0</v>
      </c>
    </row>
    <row r="191" spans="1:26" x14ac:dyDescent="0.25">
      <c r="A191" s="26">
        <v>7084</v>
      </c>
      <c r="B191" s="96" t="s">
        <v>1192</v>
      </c>
      <c r="C191">
        <v>63601111</v>
      </c>
      <c r="D191" t="s">
        <v>1034</v>
      </c>
      <c r="E191">
        <v>6914.8484993561497</v>
      </c>
      <c r="F191">
        <f t="shared" si="20"/>
        <v>4.2976062767906464</v>
      </c>
      <c r="G191" s="27">
        <v>58</v>
      </c>
      <c r="H191">
        <f t="shared" si="21"/>
        <v>3.5547308507153272</v>
      </c>
      <c r="I191">
        <f t="shared" si="22"/>
        <v>15.276833616335544</v>
      </c>
      <c r="J191" s="97">
        <v>0.263393683040268</v>
      </c>
      <c r="K191" s="98">
        <v>190</v>
      </c>
      <c r="L191">
        <f t="shared" si="23"/>
        <v>1823.71577244076</v>
      </c>
      <c r="M191">
        <f t="shared" si="24"/>
        <v>18320.287670476806</v>
      </c>
      <c r="N191" t="e">
        <f t="shared" si="25"/>
        <v>#N/A</v>
      </c>
      <c r="O191" t="str">
        <f t="shared" si="26"/>
        <v>NA</v>
      </c>
      <c r="P191" t="e">
        <v>#N/A</v>
      </c>
      <c r="Q191" t="e">
        <v>#N/A</v>
      </c>
      <c r="R191" t="str" cm="1">
        <f t="array" ref="R191">INDEX($U$2:$U$6,ROUNDUP(K191/$T$2,0))</f>
        <v>Top 20%</v>
      </c>
      <c r="V191">
        <v>0</v>
      </c>
      <c r="X191">
        <f t="shared" si="18"/>
        <v>0</v>
      </c>
      <c r="Y191">
        <v>0</v>
      </c>
      <c r="Z191">
        <f t="shared" si="19"/>
        <v>0</v>
      </c>
    </row>
    <row r="192" spans="1:26" x14ac:dyDescent="0.25">
      <c r="A192" s="26">
        <v>3429</v>
      </c>
      <c r="B192" s="96" t="s">
        <v>4190</v>
      </c>
      <c r="C192">
        <v>42821101</v>
      </c>
      <c r="D192" t="s">
        <v>439</v>
      </c>
      <c r="E192">
        <v>4409.91990112235</v>
      </c>
      <c r="F192">
        <f t="shared" si="20"/>
        <v>2.7407830336372592</v>
      </c>
      <c r="G192" s="27">
        <v>19</v>
      </c>
      <c r="H192">
        <f t="shared" si="21"/>
        <v>1.8253297831924677</v>
      </c>
      <c r="I192">
        <f t="shared" si="22"/>
        <v>5.0028329005666921</v>
      </c>
      <c r="J192" s="97">
        <v>0.26330699476666802</v>
      </c>
      <c r="K192" s="98">
        <v>191</v>
      </c>
      <c r="L192">
        <f t="shared" si="23"/>
        <v>1826.4565554743972</v>
      </c>
      <c r="M192">
        <f t="shared" si="24"/>
        <v>18315.284837576241</v>
      </c>
      <c r="N192" t="e">
        <f t="shared" si="25"/>
        <v>#N/A</v>
      </c>
      <c r="O192" t="str">
        <f t="shared" si="26"/>
        <v>NA</v>
      </c>
      <c r="P192" t="e">
        <v>#N/A</v>
      </c>
      <c r="Q192" t="e">
        <v>#N/A</v>
      </c>
      <c r="R192" t="str" cm="1">
        <f t="array" ref="R192">INDEX($U$2:$U$6,ROUNDUP(K192/$T$2,0))</f>
        <v>Top 20%</v>
      </c>
      <c r="V192">
        <v>0</v>
      </c>
      <c r="X192">
        <f t="shared" si="18"/>
        <v>0</v>
      </c>
      <c r="Y192">
        <v>0</v>
      </c>
      <c r="Z192">
        <f t="shared" si="19"/>
        <v>0</v>
      </c>
    </row>
    <row r="193" spans="1:26" x14ac:dyDescent="0.25">
      <c r="A193" s="26">
        <v>9762</v>
      </c>
      <c r="B193" s="96" t="s">
        <v>1357</v>
      </c>
      <c r="C193">
        <v>43211101</v>
      </c>
      <c r="D193" t="s">
        <v>436</v>
      </c>
      <c r="E193">
        <v>2414.0516501151901</v>
      </c>
      <c r="F193">
        <f t="shared" si="20"/>
        <v>1.5003428527751337</v>
      </c>
      <c r="G193" s="27">
        <v>18</v>
      </c>
      <c r="H193">
        <f t="shared" si="21"/>
        <v>3.156286834667692</v>
      </c>
      <c r="I193">
        <f t="shared" si="22"/>
        <v>4.7355123937019217</v>
      </c>
      <c r="J193" s="97">
        <v>0.26308402187232899</v>
      </c>
      <c r="K193" s="98">
        <v>192</v>
      </c>
      <c r="L193">
        <f t="shared" si="23"/>
        <v>1827.9568983271722</v>
      </c>
      <c r="M193">
        <f t="shared" si="24"/>
        <v>18310.549325182539</v>
      </c>
      <c r="N193" t="e">
        <f t="shared" si="25"/>
        <v>#N/A</v>
      </c>
      <c r="O193" t="str">
        <f t="shared" si="26"/>
        <v>NA</v>
      </c>
      <c r="P193" t="e">
        <v>#N/A</v>
      </c>
      <c r="Q193" t="e">
        <v>#N/A</v>
      </c>
      <c r="R193" t="str" cm="1">
        <f t="array" ref="R193">INDEX($U$2:$U$6,ROUNDUP(K193/$T$2,0))</f>
        <v>Top 20%</v>
      </c>
      <c r="V193">
        <v>0</v>
      </c>
      <c r="X193">
        <f t="shared" si="18"/>
        <v>0</v>
      </c>
      <c r="Y193">
        <v>0</v>
      </c>
      <c r="Z193">
        <f t="shared" si="19"/>
        <v>0</v>
      </c>
    </row>
    <row r="194" spans="1:26" x14ac:dyDescent="0.25">
      <c r="A194" s="26">
        <v>2103</v>
      </c>
      <c r="B194" s="96" t="s">
        <v>457</v>
      </c>
      <c r="C194">
        <v>153741101</v>
      </c>
      <c r="D194" t="s">
        <v>359</v>
      </c>
      <c r="E194">
        <v>25003.375669168599</v>
      </c>
      <c r="F194">
        <f t="shared" si="20"/>
        <v>15.539698986431697</v>
      </c>
      <c r="G194" s="27">
        <v>171</v>
      </c>
      <c r="H194">
        <f t="shared" si="21"/>
        <v>2.8921161649408864</v>
      </c>
      <c r="I194">
        <f t="shared" si="22"/>
        <v>44.942614636974618</v>
      </c>
      <c r="J194" s="97">
        <v>0.26282230781856503</v>
      </c>
      <c r="K194" s="98">
        <v>193</v>
      </c>
      <c r="L194">
        <f t="shared" si="23"/>
        <v>1843.4965973136038</v>
      </c>
      <c r="M194">
        <f t="shared" si="24"/>
        <v>18265.606710545566</v>
      </c>
      <c r="N194" t="e">
        <f t="shared" si="25"/>
        <v>#N/A</v>
      </c>
      <c r="O194" t="str">
        <f t="shared" si="26"/>
        <v>NA</v>
      </c>
      <c r="P194" t="e">
        <v>#N/A</v>
      </c>
      <c r="Q194" t="e">
        <v>#N/A</v>
      </c>
      <c r="R194" t="str" cm="1">
        <f t="array" ref="R194">INDEX($U$2:$U$6,ROUNDUP(K194/$T$2,0))</f>
        <v>Top 20%</v>
      </c>
      <c r="V194">
        <v>0</v>
      </c>
      <c r="X194">
        <f t="shared" ref="X194:X257" si="27">IFERROR(V194*H194,0)</f>
        <v>0</v>
      </c>
      <c r="Y194">
        <v>0</v>
      </c>
      <c r="Z194">
        <f t="shared" ref="Z194:Z257" si="28">IFERROR(Y194*H194,0)</f>
        <v>0</v>
      </c>
    </row>
    <row r="195" spans="1:26" x14ac:dyDescent="0.25">
      <c r="A195" s="26">
        <v>3817</v>
      </c>
      <c r="B195" s="96" t="s">
        <v>348</v>
      </c>
      <c r="C195">
        <v>103351101</v>
      </c>
      <c r="D195" t="s">
        <v>218</v>
      </c>
      <c r="E195">
        <v>28672.6173180806</v>
      </c>
      <c r="F195">
        <f t="shared" ref="F195:F258" si="29">E195/1609</f>
        <v>17.820147494145804</v>
      </c>
      <c r="G195" s="27">
        <v>204</v>
      </c>
      <c r="H195">
        <f t="shared" ref="H195:H258" si="30">I195/F195</f>
        <v>3.0000858276819646</v>
      </c>
      <c r="I195">
        <f t="shared" ref="I195:I258" si="31">IFERROR(J195*G195,0)</f>
        <v>53.461971944389099</v>
      </c>
      <c r="J195" s="97">
        <v>0.26206848992347598</v>
      </c>
      <c r="K195" s="98">
        <v>194</v>
      </c>
      <c r="L195">
        <f t="shared" ref="L195:L258" si="32">L194+F195</f>
        <v>1861.3167448077497</v>
      </c>
      <c r="M195">
        <f t="shared" ref="M195:M258" si="33">M194-I195</f>
        <v>18212.144738601175</v>
      </c>
      <c r="N195" t="e">
        <f t="shared" ref="N195:N258" si="34">IF(B195=O195,M195,NA())</f>
        <v>#N/A</v>
      </c>
      <c r="O195" t="str">
        <f t="shared" ref="O195:O258" si="35">IFERROR(VLOOKUP(B195,$AE$2:$AE$420,1,FALSE),"NA")</f>
        <v>NA</v>
      </c>
      <c r="P195" t="e">
        <v>#N/A</v>
      </c>
      <c r="Q195" t="e">
        <v>#N/A</v>
      </c>
      <c r="R195" t="str" cm="1">
        <f t="array" ref="R195">INDEX($U$2:$U$6,ROUNDUP(K195/$T$2,0))</f>
        <v>Top 20%</v>
      </c>
      <c r="V195">
        <v>0</v>
      </c>
      <c r="X195">
        <f t="shared" si="27"/>
        <v>0</v>
      </c>
      <c r="Y195">
        <v>0</v>
      </c>
      <c r="Z195">
        <f t="shared" si="28"/>
        <v>0</v>
      </c>
    </row>
    <row r="196" spans="1:26" x14ac:dyDescent="0.25">
      <c r="A196" s="26">
        <v>1392</v>
      </c>
      <c r="B196" s="96" t="s">
        <v>355</v>
      </c>
      <c r="C196">
        <v>254601103</v>
      </c>
      <c r="D196" t="s">
        <v>354</v>
      </c>
      <c r="E196">
        <v>60483.599695341698</v>
      </c>
      <c r="F196">
        <f t="shared" si="29"/>
        <v>37.590801550864946</v>
      </c>
      <c r="G196" s="27">
        <v>416</v>
      </c>
      <c r="H196">
        <f t="shared" si="30"/>
        <v>2.8878137501606496</v>
      </c>
      <c r="I196">
        <f t="shared" si="31"/>
        <v>108.55523359814806</v>
      </c>
      <c r="J196" s="97">
        <v>0.26095008076477899</v>
      </c>
      <c r="K196" s="98">
        <v>195</v>
      </c>
      <c r="L196">
        <f t="shared" si="32"/>
        <v>1898.9075463586146</v>
      </c>
      <c r="M196">
        <f t="shared" si="33"/>
        <v>18103.589505003027</v>
      </c>
      <c r="N196" t="e">
        <f t="shared" si="34"/>
        <v>#N/A</v>
      </c>
      <c r="O196" t="str">
        <f t="shared" si="35"/>
        <v>NA</v>
      </c>
      <c r="P196" t="e">
        <v>#N/A</v>
      </c>
      <c r="Q196" t="e">
        <v>#N/A</v>
      </c>
      <c r="R196" t="str" cm="1">
        <f t="array" ref="R196">INDEX($U$2:$U$6,ROUNDUP(K196/$T$2,0))</f>
        <v>Top 20%</v>
      </c>
      <c r="V196">
        <v>0</v>
      </c>
      <c r="X196">
        <f t="shared" si="27"/>
        <v>0</v>
      </c>
      <c r="Y196">
        <v>0</v>
      </c>
      <c r="Z196">
        <f t="shared" si="28"/>
        <v>0</v>
      </c>
    </row>
    <row r="197" spans="1:26" x14ac:dyDescent="0.25">
      <c r="A197" s="26">
        <v>4741</v>
      </c>
      <c r="B197" s="96" t="s">
        <v>1481</v>
      </c>
      <c r="C197">
        <v>14592105</v>
      </c>
      <c r="D197" t="s">
        <v>1480</v>
      </c>
      <c r="E197">
        <v>14074.6886739615</v>
      </c>
      <c r="F197">
        <f t="shared" si="29"/>
        <v>8.7474758694602244</v>
      </c>
      <c r="G197" s="27">
        <v>97</v>
      </c>
      <c r="H197">
        <f t="shared" si="30"/>
        <v>2.8910064047347461</v>
      </c>
      <c r="I197">
        <f t="shared" si="31"/>
        <v>25.28900876387215</v>
      </c>
      <c r="J197" s="97">
        <v>0.26071143055538298</v>
      </c>
      <c r="K197" s="98">
        <v>196</v>
      </c>
      <c r="L197">
        <f t="shared" si="32"/>
        <v>1907.6550222280748</v>
      </c>
      <c r="M197">
        <f t="shared" si="33"/>
        <v>18078.300496239153</v>
      </c>
      <c r="N197" t="e">
        <f t="shared" si="34"/>
        <v>#N/A</v>
      </c>
      <c r="O197" t="str">
        <f t="shared" si="35"/>
        <v>NA</v>
      </c>
      <c r="P197" t="e">
        <v>#N/A</v>
      </c>
      <c r="Q197" t="e">
        <v>#N/A</v>
      </c>
      <c r="R197" t="str" cm="1">
        <f t="array" ref="R197">INDEX($U$2:$U$6,ROUNDUP(K197/$T$2,0))</f>
        <v>Top 20%</v>
      </c>
      <c r="V197">
        <v>0</v>
      </c>
      <c r="X197">
        <f t="shared" si="27"/>
        <v>0</v>
      </c>
      <c r="Y197">
        <v>0</v>
      </c>
      <c r="Z197">
        <f t="shared" si="28"/>
        <v>0</v>
      </c>
    </row>
    <row r="198" spans="1:26" x14ac:dyDescent="0.25">
      <c r="A198" s="26">
        <v>7636</v>
      </c>
      <c r="B198" s="96" t="s">
        <v>1296</v>
      </c>
      <c r="C198">
        <v>63591101</v>
      </c>
      <c r="D198" t="s">
        <v>1295</v>
      </c>
      <c r="E198">
        <v>73.034434675655703</v>
      </c>
      <c r="F198">
        <f t="shared" si="29"/>
        <v>4.5391196193695277E-2</v>
      </c>
      <c r="G198" s="27">
        <v>73</v>
      </c>
      <c r="H198">
        <f t="shared" si="30"/>
        <v>418.37842805172312</v>
      </c>
      <c r="I198">
        <f t="shared" si="31"/>
        <v>18.990697310905588</v>
      </c>
      <c r="J198" s="97">
        <v>0.26014653850555602</v>
      </c>
      <c r="K198" s="98">
        <v>197</v>
      </c>
      <c r="L198">
        <f t="shared" si="32"/>
        <v>1907.7004134242686</v>
      </c>
      <c r="M198">
        <f t="shared" si="33"/>
        <v>18059.309798928247</v>
      </c>
      <c r="N198" t="e">
        <f t="shared" si="34"/>
        <v>#N/A</v>
      </c>
      <c r="O198" t="str">
        <f t="shared" si="35"/>
        <v>NA</v>
      </c>
      <c r="P198" t="e">
        <v>#N/A</v>
      </c>
      <c r="Q198" t="e">
        <v>#N/A</v>
      </c>
      <c r="R198" t="str" cm="1">
        <f t="array" ref="R198">INDEX($U$2:$U$6,ROUNDUP(K198/$T$2,0))</f>
        <v>Top 20%</v>
      </c>
      <c r="V198">
        <v>0</v>
      </c>
      <c r="X198">
        <f t="shared" si="27"/>
        <v>0</v>
      </c>
      <c r="Y198">
        <v>0</v>
      </c>
      <c r="Z198">
        <f t="shared" si="28"/>
        <v>0</v>
      </c>
    </row>
    <row r="199" spans="1:26" x14ac:dyDescent="0.25">
      <c r="A199" s="26">
        <v>4859</v>
      </c>
      <c r="B199" s="96" t="s">
        <v>4191</v>
      </c>
      <c r="C199">
        <v>103521102</v>
      </c>
      <c r="D199" t="s">
        <v>458</v>
      </c>
      <c r="E199">
        <v>15053.030114532199</v>
      </c>
      <c r="F199">
        <f t="shared" si="29"/>
        <v>9.355519027055438</v>
      </c>
      <c r="G199" s="27">
        <v>98</v>
      </c>
      <c r="H199">
        <f t="shared" si="30"/>
        <v>2.7225416255139123</v>
      </c>
      <c r="I199">
        <f t="shared" si="31"/>
        <v>25.470789979445847</v>
      </c>
      <c r="J199" s="97">
        <v>0.25990602019842701</v>
      </c>
      <c r="K199" s="98">
        <v>198</v>
      </c>
      <c r="L199">
        <f t="shared" si="32"/>
        <v>1917.055932451324</v>
      </c>
      <c r="M199">
        <f t="shared" si="33"/>
        <v>18033.839008948802</v>
      </c>
      <c r="N199" t="e">
        <f t="shared" si="34"/>
        <v>#N/A</v>
      </c>
      <c r="O199" t="str">
        <f t="shared" si="35"/>
        <v>NA</v>
      </c>
      <c r="P199" t="e">
        <v>#N/A</v>
      </c>
      <c r="Q199" t="e">
        <v>#N/A</v>
      </c>
      <c r="R199" t="str" cm="1">
        <f t="array" ref="R199">INDEX($U$2:$U$6,ROUNDUP(K199/$T$2,0))</f>
        <v>Top 20%</v>
      </c>
      <c r="V199">
        <v>0</v>
      </c>
      <c r="X199">
        <f t="shared" si="27"/>
        <v>0</v>
      </c>
      <c r="Y199">
        <v>0</v>
      </c>
      <c r="Z199">
        <f t="shared" si="28"/>
        <v>0</v>
      </c>
    </row>
    <row r="200" spans="1:26" x14ac:dyDescent="0.25">
      <c r="A200" s="26">
        <v>1063</v>
      </c>
      <c r="B200" s="96" t="s">
        <v>515</v>
      </c>
      <c r="C200">
        <v>254452101</v>
      </c>
      <c r="D200" t="s">
        <v>514</v>
      </c>
      <c r="E200">
        <v>64432.509200624503</v>
      </c>
      <c r="F200">
        <f t="shared" si="29"/>
        <v>40.045064761109074</v>
      </c>
      <c r="G200" s="27">
        <v>390</v>
      </c>
      <c r="H200">
        <f t="shared" si="30"/>
        <v>2.5293130851448198</v>
      </c>
      <c r="I200">
        <f t="shared" si="31"/>
        <v>101.2865062957449</v>
      </c>
      <c r="J200" s="97">
        <v>0.25970899050190999</v>
      </c>
      <c r="K200" s="98">
        <v>199</v>
      </c>
      <c r="L200">
        <f t="shared" si="32"/>
        <v>1957.100997212433</v>
      </c>
      <c r="M200">
        <f t="shared" si="33"/>
        <v>17932.552502653056</v>
      </c>
      <c r="N200" t="e">
        <f t="shared" si="34"/>
        <v>#N/A</v>
      </c>
      <c r="O200" t="str">
        <f t="shared" si="35"/>
        <v>NA</v>
      </c>
      <c r="P200" t="e">
        <v>#N/A</v>
      </c>
      <c r="Q200" t="e">
        <v>#N/A</v>
      </c>
      <c r="R200" t="str" cm="1">
        <f t="array" ref="R200">INDEX($U$2:$U$6,ROUNDUP(K200/$T$2,0))</f>
        <v>Top 20%</v>
      </c>
      <c r="V200">
        <v>0</v>
      </c>
      <c r="X200">
        <f t="shared" si="27"/>
        <v>0</v>
      </c>
      <c r="Y200">
        <v>0</v>
      </c>
      <c r="Z200">
        <f t="shared" si="28"/>
        <v>0</v>
      </c>
    </row>
    <row r="201" spans="1:26" x14ac:dyDescent="0.25">
      <c r="A201" s="26">
        <v>9382</v>
      </c>
      <c r="B201" s="96" t="s">
        <v>2600</v>
      </c>
      <c r="C201">
        <v>103331101</v>
      </c>
      <c r="D201" t="s">
        <v>1897</v>
      </c>
      <c r="E201">
        <v>9267.4821464422894</v>
      </c>
      <c r="F201">
        <f t="shared" si="29"/>
        <v>5.7597775925682342</v>
      </c>
      <c r="G201" s="27">
        <v>28</v>
      </c>
      <c r="H201">
        <f t="shared" si="30"/>
        <v>1.258595947144616</v>
      </c>
      <c r="I201">
        <f t="shared" si="31"/>
        <v>7.2492327344607528</v>
      </c>
      <c r="J201" s="97">
        <v>0.25890116908788402</v>
      </c>
      <c r="K201" s="98">
        <v>200</v>
      </c>
      <c r="L201">
        <f t="shared" si="32"/>
        <v>1962.8607748050013</v>
      </c>
      <c r="M201">
        <f t="shared" si="33"/>
        <v>17925.303269918593</v>
      </c>
      <c r="N201" t="e">
        <f t="shared" si="34"/>
        <v>#N/A</v>
      </c>
      <c r="O201" t="str">
        <f t="shared" si="35"/>
        <v>NA</v>
      </c>
      <c r="P201" t="e">
        <v>#N/A</v>
      </c>
      <c r="Q201" t="e">
        <v>#N/A</v>
      </c>
      <c r="R201" t="str" cm="1">
        <f t="array" ref="R201">INDEX($U$2:$U$6,ROUNDUP(K201/$T$2,0))</f>
        <v>Top 20%</v>
      </c>
      <c r="V201">
        <v>0</v>
      </c>
      <c r="X201">
        <f t="shared" si="27"/>
        <v>0</v>
      </c>
      <c r="Y201">
        <v>0</v>
      </c>
      <c r="Z201">
        <f t="shared" si="28"/>
        <v>0</v>
      </c>
    </row>
    <row r="202" spans="1:26" x14ac:dyDescent="0.25">
      <c r="A202" s="26">
        <v>1035</v>
      </c>
      <c r="B202" s="96" t="s">
        <v>1568</v>
      </c>
      <c r="C202">
        <v>162991101</v>
      </c>
      <c r="D202" t="s">
        <v>1567</v>
      </c>
      <c r="E202">
        <v>58152.917740897698</v>
      </c>
      <c r="F202">
        <f t="shared" si="29"/>
        <v>36.142273300744371</v>
      </c>
      <c r="G202" s="27">
        <v>357</v>
      </c>
      <c r="H202">
        <f t="shared" si="30"/>
        <v>2.556694779504197</v>
      </c>
      <c r="I202">
        <f t="shared" si="31"/>
        <v>92.404761467427051</v>
      </c>
      <c r="J202" s="97">
        <v>0.25883686685553797</v>
      </c>
      <c r="K202" s="98">
        <v>201</v>
      </c>
      <c r="L202">
        <f t="shared" si="32"/>
        <v>1999.0030481057456</v>
      </c>
      <c r="M202">
        <f t="shared" si="33"/>
        <v>17832.898508451166</v>
      </c>
      <c r="N202" t="e">
        <f t="shared" si="34"/>
        <v>#N/A</v>
      </c>
      <c r="O202" t="str">
        <f t="shared" si="35"/>
        <v>NA</v>
      </c>
      <c r="P202" t="e">
        <v>#N/A</v>
      </c>
      <c r="Q202" t="e">
        <v>#N/A</v>
      </c>
      <c r="R202" t="str" cm="1">
        <f t="array" ref="R202">INDEX($U$2:$U$6,ROUNDUP(K202/$T$2,0))</f>
        <v>Top 20%</v>
      </c>
      <c r="V202">
        <v>0</v>
      </c>
      <c r="X202">
        <f t="shared" si="27"/>
        <v>0</v>
      </c>
      <c r="Y202">
        <v>0</v>
      </c>
      <c r="Z202">
        <f t="shared" si="28"/>
        <v>0</v>
      </c>
    </row>
    <row r="203" spans="1:26" x14ac:dyDescent="0.25">
      <c r="A203" s="26">
        <v>4603</v>
      </c>
      <c r="B203" s="96" t="s">
        <v>1008</v>
      </c>
      <c r="C203">
        <v>42871101</v>
      </c>
      <c r="D203" t="s">
        <v>631</v>
      </c>
      <c r="E203">
        <v>9914.5590436700204</v>
      </c>
      <c r="F203">
        <f t="shared" si="29"/>
        <v>6.161938498241156</v>
      </c>
      <c r="G203" s="27">
        <v>91</v>
      </c>
      <c r="H203">
        <f t="shared" si="30"/>
        <v>3.822354932380748</v>
      </c>
      <c r="I203">
        <f t="shared" si="31"/>
        <v>23.553116011778901</v>
      </c>
      <c r="J203" s="97">
        <v>0.25882545067888901</v>
      </c>
      <c r="K203" s="98">
        <v>202</v>
      </c>
      <c r="L203">
        <f t="shared" si="32"/>
        <v>2005.1649866039868</v>
      </c>
      <c r="M203">
        <f t="shared" si="33"/>
        <v>17809.345392439387</v>
      </c>
      <c r="N203" t="e">
        <f t="shared" si="34"/>
        <v>#N/A</v>
      </c>
      <c r="O203" t="str">
        <f t="shared" si="35"/>
        <v>NA</v>
      </c>
      <c r="P203" t="e">
        <v>#N/A</v>
      </c>
      <c r="Q203" t="e">
        <v>#N/A</v>
      </c>
      <c r="R203" t="str" cm="1">
        <f t="array" ref="R203">INDEX($U$2:$U$6,ROUNDUP(K203/$T$2,0))</f>
        <v>Top 20%</v>
      </c>
      <c r="V203">
        <v>0</v>
      </c>
      <c r="X203">
        <f t="shared" si="27"/>
        <v>0</v>
      </c>
      <c r="Y203">
        <v>0</v>
      </c>
      <c r="Z203">
        <f t="shared" si="28"/>
        <v>0</v>
      </c>
    </row>
    <row r="204" spans="1:26" x14ac:dyDescent="0.25">
      <c r="A204" s="26">
        <v>521</v>
      </c>
      <c r="B204" s="96" t="s">
        <v>729</v>
      </c>
      <c r="C204">
        <v>42661103</v>
      </c>
      <c r="D204" t="s">
        <v>286</v>
      </c>
      <c r="E204">
        <v>10464.566720770699</v>
      </c>
      <c r="F204">
        <f t="shared" si="29"/>
        <v>6.5037704914671846</v>
      </c>
      <c r="G204" s="27">
        <v>87</v>
      </c>
      <c r="H204">
        <f t="shared" si="30"/>
        <v>3.4502281771426824</v>
      </c>
      <c r="I204">
        <f t="shared" si="31"/>
        <v>22.439492207329192</v>
      </c>
      <c r="J204" s="97">
        <v>0.25792519778539302</v>
      </c>
      <c r="K204" s="98">
        <v>203</v>
      </c>
      <c r="L204">
        <f t="shared" si="32"/>
        <v>2011.6687570954539</v>
      </c>
      <c r="M204">
        <f t="shared" si="33"/>
        <v>17786.905900232057</v>
      </c>
      <c r="N204" t="e">
        <f t="shared" si="34"/>
        <v>#N/A</v>
      </c>
      <c r="O204" t="str">
        <f t="shared" si="35"/>
        <v>NA</v>
      </c>
      <c r="P204" t="e">
        <v>#N/A</v>
      </c>
      <c r="Q204" t="e">
        <v>#N/A</v>
      </c>
      <c r="R204" t="str" cm="1">
        <f t="array" ref="R204">INDEX($U$2:$U$6,ROUNDUP(K204/$T$2,0))</f>
        <v>Top 20%</v>
      </c>
      <c r="V204">
        <v>0</v>
      </c>
      <c r="X204">
        <f t="shared" si="27"/>
        <v>0</v>
      </c>
      <c r="Y204">
        <v>0</v>
      </c>
      <c r="Z204">
        <f t="shared" si="28"/>
        <v>0</v>
      </c>
    </row>
    <row r="205" spans="1:26" x14ac:dyDescent="0.25">
      <c r="A205" s="26">
        <v>134</v>
      </c>
      <c r="B205" s="96" t="s">
        <v>4192</v>
      </c>
      <c r="C205">
        <v>252521103</v>
      </c>
      <c r="D205" t="s">
        <v>4175</v>
      </c>
      <c r="E205">
        <v>109280.434890132</v>
      </c>
      <c r="F205">
        <f t="shared" si="29"/>
        <v>67.918231752723429</v>
      </c>
      <c r="G205" s="27">
        <v>589</v>
      </c>
      <c r="H205">
        <f t="shared" si="30"/>
        <v>2.2198095334311816</v>
      </c>
      <c r="I205">
        <f t="shared" si="31"/>
        <v>150.76553833848385</v>
      </c>
      <c r="J205" s="97">
        <v>0.255968655922723</v>
      </c>
      <c r="K205" s="98">
        <v>204</v>
      </c>
      <c r="L205">
        <f t="shared" si="32"/>
        <v>2079.5869888481775</v>
      </c>
      <c r="M205">
        <f t="shared" si="33"/>
        <v>17636.140361893573</v>
      </c>
      <c r="N205" t="e">
        <f t="shared" si="34"/>
        <v>#N/A</v>
      </c>
      <c r="O205" t="str">
        <f t="shared" si="35"/>
        <v>NA</v>
      </c>
      <c r="P205" t="e">
        <v>#N/A</v>
      </c>
      <c r="Q205" t="e">
        <v>#N/A</v>
      </c>
      <c r="R205" t="str" cm="1">
        <f t="array" ref="R205">INDEX($U$2:$U$6,ROUNDUP(K205/$T$2,0))</f>
        <v>Top 20%</v>
      </c>
      <c r="V205">
        <v>0</v>
      </c>
      <c r="X205">
        <f t="shared" si="27"/>
        <v>0</v>
      </c>
      <c r="Y205">
        <v>0</v>
      </c>
      <c r="Z205">
        <f t="shared" si="28"/>
        <v>0</v>
      </c>
    </row>
    <row r="206" spans="1:26" x14ac:dyDescent="0.25">
      <c r="A206" s="26">
        <v>3686</v>
      </c>
      <c r="B206" s="96" t="s">
        <v>241</v>
      </c>
      <c r="C206">
        <v>42771111</v>
      </c>
      <c r="D206" t="s">
        <v>240</v>
      </c>
      <c r="E206">
        <v>30432.339923334399</v>
      </c>
      <c r="F206">
        <f t="shared" si="29"/>
        <v>18.913822202196645</v>
      </c>
      <c r="G206" s="27">
        <v>142</v>
      </c>
      <c r="H206">
        <f t="shared" si="30"/>
        <v>1.9202309467657299</v>
      </c>
      <c r="I206">
        <f t="shared" si="31"/>
        <v>36.318906714282747</v>
      </c>
      <c r="J206" s="97">
        <v>0.25576694869213201</v>
      </c>
      <c r="K206" s="98">
        <v>205</v>
      </c>
      <c r="L206">
        <f t="shared" si="32"/>
        <v>2098.5008110503741</v>
      </c>
      <c r="M206">
        <f t="shared" si="33"/>
        <v>17599.821455179292</v>
      </c>
      <c r="N206" t="e">
        <f t="shared" si="34"/>
        <v>#N/A</v>
      </c>
      <c r="O206" t="str">
        <f t="shared" si="35"/>
        <v>NA</v>
      </c>
      <c r="P206" t="e">
        <v>#N/A</v>
      </c>
      <c r="Q206" t="e">
        <v>#N/A</v>
      </c>
      <c r="R206" t="str" cm="1">
        <f t="array" ref="R206">INDEX($U$2:$U$6,ROUNDUP(K206/$T$2,0))</f>
        <v>Top 20%</v>
      </c>
      <c r="V206">
        <v>0</v>
      </c>
      <c r="X206">
        <f t="shared" si="27"/>
        <v>0</v>
      </c>
      <c r="Y206">
        <v>0</v>
      </c>
      <c r="Z206">
        <f t="shared" si="28"/>
        <v>0</v>
      </c>
    </row>
    <row r="207" spans="1:26" x14ac:dyDescent="0.25">
      <c r="A207" s="26">
        <v>8712</v>
      </c>
      <c r="B207" s="96" t="s">
        <v>1589</v>
      </c>
      <c r="C207">
        <v>102781101</v>
      </c>
      <c r="D207" t="s">
        <v>357</v>
      </c>
      <c r="E207">
        <v>3461.2366123735001</v>
      </c>
      <c r="F207">
        <f t="shared" si="29"/>
        <v>2.1511725372116222</v>
      </c>
      <c r="G207" s="27">
        <v>15</v>
      </c>
      <c r="H207">
        <f t="shared" si="30"/>
        <v>1.7729488011753192</v>
      </c>
      <c r="I207">
        <f t="shared" si="31"/>
        <v>3.813918770970615</v>
      </c>
      <c r="J207" s="97">
        <v>0.25426125139804101</v>
      </c>
      <c r="K207" s="98">
        <v>206</v>
      </c>
      <c r="L207">
        <f t="shared" si="32"/>
        <v>2100.6519835875856</v>
      </c>
      <c r="M207">
        <f t="shared" si="33"/>
        <v>17596.00753640832</v>
      </c>
      <c r="N207" t="e">
        <f t="shared" si="34"/>
        <v>#N/A</v>
      </c>
      <c r="O207" t="str">
        <f t="shared" si="35"/>
        <v>NA</v>
      </c>
      <c r="P207" t="e">
        <v>#N/A</v>
      </c>
      <c r="Q207" t="e">
        <v>#N/A</v>
      </c>
      <c r="R207" t="str" cm="1">
        <f t="array" ref="R207">INDEX($U$2:$U$6,ROUNDUP(K207/$T$2,0))</f>
        <v>Top 20%</v>
      </c>
      <c r="V207">
        <v>0</v>
      </c>
      <c r="X207">
        <f t="shared" si="27"/>
        <v>0</v>
      </c>
      <c r="Y207">
        <v>0</v>
      </c>
      <c r="Z207">
        <f t="shared" si="28"/>
        <v>0</v>
      </c>
    </row>
    <row r="208" spans="1:26" x14ac:dyDescent="0.25">
      <c r="A208" s="26">
        <v>10786</v>
      </c>
      <c r="B208" s="96" t="s">
        <v>4193</v>
      </c>
      <c r="C208">
        <v>63642113</v>
      </c>
      <c r="D208" t="s">
        <v>2153</v>
      </c>
      <c r="E208">
        <v>1312.95083240636</v>
      </c>
      <c r="F208">
        <f t="shared" si="29"/>
        <v>0.81600424636815405</v>
      </c>
      <c r="G208" s="27">
        <v>5</v>
      </c>
      <c r="H208">
        <f t="shared" si="30"/>
        <v>1.5575206230941199</v>
      </c>
      <c r="I208">
        <f t="shared" si="31"/>
        <v>1.270943442250775</v>
      </c>
      <c r="J208" s="97">
        <v>0.25418868845015502</v>
      </c>
      <c r="K208" s="98">
        <v>207</v>
      </c>
      <c r="L208">
        <f t="shared" si="32"/>
        <v>2101.4679878339539</v>
      </c>
      <c r="M208">
        <f t="shared" si="33"/>
        <v>17594.73659296607</v>
      </c>
      <c r="N208" t="e">
        <f t="shared" si="34"/>
        <v>#N/A</v>
      </c>
      <c r="O208" t="str">
        <f t="shared" si="35"/>
        <v>NA</v>
      </c>
      <c r="P208" t="e">
        <v>#N/A</v>
      </c>
      <c r="Q208" t="e">
        <v>#N/A</v>
      </c>
      <c r="R208" t="str" cm="1">
        <f t="array" ref="R208">INDEX($U$2:$U$6,ROUNDUP(K208/$T$2,0))</f>
        <v>Top 20%</v>
      </c>
      <c r="V208">
        <v>0</v>
      </c>
      <c r="X208">
        <f t="shared" si="27"/>
        <v>0</v>
      </c>
      <c r="Y208">
        <v>0</v>
      </c>
      <c r="Z208">
        <f t="shared" si="28"/>
        <v>0</v>
      </c>
    </row>
    <row r="209" spans="1:26" x14ac:dyDescent="0.25">
      <c r="A209" s="26">
        <v>9423</v>
      </c>
      <c r="B209" s="96" t="s">
        <v>2293</v>
      </c>
      <c r="C209">
        <v>163341103</v>
      </c>
      <c r="D209" t="s">
        <v>1540</v>
      </c>
      <c r="E209">
        <v>7503.9159614979098</v>
      </c>
      <c r="F209">
        <f t="shared" si="29"/>
        <v>4.663714084212498</v>
      </c>
      <c r="G209" s="27">
        <v>34</v>
      </c>
      <c r="H209">
        <f t="shared" si="30"/>
        <v>1.8510600993711397</v>
      </c>
      <c r="I209">
        <f t="shared" si="31"/>
        <v>8.63281505616097</v>
      </c>
      <c r="J209" s="97">
        <v>0.25390632518120498</v>
      </c>
      <c r="K209" s="98">
        <v>208</v>
      </c>
      <c r="L209">
        <f t="shared" si="32"/>
        <v>2106.1317019181665</v>
      </c>
      <c r="M209">
        <f t="shared" si="33"/>
        <v>17586.10377790991</v>
      </c>
      <c r="N209" t="e">
        <f t="shared" si="34"/>
        <v>#N/A</v>
      </c>
      <c r="O209" t="str">
        <f t="shared" si="35"/>
        <v>NA</v>
      </c>
      <c r="P209" t="e">
        <v>#N/A</v>
      </c>
      <c r="Q209" t="e">
        <v>#N/A</v>
      </c>
      <c r="R209" t="str" cm="1">
        <f t="array" ref="R209">INDEX($U$2:$U$6,ROUNDUP(K209/$T$2,0))</f>
        <v>Top 20%</v>
      </c>
      <c r="V209">
        <v>0</v>
      </c>
      <c r="X209">
        <f t="shared" si="27"/>
        <v>0</v>
      </c>
      <c r="Y209">
        <v>0</v>
      </c>
      <c r="Z209">
        <f t="shared" si="28"/>
        <v>0</v>
      </c>
    </row>
    <row r="210" spans="1:26" x14ac:dyDescent="0.25">
      <c r="A210" s="26">
        <v>9267</v>
      </c>
      <c r="B210" s="96" t="s">
        <v>4194</v>
      </c>
      <c r="C210">
        <v>42281105</v>
      </c>
      <c r="D210" t="s">
        <v>793</v>
      </c>
      <c r="E210">
        <v>170.38541554511599</v>
      </c>
      <c r="F210">
        <f t="shared" si="29"/>
        <v>0.10589522408024611</v>
      </c>
      <c r="G210" s="27">
        <v>2</v>
      </c>
      <c r="H210">
        <f t="shared" si="30"/>
        <v>4.786049922859128</v>
      </c>
      <c r="I210">
        <f t="shared" si="31"/>
        <v>0.50681982904041201</v>
      </c>
      <c r="J210" s="97">
        <v>0.253409914520206</v>
      </c>
      <c r="K210" s="98">
        <v>209</v>
      </c>
      <c r="L210">
        <f t="shared" si="32"/>
        <v>2106.2375971422466</v>
      </c>
      <c r="M210">
        <f t="shared" si="33"/>
        <v>17585.596958080871</v>
      </c>
      <c r="N210" t="e">
        <f t="shared" si="34"/>
        <v>#N/A</v>
      </c>
      <c r="O210" t="str">
        <f t="shared" si="35"/>
        <v>NA</v>
      </c>
      <c r="P210" t="e">
        <v>#N/A</v>
      </c>
      <c r="Q210" t="e">
        <v>#N/A</v>
      </c>
      <c r="R210" t="str" cm="1">
        <f t="array" ref="R210">INDEX($U$2:$U$6,ROUNDUP(K210/$T$2,0))</f>
        <v>Top 20%</v>
      </c>
      <c r="V210">
        <v>0</v>
      </c>
      <c r="X210">
        <f t="shared" si="27"/>
        <v>0</v>
      </c>
      <c r="Y210">
        <v>0</v>
      </c>
      <c r="Z210">
        <f t="shared" si="28"/>
        <v>0</v>
      </c>
    </row>
    <row r="211" spans="1:26" x14ac:dyDescent="0.25">
      <c r="A211" s="26">
        <v>4480</v>
      </c>
      <c r="B211" s="96" t="s">
        <v>1140</v>
      </c>
      <c r="C211">
        <v>43351106</v>
      </c>
      <c r="D211" t="s">
        <v>870</v>
      </c>
      <c r="E211">
        <v>16256.6321327352</v>
      </c>
      <c r="F211">
        <f t="shared" si="29"/>
        <v>10.10356254365146</v>
      </c>
      <c r="G211" s="27">
        <v>100</v>
      </c>
      <c r="H211">
        <f t="shared" si="30"/>
        <v>2.5058489293899391</v>
      </c>
      <c r="I211">
        <f t="shared" si="31"/>
        <v>25.318001383033302</v>
      </c>
      <c r="J211" s="97">
        <v>0.25318001383033301</v>
      </c>
      <c r="K211" s="98">
        <v>210</v>
      </c>
      <c r="L211">
        <f t="shared" si="32"/>
        <v>2116.3411596858982</v>
      </c>
      <c r="M211">
        <f t="shared" si="33"/>
        <v>17560.278956697839</v>
      </c>
      <c r="N211" t="e">
        <f t="shared" si="34"/>
        <v>#N/A</v>
      </c>
      <c r="O211" t="str">
        <f t="shared" si="35"/>
        <v>NA</v>
      </c>
      <c r="P211" t="e">
        <v>#N/A</v>
      </c>
      <c r="Q211" t="e">
        <v>#N/A</v>
      </c>
      <c r="R211" t="str" cm="1">
        <f t="array" ref="R211">INDEX($U$2:$U$6,ROUNDUP(K211/$T$2,0))</f>
        <v>Top 20%</v>
      </c>
      <c r="V211">
        <v>0</v>
      </c>
      <c r="X211">
        <f t="shared" si="27"/>
        <v>0</v>
      </c>
      <c r="Y211">
        <v>0</v>
      </c>
      <c r="Z211">
        <f t="shared" si="28"/>
        <v>0</v>
      </c>
    </row>
    <row r="212" spans="1:26" x14ac:dyDescent="0.25">
      <c r="A212" s="26">
        <v>3034</v>
      </c>
      <c r="B212" s="96" t="s">
        <v>1913</v>
      </c>
      <c r="C212">
        <v>42251101</v>
      </c>
      <c r="D212" t="s">
        <v>526</v>
      </c>
      <c r="E212">
        <v>4818.36027980582</v>
      </c>
      <c r="F212">
        <f t="shared" si="29"/>
        <v>2.9946303789967805</v>
      </c>
      <c r="G212" s="27">
        <v>72</v>
      </c>
      <c r="H212">
        <f t="shared" si="30"/>
        <v>6.0747130802696656</v>
      </c>
      <c r="I212">
        <f t="shared" si="31"/>
        <v>18.191520333864649</v>
      </c>
      <c r="J212" s="97">
        <v>0.25266000463700899</v>
      </c>
      <c r="K212" s="98">
        <v>211</v>
      </c>
      <c r="L212">
        <f t="shared" si="32"/>
        <v>2119.3357900648948</v>
      </c>
      <c r="M212">
        <f t="shared" si="33"/>
        <v>17542.087436363974</v>
      </c>
      <c r="N212" t="e">
        <f t="shared" si="34"/>
        <v>#N/A</v>
      </c>
      <c r="O212" t="str">
        <f t="shared" si="35"/>
        <v>NA</v>
      </c>
      <c r="P212" t="e">
        <v>#N/A</v>
      </c>
      <c r="Q212" t="e">
        <v>#N/A</v>
      </c>
      <c r="R212" t="str" cm="1">
        <f t="array" ref="R212">INDEX($U$2:$U$6,ROUNDUP(K212/$T$2,0))</f>
        <v>Top 20%</v>
      </c>
      <c r="V212">
        <v>0</v>
      </c>
      <c r="X212">
        <f t="shared" si="27"/>
        <v>0</v>
      </c>
      <c r="Y212">
        <v>0</v>
      </c>
      <c r="Z212">
        <f t="shared" si="28"/>
        <v>0</v>
      </c>
    </row>
    <row r="213" spans="1:26" x14ac:dyDescent="0.25">
      <c r="A213" s="26">
        <v>4451</v>
      </c>
      <c r="B213" s="96" t="s">
        <v>865</v>
      </c>
      <c r="C213">
        <v>43361103</v>
      </c>
      <c r="D213" t="s">
        <v>649</v>
      </c>
      <c r="E213">
        <v>12940.618395454199</v>
      </c>
      <c r="F213">
        <f t="shared" si="29"/>
        <v>8.0426466099777496</v>
      </c>
      <c r="G213" s="27">
        <v>118</v>
      </c>
      <c r="H213">
        <f t="shared" si="30"/>
        <v>3.7005899525798553</v>
      </c>
      <c r="I213">
        <f t="shared" si="31"/>
        <v>29.762537237034095</v>
      </c>
      <c r="J213" s="97">
        <v>0.25222489183927199</v>
      </c>
      <c r="K213" s="98">
        <v>212</v>
      </c>
      <c r="L213">
        <f t="shared" si="32"/>
        <v>2127.3784366748728</v>
      </c>
      <c r="M213">
        <f t="shared" si="33"/>
        <v>17512.324899126939</v>
      </c>
      <c r="N213" t="e">
        <f t="shared" si="34"/>
        <v>#N/A</v>
      </c>
      <c r="O213" t="str">
        <f t="shared" si="35"/>
        <v>NA</v>
      </c>
      <c r="P213" t="e">
        <v>#N/A</v>
      </c>
      <c r="Q213" t="e">
        <v>#N/A</v>
      </c>
      <c r="R213" t="str" cm="1">
        <f t="array" ref="R213">INDEX($U$2:$U$6,ROUNDUP(K213/$T$2,0))</f>
        <v>Top 20%</v>
      </c>
      <c r="V213">
        <v>0</v>
      </c>
      <c r="X213">
        <f t="shared" si="27"/>
        <v>0</v>
      </c>
      <c r="Y213">
        <v>0</v>
      </c>
      <c r="Z213">
        <f t="shared" si="28"/>
        <v>0</v>
      </c>
    </row>
    <row r="214" spans="1:26" x14ac:dyDescent="0.25">
      <c r="A214" s="26">
        <v>5062</v>
      </c>
      <c r="B214" s="96" t="s">
        <v>598</v>
      </c>
      <c r="C214">
        <v>254151102</v>
      </c>
      <c r="D214" t="s">
        <v>278</v>
      </c>
      <c r="E214">
        <v>24261.144021322099</v>
      </c>
      <c r="F214">
        <f t="shared" si="29"/>
        <v>15.078399018845307</v>
      </c>
      <c r="G214" s="27">
        <v>156</v>
      </c>
      <c r="H214">
        <f t="shared" si="30"/>
        <v>2.6006464200909121</v>
      </c>
      <c r="I214">
        <f t="shared" si="31"/>
        <v>39.213584429062365</v>
      </c>
      <c r="J214" s="97">
        <v>0.25136913095552799</v>
      </c>
      <c r="K214" s="98">
        <v>213</v>
      </c>
      <c r="L214">
        <f t="shared" si="32"/>
        <v>2142.4568356937179</v>
      </c>
      <c r="M214">
        <f t="shared" si="33"/>
        <v>17473.111314697879</v>
      </c>
      <c r="N214" t="e">
        <f t="shared" si="34"/>
        <v>#N/A</v>
      </c>
      <c r="O214" t="str">
        <f t="shared" si="35"/>
        <v>NA</v>
      </c>
      <c r="P214" t="e">
        <v>#N/A</v>
      </c>
      <c r="Q214" t="e">
        <v>#N/A</v>
      </c>
      <c r="R214" t="str" cm="1">
        <f t="array" ref="R214">INDEX($U$2:$U$6,ROUNDUP(K214/$T$2,0))</f>
        <v>Top 20%</v>
      </c>
      <c r="V214">
        <v>0</v>
      </c>
      <c r="X214">
        <f t="shared" si="27"/>
        <v>0</v>
      </c>
      <c r="Y214">
        <v>0</v>
      </c>
      <c r="Z214">
        <f t="shared" si="28"/>
        <v>0</v>
      </c>
    </row>
    <row r="215" spans="1:26" x14ac:dyDescent="0.25">
      <c r="A215" s="26">
        <v>5371</v>
      </c>
      <c r="B215" s="96" t="s">
        <v>2251</v>
      </c>
      <c r="C215">
        <v>14241101</v>
      </c>
      <c r="D215" t="s">
        <v>2250</v>
      </c>
      <c r="E215">
        <v>4976.4794538133701</v>
      </c>
      <c r="F215">
        <f t="shared" si="29"/>
        <v>3.0929020844085584</v>
      </c>
      <c r="G215" s="27">
        <v>96</v>
      </c>
      <c r="H215">
        <f t="shared" si="30"/>
        <v>7.7734853421561736</v>
      </c>
      <c r="I215">
        <f t="shared" si="31"/>
        <v>24.042629017874205</v>
      </c>
      <c r="J215" s="97">
        <v>0.25044405226952299</v>
      </c>
      <c r="K215" s="98">
        <v>214</v>
      </c>
      <c r="L215">
        <f t="shared" si="32"/>
        <v>2145.5497377781267</v>
      </c>
      <c r="M215">
        <f t="shared" si="33"/>
        <v>17449.068685680006</v>
      </c>
      <c r="N215" t="e">
        <f t="shared" si="34"/>
        <v>#N/A</v>
      </c>
      <c r="O215" t="str">
        <f t="shared" si="35"/>
        <v>NA</v>
      </c>
      <c r="P215" t="e">
        <v>#N/A</v>
      </c>
      <c r="Q215" t="e">
        <v>#N/A</v>
      </c>
      <c r="R215" t="str" cm="1">
        <f t="array" ref="R215">INDEX($U$2:$U$6,ROUNDUP(K215/$T$2,0))</f>
        <v>Top 20%</v>
      </c>
      <c r="V215">
        <v>0</v>
      </c>
      <c r="X215">
        <f t="shared" si="27"/>
        <v>0</v>
      </c>
      <c r="Y215">
        <v>0</v>
      </c>
      <c r="Z215">
        <f t="shared" si="28"/>
        <v>0</v>
      </c>
    </row>
    <row r="216" spans="1:26" x14ac:dyDescent="0.25">
      <c r="A216" s="26">
        <v>8139</v>
      </c>
      <c r="B216" s="96" t="s">
        <v>331</v>
      </c>
      <c r="C216">
        <v>42991105</v>
      </c>
      <c r="D216" t="s">
        <v>330</v>
      </c>
      <c r="E216">
        <v>8949.4852600374707</v>
      </c>
      <c r="F216">
        <f t="shared" si="29"/>
        <v>5.5621412430313679</v>
      </c>
      <c r="G216" s="27">
        <v>54</v>
      </c>
      <c r="H216">
        <f t="shared" si="30"/>
        <v>2.4276931561528952</v>
      </c>
      <c r="I216">
        <f t="shared" si="31"/>
        <v>13.503172229263008</v>
      </c>
      <c r="J216" s="97">
        <v>0.250058744986352</v>
      </c>
      <c r="K216" s="98">
        <v>215</v>
      </c>
      <c r="L216">
        <f t="shared" si="32"/>
        <v>2151.1118790211581</v>
      </c>
      <c r="M216">
        <f t="shared" si="33"/>
        <v>17435.565513450743</v>
      </c>
      <c r="N216" t="e">
        <f t="shared" si="34"/>
        <v>#N/A</v>
      </c>
      <c r="O216" t="str">
        <f t="shared" si="35"/>
        <v>NA</v>
      </c>
      <c r="P216" t="e">
        <v>#N/A</v>
      </c>
      <c r="Q216">
        <v>17435.565513450743</v>
      </c>
      <c r="R216" t="str" cm="1">
        <f t="array" ref="R216">INDEX($U$2:$U$6,ROUNDUP(K216/$T$2,0))</f>
        <v>Top 20%</v>
      </c>
      <c r="V216">
        <v>0</v>
      </c>
      <c r="X216">
        <f t="shared" si="27"/>
        <v>0</v>
      </c>
      <c r="Y216">
        <v>0</v>
      </c>
      <c r="Z216">
        <f t="shared" si="28"/>
        <v>0</v>
      </c>
    </row>
    <row r="217" spans="1:26" x14ac:dyDescent="0.25">
      <c r="A217" s="26">
        <v>4462</v>
      </c>
      <c r="B217" s="96" t="s">
        <v>883</v>
      </c>
      <c r="C217">
        <v>42661103</v>
      </c>
      <c r="D217" t="s">
        <v>286</v>
      </c>
      <c r="E217">
        <v>1890.9338717840801</v>
      </c>
      <c r="F217">
        <f t="shared" si="29"/>
        <v>1.1752230402635675</v>
      </c>
      <c r="G217" s="27">
        <v>41</v>
      </c>
      <c r="H217">
        <f t="shared" si="30"/>
        <v>8.7125786130217371</v>
      </c>
      <c r="I217">
        <f t="shared" si="31"/>
        <v>10.239223126130742</v>
      </c>
      <c r="J217" s="97">
        <v>0.24973714941782299</v>
      </c>
      <c r="K217" s="98">
        <v>216</v>
      </c>
      <c r="L217">
        <f t="shared" si="32"/>
        <v>2152.2871020614216</v>
      </c>
      <c r="M217">
        <f t="shared" si="33"/>
        <v>17425.326290324614</v>
      </c>
      <c r="N217" t="e">
        <f t="shared" si="34"/>
        <v>#N/A</v>
      </c>
      <c r="O217" t="str">
        <f t="shared" si="35"/>
        <v>NA</v>
      </c>
      <c r="P217" t="e">
        <v>#N/A</v>
      </c>
      <c r="Q217" t="e">
        <v>#N/A</v>
      </c>
      <c r="R217" t="str" cm="1">
        <f t="array" ref="R217">INDEX($U$2:$U$6,ROUNDUP(K217/$T$2,0))</f>
        <v>Top 20%</v>
      </c>
      <c r="V217">
        <v>0</v>
      </c>
      <c r="X217">
        <f t="shared" si="27"/>
        <v>0</v>
      </c>
      <c r="Y217">
        <v>0</v>
      </c>
      <c r="Z217">
        <f t="shared" si="28"/>
        <v>0</v>
      </c>
    </row>
    <row r="218" spans="1:26" x14ac:dyDescent="0.25">
      <c r="A218" s="26">
        <v>4593</v>
      </c>
      <c r="B218" s="96" t="s">
        <v>4195</v>
      </c>
      <c r="C218">
        <v>253642101</v>
      </c>
      <c r="D218" t="s">
        <v>3729</v>
      </c>
      <c r="E218">
        <v>6924.1000998162299</v>
      </c>
      <c r="F218">
        <f t="shared" si="29"/>
        <v>4.3033561838509815</v>
      </c>
      <c r="G218" s="27">
        <v>22</v>
      </c>
      <c r="H218">
        <f t="shared" si="30"/>
        <v>1.2710245382354775</v>
      </c>
      <c r="I218">
        <f t="shared" si="31"/>
        <v>5.4696713064419802</v>
      </c>
      <c r="J218" s="97">
        <v>0.24862142302008999</v>
      </c>
      <c r="K218" s="98">
        <v>217</v>
      </c>
      <c r="L218">
        <f t="shared" si="32"/>
        <v>2156.5904582452727</v>
      </c>
      <c r="M218">
        <f t="shared" si="33"/>
        <v>17419.856619018174</v>
      </c>
      <c r="N218" t="e">
        <f t="shared" si="34"/>
        <v>#N/A</v>
      </c>
      <c r="O218" t="str">
        <f t="shared" si="35"/>
        <v>NA</v>
      </c>
      <c r="P218" t="e">
        <v>#N/A</v>
      </c>
      <c r="Q218" t="e">
        <v>#N/A</v>
      </c>
      <c r="R218" t="str" cm="1">
        <f t="array" ref="R218">INDEX($U$2:$U$6,ROUNDUP(K218/$T$2,0))</f>
        <v>Top 20%</v>
      </c>
      <c r="V218">
        <v>0</v>
      </c>
      <c r="X218">
        <f t="shared" si="27"/>
        <v>0</v>
      </c>
      <c r="Y218">
        <v>0</v>
      </c>
      <c r="Z218">
        <f t="shared" si="28"/>
        <v>0</v>
      </c>
    </row>
    <row r="219" spans="1:26" x14ac:dyDescent="0.25">
      <c r="A219" s="26">
        <v>6909</v>
      </c>
      <c r="B219" s="96" t="s">
        <v>4196</v>
      </c>
      <c r="C219">
        <v>102911109</v>
      </c>
      <c r="D219" t="s">
        <v>284</v>
      </c>
      <c r="E219">
        <v>4286.55563298584</v>
      </c>
      <c r="F219">
        <f t="shared" si="29"/>
        <v>2.6641116426263767</v>
      </c>
      <c r="G219" s="27">
        <v>49</v>
      </c>
      <c r="H219">
        <f t="shared" si="30"/>
        <v>4.5696210064330387</v>
      </c>
      <c r="I219">
        <f t="shared" si="31"/>
        <v>12.17398052562832</v>
      </c>
      <c r="J219" s="97">
        <v>0.24844858215568</v>
      </c>
      <c r="K219" s="98">
        <v>218</v>
      </c>
      <c r="L219">
        <f t="shared" si="32"/>
        <v>2159.2545698878989</v>
      </c>
      <c r="M219">
        <f t="shared" si="33"/>
        <v>17407.682638492544</v>
      </c>
      <c r="N219" t="e">
        <f t="shared" si="34"/>
        <v>#N/A</v>
      </c>
      <c r="O219" t="str">
        <f t="shared" si="35"/>
        <v>NA</v>
      </c>
      <c r="P219" t="e">
        <v>#N/A</v>
      </c>
      <c r="Q219">
        <v>17407.682638492544</v>
      </c>
      <c r="R219" t="str" cm="1">
        <f t="array" ref="R219">INDEX($U$2:$U$6,ROUNDUP(K219/$T$2,0))</f>
        <v>Top 20%</v>
      </c>
      <c r="V219">
        <v>0</v>
      </c>
      <c r="X219">
        <f t="shared" si="27"/>
        <v>0</v>
      </c>
      <c r="Y219">
        <v>0</v>
      </c>
      <c r="Z219">
        <f t="shared" si="28"/>
        <v>0</v>
      </c>
    </row>
    <row r="220" spans="1:26" x14ac:dyDescent="0.25">
      <c r="A220" s="26">
        <v>9944</v>
      </c>
      <c r="B220" s="96" t="s">
        <v>4197</v>
      </c>
      <c r="C220">
        <v>102911103</v>
      </c>
      <c r="D220" t="s">
        <v>322</v>
      </c>
      <c r="E220">
        <v>252.308263398772</v>
      </c>
      <c r="F220">
        <f t="shared" si="29"/>
        <v>0.15681060497126911</v>
      </c>
      <c r="G220" s="27">
        <v>4</v>
      </c>
      <c r="H220">
        <f t="shared" si="30"/>
        <v>6.3242757694163227</v>
      </c>
      <c r="I220">
        <f t="shared" si="31"/>
        <v>0.99171350940731196</v>
      </c>
      <c r="J220" s="97">
        <v>0.24792837735182799</v>
      </c>
      <c r="K220" s="98">
        <v>219</v>
      </c>
      <c r="L220">
        <f t="shared" si="32"/>
        <v>2159.4113804928702</v>
      </c>
      <c r="M220">
        <f t="shared" si="33"/>
        <v>17406.690924983137</v>
      </c>
      <c r="N220" t="e">
        <f t="shared" si="34"/>
        <v>#N/A</v>
      </c>
      <c r="O220" t="str">
        <f t="shared" si="35"/>
        <v>NA</v>
      </c>
      <c r="P220" t="e">
        <v>#N/A</v>
      </c>
      <c r="Q220" t="e">
        <v>#N/A</v>
      </c>
      <c r="R220" t="str" cm="1">
        <f t="array" ref="R220">INDEX($U$2:$U$6,ROUNDUP(K220/$T$2,0))</f>
        <v>Top 20%</v>
      </c>
      <c r="V220">
        <v>0</v>
      </c>
      <c r="X220">
        <f t="shared" si="27"/>
        <v>0</v>
      </c>
      <c r="Y220">
        <v>0</v>
      </c>
      <c r="Z220">
        <f t="shared" si="28"/>
        <v>0</v>
      </c>
    </row>
    <row r="221" spans="1:26" x14ac:dyDescent="0.25">
      <c r="A221" s="26">
        <v>10031</v>
      </c>
      <c r="B221" s="96" t="s">
        <v>4198</v>
      </c>
      <c r="C221">
        <v>182052102</v>
      </c>
      <c r="D221" t="s">
        <v>2688</v>
      </c>
      <c r="E221">
        <v>3650.4624922080998</v>
      </c>
      <c r="F221">
        <f t="shared" si="29"/>
        <v>2.2687771859590429</v>
      </c>
      <c r="G221" s="27">
        <v>5</v>
      </c>
      <c r="H221">
        <f t="shared" si="30"/>
        <v>0.54577589298636553</v>
      </c>
      <c r="I221">
        <f t="shared" si="31"/>
        <v>1.2382438946538901</v>
      </c>
      <c r="J221" s="97">
        <v>0.247648778930778</v>
      </c>
      <c r="K221" s="98">
        <v>220</v>
      </c>
      <c r="L221">
        <f t="shared" si="32"/>
        <v>2161.6801576788293</v>
      </c>
      <c r="M221">
        <f t="shared" si="33"/>
        <v>17405.452681088482</v>
      </c>
      <c r="N221" t="e">
        <f t="shared" si="34"/>
        <v>#N/A</v>
      </c>
      <c r="O221" t="str">
        <f t="shared" si="35"/>
        <v>NA</v>
      </c>
      <c r="P221" t="e">
        <v>#N/A</v>
      </c>
      <c r="Q221" t="e">
        <v>#N/A</v>
      </c>
      <c r="R221" t="str" cm="1">
        <f t="array" ref="R221">INDEX($U$2:$U$6,ROUNDUP(K221/$T$2,0))</f>
        <v>Top 20%</v>
      </c>
      <c r="V221">
        <v>0</v>
      </c>
      <c r="X221">
        <f t="shared" si="27"/>
        <v>0</v>
      </c>
      <c r="Y221">
        <v>0</v>
      </c>
      <c r="Z221">
        <f t="shared" si="28"/>
        <v>0</v>
      </c>
    </row>
    <row r="222" spans="1:26" x14ac:dyDescent="0.25">
      <c r="A222" s="26">
        <v>905</v>
      </c>
      <c r="B222" s="96" t="s">
        <v>786</v>
      </c>
      <c r="C222">
        <v>103331102</v>
      </c>
      <c r="D222" t="s">
        <v>493</v>
      </c>
      <c r="E222">
        <v>21561.176213333601</v>
      </c>
      <c r="F222">
        <f t="shared" si="29"/>
        <v>13.400358118914607</v>
      </c>
      <c r="G222" s="27">
        <v>87</v>
      </c>
      <c r="H222">
        <f t="shared" si="30"/>
        <v>1.6052040153831528</v>
      </c>
      <c r="I222">
        <f t="shared" si="31"/>
        <v>21.510308660053958</v>
      </c>
      <c r="J222" s="97">
        <v>0.24724492712705701</v>
      </c>
      <c r="K222" s="98">
        <v>221</v>
      </c>
      <c r="L222">
        <f t="shared" si="32"/>
        <v>2175.0805157977438</v>
      </c>
      <c r="M222">
        <f t="shared" si="33"/>
        <v>17383.942372428428</v>
      </c>
      <c r="N222" t="e">
        <f t="shared" si="34"/>
        <v>#N/A</v>
      </c>
      <c r="O222" t="str">
        <f t="shared" si="35"/>
        <v>NA</v>
      </c>
      <c r="P222" t="e">
        <v>#N/A</v>
      </c>
      <c r="Q222" t="e">
        <v>#N/A</v>
      </c>
      <c r="R222" t="str" cm="1">
        <f t="array" ref="R222">INDEX($U$2:$U$6,ROUNDUP(K222/$T$2,0))</f>
        <v>Top 20%</v>
      </c>
      <c r="V222">
        <v>0</v>
      </c>
      <c r="X222">
        <f t="shared" si="27"/>
        <v>0</v>
      </c>
      <c r="Y222">
        <v>0</v>
      </c>
      <c r="Z222">
        <f t="shared" si="28"/>
        <v>0</v>
      </c>
    </row>
    <row r="223" spans="1:26" x14ac:dyDescent="0.25">
      <c r="A223" s="26">
        <v>5847</v>
      </c>
      <c r="B223" s="96" t="s">
        <v>1866</v>
      </c>
      <c r="C223">
        <v>254421103</v>
      </c>
      <c r="D223" t="s">
        <v>263</v>
      </c>
      <c r="E223">
        <v>5445.3198425173596</v>
      </c>
      <c r="F223">
        <f t="shared" si="29"/>
        <v>3.3842882799983589</v>
      </c>
      <c r="G223" s="27">
        <v>37</v>
      </c>
      <c r="H223">
        <f t="shared" si="30"/>
        <v>2.7025088800673078</v>
      </c>
      <c r="I223">
        <f t="shared" si="31"/>
        <v>9.1460691294032799</v>
      </c>
      <c r="J223" s="97">
        <v>0.24719105755144</v>
      </c>
      <c r="K223" s="98">
        <v>222</v>
      </c>
      <c r="L223">
        <f t="shared" si="32"/>
        <v>2178.464804077742</v>
      </c>
      <c r="M223">
        <f t="shared" si="33"/>
        <v>17374.796303299023</v>
      </c>
      <c r="N223" t="e">
        <f t="shared" si="34"/>
        <v>#N/A</v>
      </c>
      <c r="O223" t="str">
        <f t="shared" si="35"/>
        <v>NA</v>
      </c>
      <c r="P223" t="e">
        <v>#N/A</v>
      </c>
      <c r="Q223" t="e">
        <v>#N/A</v>
      </c>
      <c r="R223" t="str" cm="1">
        <f t="array" ref="R223">INDEX($U$2:$U$6,ROUNDUP(K223/$T$2,0))</f>
        <v>Top 20%</v>
      </c>
      <c r="V223">
        <v>0</v>
      </c>
      <c r="X223">
        <f t="shared" si="27"/>
        <v>0</v>
      </c>
      <c r="Y223">
        <v>0</v>
      </c>
      <c r="Z223">
        <f t="shared" si="28"/>
        <v>0</v>
      </c>
    </row>
    <row r="224" spans="1:26" x14ac:dyDescent="0.25">
      <c r="A224" s="26">
        <v>5505</v>
      </c>
      <c r="B224" s="96" t="s">
        <v>293</v>
      </c>
      <c r="C224">
        <v>254452102</v>
      </c>
      <c r="D224" t="s">
        <v>231</v>
      </c>
      <c r="E224">
        <v>86430.768713738798</v>
      </c>
      <c r="F224">
        <f t="shared" si="29"/>
        <v>53.717071916556122</v>
      </c>
      <c r="G224" s="27">
        <v>498</v>
      </c>
      <c r="H224">
        <f t="shared" si="30"/>
        <v>2.2734020142500388</v>
      </c>
      <c r="I224">
        <f t="shared" si="31"/>
        <v>122.12049949471287</v>
      </c>
      <c r="J224" s="97">
        <v>0.24522188653556801</v>
      </c>
      <c r="K224" s="98">
        <v>223</v>
      </c>
      <c r="L224">
        <f t="shared" si="32"/>
        <v>2232.181875994298</v>
      </c>
      <c r="M224">
        <f t="shared" si="33"/>
        <v>17252.675803804312</v>
      </c>
      <c r="N224" t="e">
        <f t="shared" si="34"/>
        <v>#N/A</v>
      </c>
      <c r="O224" t="str">
        <f t="shared" si="35"/>
        <v>NA</v>
      </c>
      <c r="P224" t="e">
        <v>#N/A</v>
      </c>
      <c r="Q224" t="e">
        <v>#N/A</v>
      </c>
      <c r="R224" t="str" cm="1">
        <f t="array" ref="R224">INDEX($U$2:$U$6,ROUNDUP(K224/$T$2,0))</f>
        <v>Top 20%</v>
      </c>
      <c r="V224">
        <v>0</v>
      </c>
      <c r="X224">
        <f t="shared" si="27"/>
        <v>0</v>
      </c>
      <c r="Y224">
        <v>0</v>
      </c>
      <c r="Z224">
        <f t="shared" si="28"/>
        <v>0</v>
      </c>
    </row>
    <row r="225" spans="1:26" x14ac:dyDescent="0.25">
      <c r="A225" s="26">
        <v>4841</v>
      </c>
      <c r="B225" s="96" t="s">
        <v>281</v>
      </c>
      <c r="C225">
        <v>254421103</v>
      </c>
      <c r="D225" t="s">
        <v>263</v>
      </c>
      <c r="E225">
        <v>27819.9713092735</v>
      </c>
      <c r="F225">
        <f t="shared" si="29"/>
        <v>17.29022455517309</v>
      </c>
      <c r="G225" s="27">
        <v>154</v>
      </c>
      <c r="H225">
        <f t="shared" si="30"/>
        <v>2.177340985856715</v>
      </c>
      <c r="I225">
        <f t="shared" si="31"/>
        <v>37.646714578644556</v>
      </c>
      <c r="J225" s="97">
        <v>0.244459185575614</v>
      </c>
      <c r="K225" s="98">
        <v>224</v>
      </c>
      <c r="L225">
        <f t="shared" si="32"/>
        <v>2249.4721005494712</v>
      </c>
      <c r="M225">
        <f t="shared" si="33"/>
        <v>17215.029089225667</v>
      </c>
      <c r="N225" t="e">
        <f t="shared" si="34"/>
        <v>#N/A</v>
      </c>
      <c r="O225" t="str">
        <f t="shared" si="35"/>
        <v>NA</v>
      </c>
      <c r="P225" t="e">
        <v>#N/A</v>
      </c>
      <c r="Q225" t="e">
        <v>#N/A</v>
      </c>
      <c r="R225" t="str" cm="1">
        <f t="array" ref="R225">INDEX($U$2:$U$6,ROUNDUP(K225/$T$2,0))</f>
        <v>Top 20%</v>
      </c>
      <c r="V225">
        <v>0</v>
      </c>
      <c r="X225">
        <f t="shared" si="27"/>
        <v>0</v>
      </c>
      <c r="Y225">
        <v>0</v>
      </c>
      <c r="Z225">
        <f t="shared" si="28"/>
        <v>0</v>
      </c>
    </row>
    <row r="226" spans="1:26" x14ac:dyDescent="0.25">
      <c r="A226" s="26">
        <v>8342</v>
      </c>
      <c r="B226" s="96" t="s">
        <v>896</v>
      </c>
      <c r="C226">
        <v>103191101</v>
      </c>
      <c r="D226" t="s">
        <v>228</v>
      </c>
      <c r="E226">
        <v>19104.368626605599</v>
      </c>
      <c r="F226">
        <f t="shared" si="29"/>
        <v>11.873442278810192</v>
      </c>
      <c r="G226" s="27">
        <v>102</v>
      </c>
      <c r="H226">
        <f t="shared" si="30"/>
        <v>2.0985768005924665</v>
      </c>
      <c r="I226">
        <f t="shared" si="31"/>
        <v>24.917330509484817</v>
      </c>
      <c r="J226" s="97">
        <v>0.24428755401455701</v>
      </c>
      <c r="K226" s="98">
        <v>225</v>
      </c>
      <c r="L226">
        <f t="shared" si="32"/>
        <v>2261.3455428282814</v>
      </c>
      <c r="M226">
        <f t="shared" si="33"/>
        <v>17190.111758716183</v>
      </c>
      <c r="N226" t="e">
        <f t="shared" si="34"/>
        <v>#N/A</v>
      </c>
      <c r="O226" t="str">
        <f t="shared" si="35"/>
        <v>NA</v>
      </c>
      <c r="P226" t="e">
        <v>#N/A</v>
      </c>
      <c r="Q226" t="e">
        <v>#N/A</v>
      </c>
      <c r="R226" t="str" cm="1">
        <f t="array" ref="R226">INDEX($U$2:$U$6,ROUNDUP(K226/$T$2,0))</f>
        <v>Top 20%</v>
      </c>
      <c r="V226">
        <v>0</v>
      </c>
      <c r="X226">
        <f t="shared" si="27"/>
        <v>0</v>
      </c>
      <c r="Y226">
        <v>0</v>
      </c>
      <c r="Z226">
        <f t="shared" si="28"/>
        <v>0</v>
      </c>
    </row>
    <row r="227" spans="1:26" x14ac:dyDescent="0.25">
      <c r="A227" s="26">
        <v>9205</v>
      </c>
      <c r="B227" s="96" t="s">
        <v>4199</v>
      </c>
      <c r="C227">
        <v>82931101</v>
      </c>
      <c r="D227" t="s">
        <v>1363</v>
      </c>
      <c r="E227">
        <v>329.48310617306601</v>
      </c>
      <c r="F227">
        <f t="shared" si="29"/>
        <v>0.20477508152459042</v>
      </c>
      <c r="G227" s="27">
        <v>4</v>
      </c>
      <c r="H227">
        <f t="shared" si="30"/>
        <v>4.7462098138871873</v>
      </c>
      <c r="I227">
        <f t="shared" si="31"/>
        <v>0.97190550157155997</v>
      </c>
      <c r="J227" s="97">
        <v>0.24297637539288999</v>
      </c>
      <c r="K227" s="98">
        <v>226</v>
      </c>
      <c r="L227">
        <f t="shared" si="32"/>
        <v>2261.5503179098059</v>
      </c>
      <c r="M227">
        <f t="shared" si="33"/>
        <v>17189.139853214612</v>
      </c>
      <c r="N227" t="e">
        <f t="shared" si="34"/>
        <v>#N/A</v>
      </c>
      <c r="O227" t="str">
        <f t="shared" si="35"/>
        <v>NA</v>
      </c>
      <c r="P227" t="e">
        <v>#N/A</v>
      </c>
      <c r="Q227" t="e">
        <v>#N/A</v>
      </c>
      <c r="R227" t="str" cm="1">
        <f t="array" ref="R227">INDEX($U$2:$U$6,ROUNDUP(K227/$T$2,0))</f>
        <v>Top 20%</v>
      </c>
      <c r="V227">
        <v>0</v>
      </c>
      <c r="X227">
        <f t="shared" si="27"/>
        <v>0</v>
      </c>
      <c r="Y227">
        <v>0</v>
      </c>
      <c r="Z227">
        <f t="shared" si="28"/>
        <v>0</v>
      </c>
    </row>
    <row r="228" spans="1:26" x14ac:dyDescent="0.25">
      <c r="A228" s="26">
        <v>2854</v>
      </c>
      <c r="B228" s="96" t="s">
        <v>338</v>
      </c>
      <c r="C228">
        <v>153652109</v>
      </c>
      <c r="D228" t="s">
        <v>233</v>
      </c>
      <c r="E228">
        <v>28750.709805734401</v>
      </c>
      <c r="F228">
        <f t="shared" si="29"/>
        <v>17.868682290698821</v>
      </c>
      <c r="G228" s="27">
        <v>190</v>
      </c>
      <c r="H228">
        <f t="shared" si="30"/>
        <v>2.5818495030796083</v>
      </c>
      <c r="I228">
        <f t="shared" si="31"/>
        <v>46.134248492928144</v>
      </c>
      <c r="J228" s="97">
        <v>0.24281183417330601</v>
      </c>
      <c r="K228" s="98">
        <v>227</v>
      </c>
      <c r="L228">
        <f t="shared" si="32"/>
        <v>2279.4190002005048</v>
      </c>
      <c r="M228">
        <f t="shared" si="33"/>
        <v>17143.005604721686</v>
      </c>
      <c r="N228" t="e">
        <f t="shared" si="34"/>
        <v>#N/A</v>
      </c>
      <c r="O228" t="str">
        <f t="shared" si="35"/>
        <v>NA</v>
      </c>
      <c r="P228">
        <v>17143.005604721686</v>
      </c>
      <c r="Q228" t="e">
        <v>#N/A</v>
      </c>
      <c r="R228" t="str" cm="1">
        <f t="array" ref="R228">INDEX($U$2:$U$6,ROUNDUP(K228/$T$2,0))</f>
        <v>Top 20%</v>
      </c>
      <c r="V228">
        <v>0</v>
      </c>
      <c r="X228">
        <f t="shared" si="27"/>
        <v>0</v>
      </c>
      <c r="Y228">
        <v>13.15776515151515</v>
      </c>
      <c r="Z228">
        <f t="shared" si="28"/>
        <v>33.971369418077579</v>
      </c>
    </row>
    <row r="229" spans="1:26" x14ac:dyDescent="0.25">
      <c r="A229" s="26">
        <v>10573</v>
      </c>
      <c r="B229" s="96" t="s">
        <v>4200</v>
      </c>
      <c r="C229">
        <v>42891102</v>
      </c>
      <c r="D229" t="s">
        <v>582</v>
      </c>
      <c r="E229">
        <v>948.40778643649196</v>
      </c>
      <c r="F229">
        <f t="shared" si="29"/>
        <v>0.5894392706255388</v>
      </c>
      <c r="G229" s="27">
        <v>7</v>
      </c>
      <c r="H229">
        <f t="shared" si="30"/>
        <v>2.878413210248667</v>
      </c>
      <c r="I229">
        <f t="shared" si="31"/>
        <v>1.6966497832078899</v>
      </c>
      <c r="J229" s="97">
        <v>0.24237854045827001</v>
      </c>
      <c r="K229" s="98">
        <v>228</v>
      </c>
      <c r="L229">
        <f t="shared" si="32"/>
        <v>2280.0084394711303</v>
      </c>
      <c r="M229">
        <f t="shared" si="33"/>
        <v>17141.308954938479</v>
      </c>
      <c r="N229" t="e">
        <f t="shared" si="34"/>
        <v>#N/A</v>
      </c>
      <c r="O229" t="str">
        <f t="shared" si="35"/>
        <v>NA</v>
      </c>
      <c r="P229" t="e">
        <v>#N/A</v>
      </c>
      <c r="Q229" t="e">
        <v>#N/A</v>
      </c>
      <c r="R229" t="str" cm="1">
        <f t="array" ref="R229">INDEX($U$2:$U$6,ROUNDUP(K229/$T$2,0))</f>
        <v>Top 20%</v>
      </c>
      <c r="V229">
        <v>0</v>
      </c>
      <c r="X229">
        <f t="shared" si="27"/>
        <v>0</v>
      </c>
      <c r="Y229">
        <v>0</v>
      </c>
      <c r="Z229">
        <f t="shared" si="28"/>
        <v>0</v>
      </c>
    </row>
    <row r="230" spans="1:26" x14ac:dyDescent="0.25">
      <c r="A230" s="26">
        <v>6313</v>
      </c>
      <c r="B230" s="96" t="s">
        <v>1167</v>
      </c>
      <c r="C230">
        <v>182661104</v>
      </c>
      <c r="D230" t="s">
        <v>942</v>
      </c>
      <c r="E230">
        <v>13316.658047684699</v>
      </c>
      <c r="F230">
        <f t="shared" si="29"/>
        <v>8.2763567729550651</v>
      </c>
      <c r="G230" s="27">
        <v>66</v>
      </c>
      <c r="H230">
        <f t="shared" si="30"/>
        <v>1.9327144183827532</v>
      </c>
      <c r="I230">
        <f t="shared" si="31"/>
        <v>15.995834066770009</v>
      </c>
      <c r="J230" s="97">
        <v>0.242361122223788</v>
      </c>
      <c r="K230" s="98">
        <v>229</v>
      </c>
      <c r="L230">
        <f t="shared" si="32"/>
        <v>2288.2847962440851</v>
      </c>
      <c r="M230">
        <f t="shared" si="33"/>
        <v>17125.31312087171</v>
      </c>
      <c r="N230" t="e">
        <f t="shared" si="34"/>
        <v>#N/A</v>
      </c>
      <c r="O230" t="str">
        <f t="shared" si="35"/>
        <v>NA</v>
      </c>
      <c r="P230" t="e">
        <v>#N/A</v>
      </c>
      <c r="Q230" t="e">
        <v>#N/A</v>
      </c>
      <c r="R230" t="str" cm="1">
        <f t="array" ref="R230">INDEX($U$2:$U$6,ROUNDUP(K230/$T$2,0))</f>
        <v>Top 20%</v>
      </c>
      <c r="V230">
        <v>0</v>
      </c>
      <c r="X230">
        <f t="shared" si="27"/>
        <v>0</v>
      </c>
      <c r="Y230">
        <v>0</v>
      </c>
      <c r="Z230">
        <f t="shared" si="28"/>
        <v>0</v>
      </c>
    </row>
    <row r="231" spans="1:26" x14ac:dyDescent="0.25">
      <c r="A231" s="26">
        <v>2085</v>
      </c>
      <c r="B231" s="96" t="s">
        <v>4201</v>
      </c>
      <c r="C231">
        <v>153701104</v>
      </c>
      <c r="D231" t="s">
        <v>320</v>
      </c>
      <c r="E231">
        <v>10432.386883092</v>
      </c>
      <c r="F231">
        <f t="shared" si="29"/>
        <v>6.4837705923505284</v>
      </c>
      <c r="G231" s="27">
        <v>216</v>
      </c>
      <c r="H231">
        <f t="shared" si="30"/>
        <v>8.064712072869666</v>
      </c>
      <c r="I231">
        <f t="shared" si="31"/>
        <v>52.289742973846607</v>
      </c>
      <c r="J231" s="97">
        <v>0.242082143397438</v>
      </c>
      <c r="K231" s="98">
        <v>230</v>
      </c>
      <c r="L231">
        <f t="shared" si="32"/>
        <v>2294.7685668364356</v>
      </c>
      <c r="M231">
        <f t="shared" si="33"/>
        <v>17073.023377897862</v>
      </c>
      <c r="N231" t="e">
        <f t="shared" si="34"/>
        <v>#N/A</v>
      </c>
      <c r="O231" t="str">
        <f t="shared" si="35"/>
        <v>NA</v>
      </c>
      <c r="P231" t="e">
        <v>#N/A</v>
      </c>
      <c r="Q231" t="e">
        <v>#N/A</v>
      </c>
      <c r="R231" t="str" cm="1">
        <f t="array" ref="R231">INDEX($U$2:$U$6,ROUNDUP(K231/$T$2,0))</f>
        <v>Top 20%</v>
      </c>
      <c r="V231">
        <v>0</v>
      </c>
      <c r="X231">
        <f t="shared" si="27"/>
        <v>0</v>
      </c>
      <c r="Y231">
        <v>0</v>
      </c>
      <c r="Z231">
        <f t="shared" si="28"/>
        <v>0</v>
      </c>
    </row>
    <row r="232" spans="1:26" x14ac:dyDescent="0.25">
      <c r="A232" s="26">
        <v>7825</v>
      </c>
      <c r="B232" s="96" t="s">
        <v>4202</v>
      </c>
      <c r="C232">
        <v>152571101</v>
      </c>
      <c r="D232" t="s">
        <v>885</v>
      </c>
      <c r="E232">
        <v>186.66159093082399</v>
      </c>
      <c r="F232">
        <f t="shared" si="29"/>
        <v>0.11601093283457053</v>
      </c>
      <c r="G232" s="27">
        <v>5</v>
      </c>
      <c r="H232">
        <f t="shared" si="30"/>
        <v>10.422368899919821</v>
      </c>
      <c r="I232">
        <f t="shared" si="31"/>
        <v>1.2091087384257151</v>
      </c>
      <c r="J232" s="97">
        <v>0.241821747685143</v>
      </c>
      <c r="K232" s="98">
        <v>231</v>
      </c>
      <c r="L232">
        <f t="shared" si="32"/>
        <v>2294.8845777692704</v>
      </c>
      <c r="M232">
        <f t="shared" si="33"/>
        <v>17071.814269159437</v>
      </c>
      <c r="N232" t="e">
        <f t="shared" si="34"/>
        <v>#N/A</v>
      </c>
      <c r="O232" t="str">
        <f t="shared" si="35"/>
        <v>NA</v>
      </c>
      <c r="P232" t="e">
        <v>#N/A</v>
      </c>
      <c r="Q232" t="e">
        <v>#N/A</v>
      </c>
      <c r="R232" t="str" cm="1">
        <f t="array" ref="R232">INDEX($U$2:$U$6,ROUNDUP(K232/$T$2,0))</f>
        <v>Top 20%</v>
      </c>
      <c r="V232">
        <v>0</v>
      </c>
      <c r="X232">
        <f t="shared" si="27"/>
        <v>0</v>
      </c>
      <c r="Y232">
        <v>0</v>
      </c>
      <c r="Z232">
        <f t="shared" si="28"/>
        <v>0</v>
      </c>
    </row>
    <row r="233" spans="1:26" x14ac:dyDescent="0.25">
      <c r="A233" s="26">
        <v>9295</v>
      </c>
      <c r="B233" s="96" t="s">
        <v>908</v>
      </c>
      <c r="C233">
        <v>152921101</v>
      </c>
      <c r="D233" t="s">
        <v>308</v>
      </c>
      <c r="E233">
        <v>3005.3172043977902</v>
      </c>
      <c r="F233">
        <f t="shared" si="29"/>
        <v>1.8678167833423183</v>
      </c>
      <c r="G233" s="27">
        <v>22</v>
      </c>
      <c r="H233">
        <f t="shared" si="30"/>
        <v>2.8448202199810249</v>
      </c>
      <c r="I233">
        <f t="shared" si="31"/>
        <v>5.3136029524721442</v>
      </c>
      <c r="J233" s="97">
        <v>0.241527406930552</v>
      </c>
      <c r="K233" s="98">
        <v>232</v>
      </c>
      <c r="L233">
        <f t="shared" si="32"/>
        <v>2296.7523945526127</v>
      </c>
      <c r="M233">
        <f t="shared" si="33"/>
        <v>17066.500666206965</v>
      </c>
      <c r="N233" t="e">
        <f t="shared" si="34"/>
        <v>#N/A</v>
      </c>
      <c r="O233" t="str">
        <f t="shared" si="35"/>
        <v>NA</v>
      </c>
      <c r="P233" t="e">
        <v>#N/A</v>
      </c>
      <c r="Q233" t="e">
        <v>#N/A</v>
      </c>
      <c r="R233" t="str" cm="1">
        <f t="array" ref="R233">INDEX($U$2:$U$6,ROUNDUP(K233/$T$2,0))</f>
        <v>Top 20%</v>
      </c>
      <c r="V233">
        <v>0</v>
      </c>
      <c r="X233">
        <f t="shared" si="27"/>
        <v>0</v>
      </c>
      <c r="Y233">
        <v>0</v>
      </c>
      <c r="Z233">
        <f t="shared" si="28"/>
        <v>0</v>
      </c>
    </row>
    <row r="234" spans="1:26" x14ac:dyDescent="0.25">
      <c r="A234" s="26">
        <v>1428</v>
      </c>
      <c r="B234" s="96" t="s">
        <v>599</v>
      </c>
      <c r="C234">
        <v>182681102</v>
      </c>
      <c r="D234" t="s">
        <v>344</v>
      </c>
      <c r="E234">
        <v>16812.491593667299</v>
      </c>
      <c r="F234">
        <f t="shared" si="29"/>
        <v>10.449031444168613</v>
      </c>
      <c r="G234" s="27">
        <v>158</v>
      </c>
      <c r="H234">
        <f t="shared" si="30"/>
        <v>3.6504976586997304</v>
      </c>
      <c r="I234">
        <f t="shared" si="31"/>
        <v>38.144164822617384</v>
      </c>
      <c r="J234" s="97">
        <v>0.24141876470011001</v>
      </c>
      <c r="K234" s="98">
        <v>233</v>
      </c>
      <c r="L234">
        <f t="shared" si="32"/>
        <v>2307.2014259967814</v>
      </c>
      <c r="M234">
        <f t="shared" si="33"/>
        <v>17028.356501384347</v>
      </c>
      <c r="N234" t="e">
        <f t="shared" si="34"/>
        <v>#N/A</v>
      </c>
      <c r="O234" t="str">
        <f t="shared" si="35"/>
        <v>NA</v>
      </c>
      <c r="P234" t="e">
        <v>#N/A</v>
      </c>
      <c r="Q234" t="e">
        <v>#N/A</v>
      </c>
      <c r="R234" t="str" cm="1">
        <f t="array" ref="R234">INDEX($U$2:$U$6,ROUNDUP(K234/$T$2,0))</f>
        <v>Top 20%</v>
      </c>
      <c r="V234">
        <v>0</v>
      </c>
      <c r="X234">
        <f t="shared" si="27"/>
        <v>0</v>
      </c>
      <c r="Y234">
        <v>0</v>
      </c>
      <c r="Z234">
        <f t="shared" si="28"/>
        <v>0</v>
      </c>
    </row>
    <row r="235" spans="1:26" x14ac:dyDescent="0.25">
      <c r="A235" s="26">
        <v>6825</v>
      </c>
      <c r="B235" s="96" t="s">
        <v>4203</v>
      </c>
      <c r="C235">
        <v>163541102</v>
      </c>
      <c r="D235" t="s">
        <v>861</v>
      </c>
      <c r="E235">
        <v>19088.853877773701</v>
      </c>
      <c r="F235">
        <f t="shared" si="29"/>
        <v>11.863799799735053</v>
      </c>
      <c r="G235" s="27">
        <v>123</v>
      </c>
      <c r="H235">
        <f t="shared" si="30"/>
        <v>2.5000121805549731</v>
      </c>
      <c r="I235">
        <f t="shared" si="31"/>
        <v>29.659644007003283</v>
      </c>
      <c r="J235" s="97">
        <v>0.241135317130108</v>
      </c>
      <c r="K235" s="98">
        <v>234</v>
      </c>
      <c r="L235">
        <f t="shared" si="32"/>
        <v>2319.0652257965166</v>
      </c>
      <c r="M235">
        <f t="shared" si="33"/>
        <v>16998.696857377345</v>
      </c>
      <c r="N235" t="e">
        <f t="shared" si="34"/>
        <v>#N/A</v>
      </c>
      <c r="O235" t="str">
        <f t="shared" si="35"/>
        <v>NA</v>
      </c>
      <c r="P235" t="e">
        <v>#N/A</v>
      </c>
      <c r="Q235" t="e">
        <v>#N/A</v>
      </c>
      <c r="R235" t="str" cm="1">
        <f t="array" ref="R235">INDEX($U$2:$U$6,ROUNDUP(K235/$T$2,0))</f>
        <v>Top 20%</v>
      </c>
      <c r="V235">
        <v>0</v>
      </c>
      <c r="X235">
        <f t="shared" si="27"/>
        <v>0</v>
      </c>
      <c r="Y235">
        <v>0</v>
      </c>
      <c r="Z235">
        <f t="shared" si="28"/>
        <v>0</v>
      </c>
    </row>
    <row r="236" spans="1:26" x14ac:dyDescent="0.25">
      <c r="A236" s="26">
        <v>7670</v>
      </c>
      <c r="B236" s="96" t="s">
        <v>4204</v>
      </c>
      <c r="C236">
        <v>162821702</v>
      </c>
      <c r="D236" t="s">
        <v>1524</v>
      </c>
      <c r="E236">
        <v>13066.3243830916</v>
      </c>
      <c r="F236">
        <f t="shared" si="29"/>
        <v>8.1207733891184581</v>
      </c>
      <c r="G236" s="27">
        <v>67</v>
      </c>
      <c r="H236">
        <f t="shared" si="30"/>
        <v>1.9880312754489127</v>
      </c>
      <c r="I236">
        <f t="shared" si="31"/>
        <v>16.144351478400758</v>
      </c>
      <c r="J236" s="97">
        <v>0.24096046982687699</v>
      </c>
      <c r="K236" s="98">
        <v>235</v>
      </c>
      <c r="L236">
        <f t="shared" si="32"/>
        <v>2327.185999185635</v>
      </c>
      <c r="M236">
        <f t="shared" si="33"/>
        <v>16982.552505898944</v>
      </c>
      <c r="N236" t="e">
        <f t="shared" si="34"/>
        <v>#N/A</v>
      </c>
      <c r="O236" t="str">
        <f t="shared" si="35"/>
        <v>NA</v>
      </c>
      <c r="P236" t="e">
        <v>#N/A</v>
      </c>
      <c r="Q236" t="e">
        <v>#N/A</v>
      </c>
      <c r="R236" t="str" cm="1">
        <f t="array" ref="R236">INDEX($U$2:$U$6,ROUNDUP(K236/$T$2,0))</f>
        <v>Top 20%</v>
      </c>
      <c r="V236">
        <v>0</v>
      </c>
      <c r="X236">
        <f t="shared" si="27"/>
        <v>0</v>
      </c>
      <c r="Y236">
        <v>0</v>
      </c>
      <c r="Z236">
        <f t="shared" si="28"/>
        <v>0</v>
      </c>
    </row>
    <row r="237" spans="1:26" x14ac:dyDescent="0.25">
      <c r="A237" s="26">
        <v>9773</v>
      </c>
      <c r="B237" s="96" t="s">
        <v>4205</v>
      </c>
      <c r="C237">
        <v>63172101</v>
      </c>
      <c r="D237" t="s">
        <v>1273</v>
      </c>
      <c r="E237">
        <v>1080.3525171669301</v>
      </c>
      <c r="F237">
        <f t="shared" si="29"/>
        <v>0.67144345380169679</v>
      </c>
      <c r="G237" s="27">
        <v>12</v>
      </c>
      <c r="H237">
        <f t="shared" si="30"/>
        <v>4.2869558947286803</v>
      </c>
      <c r="I237">
        <f t="shared" si="31"/>
        <v>2.8784484722521682</v>
      </c>
      <c r="J237" s="97">
        <v>0.23987070602101401</v>
      </c>
      <c r="K237" s="98">
        <v>236</v>
      </c>
      <c r="L237">
        <f t="shared" si="32"/>
        <v>2327.8574426394366</v>
      </c>
      <c r="M237">
        <f t="shared" si="33"/>
        <v>16979.674057426691</v>
      </c>
      <c r="N237" t="e">
        <f t="shared" si="34"/>
        <v>#N/A</v>
      </c>
      <c r="O237" t="str">
        <f t="shared" si="35"/>
        <v>NA</v>
      </c>
      <c r="P237" t="e">
        <v>#N/A</v>
      </c>
      <c r="Q237" t="e">
        <v>#N/A</v>
      </c>
      <c r="R237" t="str" cm="1">
        <f t="array" ref="R237">INDEX($U$2:$U$6,ROUNDUP(K237/$T$2,0))</f>
        <v>Top 20%</v>
      </c>
      <c r="V237">
        <v>0</v>
      </c>
      <c r="X237">
        <f t="shared" si="27"/>
        <v>0</v>
      </c>
      <c r="Y237">
        <v>0</v>
      </c>
      <c r="Z237">
        <f t="shared" si="28"/>
        <v>0</v>
      </c>
    </row>
    <row r="238" spans="1:26" x14ac:dyDescent="0.25">
      <c r="A238" s="26">
        <v>10170</v>
      </c>
      <c r="B238" s="96" t="s">
        <v>4206</v>
      </c>
      <c r="C238">
        <v>63681105</v>
      </c>
      <c r="D238" t="s">
        <v>1578</v>
      </c>
      <c r="E238">
        <v>1876.8401803643201</v>
      </c>
      <c r="F238">
        <f t="shared" si="29"/>
        <v>1.1664637541108267</v>
      </c>
      <c r="G238" s="27">
        <v>15</v>
      </c>
      <c r="H238">
        <f t="shared" si="30"/>
        <v>3.0811700006321621</v>
      </c>
      <c r="I238">
        <f t="shared" si="31"/>
        <v>3.5940731259910499</v>
      </c>
      <c r="J238" s="97">
        <v>0.23960487506607001</v>
      </c>
      <c r="K238" s="98">
        <v>237</v>
      </c>
      <c r="L238">
        <f t="shared" si="32"/>
        <v>2329.0239063935473</v>
      </c>
      <c r="M238">
        <f t="shared" si="33"/>
        <v>16976.079984300701</v>
      </c>
      <c r="N238" t="e">
        <f t="shared" si="34"/>
        <v>#N/A</v>
      </c>
      <c r="O238" t="str">
        <f t="shared" si="35"/>
        <v>NA</v>
      </c>
      <c r="P238" t="e">
        <v>#N/A</v>
      </c>
      <c r="Q238" t="e">
        <v>#N/A</v>
      </c>
      <c r="R238" t="str" cm="1">
        <f t="array" ref="R238">INDEX($U$2:$U$6,ROUNDUP(K238/$T$2,0))</f>
        <v>Top 20%</v>
      </c>
      <c r="V238">
        <v>0</v>
      </c>
      <c r="X238">
        <f t="shared" si="27"/>
        <v>0</v>
      </c>
      <c r="Y238">
        <v>0</v>
      </c>
      <c r="Z238">
        <f t="shared" si="28"/>
        <v>0</v>
      </c>
    </row>
    <row r="239" spans="1:26" x14ac:dyDescent="0.25">
      <c r="A239" s="26">
        <v>10828</v>
      </c>
      <c r="B239" s="96" t="s">
        <v>4207</v>
      </c>
      <c r="C239">
        <v>183041101</v>
      </c>
      <c r="D239" t="s">
        <v>1396</v>
      </c>
      <c r="E239">
        <v>0</v>
      </c>
      <c r="F239">
        <f t="shared" si="29"/>
        <v>0</v>
      </c>
      <c r="G239" s="27">
        <v>2</v>
      </c>
      <c r="H239" t="e">
        <f t="shared" si="30"/>
        <v>#DIV/0!</v>
      </c>
      <c r="I239">
        <f t="shared" si="31"/>
        <v>0.47870907790908201</v>
      </c>
      <c r="J239" s="97">
        <v>0.23935453895454101</v>
      </c>
      <c r="K239" s="98">
        <v>238</v>
      </c>
      <c r="L239">
        <f t="shared" si="32"/>
        <v>2329.0239063935473</v>
      </c>
      <c r="M239">
        <f t="shared" si="33"/>
        <v>16975.601275222791</v>
      </c>
      <c r="N239" t="e">
        <f t="shared" si="34"/>
        <v>#N/A</v>
      </c>
      <c r="O239" t="str">
        <f t="shared" si="35"/>
        <v>NA</v>
      </c>
      <c r="P239" t="e">
        <v>#N/A</v>
      </c>
      <c r="Q239" t="e">
        <v>#N/A</v>
      </c>
      <c r="R239" t="str" cm="1">
        <f t="array" ref="R239">INDEX($U$2:$U$6,ROUNDUP(K239/$T$2,0))</f>
        <v>Top 20%</v>
      </c>
      <c r="V239">
        <v>0</v>
      </c>
      <c r="X239">
        <f t="shared" si="27"/>
        <v>0</v>
      </c>
      <c r="Y239">
        <v>0</v>
      </c>
      <c r="Z239">
        <f t="shared" si="28"/>
        <v>0</v>
      </c>
    </row>
    <row r="240" spans="1:26" x14ac:dyDescent="0.25">
      <c r="A240" s="26">
        <v>8291</v>
      </c>
      <c r="B240" s="96" t="s">
        <v>821</v>
      </c>
      <c r="C240">
        <v>42141102</v>
      </c>
      <c r="D240" t="s">
        <v>820</v>
      </c>
      <c r="E240">
        <v>5445.64925676857</v>
      </c>
      <c r="F240">
        <f t="shared" si="29"/>
        <v>3.3844930122862462</v>
      </c>
      <c r="G240" s="27">
        <v>30</v>
      </c>
      <c r="H240">
        <f t="shared" si="30"/>
        <v>2.1151585185724748</v>
      </c>
      <c r="I240">
        <f t="shared" si="31"/>
        <v>7.1587392259862694</v>
      </c>
      <c r="J240" s="97">
        <v>0.23862464086620899</v>
      </c>
      <c r="K240" s="98">
        <v>239</v>
      </c>
      <c r="L240">
        <f t="shared" si="32"/>
        <v>2332.4083994058337</v>
      </c>
      <c r="M240">
        <f t="shared" si="33"/>
        <v>16968.442535996805</v>
      </c>
      <c r="N240" t="e">
        <f t="shared" si="34"/>
        <v>#N/A</v>
      </c>
      <c r="O240" t="str">
        <f t="shared" si="35"/>
        <v>NA</v>
      </c>
      <c r="P240" t="e">
        <v>#N/A</v>
      </c>
      <c r="Q240" t="e">
        <v>#N/A</v>
      </c>
      <c r="R240" t="str" cm="1">
        <f t="array" ref="R240">INDEX($U$2:$U$6,ROUNDUP(K240/$T$2,0))</f>
        <v>Top 20%</v>
      </c>
      <c r="V240">
        <v>0</v>
      </c>
      <c r="X240">
        <f t="shared" si="27"/>
        <v>0</v>
      </c>
      <c r="Y240">
        <v>0</v>
      </c>
      <c r="Z240">
        <f t="shared" si="28"/>
        <v>0</v>
      </c>
    </row>
    <row r="241" spans="1:26" x14ac:dyDescent="0.25">
      <c r="A241" s="26">
        <v>6235</v>
      </c>
      <c r="B241" s="96" t="s">
        <v>435</v>
      </c>
      <c r="C241">
        <v>153652105</v>
      </c>
      <c r="D241" t="s">
        <v>434</v>
      </c>
      <c r="E241">
        <v>15565.1755437188</v>
      </c>
      <c r="F241">
        <f t="shared" si="29"/>
        <v>9.6738194802478557</v>
      </c>
      <c r="G241" s="27">
        <v>113</v>
      </c>
      <c r="H241">
        <f t="shared" si="30"/>
        <v>2.7832913824069321</v>
      </c>
      <c r="I241">
        <f t="shared" si="31"/>
        <v>26.925058394334165</v>
      </c>
      <c r="J241" s="97">
        <v>0.238274853047205</v>
      </c>
      <c r="K241" s="98">
        <v>240</v>
      </c>
      <c r="L241">
        <f t="shared" si="32"/>
        <v>2342.0822188860816</v>
      </c>
      <c r="M241">
        <f t="shared" si="33"/>
        <v>16941.517477602469</v>
      </c>
      <c r="N241" t="e">
        <f t="shared" si="34"/>
        <v>#N/A</v>
      </c>
      <c r="O241" t="str">
        <f t="shared" si="35"/>
        <v>NA</v>
      </c>
      <c r="P241" t="e">
        <v>#N/A</v>
      </c>
      <c r="Q241" t="e">
        <v>#N/A</v>
      </c>
      <c r="R241" t="str" cm="1">
        <f t="array" ref="R241">INDEX($U$2:$U$6,ROUNDUP(K241/$T$2,0))</f>
        <v>Top 20%</v>
      </c>
      <c r="V241">
        <v>0</v>
      </c>
      <c r="X241">
        <f t="shared" si="27"/>
        <v>0</v>
      </c>
      <c r="Y241">
        <v>0</v>
      </c>
      <c r="Z241">
        <f t="shared" si="28"/>
        <v>0</v>
      </c>
    </row>
    <row r="242" spans="1:26" x14ac:dyDescent="0.25">
      <c r="A242" s="26">
        <v>9843</v>
      </c>
      <c r="B242" s="96" t="s">
        <v>2945</v>
      </c>
      <c r="C242">
        <v>14241101</v>
      </c>
      <c r="D242" t="s">
        <v>2250</v>
      </c>
      <c r="E242">
        <v>8065.9096039097503</v>
      </c>
      <c r="F242">
        <f t="shared" si="29"/>
        <v>5.0129954033000317</v>
      </c>
      <c r="G242" s="27">
        <v>24</v>
      </c>
      <c r="H242">
        <f t="shared" si="30"/>
        <v>1.1382812543494891</v>
      </c>
      <c r="I242">
        <f t="shared" si="31"/>
        <v>5.7061986957165836</v>
      </c>
      <c r="J242" s="97">
        <v>0.23775827898819099</v>
      </c>
      <c r="K242" s="98">
        <v>241</v>
      </c>
      <c r="L242">
        <f t="shared" si="32"/>
        <v>2347.0952142893816</v>
      </c>
      <c r="M242">
        <f t="shared" si="33"/>
        <v>16935.811278906753</v>
      </c>
      <c r="N242" t="e">
        <f t="shared" si="34"/>
        <v>#N/A</v>
      </c>
      <c r="O242" t="str">
        <f t="shared" si="35"/>
        <v>NA</v>
      </c>
      <c r="P242" t="e">
        <v>#N/A</v>
      </c>
      <c r="Q242" t="e">
        <v>#N/A</v>
      </c>
      <c r="R242" t="str" cm="1">
        <f t="array" ref="R242">INDEX($U$2:$U$6,ROUNDUP(K242/$T$2,0))</f>
        <v>Top 20%</v>
      </c>
      <c r="V242">
        <v>0</v>
      </c>
      <c r="X242">
        <f t="shared" si="27"/>
        <v>0</v>
      </c>
      <c r="Y242">
        <v>0</v>
      </c>
      <c r="Z242">
        <f t="shared" si="28"/>
        <v>0</v>
      </c>
    </row>
    <row r="243" spans="1:26" x14ac:dyDescent="0.25">
      <c r="A243" s="26">
        <v>109</v>
      </c>
      <c r="B243" s="96" t="s">
        <v>351</v>
      </c>
      <c r="C243">
        <v>152271102</v>
      </c>
      <c r="D243" t="s">
        <v>237</v>
      </c>
      <c r="E243">
        <v>20940.0353390282</v>
      </c>
      <c r="F243">
        <f t="shared" si="29"/>
        <v>13.014316556263642</v>
      </c>
      <c r="G243" s="27">
        <v>147</v>
      </c>
      <c r="H243">
        <f t="shared" si="30"/>
        <v>2.6808806477247407</v>
      </c>
      <c r="I243">
        <f t="shared" si="31"/>
        <v>34.889829399050889</v>
      </c>
      <c r="J243" s="97">
        <v>0.23734577822483599</v>
      </c>
      <c r="K243" s="98">
        <v>242</v>
      </c>
      <c r="L243">
        <f t="shared" si="32"/>
        <v>2360.1095308456452</v>
      </c>
      <c r="M243">
        <f t="shared" si="33"/>
        <v>16900.921449507703</v>
      </c>
      <c r="N243" t="e">
        <f t="shared" si="34"/>
        <v>#N/A</v>
      </c>
      <c r="O243" t="str">
        <f t="shared" si="35"/>
        <v>NA</v>
      </c>
      <c r="P243" t="e">
        <v>#N/A</v>
      </c>
      <c r="Q243" t="e">
        <v>#N/A</v>
      </c>
      <c r="R243" t="str" cm="1">
        <f t="array" ref="R243">INDEX($U$2:$U$6,ROUNDUP(K243/$T$2,0))</f>
        <v>Top 20%</v>
      </c>
      <c r="V243">
        <v>0</v>
      </c>
      <c r="X243">
        <f t="shared" si="27"/>
        <v>0</v>
      </c>
      <c r="Y243">
        <v>0</v>
      </c>
      <c r="Z243">
        <f t="shared" si="28"/>
        <v>0</v>
      </c>
    </row>
    <row r="244" spans="1:26" x14ac:dyDescent="0.25">
      <c r="A244" s="26">
        <v>9387</v>
      </c>
      <c r="B244" s="96" t="s">
        <v>4208</v>
      </c>
      <c r="C244">
        <v>252021101</v>
      </c>
      <c r="D244" t="s">
        <v>3639</v>
      </c>
      <c r="E244">
        <v>2345.6024451165799</v>
      </c>
      <c r="F244">
        <f t="shared" si="29"/>
        <v>1.4578013953490241</v>
      </c>
      <c r="G244" s="27">
        <v>7</v>
      </c>
      <c r="H244">
        <f t="shared" si="30"/>
        <v>1.1371959903877058</v>
      </c>
      <c r="I244">
        <f t="shared" si="31"/>
        <v>1.6578059015725128</v>
      </c>
      <c r="J244" s="97">
        <v>0.23682941451035899</v>
      </c>
      <c r="K244" s="98">
        <v>243</v>
      </c>
      <c r="L244">
        <f t="shared" si="32"/>
        <v>2361.5673322409943</v>
      </c>
      <c r="M244">
        <f t="shared" si="33"/>
        <v>16899.263643606129</v>
      </c>
      <c r="N244" t="e">
        <f t="shared" si="34"/>
        <v>#N/A</v>
      </c>
      <c r="O244" t="str">
        <f t="shared" si="35"/>
        <v>NA</v>
      </c>
      <c r="P244" t="e">
        <v>#N/A</v>
      </c>
      <c r="Q244" t="e">
        <v>#N/A</v>
      </c>
      <c r="R244" t="str" cm="1">
        <f t="array" ref="R244">INDEX($U$2:$U$6,ROUNDUP(K244/$T$2,0))</f>
        <v>Top 20%</v>
      </c>
      <c r="V244">
        <v>0</v>
      </c>
      <c r="X244">
        <f t="shared" si="27"/>
        <v>0</v>
      </c>
      <c r="Y244">
        <v>0</v>
      </c>
      <c r="Z244">
        <f t="shared" si="28"/>
        <v>0</v>
      </c>
    </row>
    <row r="245" spans="1:26" x14ac:dyDescent="0.25">
      <c r="A245" s="26">
        <v>2465</v>
      </c>
      <c r="B245" s="96" t="s">
        <v>620</v>
      </c>
      <c r="C245">
        <v>103441102</v>
      </c>
      <c r="D245" t="s">
        <v>429</v>
      </c>
      <c r="E245">
        <v>9677.7607319039398</v>
      </c>
      <c r="F245">
        <f t="shared" si="29"/>
        <v>6.0147673908663393</v>
      </c>
      <c r="G245" s="27">
        <v>161</v>
      </c>
      <c r="H245">
        <f t="shared" si="30"/>
        <v>6.3341228890865882</v>
      </c>
      <c r="I245">
        <f t="shared" si="31"/>
        <v>38.098275803018097</v>
      </c>
      <c r="J245" s="97">
        <v>0.236635253434895</v>
      </c>
      <c r="K245" s="98">
        <v>244</v>
      </c>
      <c r="L245">
        <f t="shared" si="32"/>
        <v>2367.5820996318607</v>
      </c>
      <c r="M245">
        <f t="shared" si="33"/>
        <v>16861.165367803111</v>
      </c>
      <c r="N245" t="e">
        <f t="shared" si="34"/>
        <v>#N/A</v>
      </c>
      <c r="O245" t="str">
        <f t="shared" si="35"/>
        <v>NA</v>
      </c>
      <c r="P245" t="e">
        <v>#N/A</v>
      </c>
      <c r="Q245" t="e">
        <v>#N/A</v>
      </c>
      <c r="R245" t="str" cm="1">
        <f t="array" ref="R245">INDEX($U$2:$U$6,ROUNDUP(K245/$T$2,0))</f>
        <v>Top 20%</v>
      </c>
      <c r="V245">
        <v>0</v>
      </c>
      <c r="X245">
        <f t="shared" si="27"/>
        <v>0</v>
      </c>
      <c r="Y245">
        <v>0</v>
      </c>
      <c r="Z245">
        <f t="shared" si="28"/>
        <v>0</v>
      </c>
    </row>
    <row r="246" spans="1:26" x14ac:dyDescent="0.25">
      <c r="A246" s="26">
        <v>4610</v>
      </c>
      <c r="B246" s="96" t="s">
        <v>2355</v>
      </c>
      <c r="C246">
        <v>252561101</v>
      </c>
      <c r="D246" t="s">
        <v>695</v>
      </c>
      <c r="E246">
        <v>22190.544303385799</v>
      </c>
      <c r="F246">
        <f t="shared" si="29"/>
        <v>13.791512929388315</v>
      </c>
      <c r="G246" s="27">
        <v>53</v>
      </c>
      <c r="H246">
        <f t="shared" si="30"/>
        <v>0.90600383702235832</v>
      </c>
      <c r="I246">
        <f t="shared" si="31"/>
        <v>12.495163632369279</v>
      </c>
      <c r="J246" s="97">
        <v>0.235757804384326</v>
      </c>
      <c r="K246" s="98">
        <v>245</v>
      </c>
      <c r="L246">
        <f t="shared" si="32"/>
        <v>2381.373612561249</v>
      </c>
      <c r="M246">
        <f t="shared" si="33"/>
        <v>16848.670204170743</v>
      </c>
      <c r="N246" t="e">
        <f t="shared" si="34"/>
        <v>#N/A</v>
      </c>
      <c r="O246" t="str">
        <f t="shared" si="35"/>
        <v>NA</v>
      </c>
      <c r="P246" t="e">
        <v>#N/A</v>
      </c>
      <c r="Q246" t="e">
        <v>#N/A</v>
      </c>
      <c r="R246" t="str" cm="1">
        <f t="array" ref="R246">INDEX($U$2:$U$6,ROUNDUP(K246/$T$2,0))</f>
        <v>Top 20%</v>
      </c>
      <c r="V246">
        <v>0</v>
      </c>
      <c r="X246">
        <f t="shared" si="27"/>
        <v>0</v>
      </c>
      <c r="Y246">
        <v>0</v>
      </c>
      <c r="Z246">
        <f t="shared" si="28"/>
        <v>0</v>
      </c>
    </row>
    <row r="247" spans="1:26" x14ac:dyDescent="0.25">
      <c r="A247" s="26">
        <v>7566</v>
      </c>
      <c r="B247" s="96" t="s">
        <v>2524</v>
      </c>
      <c r="C247">
        <v>162991101</v>
      </c>
      <c r="D247" t="s">
        <v>1567</v>
      </c>
      <c r="E247">
        <v>27131.102658634602</v>
      </c>
      <c r="F247">
        <f t="shared" si="29"/>
        <v>16.862089905925792</v>
      </c>
      <c r="G247" s="27">
        <v>187</v>
      </c>
      <c r="H247">
        <f t="shared" si="30"/>
        <v>2.6111240130944977</v>
      </c>
      <c r="I247">
        <f t="shared" si="31"/>
        <v>44.029007864321173</v>
      </c>
      <c r="J247" s="97">
        <v>0.23544923991615599</v>
      </c>
      <c r="K247" s="98">
        <v>246</v>
      </c>
      <c r="L247">
        <f t="shared" si="32"/>
        <v>2398.2357024671746</v>
      </c>
      <c r="M247">
        <f t="shared" si="33"/>
        <v>16804.64119630642</v>
      </c>
      <c r="N247" t="e">
        <f t="shared" si="34"/>
        <v>#N/A</v>
      </c>
      <c r="O247" t="str">
        <f t="shared" si="35"/>
        <v>NA</v>
      </c>
      <c r="P247" t="e">
        <v>#N/A</v>
      </c>
      <c r="Q247" t="e">
        <v>#N/A</v>
      </c>
      <c r="R247" t="str" cm="1">
        <f t="array" ref="R247">INDEX($U$2:$U$6,ROUNDUP(K247/$T$2,0))</f>
        <v>Top 20%</v>
      </c>
      <c r="V247">
        <v>0</v>
      </c>
      <c r="X247">
        <f t="shared" si="27"/>
        <v>0</v>
      </c>
      <c r="Y247">
        <v>0</v>
      </c>
      <c r="Z247">
        <f t="shared" si="28"/>
        <v>0</v>
      </c>
    </row>
    <row r="248" spans="1:26" x14ac:dyDescent="0.25">
      <c r="A248" s="26">
        <v>5704</v>
      </c>
      <c r="B248" s="96" t="s">
        <v>4209</v>
      </c>
      <c r="C248">
        <v>252062111</v>
      </c>
      <c r="D248" t="s">
        <v>464</v>
      </c>
      <c r="E248">
        <v>30537.975330827201</v>
      </c>
      <c r="F248">
        <f t="shared" si="29"/>
        <v>18.979475034696829</v>
      </c>
      <c r="G248" s="27">
        <v>219</v>
      </c>
      <c r="H248">
        <f t="shared" si="30"/>
        <v>2.7103421905537224</v>
      </c>
      <c r="I248">
        <f t="shared" si="31"/>
        <v>51.440871941099893</v>
      </c>
      <c r="J248" s="97">
        <v>0.23488982621506799</v>
      </c>
      <c r="K248" s="98">
        <v>247</v>
      </c>
      <c r="L248">
        <f t="shared" si="32"/>
        <v>2417.2151775018715</v>
      </c>
      <c r="M248">
        <f t="shared" si="33"/>
        <v>16753.20032436532</v>
      </c>
      <c r="N248" t="e">
        <f t="shared" si="34"/>
        <v>#N/A</v>
      </c>
      <c r="O248" t="str">
        <f t="shared" si="35"/>
        <v>NA</v>
      </c>
      <c r="P248" t="e">
        <v>#N/A</v>
      </c>
      <c r="Q248" t="e">
        <v>#N/A</v>
      </c>
      <c r="R248" t="str" cm="1">
        <f t="array" ref="R248">INDEX($U$2:$U$6,ROUNDUP(K248/$T$2,0))</f>
        <v>Top 20%</v>
      </c>
      <c r="V248">
        <v>0</v>
      </c>
      <c r="X248">
        <f t="shared" si="27"/>
        <v>0</v>
      </c>
      <c r="Y248">
        <v>0</v>
      </c>
      <c r="Z248">
        <f t="shared" si="28"/>
        <v>0</v>
      </c>
    </row>
    <row r="249" spans="1:26" x14ac:dyDescent="0.25">
      <c r="A249" s="26">
        <v>10861</v>
      </c>
      <c r="B249" s="96" t="s">
        <v>3217</v>
      </c>
      <c r="C249">
        <v>163781704</v>
      </c>
      <c r="D249" t="s">
        <v>2066</v>
      </c>
      <c r="E249">
        <v>400.60246466308399</v>
      </c>
      <c r="F249">
        <f t="shared" si="29"/>
        <v>0.24897605013243257</v>
      </c>
      <c r="G249" s="27">
        <v>4</v>
      </c>
      <c r="H249">
        <f t="shared" si="30"/>
        <v>3.7708478338509464</v>
      </c>
      <c r="I249">
        <f t="shared" si="31"/>
        <v>0.93885079932264803</v>
      </c>
      <c r="J249" s="97">
        <v>0.23471269983066201</v>
      </c>
      <c r="K249" s="98">
        <v>248</v>
      </c>
      <c r="L249">
        <f t="shared" si="32"/>
        <v>2417.4641535520041</v>
      </c>
      <c r="M249">
        <f t="shared" si="33"/>
        <v>16752.261473565995</v>
      </c>
      <c r="N249" t="e">
        <f t="shared" si="34"/>
        <v>#N/A</v>
      </c>
      <c r="O249" t="str">
        <f t="shared" si="35"/>
        <v>NA</v>
      </c>
      <c r="P249" t="e">
        <v>#N/A</v>
      </c>
      <c r="Q249" t="e">
        <v>#N/A</v>
      </c>
      <c r="R249" t="str" cm="1">
        <f t="array" ref="R249">INDEX($U$2:$U$6,ROUNDUP(K249/$T$2,0))</f>
        <v>Top 20%</v>
      </c>
      <c r="V249">
        <v>0</v>
      </c>
      <c r="X249">
        <f t="shared" si="27"/>
        <v>0</v>
      </c>
      <c r="Y249">
        <v>0</v>
      </c>
      <c r="Z249">
        <f t="shared" si="28"/>
        <v>0</v>
      </c>
    </row>
    <row r="250" spans="1:26" x14ac:dyDescent="0.25">
      <c r="A250" s="26">
        <v>5055</v>
      </c>
      <c r="B250" s="96" t="s">
        <v>1566</v>
      </c>
      <c r="C250">
        <v>163451702</v>
      </c>
      <c r="D250" t="s">
        <v>933</v>
      </c>
      <c r="E250">
        <v>23390.992894160099</v>
      </c>
      <c r="F250">
        <f t="shared" si="29"/>
        <v>14.53759657809826</v>
      </c>
      <c r="G250" s="27">
        <v>117</v>
      </c>
      <c r="H250">
        <f t="shared" si="30"/>
        <v>1.8862433155886229</v>
      </c>
      <c r="I250">
        <f t="shared" si="31"/>
        <v>27.421444370161879</v>
      </c>
      <c r="J250" s="97">
        <v>0.234371319403093</v>
      </c>
      <c r="K250" s="98">
        <v>249</v>
      </c>
      <c r="L250">
        <f t="shared" si="32"/>
        <v>2432.0017501301022</v>
      </c>
      <c r="M250">
        <f t="shared" si="33"/>
        <v>16724.840029195835</v>
      </c>
      <c r="N250" t="e">
        <f t="shared" si="34"/>
        <v>#N/A</v>
      </c>
      <c r="O250" t="str">
        <f t="shared" si="35"/>
        <v>NA</v>
      </c>
      <c r="P250" t="e">
        <v>#N/A</v>
      </c>
      <c r="Q250" t="e">
        <v>#N/A</v>
      </c>
      <c r="R250" t="str" cm="1">
        <f t="array" ref="R250">INDEX($U$2:$U$6,ROUNDUP(K250/$T$2,0))</f>
        <v>Top 20%</v>
      </c>
      <c r="V250">
        <v>0</v>
      </c>
      <c r="X250">
        <f t="shared" si="27"/>
        <v>0</v>
      </c>
      <c r="Y250">
        <v>0</v>
      </c>
      <c r="Z250">
        <f t="shared" si="28"/>
        <v>0</v>
      </c>
    </row>
    <row r="251" spans="1:26" x14ac:dyDescent="0.25">
      <c r="A251" s="26">
        <v>10192</v>
      </c>
      <c r="B251" s="96" t="s">
        <v>4210</v>
      </c>
      <c r="C251">
        <v>63172101</v>
      </c>
      <c r="D251" t="s">
        <v>1273</v>
      </c>
      <c r="E251">
        <v>1530.18971326222</v>
      </c>
      <c r="F251">
        <f t="shared" si="29"/>
        <v>0.95101908841654448</v>
      </c>
      <c r="G251" s="27">
        <v>9</v>
      </c>
      <c r="H251">
        <f t="shared" si="30"/>
        <v>2.2170449528658587</v>
      </c>
      <c r="I251">
        <f t="shared" si="31"/>
        <v>2.1084520700529898</v>
      </c>
      <c r="J251" s="97">
        <v>0.23427245222811</v>
      </c>
      <c r="K251" s="98">
        <v>250</v>
      </c>
      <c r="L251">
        <f t="shared" si="32"/>
        <v>2432.9527692185188</v>
      </c>
      <c r="M251">
        <f t="shared" si="33"/>
        <v>16722.731577125782</v>
      </c>
      <c r="N251" t="e">
        <f t="shared" si="34"/>
        <v>#N/A</v>
      </c>
      <c r="O251" t="str">
        <f t="shared" si="35"/>
        <v>NA</v>
      </c>
      <c r="P251" t="e">
        <v>#N/A</v>
      </c>
      <c r="Q251" t="e">
        <v>#N/A</v>
      </c>
      <c r="R251" t="str" cm="1">
        <f t="array" ref="R251">INDEX($U$2:$U$6,ROUNDUP(K251/$T$2,0))</f>
        <v>Top 20%</v>
      </c>
      <c r="V251">
        <v>0</v>
      </c>
      <c r="X251">
        <f t="shared" si="27"/>
        <v>0</v>
      </c>
      <c r="Y251">
        <v>0</v>
      </c>
      <c r="Z251">
        <f t="shared" si="28"/>
        <v>0</v>
      </c>
    </row>
    <row r="252" spans="1:26" x14ac:dyDescent="0.25">
      <c r="A252" s="26">
        <v>852</v>
      </c>
      <c r="B252" s="96" t="s">
        <v>670</v>
      </c>
      <c r="C252">
        <v>182611104</v>
      </c>
      <c r="D252" t="s">
        <v>669</v>
      </c>
      <c r="E252">
        <v>18526.185522609801</v>
      </c>
      <c r="F252">
        <f t="shared" si="29"/>
        <v>11.514099143946428</v>
      </c>
      <c r="G252" s="27">
        <v>117</v>
      </c>
      <c r="H252">
        <f t="shared" si="30"/>
        <v>2.3797749983275427</v>
      </c>
      <c r="I252">
        <f t="shared" si="31"/>
        <v>27.400965271028269</v>
      </c>
      <c r="J252" s="97">
        <v>0.23419628436776299</v>
      </c>
      <c r="K252" s="98">
        <v>251</v>
      </c>
      <c r="L252">
        <f t="shared" si="32"/>
        <v>2444.4668683624654</v>
      </c>
      <c r="M252">
        <f t="shared" si="33"/>
        <v>16695.330611854755</v>
      </c>
      <c r="N252" t="e">
        <f t="shared" si="34"/>
        <v>#N/A</v>
      </c>
      <c r="O252" t="str">
        <f t="shared" si="35"/>
        <v>NA</v>
      </c>
      <c r="P252" t="e">
        <v>#N/A</v>
      </c>
      <c r="Q252" t="e">
        <v>#N/A</v>
      </c>
      <c r="R252" t="str" cm="1">
        <f t="array" ref="R252">INDEX($U$2:$U$6,ROUNDUP(K252/$T$2,0))</f>
        <v>Top 20%</v>
      </c>
      <c r="V252">
        <v>0</v>
      </c>
      <c r="X252">
        <f t="shared" si="27"/>
        <v>0</v>
      </c>
      <c r="Y252">
        <v>0</v>
      </c>
      <c r="Z252">
        <f t="shared" si="28"/>
        <v>0</v>
      </c>
    </row>
    <row r="253" spans="1:26" x14ac:dyDescent="0.25">
      <c r="A253" s="26">
        <v>9420</v>
      </c>
      <c r="B253" s="96" t="s">
        <v>2855</v>
      </c>
      <c r="C253">
        <v>103381101</v>
      </c>
      <c r="D253" t="s">
        <v>2377</v>
      </c>
      <c r="E253">
        <v>5154.3446543293303</v>
      </c>
      <c r="F253">
        <f t="shared" si="29"/>
        <v>3.2034460250648418</v>
      </c>
      <c r="G253" s="27">
        <v>12</v>
      </c>
      <c r="H253">
        <f t="shared" si="30"/>
        <v>0.87425625897694081</v>
      </c>
      <c r="I253">
        <f t="shared" si="31"/>
        <v>2.80063273770774</v>
      </c>
      <c r="J253" s="97">
        <v>0.233386061475645</v>
      </c>
      <c r="K253" s="98">
        <v>252</v>
      </c>
      <c r="L253">
        <f t="shared" si="32"/>
        <v>2447.6703143875302</v>
      </c>
      <c r="M253">
        <f t="shared" si="33"/>
        <v>16692.529979117047</v>
      </c>
      <c r="N253" t="e">
        <f t="shared" si="34"/>
        <v>#N/A</v>
      </c>
      <c r="O253" t="str">
        <f t="shared" si="35"/>
        <v>NA</v>
      </c>
      <c r="P253" t="e">
        <v>#N/A</v>
      </c>
      <c r="Q253" t="e">
        <v>#N/A</v>
      </c>
      <c r="R253" t="str" cm="1">
        <f t="array" ref="R253">INDEX($U$2:$U$6,ROUNDUP(K253/$T$2,0))</f>
        <v>Top 20%</v>
      </c>
      <c r="V253">
        <v>0</v>
      </c>
      <c r="X253">
        <f t="shared" si="27"/>
        <v>0</v>
      </c>
      <c r="Y253">
        <v>0</v>
      </c>
      <c r="Z253">
        <f t="shared" si="28"/>
        <v>0</v>
      </c>
    </row>
    <row r="254" spans="1:26" x14ac:dyDescent="0.25">
      <c r="A254" s="26">
        <v>2713</v>
      </c>
      <c r="B254" s="96" t="s">
        <v>725</v>
      </c>
      <c r="C254">
        <v>102781101</v>
      </c>
      <c r="D254" t="s">
        <v>357</v>
      </c>
      <c r="E254">
        <v>15392.984776257101</v>
      </c>
      <c r="F254">
        <f t="shared" si="29"/>
        <v>9.5668022226582359</v>
      </c>
      <c r="G254" s="27">
        <v>70</v>
      </c>
      <c r="H254">
        <f t="shared" si="30"/>
        <v>1.7056377803439917</v>
      </c>
      <c r="I254">
        <f t="shared" si="31"/>
        <v>16.317499308044759</v>
      </c>
      <c r="J254" s="97">
        <v>0.233107132972068</v>
      </c>
      <c r="K254" s="98">
        <v>253</v>
      </c>
      <c r="L254">
        <f t="shared" si="32"/>
        <v>2457.2371166101884</v>
      </c>
      <c r="M254">
        <f t="shared" si="33"/>
        <v>16676.212479809001</v>
      </c>
      <c r="N254" t="e">
        <f t="shared" si="34"/>
        <v>#N/A</v>
      </c>
      <c r="O254" t="str">
        <f t="shared" si="35"/>
        <v>NA</v>
      </c>
      <c r="P254" t="e">
        <v>#N/A</v>
      </c>
      <c r="Q254" t="e">
        <v>#N/A</v>
      </c>
      <c r="R254" t="str" cm="1">
        <f t="array" ref="R254">INDEX($U$2:$U$6,ROUNDUP(K254/$T$2,0))</f>
        <v>Top 20%</v>
      </c>
      <c r="V254">
        <v>0</v>
      </c>
      <c r="X254">
        <f t="shared" si="27"/>
        <v>0</v>
      </c>
      <c r="Y254">
        <v>0</v>
      </c>
      <c r="Z254">
        <f t="shared" si="28"/>
        <v>0</v>
      </c>
    </row>
    <row r="255" spans="1:26" x14ac:dyDescent="0.25">
      <c r="A255" s="26">
        <v>8722</v>
      </c>
      <c r="B255" s="96" t="s">
        <v>2163</v>
      </c>
      <c r="C255">
        <v>253642103</v>
      </c>
      <c r="D255" t="s">
        <v>2162</v>
      </c>
      <c r="E255">
        <v>27217.737420253899</v>
      </c>
      <c r="F255">
        <f t="shared" si="29"/>
        <v>16.915933760257239</v>
      </c>
      <c r="G255" s="27">
        <v>68</v>
      </c>
      <c r="H255">
        <f t="shared" si="30"/>
        <v>0.93676620759540163</v>
      </c>
      <c r="I255">
        <f t="shared" si="31"/>
        <v>15.846275116531196</v>
      </c>
      <c r="J255" s="97">
        <v>0.23303345759604699</v>
      </c>
      <c r="K255" s="98">
        <v>254</v>
      </c>
      <c r="L255">
        <f t="shared" si="32"/>
        <v>2474.1530503704457</v>
      </c>
      <c r="M255">
        <f t="shared" si="33"/>
        <v>16660.366204692469</v>
      </c>
      <c r="N255" t="e">
        <f t="shared" si="34"/>
        <v>#N/A</v>
      </c>
      <c r="O255" t="str">
        <f t="shared" si="35"/>
        <v>NA</v>
      </c>
      <c r="P255" t="e">
        <v>#N/A</v>
      </c>
      <c r="Q255" t="e">
        <v>#N/A</v>
      </c>
      <c r="R255" t="str" cm="1">
        <f t="array" ref="R255">INDEX($U$2:$U$6,ROUNDUP(K255/$T$2,0))</f>
        <v>Top 20%</v>
      </c>
      <c r="V255">
        <v>0</v>
      </c>
      <c r="X255">
        <f t="shared" si="27"/>
        <v>0</v>
      </c>
      <c r="Y255">
        <v>0</v>
      </c>
      <c r="Z255">
        <f t="shared" si="28"/>
        <v>0</v>
      </c>
    </row>
    <row r="256" spans="1:26" x14ac:dyDescent="0.25">
      <c r="A256" s="26">
        <v>6130</v>
      </c>
      <c r="B256" s="96" t="s">
        <v>4211</v>
      </c>
      <c r="C256">
        <v>103521104</v>
      </c>
      <c r="D256" t="s">
        <v>211</v>
      </c>
      <c r="E256">
        <v>17030.244017994901</v>
      </c>
      <c r="F256">
        <f t="shared" si="29"/>
        <v>10.584365455559292</v>
      </c>
      <c r="G256" s="27">
        <v>164</v>
      </c>
      <c r="H256">
        <f t="shared" si="30"/>
        <v>3.5919744932611071</v>
      </c>
      <c r="I256">
        <f t="shared" si="31"/>
        <v>38.018770743722953</v>
      </c>
      <c r="J256" s="97">
        <v>0.23182177282757899</v>
      </c>
      <c r="K256" s="98">
        <v>255</v>
      </c>
      <c r="L256">
        <f t="shared" si="32"/>
        <v>2484.737415826005</v>
      </c>
      <c r="M256">
        <f t="shared" si="33"/>
        <v>16622.347433948747</v>
      </c>
      <c r="N256" t="e">
        <f t="shared" si="34"/>
        <v>#N/A</v>
      </c>
      <c r="O256" t="str">
        <f t="shared" si="35"/>
        <v>NA</v>
      </c>
      <c r="P256" t="e">
        <v>#N/A</v>
      </c>
      <c r="Q256" t="e">
        <v>#N/A</v>
      </c>
      <c r="R256" t="str" cm="1">
        <f t="array" ref="R256">INDEX($U$2:$U$6,ROUNDUP(K256/$T$2,0))</f>
        <v>Top 20%</v>
      </c>
      <c r="V256">
        <v>0</v>
      </c>
      <c r="X256">
        <f t="shared" si="27"/>
        <v>0</v>
      </c>
      <c r="Y256">
        <v>0</v>
      </c>
      <c r="Z256">
        <f t="shared" si="28"/>
        <v>0</v>
      </c>
    </row>
    <row r="257" spans="1:26" x14ac:dyDescent="0.25">
      <c r="A257" s="26">
        <v>6781</v>
      </c>
      <c r="B257" s="96" t="s">
        <v>2337</v>
      </c>
      <c r="C257">
        <v>183031101</v>
      </c>
      <c r="D257" t="s">
        <v>1384</v>
      </c>
      <c r="E257">
        <v>37718.994968427898</v>
      </c>
      <c r="F257">
        <f t="shared" si="29"/>
        <v>23.442507749178308</v>
      </c>
      <c r="G257" s="27">
        <v>145</v>
      </c>
      <c r="H257">
        <f t="shared" si="30"/>
        <v>1.4331128876981785</v>
      </c>
      <c r="I257">
        <f t="shared" si="31"/>
        <v>33.59575997531185</v>
      </c>
      <c r="J257" s="97">
        <v>0.23169489638146101</v>
      </c>
      <c r="K257" s="98">
        <v>256</v>
      </c>
      <c r="L257">
        <f t="shared" si="32"/>
        <v>2508.1799235751832</v>
      </c>
      <c r="M257">
        <f t="shared" si="33"/>
        <v>16588.751673973435</v>
      </c>
      <c r="N257" t="e">
        <f t="shared" si="34"/>
        <v>#N/A</v>
      </c>
      <c r="O257" t="str">
        <f t="shared" si="35"/>
        <v>NA</v>
      </c>
      <c r="P257" t="e">
        <v>#N/A</v>
      </c>
      <c r="Q257" t="e">
        <v>#N/A</v>
      </c>
      <c r="R257" t="str" cm="1">
        <f t="array" ref="R257">INDEX($U$2:$U$6,ROUNDUP(K257/$T$2,0))</f>
        <v>Top 20%</v>
      </c>
      <c r="V257">
        <v>0</v>
      </c>
      <c r="X257">
        <f t="shared" si="27"/>
        <v>0</v>
      </c>
      <c r="Y257">
        <v>0</v>
      </c>
      <c r="Z257">
        <f t="shared" si="28"/>
        <v>0</v>
      </c>
    </row>
    <row r="258" spans="1:26" x14ac:dyDescent="0.25">
      <c r="A258" s="26">
        <v>7251</v>
      </c>
      <c r="B258" s="96" t="s">
        <v>2336</v>
      </c>
      <c r="C258">
        <v>182611103</v>
      </c>
      <c r="D258" t="s">
        <v>2234</v>
      </c>
      <c r="E258">
        <v>7319.60942829756</v>
      </c>
      <c r="F258">
        <f t="shared" si="29"/>
        <v>4.5491668292713241</v>
      </c>
      <c r="G258" s="27">
        <v>91</v>
      </c>
      <c r="H258">
        <f t="shared" si="30"/>
        <v>4.6207280123435028</v>
      </c>
      <c r="I258">
        <f t="shared" si="31"/>
        <v>21.020462600837881</v>
      </c>
      <c r="J258" s="97">
        <v>0.23099409451470199</v>
      </c>
      <c r="K258" s="98">
        <v>257</v>
      </c>
      <c r="L258">
        <f t="shared" si="32"/>
        <v>2512.7290904044544</v>
      </c>
      <c r="M258">
        <f t="shared" si="33"/>
        <v>16567.731211372597</v>
      </c>
      <c r="N258" t="e">
        <f t="shared" si="34"/>
        <v>#N/A</v>
      </c>
      <c r="O258" t="str">
        <f t="shared" si="35"/>
        <v>NA</v>
      </c>
      <c r="P258" t="e">
        <v>#N/A</v>
      </c>
      <c r="Q258" t="e">
        <v>#N/A</v>
      </c>
      <c r="R258" t="str" cm="1">
        <f t="array" ref="R258">INDEX($U$2:$U$6,ROUNDUP(K258/$T$2,0))</f>
        <v>Top 20%</v>
      </c>
      <c r="V258">
        <v>0</v>
      </c>
      <c r="X258">
        <f t="shared" ref="X258:X321" si="36">IFERROR(V258*H258,0)</f>
        <v>0</v>
      </c>
      <c r="Y258">
        <v>0</v>
      </c>
      <c r="Z258">
        <f t="shared" ref="Z258:Z321" si="37">IFERROR(Y258*H258,0)</f>
        <v>0</v>
      </c>
    </row>
    <row r="259" spans="1:26" x14ac:dyDescent="0.25">
      <c r="A259" s="26">
        <v>9345</v>
      </c>
      <c r="B259" s="96" t="s">
        <v>3073</v>
      </c>
      <c r="C259">
        <v>182562102</v>
      </c>
      <c r="D259" t="s">
        <v>2455</v>
      </c>
      <c r="E259">
        <v>8229.9237633319699</v>
      </c>
      <c r="F259">
        <f t="shared" ref="F259:F322" si="38">E259/1609</f>
        <v>5.1149308659614476</v>
      </c>
      <c r="G259" s="27">
        <v>22</v>
      </c>
      <c r="H259">
        <f t="shared" ref="H259:H322" si="39">I259/F259</f>
        <v>0.989657380894298</v>
      </c>
      <c r="I259">
        <f t="shared" ref="I259:I322" si="40">IFERROR(J259*G259,0)</f>
        <v>5.06202908426281</v>
      </c>
      <c r="J259" s="97">
        <v>0.23009223110285501</v>
      </c>
      <c r="K259" s="98">
        <v>258</v>
      </c>
      <c r="L259">
        <f t="shared" ref="L259:L322" si="41">L258+F259</f>
        <v>2517.8440212704159</v>
      </c>
      <c r="M259">
        <f t="shared" ref="M259:M322" si="42">M258-I259</f>
        <v>16562.669182288333</v>
      </c>
      <c r="N259" t="e">
        <f t="shared" ref="N259:N322" si="43">IF(B259=O259,M259,NA())</f>
        <v>#N/A</v>
      </c>
      <c r="O259" t="str">
        <f t="shared" ref="O259:O322" si="44">IFERROR(VLOOKUP(B259,$AE$2:$AE$420,1,FALSE),"NA")</f>
        <v>NA</v>
      </c>
      <c r="P259" t="e">
        <v>#N/A</v>
      </c>
      <c r="Q259" t="e">
        <v>#N/A</v>
      </c>
      <c r="R259" t="str" cm="1">
        <f t="array" ref="R259">INDEX($U$2:$U$6,ROUNDUP(K259/$T$2,0))</f>
        <v>Top 20%</v>
      </c>
      <c r="V259">
        <v>0</v>
      </c>
      <c r="X259">
        <f t="shared" si="36"/>
        <v>0</v>
      </c>
      <c r="Y259">
        <v>0</v>
      </c>
      <c r="Z259">
        <f t="shared" si="37"/>
        <v>0</v>
      </c>
    </row>
    <row r="260" spans="1:26" x14ac:dyDescent="0.25">
      <c r="A260" s="26">
        <v>6582</v>
      </c>
      <c r="B260" s="96" t="s">
        <v>632</v>
      </c>
      <c r="C260">
        <v>42871101</v>
      </c>
      <c r="D260" t="s">
        <v>631</v>
      </c>
      <c r="E260">
        <v>16599.981731723201</v>
      </c>
      <c r="F260">
        <f t="shared" si="38"/>
        <v>10.316955706478062</v>
      </c>
      <c r="G260" s="27">
        <v>152</v>
      </c>
      <c r="H260">
        <f t="shared" si="39"/>
        <v>3.3897986109087346</v>
      </c>
      <c r="I260">
        <f t="shared" si="40"/>
        <v>34.972402122626278</v>
      </c>
      <c r="J260" s="97">
        <v>0.23008159291201499</v>
      </c>
      <c r="K260" s="98">
        <v>259</v>
      </c>
      <c r="L260">
        <f t="shared" si="41"/>
        <v>2528.1609769768938</v>
      </c>
      <c r="M260">
        <f t="shared" si="42"/>
        <v>16527.696780165708</v>
      </c>
      <c r="N260" t="e">
        <f t="shared" si="43"/>
        <v>#N/A</v>
      </c>
      <c r="O260" t="str">
        <f t="shared" si="44"/>
        <v>NA</v>
      </c>
      <c r="P260" t="e">
        <v>#N/A</v>
      </c>
      <c r="Q260" t="e">
        <v>#N/A</v>
      </c>
      <c r="R260" t="str" cm="1">
        <f t="array" ref="R260">INDEX($U$2:$U$6,ROUNDUP(K260/$T$2,0))</f>
        <v>Top 20%</v>
      </c>
      <c r="V260">
        <v>0</v>
      </c>
      <c r="X260">
        <f t="shared" si="36"/>
        <v>0</v>
      </c>
      <c r="Y260">
        <v>0</v>
      </c>
      <c r="Z260">
        <f t="shared" si="37"/>
        <v>0</v>
      </c>
    </row>
    <row r="261" spans="1:26" x14ac:dyDescent="0.25">
      <c r="A261" s="26">
        <v>7180</v>
      </c>
      <c r="B261" s="96" t="s">
        <v>3885</v>
      </c>
      <c r="C261">
        <v>182611103</v>
      </c>
      <c r="D261" t="s">
        <v>2234</v>
      </c>
      <c r="E261">
        <v>2630.6286336231201</v>
      </c>
      <c r="F261">
        <f t="shared" si="38"/>
        <v>1.6349463229478682</v>
      </c>
      <c r="G261" s="27">
        <v>13</v>
      </c>
      <c r="H261">
        <f t="shared" si="39"/>
        <v>1.8255915198778612</v>
      </c>
      <c r="I261">
        <f t="shared" si="40"/>
        <v>2.9847441426291192</v>
      </c>
      <c r="J261" s="97">
        <v>0.22959570327916301</v>
      </c>
      <c r="K261" s="98">
        <v>260</v>
      </c>
      <c r="L261">
        <f t="shared" si="41"/>
        <v>2529.7959232998419</v>
      </c>
      <c r="M261">
        <f t="shared" si="42"/>
        <v>16524.71203602308</v>
      </c>
      <c r="N261" t="e">
        <f t="shared" si="43"/>
        <v>#N/A</v>
      </c>
      <c r="O261" t="str">
        <f t="shared" si="44"/>
        <v>NA</v>
      </c>
      <c r="P261" t="e">
        <v>#N/A</v>
      </c>
      <c r="Q261" t="e">
        <v>#N/A</v>
      </c>
      <c r="R261" t="str" cm="1">
        <f t="array" ref="R261">INDEX($U$2:$U$6,ROUNDUP(K261/$T$2,0))</f>
        <v>Top 20%</v>
      </c>
      <c r="V261">
        <v>0</v>
      </c>
      <c r="X261">
        <f t="shared" si="36"/>
        <v>0</v>
      </c>
      <c r="Y261">
        <v>0</v>
      </c>
      <c r="Z261">
        <f t="shared" si="37"/>
        <v>0</v>
      </c>
    </row>
    <row r="262" spans="1:26" x14ac:dyDescent="0.25">
      <c r="A262" s="26">
        <v>6731</v>
      </c>
      <c r="B262" s="96" t="s">
        <v>4212</v>
      </c>
      <c r="C262">
        <v>152582109</v>
      </c>
      <c r="D262" t="s">
        <v>1303</v>
      </c>
      <c r="E262">
        <v>2376.91263834954</v>
      </c>
      <c r="F262">
        <f t="shared" si="38"/>
        <v>1.4772608069294841</v>
      </c>
      <c r="G262" s="27">
        <v>72</v>
      </c>
      <c r="H262">
        <f t="shared" si="39"/>
        <v>11.188356711496395</v>
      </c>
      <c r="I262">
        <f t="shared" si="40"/>
        <v>16.528120863840073</v>
      </c>
      <c r="J262" s="97">
        <v>0.22955723422000099</v>
      </c>
      <c r="K262" s="98">
        <v>261</v>
      </c>
      <c r="L262">
        <f t="shared" si="41"/>
        <v>2531.2731841067712</v>
      </c>
      <c r="M262">
        <f t="shared" si="42"/>
        <v>16508.183915159239</v>
      </c>
      <c r="N262" t="e">
        <f t="shared" si="43"/>
        <v>#N/A</v>
      </c>
      <c r="O262" t="str">
        <f t="shared" si="44"/>
        <v>NA</v>
      </c>
      <c r="P262" t="e">
        <v>#N/A</v>
      </c>
      <c r="Q262" t="e">
        <v>#N/A</v>
      </c>
      <c r="R262" t="str" cm="1">
        <f t="array" ref="R262">INDEX($U$2:$U$6,ROUNDUP(K262/$T$2,0))</f>
        <v>Top 20%</v>
      </c>
      <c r="V262">
        <v>0</v>
      </c>
      <c r="X262">
        <f t="shared" si="36"/>
        <v>0</v>
      </c>
      <c r="Y262">
        <v>0</v>
      </c>
      <c r="Z262">
        <f t="shared" si="37"/>
        <v>0</v>
      </c>
    </row>
    <row r="263" spans="1:26" x14ac:dyDescent="0.25">
      <c r="A263" s="26">
        <v>4193</v>
      </c>
      <c r="B263" s="96" t="s">
        <v>4213</v>
      </c>
      <c r="C263">
        <v>103261103</v>
      </c>
      <c r="D263" t="s">
        <v>676</v>
      </c>
      <c r="E263">
        <v>7845.4548676105696</v>
      </c>
      <c r="F263">
        <f t="shared" si="38"/>
        <v>4.8759818941022806</v>
      </c>
      <c r="G263" s="27">
        <v>160</v>
      </c>
      <c r="H263">
        <f t="shared" si="39"/>
        <v>7.5185015697107351</v>
      </c>
      <c r="I263">
        <f t="shared" si="40"/>
        <v>36.660077524689122</v>
      </c>
      <c r="J263" s="97">
        <v>0.22912548452930701</v>
      </c>
      <c r="K263" s="98">
        <v>262</v>
      </c>
      <c r="L263">
        <f t="shared" si="41"/>
        <v>2536.1491660008733</v>
      </c>
      <c r="M263">
        <f t="shared" si="42"/>
        <v>16471.523837634551</v>
      </c>
      <c r="N263" t="e">
        <f t="shared" si="43"/>
        <v>#N/A</v>
      </c>
      <c r="O263" t="str">
        <f t="shared" si="44"/>
        <v>NA</v>
      </c>
      <c r="P263" t="e">
        <v>#N/A</v>
      </c>
      <c r="Q263" t="e">
        <v>#N/A</v>
      </c>
      <c r="R263" t="str" cm="1">
        <f t="array" ref="R263">INDEX($U$2:$U$6,ROUNDUP(K263/$T$2,0))</f>
        <v>Top 20%</v>
      </c>
      <c r="V263">
        <v>0</v>
      </c>
      <c r="X263">
        <f t="shared" si="36"/>
        <v>0</v>
      </c>
      <c r="Y263">
        <v>0</v>
      </c>
      <c r="Z263">
        <f t="shared" si="37"/>
        <v>0</v>
      </c>
    </row>
    <row r="264" spans="1:26" x14ac:dyDescent="0.25">
      <c r="A264" s="26">
        <v>2449</v>
      </c>
      <c r="B264" s="96" t="s">
        <v>945</v>
      </c>
      <c r="C264">
        <v>254432104</v>
      </c>
      <c r="D264" t="s">
        <v>633</v>
      </c>
      <c r="E264">
        <v>68567.353072295606</v>
      </c>
      <c r="F264">
        <f t="shared" si="38"/>
        <v>42.614886931196772</v>
      </c>
      <c r="G264" s="27">
        <v>539</v>
      </c>
      <c r="H264">
        <f t="shared" si="39"/>
        <v>2.887031384033147</v>
      </c>
      <c r="I264">
        <f t="shared" si="40"/>
        <v>123.03051599738909</v>
      </c>
      <c r="J264" s="97">
        <v>0.22825698700814301</v>
      </c>
      <c r="K264" s="98">
        <v>263</v>
      </c>
      <c r="L264">
        <f t="shared" si="41"/>
        <v>2578.7640529320702</v>
      </c>
      <c r="M264">
        <f t="shared" si="42"/>
        <v>16348.493321637163</v>
      </c>
      <c r="N264" t="e">
        <f t="shared" si="43"/>
        <v>#N/A</v>
      </c>
      <c r="O264" t="str">
        <f t="shared" si="44"/>
        <v>NA</v>
      </c>
      <c r="P264" t="e">
        <v>#N/A</v>
      </c>
      <c r="Q264" t="e">
        <v>#N/A</v>
      </c>
      <c r="R264" t="str" cm="1">
        <f t="array" ref="R264">INDEX($U$2:$U$6,ROUNDUP(K264/$T$2,0))</f>
        <v>Top 20%</v>
      </c>
      <c r="V264">
        <v>0</v>
      </c>
      <c r="X264">
        <f t="shared" si="36"/>
        <v>0</v>
      </c>
      <c r="Y264">
        <v>0</v>
      </c>
      <c r="Z264">
        <f t="shared" si="37"/>
        <v>0</v>
      </c>
    </row>
    <row r="265" spans="1:26" x14ac:dyDescent="0.25">
      <c r="A265" s="26">
        <v>6456</v>
      </c>
      <c r="B265" s="96" t="s">
        <v>336</v>
      </c>
      <c r="C265">
        <v>152691109</v>
      </c>
      <c r="D265" t="s">
        <v>220</v>
      </c>
      <c r="E265">
        <v>77925.0015467872</v>
      </c>
      <c r="F265">
        <f t="shared" si="38"/>
        <v>48.430703260899442</v>
      </c>
      <c r="G265" s="27">
        <v>427</v>
      </c>
      <c r="H265">
        <f t="shared" si="39"/>
        <v>2.0094575687155709</v>
      </c>
      <c r="I265">
        <f t="shared" si="40"/>
        <v>97.319443225832259</v>
      </c>
      <c r="J265" s="97">
        <v>0.22791438694574301</v>
      </c>
      <c r="K265" s="98">
        <v>264</v>
      </c>
      <c r="L265">
        <f t="shared" si="41"/>
        <v>2627.1947561929696</v>
      </c>
      <c r="M265">
        <f t="shared" si="42"/>
        <v>16251.173878411331</v>
      </c>
      <c r="N265" t="e">
        <f t="shared" si="43"/>
        <v>#N/A</v>
      </c>
      <c r="O265" t="str">
        <f t="shared" si="44"/>
        <v>NA</v>
      </c>
      <c r="P265" t="e">
        <v>#N/A</v>
      </c>
      <c r="Q265" t="e">
        <v>#N/A</v>
      </c>
      <c r="R265" t="str" cm="1">
        <f t="array" ref="R265">INDEX($U$2:$U$6,ROUNDUP(K265/$T$2,0))</f>
        <v>Top 20%</v>
      </c>
      <c r="V265">
        <v>0</v>
      </c>
      <c r="X265">
        <f t="shared" si="36"/>
        <v>0</v>
      </c>
      <c r="Y265">
        <v>0</v>
      </c>
      <c r="Z265">
        <f t="shared" si="37"/>
        <v>0</v>
      </c>
    </row>
    <row r="266" spans="1:26" x14ac:dyDescent="0.25">
      <c r="A266" s="26">
        <v>6171</v>
      </c>
      <c r="B266" s="96" t="s">
        <v>141</v>
      </c>
      <c r="C266">
        <v>102911107</v>
      </c>
      <c r="D266" t="s">
        <v>760</v>
      </c>
      <c r="E266">
        <v>14935.901522591699</v>
      </c>
      <c r="F266">
        <f t="shared" si="38"/>
        <v>9.2827231339911123</v>
      </c>
      <c r="G266" s="27">
        <v>157</v>
      </c>
      <c r="H266">
        <f t="shared" si="39"/>
        <v>3.8459322751259921</v>
      </c>
      <c r="I266">
        <f t="shared" si="40"/>
        <v>35.700724502075118</v>
      </c>
      <c r="J266" s="97">
        <v>0.227393149694746</v>
      </c>
      <c r="K266" s="98">
        <v>265</v>
      </c>
      <c r="L266">
        <f t="shared" si="41"/>
        <v>2636.4774793269607</v>
      </c>
      <c r="M266">
        <f t="shared" si="42"/>
        <v>16215.473153909255</v>
      </c>
      <c r="N266">
        <f t="shared" si="43"/>
        <v>16215.473153909255</v>
      </c>
      <c r="O266" t="str">
        <f t="shared" si="44"/>
        <v>WYANDOTTE 110737472</v>
      </c>
      <c r="P266" t="e">
        <v>#N/A</v>
      </c>
      <c r="Q266" t="e">
        <v>#N/A</v>
      </c>
      <c r="R266" t="str" cm="1">
        <f t="array" ref="R266">INDEX($U$2:$U$6,ROUNDUP(K266/$T$2,0))</f>
        <v>Top 20%</v>
      </c>
      <c r="V266">
        <v>0</v>
      </c>
      <c r="X266">
        <f t="shared" si="36"/>
        <v>0</v>
      </c>
      <c r="Y266">
        <v>0</v>
      </c>
      <c r="Z266">
        <f t="shared" si="37"/>
        <v>0</v>
      </c>
    </row>
    <row r="267" spans="1:26" x14ac:dyDescent="0.25">
      <c r="A267" s="26">
        <v>1604</v>
      </c>
      <c r="B267" s="96" t="s">
        <v>301</v>
      </c>
      <c r="C267">
        <v>254432103</v>
      </c>
      <c r="D267" t="s">
        <v>300</v>
      </c>
      <c r="E267">
        <v>46392.444813111899</v>
      </c>
      <c r="F267">
        <f t="shared" si="38"/>
        <v>28.833091866446178</v>
      </c>
      <c r="G267" s="27">
        <v>327</v>
      </c>
      <c r="H267">
        <f t="shared" si="39"/>
        <v>2.5733135794399362</v>
      </c>
      <c r="I267">
        <f t="shared" si="40"/>
        <v>74.196586837165128</v>
      </c>
      <c r="J267" s="97">
        <v>0.22690087717787499</v>
      </c>
      <c r="K267" s="98">
        <v>266</v>
      </c>
      <c r="L267">
        <f t="shared" si="41"/>
        <v>2665.3105711934068</v>
      </c>
      <c r="M267">
        <f t="shared" si="42"/>
        <v>16141.276567072091</v>
      </c>
      <c r="N267" t="e">
        <f t="shared" si="43"/>
        <v>#N/A</v>
      </c>
      <c r="O267" t="str">
        <f t="shared" si="44"/>
        <v>NA</v>
      </c>
      <c r="P267" t="e">
        <v>#N/A</v>
      </c>
      <c r="Q267" t="e">
        <v>#N/A</v>
      </c>
      <c r="R267" t="str" cm="1">
        <f t="array" ref="R267">INDEX($U$2:$U$6,ROUNDUP(K267/$T$2,0))</f>
        <v>Top 20%</v>
      </c>
      <c r="V267">
        <v>0</v>
      </c>
      <c r="X267">
        <f t="shared" si="36"/>
        <v>0</v>
      </c>
      <c r="Y267">
        <v>0</v>
      </c>
      <c r="Z267">
        <f t="shared" si="37"/>
        <v>0</v>
      </c>
    </row>
    <row r="268" spans="1:26" x14ac:dyDescent="0.25">
      <c r="A268" s="26">
        <v>3581</v>
      </c>
      <c r="B268" s="96" t="s">
        <v>536</v>
      </c>
      <c r="C268">
        <v>103441102</v>
      </c>
      <c r="D268" t="s">
        <v>429</v>
      </c>
      <c r="E268">
        <v>12987.3897213007</v>
      </c>
      <c r="F268">
        <f t="shared" si="38"/>
        <v>8.0717151779370422</v>
      </c>
      <c r="G268" s="27">
        <v>172</v>
      </c>
      <c r="H268">
        <f t="shared" si="39"/>
        <v>4.8253163023074208</v>
      </c>
      <c r="I268">
        <f t="shared" si="40"/>
        <v>38.94857883568185</v>
      </c>
      <c r="J268" s="97">
        <v>0.22644522578884799</v>
      </c>
      <c r="K268" s="98">
        <v>267</v>
      </c>
      <c r="L268">
        <f t="shared" si="41"/>
        <v>2673.382286371344</v>
      </c>
      <c r="M268">
        <f t="shared" si="42"/>
        <v>16102.32798823641</v>
      </c>
      <c r="N268" t="e">
        <f t="shared" si="43"/>
        <v>#N/A</v>
      </c>
      <c r="O268" t="str">
        <f t="shared" si="44"/>
        <v>NA</v>
      </c>
      <c r="P268" t="e">
        <v>#N/A</v>
      </c>
      <c r="Q268" t="e">
        <v>#N/A</v>
      </c>
      <c r="R268" t="str" cm="1">
        <f t="array" ref="R268">INDEX($U$2:$U$6,ROUNDUP(K268/$T$2,0))</f>
        <v>Top 20%</v>
      </c>
      <c r="V268">
        <v>0</v>
      </c>
      <c r="X268">
        <f t="shared" si="36"/>
        <v>0</v>
      </c>
      <c r="Y268">
        <v>0</v>
      </c>
      <c r="Z268">
        <f t="shared" si="37"/>
        <v>0</v>
      </c>
    </row>
    <row r="269" spans="1:26" x14ac:dyDescent="0.25">
      <c r="A269" s="26">
        <v>10176</v>
      </c>
      <c r="B269" s="96" t="s">
        <v>4214</v>
      </c>
      <c r="C269">
        <v>103091102</v>
      </c>
      <c r="D269" t="s">
        <v>1040</v>
      </c>
      <c r="E269">
        <v>1435.1004763123599</v>
      </c>
      <c r="F269">
        <f t="shared" si="38"/>
        <v>0.89192074351296446</v>
      </c>
      <c r="G269" s="27">
        <v>20</v>
      </c>
      <c r="H269">
        <f t="shared" si="39"/>
        <v>5.0748236817188985</v>
      </c>
      <c r="I269">
        <f t="shared" si="40"/>
        <v>4.5263405113959196</v>
      </c>
      <c r="J269" s="97">
        <v>0.22631702556979599</v>
      </c>
      <c r="K269" s="98">
        <v>268</v>
      </c>
      <c r="L269">
        <f t="shared" si="41"/>
        <v>2674.2742071148568</v>
      </c>
      <c r="M269">
        <f t="shared" si="42"/>
        <v>16097.801647725013</v>
      </c>
      <c r="N269" t="e">
        <f t="shared" si="43"/>
        <v>#N/A</v>
      </c>
      <c r="O269" t="str">
        <f t="shared" si="44"/>
        <v>NA</v>
      </c>
      <c r="P269" t="e">
        <v>#N/A</v>
      </c>
      <c r="Q269" t="e">
        <v>#N/A</v>
      </c>
      <c r="R269" t="str" cm="1">
        <f t="array" ref="R269">INDEX($U$2:$U$6,ROUNDUP(K269/$T$2,0))</f>
        <v>Top 20%</v>
      </c>
      <c r="V269">
        <v>0</v>
      </c>
      <c r="X269">
        <f t="shared" si="36"/>
        <v>0</v>
      </c>
      <c r="Y269">
        <v>0</v>
      </c>
      <c r="Z269">
        <f t="shared" si="37"/>
        <v>0</v>
      </c>
    </row>
    <row r="270" spans="1:26" x14ac:dyDescent="0.25">
      <c r="A270" s="26">
        <v>1714</v>
      </c>
      <c r="B270" s="96" t="s">
        <v>2175</v>
      </c>
      <c r="C270">
        <v>183041102</v>
      </c>
      <c r="D270" t="s">
        <v>2174</v>
      </c>
      <c r="E270">
        <v>17101.0403474136</v>
      </c>
      <c r="F270">
        <f t="shared" si="38"/>
        <v>10.628365660294344</v>
      </c>
      <c r="G270" s="27">
        <v>147</v>
      </c>
      <c r="H270">
        <f t="shared" si="39"/>
        <v>3.1291075353343469</v>
      </c>
      <c r="I270">
        <f t="shared" si="40"/>
        <v>33.257299075915846</v>
      </c>
      <c r="J270" s="97">
        <v>0.22624012976813501</v>
      </c>
      <c r="K270" s="98">
        <v>269</v>
      </c>
      <c r="L270">
        <f t="shared" si="41"/>
        <v>2684.9025727751514</v>
      </c>
      <c r="M270">
        <f t="shared" si="42"/>
        <v>16064.544348649097</v>
      </c>
      <c r="N270" t="e">
        <f t="shared" si="43"/>
        <v>#N/A</v>
      </c>
      <c r="O270" t="str">
        <f t="shared" si="44"/>
        <v>NA</v>
      </c>
      <c r="P270" t="e">
        <v>#N/A</v>
      </c>
      <c r="Q270" t="e">
        <v>#N/A</v>
      </c>
      <c r="R270" t="str" cm="1">
        <f t="array" ref="R270">INDEX($U$2:$U$6,ROUNDUP(K270/$T$2,0))</f>
        <v>Top 20%</v>
      </c>
      <c r="V270">
        <v>0</v>
      </c>
      <c r="X270">
        <f t="shared" si="36"/>
        <v>0</v>
      </c>
      <c r="Y270">
        <v>0</v>
      </c>
      <c r="Z270">
        <f t="shared" si="37"/>
        <v>0</v>
      </c>
    </row>
    <row r="271" spans="1:26" x14ac:dyDescent="0.25">
      <c r="A271" s="26">
        <v>2661</v>
      </c>
      <c r="B271" s="96" t="s">
        <v>1541</v>
      </c>
      <c r="C271">
        <v>163341103</v>
      </c>
      <c r="D271" t="s">
        <v>1540</v>
      </c>
      <c r="E271">
        <v>27069.5790833428</v>
      </c>
      <c r="F271">
        <f t="shared" si="38"/>
        <v>16.823852755340461</v>
      </c>
      <c r="G271" s="27">
        <v>136</v>
      </c>
      <c r="H271">
        <f t="shared" si="39"/>
        <v>1.8275911407069128</v>
      </c>
      <c r="I271">
        <f t="shared" si="40"/>
        <v>30.747124248217808</v>
      </c>
      <c r="J271" s="97">
        <v>0.226081795942778</v>
      </c>
      <c r="K271" s="98">
        <v>270</v>
      </c>
      <c r="L271">
        <f t="shared" si="41"/>
        <v>2701.7264255304917</v>
      </c>
      <c r="M271">
        <f t="shared" si="42"/>
        <v>16033.79722440088</v>
      </c>
      <c r="N271" t="e">
        <f t="shared" si="43"/>
        <v>#N/A</v>
      </c>
      <c r="O271" t="str">
        <f t="shared" si="44"/>
        <v>NA</v>
      </c>
      <c r="P271" t="e">
        <v>#N/A</v>
      </c>
      <c r="Q271" t="e">
        <v>#N/A</v>
      </c>
      <c r="R271" t="str" cm="1">
        <f t="array" ref="R271">INDEX($U$2:$U$6,ROUNDUP(K271/$T$2,0))</f>
        <v>Top 20%</v>
      </c>
      <c r="V271">
        <v>0</v>
      </c>
      <c r="X271">
        <f t="shared" si="36"/>
        <v>0</v>
      </c>
      <c r="Y271">
        <v>0</v>
      </c>
      <c r="Z271">
        <f t="shared" si="37"/>
        <v>0</v>
      </c>
    </row>
    <row r="272" spans="1:26" x14ac:dyDescent="0.25">
      <c r="A272" s="26">
        <v>511</v>
      </c>
      <c r="B272" s="96" t="s">
        <v>448</v>
      </c>
      <c r="C272">
        <v>102931102</v>
      </c>
      <c r="D272" t="s">
        <v>325</v>
      </c>
      <c r="E272">
        <v>20154.699159190601</v>
      </c>
      <c r="F272">
        <f t="shared" si="38"/>
        <v>12.52622694791212</v>
      </c>
      <c r="G272" s="27">
        <v>282</v>
      </c>
      <c r="H272">
        <f t="shared" si="39"/>
        <v>5.087687982806302</v>
      </c>
      <c r="I272">
        <f t="shared" si="40"/>
        <v>63.72953431279695</v>
      </c>
      <c r="J272" s="97">
        <v>0.22599125642835799</v>
      </c>
      <c r="K272" s="98">
        <v>271</v>
      </c>
      <c r="L272">
        <f t="shared" si="41"/>
        <v>2714.2526524784039</v>
      </c>
      <c r="M272">
        <f t="shared" si="42"/>
        <v>15970.067690088083</v>
      </c>
      <c r="N272" t="e">
        <f t="shared" si="43"/>
        <v>#N/A</v>
      </c>
      <c r="O272" t="str">
        <f t="shared" si="44"/>
        <v>NA</v>
      </c>
      <c r="P272" t="e">
        <v>#N/A</v>
      </c>
      <c r="Q272" t="e">
        <v>#N/A</v>
      </c>
      <c r="R272" t="str" cm="1">
        <f t="array" ref="R272">INDEX($U$2:$U$6,ROUNDUP(K272/$T$2,0))</f>
        <v>Top 20%</v>
      </c>
      <c r="V272">
        <v>0</v>
      </c>
      <c r="X272">
        <f t="shared" si="36"/>
        <v>0</v>
      </c>
      <c r="Y272">
        <v>0</v>
      </c>
      <c r="Z272">
        <f t="shared" si="37"/>
        <v>0</v>
      </c>
    </row>
    <row r="273" spans="1:26" x14ac:dyDescent="0.25">
      <c r="A273" s="26">
        <v>5682</v>
      </c>
      <c r="B273" s="96" t="s">
        <v>746</v>
      </c>
      <c r="C273">
        <v>42821102</v>
      </c>
      <c r="D273" t="s">
        <v>745</v>
      </c>
      <c r="E273">
        <v>35088.8854433448</v>
      </c>
      <c r="F273">
        <f t="shared" si="38"/>
        <v>21.807884054285147</v>
      </c>
      <c r="G273" s="27">
        <v>140</v>
      </c>
      <c r="H273">
        <f t="shared" si="39"/>
        <v>1.4489941700799958</v>
      </c>
      <c r="I273">
        <f t="shared" si="40"/>
        <v>31.599496856439679</v>
      </c>
      <c r="J273" s="97">
        <v>0.225710691831712</v>
      </c>
      <c r="K273" s="98">
        <v>272</v>
      </c>
      <c r="L273">
        <f t="shared" si="41"/>
        <v>2736.0605365326892</v>
      </c>
      <c r="M273">
        <f t="shared" si="42"/>
        <v>15938.468193231643</v>
      </c>
      <c r="N273" t="e">
        <f t="shared" si="43"/>
        <v>#N/A</v>
      </c>
      <c r="O273" t="str">
        <f t="shared" si="44"/>
        <v>NA</v>
      </c>
      <c r="P273" t="e">
        <v>#N/A</v>
      </c>
      <c r="Q273" t="e">
        <v>#N/A</v>
      </c>
      <c r="R273" t="str" cm="1">
        <f t="array" ref="R273">INDEX($U$2:$U$6,ROUNDUP(K273/$T$2,0))</f>
        <v>Top 20%</v>
      </c>
      <c r="V273">
        <v>0</v>
      </c>
      <c r="X273">
        <f t="shared" si="36"/>
        <v>0</v>
      </c>
      <c r="Y273">
        <v>0</v>
      </c>
      <c r="Z273">
        <f t="shared" si="37"/>
        <v>0</v>
      </c>
    </row>
    <row r="274" spans="1:26" x14ac:dyDescent="0.25">
      <c r="A274" s="26">
        <v>920</v>
      </c>
      <c r="B274" s="96" t="s">
        <v>1348</v>
      </c>
      <c r="C274">
        <v>103541104</v>
      </c>
      <c r="D274" t="s">
        <v>1347</v>
      </c>
      <c r="E274">
        <v>4020.9241879813499</v>
      </c>
      <c r="F274">
        <f t="shared" si="38"/>
        <v>2.499020626464481</v>
      </c>
      <c r="G274" s="27">
        <v>152</v>
      </c>
      <c r="H274">
        <f t="shared" si="39"/>
        <v>13.723128126112233</v>
      </c>
      <c r="I274">
        <f t="shared" si="40"/>
        <v>34.294380246769329</v>
      </c>
      <c r="J274" s="97">
        <v>0.225620922676114</v>
      </c>
      <c r="K274" s="98">
        <v>273</v>
      </c>
      <c r="L274">
        <f t="shared" si="41"/>
        <v>2738.5595571591539</v>
      </c>
      <c r="M274">
        <f t="shared" si="42"/>
        <v>15904.173812984875</v>
      </c>
      <c r="N274" t="e">
        <f t="shared" si="43"/>
        <v>#N/A</v>
      </c>
      <c r="O274" t="str">
        <f t="shared" si="44"/>
        <v>NA</v>
      </c>
      <c r="P274" t="e">
        <v>#N/A</v>
      </c>
      <c r="Q274" t="e">
        <v>#N/A</v>
      </c>
      <c r="R274" t="str" cm="1">
        <f t="array" ref="R274">INDEX($U$2:$U$6,ROUNDUP(K274/$T$2,0))</f>
        <v>Top 20%</v>
      </c>
      <c r="V274">
        <v>0</v>
      </c>
      <c r="X274">
        <f t="shared" si="36"/>
        <v>0</v>
      </c>
      <c r="Y274">
        <v>0</v>
      </c>
      <c r="Z274">
        <f t="shared" si="37"/>
        <v>0</v>
      </c>
    </row>
    <row r="275" spans="1:26" x14ac:dyDescent="0.25">
      <c r="A275" s="26">
        <v>6155</v>
      </c>
      <c r="B275" s="96" t="s">
        <v>891</v>
      </c>
      <c r="C275">
        <v>254151101</v>
      </c>
      <c r="D275" t="s">
        <v>235</v>
      </c>
      <c r="E275">
        <v>20608.9537063721</v>
      </c>
      <c r="F275">
        <f t="shared" si="38"/>
        <v>12.808547984072156</v>
      </c>
      <c r="G275" s="27">
        <v>121</v>
      </c>
      <c r="H275">
        <f t="shared" si="39"/>
        <v>2.125656335941208</v>
      </c>
      <c r="I275">
        <f t="shared" si="40"/>
        <v>27.226571176549964</v>
      </c>
      <c r="J275" s="97">
        <v>0.225012984930165</v>
      </c>
      <c r="K275" s="98">
        <v>274</v>
      </c>
      <c r="L275">
        <f t="shared" si="41"/>
        <v>2751.3681051432259</v>
      </c>
      <c r="M275">
        <f t="shared" si="42"/>
        <v>15876.947241808324</v>
      </c>
      <c r="N275" t="e">
        <f t="shared" si="43"/>
        <v>#N/A</v>
      </c>
      <c r="O275" t="str">
        <f t="shared" si="44"/>
        <v>NA</v>
      </c>
      <c r="P275" t="e">
        <v>#N/A</v>
      </c>
      <c r="Q275" t="e">
        <v>#N/A</v>
      </c>
      <c r="R275" t="str" cm="1">
        <f t="array" ref="R275">INDEX($U$2:$U$6,ROUNDUP(K275/$T$2,0))</f>
        <v>Top 20%</v>
      </c>
      <c r="V275">
        <v>0</v>
      </c>
      <c r="X275">
        <f t="shared" si="36"/>
        <v>0</v>
      </c>
      <c r="Y275">
        <v>0</v>
      </c>
      <c r="Z275">
        <f t="shared" si="37"/>
        <v>0</v>
      </c>
    </row>
    <row r="276" spans="1:26" x14ac:dyDescent="0.25">
      <c r="A276" s="26">
        <v>252</v>
      </c>
      <c r="B276" s="96" t="s">
        <v>149</v>
      </c>
      <c r="C276">
        <v>103091102</v>
      </c>
      <c r="D276" t="s">
        <v>1040</v>
      </c>
      <c r="E276">
        <v>32011.0942691253</v>
      </c>
      <c r="F276">
        <f t="shared" si="38"/>
        <v>19.895024405920012</v>
      </c>
      <c r="G276" s="27">
        <v>186</v>
      </c>
      <c r="H276">
        <f t="shared" si="39"/>
        <v>2.0988130829722351</v>
      </c>
      <c r="I276">
        <f t="shared" si="40"/>
        <v>41.755937509196841</v>
      </c>
      <c r="J276" s="97">
        <v>0.22449428768385399</v>
      </c>
      <c r="K276" s="98">
        <v>275</v>
      </c>
      <c r="L276">
        <f t="shared" si="41"/>
        <v>2771.263129549146</v>
      </c>
      <c r="M276">
        <f t="shared" si="42"/>
        <v>15835.191304299127</v>
      </c>
      <c r="N276" t="e">
        <f t="shared" si="43"/>
        <v>#N/A</v>
      </c>
      <c r="O276" t="str">
        <f t="shared" si="44"/>
        <v>NA</v>
      </c>
      <c r="P276" t="e">
        <v>#N/A</v>
      </c>
      <c r="Q276" t="e">
        <v>#N/A</v>
      </c>
      <c r="R276" t="str" cm="1">
        <f t="array" ref="R276">INDEX($U$2:$U$6,ROUNDUP(K276/$T$2,0))</f>
        <v>Top 20%</v>
      </c>
      <c r="V276">
        <v>0</v>
      </c>
      <c r="X276">
        <f t="shared" si="36"/>
        <v>0</v>
      </c>
      <c r="Y276">
        <v>0</v>
      </c>
      <c r="Z276">
        <f t="shared" si="37"/>
        <v>0</v>
      </c>
    </row>
    <row r="277" spans="1:26" x14ac:dyDescent="0.25">
      <c r="A277" s="26">
        <v>5168</v>
      </c>
      <c r="B277" s="96" t="s">
        <v>494</v>
      </c>
      <c r="C277">
        <v>103331102</v>
      </c>
      <c r="D277" t="s">
        <v>493</v>
      </c>
      <c r="E277">
        <v>54701.964393993097</v>
      </c>
      <c r="F277">
        <f t="shared" si="38"/>
        <v>33.997491854563762</v>
      </c>
      <c r="G277" s="27">
        <v>126</v>
      </c>
      <c r="H277">
        <f t="shared" si="39"/>
        <v>0.83066835826568353</v>
      </c>
      <c r="I277">
        <f t="shared" si="40"/>
        <v>28.24064074398143</v>
      </c>
      <c r="J277" s="97">
        <v>0.22413206939667801</v>
      </c>
      <c r="K277" s="98">
        <v>276</v>
      </c>
      <c r="L277">
        <f t="shared" si="41"/>
        <v>2805.2606214037096</v>
      </c>
      <c r="M277">
        <f t="shared" si="42"/>
        <v>15806.950663555146</v>
      </c>
      <c r="N277" t="e">
        <f t="shared" si="43"/>
        <v>#N/A</v>
      </c>
      <c r="O277" t="str">
        <f t="shared" si="44"/>
        <v>NA</v>
      </c>
      <c r="P277" t="e">
        <v>#N/A</v>
      </c>
      <c r="Q277" t="e">
        <v>#N/A</v>
      </c>
      <c r="R277" t="str" cm="1">
        <f t="array" ref="R277">INDEX($U$2:$U$6,ROUNDUP(K277/$T$2,0))</f>
        <v>Top 20%</v>
      </c>
      <c r="V277">
        <v>0</v>
      </c>
      <c r="X277">
        <f t="shared" si="36"/>
        <v>0</v>
      </c>
      <c r="Y277">
        <v>0</v>
      </c>
      <c r="Z277">
        <f t="shared" si="37"/>
        <v>0</v>
      </c>
    </row>
    <row r="278" spans="1:26" x14ac:dyDescent="0.25">
      <c r="A278" s="26">
        <v>2620</v>
      </c>
      <c r="B278" s="96" t="s">
        <v>657</v>
      </c>
      <c r="C278">
        <v>254151101</v>
      </c>
      <c r="D278" t="s">
        <v>235</v>
      </c>
      <c r="E278">
        <v>56162.7607335867</v>
      </c>
      <c r="F278">
        <f t="shared" si="38"/>
        <v>34.905382680911558</v>
      </c>
      <c r="G278" s="27">
        <v>286</v>
      </c>
      <c r="H278">
        <f t="shared" si="39"/>
        <v>1.8348721582606593</v>
      </c>
      <c r="I278">
        <f t="shared" si="40"/>
        <v>64.04691485463843</v>
      </c>
      <c r="J278" s="97">
        <v>0.22394026172950501</v>
      </c>
      <c r="K278" s="98">
        <v>277</v>
      </c>
      <c r="L278">
        <f t="shared" si="41"/>
        <v>2840.1660040846214</v>
      </c>
      <c r="M278">
        <f t="shared" si="42"/>
        <v>15742.903748700508</v>
      </c>
      <c r="N278" t="e">
        <f t="shared" si="43"/>
        <v>#N/A</v>
      </c>
      <c r="O278" t="str">
        <f t="shared" si="44"/>
        <v>NA</v>
      </c>
      <c r="P278" t="e">
        <v>#N/A</v>
      </c>
      <c r="Q278" t="e">
        <v>#N/A</v>
      </c>
      <c r="R278" t="str" cm="1">
        <f t="array" ref="R278">INDEX($U$2:$U$6,ROUNDUP(K278/$T$2,0))</f>
        <v>Top 20%</v>
      </c>
      <c r="V278">
        <v>0</v>
      </c>
      <c r="X278">
        <f t="shared" si="36"/>
        <v>0</v>
      </c>
      <c r="Y278">
        <v>0</v>
      </c>
      <c r="Z278">
        <f t="shared" si="37"/>
        <v>0</v>
      </c>
    </row>
    <row r="279" spans="1:26" x14ac:dyDescent="0.25">
      <c r="A279" s="26">
        <v>7109</v>
      </c>
      <c r="B279" s="96" t="s">
        <v>447</v>
      </c>
      <c r="C279">
        <v>254151102</v>
      </c>
      <c r="D279" t="s">
        <v>278</v>
      </c>
      <c r="E279">
        <v>20054.430754174999</v>
      </c>
      <c r="F279">
        <f t="shared" si="38"/>
        <v>12.463909729133</v>
      </c>
      <c r="G279" s="27">
        <v>132</v>
      </c>
      <c r="H279">
        <f t="shared" si="39"/>
        <v>2.3707057901537048</v>
      </c>
      <c r="I279">
        <f t="shared" si="40"/>
        <v>29.5482629628087</v>
      </c>
      <c r="J279" s="97">
        <v>0.22385047699097499</v>
      </c>
      <c r="K279" s="98">
        <v>278</v>
      </c>
      <c r="L279">
        <f t="shared" si="41"/>
        <v>2852.6299138137542</v>
      </c>
      <c r="M279">
        <f t="shared" si="42"/>
        <v>15713.355485737698</v>
      </c>
      <c r="N279" t="e">
        <f t="shared" si="43"/>
        <v>#N/A</v>
      </c>
      <c r="O279" t="str">
        <f t="shared" si="44"/>
        <v>NA</v>
      </c>
      <c r="P279" t="e">
        <v>#N/A</v>
      </c>
      <c r="Q279" t="e">
        <v>#N/A</v>
      </c>
      <c r="R279" t="str" cm="1">
        <f t="array" ref="R279">INDEX($U$2:$U$6,ROUNDUP(K279/$T$2,0))</f>
        <v>Top 20%</v>
      </c>
      <c r="V279">
        <v>0</v>
      </c>
      <c r="X279">
        <f t="shared" si="36"/>
        <v>0</v>
      </c>
      <c r="Y279">
        <v>0</v>
      </c>
      <c r="Z279">
        <f t="shared" si="37"/>
        <v>0</v>
      </c>
    </row>
    <row r="280" spans="1:26" x14ac:dyDescent="0.25">
      <c r="A280" s="26">
        <v>1039</v>
      </c>
      <c r="B280" s="96" t="s">
        <v>1068</v>
      </c>
      <c r="C280">
        <v>43432104</v>
      </c>
      <c r="D280" t="s">
        <v>291</v>
      </c>
      <c r="E280">
        <v>48875.227386269398</v>
      </c>
      <c r="F280">
        <f t="shared" si="38"/>
        <v>30.376151265549659</v>
      </c>
      <c r="G280" s="27">
        <v>263</v>
      </c>
      <c r="H280">
        <f t="shared" si="39"/>
        <v>1.9348224417145783</v>
      </c>
      <c r="I280">
        <f t="shared" si="40"/>
        <v>58.772459161502169</v>
      </c>
      <c r="J280" s="97">
        <v>0.22346942646959</v>
      </c>
      <c r="K280" s="98">
        <v>279</v>
      </c>
      <c r="L280">
        <f t="shared" si="41"/>
        <v>2883.0060650793039</v>
      </c>
      <c r="M280">
        <f t="shared" si="42"/>
        <v>15654.583026576196</v>
      </c>
      <c r="N280" t="e">
        <f t="shared" si="43"/>
        <v>#N/A</v>
      </c>
      <c r="O280" t="str">
        <f t="shared" si="44"/>
        <v>NA</v>
      </c>
      <c r="P280">
        <v>15654.583026576196</v>
      </c>
      <c r="Q280" t="e">
        <v>#N/A</v>
      </c>
      <c r="R280" t="str" cm="1">
        <f t="array" ref="R280">INDEX($U$2:$U$6,ROUNDUP(K280/$T$2,0))</f>
        <v>Top 20%</v>
      </c>
      <c r="V280">
        <v>0</v>
      </c>
      <c r="X280">
        <f t="shared" si="36"/>
        <v>0</v>
      </c>
      <c r="Y280">
        <v>2.7365530303030301</v>
      </c>
      <c r="Z280">
        <f t="shared" si="37"/>
        <v>5.2947442159723375</v>
      </c>
    </row>
    <row r="281" spans="1:26" x14ac:dyDescent="0.25">
      <c r="A281" s="26">
        <v>8364</v>
      </c>
      <c r="B281" s="96" t="s">
        <v>4215</v>
      </c>
      <c r="C281">
        <v>163781705</v>
      </c>
      <c r="D281" t="s">
        <v>1134</v>
      </c>
      <c r="E281">
        <v>11342.472803180701</v>
      </c>
      <c r="F281">
        <f t="shared" si="38"/>
        <v>7.0493926682291495</v>
      </c>
      <c r="G281" s="27">
        <v>33</v>
      </c>
      <c r="H281">
        <f t="shared" si="39"/>
        <v>1.0436435701407165</v>
      </c>
      <c r="I281">
        <f t="shared" si="40"/>
        <v>7.3570533315944617</v>
      </c>
      <c r="J281" s="97">
        <v>0.22294101004831701</v>
      </c>
      <c r="K281" s="98">
        <v>280</v>
      </c>
      <c r="L281">
        <f t="shared" si="41"/>
        <v>2890.0554577475332</v>
      </c>
      <c r="M281">
        <f t="shared" si="42"/>
        <v>15647.225973244602</v>
      </c>
      <c r="N281" t="e">
        <f t="shared" si="43"/>
        <v>#N/A</v>
      </c>
      <c r="O281" t="str">
        <f t="shared" si="44"/>
        <v>NA</v>
      </c>
      <c r="P281" t="e">
        <v>#N/A</v>
      </c>
      <c r="Q281" t="e">
        <v>#N/A</v>
      </c>
      <c r="R281" t="str" cm="1">
        <f t="array" ref="R281">INDEX($U$2:$U$6,ROUNDUP(K281/$T$2,0))</f>
        <v>Top 20%</v>
      </c>
      <c r="V281">
        <v>0</v>
      </c>
      <c r="X281">
        <f t="shared" si="36"/>
        <v>0</v>
      </c>
      <c r="Y281">
        <v>0</v>
      </c>
      <c r="Z281">
        <f t="shared" si="37"/>
        <v>0</v>
      </c>
    </row>
    <row r="282" spans="1:26" x14ac:dyDescent="0.25">
      <c r="A282" s="26">
        <v>42</v>
      </c>
      <c r="B282" s="96" t="s">
        <v>243</v>
      </c>
      <c r="C282">
        <v>103321101</v>
      </c>
      <c r="D282" t="s">
        <v>242</v>
      </c>
      <c r="E282">
        <v>47581.291844954503</v>
      </c>
      <c r="F282">
        <f t="shared" si="38"/>
        <v>29.57196509941237</v>
      </c>
      <c r="G282" s="27">
        <v>244</v>
      </c>
      <c r="H282">
        <f t="shared" si="39"/>
        <v>1.8324652629027374</v>
      </c>
      <c r="I282">
        <f t="shared" si="40"/>
        <v>54.18959880044526</v>
      </c>
      <c r="J282" s="97">
        <v>0.22208851967395599</v>
      </c>
      <c r="K282" s="98">
        <v>281</v>
      </c>
      <c r="L282">
        <f t="shared" si="41"/>
        <v>2919.6274228469456</v>
      </c>
      <c r="M282">
        <f t="shared" si="42"/>
        <v>15593.036374444157</v>
      </c>
      <c r="N282" t="e">
        <f t="shared" si="43"/>
        <v>#N/A</v>
      </c>
      <c r="O282" t="str">
        <f t="shared" si="44"/>
        <v>NA</v>
      </c>
      <c r="P282" t="e">
        <v>#N/A</v>
      </c>
      <c r="Q282" t="e">
        <v>#N/A</v>
      </c>
      <c r="R282" t="str" cm="1">
        <f t="array" ref="R282">INDEX($U$2:$U$6,ROUNDUP(K282/$T$2,0))</f>
        <v>Top 20%</v>
      </c>
      <c r="V282">
        <v>0</v>
      </c>
      <c r="X282">
        <f t="shared" si="36"/>
        <v>0</v>
      </c>
      <c r="Y282">
        <v>0</v>
      </c>
      <c r="Z282">
        <f t="shared" si="37"/>
        <v>0</v>
      </c>
    </row>
    <row r="283" spans="1:26" x14ac:dyDescent="0.25">
      <c r="A283" s="26">
        <v>8613</v>
      </c>
      <c r="B283" s="96" t="s">
        <v>1958</v>
      </c>
      <c r="C283">
        <v>182681101</v>
      </c>
      <c r="D283" t="s">
        <v>1957</v>
      </c>
      <c r="E283">
        <v>10265.635387558001</v>
      </c>
      <c r="F283">
        <f t="shared" si="38"/>
        <v>6.3801338642374148</v>
      </c>
      <c r="G283" s="27">
        <v>36</v>
      </c>
      <c r="H283">
        <f t="shared" si="39"/>
        <v>1.2487166470172657</v>
      </c>
      <c r="I283">
        <f t="shared" si="40"/>
        <v>7.9669793664718558</v>
      </c>
      <c r="J283" s="97">
        <v>0.221304982401996</v>
      </c>
      <c r="K283" s="98">
        <v>282</v>
      </c>
      <c r="L283">
        <f t="shared" si="41"/>
        <v>2926.007556711183</v>
      </c>
      <c r="M283">
        <f t="shared" si="42"/>
        <v>15585.069395077684</v>
      </c>
      <c r="N283" t="e">
        <f t="shared" si="43"/>
        <v>#N/A</v>
      </c>
      <c r="O283" t="str">
        <f t="shared" si="44"/>
        <v>NA</v>
      </c>
      <c r="P283" t="e">
        <v>#N/A</v>
      </c>
      <c r="Q283" t="e">
        <v>#N/A</v>
      </c>
      <c r="R283" t="str" cm="1">
        <f t="array" ref="R283">INDEX($U$2:$U$6,ROUNDUP(K283/$T$2,0))</f>
        <v>Top 20%</v>
      </c>
      <c r="V283">
        <v>0</v>
      </c>
      <c r="X283">
        <f t="shared" si="36"/>
        <v>0</v>
      </c>
      <c r="Y283">
        <v>0</v>
      </c>
      <c r="Z283">
        <f t="shared" si="37"/>
        <v>0</v>
      </c>
    </row>
    <row r="284" spans="1:26" x14ac:dyDescent="0.25">
      <c r="A284" s="26">
        <v>5656</v>
      </c>
      <c r="B284" s="96" t="s">
        <v>4216</v>
      </c>
      <c r="C284">
        <v>103461102</v>
      </c>
      <c r="D284" t="s">
        <v>753</v>
      </c>
      <c r="E284">
        <v>18917.8930122602</v>
      </c>
      <c r="F284">
        <f t="shared" si="38"/>
        <v>11.757546931174767</v>
      </c>
      <c r="G284" s="27">
        <v>115</v>
      </c>
      <c r="H284">
        <f t="shared" si="39"/>
        <v>2.1559866968953751</v>
      </c>
      <c r="I284">
        <f t="shared" si="40"/>
        <v>25.349114771735842</v>
      </c>
      <c r="J284" s="97">
        <v>0.22042708497161601</v>
      </c>
      <c r="K284" s="98">
        <v>283</v>
      </c>
      <c r="L284">
        <f t="shared" si="41"/>
        <v>2937.7651036423576</v>
      </c>
      <c r="M284">
        <f t="shared" si="42"/>
        <v>15559.720280305948</v>
      </c>
      <c r="N284" t="e">
        <f t="shared" si="43"/>
        <v>#N/A</v>
      </c>
      <c r="O284" t="str">
        <f t="shared" si="44"/>
        <v>NA</v>
      </c>
      <c r="P284" t="e">
        <v>#N/A</v>
      </c>
      <c r="Q284" t="e">
        <v>#N/A</v>
      </c>
      <c r="R284" t="str" cm="1">
        <f t="array" ref="R284">INDEX($U$2:$U$6,ROUNDUP(K284/$T$2,0))</f>
        <v>Top 20%</v>
      </c>
      <c r="V284">
        <v>0</v>
      </c>
      <c r="X284">
        <f t="shared" si="36"/>
        <v>0</v>
      </c>
      <c r="Y284">
        <v>0</v>
      </c>
      <c r="Z284">
        <f t="shared" si="37"/>
        <v>0</v>
      </c>
    </row>
    <row r="285" spans="1:26" x14ac:dyDescent="0.25">
      <c r="A285" s="26">
        <v>2018</v>
      </c>
      <c r="B285" s="96" t="s">
        <v>4217</v>
      </c>
      <c r="C285">
        <v>153791101</v>
      </c>
      <c r="D285" t="s">
        <v>674</v>
      </c>
      <c r="E285">
        <v>26026.0286732897</v>
      </c>
      <c r="F285">
        <f t="shared" si="38"/>
        <v>16.175281959782286</v>
      </c>
      <c r="G285" s="27">
        <v>152</v>
      </c>
      <c r="H285">
        <f t="shared" si="39"/>
        <v>2.0608877752361341</v>
      </c>
      <c r="I285">
        <f t="shared" si="40"/>
        <v>33.335440851912892</v>
      </c>
      <c r="J285" s="97">
        <v>0.21931211086784799</v>
      </c>
      <c r="K285" s="98">
        <v>284</v>
      </c>
      <c r="L285">
        <f t="shared" si="41"/>
        <v>2953.9403856021399</v>
      </c>
      <c r="M285">
        <f t="shared" si="42"/>
        <v>15526.384839454035</v>
      </c>
      <c r="N285" t="e">
        <f t="shared" si="43"/>
        <v>#N/A</v>
      </c>
      <c r="O285" t="str">
        <f t="shared" si="44"/>
        <v>NA</v>
      </c>
      <c r="P285" t="e">
        <v>#N/A</v>
      </c>
      <c r="Q285" t="e">
        <v>#N/A</v>
      </c>
      <c r="R285" t="str" cm="1">
        <f t="array" ref="R285">INDEX($U$2:$U$6,ROUNDUP(K285/$T$2,0))</f>
        <v>Top 20%</v>
      </c>
      <c r="V285">
        <v>0</v>
      </c>
      <c r="X285">
        <f t="shared" si="36"/>
        <v>0</v>
      </c>
      <c r="Y285">
        <v>0</v>
      </c>
      <c r="Z285">
        <f t="shared" si="37"/>
        <v>0</v>
      </c>
    </row>
    <row r="286" spans="1:26" x14ac:dyDescent="0.25">
      <c r="A286" s="26">
        <v>8459</v>
      </c>
      <c r="B286" s="96" t="s">
        <v>132</v>
      </c>
      <c r="C286">
        <v>14422109</v>
      </c>
      <c r="D286" t="s">
        <v>805</v>
      </c>
      <c r="E286">
        <v>23283.869875367502</v>
      </c>
      <c r="F286">
        <f t="shared" si="38"/>
        <v>14.471019189165633</v>
      </c>
      <c r="G286" s="27">
        <v>97</v>
      </c>
      <c r="H286">
        <f t="shared" si="39"/>
        <v>1.4694538348703172</v>
      </c>
      <c r="I286">
        <f t="shared" si="40"/>
        <v>21.264494642001388</v>
      </c>
      <c r="J286" s="97">
        <v>0.21922159424743701</v>
      </c>
      <c r="K286" s="98">
        <v>285</v>
      </c>
      <c r="L286">
        <f t="shared" si="41"/>
        <v>2968.4114047913054</v>
      </c>
      <c r="M286">
        <f t="shared" si="42"/>
        <v>15505.120344812034</v>
      </c>
      <c r="N286" t="e">
        <f t="shared" si="43"/>
        <v>#N/A</v>
      </c>
      <c r="O286" t="str">
        <f t="shared" si="44"/>
        <v>NA</v>
      </c>
      <c r="P286" t="e">
        <v>#N/A</v>
      </c>
      <c r="Q286" t="e">
        <v>#N/A</v>
      </c>
      <c r="R286" t="str" cm="1">
        <f t="array" ref="R286">INDEX($U$2:$U$6,ROUNDUP(K286/$T$2,0))</f>
        <v>Top 20%</v>
      </c>
      <c r="V286">
        <v>0</v>
      </c>
      <c r="X286">
        <f t="shared" si="36"/>
        <v>0</v>
      </c>
      <c r="Y286">
        <v>0</v>
      </c>
      <c r="Z286">
        <f t="shared" si="37"/>
        <v>0</v>
      </c>
    </row>
    <row r="287" spans="1:26" x14ac:dyDescent="0.25">
      <c r="A287" s="26">
        <v>3475</v>
      </c>
      <c r="B287" s="96" t="s">
        <v>4218</v>
      </c>
      <c r="C287">
        <v>258861101</v>
      </c>
      <c r="D287" t="s">
        <v>4219</v>
      </c>
      <c r="E287">
        <v>13738.364493074299</v>
      </c>
      <c r="F287">
        <f t="shared" si="38"/>
        <v>8.5384490323643867</v>
      </c>
      <c r="G287" s="27">
        <v>32</v>
      </c>
      <c r="H287">
        <f t="shared" si="39"/>
        <v>0.81958098272433832</v>
      </c>
      <c r="I287">
        <f t="shared" si="40"/>
        <v>6.99795044888688</v>
      </c>
      <c r="J287" s="97">
        <v>0.218685951527715</v>
      </c>
      <c r="K287" s="98">
        <v>286</v>
      </c>
      <c r="L287">
        <f t="shared" si="41"/>
        <v>2976.9498538236699</v>
      </c>
      <c r="M287">
        <f t="shared" si="42"/>
        <v>15498.122394363147</v>
      </c>
      <c r="N287" t="e">
        <f t="shared" si="43"/>
        <v>#N/A</v>
      </c>
      <c r="O287" t="str">
        <f t="shared" si="44"/>
        <v>NA</v>
      </c>
      <c r="P287" t="e">
        <v>#N/A</v>
      </c>
      <c r="Q287" t="e">
        <v>#N/A</v>
      </c>
      <c r="R287" t="str" cm="1">
        <f t="array" ref="R287">INDEX($U$2:$U$6,ROUNDUP(K287/$T$2,0))</f>
        <v>Top 20%</v>
      </c>
      <c r="V287">
        <v>0</v>
      </c>
      <c r="X287">
        <f t="shared" si="36"/>
        <v>0</v>
      </c>
      <c r="Y287">
        <v>0</v>
      </c>
      <c r="Z287">
        <f t="shared" si="37"/>
        <v>0</v>
      </c>
    </row>
    <row r="288" spans="1:26" x14ac:dyDescent="0.25">
      <c r="A288" s="26">
        <v>5637</v>
      </c>
      <c r="B288" s="96" t="s">
        <v>4220</v>
      </c>
      <c r="C288">
        <v>153132101</v>
      </c>
      <c r="D288" t="s">
        <v>341</v>
      </c>
      <c r="E288">
        <v>25047.844847753498</v>
      </c>
      <c r="F288">
        <f t="shared" si="38"/>
        <v>15.567336760567743</v>
      </c>
      <c r="G288" s="27">
        <v>65</v>
      </c>
      <c r="H288">
        <f t="shared" si="39"/>
        <v>0.91120241085393405</v>
      </c>
      <c r="I288">
        <f t="shared" si="40"/>
        <v>14.184994786804399</v>
      </c>
      <c r="J288" s="97">
        <v>0.21823068902775999</v>
      </c>
      <c r="K288" s="98">
        <v>287</v>
      </c>
      <c r="L288">
        <f t="shared" si="41"/>
        <v>2992.5171905842376</v>
      </c>
      <c r="M288">
        <f t="shared" si="42"/>
        <v>15483.937399576342</v>
      </c>
      <c r="N288" t="e">
        <f t="shared" si="43"/>
        <v>#N/A</v>
      </c>
      <c r="O288" t="str">
        <f t="shared" si="44"/>
        <v>NA</v>
      </c>
      <c r="P288" t="e">
        <v>#N/A</v>
      </c>
      <c r="Q288" t="e">
        <v>#N/A</v>
      </c>
      <c r="R288" t="str" cm="1">
        <f t="array" ref="R288">INDEX($U$2:$U$6,ROUNDUP(K288/$T$2,0))</f>
        <v>Top 20%</v>
      </c>
      <c r="V288">
        <v>0</v>
      </c>
      <c r="X288">
        <f t="shared" si="36"/>
        <v>0</v>
      </c>
      <c r="Y288">
        <v>0</v>
      </c>
      <c r="Z288">
        <f t="shared" si="37"/>
        <v>0</v>
      </c>
    </row>
    <row r="289" spans="1:26" x14ac:dyDescent="0.25">
      <c r="A289" s="26">
        <v>8049</v>
      </c>
      <c r="B289" s="96" t="s">
        <v>1001</v>
      </c>
      <c r="C289">
        <v>152921101</v>
      </c>
      <c r="D289" t="s">
        <v>308</v>
      </c>
      <c r="E289">
        <v>8277.8200119190205</v>
      </c>
      <c r="F289">
        <f t="shared" si="38"/>
        <v>5.1446985779484278</v>
      </c>
      <c r="G289" s="27">
        <v>42</v>
      </c>
      <c r="H289">
        <f t="shared" si="39"/>
        <v>1.7773303209375275</v>
      </c>
      <c r="I289">
        <f t="shared" si="40"/>
        <v>9.1438287746719205</v>
      </c>
      <c r="J289" s="97">
        <v>0.21771020892076001</v>
      </c>
      <c r="K289" s="98">
        <v>288</v>
      </c>
      <c r="L289">
        <f t="shared" si="41"/>
        <v>2997.6618891621861</v>
      </c>
      <c r="M289">
        <f t="shared" si="42"/>
        <v>15474.79357080167</v>
      </c>
      <c r="N289" t="e">
        <f t="shared" si="43"/>
        <v>#N/A</v>
      </c>
      <c r="O289" t="str">
        <f t="shared" si="44"/>
        <v>NA</v>
      </c>
      <c r="P289" t="e">
        <v>#N/A</v>
      </c>
      <c r="Q289" t="e">
        <v>#N/A</v>
      </c>
      <c r="R289" t="str" cm="1">
        <f t="array" ref="R289">INDEX($U$2:$U$6,ROUNDUP(K289/$T$2,0))</f>
        <v>Top 20%</v>
      </c>
      <c r="V289">
        <v>0</v>
      </c>
      <c r="X289">
        <f t="shared" si="36"/>
        <v>0</v>
      </c>
      <c r="Y289">
        <v>0</v>
      </c>
      <c r="Z289">
        <f t="shared" si="37"/>
        <v>0</v>
      </c>
    </row>
    <row r="290" spans="1:26" x14ac:dyDescent="0.25">
      <c r="A290" s="26">
        <v>5251</v>
      </c>
      <c r="B290" s="96" t="s">
        <v>2160</v>
      </c>
      <c r="C290">
        <v>102911103</v>
      </c>
      <c r="D290" t="s">
        <v>322</v>
      </c>
      <c r="E290">
        <v>1090.3862099104699</v>
      </c>
      <c r="F290">
        <f t="shared" si="38"/>
        <v>0.67767943437568046</v>
      </c>
      <c r="G290" s="27">
        <v>20</v>
      </c>
      <c r="H290">
        <f t="shared" si="39"/>
        <v>6.3930709131142507</v>
      </c>
      <c r="I290">
        <f t="shared" si="40"/>
        <v>4.3324526803228807</v>
      </c>
      <c r="J290" s="97">
        <v>0.21662263401614401</v>
      </c>
      <c r="K290" s="98">
        <v>289</v>
      </c>
      <c r="L290">
        <f t="shared" si="41"/>
        <v>2998.3395685965615</v>
      </c>
      <c r="M290">
        <f t="shared" si="42"/>
        <v>15470.461118121348</v>
      </c>
      <c r="N290" t="e">
        <f t="shared" si="43"/>
        <v>#N/A</v>
      </c>
      <c r="O290" t="str">
        <f t="shared" si="44"/>
        <v>NA</v>
      </c>
      <c r="P290" t="e">
        <v>#N/A</v>
      </c>
      <c r="Q290" t="e">
        <v>#N/A</v>
      </c>
      <c r="R290" t="str" cm="1">
        <f t="array" ref="R290">INDEX($U$2:$U$6,ROUNDUP(K290/$T$2,0))</f>
        <v>Top 20%</v>
      </c>
      <c r="V290">
        <v>0</v>
      </c>
      <c r="X290">
        <f t="shared" si="36"/>
        <v>0</v>
      </c>
      <c r="Y290">
        <v>0</v>
      </c>
      <c r="Z290">
        <f t="shared" si="37"/>
        <v>0</v>
      </c>
    </row>
    <row r="291" spans="1:26" x14ac:dyDescent="0.25">
      <c r="A291" s="26">
        <v>7438</v>
      </c>
      <c r="B291" s="96" t="s">
        <v>4221</v>
      </c>
      <c r="C291">
        <v>103521103</v>
      </c>
      <c r="D291" t="s">
        <v>764</v>
      </c>
      <c r="E291">
        <v>4354.34100359289</v>
      </c>
      <c r="F291">
        <f t="shared" si="38"/>
        <v>2.7062405242963892</v>
      </c>
      <c r="G291" s="27">
        <v>38</v>
      </c>
      <c r="H291">
        <f t="shared" si="39"/>
        <v>3.0391409930124569</v>
      </c>
      <c r="I291">
        <f t="shared" si="40"/>
        <v>8.2246465143406802</v>
      </c>
      <c r="J291" s="97">
        <v>0.21643806616686001</v>
      </c>
      <c r="K291" s="98">
        <v>290</v>
      </c>
      <c r="L291">
        <f t="shared" si="41"/>
        <v>3001.0458091208579</v>
      </c>
      <c r="M291">
        <f t="shared" si="42"/>
        <v>15462.236471607008</v>
      </c>
      <c r="N291" t="e">
        <f t="shared" si="43"/>
        <v>#N/A</v>
      </c>
      <c r="O291" t="str">
        <f t="shared" si="44"/>
        <v>NA</v>
      </c>
      <c r="P291" t="e">
        <v>#N/A</v>
      </c>
      <c r="Q291">
        <v>15462.236471607008</v>
      </c>
      <c r="R291" t="str" cm="1">
        <f t="array" ref="R291">INDEX($U$2:$U$6,ROUNDUP(K291/$T$2,0))</f>
        <v>Top 20%</v>
      </c>
      <c r="V291">
        <v>0</v>
      </c>
      <c r="X291">
        <f t="shared" si="36"/>
        <v>0</v>
      </c>
      <c r="Y291">
        <v>0</v>
      </c>
      <c r="Z291">
        <f t="shared" si="37"/>
        <v>0</v>
      </c>
    </row>
    <row r="292" spans="1:26" x14ac:dyDescent="0.25">
      <c r="A292" s="26">
        <v>9233</v>
      </c>
      <c r="B292" s="96" t="s">
        <v>3890</v>
      </c>
      <c r="C292">
        <v>182611103</v>
      </c>
      <c r="D292" t="s">
        <v>2234</v>
      </c>
      <c r="E292">
        <v>10571.3697561225</v>
      </c>
      <c r="F292">
        <f t="shared" si="38"/>
        <v>6.570149009398695</v>
      </c>
      <c r="G292" s="27">
        <v>32</v>
      </c>
      <c r="H292">
        <f t="shared" si="39"/>
        <v>1.0541274439254273</v>
      </c>
      <c r="I292">
        <f t="shared" si="40"/>
        <v>6.9257743814866242</v>
      </c>
      <c r="J292" s="97">
        <v>0.21643044942145701</v>
      </c>
      <c r="K292" s="98">
        <v>291</v>
      </c>
      <c r="L292">
        <f t="shared" si="41"/>
        <v>3007.6159581302568</v>
      </c>
      <c r="M292">
        <f t="shared" si="42"/>
        <v>15455.310697225521</v>
      </c>
      <c r="N292" t="e">
        <f t="shared" si="43"/>
        <v>#N/A</v>
      </c>
      <c r="O292" t="str">
        <f t="shared" si="44"/>
        <v>NA</v>
      </c>
      <c r="P292" t="e">
        <v>#N/A</v>
      </c>
      <c r="Q292" t="e">
        <v>#N/A</v>
      </c>
      <c r="R292" t="str" cm="1">
        <f t="array" ref="R292">INDEX($U$2:$U$6,ROUNDUP(K292/$T$2,0))</f>
        <v>Top 20%</v>
      </c>
      <c r="V292">
        <v>0</v>
      </c>
      <c r="X292">
        <f t="shared" si="36"/>
        <v>0</v>
      </c>
      <c r="Y292">
        <v>0</v>
      </c>
      <c r="Z292">
        <f t="shared" si="37"/>
        <v>0</v>
      </c>
    </row>
    <row r="293" spans="1:26" x14ac:dyDescent="0.25">
      <c r="A293" s="26">
        <v>5544</v>
      </c>
      <c r="B293" s="96" t="s">
        <v>449</v>
      </c>
      <c r="C293">
        <v>103571105</v>
      </c>
      <c r="D293" t="s">
        <v>410</v>
      </c>
      <c r="E293">
        <v>28603.814933089001</v>
      </c>
      <c r="F293">
        <f t="shared" si="38"/>
        <v>17.777386533927285</v>
      </c>
      <c r="G293" s="27">
        <v>79</v>
      </c>
      <c r="H293">
        <f t="shared" si="39"/>
        <v>0.96022367703348255</v>
      </c>
      <c r="I293">
        <f t="shared" si="40"/>
        <v>17.070267465653174</v>
      </c>
      <c r="J293" s="97">
        <v>0.21607933500826801</v>
      </c>
      <c r="K293" s="98">
        <v>292</v>
      </c>
      <c r="L293">
        <f t="shared" si="41"/>
        <v>3025.393344664184</v>
      </c>
      <c r="M293">
        <f t="shared" si="42"/>
        <v>15438.240429759868</v>
      </c>
      <c r="N293" t="e">
        <f t="shared" si="43"/>
        <v>#N/A</v>
      </c>
      <c r="O293" t="str">
        <f t="shared" si="44"/>
        <v>NA</v>
      </c>
      <c r="P293" t="e">
        <v>#N/A</v>
      </c>
      <c r="Q293" t="e">
        <v>#N/A</v>
      </c>
      <c r="R293" t="str" cm="1">
        <f t="array" ref="R293">INDEX($U$2:$U$6,ROUNDUP(K293/$T$2,0))</f>
        <v>Top 20%</v>
      </c>
      <c r="V293">
        <v>0</v>
      </c>
      <c r="X293">
        <f t="shared" si="36"/>
        <v>0</v>
      </c>
      <c r="Y293">
        <v>0</v>
      </c>
      <c r="Z293">
        <f t="shared" si="37"/>
        <v>0</v>
      </c>
    </row>
    <row r="294" spans="1:26" x14ac:dyDescent="0.25">
      <c r="A294" s="26">
        <v>8708</v>
      </c>
      <c r="B294" s="96" t="s">
        <v>4222</v>
      </c>
      <c r="C294">
        <v>63681105</v>
      </c>
      <c r="D294" t="s">
        <v>1578</v>
      </c>
      <c r="E294">
        <v>243.38244219654001</v>
      </c>
      <c r="F294">
        <f t="shared" si="38"/>
        <v>0.15126317103576134</v>
      </c>
      <c r="G294" s="27">
        <v>13</v>
      </c>
      <c r="H294">
        <f t="shared" si="39"/>
        <v>18.556243552092049</v>
      </c>
      <c r="I294">
        <f t="shared" si="40"/>
        <v>2.8068762422013429</v>
      </c>
      <c r="J294" s="97">
        <v>0.215913557092411</v>
      </c>
      <c r="K294" s="98">
        <v>293</v>
      </c>
      <c r="L294">
        <f t="shared" si="41"/>
        <v>3025.5446078352197</v>
      </c>
      <c r="M294">
        <f t="shared" si="42"/>
        <v>15435.433553517667</v>
      </c>
      <c r="N294" t="e">
        <f t="shared" si="43"/>
        <v>#N/A</v>
      </c>
      <c r="O294" t="str">
        <f t="shared" si="44"/>
        <v>NA</v>
      </c>
      <c r="P294" t="e">
        <v>#N/A</v>
      </c>
      <c r="Q294" t="e">
        <v>#N/A</v>
      </c>
      <c r="R294" t="str" cm="1">
        <f t="array" ref="R294">INDEX($U$2:$U$6,ROUNDUP(K294/$T$2,0))</f>
        <v>Top 20%</v>
      </c>
      <c r="V294">
        <v>0</v>
      </c>
      <c r="X294">
        <f t="shared" si="36"/>
        <v>0</v>
      </c>
      <c r="Y294">
        <v>0</v>
      </c>
      <c r="Z294">
        <f t="shared" si="37"/>
        <v>0</v>
      </c>
    </row>
    <row r="295" spans="1:26" x14ac:dyDescent="0.25">
      <c r="A295" s="26">
        <v>9580</v>
      </c>
      <c r="B295" s="96" t="s">
        <v>2859</v>
      </c>
      <c r="C295">
        <v>152591101</v>
      </c>
      <c r="D295" t="s">
        <v>2858</v>
      </c>
      <c r="E295">
        <v>2915.70361699255</v>
      </c>
      <c r="F295">
        <f t="shared" si="38"/>
        <v>1.8121215767511187</v>
      </c>
      <c r="G295" s="27">
        <v>13</v>
      </c>
      <c r="H295">
        <f t="shared" si="39"/>
        <v>1.5433408676780227</v>
      </c>
      <c r="I295">
        <f t="shared" si="40"/>
        <v>2.7967212866011382</v>
      </c>
      <c r="J295" s="97">
        <v>0.215132406661626</v>
      </c>
      <c r="K295" s="98">
        <v>294</v>
      </c>
      <c r="L295">
        <f t="shared" si="41"/>
        <v>3027.3567294119707</v>
      </c>
      <c r="M295">
        <f t="shared" si="42"/>
        <v>15432.636832231066</v>
      </c>
      <c r="N295" t="e">
        <f t="shared" si="43"/>
        <v>#N/A</v>
      </c>
      <c r="O295" t="str">
        <f t="shared" si="44"/>
        <v>NA</v>
      </c>
      <c r="P295" t="e">
        <v>#N/A</v>
      </c>
      <c r="Q295" t="e">
        <v>#N/A</v>
      </c>
      <c r="R295" t="str" cm="1">
        <f t="array" ref="R295">INDEX($U$2:$U$6,ROUNDUP(K295/$T$2,0))</f>
        <v>Top 20%</v>
      </c>
      <c r="V295">
        <v>0</v>
      </c>
      <c r="X295">
        <f t="shared" si="36"/>
        <v>0</v>
      </c>
      <c r="Y295">
        <v>0</v>
      </c>
      <c r="Z295">
        <f t="shared" si="37"/>
        <v>0</v>
      </c>
    </row>
    <row r="296" spans="1:26" x14ac:dyDescent="0.25">
      <c r="A296" s="26">
        <v>10253</v>
      </c>
      <c r="B296" s="96" t="s">
        <v>4223</v>
      </c>
      <c r="C296">
        <v>42821102</v>
      </c>
      <c r="D296" t="s">
        <v>745</v>
      </c>
      <c r="E296">
        <v>373.67811447446701</v>
      </c>
      <c r="F296">
        <f t="shared" si="38"/>
        <v>0.23224245772185645</v>
      </c>
      <c r="G296" s="27">
        <v>3</v>
      </c>
      <c r="H296">
        <f t="shared" si="39"/>
        <v>2.7721431148723106</v>
      </c>
      <c r="I296">
        <f t="shared" si="40"/>
        <v>0.64380933015466801</v>
      </c>
      <c r="J296" s="97">
        <v>0.214603110051556</v>
      </c>
      <c r="K296" s="98">
        <v>295</v>
      </c>
      <c r="L296">
        <f t="shared" si="41"/>
        <v>3027.5889718696926</v>
      </c>
      <c r="M296">
        <f t="shared" si="42"/>
        <v>15431.993022900911</v>
      </c>
      <c r="N296" t="e">
        <f t="shared" si="43"/>
        <v>#N/A</v>
      </c>
      <c r="O296" t="str">
        <f t="shared" si="44"/>
        <v>NA</v>
      </c>
      <c r="P296" t="e">
        <v>#N/A</v>
      </c>
      <c r="Q296" t="e">
        <v>#N/A</v>
      </c>
      <c r="R296" t="str" cm="1">
        <f t="array" ref="R296">INDEX($U$2:$U$6,ROUNDUP(K296/$T$2,0))</f>
        <v>Top 20%</v>
      </c>
      <c r="V296">
        <v>0</v>
      </c>
      <c r="X296">
        <f t="shared" si="36"/>
        <v>0</v>
      </c>
      <c r="Y296">
        <v>0</v>
      </c>
      <c r="Z296">
        <f t="shared" si="37"/>
        <v>0</v>
      </c>
    </row>
    <row r="297" spans="1:26" x14ac:dyDescent="0.25">
      <c r="A297" s="26">
        <v>10589</v>
      </c>
      <c r="B297" s="96" t="s">
        <v>4224</v>
      </c>
      <c r="C297">
        <v>152582109</v>
      </c>
      <c r="D297" t="s">
        <v>1303</v>
      </c>
      <c r="E297">
        <v>83.440727700395399</v>
      </c>
      <c r="F297">
        <f t="shared" si="38"/>
        <v>5.1858749347666502E-2</v>
      </c>
      <c r="G297" s="27">
        <v>2</v>
      </c>
      <c r="H297">
        <f t="shared" si="39"/>
        <v>8.2743280525223106</v>
      </c>
      <c r="I297">
        <f t="shared" si="40"/>
        <v>0.42909630449612002</v>
      </c>
      <c r="J297" s="97">
        <v>0.21454815224806001</v>
      </c>
      <c r="K297" s="98">
        <v>296</v>
      </c>
      <c r="L297">
        <f t="shared" si="41"/>
        <v>3027.6408306190401</v>
      </c>
      <c r="M297">
        <f t="shared" si="42"/>
        <v>15431.563926596415</v>
      </c>
      <c r="N297" t="e">
        <f t="shared" si="43"/>
        <v>#N/A</v>
      </c>
      <c r="O297" t="str">
        <f t="shared" si="44"/>
        <v>NA</v>
      </c>
      <c r="P297" t="e">
        <v>#N/A</v>
      </c>
      <c r="Q297" t="e">
        <v>#N/A</v>
      </c>
      <c r="R297" t="str" cm="1">
        <f t="array" ref="R297">INDEX($U$2:$U$6,ROUNDUP(K297/$T$2,0))</f>
        <v>Top 20%</v>
      </c>
      <c r="V297">
        <v>0</v>
      </c>
      <c r="X297">
        <f t="shared" si="36"/>
        <v>0</v>
      </c>
      <c r="Y297">
        <v>0</v>
      </c>
      <c r="Z297">
        <f t="shared" si="37"/>
        <v>0</v>
      </c>
    </row>
    <row r="298" spans="1:26" x14ac:dyDescent="0.25">
      <c r="A298" s="26">
        <v>9314</v>
      </c>
      <c r="B298" s="96" t="s">
        <v>4225</v>
      </c>
      <c r="C298">
        <v>48011146</v>
      </c>
      <c r="D298" t="s">
        <v>3984</v>
      </c>
      <c r="E298">
        <v>4947.4930185674903</v>
      </c>
      <c r="F298">
        <f t="shared" si="38"/>
        <v>3.0748868978045309</v>
      </c>
      <c r="G298" s="27">
        <v>21</v>
      </c>
      <c r="H298">
        <f t="shared" si="39"/>
        <v>1.4614206547456199</v>
      </c>
      <c r="I298">
        <f t="shared" si="40"/>
        <v>4.4937032234582253</v>
      </c>
      <c r="J298" s="97">
        <v>0.213985867783725</v>
      </c>
      <c r="K298" s="98">
        <v>297</v>
      </c>
      <c r="L298">
        <f t="shared" si="41"/>
        <v>3030.7157175168445</v>
      </c>
      <c r="M298">
        <f t="shared" si="42"/>
        <v>15427.070223372957</v>
      </c>
      <c r="N298" t="e">
        <f t="shared" si="43"/>
        <v>#N/A</v>
      </c>
      <c r="O298" t="str">
        <f t="shared" si="44"/>
        <v>NA</v>
      </c>
      <c r="P298" t="e">
        <v>#N/A</v>
      </c>
      <c r="Q298" t="e">
        <v>#N/A</v>
      </c>
      <c r="R298" t="str" cm="1">
        <f t="array" ref="R298">INDEX($U$2:$U$6,ROUNDUP(K298/$T$2,0))</f>
        <v>Top 20%</v>
      </c>
      <c r="V298">
        <v>0</v>
      </c>
      <c r="X298">
        <f t="shared" si="36"/>
        <v>0</v>
      </c>
      <c r="Y298">
        <v>0</v>
      </c>
      <c r="Z298">
        <f t="shared" si="37"/>
        <v>0</v>
      </c>
    </row>
    <row r="299" spans="1:26" x14ac:dyDescent="0.25">
      <c r="A299" s="26">
        <v>5389</v>
      </c>
      <c r="B299" s="96" t="s">
        <v>831</v>
      </c>
      <c r="C299">
        <v>252192105</v>
      </c>
      <c r="D299" t="s">
        <v>830</v>
      </c>
      <c r="E299">
        <v>27492.788602133001</v>
      </c>
      <c r="F299">
        <f t="shared" si="38"/>
        <v>17.086879180940336</v>
      </c>
      <c r="G299" s="27">
        <v>139</v>
      </c>
      <c r="H299">
        <f t="shared" si="39"/>
        <v>1.7397763181124208</v>
      </c>
      <c r="I299">
        <f t="shared" si="40"/>
        <v>29.727347749448153</v>
      </c>
      <c r="J299" s="97">
        <v>0.21386581114710901</v>
      </c>
      <c r="K299" s="98">
        <v>298</v>
      </c>
      <c r="L299">
        <f t="shared" si="41"/>
        <v>3047.8025966977848</v>
      </c>
      <c r="M299">
        <f t="shared" si="42"/>
        <v>15397.34287562351</v>
      </c>
      <c r="N299" t="e">
        <f t="shared" si="43"/>
        <v>#N/A</v>
      </c>
      <c r="O299" t="str">
        <f t="shared" si="44"/>
        <v>NA</v>
      </c>
      <c r="P299" t="e">
        <v>#N/A</v>
      </c>
      <c r="Q299" t="e">
        <v>#N/A</v>
      </c>
      <c r="R299" t="str" cm="1">
        <f t="array" ref="R299">INDEX($U$2:$U$6,ROUNDUP(K299/$T$2,0))</f>
        <v>Top 20%</v>
      </c>
      <c r="V299">
        <v>0</v>
      </c>
      <c r="X299">
        <f t="shared" si="36"/>
        <v>0</v>
      </c>
      <c r="Y299">
        <v>0</v>
      </c>
      <c r="Z299">
        <f t="shared" si="37"/>
        <v>0</v>
      </c>
    </row>
    <row r="300" spans="1:26" x14ac:dyDescent="0.25">
      <c r="A300" s="26">
        <v>9003</v>
      </c>
      <c r="B300" s="96" t="s">
        <v>4226</v>
      </c>
      <c r="C300">
        <v>43211102</v>
      </c>
      <c r="D300" t="s">
        <v>1424</v>
      </c>
      <c r="E300">
        <v>2006.1587952300599</v>
      </c>
      <c r="F300">
        <f t="shared" si="38"/>
        <v>1.2468357956681542</v>
      </c>
      <c r="G300" s="27">
        <v>11</v>
      </c>
      <c r="H300">
        <f t="shared" si="39"/>
        <v>1.8834596509491488</v>
      </c>
      <c r="I300">
        <f t="shared" si="40"/>
        <v>2.3483649125000459</v>
      </c>
      <c r="J300" s="97">
        <v>0.213487719318186</v>
      </c>
      <c r="K300" s="98">
        <v>299</v>
      </c>
      <c r="L300">
        <f t="shared" si="41"/>
        <v>3049.049432493453</v>
      </c>
      <c r="M300">
        <f t="shared" si="42"/>
        <v>15394.994510711011</v>
      </c>
      <c r="N300" t="e">
        <f t="shared" si="43"/>
        <v>#N/A</v>
      </c>
      <c r="O300" t="str">
        <f t="shared" si="44"/>
        <v>NA</v>
      </c>
      <c r="P300" t="e">
        <v>#N/A</v>
      </c>
      <c r="Q300" t="e">
        <v>#N/A</v>
      </c>
      <c r="R300" t="str" cm="1">
        <f t="array" ref="R300">INDEX($U$2:$U$6,ROUNDUP(K300/$T$2,0))</f>
        <v>Top 20%</v>
      </c>
      <c r="V300">
        <v>0</v>
      </c>
      <c r="X300">
        <f t="shared" si="36"/>
        <v>0</v>
      </c>
      <c r="Y300">
        <v>0</v>
      </c>
      <c r="Z300">
        <f t="shared" si="37"/>
        <v>0</v>
      </c>
    </row>
    <row r="301" spans="1:26" x14ac:dyDescent="0.25">
      <c r="A301" s="26">
        <v>4243</v>
      </c>
      <c r="B301" s="96" t="s">
        <v>1025</v>
      </c>
      <c r="C301">
        <v>12022212</v>
      </c>
      <c r="D301" t="s">
        <v>628</v>
      </c>
      <c r="E301">
        <v>24262.419841119099</v>
      </c>
      <c r="F301">
        <f t="shared" si="38"/>
        <v>15.079191946003169</v>
      </c>
      <c r="G301" s="27">
        <v>148</v>
      </c>
      <c r="H301">
        <f t="shared" si="39"/>
        <v>2.0935741786860245</v>
      </c>
      <c r="I301">
        <f t="shared" si="40"/>
        <v>31.569406893602498</v>
      </c>
      <c r="J301" s="97">
        <v>0.21330680333515201</v>
      </c>
      <c r="K301" s="98">
        <v>300</v>
      </c>
      <c r="L301">
        <f t="shared" si="41"/>
        <v>3064.128624439456</v>
      </c>
      <c r="M301">
        <f t="shared" si="42"/>
        <v>15363.425103817408</v>
      </c>
      <c r="N301" t="e">
        <f t="shared" si="43"/>
        <v>#N/A</v>
      </c>
      <c r="O301" t="str">
        <f t="shared" si="44"/>
        <v>NA</v>
      </c>
      <c r="P301" t="e">
        <v>#N/A</v>
      </c>
      <c r="Q301" t="e">
        <v>#N/A</v>
      </c>
      <c r="R301" t="str" cm="1">
        <f t="array" ref="R301">INDEX($U$2:$U$6,ROUNDUP(K301/$T$2,0))</f>
        <v>Top 20%</v>
      </c>
      <c r="V301">
        <v>0</v>
      </c>
      <c r="X301">
        <f t="shared" si="36"/>
        <v>0</v>
      </c>
      <c r="Y301">
        <v>0</v>
      </c>
      <c r="Z301">
        <f t="shared" si="37"/>
        <v>0</v>
      </c>
    </row>
    <row r="302" spans="1:26" x14ac:dyDescent="0.25">
      <c r="A302" s="26">
        <v>3022</v>
      </c>
      <c r="B302" s="96" t="s">
        <v>425</v>
      </c>
      <c r="C302">
        <v>103351104</v>
      </c>
      <c r="D302" t="s">
        <v>217</v>
      </c>
      <c r="E302">
        <v>10265.139538629801</v>
      </c>
      <c r="F302">
        <f t="shared" si="38"/>
        <v>6.3798256921254204</v>
      </c>
      <c r="G302" s="27">
        <v>173</v>
      </c>
      <c r="H302">
        <f t="shared" si="39"/>
        <v>5.7831507571210139</v>
      </c>
      <c r="I302">
        <f t="shared" si="40"/>
        <v>36.895493781715224</v>
      </c>
      <c r="J302" s="97">
        <v>0.213268750183325</v>
      </c>
      <c r="K302" s="98">
        <v>301</v>
      </c>
      <c r="L302">
        <f t="shared" si="41"/>
        <v>3070.5084501315814</v>
      </c>
      <c r="M302">
        <f t="shared" si="42"/>
        <v>15326.529610035694</v>
      </c>
      <c r="N302" t="e">
        <f t="shared" si="43"/>
        <v>#N/A</v>
      </c>
      <c r="O302" t="str">
        <f t="shared" si="44"/>
        <v>NA</v>
      </c>
      <c r="P302" t="e">
        <v>#N/A</v>
      </c>
      <c r="Q302">
        <v>15326.529610035694</v>
      </c>
      <c r="R302" t="str" cm="1">
        <f t="array" ref="R302">INDEX($U$2:$U$6,ROUNDUP(K302/$T$2,0))</f>
        <v>Top 20%</v>
      </c>
      <c r="V302">
        <v>0</v>
      </c>
      <c r="X302">
        <f t="shared" si="36"/>
        <v>0</v>
      </c>
      <c r="Y302">
        <v>0</v>
      </c>
      <c r="Z302">
        <f t="shared" si="37"/>
        <v>0</v>
      </c>
    </row>
    <row r="303" spans="1:26" x14ac:dyDescent="0.25">
      <c r="A303" s="26">
        <v>5186</v>
      </c>
      <c r="B303" s="96" t="s">
        <v>2121</v>
      </c>
      <c r="C303">
        <v>254061102</v>
      </c>
      <c r="D303" t="s">
        <v>1014</v>
      </c>
      <c r="E303">
        <v>14342.2552071476</v>
      </c>
      <c r="F303">
        <f t="shared" si="38"/>
        <v>8.9137695507443127</v>
      </c>
      <c r="G303" s="27">
        <v>83</v>
      </c>
      <c r="H303">
        <f t="shared" si="39"/>
        <v>1.9807273585571443</v>
      </c>
      <c r="I303">
        <f t="shared" si="40"/>
        <v>17.655747217032886</v>
      </c>
      <c r="J303" s="97">
        <v>0.21271984598834801</v>
      </c>
      <c r="K303" s="98">
        <v>302</v>
      </c>
      <c r="L303">
        <f t="shared" si="41"/>
        <v>3079.4222196823257</v>
      </c>
      <c r="M303">
        <f t="shared" si="42"/>
        <v>15308.87386281866</v>
      </c>
      <c r="N303" t="e">
        <f t="shared" si="43"/>
        <v>#N/A</v>
      </c>
      <c r="O303" t="str">
        <f t="shared" si="44"/>
        <v>NA</v>
      </c>
      <c r="P303" t="e">
        <v>#N/A</v>
      </c>
      <c r="Q303" t="e">
        <v>#N/A</v>
      </c>
      <c r="R303" t="str" cm="1">
        <f t="array" ref="R303">INDEX($U$2:$U$6,ROUNDUP(K303/$T$2,0))</f>
        <v>Top 20%</v>
      </c>
      <c r="V303">
        <v>0</v>
      </c>
      <c r="X303">
        <f t="shared" si="36"/>
        <v>0</v>
      </c>
      <c r="Y303">
        <v>0</v>
      </c>
      <c r="Z303">
        <f t="shared" si="37"/>
        <v>0</v>
      </c>
    </row>
    <row r="304" spans="1:26" x14ac:dyDescent="0.25">
      <c r="A304" s="26">
        <v>7188</v>
      </c>
      <c r="B304" s="96" t="s">
        <v>1433</v>
      </c>
      <c r="C304">
        <v>42871101</v>
      </c>
      <c r="D304" t="s">
        <v>631</v>
      </c>
      <c r="E304">
        <v>7454.7110012222001</v>
      </c>
      <c r="F304">
        <f t="shared" si="38"/>
        <v>4.6331330026241142</v>
      </c>
      <c r="G304" s="27">
        <v>66</v>
      </c>
      <c r="H304">
        <f t="shared" si="39"/>
        <v>3.0240509150055708</v>
      </c>
      <c r="I304">
        <f t="shared" si="40"/>
        <v>14.010830095927961</v>
      </c>
      <c r="J304" s="97">
        <v>0.21228530448375699</v>
      </c>
      <c r="K304" s="98">
        <v>303</v>
      </c>
      <c r="L304">
        <f t="shared" si="41"/>
        <v>3084.0553526849499</v>
      </c>
      <c r="M304">
        <f t="shared" si="42"/>
        <v>15294.863032722733</v>
      </c>
      <c r="N304" t="e">
        <f t="shared" si="43"/>
        <v>#N/A</v>
      </c>
      <c r="O304" t="str">
        <f t="shared" si="44"/>
        <v>NA</v>
      </c>
      <c r="P304" t="e">
        <v>#N/A</v>
      </c>
      <c r="Q304" t="e">
        <v>#N/A</v>
      </c>
      <c r="R304" t="str" cm="1">
        <f t="array" ref="R304">INDEX($U$2:$U$6,ROUNDUP(K304/$T$2,0))</f>
        <v>Top 20%</v>
      </c>
      <c r="V304">
        <v>0</v>
      </c>
      <c r="X304">
        <f t="shared" si="36"/>
        <v>0</v>
      </c>
      <c r="Y304">
        <v>0</v>
      </c>
      <c r="Z304">
        <f t="shared" si="37"/>
        <v>0</v>
      </c>
    </row>
    <row r="305" spans="1:26" x14ac:dyDescent="0.25">
      <c r="A305" s="26">
        <v>1958</v>
      </c>
      <c r="B305" s="96" t="s">
        <v>2216</v>
      </c>
      <c r="C305">
        <v>163351704</v>
      </c>
      <c r="D305" t="s">
        <v>2210</v>
      </c>
      <c r="E305">
        <v>12662.0410814644</v>
      </c>
      <c r="F305">
        <f t="shared" si="38"/>
        <v>7.86950968394307</v>
      </c>
      <c r="G305" s="27">
        <v>75</v>
      </c>
      <c r="H305">
        <f t="shared" si="39"/>
        <v>2.0227184510415306</v>
      </c>
      <c r="I305">
        <f t="shared" si="40"/>
        <v>15.917802438361651</v>
      </c>
      <c r="J305" s="97">
        <v>0.212237365844822</v>
      </c>
      <c r="K305" s="98">
        <v>304</v>
      </c>
      <c r="L305">
        <f t="shared" si="41"/>
        <v>3091.9248623688927</v>
      </c>
      <c r="M305">
        <f t="shared" si="42"/>
        <v>15278.945230284371</v>
      </c>
      <c r="N305" t="e">
        <f t="shared" si="43"/>
        <v>#N/A</v>
      </c>
      <c r="O305" t="str">
        <f t="shared" si="44"/>
        <v>NA</v>
      </c>
      <c r="P305" t="e">
        <v>#N/A</v>
      </c>
      <c r="Q305" t="e">
        <v>#N/A</v>
      </c>
      <c r="R305" t="str" cm="1">
        <f t="array" ref="R305">INDEX($U$2:$U$6,ROUNDUP(K305/$T$2,0))</f>
        <v>Top 20%</v>
      </c>
      <c r="V305">
        <v>0</v>
      </c>
      <c r="X305">
        <f t="shared" si="36"/>
        <v>0</v>
      </c>
      <c r="Y305">
        <v>0</v>
      </c>
      <c r="Z305">
        <f t="shared" si="37"/>
        <v>0</v>
      </c>
    </row>
    <row r="306" spans="1:26" x14ac:dyDescent="0.25">
      <c r="A306" s="26">
        <v>10301</v>
      </c>
      <c r="B306" s="96" t="s">
        <v>4227</v>
      </c>
      <c r="C306">
        <v>188881701</v>
      </c>
      <c r="D306" t="s">
        <v>4228</v>
      </c>
      <c r="E306">
        <v>168.41272917940199</v>
      </c>
      <c r="F306">
        <f t="shared" si="38"/>
        <v>0.10466919153474331</v>
      </c>
      <c r="G306" s="27">
        <v>1</v>
      </c>
      <c r="H306">
        <f t="shared" si="39"/>
        <v>2.0273518266958055</v>
      </c>
      <c r="I306">
        <f t="shared" si="40"/>
        <v>0.21220127665673499</v>
      </c>
      <c r="J306" s="97">
        <v>0.21220127665673499</v>
      </c>
      <c r="K306" s="98">
        <v>305</v>
      </c>
      <c r="L306">
        <f t="shared" si="41"/>
        <v>3092.0295315604276</v>
      </c>
      <c r="M306">
        <f t="shared" si="42"/>
        <v>15278.733029007715</v>
      </c>
      <c r="N306" t="e">
        <f t="shared" si="43"/>
        <v>#N/A</v>
      </c>
      <c r="O306" t="str">
        <f t="shared" si="44"/>
        <v>NA</v>
      </c>
      <c r="P306" t="e">
        <v>#N/A</v>
      </c>
      <c r="Q306" t="e">
        <v>#N/A</v>
      </c>
      <c r="R306" t="str" cm="1">
        <f t="array" ref="R306">INDEX($U$2:$U$6,ROUNDUP(K306/$T$2,0))</f>
        <v>Top 20%</v>
      </c>
      <c r="V306">
        <v>0</v>
      </c>
      <c r="X306">
        <f t="shared" si="36"/>
        <v>0</v>
      </c>
      <c r="Y306">
        <v>0</v>
      </c>
      <c r="Z306">
        <f t="shared" si="37"/>
        <v>0</v>
      </c>
    </row>
    <row r="307" spans="1:26" x14ac:dyDescent="0.25">
      <c r="A307" s="26">
        <v>4384</v>
      </c>
      <c r="B307" s="96" t="s">
        <v>423</v>
      </c>
      <c r="C307">
        <v>254151102</v>
      </c>
      <c r="D307" t="s">
        <v>278</v>
      </c>
      <c r="E307">
        <v>50460.228711966804</v>
      </c>
      <c r="F307">
        <f t="shared" si="38"/>
        <v>31.361235992521319</v>
      </c>
      <c r="G307" s="27">
        <v>345</v>
      </c>
      <c r="H307">
        <f t="shared" si="39"/>
        <v>2.3241244248017008</v>
      </c>
      <c r="I307">
        <f t="shared" si="40"/>
        <v>72.887414562189008</v>
      </c>
      <c r="J307" s="97">
        <v>0.21126786829620001</v>
      </c>
      <c r="K307" s="98">
        <v>306</v>
      </c>
      <c r="L307">
        <f t="shared" si="41"/>
        <v>3123.390767552949</v>
      </c>
      <c r="M307">
        <f t="shared" si="42"/>
        <v>15205.845614445527</v>
      </c>
      <c r="N307" t="e">
        <f t="shared" si="43"/>
        <v>#N/A</v>
      </c>
      <c r="O307" t="str">
        <f t="shared" si="44"/>
        <v>NA</v>
      </c>
      <c r="P307" t="e">
        <v>#N/A</v>
      </c>
      <c r="Q307" t="e">
        <v>#N/A</v>
      </c>
      <c r="R307" t="str" cm="1">
        <f t="array" ref="R307">INDEX($U$2:$U$6,ROUNDUP(K307/$T$2,0))</f>
        <v>Top 20%</v>
      </c>
      <c r="V307">
        <v>0</v>
      </c>
      <c r="X307">
        <f t="shared" si="36"/>
        <v>0</v>
      </c>
      <c r="Y307">
        <v>0</v>
      </c>
      <c r="Z307">
        <f t="shared" si="37"/>
        <v>0</v>
      </c>
    </row>
    <row r="308" spans="1:26" x14ac:dyDescent="0.25">
      <c r="A308" s="26">
        <v>2676</v>
      </c>
      <c r="B308" s="96" t="s">
        <v>4229</v>
      </c>
      <c r="C308">
        <v>183041102</v>
      </c>
      <c r="D308" t="s">
        <v>2174</v>
      </c>
      <c r="E308">
        <v>11401.8921074562</v>
      </c>
      <c r="F308">
        <f t="shared" si="38"/>
        <v>7.0863220058770668</v>
      </c>
      <c r="G308" s="27">
        <v>148</v>
      </c>
      <c r="H308">
        <f t="shared" si="39"/>
        <v>4.4036233772096045</v>
      </c>
      <c r="I308">
        <f t="shared" si="40"/>
        <v>31.205493243515107</v>
      </c>
      <c r="J308" s="97">
        <v>0.21084792732104801</v>
      </c>
      <c r="K308" s="98">
        <v>307</v>
      </c>
      <c r="L308">
        <f t="shared" si="41"/>
        <v>3130.4770895588263</v>
      </c>
      <c r="M308">
        <f t="shared" si="42"/>
        <v>15174.640121202012</v>
      </c>
      <c r="N308" t="e">
        <f t="shared" si="43"/>
        <v>#N/A</v>
      </c>
      <c r="O308" t="str">
        <f t="shared" si="44"/>
        <v>NA</v>
      </c>
      <c r="P308" t="e">
        <v>#N/A</v>
      </c>
      <c r="Q308" t="e">
        <v>#N/A</v>
      </c>
      <c r="R308" t="str" cm="1">
        <f t="array" ref="R308">INDEX($U$2:$U$6,ROUNDUP(K308/$T$2,0))</f>
        <v>Top 20%</v>
      </c>
      <c r="V308">
        <v>0</v>
      </c>
      <c r="X308">
        <f t="shared" si="36"/>
        <v>0</v>
      </c>
      <c r="Y308">
        <v>0</v>
      </c>
      <c r="Z308">
        <f t="shared" si="37"/>
        <v>0</v>
      </c>
    </row>
    <row r="309" spans="1:26" x14ac:dyDescent="0.25">
      <c r="A309" s="26">
        <v>5276</v>
      </c>
      <c r="B309" s="96" t="s">
        <v>672</v>
      </c>
      <c r="C309">
        <v>182721104</v>
      </c>
      <c r="D309" t="s">
        <v>460</v>
      </c>
      <c r="E309">
        <v>19250.5667982657</v>
      </c>
      <c r="F309">
        <f t="shared" si="38"/>
        <v>11.964305033104848</v>
      </c>
      <c r="G309" s="27">
        <v>112</v>
      </c>
      <c r="H309">
        <f t="shared" si="39"/>
        <v>1.9698008173626353</v>
      </c>
      <c r="I309">
        <f t="shared" si="40"/>
        <v>23.567297833385823</v>
      </c>
      <c r="J309" s="97">
        <v>0.210422302083802</v>
      </c>
      <c r="K309" s="98">
        <v>308</v>
      </c>
      <c r="L309">
        <f t="shared" si="41"/>
        <v>3142.4413945919309</v>
      </c>
      <c r="M309">
        <f t="shared" si="42"/>
        <v>15151.072823368626</v>
      </c>
      <c r="N309" t="e">
        <f t="shared" si="43"/>
        <v>#N/A</v>
      </c>
      <c r="O309" t="str">
        <f t="shared" si="44"/>
        <v>NA</v>
      </c>
      <c r="P309" t="e">
        <v>#N/A</v>
      </c>
      <c r="Q309">
        <v>15151.072823368626</v>
      </c>
      <c r="R309" t="str" cm="1">
        <f t="array" ref="R309">INDEX($U$2:$U$6,ROUNDUP(K309/$T$2,0))</f>
        <v>Top 20%</v>
      </c>
      <c r="V309">
        <v>0</v>
      </c>
      <c r="X309">
        <f t="shared" si="36"/>
        <v>0</v>
      </c>
      <c r="Y309">
        <v>0</v>
      </c>
      <c r="Z309">
        <f t="shared" si="37"/>
        <v>0</v>
      </c>
    </row>
    <row r="310" spans="1:26" x14ac:dyDescent="0.25">
      <c r="A310" s="26">
        <v>7565</v>
      </c>
      <c r="B310" s="96" t="s">
        <v>849</v>
      </c>
      <c r="C310">
        <v>43432104</v>
      </c>
      <c r="D310" t="s">
        <v>291</v>
      </c>
      <c r="E310">
        <v>33831.6044494015</v>
      </c>
      <c r="F310">
        <f t="shared" si="38"/>
        <v>21.026478837415475</v>
      </c>
      <c r="G310" s="27">
        <v>229</v>
      </c>
      <c r="H310">
        <f t="shared" si="39"/>
        <v>2.2879509592704514</v>
      </c>
      <c r="I310">
        <f t="shared" si="40"/>
        <v>48.107552426144586</v>
      </c>
      <c r="J310" s="97">
        <v>0.21007664814910301</v>
      </c>
      <c r="K310" s="98">
        <v>309</v>
      </c>
      <c r="L310">
        <f t="shared" si="41"/>
        <v>3163.4678734293466</v>
      </c>
      <c r="M310">
        <f t="shared" si="42"/>
        <v>15102.965270942481</v>
      </c>
      <c r="N310" t="e">
        <f t="shared" si="43"/>
        <v>#N/A</v>
      </c>
      <c r="O310" t="str">
        <f t="shared" si="44"/>
        <v>NA</v>
      </c>
      <c r="P310" t="e">
        <v>#N/A</v>
      </c>
      <c r="Q310" t="e">
        <v>#N/A</v>
      </c>
      <c r="R310" t="str" cm="1">
        <f t="array" ref="R310">INDEX($U$2:$U$6,ROUNDUP(K310/$T$2,0))</f>
        <v>Top 20%</v>
      </c>
      <c r="V310">
        <v>0</v>
      </c>
      <c r="X310">
        <f t="shared" si="36"/>
        <v>0</v>
      </c>
      <c r="Y310">
        <v>0</v>
      </c>
      <c r="Z310">
        <f t="shared" si="37"/>
        <v>0</v>
      </c>
    </row>
    <row r="311" spans="1:26" x14ac:dyDescent="0.25">
      <c r="A311" s="26">
        <v>1159</v>
      </c>
      <c r="B311" s="96" t="s">
        <v>874</v>
      </c>
      <c r="C311">
        <v>13232105</v>
      </c>
      <c r="D311" t="s">
        <v>873</v>
      </c>
      <c r="E311">
        <v>20686.237698961901</v>
      </c>
      <c r="F311">
        <f t="shared" si="38"/>
        <v>12.856580297676755</v>
      </c>
      <c r="G311" s="27">
        <v>111</v>
      </c>
      <c r="H311">
        <f t="shared" si="39"/>
        <v>1.8040818217623134</v>
      </c>
      <c r="I311">
        <f t="shared" si="40"/>
        <v>23.194322805066147</v>
      </c>
      <c r="J311" s="97">
        <v>0.20895786310870401</v>
      </c>
      <c r="K311" s="98">
        <v>310</v>
      </c>
      <c r="L311">
        <f t="shared" si="41"/>
        <v>3176.3244537270234</v>
      </c>
      <c r="M311">
        <f t="shared" si="42"/>
        <v>15079.770948137415</v>
      </c>
      <c r="N311" t="e">
        <f t="shared" si="43"/>
        <v>#N/A</v>
      </c>
      <c r="O311" t="str">
        <f t="shared" si="44"/>
        <v>NA</v>
      </c>
      <c r="P311" t="e">
        <v>#N/A</v>
      </c>
      <c r="Q311" t="e">
        <v>#N/A</v>
      </c>
      <c r="R311" t="str" cm="1">
        <f t="array" ref="R311">INDEX($U$2:$U$6,ROUNDUP(K311/$T$2,0))</f>
        <v>Top 20%</v>
      </c>
      <c r="V311">
        <v>0</v>
      </c>
      <c r="X311">
        <f t="shared" si="36"/>
        <v>0</v>
      </c>
      <c r="Y311">
        <v>0</v>
      </c>
      <c r="Z311">
        <f t="shared" si="37"/>
        <v>0</v>
      </c>
    </row>
    <row r="312" spans="1:26" x14ac:dyDescent="0.25">
      <c r="A312" s="26">
        <v>1515</v>
      </c>
      <c r="B312" s="96" t="s">
        <v>285</v>
      </c>
      <c r="C312">
        <v>102911109</v>
      </c>
      <c r="D312" t="s">
        <v>284</v>
      </c>
      <c r="E312">
        <v>35504.850541098604</v>
      </c>
      <c r="F312">
        <f t="shared" si="38"/>
        <v>22.06640804294506</v>
      </c>
      <c r="G312" s="27">
        <v>345</v>
      </c>
      <c r="H312">
        <f t="shared" si="39"/>
        <v>3.2563591895238821</v>
      </c>
      <c r="I312">
        <f t="shared" si="40"/>
        <v>71.856150610427846</v>
      </c>
      <c r="J312" s="97">
        <v>0.20827869742152999</v>
      </c>
      <c r="K312" s="98">
        <v>311</v>
      </c>
      <c r="L312">
        <f t="shared" si="41"/>
        <v>3198.3908617699685</v>
      </c>
      <c r="M312">
        <f t="shared" si="42"/>
        <v>15007.914797526988</v>
      </c>
      <c r="N312" t="e">
        <f t="shared" si="43"/>
        <v>#N/A</v>
      </c>
      <c r="O312" t="str">
        <f t="shared" si="44"/>
        <v>NA</v>
      </c>
      <c r="P312" t="e">
        <v>#N/A</v>
      </c>
      <c r="Q312" t="e">
        <v>#N/A</v>
      </c>
      <c r="R312" t="str" cm="1">
        <f t="array" ref="R312">INDEX($U$2:$U$6,ROUNDUP(K312/$T$2,0))</f>
        <v>Top 20%</v>
      </c>
      <c r="V312">
        <v>0</v>
      </c>
      <c r="X312">
        <f t="shared" si="36"/>
        <v>0</v>
      </c>
      <c r="Y312">
        <v>0</v>
      </c>
      <c r="Z312">
        <f t="shared" si="37"/>
        <v>0</v>
      </c>
    </row>
    <row r="313" spans="1:26" x14ac:dyDescent="0.25">
      <c r="A313" s="26">
        <v>4727</v>
      </c>
      <c r="B313" s="96" t="s">
        <v>2462</v>
      </c>
      <c r="C313">
        <v>43191101</v>
      </c>
      <c r="D313" t="s">
        <v>575</v>
      </c>
      <c r="E313">
        <v>8909.2194862055203</v>
      </c>
      <c r="F313">
        <f t="shared" si="38"/>
        <v>5.5371159019300933</v>
      </c>
      <c r="G313" s="27">
        <v>54</v>
      </c>
      <c r="H313">
        <f t="shared" si="39"/>
        <v>2.0224177273714825</v>
      </c>
      <c r="I313">
        <f t="shared" si="40"/>
        <v>11.198361358573957</v>
      </c>
      <c r="J313" s="97">
        <v>0.207377062195814</v>
      </c>
      <c r="K313" s="98">
        <v>312</v>
      </c>
      <c r="L313">
        <f t="shared" si="41"/>
        <v>3203.9279776718986</v>
      </c>
      <c r="M313">
        <f t="shared" si="42"/>
        <v>14996.716436168414</v>
      </c>
      <c r="N313" t="e">
        <f t="shared" si="43"/>
        <v>#N/A</v>
      </c>
      <c r="O313" t="str">
        <f t="shared" si="44"/>
        <v>NA</v>
      </c>
      <c r="P313" t="e">
        <v>#N/A</v>
      </c>
      <c r="Q313" t="e">
        <v>#N/A</v>
      </c>
      <c r="R313" t="str" cm="1">
        <f t="array" ref="R313">INDEX($U$2:$U$6,ROUNDUP(K313/$T$2,0))</f>
        <v>Top 20%</v>
      </c>
      <c r="V313">
        <v>0</v>
      </c>
      <c r="X313">
        <f t="shared" si="36"/>
        <v>0</v>
      </c>
      <c r="Y313">
        <v>0</v>
      </c>
      <c r="Z313">
        <f t="shared" si="37"/>
        <v>0</v>
      </c>
    </row>
    <row r="314" spans="1:26" x14ac:dyDescent="0.25">
      <c r="A314" s="26">
        <v>2411</v>
      </c>
      <c r="B314" s="96" t="s">
        <v>2032</v>
      </c>
      <c r="C314">
        <v>254452101</v>
      </c>
      <c r="D314" t="s">
        <v>514</v>
      </c>
      <c r="E314">
        <v>7976.0065993520502</v>
      </c>
      <c r="F314">
        <f t="shared" si="38"/>
        <v>4.9571203227793976</v>
      </c>
      <c r="G314" s="27">
        <v>49</v>
      </c>
      <c r="H314">
        <f t="shared" si="39"/>
        <v>2.0450049127226162</v>
      </c>
      <c r="I314">
        <f t="shared" si="40"/>
        <v>10.13733541304099</v>
      </c>
      <c r="J314" s="97">
        <v>0.20688439618450999</v>
      </c>
      <c r="K314" s="98">
        <v>313</v>
      </c>
      <c r="L314">
        <f t="shared" si="41"/>
        <v>3208.8850979946778</v>
      </c>
      <c r="M314">
        <f t="shared" si="42"/>
        <v>14986.579100755373</v>
      </c>
      <c r="N314" t="e">
        <f t="shared" si="43"/>
        <v>#N/A</v>
      </c>
      <c r="O314" t="str">
        <f t="shared" si="44"/>
        <v>NA</v>
      </c>
      <c r="P314" t="e">
        <v>#N/A</v>
      </c>
      <c r="Q314" t="e">
        <v>#N/A</v>
      </c>
      <c r="R314" t="str" cm="1">
        <f t="array" ref="R314">INDEX($U$2:$U$6,ROUNDUP(K314/$T$2,0))</f>
        <v>Top 20%</v>
      </c>
      <c r="V314">
        <v>0</v>
      </c>
      <c r="X314">
        <f t="shared" si="36"/>
        <v>0</v>
      </c>
      <c r="Y314">
        <v>0</v>
      </c>
      <c r="Z314">
        <f t="shared" si="37"/>
        <v>0</v>
      </c>
    </row>
    <row r="315" spans="1:26" x14ac:dyDescent="0.25">
      <c r="A315" s="26">
        <v>6630</v>
      </c>
      <c r="B315" s="96" t="s">
        <v>4230</v>
      </c>
      <c r="C315">
        <v>43141101</v>
      </c>
      <c r="D315" t="s">
        <v>213</v>
      </c>
      <c r="E315">
        <v>27875.893239098899</v>
      </c>
      <c r="F315">
        <f t="shared" si="38"/>
        <v>17.324980260471659</v>
      </c>
      <c r="G315" s="27">
        <v>163</v>
      </c>
      <c r="H315">
        <f t="shared" si="39"/>
        <v>1.9415437220349485</v>
      </c>
      <c r="I315">
        <f t="shared" si="40"/>
        <v>33.637206659098155</v>
      </c>
      <c r="J315" s="97">
        <v>0.206363231037412</v>
      </c>
      <c r="K315" s="98">
        <v>314</v>
      </c>
      <c r="L315">
        <f t="shared" si="41"/>
        <v>3226.2100782551497</v>
      </c>
      <c r="M315">
        <f t="shared" si="42"/>
        <v>14952.941894096275</v>
      </c>
      <c r="N315" t="e">
        <f t="shared" si="43"/>
        <v>#N/A</v>
      </c>
      <c r="O315" t="str">
        <f t="shared" si="44"/>
        <v>NA</v>
      </c>
      <c r="P315" t="e">
        <v>#N/A</v>
      </c>
      <c r="Q315" t="e">
        <v>#N/A</v>
      </c>
      <c r="R315" t="str" cm="1">
        <f t="array" ref="R315">INDEX($U$2:$U$6,ROUNDUP(K315/$T$2,0))</f>
        <v>Top 20%</v>
      </c>
      <c r="V315">
        <v>0</v>
      </c>
      <c r="X315">
        <f t="shared" si="36"/>
        <v>0</v>
      </c>
      <c r="Y315">
        <v>0</v>
      </c>
      <c r="Z315">
        <f t="shared" si="37"/>
        <v>0</v>
      </c>
    </row>
    <row r="316" spans="1:26" x14ac:dyDescent="0.25">
      <c r="A316" s="26">
        <v>8301</v>
      </c>
      <c r="B316" s="96" t="s">
        <v>654</v>
      </c>
      <c r="C316">
        <v>102781101</v>
      </c>
      <c r="D316" t="s">
        <v>357</v>
      </c>
      <c r="E316">
        <v>35045.772870807203</v>
      </c>
      <c r="F316">
        <f t="shared" si="38"/>
        <v>21.781089416287884</v>
      </c>
      <c r="G316" s="27">
        <v>109</v>
      </c>
      <c r="H316">
        <f t="shared" si="39"/>
        <v>1.0245359530903024</v>
      </c>
      <c r="I316">
        <f t="shared" si="40"/>
        <v>22.315509204461605</v>
      </c>
      <c r="J316" s="97">
        <v>0.20472944224276701</v>
      </c>
      <c r="K316" s="98">
        <v>315</v>
      </c>
      <c r="L316">
        <f t="shared" si="41"/>
        <v>3247.9911676714378</v>
      </c>
      <c r="M316">
        <f t="shared" si="42"/>
        <v>14930.626384891813</v>
      </c>
      <c r="N316" t="e">
        <f t="shared" si="43"/>
        <v>#N/A</v>
      </c>
      <c r="O316" t="str">
        <f t="shared" si="44"/>
        <v>NA</v>
      </c>
      <c r="P316" t="e">
        <v>#N/A</v>
      </c>
      <c r="Q316" t="e">
        <v>#N/A</v>
      </c>
      <c r="R316" t="str" cm="1">
        <f t="array" ref="R316">INDEX($U$2:$U$6,ROUNDUP(K316/$T$2,0))</f>
        <v>Top 20%</v>
      </c>
      <c r="V316">
        <v>0</v>
      </c>
      <c r="X316">
        <f t="shared" si="36"/>
        <v>0</v>
      </c>
      <c r="Y316">
        <v>0</v>
      </c>
      <c r="Z316">
        <f t="shared" si="37"/>
        <v>0</v>
      </c>
    </row>
    <row r="317" spans="1:26" x14ac:dyDescent="0.25">
      <c r="A317" s="26">
        <v>1537</v>
      </c>
      <c r="B317" s="96" t="s">
        <v>270</v>
      </c>
      <c r="C317">
        <v>152701107</v>
      </c>
      <c r="D317" t="s">
        <v>269</v>
      </c>
      <c r="E317">
        <v>41414.8348624184</v>
      </c>
      <c r="F317">
        <f t="shared" si="38"/>
        <v>25.739487173659665</v>
      </c>
      <c r="G317" s="27">
        <v>320</v>
      </c>
      <c r="H317">
        <f t="shared" si="39"/>
        <v>2.5390687346522829</v>
      </c>
      <c r="I317">
        <f t="shared" si="40"/>
        <v>65.354327128622714</v>
      </c>
      <c r="J317" s="97">
        <v>0.20423227227694599</v>
      </c>
      <c r="K317" s="98">
        <v>316</v>
      </c>
      <c r="L317">
        <f t="shared" si="41"/>
        <v>3273.7306548450974</v>
      </c>
      <c r="M317">
        <f t="shared" si="42"/>
        <v>14865.27205776319</v>
      </c>
      <c r="N317" t="e">
        <f t="shared" si="43"/>
        <v>#N/A</v>
      </c>
      <c r="O317" t="str">
        <f t="shared" si="44"/>
        <v>NA</v>
      </c>
      <c r="P317" t="e">
        <v>#N/A</v>
      </c>
      <c r="Q317" t="e">
        <v>#N/A</v>
      </c>
      <c r="R317" t="str" cm="1">
        <f t="array" ref="R317">INDEX($U$2:$U$6,ROUNDUP(K317/$T$2,0))</f>
        <v>Top 20%</v>
      </c>
      <c r="V317">
        <v>0</v>
      </c>
      <c r="X317">
        <f t="shared" si="36"/>
        <v>0</v>
      </c>
      <c r="Y317">
        <v>0</v>
      </c>
      <c r="Z317">
        <f t="shared" si="37"/>
        <v>0</v>
      </c>
    </row>
    <row r="318" spans="1:26" x14ac:dyDescent="0.25">
      <c r="A318" s="26">
        <v>2016</v>
      </c>
      <c r="B318" s="96" t="s">
        <v>790</v>
      </c>
      <c r="C318">
        <v>42631108</v>
      </c>
      <c r="D318" t="s">
        <v>789</v>
      </c>
      <c r="E318">
        <v>23764.070070106402</v>
      </c>
      <c r="F318">
        <f t="shared" si="38"/>
        <v>14.769465550097204</v>
      </c>
      <c r="G318" s="27">
        <v>123</v>
      </c>
      <c r="H318">
        <f t="shared" si="39"/>
        <v>1.698967379224483</v>
      </c>
      <c r="I318">
        <f t="shared" si="40"/>
        <v>25.092840178194933</v>
      </c>
      <c r="J318" s="97">
        <v>0.20400683071703199</v>
      </c>
      <c r="K318" s="98">
        <v>317</v>
      </c>
      <c r="L318">
        <f t="shared" si="41"/>
        <v>3288.5001203951947</v>
      </c>
      <c r="M318">
        <f t="shared" si="42"/>
        <v>14840.179217584995</v>
      </c>
      <c r="N318" t="e">
        <f t="shared" si="43"/>
        <v>#N/A</v>
      </c>
      <c r="O318" t="str">
        <f t="shared" si="44"/>
        <v>NA</v>
      </c>
      <c r="P318" t="e">
        <v>#N/A</v>
      </c>
      <c r="Q318" t="e">
        <v>#N/A</v>
      </c>
      <c r="R318" t="str" cm="1">
        <f t="array" ref="R318">INDEX($U$2:$U$6,ROUNDUP(K318/$T$2,0))</f>
        <v>Top 20%</v>
      </c>
      <c r="V318">
        <v>0</v>
      </c>
      <c r="X318">
        <f t="shared" si="36"/>
        <v>0</v>
      </c>
      <c r="Y318">
        <v>0</v>
      </c>
      <c r="Z318">
        <f t="shared" si="37"/>
        <v>0</v>
      </c>
    </row>
    <row r="319" spans="1:26" x14ac:dyDescent="0.25">
      <c r="A319" s="26">
        <v>1327</v>
      </c>
      <c r="B319" s="96" t="s">
        <v>4231</v>
      </c>
      <c r="C319">
        <v>103351104</v>
      </c>
      <c r="D319" t="s">
        <v>217</v>
      </c>
      <c r="E319">
        <v>21735.414447577899</v>
      </c>
      <c r="F319">
        <f t="shared" si="38"/>
        <v>13.508647885380919</v>
      </c>
      <c r="G319" s="27">
        <v>273</v>
      </c>
      <c r="H319">
        <f t="shared" si="39"/>
        <v>4.1057335585031467</v>
      </c>
      <c r="I319">
        <f t="shared" si="40"/>
        <v>55.462908953011009</v>
      </c>
      <c r="J319" s="97">
        <v>0.20316083865571799</v>
      </c>
      <c r="K319" s="98">
        <v>318</v>
      </c>
      <c r="L319">
        <f t="shared" si="41"/>
        <v>3302.0087682805756</v>
      </c>
      <c r="M319">
        <f t="shared" si="42"/>
        <v>14784.716308631983</v>
      </c>
      <c r="N319" t="e">
        <f t="shared" si="43"/>
        <v>#N/A</v>
      </c>
      <c r="O319" t="str">
        <f t="shared" si="44"/>
        <v>NA</v>
      </c>
      <c r="P319" t="e">
        <v>#N/A</v>
      </c>
      <c r="Q319" t="e">
        <v>#N/A</v>
      </c>
      <c r="R319" t="str" cm="1">
        <f t="array" ref="R319">INDEX($U$2:$U$6,ROUNDUP(K319/$T$2,0))</f>
        <v>Top 20%</v>
      </c>
      <c r="V319">
        <v>0</v>
      </c>
      <c r="X319">
        <f t="shared" si="36"/>
        <v>0</v>
      </c>
      <c r="Y319">
        <v>0</v>
      </c>
      <c r="Z319">
        <f t="shared" si="37"/>
        <v>0</v>
      </c>
    </row>
    <row r="320" spans="1:26" x14ac:dyDescent="0.25">
      <c r="A320" s="26">
        <v>10175</v>
      </c>
      <c r="B320" s="96" t="s">
        <v>4232</v>
      </c>
      <c r="C320">
        <v>103441102</v>
      </c>
      <c r="D320" t="s">
        <v>429</v>
      </c>
      <c r="E320">
        <v>665.551863394002</v>
      </c>
      <c r="F320">
        <f t="shared" si="38"/>
        <v>0.41364317177998883</v>
      </c>
      <c r="G320" s="27">
        <v>12</v>
      </c>
      <c r="H320">
        <f t="shared" si="39"/>
        <v>5.8794381020740509</v>
      </c>
      <c r="I320">
        <f t="shared" si="40"/>
        <v>2.4319894248260283</v>
      </c>
      <c r="J320" s="97">
        <v>0.20266578540216901</v>
      </c>
      <c r="K320" s="98">
        <v>319</v>
      </c>
      <c r="L320">
        <f t="shared" si="41"/>
        <v>3302.4224114523554</v>
      </c>
      <c r="M320">
        <f t="shared" si="42"/>
        <v>14782.284319207158</v>
      </c>
      <c r="N320" t="e">
        <f t="shared" si="43"/>
        <v>#N/A</v>
      </c>
      <c r="O320" t="str">
        <f t="shared" si="44"/>
        <v>NA</v>
      </c>
      <c r="P320" t="e">
        <v>#N/A</v>
      </c>
      <c r="Q320" t="e">
        <v>#N/A</v>
      </c>
      <c r="R320" t="str" cm="1">
        <f t="array" ref="R320">INDEX($U$2:$U$6,ROUNDUP(K320/$T$2,0))</f>
        <v>Top 20%</v>
      </c>
      <c r="V320">
        <v>0</v>
      </c>
      <c r="X320">
        <f t="shared" si="36"/>
        <v>0</v>
      </c>
      <c r="Y320">
        <v>0</v>
      </c>
      <c r="Z320">
        <f t="shared" si="37"/>
        <v>0</v>
      </c>
    </row>
    <row r="321" spans="1:26" x14ac:dyDescent="0.25">
      <c r="A321" s="26">
        <v>2512</v>
      </c>
      <c r="B321" s="96" t="s">
        <v>1760</v>
      </c>
      <c r="C321">
        <v>163341103</v>
      </c>
      <c r="D321" t="s">
        <v>1540</v>
      </c>
      <c r="E321">
        <v>15726.6133241592</v>
      </c>
      <c r="F321">
        <f t="shared" si="38"/>
        <v>9.7741537129640772</v>
      </c>
      <c r="G321" s="27">
        <v>66</v>
      </c>
      <c r="H321">
        <f t="shared" si="39"/>
        <v>1.3653867505882935</v>
      </c>
      <c r="I321">
        <f t="shared" si="40"/>
        <v>13.345499977894525</v>
      </c>
      <c r="J321" s="97">
        <v>0.202204545119614</v>
      </c>
      <c r="K321" s="98">
        <v>320</v>
      </c>
      <c r="L321">
        <f t="shared" si="41"/>
        <v>3312.1965651653195</v>
      </c>
      <c r="M321">
        <f t="shared" si="42"/>
        <v>14768.938819229263</v>
      </c>
      <c r="N321" t="e">
        <f t="shared" si="43"/>
        <v>#N/A</v>
      </c>
      <c r="O321" t="str">
        <f t="shared" si="44"/>
        <v>NA</v>
      </c>
      <c r="P321" t="e">
        <v>#N/A</v>
      </c>
      <c r="Q321" t="e">
        <v>#N/A</v>
      </c>
      <c r="R321" t="str" cm="1">
        <f t="array" ref="R321">INDEX($U$2:$U$6,ROUNDUP(K321/$T$2,0))</f>
        <v>Top 20%</v>
      </c>
      <c r="V321">
        <v>0</v>
      </c>
      <c r="X321">
        <f t="shared" si="36"/>
        <v>0</v>
      </c>
      <c r="Y321">
        <v>0</v>
      </c>
      <c r="Z321">
        <f t="shared" si="37"/>
        <v>0</v>
      </c>
    </row>
    <row r="322" spans="1:26" x14ac:dyDescent="0.25">
      <c r="A322" s="26">
        <v>3530</v>
      </c>
      <c r="B322" s="96" t="s">
        <v>366</v>
      </c>
      <c r="C322">
        <v>254151102</v>
      </c>
      <c r="D322" t="s">
        <v>278</v>
      </c>
      <c r="E322">
        <v>42428.426507024102</v>
      </c>
      <c r="F322">
        <f t="shared" si="38"/>
        <v>26.369438475465572</v>
      </c>
      <c r="G322" s="27">
        <v>222</v>
      </c>
      <c r="H322">
        <f t="shared" si="39"/>
        <v>1.6977739811138013</v>
      </c>
      <c r="I322">
        <f t="shared" si="40"/>
        <v>44.769346540226628</v>
      </c>
      <c r="J322" s="97">
        <v>0.201663723154174</v>
      </c>
      <c r="K322" s="98">
        <v>321</v>
      </c>
      <c r="L322">
        <f t="shared" si="41"/>
        <v>3338.5660036407849</v>
      </c>
      <c r="M322">
        <f t="shared" si="42"/>
        <v>14724.169472689036</v>
      </c>
      <c r="N322" t="e">
        <f t="shared" si="43"/>
        <v>#N/A</v>
      </c>
      <c r="O322" t="str">
        <f t="shared" si="44"/>
        <v>NA</v>
      </c>
      <c r="P322" t="e">
        <v>#N/A</v>
      </c>
      <c r="Q322" t="e">
        <v>#N/A</v>
      </c>
      <c r="R322" t="str" cm="1">
        <f t="array" ref="R322">INDEX($U$2:$U$6,ROUNDUP(K322/$T$2,0))</f>
        <v>Top 20%</v>
      </c>
      <c r="V322">
        <v>0</v>
      </c>
      <c r="X322">
        <f t="shared" ref="X322:X385" si="45">IFERROR(V322*H322,0)</f>
        <v>0</v>
      </c>
      <c r="Y322">
        <v>0</v>
      </c>
      <c r="Z322">
        <f t="shared" ref="Z322:Z385" si="46">IFERROR(Y322*H322,0)</f>
        <v>0</v>
      </c>
    </row>
    <row r="323" spans="1:26" x14ac:dyDescent="0.25">
      <c r="A323" s="26">
        <v>4238</v>
      </c>
      <c r="B323" s="96" t="s">
        <v>4233</v>
      </c>
      <c r="C323">
        <v>163231101</v>
      </c>
      <c r="D323" t="s">
        <v>718</v>
      </c>
      <c r="E323">
        <v>25410.311875499501</v>
      </c>
      <c r="F323">
        <f t="shared" ref="F323:F386" si="47">E323/1609</f>
        <v>15.792611482597577</v>
      </c>
      <c r="G323" s="27">
        <v>114</v>
      </c>
      <c r="H323">
        <f t="shared" ref="H323:H386" si="48">I323/F323</f>
        <v>1.4532297466116648</v>
      </c>
      <c r="I323">
        <f t="shared" ref="I323:I386" si="49">IFERROR(J323*G323,0)</f>
        <v>22.950292783191745</v>
      </c>
      <c r="J323" s="97">
        <v>0.20131835774729601</v>
      </c>
      <c r="K323" s="98">
        <v>322</v>
      </c>
      <c r="L323">
        <f t="shared" ref="L323:L386" si="50">L322+F323</f>
        <v>3354.3586151233826</v>
      </c>
      <c r="M323">
        <f t="shared" ref="M323:M386" si="51">M322-I323</f>
        <v>14701.219179905846</v>
      </c>
      <c r="N323" t="e">
        <f t="shared" ref="N323:N386" si="52">IF(B323=O323,M323,NA())</f>
        <v>#N/A</v>
      </c>
      <c r="O323" t="str">
        <f t="shared" ref="O323:O386" si="53">IFERROR(VLOOKUP(B323,$AE$2:$AE$420,1,FALSE),"NA")</f>
        <v>NA</v>
      </c>
      <c r="P323" t="e">
        <v>#N/A</v>
      </c>
      <c r="Q323" t="e">
        <v>#N/A</v>
      </c>
      <c r="R323" t="str" cm="1">
        <f t="array" ref="R323">INDEX($U$2:$U$6,ROUNDUP(K323/$T$2,0))</f>
        <v>Top 20%</v>
      </c>
      <c r="V323">
        <v>0</v>
      </c>
      <c r="X323">
        <f t="shared" si="45"/>
        <v>0</v>
      </c>
      <c r="Y323">
        <v>0</v>
      </c>
      <c r="Z323">
        <f t="shared" si="46"/>
        <v>0</v>
      </c>
    </row>
    <row r="324" spans="1:26" x14ac:dyDescent="0.25">
      <c r="A324" s="26">
        <v>11083</v>
      </c>
      <c r="B324" s="96" t="s">
        <v>4234</v>
      </c>
      <c r="C324">
        <v>153132104</v>
      </c>
      <c r="D324" t="s">
        <v>3883</v>
      </c>
      <c r="E324">
        <v>4.5719965862992797</v>
      </c>
      <c r="F324">
        <f t="shared" si="47"/>
        <v>2.8415143482282659E-3</v>
      </c>
      <c r="G324" s="27">
        <v>1</v>
      </c>
      <c r="H324">
        <f t="shared" si="48"/>
        <v>70.848580351733872</v>
      </c>
      <c r="I324">
        <f t="shared" si="49"/>
        <v>0.20131725762105501</v>
      </c>
      <c r="J324" s="97">
        <v>0.20131725762105501</v>
      </c>
      <c r="K324" s="98">
        <v>323</v>
      </c>
      <c r="L324">
        <f t="shared" si="50"/>
        <v>3354.361456637731</v>
      </c>
      <c r="M324">
        <f t="shared" si="51"/>
        <v>14701.017862648225</v>
      </c>
      <c r="N324" t="e">
        <f t="shared" si="52"/>
        <v>#N/A</v>
      </c>
      <c r="O324" t="str">
        <f t="shared" si="53"/>
        <v>NA</v>
      </c>
      <c r="P324" t="e">
        <v>#N/A</v>
      </c>
      <c r="Q324" t="e">
        <v>#N/A</v>
      </c>
      <c r="R324" t="str" cm="1">
        <f t="array" ref="R324">INDEX($U$2:$U$6,ROUNDUP(K324/$T$2,0))</f>
        <v>Top 20%</v>
      </c>
      <c r="V324">
        <v>0</v>
      </c>
      <c r="X324">
        <f t="shared" si="45"/>
        <v>0</v>
      </c>
      <c r="Y324">
        <v>0</v>
      </c>
      <c r="Z324">
        <f t="shared" si="46"/>
        <v>0</v>
      </c>
    </row>
    <row r="325" spans="1:26" x14ac:dyDescent="0.25">
      <c r="A325" s="26">
        <v>389</v>
      </c>
      <c r="B325" s="96" t="s">
        <v>1202</v>
      </c>
      <c r="C325">
        <v>13751102</v>
      </c>
      <c r="D325" t="s">
        <v>1201</v>
      </c>
      <c r="E325">
        <v>62474.180252438397</v>
      </c>
      <c r="F325">
        <f t="shared" si="47"/>
        <v>38.827955408600623</v>
      </c>
      <c r="G325" s="27">
        <v>256</v>
      </c>
      <c r="H325">
        <f t="shared" si="48"/>
        <v>1.3265855424026292</v>
      </c>
      <c r="I325">
        <f t="shared" si="49"/>
        <v>51.508604286103555</v>
      </c>
      <c r="J325" s="97">
        <v>0.20120548549259201</v>
      </c>
      <c r="K325" s="98">
        <v>324</v>
      </c>
      <c r="L325">
        <f t="shared" si="50"/>
        <v>3393.1894120463317</v>
      </c>
      <c r="M325">
        <f t="shared" si="51"/>
        <v>14649.509258362121</v>
      </c>
      <c r="N325" t="e">
        <f t="shared" si="52"/>
        <v>#N/A</v>
      </c>
      <c r="O325" t="str">
        <f t="shared" si="53"/>
        <v>NA</v>
      </c>
      <c r="P325" t="e">
        <v>#N/A</v>
      </c>
      <c r="Q325" t="e">
        <v>#N/A</v>
      </c>
      <c r="R325" t="str" cm="1">
        <f t="array" ref="R325">INDEX($U$2:$U$6,ROUNDUP(K325/$T$2,0))</f>
        <v>Top 20%</v>
      </c>
      <c r="V325">
        <v>0</v>
      </c>
      <c r="X325">
        <f t="shared" si="45"/>
        <v>0</v>
      </c>
      <c r="Y325">
        <v>0</v>
      </c>
      <c r="Z325">
        <f t="shared" si="46"/>
        <v>0</v>
      </c>
    </row>
    <row r="326" spans="1:26" x14ac:dyDescent="0.25">
      <c r="A326" s="26">
        <v>7455</v>
      </c>
      <c r="B326" s="96" t="s">
        <v>4235</v>
      </c>
      <c r="C326">
        <v>182661104</v>
      </c>
      <c r="D326" t="s">
        <v>942</v>
      </c>
      <c r="E326">
        <v>13379.792700837999</v>
      </c>
      <c r="F326">
        <f t="shared" si="47"/>
        <v>8.3155952149397141</v>
      </c>
      <c r="G326" s="27">
        <v>63</v>
      </c>
      <c r="H326">
        <f t="shared" si="48"/>
        <v>1.5188686121591048</v>
      </c>
      <c r="I326">
        <f t="shared" si="49"/>
        <v>12.630296563392376</v>
      </c>
      <c r="J326" s="97">
        <v>0.20048089783162501</v>
      </c>
      <c r="K326" s="98">
        <v>325</v>
      </c>
      <c r="L326">
        <f t="shared" si="50"/>
        <v>3401.5050072612712</v>
      </c>
      <c r="M326">
        <f t="shared" si="51"/>
        <v>14636.878961798728</v>
      </c>
      <c r="N326" t="e">
        <f t="shared" si="52"/>
        <v>#N/A</v>
      </c>
      <c r="O326" t="str">
        <f t="shared" si="53"/>
        <v>NA</v>
      </c>
      <c r="P326" t="e">
        <v>#N/A</v>
      </c>
      <c r="Q326" t="e">
        <v>#N/A</v>
      </c>
      <c r="R326" t="str" cm="1">
        <f t="array" ref="R326">INDEX($U$2:$U$6,ROUNDUP(K326/$T$2,0))</f>
        <v>Top 20%</v>
      </c>
      <c r="V326">
        <v>0</v>
      </c>
      <c r="X326">
        <f t="shared" si="45"/>
        <v>0</v>
      </c>
      <c r="Y326">
        <v>0</v>
      </c>
      <c r="Z326">
        <f t="shared" si="46"/>
        <v>0</v>
      </c>
    </row>
    <row r="327" spans="1:26" x14ac:dyDescent="0.25">
      <c r="A327" s="26">
        <v>7507</v>
      </c>
      <c r="B327" s="96" t="s">
        <v>982</v>
      </c>
      <c r="C327">
        <v>163231101</v>
      </c>
      <c r="D327" t="s">
        <v>718</v>
      </c>
      <c r="E327">
        <v>20499.893494219199</v>
      </c>
      <c r="F327">
        <f t="shared" si="47"/>
        <v>12.740766621640272</v>
      </c>
      <c r="G327" s="27">
        <v>229</v>
      </c>
      <c r="H327">
        <f t="shared" si="48"/>
        <v>3.5961355621364386</v>
      </c>
      <c r="I327">
        <f t="shared" si="49"/>
        <v>45.817523936961514</v>
      </c>
      <c r="J327" s="97">
        <v>0.20007652374219001</v>
      </c>
      <c r="K327" s="98">
        <v>326</v>
      </c>
      <c r="L327">
        <f t="shared" si="50"/>
        <v>3414.2457738829116</v>
      </c>
      <c r="M327">
        <f t="shared" si="51"/>
        <v>14591.061437861767</v>
      </c>
      <c r="N327" t="e">
        <f t="shared" si="52"/>
        <v>#N/A</v>
      </c>
      <c r="O327" t="str">
        <f t="shared" si="53"/>
        <v>NA</v>
      </c>
      <c r="P327" t="e">
        <v>#N/A</v>
      </c>
      <c r="Q327" t="e">
        <v>#N/A</v>
      </c>
      <c r="R327" t="str" cm="1">
        <f t="array" ref="R327">INDEX($U$2:$U$6,ROUNDUP(K327/$T$2,0))</f>
        <v>Top 20%</v>
      </c>
      <c r="V327">
        <v>0</v>
      </c>
      <c r="X327">
        <f t="shared" si="45"/>
        <v>0</v>
      </c>
      <c r="Y327">
        <v>0</v>
      </c>
      <c r="Z327">
        <f t="shared" si="46"/>
        <v>0</v>
      </c>
    </row>
    <row r="328" spans="1:26" x14ac:dyDescent="0.25">
      <c r="A328" s="26">
        <v>3193</v>
      </c>
      <c r="B328" s="96" t="s">
        <v>553</v>
      </c>
      <c r="C328">
        <v>254151101</v>
      </c>
      <c r="D328" t="s">
        <v>235</v>
      </c>
      <c r="E328">
        <v>68245.532350119494</v>
      </c>
      <c r="F328">
        <f t="shared" si="47"/>
        <v>42.414874052280602</v>
      </c>
      <c r="G328" s="27">
        <v>390</v>
      </c>
      <c r="H328">
        <f t="shared" si="48"/>
        <v>1.8393785313383539</v>
      </c>
      <c r="I328">
        <f t="shared" si="49"/>
        <v>78.017008741185151</v>
      </c>
      <c r="J328" s="97">
        <v>0.20004361215688499</v>
      </c>
      <c r="K328" s="98">
        <v>327</v>
      </c>
      <c r="L328">
        <f t="shared" si="50"/>
        <v>3456.6606479351922</v>
      </c>
      <c r="M328">
        <f t="shared" si="51"/>
        <v>14513.044429120582</v>
      </c>
      <c r="N328" t="e">
        <f t="shared" si="52"/>
        <v>#N/A</v>
      </c>
      <c r="O328" t="str">
        <f t="shared" si="53"/>
        <v>NA</v>
      </c>
      <c r="P328" t="e">
        <v>#N/A</v>
      </c>
      <c r="Q328" t="e">
        <v>#N/A</v>
      </c>
      <c r="R328" t="str" cm="1">
        <f t="array" ref="R328">INDEX($U$2:$U$6,ROUNDUP(K328/$T$2,0))</f>
        <v>Top 20%</v>
      </c>
      <c r="V328">
        <v>0</v>
      </c>
      <c r="X328">
        <f t="shared" si="45"/>
        <v>0</v>
      </c>
      <c r="Y328">
        <v>0</v>
      </c>
      <c r="Z328">
        <f t="shared" si="46"/>
        <v>0</v>
      </c>
    </row>
    <row r="329" spans="1:26" x14ac:dyDescent="0.25">
      <c r="A329" s="26">
        <v>1293</v>
      </c>
      <c r="B329" s="96" t="s">
        <v>819</v>
      </c>
      <c r="C329">
        <v>43141101</v>
      </c>
      <c r="D329" t="s">
        <v>213</v>
      </c>
      <c r="E329">
        <v>29868.2950802622</v>
      </c>
      <c r="F329">
        <f t="shared" si="47"/>
        <v>18.563266053612306</v>
      </c>
      <c r="G329" s="27">
        <v>165</v>
      </c>
      <c r="H329">
        <f t="shared" si="48"/>
        <v>1.7761531883008022</v>
      </c>
      <c r="I329">
        <f t="shared" si="49"/>
        <v>32.971204186399547</v>
      </c>
      <c r="J329" s="97">
        <v>0.19982547991757299</v>
      </c>
      <c r="K329" s="98">
        <v>328</v>
      </c>
      <c r="L329">
        <f t="shared" si="50"/>
        <v>3475.2239139888043</v>
      </c>
      <c r="M329">
        <f t="shared" si="51"/>
        <v>14480.073224934182</v>
      </c>
      <c r="N329" t="e">
        <f t="shared" si="52"/>
        <v>#N/A</v>
      </c>
      <c r="O329" t="str">
        <f t="shared" si="53"/>
        <v>NA</v>
      </c>
      <c r="P329">
        <v>14480.073224934182</v>
      </c>
      <c r="Q329" t="e">
        <v>#N/A</v>
      </c>
      <c r="R329" t="str" cm="1">
        <f t="array" ref="R329">INDEX($U$2:$U$6,ROUNDUP(K329/$T$2,0))</f>
        <v>Top 20%</v>
      </c>
      <c r="V329">
        <v>0</v>
      </c>
      <c r="X329">
        <f t="shared" si="45"/>
        <v>0</v>
      </c>
      <c r="Y329">
        <v>2.4200757575757574</v>
      </c>
      <c r="Z329">
        <f t="shared" si="46"/>
        <v>4.2984252727476608</v>
      </c>
    </row>
    <row r="330" spans="1:26" x14ac:dyDescent="0.25">
      <c r="A330" s="26">
        <v>9642</v>
      </c>
      <c r="B330" s="96" t="s">
        <v>1752</v>
      </c>
      <c r="C330">
        <v>43351103</v>
      </c>
      <c r="D330" t="s">
        <v>740</v>
      </c>
      <c r="E330">
        <v>6495.7462183048401</v>
      </c>
      <c r="F330">
        <f t="shared" si="47"/>
        <v>4.0371325160378122</v>
      </c>
      <c r="G330" s="27">
        <v>37</v>
      </c>
      <c r="H330">
        <f t="shared" si="48"/>
        <v>1.8262712993438486</v>
      </c>
      <c r="I330">
        <f t="shared" si="49"/>
        <v>7.3728992456876759</v>
      </c>
      <c r="J330" s="97">
        <v>0.19926754718074799</v>
      </c>
      <c r="K330" s="98">
        <v>329</v>
      </c>
      <c r="L330">
        <f t="shared" si="50"/>
        <v>3479.2610465048419</v>
      </c>
      <c r="M330">
        <f t="shared" si="51"/>
        <v>14472.700325688495</v>
      </c>
      <c r="N330" t="e">
        <f t="shared" si="52"/>
        <v>#N/A</v>
      </c>
      <c r="O330" t="str">
        <f t="shared" si="53"/>
        <v>NA</v>
      </c>
      <c r="P330" t="e">
        <v>#N/A</v>
      </c>
      <c r="Q330" t="e">
        <v>#N/A</v>
      </c>
      <c r="R330" t="str" cm="1">
        <f t="array" ref="R330">INDEX($U$2:$U$6,ROUNDUP(K330/$T$2,0))</f>
        <v>Top 20%</v>
      </c>
      <c r="V330">
        <v>0</v>
      </c>
      <c r="X330">
        <f t="shared" si="45"/>
        <v>0</v>
      </c>
      <c r="Y330">
        <v>0</v>
      </c>
      <c r="Z330">
        <f t="shared" si="46"/>
        <v>0</v>
      </c>
    </row>
    <row r="331" spans="1:26" x14ac:dyDescent="0.25">
      <c r="A331" s="26">
        <v>7729</v>
      </c>
      <c r="B331" s="96" t="s">
        <v>1675</v>
      </c>
      <c r="C331">
        <v>254151101</v>
      </c>
      <c r="D331" t="s">
        <v>235</v>
      </c>
      <c r="E331">
        <v>6376.3554464265999</v>
      </c>
      <c r="F331">
        <f t="shared" si="47"/>
        <v>3.9629306690034802</v>
      </c>
      <c r="G331" s="27">
        <v>40</v>
      </c>
      <c r="H331">
        <f t="shared" si="48"/>
        <v>2.0093048692321513</v>
      </c>
      <c r="I331">
        <f t="shared" si="49"/>
        <v>7.96273588965812</v>
      </c>
      <c r="J331" s="97">
        <v>0.199068397241453</v>
      </c>
      <c r="K331" s="98">
        <v>330</v>
      </c>
      <c r="L331">
        <f t="shared" si="50"/>
        <v>3483.2239771738455</v>
      </c>
      <c r="M331">
        <f t="shared" si="51"/>
        <v>14464.737589798837</v>
      </c>
      <c r="N331" t="e">
        <f t="shared" si="52"/>
        <v>#N/A</v>
      </c>
      <c r="O331" t="str">
        <f t="shared" si="53"/>
        <v>NA</v>
      </c>
      <c r="P331" t="e">
        <v>#N/A</v>
      </c>
      <c r="Q331" t="e">
        <v>#N/A</v>
      </c>
      <c r="R331" t="str" cm="1">
        <f t="array" ref="R331">INDEX($U$2:$U$6,ROUNDUP(K331/$T$2,0))</f>
        <v>Top 20%</v>
      </c>
      <c r="V331">
        <v>0</v>
      </c>
      <c r="X331">
        <f t="shared" si="45"/>
        <v>0</v>
      </c>
      <c r="Y331">
        <v>0</v>
      </c>
      <c r="Z331">
        <f t="shared" si="46"/>
        <v>0</v>
      </c>
    </row>
    <row r="332" spans="1:26" x14ac:dyDescent="0.25">
      <c r="A332" s="26">
        <v>464</v>
      </c>
      <c r="B332" s="96" t="s">
        <v>1218</v>
      </c>
      <c r="C332">
        <v>43021101</v>
      </c>
      <c r="D332" t="s">
        <v>1176</v>
      </c>
      <c r="E332">
        <v>9556.2940813121204</v>
      </c>
      <c r="F332">
        <f t="shared" si="47"/>
        <v>5.9392753768254325</v>
      </c>
      <c r="G332" s="27">
        <v>63</v>
      </c>
      <c r="H332">
        <f t="shared" si="48"/>
        <v>2.108826723755433</v>
      </c>
      <c r="I332">
        <f t="shared" si="49"/>
        <v>12.524902634392092</v>
      </c>
      <c r="J332" s="97">
        <v>0.19880797832368399</v>
      </c>
      <c r="K332" s="98">
        <v>331</v>
      </c>
      <c r="L332">
        <f t="shared" si="50"/>
        <v>3489.1632525506707</v>
      </c>
      <c r="M332">
        <f t="shared" si="51"/>
        <v>14452.212687164445</v>
      </c>
      <c r="N332" t="e">
        <f t="shared" si="52"/>
        <v>#N/A</v>
      </c>
      <c r="O332" t="str">
        <f t="shared" si="53"/>
        <v>NA</v>
      </c>
      <c r="P332" t="e">
        <v>#N/A</v>
      </c>
      <c r="Q332" t="e">
        <v>#N/A</v>
      </c>
      <c r="R332" t="str" cm="1">
        <f t="array" ref="R332">INDEX($U$2:$U$6,ROUNDUP(K332/$T$2,0))</f>
        <v>Top 20%</v>
      </c>
      <c r="V332">
        <v>0</v>
      </c>
      <c r="X332">
        <f t="shared" si="45"/>
        <v>0</v>
      </c>
      <c r="Y332">
        <v>0</v>
      </c>
      <c r="Z332">
        <f t="shared" si="46"/>
        <v>0</v>
      </c>
    </row>
    <row r="333" spans="1:26" x14ac:dyDescent="0.25">
      <c r="A333" s="26">
        <v>4726</v>
      </c>
      <c r="B333" s="96" t="s">
        <v>804</v>
      </c>
      <c r="C333">
        <v>153652109</v>
      </c>
      <c r="D333" t="s">
        <v>233</v>
      </c>
      <c r="E333">
        <v>29746.7522989795</v>
      </c>
      <c r="F333">
        <f t="shared" si="47"/>
        <v>18.487726724039465</v>
      </c>
      <c r="G333" s="27">
        <v>166</v>
      </c>
      <c r="H333">
        <f t="shared" si="48"/>
        <v>1.7836620492596551</v>
      </c>
      <c r="I333">
        <f t="shared" si="49"/>
        <v>32.975856534752722</v>
      </c>
      <c r="J333" s="97">
        <v>0.19864973816116099</v>
      </c>
      <c r="K333" s="98">
        <v>332</v>
      </c>
      <c r="L333">
        <f t="shared" si="50"/>
        <v>3507.6509792747102</v>
      </c>
      <c r="M333">
        <f t="shared" si="51"/>
        <v>14419.236830629692</v>
      </c>
      <c r="N333" t="e">
        <f t="shared" si="52"/>
        <v>#N/A</v>
      </c>
      <c r="O333" t="str">
        <f t="shared" si="53"/>
        <v>NA</v>
      </c>
      <c r="P333" t="e">
        <v>#N/A</v>
      </c>
      <c r="Q333" t="e">
        <v>#N/A</v>
      </c>
      <c r="R333" t="str" cm="1">
        <f t="array" ref="R333">INDEX($U$2:$U$6,ROUNDUP(K333/$T$2,0))</f>
        <v>Top 20%</v>
      </c>
      <c r="V333">
        <v>0</v>
      </c>
      <c r="X333">
        <f t="shared" si="45"/>
        <v>0</v>
      </c>
      <c r="Y333">
        <v>0</v>
      </c>
      <c r="Z333">
        <f t="shared" si="46"/>
        <v>0</v>
      </c>
    </row>
    <row r="334" spans="1:26" x14ac:dyDescent="0.25">
      <c r="A334" s="26">
        <v>9424</v>
      </c>
      <c r="B334" s="96" t="s">
        <v>4236</v>
      </c>
      <c r="C334">
        <v>14502110</v>
      </c>
      <c r="D334" t="s">
        <v>1521</v>
      </c>
      <c r="E334">
        <v>1481.32264495763</v>
      </c>
      <c r="F334">
        <f t="shared" si="47"/>
        <v>0.92064800805321945</v>
      </c>
      <c r="G334" s="27">
        <v>3</v>
      </c>
      <c r="H334">
        <f t="shared" si="48"/>
        <v>0.64654585149817989</v>
      </c>
      <c r="I334">
        <f t="shared" si="49"/>
        <v>0.59524115029687197</v>
      </c>
      <c r="J334" s="97">
        <v>0.198413716765624</v>
      </c>
      <c r="K334" s="98">
        <v>333</v>
      </c>
      <c r="L334">
        <f t="shared" si="50"/>
        <v>3508.5716272827635</v>
      </c>
      <c r="M334">
        <f t="shared" si="51"/>
        <v>14418.641589479395</v>
      </c>
      <c r="N334" t="e">
        <f t="shared" si="52"/>
        <v>#N/A</v>
      </c>
      <c r="O334" t="str">
        <f t="shared" si="53"/>
        <v>NA</v>
      </c>
      <c r="P334" t="e">
        <v>#N/A</v>
      </c>
      <c r="Q334" t="e">
        <v>#N/A</v>
      </c>
      <c r="R334" t="str" cm="1">
        <f t="array" ref="R334">INDEX($U$2:$U$6,ROUNDUP(K334/$T$2,0))</f>
        <v>Top 20%</v>
      </c>
      <c r="V334">
        <v>0</v>
      </c>
      <c r="X334">
        <f t="shared" si="45"/>
        <v>0</v>
      </c>
      <c r="Y334">
        <v>0</v>
      </c>
      <c r="Z334">
        <f t="shared" si="46"/>
        <v>0</v>
      </c>
    </row>
    <row r="335" spans="1:26" x14ac:dyDescent="0.25">
      <c r="A335" s="26">
        <v>308</v>
      </c>
      <c r="B335" s="96" t="s">
        <v>4237</v>
      </c>
      <c r="C335">
        <v>48011144</v>
      </c>
      <c r="D335" t="s">
        <v>3642</v>
      </c>
      <c r="E335">
        <v>42270.014473334799</v>
      </c>
      <c r="F335">
        <f t="shared" si="47"/>
        <v>26.270984756578496</v>
      </c>
      <c r="G335" s="27">
        <v>131</v>
      </c>
      <c r="H335">
        <f t="shared" si="48"/>
        <v>0.98818865064021333</v>
      </c>
      <c r="I335">
        <f t="shared" si="49"/>
        <v>25.960688977592916</v>
      </c>
      <c r="J335" s="97">
        <v>0.19817319830223601</v>
      </c>
      <c r="K335" s="98">
        <v>334</v>
      </c>
      <c r="L335">
        <f t="shared" si="50"/>
        <v>3534.8426120393419</v>
      </c>
      <c r="M335">
        <f t="shared" si="51"/>
        <v>14392.680900501802</v>
      </c>
      <c r="N335">
        <f t="shared" si="52"/>
        <v>14392.680900501802</v>
      </c>
      <c r="O335" t="str">
        <f t="shared" si="53"/>
        <v>CALPINE 1144CB</v>
      </c>
      <c r="P335" t="e">
        <v>#N/A</v>
      </c>
      <c r="Q335" t="e">
        <v>#N/A</v>
      </c>
      <c r="R335" t="str" cm="1">
        <f t="array" ref="R335">INDEX($U$2:$U$6,ROUNDUP(K335/$T$2,0))</f>
        <v>Top 20%</v>
      </c>
      <c r="V335">
        <v>0</v>
      </c>
      <c r="X335">
        <f t="shared" si="45"/>
        <v>0</v>
      </c>
      <c r="Y335">
        <v>0</v>
      </c>
      <c r="Z335">
        <f t="shared" si="46"/>
        <v>0</v>
      </c>
    </row>
    <row r="336" spans="1:26" x14ac:dyDescent="0.25">
      <c r="A336" s="26">
        <v>7335</v>
      </c>
      <c r="B336" s="96" t="s">
        <v>723</v>
      </c>
      <c r="C336">
        <v>42871101</v>
      </c>
      <c r="D336" t="s">
        <v>631</v>
      </c>
      <c r="E336">
        <v>20806.912094399599</v>
      </c>
      <c r="F336">
        <f t="shared" si="47"/>
        <v>12.931579921938843</v>
      </c>
      <c r="G336" s="27">
        <v>116</v>
      </c>
      <c r="H336">
        <f t="shared" si="48"/>
        <v>1.7755571918630952</v>
      </c>
      <c r="I336">
        <f t="shared" si="49"/>
        <v>22.960759732550915</v>
      </c>
      <c r="J336" s="97">
        <v>0.19793758390130101</v>
      </c>
      <c r="K336" s="98">
        <v>335</v>
      </c>
      <c r="L336">
        <f t="shared" si="50"/>
        <v>3547.7741919612808</v>
      </c>
      <c r="M336">
        <f t="shared" si="51"/>
        <v>14369.720140769252</v>
      </c>
      <c r="N336" t="e">
        <f t="shared" si="52"/>
        <v>#N/A</v>
      </c>
      <c r="O336" t="str">
        <f t="shared" si="53"/>
        <v>NA</v>
      </c>
      <c r="P336" t="e">
        <v>#N/A</v>
      </c>
      <c r="Q336" t="e">
        <v>#N/A</v>
      </c>
      <c r="R336" t="str" cm="1">
        <f t="array" ref="R336">INDEX($U$2:$U$6,ROUNDUP(K336/$T$2,0))</f>
        <v>Top 20%</v>
      </c>
      <c r="V336">
        <v>0</v>
      </c>
      <c r="X336">
        <f t="shared" si="45"/>
        <v>0</v>
      </c>
      <c r="Y336">
        <v>0</v>
      </c>
      <c r="Z336">
        <f t="shared" si="46"/>
        <v>0</v>
      </c>
    </row>
    <row r="337" spans="1:26" x14ac:dyDescent="0.25">
      <c r="A337" s="26">
        <v>3179</v>
      </c>
      <c r="B337" s="96" t="s">
        <v>4238</v>
      </c>
      <c r="C337">
        <v>182562102</v>
      </c>
      <c r="D337" t="s">
        <v>2455</v>
      </c>
      <c r="E337">
        <v>57391.975309308997</v>
      </c>
      <c r="F337">
        <f t="shared" si="47"/>
        <v>35.669344505474825</v>
      </c>
      <c r="G337" s="27">
        <v>159</v>
      </c>
      <c r="H337">
        <f t="shared" si="48"/>
        <v>0.88223098452115811</v>
      </c>
      <c r="I337">
        <f t="shared" si="49"/>
        <v>31.468600920289415</v>
      </c>
      <c r="J337" s="97">
        <v>0.197915729058424</v>
      </c>
      <c r="K337" s="98">
        <v>336</v>
      </c>
      <c r="L337">
        <f t="shared" si="50"/>
        <v>3583.4435364667556</v>
      </c>
      <c r="M337">
        <f t="shared" si="51"/>
        <v>14338.251539848963</v>
      </c>
      <c r="N337" t="e">
        <f t="shared" si="52"/>
        <v>#N/A</v>
      </c>
      <c r="O337" t="str">
        <f t="shared" si="53"/>
        <v>NA</v>
      </c>
      <c r="P337" t="e">
        <v>#N/A</v>
      </c>
      <c r="Q337" t="e">
        <v>#N/A</v>
      </c>
      <c r="R337" t="str" cm="1">
        <f t="array" ref="R337">INDEX($U$2:$U$6,ROUNDUP(K337/$T$2,0))</f>
        <v>Top 20%</v>
      </c>
      <c r="V337">
        <v>0</v>
      </c>
      <c r="X337">
        <f t="shared" si="45"/>
        <v>0</v>
      </c>
      <c r="Y337">
        <v>0</v>
      </c>
      <c r="Z337">
        <f t="shared" si="46"/>
        <v>0</v>
      </c>
    </row>
    <row r="338" spans="1:26" x14ac:dyDescent="0.25">
      <c r="A338" s="26">
        <v>9031</v>
      </c>
      <c r="B338" s="96" t="s">
        <v>4239</v>
      </c>
      <c r="C338">
        <v>254601103</v>
      </c>
      <c r="D338" t="s">
        <v>354</v>
      </c>
      <c r="E338">
        <v>20983.202809205599</v>
      </c>
      <c r="F338">
        <f t="shared" si="47"/>
        <v>13.041145313365817</v>
      </c>
      <c r="G338" s="27">
        <v>77</v>
      </c>
      <c r="H338">
        <f t="shared" si="48"/>
        <v>1.1671983008307729</v>
      </c>
      <c r="I338">
        <f t="shared" si="49"/>
        <v>15.221602650647778</v>
      </c>
      <c r="J338" s="97">
        <v>0.197683151307114</v>
      </c>
      <c r="K338" s="98">
        <v>337</v>
      </c>
      <c r="L338">
        <f t="shared" si="50"/>
        <v>3596.4846817801213</v>
      </c>
      <c r="M338">
        <f t="shared" si="51"/>
        <v>14323.029937198315</v>
      </c>
      <c r="N338" t="e">
        <f t="shared" si="52"/>
        <v>#N/A</v>
      </c>
      <c r="O338" t="str">
        <f t="shared" si="53"/>
        <v>NA</v>
      </c>
      <c r="P338" t="e">
        <v>#N/A</v>
      </c>
      <c r="Q338" t="e">
        <v>#N/A</v>
      </c>
      <c r="R338" t="str" cm="1">
        <f t="array" ref="R338">INDEX($U$2:$U$6,ROUNDUP(K338/$T$2,0))</f>
        <v>Top 20%</v>
      </c>
      <c r="V338">
        <v>0</v>
      </c>
      <c r="X338">
        <f t="shared" si="45"/>
        <v>0</v>
      </c>
      <c r="Y338">
        <v>0</v>
      </c>
      <c r="Z338">
        <f t="shared" si="46"/>
        <v>0</v>
      </c>
    </row>
    <row r="339" spans="1:26" x14ac:dyDescent="0.25">
      <c r="A339" s="26">
        <v>6545</v>
      </c>
      <c r="B339" s="96" t="s">
        <v>1604</v>
      </c>
      <c r="C339">
        <v>42301101</v>
      </c>
      <c r="D339" t="s">
        <v>1603</v>
      </c>
      <c r="E339">
        <v>6713.6414156599603</v>
      </c>
      <c r="F339">
        <f t="shared" si="47"/>
        <v>4.1725552614418646</v>
      </c>
      <c r="G339" s="27">
        <v>98</v>
      </c>
      <c r="H339">
        <f t="shared" si="48"/>
        <v>4.6236246465814119</v>
      </c>
      <c r="I339">
        <f t="shared" si="49"/>
        <v>19.292329346025554</v>
      </c>
      <c r="J339" s="97">
        <v>0.196860503530873</v>
      </c>
      <c r="K339" s="98">
        <v>338</v>
      </c>
      <c r="L339">
        <f t="shared" si="50"/>
        <v>3600.6572370415633</v>
      </c>
      <c r="M339">
        <f t="shared" si="51"/>
        <v>14303.737607852288</v>
      </c>
      <c r="N339" t="e">
        <f t="shared" si="52"/>
        <v>#N/A</v>
      </c>
      <c r="O339" t="str">
        <f t="shared" si="53"/>
        <v>NA</v>
      </c>
      <c r="P339" t="e">
        <v>#N/A</v>
      </c>
      <c r="Q339" t="e">
        <v>#N/A</v>
      </c>
      <c r="R339" t="str" cm="1">
        <f t="array" ref="R339">INDEX($U$2:$U$6,ROUNDUP(K339/$T$2,0))</f>
        <v>Top 20%</v>
      </c>
      <c r="V339">
        <v>0</v>
      </c>
      <c r="X339">
        <f t="shared" si="45"/>
        <v>0</v>
      </c>
      <c r="Y339">
        <v>0</v>
      </c>
      <c r="Z339">
        <f t="shared" si="46"/>
        <v>0</v>
      </c>
    </row>
    <row r="340" spans="1:26" x14ac:dyDescent="0.25">
      <c r="A340" s="26">
        <v>4963</v>
      </c>
      <c r="B340" s="96" t="s">
        <v>2705</v>
      </c>
      <c r="C340">
        <v>252192101</v>
      </c>
      <c r="D340" t="s">
        <v>1795</v>
      </c>
      <c r="E340">
        <v>12911.277203547001</v>
      </c>
      <c r="F340">
        <f t="shared" si="47"/>
        <v>8.0244109406755761</v>
      </c>
      <c r="G340" s="27">
        <v>47</v>
      </c>
      <c r="H340">
        <f t="shared" si="48"/>
        <v>1.1494291255217393</v>
      </c>
      <c r="I340">
        <f t="shared" si="49"/>
        <v>9.2234916503678051</v>
      </c>
      <c r="J340" s="97">
        <v>0.196244503199315</v>
      </c>
      <c r="K340" s="98">
        <v>339</v>
      </c>
      <c r="L340">
        <f t="shared" si="50"/>
        <v>3608.6816479822387</v>
      </c>
      <c r="M340">
        <f t="shared" si="51"/>
        <v>14294.514116201921</v>
      </c>
      <c r="N340" t="e">
        <f t="shared" si="52"/>
        <v>#N/A</v>
      </c>
      <c r="O340" t="str">
        <f t="shared" si="53"/>
        <v>NA</v>
      </c>
      <c r="P340" t="e">
        <v>#N/A</v>
      </c>
      <c r="Q340" t="e">
        <v>#N/A</v>
      </c>
      <c r="R340" t="str" cm="1">
        <f t="array" ref="R340">INDEX($U$2:$U$6,ROUNDUP(K340/$T$2,0))</f>
        <v>Top 20%</v>
      </c>
      <c r="V340">
        <v>0</v>
      </c>
      <c r="X340">
        <f t="shared" si="45"/>
        <v>0</v>
      </c>
      <c r="Y340">
        <v>0</v>
      </c>
      <c r="Z340">
        <f t="shared" si="46"/>
        <v>0</v>
      </c>
    </row>
    <row r="341" spans="1:26" x14ac:dyDescent="0.25">
      <c r="A341" s="26">
        <v>8575</v>
      </c>
      <c r="B341" s="96" t="s">
        <v>358</v>
      </c>
      <c r="C341">
        <v>102781101</v>
      </c>
      <c r="D341" t="s">
        <v>357</v>
      </c>
      <c r="E341">
        <v>21303.458147057401</v>
      </c>
      <c r="F341">
        <f t="shared" si="47"/>
        <v>13.240185299600622</v>
      </c>
      <c r="G341" s="27">
        <v>67</v>
      </c>
      <c r="H341">
        <f t="shared" si="48"/>
        <v>0.99234537802952016</v>
      </c>
      <c r="I341">
        <f t="shared" si="49"/>
        <v>13.138836686313075</v>
      </c>
      <c r="J341" s="97">
        <v>0.19610204009422499</v>
      </c>
      <c r="K341" s="98">
        <v>340</v>
      </c>
      <c r="L341">
        <f t="shared" si="50"/>
        <v>3621.9218332818391</v>
      </c>
      <c r="M341">
        <f t="shared" si="51"/>
        <v>14281.375279515607</v>
      </c>
      <c r="N341" t="e">
        <f t="shared" si="52"/>
        <v>#N/A</v>
      </c>
      <c r="O341" t="str">
        <f t="shared" si="53"/>
        <v>NA</v>
      </c>
      <c r="P341" t="e">
        <v>#N/A</v>
      </c>
      <c r="Q341" t="e">
        <v>#N/A</v>
      </c>
      <c r="R341" t="str" cm="1">
        <f t="array" ref="R341">INDEX($U$2:$U$6,ROUNDUP(K341/$T$2,0))</f>
        <v>Top 20%</v>
      </c>
      <c r="V341">
        <v>0</v>
      </c>
      <c r="X341">
        <f t="shared" si="45"/>
        <v>0</v>
      </c>
      <c r="Y341">
        <v>0</v>
      </c>
      <c r="Z341">
        <f t="shared" si="46"/>
        <v>0</v>
      </c>
    </row>
    <row r="342" spans="1:26" x14ac:dyDescent="0.25">
      <c r="A342" s="26">
        <v>3500</v>
      </c>
      <c r="B342" s="96" t="s">
        <v>665</v>
      </c>
      <c r="C342">
        <v>254061103</v>
      </c>
      <c r="D342" t="s">
        <v>664</v>
      </c>
      <c r="E342">
        <v>39870.080974955803</v>
      </c>
      <c r="F342">
        <f t="shared" si="47"/>
        <v>24.779416392141581</v>
      </c>
      <c r="G342" s="27">
        <v>230</v>
      </c>
      <c r="H342">
        <f t="shared" si="48"/>
        <v>1.8197404539461723</v>
      </c>
      <c r="I342">
        <f t="shared" si="49"/>
        <v>45.092106433956943</v>
      </c>
      <c r="J342" s="97">
        <v>0.196052636669378</v>
      </c>
      <c r="K342" s="98">
        <v>341</v>
      </c>
      <c r="L342">
        <f t="shared" si="50"/>
        <v>3646.7012496739808</v>
      </c>
      <c r="M342">
        <f t="shared" si="51"/>
        <v>14236.283173081651</v>
      </c>
      <c r="N342" t="e">
        <f t="shared" si="52"/>
        <v>#N/A</v>
      </c>
      <c r="O342" t="str">
        <f t="shared" si="53"/>
        <v>NA</v>
      </c>
      <c r="P342" t="e">
        <v>#N/A</v>
      </c>
      <c r="Q342" t="e">
        <v>#N/A</v>
      </c>
      <c r="R342" t="str" cm="1">
        <f t="array" ref="R342">INDEX($U$2:$U$6,ROUNDUP(K342/$T$2,0))</f>
        <v>Top 20%</v>
      </c>
      <c r="V342">
        <v>0</v>
      </c>
      <c r="X342">
        <f t="shared" si="45"/>
        <v>0</v>
      </c>
      <c r="Y342">
        <v>0</v>
      </c>
      <c r="Z342">
        <f t="shared" si="46"/>
        <v>0</v>
      </c>
    </row>
    <row r="343" spans="1:26" x14ac:dyDescent="0.25">
      <c r="A343" s="26">
        <v>2568</v>
      </c>
      <c r="B343" s="96" t="s">
        <v>262</v>
      </c>
      <c r="C343">
        <v>42681102</v>
      </c>
      <c r="D343" t="s">
        <v>261</v>
      </c>
      <c r="E343">
        <v>34375.745208702901</v>
      </c>
      <c r="F343">
        <f t="shared" si="47"/>
        <v>21.364664517528219</v>
      </c>
      <c r="G343" s="27">
        <v>214</v>
      </c>
      <c r="H343">
        <f t="shared" si="48"/>
        <v>1.9608106399481504</v>
      </c>
      <c r="I343">
        <f t="shared" si="49"/>
        <v>41.892061504892048</v>
      </c>
      <c r="J343" s="97">
        <v>0.19575729675183201</v>
      </c>
      <c r="K343" s="98">
        <v>342</v>
      </c>
      <c r="L343">
        <f t="shared" si="50"/>
        <v>3668.0659141915089</v>
      </c>
      <c r="M343">
        <f t="shared" si="51"/>
        <v>14194.391111576759</v>
      </c>
      <c r="N343" t="e">
        <f t="shared" si="52"/>
        <v>#N/A</v>
      </c>
      <c r="O343" t="str">
        <f t="shared" si="53"/>
        <v>NA</v>
      </c>
      <c r="P343" t="e">
        <v>#N/A</v>
      </c>
      <c r="Q343" t="e">
        <v>#N/A</v>
      </c>
      <c r="R343" t="str" cm="1">
        <f t="array" ref="R343">INDEX($U$2:$U$6,ROUNDUP(K343/$T$2,0))</f>
        <v>Top 20%</v>
      </c>
      <c r="V343">
        <v>0</v>
      </c>
      <c r="X343">
        <f t="shared" si="45"/>
        <v>0</v>
      </c>
      <c r="Y343">
        <v>0</v>
      </c>
      <c r="Z343">
        <f t="shared" si="46"/>
        <v>0</v>
      </c>
    </row>
    <row r="344" spans="1:26" x14ac:dyDescent="0.25">
      <c r="A344" s="26">
        <v>2190</v>
      </c>
      <c r="B344" s="96" t="s">
        <v>356</v>
      </c>
      <c r="C344">
        <v>152261105</v>
      </c>
      <c r="D344" t="s">
        <v>222</v>
      </c>
      <c r="E344">
        <v>33304.700565822197</v>
      </c>
      <c r="F344">
        <f t="shared" si="47"/>
        <v>20.69900594519714</v>
      </c>
      <c r="G344" s="27">
        <v>226</v>
      </c>
      <c r="H344">
        <f t="shared" si="48"/>
        <v>2.1365195482667598</v>
      </c>
      <c r="I344">
        <f t="shared" si="49"/>
        <v>44.223830831603571</v>
      </c>
      <c r="J344" s="97">
        <v>0.19568066739647599</v>
      </c>
      <c r="K344" s="98">
        <v>343</v>
      </c>
      <c r="L344">
        <f t="shared" si="50"/>
        <v>3688.7649201367062</v>
      </c>
      <c r="M344">
        <f t="shared" si="51"/>
        <v>14150.167280745156</v>
      </c>
      <c r="N344" t="e">
        <f t="shared" si="52"/>
        <v>#N/A</v>
      </c>
      <c r="O344" t="str">
        <f t="shared" si="53"/>
        <v>NA</v>
      </c>
      <c r="P344" t="e">
        <v>#N/A</v>
      </c>
      <c r="Q344" t="e">
        <v>#N/A</v>
      </c>
      <c r="R344" t="str" cm="1">
        <f t="array" ref="R344">INDEX($U$2:$U$6,ROUNDUP(K344/$T$2,0))</f>
        <v>Top 20%</v>
      </c>
      <c r="V344">
        <v>0</v>
      </c>
      <c r="X344">
        <f t="shared" si="45"/>
        <v>0</v>
      </c>
      <c r="Y344">
        <v>0</v>
      </c>
      <c r="Z344">
        <f t="shared" si="46"/>
        <v>0</v>
      </c>
    </row>
    <row r="345" spans="1:26" x14ac:dyDescent="0.25">
      <c r="A345" s="26">
        <v>9927</v>
      </c>
      <c r="B345" s="96" t="s">
        <v>4240</v>
      </c>
      <c r="C345">
        <v>42751111</v>
      </c>
      <c r="D345" t="s">
        <v>1911</v>
      </c>
      <c r="E345">
        <v>268.67914485357102</v>
      </c>
      <c r="F345">
        <f t="shared" si="47"/>
        <v>0.16698517393012494</v>
      </c>
      <c r="G345" s="27">
        <v>19</v>
      </c>
      <c r="H345">
        <f t="shared" si="48"/>
        <v>22.232299367218101</v>
      </c>
      <c r="I345">
        <f t="shared" si="49"/>
        <v>3.7124643767015209</v>
      </c>
      <c r="J345" s="97">
        <v>0.195392861931659</v>
      </c>
      <c r="K345" s="98">
        <v>344</v>
      </c>
      <c r="L345">
        <f t="shared" si="50"/>
        <v>3688.9319053106365</v>
      </c>
      <c r="M345">
        <f t="shared" si="51"/>
        <v>14146.454816368454</v>
      </c>
      <c r="N345" t="e">
        <f t="shared" si="52"/>
        <v>#N/A</v>
      </c>
      <c r="O345" t="str">
        <f t="shared" si="53"/>
        <v>NA</v>
      </c>
      <c r="P345" t="e">
        <v>#N/A</v>
      </c>
      <c r="Q345" t="e">
        <v>#N/A</v>
      </c>
      <c r="R345" t="str" cm="1">
        <f t="array" ref="R345">INDEX($U$2:$U$6,ROUNDUP(K345/$T$2,0))</f>
        <v>Top 20%</v>
      </c>
      <c r="V345">
        <v>0</v>
      </c>
      <c r="X345">
        <f t="shared" si="45"/>
        <v>0</v>
      </c>
      <c r="Y345">
        <v>0</v>
      </c>
      <c r="Z345">
        <f t="shared" si="46"/>
        <v>0</v>
      </c>
    </row>
    <row r="346" spans="1:26" x14ac:dyDescent="0.25">
      <c r="A346" s="26">
        <v>41</v>
      </c>
      <c r="B346" s="96" t="s">
        <v>1705</v>
      </c>
      <c r="C346">
        <v>43191101</v>
      </c>
      <c r="D346" t="s">
        <v>575</v>
      </c>
      <c r="E346">
        <v>18511.185385978701</v>
      </c>
      <c r="F346">
        <f t="shared" si="47"/>
        <v>11.504776498433003</v>
      </c>
      <c r="G346" s="27">
        <v>162</v>
      </c>
      <c r="H346">
        <f t="shared" si="48"/>
        <v>2.7513326360219859</v>
      </c>
      <c r="I346">
        <f t="shared" si="49"/>
        <v>31.653467050277467</v>
      </c>
      <c r="J346" s="97">
        <v>0.195391771915293</v>
      </c>
      <c r="K346" s="98">
        <v>345</v>
      </c>
      <c r="L346">
        <f t="shared" si="50"/>
        <v>3700.4366818090693</v>
      </c>
      <c r="M346">
        <f t="shared" si="51"/>
        <v>14114.801349318177</v>
      </c>
      <c r="N346" t="e">
        <f t="shared" si="52"/>
        <v>#N/A</v>
      </c>
      <c r="O346" t="str">
        <f t="shared" si="53"/>
        <v>NA</v>
      </c>
      <c r="P346" t="e">
        <v>#N/A</v>
      </c>
      <c r="Q346" t="e">
        <v>#N/A</v>
      </c>
      <c r="R346" t="str" cm="1">
        <f t="array" ref="R346">INDEX($U$2:$U$6,ROUNDUP(K346/$T$2,0))</f>
        <v>Top 20%</v>
      </c>
      <c r="V346">
        <v>0</v>
      </c>
      <c r="X346">
        <f t="shared" si="45"/>
        <v>0</v>
      </c>
      <c r="Y346">
        <v>0</v>
      </c>
      <c r="Z346">
        <f t="shared" si="46"/>
        <v>0</v>
      </c>
    </row>
    <row r="347" spans="1:26" x14ac:dyDescent="0.25">
      <c r="A347" s="26">
        <v>8428</v>
      </c>
      <c r="B347" s="96" t="s">
        <v>445</v>
      </c>
      <c r="C347">
        <v>43411101</v>
      </c>
      <c r="D347" t="s">
        <v>444</v>
      </c>
      <c r="E347">
        <v>12848.291730560701</v>
      </c>
      <c r="F347">
        <f t="shared" si="47"/>
        <v>7.9852652147673711</v>
      </c>
      <c r="G347" s="27">
        <v>38</v>
      </c>
      <c r="H347">
        <f t="shared" si="48"/>
        <v>0.92944047929142215</v>
      </c>
      <c r="I347">
        <f t="shared" si="49"/>
        <v>7.421828728482506</v>
      </c>
      <c r="J347" s="97">
        <v>0.19531128232848699</v>
      </c>
      <c r="K347" s="98">
        <v>346</v>
      </c>
      <c r="L347">
        <f t="shared" si="50"/>
        <v>3708.4219470238368</v>
      </c>
      <c r="M347">
        <f t="shared" si="51"/>
        <v>14107.379520589695</v>
      </c>
      <c r="N347" t="e">
        <f t="shared" si="52"/>
        <v>#N/A</v>
      </c>
      <c r="O347" t="str">
        <f t="shared" si="53"/>
        <v>NA</v>
      </c>
      <c r="P347" t="e">
        <v>#N/A</v>
      </c>
      <c r="Q347" t="e">
        <v>#N/A</v>
      </c>
      <c r="R347" t="str" cm="1">
        <f t="array" ref="R347">INDEX($U$2:$U$6,ROUNDUP(K347/$T$2,0))</f>
        <v>Top 20%</v>
      </c>
      <c r="V347">
        <v>0</v>
      </c>
      <c r="X347">
        <f t="shared" si="45"/>
        <v>0</v>
      </c>
      <c r="Y347">
        <v>0</v>
      </c>
      <c r="Z347">
        <f t="shared" si="46"/>
        <v>0</v>
      </c>
    </row>
    <row r="348" spans="1:26" x14ac:dyDescent="0.25">
      <c r="A348" s="26">
        <v>4645</v>
      </c>
      <c r="B348" s="96" t="s">
        <v>1125</v>
      </c>
      <c r="C348">
        <v>163541102</v>
      </c>
      <c r="D348" t="s">
        <v>861</v>
      </c>
      <c r="E348">
        <v>10868.155935327901</v>
      </c>
      <c r="F348">
        <f t="shared" si="47"/>
        <v>6.7546028187246119</v>
      </c>
      <c r="G348" s="27">
        <v>75</v>
      </c>
      <c r="H348">
        <f t="shared" si="48"/>
        <v>2.1655136842724558</v>
      </c>
      <c r="I348">
        <f t="shared" si="49"/>
        <v>14.62718483577345</v>
      </c>
      <c r="J348" s="97">
        <v>0.19502913114364601</v>
      </c>
      <c r="K348" s="98">
        <v>347</v>
      </c>
      <c r="L348">
        <f t="shared" si="50"/>
        <v>3715.1765498425616</v>
      </c>
      <c r="M348">
        <f t="shared" si="51"/>
        <v>14092.752335753921</v>
      </c>
      <c r="N348" t="e">
        <f t="shared" si="52"/>
        <v>#N/A</v>
      </c>
      <c r="O348" t="str">
        <f t="shared" si="53"/>
        <v>NA</v>
      </c>
      <c r="P348" t="e">
        <v>#N/A</v>
      </c>
      <c r="Q348" t="e">
        <v>#N/A</v>
      </c>
      <c r="R348" t="str" cm="1">
        <f t="array" ref="R348">INDEX($U$2:$U$6,ROUNDUP(K348/$T$2,0))</f>
        <v>Top 20%</v>
      </c>
      <c r="V348">
        <v>0</v>
      </c>
      <c r="X348">
        <f t="shared" si="45"/>
        <v>0</v>
      </c>
      <c r="Y348">
        <v>0</v>
      </c>
      <c r="Z348">
        <f t="shared" si="46"/>
        <v>0</v>
      </c>
    </row>
    <row r="349" spans="1:26" x14ac:dyDescent="0.25">
      <c r="A349" s="26">
        <v>1354</v>
      </c>
      <c r="B349" s="96" t="s">
        <v>4241</v>
      </c>
      <c r="C349">
        <v>162991102</v>
      </c>
      <c r="D349" t="s">
        <v>692</v>
      </c>
      <c r="E349">
        <v>27168.798590269402</v>
      </c>
      <c r="F349">
        <f t="shared" si="47"/>
        <v>16.885518079719951</v>
      </c>
      <c r="G349" s="27">
        <v>236</v>
      </c>
      <c r="H349">
        <f t="shared" si="48"/>
        <v>2.7254910015709295</v>
      </c>
      <c r="I349">
        <f t="shared" si="49"/>
        <v>46.021327583139964</v>
      </c>
      <c r="J349" s="97">
        <v>0.19500562535228799</v>
      </c>
      <c r="K349" s="98">
        <v>348</v>
      </c>
      <c r="L349">
        <f t="shared" si="50"/>
        <v>3732.0620679222816</v>
      </c>
      <c r="M349">
        <f t="shared" si="51"/>
        <v>14046.731008170782</v>
      </c>
      <c r="N349" t="e">
        <f t="shared" si="52"/>
        <v>#N/A</v>
      </c>
      <c r="O349" t="str">
        <f t="shared" si="53"/>
        <v>NA</v>
      </c>
      <c r="P349" t="e">
        <v>#N/A</v>
      </c>
      <c r="Q349" t="e">
        <v>#N/A</v>
      </c>
      <c r="R349" t="str" cm="1">
        <f t="array" ref="R349">INDEX($U$2:$U$6,ROUNDUP(K349/$T$2,0))</f>
        <v>Top 20%</v>
      </c>
      <c r="V349">
        <v>0</v>
      </c>
      <c r="X349">
        <f t="shared" si="45"/>
        <v>0</v>
      </c>
      <c r="Y349">
        <v>0</v>
      </c>
      <c r="Z349">
        <f t="shared" si="46"/>
        <v>0</v>
      </c>
    </row>
    <row r="350" spans="1:26" x14ac:dyDescent="0.25">
      <c r="A350" s="26">
        <v>6647</v>
      </c>
      <c r="B350" s="96" t="s">
        <v>477</v>
      </c>
      <c r="C350">
        <v>252941107</v>
      </c>
      <c r="D350" t="s">
        <v>364</v>
      </c>
      <c r="E350">
        <v>72531.106408262494</v>
      </c>
      <c r="F350">
        <f t="shared" si="47"/>
        <v>45.078375642176816</v>
      </c>
      <c r="G350" s="27">
        <v>449</v>
      </c>
      <c r="H350">
        <f t="shared" si="48"/>
        <v>1.9368713641836155</v>
      </c>
      <c r="I350">
        <f t="shared" si="49"/>
        <v>87.311014925244478</v>
      </c>
      <c r="J350" s="97">
        <v>0.19445660339698101</v>
      </c>
      <c r="K350" s="98">
        <v>349</v>
      </c>
      <c r="L350">
        <f t="shared" si="50"/>
        <v>3777.1404435644586</v>
      </c>
      <c r="M350">
        <f t="shared" si="51"/>
        <v>13959.419993245538</v>
      </c>
      <c r="N350" t="e">
        <f t="shared" si="52"/>
        <v>#N/A</v>
      </c>
      <c r="O350" t="str">
        <f t="shared" si="53"/>
        <v>NA</v>
      </c>
      <c r="P350" t="e">
        <v>#N/A</v>
      </c>
      <c r="Q350" t="e">
        <v>#N/A</v>
      </c>
      <c r="R350" t="str" cm="1">
        <f t="array" ref="R350">INDEX($U$2:$U$6,ROUNDUP(K350/$T$2,0))</f>
        <v>Top 20%</v>
      </c>
      <c r="V350">
        <v>0</v>
      </c>
      <c r="X350">
        <f t="shared" si="45"/>
        <v>0</v>
      </c>
      <c r="Y350">
        <v>0</v>
      </c>
      <c r="Z350">
        <f t="shared" si="46"/>
        <v>0</v>
      </c>
    </row>
    <row r="351" spans="1:26" x14ac:dyDescent="0.25">
      <c r="A351" s="26">
        <v>4112</v>
      </c>
      <c r="B351" s="96" t="s">
        <v>485</v>
      </c>
      <c r="C351">
        <v>103441101</v>
      </c>
      <c r="D351" t="s">
        <v>454</v>
      </c>
      <c r="E351">
        <v>52238.156928393902</v>
      </c>
      <c r="F351">
        <f t="shared" si="47"/>
        <v>32.466225561462963</v>
      </c>
      <c r="G351" s="27">
        <v>318</v>
      </c>
      <c r="H351">
        <f t="shared" si="48"/>
        <v>1.9045989653526447</v>
      </c>
      <c r="I351">
        <f t="shared" si="49"/>
        <v>61.835139613267948</v>
      </c>
      <c r="J351" s="97">
        <v>0.194450124570025</v>
      </c>
      <c r="K351" s="98">
        <v>350</v>
      </c>
      <c r="L351">
        <f t="shared" si="50"/>
        <v>3809.6066691259216</v>
      </c>
      <c r="M351">
        <f t="shared" si="51"/>
        <v>13897.58485363227</v>
      </c>
      <c r="N351" t="e">
        <f t="shared" si="52"/>
        <v>#N/A</v>
      </c>
      <c r="O351" t="str">
        <f t="shared" si="53"/>
        <v>NA</v>
      </c>
      <c r="P351" t="e">
        <v>#N/A</v>
      </c>
      <c r="Q351" t="e">
        <v>#N/A</v>
      </c>
      <c r="R351" t="str" cm="1">
        <f t="array" ref="R351">INDEX($U$2:$U$6,ROUNDUP(K351/$T$2,0))</f>
        <v>Top 20%</v>
      </c>
      <c r="V351">
        <v>0</v>
      </c>
      <c r="X351">
        <f t="shared" si="45"/>
        <v>0</v>
      </c>
      <c r="Y351">
        <v>0</v>
      </c>
      <c r="Z351">
        <f t="shared" si="46"/>
        <v>0</v>
      </c>
    </row>
    <row r="352" spans="1:26" x14ac:dyDescent="0.25">
      <c r="A352" s="26">
        <v>1219</v>
      </c>
      <c r="B352" s="96" t="s">
        <v>302</v>
      </c>
      <c r="C352">
        <v>153662102</v>
      </c>
      <c r="D352" t="s">
        <v>205</v>
      </c>
      <c r="E352">
        <v>62691.336887810503</v>
      </c>
      <c r="F352">
        <f t="shared" si="47"/>
        <v>38.962919134748603</v>
      </c>
      <c r="G352" s="27">
        <v>465</v>
      </c>
      <c r="H352">
        <f t="shared" si="48"/>
        <v>2.3166563518522998</v>
      </c>
      <c r="I352">
        <f t="shared" si="49"/>
        <v>90.263694100222864</v>
      </c>
      <c r="J352" s="97">
        <v>0.19411547118327499</v>
      </c>
      <c r="K352" s="98">
        <v>351</v>
      </c>
      <c r="L352">
        <f t="shared" si="50"/>
        <v>3848.5695882606701</v>
      </c>
      <c r="M352">
        <f t="shared" si="51"/>
        <v>13807.321159532048</v>
      </c>
      <c r="N352" t="e">
        <f t="shared" si="52"/>
        <v>#N/A</v>
      </c>
      <c r="O352" t="str">
        <f t="shared" si="53"/>
        <v>NA</v>
      </c>
      <c r="P352" t="e">
        <v>#N/A</v>
      </c>
      <c r="Q352" t="e">
        <v>#N/A</v>
      </c>
      <c r="R352" t="str" cm="1">
        <f t="array" ref="R352">INDEX($U$2:$U$6,ROUNDUP(K352/$T$2,0))</f>
        <v>Top 20%</v>
      </c>
      <c r="V352">
        <v>0</v>
      </c>
      <c r="X352">
        <f t="shared" si="45"/>
        <v>0</v>
      </c>
      <c r="Y352">
        <v>0</v>
      </c>
      <c r="Z352">
        <f t="shared" si="46"/>
        <v>0</v>
      </c>
    </row>
    <row r="353" spans="1:26" x14ac:dyDescent="0.25">
      <c r="A353" s="26">
        <v>4008</v>
      </c>
      <c r="B353" s="96" t="s">
        <v>1113</v>
      </c>
      <c r="C353">
        <v>163541101</v>
      </c>
      <c r="D353" t="s">
        <v>1112</v>
      </c>
      <c r="E353">
        <v>53098.443242061701</v>
      </c>
      <c r="F353">
        <f t="shared" si="47"/>
        <v>33.000896980771721</v>
      </c>
      <c r="G353" s="27">
        <v>334</v>
      </c>
      <c r="H353">
        <f t="shared" si="48"/>
        <v>1.9639163238744828</v>
      </c>
      <c r="I353">
        <f t="shared" si="49"/>
        <v>64.811000283037714</v>
      </c>
      <c r="J353" s="97">
        <v>0.19404491102705901</v>
      </c>
      <c r="K353" s="98">
        <v>352</v>
      </c>
      <c r="L353">
        <f t="shared" si="50"/>
        <v>3881.5704852414419</v>
      </c>
      <c r="M353">
        <f t="shared" si="51"/>
        <v>13742.51015924901</v>
      </c>
      <c r="N353" t="e">
        <f t="shared" si="52"/>
        <v>#N/A</v>
      </c>
      <c r="O353" t="str">
        <f t="shared" si="53"/>
        <v>NA</v>
      </c>
      <c r="P353" t="e">
        <v>#N/A</v>
      </c>
      <c r="Q353" t="e">
        <v>#N/A</v>
      </c>
      <c r="R353" t="str" cm="1">
        <f t="array" ref="R353">INDEX($U$2:$U$6,ROUNDUP(K353/$T$2,0))</f>
        <v>Top 20%</v>
      </c>
      <c r="V353">
        <v>0</v>
      </c>
      <c r="X353">
        <f t="shared" si="45"/>
        <v>0</v>
      </c>
      <c r="Y353">
        <v>0</v>
      </c>
      <c r="Z353">
        <f t="shared" si="46"/>
        <v>0</v>
      </c>
    </row>
    <row r="354" spans="1:26" x14ac:dyDescent="0.25">
      <c r="A354" s="26">
        <v>9763</v>
      </c>
      <c r="B354" s="96" t="s">
        <v>4242</v>
      </c>
      <c r="C354">
        <v>251511101</v>
      </c>
      <c r="D354" t="s">
        <v>1309</v>
      </c>
      <c r="E354">
        <v>12293.528275554199</v>
      </c>
      <c r="F354">
        <f t="shared" si="47"/>
        <v>7.640477486360596</v>
      </c>
      <c r="G354" s="27">
        <v>36</v>
      </c>
      <c r="H354">
        <f t="shared" si="48"/>
        <v>0.91399975538934475</v>
      </c>
      <c r="I354">
        <f t="shared" si="49"/>
        <v>6.9833945535913804</v>
      </c>
      <c r="J354" s="97">
        <v>0.193983182044205</v>
      </c>
      <c r="K354" s="98">
        <v>353</v>
      </c>
      <c r="L354">
        <f t="shared" si="50"/>
        <v>3889.2109627278023</v>
      </c>
      <c r="M354">
        <f t="shared" si="51"/>
        <v>13735.526764695418</v>
      </c>
      <c r="N354" t="e">
        <f t="shared" si="52"/>
        <v>#N/A</v>
      </c>
      <c r="O354" t="str">
        <f t="shared" si="53"/>
        <v>NA</v>
      </c>
      <c r="P354" t="e">
        <v>#N/A</v>
      </c>
      <c r="Q354" t="e">
        <v>#N/A</v>
      </c>
      <c r="R354" t="str" cm="1">
        <f t="array" ref="R354">INDEX($U$2:$U$6,ROUNDUP(K354/$T$2,0))</f>
        <v>Top 20%</v>
      </c>
      <c r="V354">
        <v>0</v>
      </c>
      <c r="X354">
        <f t="shared" si="45"/>
        <v>0</v>
      </c>
      <c r="Y354">
        <v>0</v>
      </c>
      <c r="Z354">
        <f t="shared" si="46"/>
        <v>0</v>
      </c>
    </row>
    <row r="355" spans="1:26" x14ac:dyDescent="0.25">
      <c r="A355" s="26">
        <v>4721</v>
      </c>
      <c r="B355" s="96" t="s">
        <v>4243</v>
      </c>
      <c r="C355">
        <v>252411104</v>
      </c>
      <c r="D355" t="s">
        <v>1138</v>
      </c>
      <c r="E355">
        <v>8243.1423659440497</v>
      </c>
      <c r="F355">
        <f t="shared" si="47"/>
        <v>5.1231462808850523</v>
      </c>
      <c r="G355" s="27">
        <v>63</v>
      </c>
      <c r="H355">
        <f t="shared" si="48"/>
        <v>2.3845884422990791</v>
      </c>
      <c r="I355">
        <f t="shared" si="49"/>
        <v>12.216595409606008</v>
      </c>
      <c r="J355" s="97">
        <v>0.193914212850889</v>
      </c>
      <c r="K355" s="98">
        <v>354</v>
      </c>
      <c r="L355">
        <f t="shared" si="50"/>
        <v>3894.3341090086874</v>
      </c>
      <c r="M355">
        <f t="shared" si="51"/>
        <v>13723.310169285813</v>
      </c>
      <c r="N355" t="e">
        <f t="shared" si="52"/>
        <v>#N/A</v>
      </c>
      <c r="O355" t="str">
        <f t="shared" si="53"/>
        <v>NA</v>
      </c>
      <c r="P355" t="e">
        <v>#N/A</v>
      </c>
      <c r="Q355" t="e">
        <v>#N/A</v>
      </c>
      <c r="R355" t="str" cm="1">
        <f t="array" ref="R355">INDEX($U$2:$U$6,ROUNDUP(K355/$T$2,0))</f>
        <v>Top 20%</v>
      </c>
      <c r="V355">
        <v>0</v>
      </c>
      <c r="X355">
        <f t="shared" si="45"/>
        <v>0</v>
      </c>
      <c r="Y355">
        <v>0</v>
      </c>
      <c r="Z355">
        <f t="shared" si="46"/>
        <v>0</v>
      </c>
    </row>
    <row r="356" spans="1:26" x14ac:dyDescent="0.25">
      <c r="A356" s="26">
        <v>8166</v>
      </c>
      <c r="B356" s="96" t="s">
        <v>4244</v>
      </c>
      <c r="C356">
        <v>103191101</v>
      </c>
      <c r="D356" t="s">
        <v>228</v>
      </c>
      <c r="E356">
        <v>30178.562329378801</v>
      </c>
      <c r="F356">
        <f t="shared" si="47"/>
        <v>18.756098402348542</v>
      </c>
      <c r="G356" s="27">
        <v>171</v>
      </c>
      <c r="H356">
        <f t="shared" si="48"/>
        <v>1.7667096617541975</v>
      </c>
      <c r="I356">
        <f t="shared" si="49"/>
        <v>33.136580264241637</v>
      </c>
      <c r="J356" s="97">
        <v>0.193781171135916</v>
      </c>
      <c r="K356" s="98">
        <v>355</v>
      </c>
      <c r="L356">
        <f t="shared" si="50"/>
        <v>3913.0902074110359</v>
      </c>
      <c r="M356">
        <f t="shared" si="51"/>
        <v>13690.173589021571</v>
      </c>
      <c r="N356" t="e">
        <f t="shared" si="52"/>
        <v>#N/A</v>
      </c>
      <c r="O356" t="str">
        <f t="shared" si="53"/>
        <v>NA</v>
      </c>
      <c r="P356" t="e">
        <v>#N/A</v>
      </c>
      <c r="Q356">
        <v>13690.173589021571</v>
      </c>
      <c r="R356" t="str" cm="1">
        <f t="array" ref="R356">INDEX($U$2:$U$6,ROUNDUP(K356/$T$2,0))</f>
        <v>Top 20%</v>
      </c>
      <c r="V356">
        <v>0</v>
      </c>
      <c r="X356">
        <f t="shared" si="45"/>
        <v>0</v>
      </c>
      <c r="Y356">
        <v>0</v>
      </c>
      <c r="Z356">
        <f t="shared" si="46"/>
        <v>0</v>
      </c>
    </row>
    <row r="357" spans="1:26" x14ac:dyDescent="0.25">
      <c r="A357" s="26">
        <v>10364</v>
      </c>
      <c r="B357" s="96" t="s">
        <v>4245</v>
      </c>
      <c r="C357">
        <v>63172101</v>
      </c>
      <c r="D357" t="s">
        <v>1273</v>
      </c>
      <c r="E357">
        <v>771.47013727106105</v>
      </c>
      <c r="F357">
        <f t="shared" si="47"/>
        <v>0.47947180688070917</v>
      </c>
      <c r="G357" s="27">
        <v>7</v>
      </c>
      <c r="H357">
        <f t="shared" si="48"/>
        <v>2.8277745493466866</v>
      </c>
      <c r="I357">
        <f t="shared" si="49"/>
        <v>1.3558381726265389</v>
      </c>
      <c r="J357" s="97">
        <v>0.193691167518077</v>
      </c>
      <c r="K357" s="98">
        <v>356</v>
      </c>
      <c r="L357">
        <f t="shared" si="50"/>
        <v>3913.5696792179165</v>
      </c>
      <c r="M357">
        <f t="shared" si="51"/>
        <v>13688.817750848944</v>
      </c>
      <c r="N357" t="e">
        <f t="shared" si="52"/>
        <v>#N/A</v>
      </c>
      <c r="O357" t="str">
        <f t="shared" si="53"/>
        <v>NA</v>
      </c>
      <c r="P357" t="e">
        <v>#N/A</v>
      </c>
      <c r="Q357" t="e">
        <v>#N/A</v>
      </c>
      <c r="R357" t="str" cm="1">
        <f t="array" ref="R357">INDEX($U$2:$U$6,ROUNDUP(K357/$T$2,0))</f>
        <v>Top 20%</v>
      </c>
      <c r="V357">
        <v>0</v>
      </c>
      <c r="X357">
        <f t="shared" si="45"/>
        <v>0</v>
      </c>
      <c r="Y357">
        <v>0</v>
      </c>
      <c r="Z357">
        <f t="shared" si="46"/>
        <v>0</v>
      </c>
    </row>
    <row r="358" spans="1:26" x14ac:dyDescent="0.25">
      <c r="A358" s="26">
        <v>10620</v>
      </c>
      <c r="B358" s="96" t="s">
        <v>4246</v>
      </c>
      <c r="C358">
        <v>163541102</v>
      </c>
      <c r="D358" t="s">
        <v>861</v>
      </c>
      <c r="E358">
        <v>1956.95952505777</v>
      </c>
      <c r="F358">
        <f t="shared" si="47"/>
        <v>1.2162582505020323</v>
      </c>
      <c r="G358" s="27">
        <v>6</v>
      </c>
      <c r="H358">
        <f t="shared" si="48"/>
        <v>0.95347844887087685</v>
      </c>
      <c r="I358">
        <f t="shared" si="49"/>
        <v>1.1596760301150841</v>
      </c>
      <c r="J358" s="97">
        <v>0.19327933835251401</v>
      </c>
      <c r="K358" s="98">
        <v>357</v>
      </c>
      <c r="L358">
        <f t="shared" si="50"/>
        <v>3914.7859374684185</v>
      </c>
      <c r="M358">
        <f t="shared" si="51"/>
        <v>13687.65807481883</v>
      </c>
      <c r="N358" t="e">
        <f t="shared" si="52"/>
        <v>#N/A</v>
      </c>
      <c r="O358" t="str">
        <f t="shared" si="53"/>
        <v>NA</v>
      </c>
      <c r="P358" t="e">
        <v>#N/A</v>
      </c>
      <c r="Q358" t="e">
        <v>#N/A</v>
      </c>
      <c r="R358" t="str" cm="1">
        <f t="array" ref="R358">INDEX($U$2:$U$6,ROUNDUP(K358/$T$2,0))</f>
        <v>Top 20%</v>
      </c>
      <c r="V358">
        <v>0</v>
      </c>
      <c r="X358">
        <f t="shared" si="45"/>
        <v>0</v>
      </c>
      <c r="Y358">
        <v>0</v>
      </c>
      <c r="Z358">
        <f t="shared" si="46"/>
        <v>0</v>
      </c>
    </row>
    <row r="359" spans="1:26" x14ac:dyDescent="0.25">
      <c r="A359" s="26">
        <v>1881</v>
      </c>
      <c r="B359" s="96" t="s">
        <v>4247</v>
      </c>
      <c r="C359">
        <v>152561103</v>
      </c>
      <c r="D359" t="s">
        <v>327</v>
      </c>
      <c r="E359">
        <v>42516.879335965299</v>
      </c>
      <c r="F359">
        <f t="shared" si="47"/>
        <v>26.424412265982163</v>
      </c>
      <c r="G359" s="27">
        <v>240</v>
      </c>
      <c r="H359">
        <f t="shared" si="48"/>
        <v>1.7543257098337617</v>
      </c>
      <c r="I359">
        <f t="shared" si="49"/>
        <v>46.357025805459116</v>
      </c>
      <c r="J359" s="97">
        <v>0.193154274189413</v>
      </c>
      <c r="K359" s="98">
        <v>358</v>
      </c>
      <c r="L359">
        <f t="shared" si="50"/>
        <v>3941.2103497344006</v>
      </c>
      <c r="M359">
        <f t="shared" si="51"/>
        <v>13641.301049013371</v>
      </c>
      <c r="N359" t="e">
        <f t="shared" si="52"/>
        <v>#N/A</v>
      </c>
      <c r="O359" t="str">
        <f t="shared" si="53"/>
        <v>NA</v>
      </c>
      <c r="P359" t="e">
        <v>#N/A</v>
      </c>
      <c r="Q359" t="e">
        <v>#N/A</v>
      </c>
      <c r="R359" t="str" cm="1">
        <f t="array" ref="R359">INDEX($U$2:$U$6,ROUNDUP(K359/$T$2,0))</f>
        <v>Top 20%</v>
      </c>
      <c r="V359">
        <v>0</v>
      </c>
      <c r="X359">
        <f t="shared" si="45"/>
        <v>0</v>
      </c>
      <c r="Y359">
        <v>0</v>
      </c>
      <c r="Z359">
        <f t="shared" si="46"/>
        <v>0</v>
      </c>
    </row>
    <row r="360" spans="1:26" x14ac:dyDescent="0.25">
      <c r="A360" s="26">
        <v>10174</v>
      </c>
      <c r="B360" s="96" t="s">
        <v>1597</v>
      </c>
      <c r="C360">
        <v>42991105</v>
      </c>
      <c r="D360" t="s">
        <v>330</v>
      </c>
      <c r="E360">
        <v>7099.1789855930201</v>
      </c>
      <c r="F360">
        <f t="shared" si="47"/>
        <v>4.4121684186407828</v>
      </c>
      <c r="G360" s="27">
        <v>34</v>
      </c>
      <c r="H360">
        <f t="shared" si="48"/>
        <v>1.4844573967763988</v>
      </c>
      <c r="I360">
        <f t="shared" si="49"/>
        <v>6.5496760448745359</v>
      </c>
      <c r="J360" s="97">
        <v>0.192637530731604</v>
      </c>
      <c r="K360" s="98">
        <v>359</v>
      </c>
      <c r="L360">
        <f t="shared" si="50"/>
        <v>3945.6225181530413</v>
      </c>
      <c r="M360">
        <f t="shared" si="51"/>
        <v>13634.751372968496</v>
      </c>
      <c r="N360" t="e">
        <f t="shared" si="52"/>
        <v>#N/A</v>
      </c>
      <c r="O360" t="str">
        <f t="shared" si="53"/>
        <v>NA</v>
      </c>
      <c r="P360" t="e">
        <v>#N/A</v>
      </c>
      <c r="Q360" t="e">
        <v>#N/A</v>
      </c>
      <c r="R360" t="str" cm="1">
        <f t="array" ref="R360">INDEX($U$2:$U$6,ROUNDUP(K360/$T$2,0))</f>
        <v>Top 20%</v>
      </c>
      <c r="V360">
        <v>0</v>
      </c>
      <c r="X360">
        <f t="shared" si="45"/>
        <v>0</v>
      </c>
      <c r="Y360">
        <v>0</v>
      </c>
      <c r="Z360">
        <f t="shared" si="46"/>
        <v>0</v>
      </c>
    </row>
    <row r="361" spans="1:26" x14ac:dyDescent="0.25">
      <c r="A361" s="26">
        <v>9563</v>
      </c>
      <c r="B361" s="96" t="s">
        <v>1043</v>
      </c>
      <c r="C361">
        <v>102781101</v>
      </c>
      <c r="D361" t="s">
        <v>357</v>
      </c>
      <c r="E361">
        <v>14097.676047032601</v>
      </c>
      <c r="F361">
        <f t="shared" si="47"/>
        <v>8.7617626146877576</v>
      </c>
      <c r="G361" s="27">
        <v>52</v>
      </c>
      <c r="H361">
        <f t="shared" si="48"/>
        <v>1.1416756174040674</v>
      </c>
      <c r="I361">
        <f t="shared" si="49"/>
        <v>10.003090742671521</v>
      </c>
      <c r="J361" s="97">
        <v>0.19236712966676001</v>
      </c>
      <c r="K361" s="98">
        <v>360</v>
      </c>
      <c r="L361">
        <f t="shared" si="50"/>
        <v>3954.3842807677288</v>
      </c>
      <c r="M361">
        <f t="shared" si="51"/>
        <v>13624.748282225824</v>
      </c>
      <c r="N361" t="e">
        <f t="shared" si="52"/>
        <v>#N/A</v>
      </c>
      <c r="O361" t="str">
        <f t="shared" si="53"/>
        <v>NA</v>
      </c>
      <c r="P361" t="e">
        <v>#N/A</v>
      </c>
      <c r="Q361" t="e">
        <v>#N/A</v>
      </c>
      <c r="R361" t="str" cm="1">
        <f t="array" ref="R361">INDEX($U$2:$U$6,ROUNDUP(K361/$T$2,0))</f>
        <v>Top 20%</v>
      </c>
      <c r="V361">
        <v>0</v>
      </c>
      <c r="X361">
        <f t="shared" si="45"/>
        <v>0</v>
      </c>
      <c r="Y361">
        <v>0</v>
      </c>
      <c r="Z361">
        <f t="shared" si="46"/>
        <v>0</v>
      </c>
    </row>
    <row r="362" spans="1:26" x14ac:dyDescent="0.25">
      <c r="A362" s="26">
        <v>7617</v>
      </c>
      <c r="B362" s="96" t="s">
        <v>1769</v>
      </c>
      <c r="C362">
        <v>102911102</v>
      </c>
      <c r="D362" t="s">
        <v>1768</v>
      </c>
      <c r="E362">
        <v>7674.8454438021399</v>
      </c>
      <c r="F362">
        <f t="shared" si="47"/>
        <v>4.7699474479814414</v>
      </c>
      <c r="G362" s="27">
        <v>51</v>
      </c>
      <c r="H362">
        <f t="shared" si="48"/>
        <v>2.0559001051305175</v>
      </c>
      <c r="I362">
        <f t="shared" si="49"/>
        <v>9.8065354597720891</v>
      </c>
      <c r="J362" s="97">
        <v>0.19228500901513901</v>
      </c>
      <c r="K362" s="98">
        <v>361</v>
      </c>
      <c r="L362">
        <f t="shared" si="50"/>
        <v>3959.1542282157102</v>
      </c>
      <c r="M362">
        <f t="shared" si="51"/>
        <v>13614.941746766051</v>
      </c>
      <c r="N362" t="e">
        <f t="shared" si="52"/>
        <v>#N/A</v>
      </c>
      <c r="O362" t="str">
        <f t="shared" si="53"/>
        <v>NA</v>
      </c>
      <c r="P362" t="e">
        <v>#N/A</v>
      </c>
      <c r="Q362" t="e">
        <v>#N/A</v>
      </c>
      <c r="R362" t="str" cm="1">
        <f t="array" ref="R362">INDEX($U$2:$U$6,ROUNDUP(K362/$T$2,0))</f>
        <v>Top 20%</v>
      </c>
      <c r="V362">
        <v>0</v>
      </c>
      <c r="X362">
        <f t="shared" si="45"/>
        <v>0</v>
      </c>
      <c r="Y362">
        <v>0</v>
      </c>
      <c r="Z362">
        <f t="shared" si="46"/>
        <v>0</v>
      </c>
    </row>
    <row r="363" spans="1:26" x14ac:dyDescent="0.25">
      <c r="A363" s="26">
        <v>3855</v>
      </c>
      <c r="B363" s="96" t="s">
        <v>542</v>
      </c>
      <c r="C363">
        <v>254601103</v>
      </c>
      <c r="D363" t="s">
        <v>354</v>
      </c>
      <c r="E363">
        <v>42300.552584241203</v>
      </c>
      <c r="F363">
        <f t="shared" si="47"/>
        <v>26.289964315873959</v>
      </c>
      <c r="G363" s="27">
        <v>296</v>
      </c>
      <c r="H363">
        <f t="shared" si="48"/>
        <v>2.1620173199190491</v>
      </c>
      <c r="I363">
        <f t="shared" si="49"/>
        <v>56.83935819097325</v>
      </c>
      <c r="J363" s="97">
        <v>0.19202485875328801</v>
      </c>
      <c r="K363" s="98">
        <v>362</v>
      </c>
      <c r="L363">
        <f t="shared" si="50"/>
        <v>3985.4441925315841</v>
      </c>
      <c r="M363">
        <f t="shared" si="51"/>
        <v>13558.102388575078</v>
      </c>
      <c r="N363" t="e">
        <f t="shared" si="52"/>
        <v>#N/A</v>
      </c>
      <c r="O363" t="str">
        <f t="shared" si="53"/>
        <v>NA</v>
      </c>
      <c r="P363" t="e">
        <v>#N/A</v>
      </c>
      <c r="Q363" t="e">
        <v>#N/A</v>
      </c>
      <c r="R363" t="str" cm="1">
        <f t="array" ref="R363">INDEX($U$2:$U$6,ROUNDUP(K363/$T$2,0))</f>
        <v>Top 20%</v>
      </c>
      <c r="V363">
        <v>0</v>
      </c>
      <c r="X363">
        <f t="shared" si="45"/>
        <v>0</v>
      </c>
      <c r="Y363">
        <v>0</v>
      </c>
      <c r="Z363">
        <f t="shared" si="46"/>
        <v>0</v>
      </c>
    </row>
    <row r="364" spans="1:26" x14ac:dyDescent="0.25">
      <c r="A364" s="26">
        <v>5056</v>
      </c>
      <c r="B364" s="96" t="s">
        <v>564</v>
      </c>
      <c r="C364">
        <v>103191101</v>
      </c>
      <c r="D364" t="s">
        <v>228</v>
      </c>
      <c r="E364">
        <v>31579.276499639</v>
      </c>
      <c r="F364">
        <f t="shared" si="47"/>
        <v>19.626647917737102</v>
      </c>
      <c r="G364" s="27">
        <v>230</v>
      </c>
      <c r="H364">
        <f t="shared" si="48"/>
        <v>2.2495689663981771</v>
      </c>
      <c r="I364">
        <f t="shared" si="49"/>
        <v>44.151498070164791</v>
      </c>
      <c r="J364" s="97">
        <v>0.19196303508767301</v>
      </c>
      <c r="K364" s="98">
        <v>363</v>
      </c>
      <c r="L364">
        <f t="shared" si="50"/>
        <v>4005.0708404493212</v>
      </c>
      <c r="M364">
        <f t="shared" si="51"/>
        <v>13513.950890504913</v>
      </c>
      <c r="N364" t="e">
        <f t="shared" si="52"/>
        <v>#N/A</v>
      </c>
      <c r="O364" t="str">
        <f t="shared" si="53"/>
        <v>NA</v>
      </c>
      <c r="P364" t="e">
        <v>#N/A</v>
      </c>
      <c r="Q364" t="e">
        <v>#N/A</v>
      </c>
      <c r="R364" t="str" cm="1">
        <f t="array" ref="R364">INDEX($U$2:$U$6,ROUNDUP(K364/$T$2,0))</f>
        <v>Top 20%</v>
      </c>
      <c r="V364">
        <v>0</v>
      </c>
      <c r="X364">
        <f t="shared" si="45"/>
        <v>0</v>
      </c>
      <c r="Y364">
        <v>0</v>
      </c>
      <c r="Z364">
        <f t="shared" si="46"/>
        <v>0</v>
      </c>
    </row>
    <row r="365" spans="1:26" x14ac:dyDescent="0.25">
      <c r="A365" s="26">
        <v>523</v>
      </c>
      <c r="B365" s="96" t="s">
        <v>923</v>
      </c>
      <c r="C365">
        <v>254061103</v>
      </c>
      <c r="D365" t="s">
        <v>664</v>
      </c>
      <c r="E365">
        <v>39952.248276443599</v>
      </c>
      <c r="F365">
        <f t="shared" si="47"/>
        <v>24.83048370195376</v>
      </c>
      <c r="G365" s="27">
        <v>188</v>
      </c>
      <c r="H365">
        <f t="shared" si="48"/>
        <v>1.4514996663893045</v>
      </c>
      <c r="I365">
        <f t="shared" si="49"/>
        <v>36.041438809670943</v>
      </c>
      <c r="J365" s="97">
        <v>0.19170978090250501</v>
      </c>
      <c r="K365" s="98">
        <v>364</v>
      </c>
      <c r="L365">
        <f t="shared" si="50"/>
        <v>4029.9013241512748</v>
      </c>
      <c r="M365">
        <f t="shared" si="51"/>
        <v>13477.909451695243</v>
      </c>
      <c r="N365" t="e">
        <f t="shared" si="52"/>
        <v>#N/A</v>
      </c>
      <c r="O365" t="str">
        <f t="shared" si="53"/>
        <v>NA</v>
      </c>
      <c r="P365" t="e">
        <v>#N/A</v>
      </c>
      <c r="Q365" t="e">
        <v>#N/A</v>
      </c>
      <c r="R365" t="str" cm="1">
        <f t="array" ref="R365">INDEX($U$2:$U$6,ROUNDUP(K365/$T$2,0))</f>
        <v>Top 20%</v>
      </c>
      <c r="V365">
        <v>0</v>
      </c>
      <c r="X365">
        <f t="shared" si="45"/>
        <v>0</v>
      </c>
      <c r="Y365">
        <v>0</v>
      </c>
      <c r="Z365">
        <f t="shared" si="46"/>
        <v>0</v>
      </c>
    </row>
    <row r="366" spans="1:26" x14ac:dyDescent="0.25">
      <c r="A366" s="26">
        <v>8426</v>
      </c>
      <c r="B366" s="96" t="s">
        <v>4248</v>
      </c>
      <c r="C366">
        <v>42851121</v>
      </c>
      <c r="D366" t="s">
        <v>381</v>
      </c>
      <c r="E366">
        <v>25.933359741527699</v>
      </c>
      <c r="F366">
        <f t="shared" si="47"/>
        <v>1.6117687844330455E-2</v>
      </c>
      <c r="G366" s="27">
        <v>1</v>
      </c>
      <c r="H366">
        <f t="shared" si="48"/>
        <v>11.882595217028783</v>
      </c>
      <c r="I366">
        <f t="shared" si="49"/>
        <v>0.19151996048860401</v>
      </c>
      <c r="J366" s="97">
        <v>0.19151996048860401</v>
      </c>
      <c r="K366" s="98">
        <v>365</v>
      </c>
      <c r="L366">
        <f t="shared" si="50"/>
        <v>4029.917441839119</v>
      </c>
      <c r="M366">
        <f t="shared" si="51"/>
        <v>13477.717931734755</v>
      </c>
      <c r="N366" t="e">
        <f t="shared" si="52"/>
        <v>#N/A</v>
      </c>
      <c r="O366" t="str">
        <f t="shared" si="53"/>
        <v>NA</v>
      </c>
      <c r="P366" t="e">
        <v>#N/A</v>
      </c>
      <c r="Q366" t="e">
        <v>#N/A</v>
      </c>
      <c r="R366" t="str" cm="1">
        <f t="array" ref="R366">INDEX($U$2:$U$6,ROUNDUP(K366/$T$2,0))</f>
        <v>Top 20%</v>
      </c>
      <c r="V366">
        <v>0</v>
      </c>
      <c r="X366">
        <f t="shared" si="45"/>
        <v>0</v>
      </c>
      <c r="Y366">
        <v>0</v>
      </c>
      <c r="Z366">
        <f t="shared" si="46"/>
        <v>0</v>
      </c>
    </row>
    <row r="367" spans="1:26" x14ac:dyDescent="0.25">
      <c r="A367" s="26">
        <v>8629</v>
      </c>
      <c r="B367" s="96" t="s">
        <v>4249</v>
      </c>
      <c r="C367">
        <v>182951101</v>
      </c>
      <c r="D367" t="s">
        <v>1787</v>
      </c>
      <c r="E367">
        <v>774.62770488262902</v>
      </c>
      <c r="F367">
        <f t="shared" si="47"/>
        <v>0.48143424790716532</v>
      </c>
      <c r="G367" s="27">
        <v>14</v>
      </c>
      <c r="H367">
        <f t="shared" si="48"/>
        <v>5.5642581704265588</v>
      </c>
      <c r="I367">
        <f t="shared" si="49"/>
        <v>2.67882444744061</v>
      </c>
      <c r="J367" s="97">
        <v>0.191344603388615</v>
      </c>
      <c r="K367" s="98">
        <v>366</v>
      </c>
      <c r="L367">
        <f t="shared" si="50"/>
        <v>4030.3988760870261</v>
      </c>
      <c r="M367">
        <f t="shared" si="51"/>
        <v>13475.039107287314</v>
      </c>
      <c r="N367" t="e">
        <f t="shared" si="52"/>
        <v>#N/A</v>
      </c>
      <c r="O367" t="str">
        <f t="shared" si="53"/>
        <v>NA</v>
      </c>
      <c r="P367" t="e">
        <v>#N/A</v>
      </c>
      <c r="Q367" t="e">
        <v>#N/A</v>
      </c>
      <c r="R367" t="str" cm="1">
        <f t="array" ref="R367">INDEX($U$2:$U$6,ROUNDUP(K367/$T$2,0))</f>
        <v>Top 20%</v>
      </c>
      <c r="V367">
        <v>0</v>
      </c>
      <c r="X367">
        <f t="shared" si="45"/>
        <v>0</v>
      </c>
      <c r="Y367">
        <v>0</v>
      </c>
      <c r="Z367">
        <f t="shared" si="46"/>
        <v>0</v>
      </c>
    </row>
    <row r="368" spans="1:26" x14ac:dyDescent="0.25">
      <c r="A368" s="26">
        <v>7469</v>
      </c>
      <c r="B368" s="96" t="s">
        <v>2592</v>
      </c>
      <c r="C368">
        <v>183031101</v>
      </c>
      <c r="D368" t="s">
        <v>1384</v>
      </c>
      <c r="E368">
        <v>9678.6987325411192</v>
      </c>
      <c r="F368">
        <f t="shared" si="47"/>
        <v>6.0153503620516586</v>
      </c>
      <c r="G368" s="27">
        <v>34</v>
      </c>
      <c r="H368">
        <f t="shared" si="48"/>
        <v>1.0809376209230186</v>
      </c>
      <c r="I368">
        <f t="shared" si="49"/>
        <v>6.5022185093745382</v>
      </c>
      <c r="J368" s="97">
        <v>0.19124172086395699</v>
      </c>
      <c r="K368" s="98">
        <v>367</v>
      </c>
      <c r="L368">
        <f t="shared" si="50"/>
        <v>4036.4142264490779</v>
      </c>
      <c r="M368">
        <f t="shared" si="51"/>
        <v>13468.536888777939</v>
      </c>
      <c r="N368" t="e">
        <f t="shared" si="52"/>
        <v>#N/A</v>
      </c>
      <c r="O368" t="str">
        <f t="shared" si="53"/>
        <v>NA</v>
      </c>
      <c r="P368" t="e">
        <v>#N/A</v>
      </c>
      <c r="Q368" t="e">
        <v>#N/A</v>
      </c>
      <c r="R368" t="str" cm="1">
        <f t="array" ref="R368">INDEX($U$2:$U$6,ROUNDUP(K368/$T$2,0))</f>
        <v>Top 20%</v>
      </c>
      <c r="V368">
        <v>0</v>
      </c>
      <c r="X368">
        <f t="shared" si="45"/>
        <v>0</v>
      </c>
      <c r="Y368">
        <v>0</v>
      </c>
      <c r="Z368">
        <f t="shared" si="46"/>
        <v>0</v>
      </c>
    </row>
    <row r="369" spans="1:26" x14ac:dyDescent="0.25">
      <c r="A369" s="26">
        <v>5366</v>
      </c>
      <c r="B369" s="96" t="s">
        <v>711</v>
      </c>
      <c r="C369">
        <v>102911109</v>
      </c>
      <c r="D369" t="s">
        <v>284</v>
      </c>
      <c r="E369">
        <v>7265.94458452043</v>
      </c>
      <c r="F369">
        <f t="shared" si="47"/>
        <v>4.5158139120698753</v>
      </c>
      <c r="G369" s="27">
        <v>71</v>
      </c>
      <c r="H369">
        <f t="shared" si="48"/>
        <v>3.0053157364930114</v>
      </c>
      <c r="I369">
        <f t="shared" si="49"/>
        <v>13.571446613017665</v>
      </c>
      <c r="J369" s="97">
        <v>0.191147135394615</v>
      </c>
      <c r="K369" s="98">
        <v>368</v>
      </c>
      <c r="L369">
        <f t="shared" si="50"/>
        <v>4040.9300403611478</v>
      </c>
      <c r="M369">
        <f t="shared" si="51"/>
        <v>13454.965442164921</v>
      </c>
      <c r="N369" t="e">
        <f t="shared" si="52"/>
        <v>#N/A</v>
      </c>
      <c r="O369" t="str">
        <f t="shared" si="53"/>
        <v>NA</v>
      </c>
      <c r="P369" t="e">
        <v>#N/A</v>
      </c>
      <c r="Q369" t="e">
        <v>#N/A</v>
      </c>
      <c r="R369" t="str" cm="1">
        <f t="array" ref="R369">INDEX($U$2:$U$6,ROUNDUP(K369/$T$2,0))</f>
        <v>Top 20%</v>
      </c>
      <c r="V369">
        <v>0</v>
      </c>
      <c r="X369">
        <f t="shared" si="45"/>
        <v>0</v>
      </c>
      <c r="Y369">
        <v>0</v>
      </c>
      <c r="Z369">
        <f t="shared" si="46"/>
        <v>0</v>
      </c>
    </row>
    <row r="370" spans="1:26" x14ac:dyDescent="0.25">
      <c r="A370" s="26">
        <v>9473</v>
      </c>
      <c r="B370" s="96" t="s">
        <v>1425</v>
      </c>
      <c r="C370">
        <v>43211102</v>
      </c>
      <c r="D370" t="s">
        <v>1424</v>
      </c>
      <c r="E370">
        <v>399.45522110124</v>
      </c>
      <c r="F370">
        <f t="shared" si="47"/>
        <v>0.24826303362413921</v>
      </c>
      <c r="G370" s="27">
        <v>31</v>
      </c>
      <c r="H370">
        <f t="shared" si="48"/>
        <v>23.743511341771125</v>
      </c>
      <c r="I370">
        <f t="shared" si="49"/>
        <v>5.8946361545972552</v>
      </c>
      <c r="J370" s="97">
        <v>0.190149553374105</v>
      </c>
      <c r="K370" s="98">
        <v>369</v>
      </c>
      <c r="L370">
        <f t="shared" si="50"/>
        <v>4041.1783033947718</v>
      </c>
      <c r="M370">
        <f t="shared" si="51"/>
        <v>13449.070806010324</v>
      </c>
      <c r="N370" t="e">
        <f t="shared" si="52"/>
        <v>#N/A</v>
      </c>
      <c r="O370" t="str">
        <f t="shared" si="53"/>
        <v>NA</v>
      </c>
      <c r="P370" t="e">
        <v>#N/A</v>
      </c>
      <c r="Q370" t="e">
        <v>#N/A</v>
      </c>
      <c r="R370" t="str" cm="1">
        <f t="array" ref="R370">INDEX($U$2:$U$6,ROUNDUP(K370/$T$2,0))</f>
        <v>Top 20%</v>
      </c>
      <c r="V370">
        <v>0</v>
      </c>
      <c r="X370">
        <f t="shared" si="45"/>
        <v>0</v>
      </c>
      <c r="Y370">
        <v>0</v>
      </c>
      <c r="Z370">
        <f t="shared" si="46"/>
        <v>0</v>
      </c>
    </row>
    <row r="371" spans="1:26" x14ac:dyDescent="0.25">
      <c r="A371" s="26">
        <v>6494</v>
      </c>
      <c r="B371" s="96" t="s">
        <v>467</v>
      </c>
      <c r="C371">
        <v>152271102</v>
      </c>
      <c r="D371" t="s">
        <v>237</v>
      </c>
      <c r="E371">
        <v>21374.284225315401</v>
      </c>
      <c r="F371">
        <f t="shared" si="47"/>
        <v>13.284203993359478</v>
      </c>
      <c r="G371" s="27">
        <v>145</v>
      </c>
      <c r="H371">
        <f t="shared" si="48"/>
        <v>2.0729706720431786</v>
      </c>
      <c r="I371">
        <f t="shared" si="49"/>
        <v>27.537765279673074</v>
      </c>
      <c r="J371" s="97">
        <v>0.189915622618435</v>
      </c>
      <c r="K371" s="98">
        <v>370</v>
      </c>
      <c r="L371">
        <f t="shared" si="50"/>
        <v>4054.4625073881311</v>
      </c>
      <c r="M371">
        <f t="shared" si="51"/>
        <v>13421.533040730652</v>
      </c>
      <c r="N371" t="e">
        <f t="shared" si="52"/>
        <v>#N/A</v>
      </c>
      <c r="O371" t="str">
        <f t="shared" si="53"/>
        <v>NA</v>
      </c>
      <c r="P371" t="e">
        <v>#N/A</v>
      </c>
      <c r="Q371" t="e">
        <v>#N/A</v>
      </c>
      <c r="R371" t="str" cm="1">
        <f t="array" ref="R371">INDEX($U$2:$U$6,ROUNDUP(K371/$T$2,0))</f>
        <v>Top 20%</v>
      </c>
      <c r="V371">
        <v>0</v>
      </c>
      <c r="X371">
        <f t="shared" si="45"/>
        <v>0</v>
      </c>
      <c r="Y371">
        <v>0</v>
      </c>
      <c r="Z371">
        <f t="shared" si="46"/>
        <v>0</v>
      </c>
    </row>
    <row r="372" spans="1:26" x14ac:dyDescent="0.25">
      <c r="A372" s="26">
        <v>4257</v>
      </c>
      <c r="B372" s="96" t="s">
        <v>4250</v>
      </c>
      <c r="C372">
        <v>43191102</v>
      </c>
      <c r="D372" t="s">
        <v>810</v>
      </c>
      <c r="E372">
        <v>28146.425619195499</v>
      </c>
      <c r="F372">
        <f t="shared" si="47"/>
        <v>17.493117227591981</v>
      </c>
      <c r="G372" s="27">
        <v>170</v>
      </c>
      <c r="H372">
        <f t="shared" si="48"/>
        <v>1.8437991690617865</v>
      </c>
      <c r="I372">
        <f t="shared" si="49"/>
        <v>32.253795008534517</v>
      </c>
      <c r="J372" s="97">
        <v>0.18972820593255599</v>
      </c>
      <c r="K372" s="98">
        <v>371</v>
      </c>
      <c r="L372">
        <f t="shared" si="50"/>
        <v>4071.9556246157231</v>
      </c>
      <c r="M372">
        <f t="shared" si="51"/>
        <v>13389.279245722117</v>
      </c>
      <c r="N372" t="e">
        <f t="shared" si="52"/>
        <v>#N/A</v>
      </c>
      <c r="O372" t="str">
        <f t="shared" si="53"/>
        <v>NA</v>
      </c>
      <c r="P372" t="e">
        <v>#N/A</v>
      </c>
      <c r="Q372" t="e">
        <v>#N/A</v>
      </c>
      <c r="R372" t="str" cm="1">
        <f t="array" ref="R372">INDEX($U$2:$U$6,ROUNDUP(K372/$T$2,0))</f>
        <v>Top 20%</v>
      </c>
      <c r="V372">
        <v>0</v>
      </c>
      <c r="X372">
        <f t="shared" si="45"/>
        <v>0</v>
      </c>
      <c r="Y372">
        <v>0</v>
      </c>
      <c r="Z372">
        <f t="shared" si="46"/>
        <v>0</v>
      </c>
    </row>
    <row r="373" spans="1:26" x14ac:dyDescent="0.25">
      <c r="A373" s="26">
        <v>9558</v>
      </c>
      <c r="B373" s="96" t="s">
        <v>3974</v>
      </c>
      <c r="C373">
        <v>14592105</v>
      </c>
      <c r="D373" t="s">
        <v>1480</v>
      </c>
      <c r="E373">
        <v>1047.79962319022</v>
      </c>
      <c r="F373">
        <f t="shared" si="47"/>
        <v>0.65121169868876316</v>
      </c>
      <c r="G373" s="27">
        <v>5</v>
      </c>
      <c r="H373">
        <f t="shared" si="48"/>
        <v>1.4518351544217951</v>
      </c>
      <c r="I373">
        <f t="shared" si="49"/>
        <v>0.94545203712708004</v>
      </c>
      <c r="J373" s="97">
        <v>0.189090407425416</v>
      </c>
      <c r="K373" s="98">
        <v>372</v>
      </c>
      <c r="L373">
        <f t="shared" si="50"/>
        <v>4072.6068363144118</v>
      </c>
      <c r="M373">
        <f t="shared" si="51"/>
        <v>13388.333793684989</v>
      </c>
      <c r="N373" t="e">
        <f t="shared" si="52"/>
        <v>#N/A</v>
      </c>
      <c r="O373" t="str">
        <f t="shared" si="53"/>
        <v>NA</v>
      </c>
      <c r="P373" t="e">
        <v>#N/A</v>
      </c>
      <c r="Q373" t="e">
        <v>#N/A</v>
      </c>
      <c r="R373" t="str" cm="1">
        <f t="array" ref="R373">INDEX($U$2:$U$6,ROUNDUP(K373/$T$2,0))</f>
        <v>Top 20%</v>
      </c>
      <c r="V373">
        <v>0</v>
      </c>
      <c r="X373">
        <f t="shared" si="45"/>
        <v>0</v>
      </c>
      <c r="Y373">
        <v>0</v>
      </c>
      <c r="Z373">
        <f t="shared" si="46"/>
        <v>0</v>
      </c>
    </row>
    <row r="374" spans="1:26" x14ac:dyDescent="0.25">
      <c r="A374" s="26">
        <v>10458</v>
      </c>
      <c r="B374" s="96" t="s">
        <v>4251</v>
      </c>
      <c r="C374">
        <v>152582109</v>
      </c>
      <c r="D374" t="s">
        <v>1303</v>
      </c>
      <c r="E374">
        <v>477.30244462965697</v>
      </c>
      <c r="F374">
        <f t="shared" si="47"/>
        <v>0.29664539753241576</v>
      </c>
      <c r="G374" s="27">
        <v>6</v>
      </c>
      <c r="H374">
        <f t="shared" si="48"/>
        <v>3.8236241112754032</v>
      </c>
      <c r="I374">
        <f t="shared" si="49"/>
        <v>1.1342604945038219</v>
      </c>
      <c r="J374" s="97">
        <v>0.18904341575063699</v>
      </c>
      <c r="K374" s="98">
        <v>373</v>
      </c>
      <c r="L374">
        <f t="shared" si="50"/>
        <v>4072.9034817119441</v>
      </c>
      <c r="M374">
        <f t="shared" si="51"/>
        <v>13387.199533190485</v>
      </c>
      <c r="N374" t="e">
        <f t="shared" si="52"/>
        <v>#N/A</v>
      </c>
      <c r="O374" t="str">
        <f t="shared" si="53"/>
        <v>NA</v>
      </c>
      <c r="P374" t="e">
        <v>#N/A</v>
      </c>
      <c r="Q374" t="e">
        <v>#N/A</v>
      </c>
      <c r="R374" t="str" cm="1">
        <f t="array" ref="R374">INDEX($U$2:$U$6,ROUNDUP(K374/$T$2,0))</f>
        <v>Top 20%</v>
      </c>
      <c r="V374">
        <v>0</v>
      </c>
      <c r="X374">
        <f t="shared" si="45"/>
        <v>0</v>
      </c>
      <c r="Y374">
        <v>0</v>
      </c>
      <c r="Z374">
        <f t="shared" si="46"/>
        <v>0</v>
      </c>
    </row>
    <row r="375" spans="1:26" x14ac:dyDescent="0.25">
      <c r="A375" s="26">
        <v>2068</v>
      </c>
      <c r="B375" s="96" t="s">
        <v>1677</v>
      </c>
      <c r="C375">
        <v>163541102</v>
      </c>
      <c r="D375" t="s">
        <v>861</v>
      </c>
      <c r="E375">
        <v>17449.917425866799</v>
      </c>
      <c r="F375">
        <f t="shared" si="47"/>
        <v>10.845194173938346</v>
      </c>
      <c r="G375" s="27">
        <v>368</v>
      </c>
      <c r="H375">
        <f t="shared" si="48"/>
        <v>6.4054234189497938</v>
      </c>
      <c r="I375">
        <f t="shared" si="49"/>
        <v>69.468060744802543</v>
      </c>
      <c r="J375" s="97">
        <v>0.18877190419783299</v>
      </c>
      <c r="K375" s="98">
        <v>374</v>
      </c>
      <c r="L375">
        <f t="shared" si="50"/>
        <v>4083.7486758858822</v>
      </c>
      <c r="M375">
        <f t="shared" si="51"/>
        <v>13317.731472445683</v>
      </c>
      <c r="N375" t="e">
        <f t="shared" si="52"/>
        <v>#N/A</v>
      </c>
      <c r="O375" t="str">
        <f t="shared" si="53"/>
        <v>NA</v>
      </c>
      <c r="P375" t="e">
        <v>#N/A</v>
      </c>
      <c r="Q375" t="e">
        <v>#N/A</v>
      </c>
      <c r="R375" t="str" cm="1">
        <f t="array" ref="R375">INDEX($U$2:$U$6,ROUNDUP(K375/$T$2,0))</f>
        <v>Top 20%</v>
      </c>
      <c r="V375">
        <v>0</v>
      </c>
      <c r="X375">
        <f t="shared" si="45"/>
        <v>0</v>
      </c>
      <c r="Y375">
        <v>0</v>
      </c>
      <c r="Z375">
        <f t="shared" si="46"/>
        <v>0</v>
      </c>
    </row>
    <row r="376" spans="1:26" x14ac:dyDescent="0.25">
      <c r="A376" s="26">
        <v>2280</v>
      </c>
      <c r="B376" s="96" t="s">
        <v>219</v>
      </c>
      <c r="C376">
        <v>103351101</v>
      </c>
      <c r="D376" t="s">
        <v>218</v>
      </c>
      <c r="E376">
        <v>76365.897563589504</v>
      </c>
      <c r="F376">
        <f t="shared" si="47"/>
        <v>47.461713836910818</v>
      </c>
      <c r="G376" s="27">
        <v>383</v>
      </c>
      <c r="H376">
        <f t="shared" si="48"/>
        <v>1.5154303952099522</v>
      </c>
      <c r="I376">
        <f t="shared" si="49"/>
        <v>71.924923757211417</v>
      </c>
      <c r="J376" s="97">
        <v>0.18779353461412901</v>
      </c>
      <c r="K376" s="98">
        <v>375</v>
      </c>
      <c r="L376">
        <f t="shared" si="50"/>
        <v>4131.2103897227935</v>
      </c>
      <c r="M376">
        <f t="shared" si="51"/>
        <v>13245.806548688472</v>
      </c>
      <c r="N376" t="e">
        <f t="shared" si="52"/>
        <v>#N/A</v>
      </c>
      <c r="O376" t="str">
        <f t="shared" si="53"/>
        <v>NA</v>
      </c>
      <c r="P376" t="e">
        <v>#N/A</v>
      </c>
      <c r="Q376" t="e">
        <v>#N/A</v>
      </c>
      <c r="R376" t="str" cm="1">
        <f t="array" ref="R376">INDEX($U$2:$U$6,ROUNDUP(K376/$T$2,0))</f>
        <v>Top 20%</v>
      </c>
      <c r="V376">
        <v>0</v>
      </c>
      <c r="X376">
        <f t="shared" si="45"/>
        <v>0</v>
      </c>
      <c r="Y376">
        <v>0</v>
      </c>
      <c r="Z376">
        <f t="shared" si="46"/>
        <v>0</v>
      </c>
    </row>
    <row r="377" spans="1:26" x14ac:dyDescent="0.25">
      <c r="A377" s="26">
        <v>6271</v>
      </c>
      <c r="B377" s="96" t="s">
        <v>585</v>
      </c>
      <c r="C377">
        <v>102931101</v>
      </c>
      <c r="D377" t="s">
        <v>296</v>
      </c>
      <c r="E377">
        <v>7501.4293313563703</v>
      </c>
      <c r="F377">
        <f t="shared" si="47"/>
        <v>4.6621686335341019</v>
      </c>
      <c r="G377" s="27">
        <v>111</v>
      </c>
      <c r="H377">
        <f t="shared" si="48"/>
        <v>4.4663718299922675</v>
      </c>
      <c r="I377">
        <f t="shared" si="49"/>
        <v>20.822978651490256</v>
      </c>
      <c r="J377" s="97">
        <v>0.187594402265678</v>
      </c>
      <c r="K377" s="98">
        <v>376</v>
      </c>
      <c r="L377">
        <f t="shared" si="50"/>
        <v>4135.8725583563273</v>
      </c>
      <c r="M377">
        <f t="shared" si="51"/>
        <v>13224.983570036982</v>
      </c>
      <c r="N377" t="e">
        <f t="shared" si="52"/>
        <v>#N/A</v>
      </c>
      <c r="O377" t="str">
        <f t="shared" si="53"/>
        <v>NA</v>
      </c>
      <c r="P377" t="e">
        <v>#N/A</v>
      </c>
      <c r="Q377" t="e">
        <v>#N/A</v>
      </c>
      <c r="R377" t="str" cm="1">
        <f t="array" ref="R377">INDEX($U$2:$U$6,ROUNDUP(K377/$T$2,0))</f>
        <v>Top 20%</v>
      </c>
      <c r="V377">
        <v>0</v>
      </c>
      <c r="X377">
        <f t="shared" si="45"/>
        <v>0</v>
      </c>
      <c r="Y377">
        <v>0</v>
      </c>
      <c r="Z377">
        <f t="shared" si="46"/>
        <v>0</v>
      </c>
    </row>
    <row r="378" spans="1:26" x14ac:dyDescent="0.25">
      <c r="A378" s="26">
        <v>449</v>
      </c>
      <c r="B378" s="96" t="s">
        <v>629</v>
      </c>
      <c r="C378">
        <v>12022212</v>
      </c>
      <c r="D378" t="s">
        <v>628</v>
      </c>
      <c r="E378">
        <v>31213.304885780399</v>
      </c>
      <c r="F378">
        <f t="shared" si="47"/>
        <v>19.399195081280546</v>
      </c>
      <c r="G378" s="27">
        <v>174</v>
      </c>
      <c r="H378">
        <f t="shared" si="48"/>
        <v>1.6821767192713304</v>
      </c>
      <c r="I378">
        <f t="shared" si="49"/>
        <v>32.632874338333039</v>
      </c>
      <c r="J378" s="97">
        <v>0.18754525481800599</v>
      </c>
      <c r="K378" s="98">
        <v>377</v>
      </c>
      <c r="L378">
        <f t="shared" si="50"/>
        <v>4155.2717534376079</v>
      </c>
      <c r="M378">
        <f t="shared" si="51"/>
        <v>13192.350695698649</v>
      </c>
      <c r="N378" t="e">
        <f t="shared" si="52"/>
        <v>#N/A</v>
      </c>
      <c r="O378" t="str">
        <f t="shared" si="53"/>
        <v>NA</v>
      </c>
      <c r="P378" t="e">
        <v>#N/A</v>
      </c>
      <c r="Q378">
        <v>13192.350695698649</v>
      </c>
      <c r="R378" t="str" cm="1">
        <f t="array" ref="R378">INDEX($U$2:$U$6,ROUNDUP(K378/$T$2,0))</f>
        <v>Top 20%</v>
      </c>
      <c r="V378">
        <v>0</v>
      </c>
      <c r="X378">
        <f t="shared" si="45"/>
        <v>0</v>
      </c>
      <c r="Y378">
        <v>0</v>
      </c>
      <c r="Z378">
        <f t="shared" si="46"/>
        <v>0</v>
      </c>
    </row>
    <row r="379" spans="1:26" x14ac:dyDescent="0.25">
      <c r="A379" s="26">
        <v>9225</v>
      </c>
      <c r="B379" s="96" t="s">
        <v>4252</v>
      </c>
      <c r="C379">
        <v>102211102</v>
      </c>
      <c r="D379" t="s">
        <v>833</v>
      </c>
      <c r="E379">
        <v>47599.349502236597</v>
      </c>
      <c r="F379">
        <f t="shared" si="47"/>
        <v>29.583188006362086</v>
      </c>
      <c r="G379" s="27">
        <v>121</v>
      </c>
      <c r="H379">
        <f t="shared" si="48"/>
        <v>0.76608589793799697</v>
      </c>
      <c r="I379">
        <f t="shared" si="49"/>
        <v>22.663263147722482</v>
      </c>
      <c r="J379" s="97">
        <v>0.187299695435723</v>
      </c>
      <c r="K379" s="98">
        <v>378</v>
      </c>
      <c r="L379">
        <f t="shared" si="50"/>
        <v>4184.8549414439703</v>
      </c>
      <c r="M379">
        <f t="shared" si="51"/>
        <v>13169.687432550927</v>
      </c>
      <c r="N379" t="e">
        <f t="shared" si="52"/>
        <v>#N/A</v>
      </c>
      <c r="O379" t="str">
        <f t="shared" si="53"/>
        <v>NA</v>
      </c>
      <c r="P379" t="e">
        <v>#N/A</v>
      </c>
      <c r="Q379" t="e">
        <v>#N/A</v>
      </c>
      <c r="R379" t="str" cm="1">
        <f t="array" ref="R379">INDEX($U$2:$U$6,ROUNDUP(K379/$T$2,0))</f>
        <v>Top 20%</v>
      </c>
      <c r="V379">
        <v>0</v>
      </c>
      <c r="X379">
        <f t="shared" si="45"/>
        <v>0</v>
      </c>
      <c r="Y379">
        <v>0</v>
      </c>
      <c r="Z379">
        <f t="shared" si="46"/>
        <v>0</v>
      </c>
    </row>
    <row r="380" spans="1:26" x14ac:dyDescent="0.25">
      <c r="A380" s="26">
        <v>4556</v>
      </c>
      <c r="B380" s="96" t="s">
        <v>373</v>
      </c>
      <c r="C380">
        <v>254452102</v>
      </c>
      <c r="D380" t="s">
        <v>231</v>
      </c>
      <c r="E380">
        <v>137232.35064563999</v>
      </c>
      <c r="F380">
        <f t="shared" si="47"/>
        <v>85.290460314257302</v>
      </c>
      <c r="G380" s="27">
        <v>678</v>
      </c>
      <c r="H380">
        <f t="shared" si="48"/>
        <v>1.4879163038122076</v>
      </c>
      <c r="I380">
        <f t="shared" si="49"/>
        <v>126.90506646123151</v>
      </c>
      <c r="J380" s="97">
        <v>0.18717561424960399</v>
      </c>
      <c r="K380" s="98">
        <v>379</v>
      </c>
      <c r="L380">
        <f t="shared" si="50"/>
        <v>4270.1454017582273</v>
      </c>
      <c r="M380">
        <f t="shared" si="51"/>
        <v>13042.782366089696</v>
      </c>
      <c r="N380" t="e">
        <f t="shared" si="52"/>
        <v>#N/A</v>
      </c>
      <c r="O380" t="str">
        <f t="shared" si="53"/>
        <v>NA</v>
      </c>
      <c r="P380" t="e">
        <v>#N/A</v>
      </c>
      <c r="Q380" t="e">
        <v>#N/A</v>
      </c>
      <c r="R380" t="str" cm="1">
        <f t="array" ref="R380">INDEX($U$2:$U$6,ROUNDUP(K380/$T$2,0))</f>
        <v>Top 20%</v>
      </c>
      <c r="V380">
        <v>0</v>
      </c>
      <c r="X380">
        <f t="shared" si="45"/>
        <v>0</v>
      </c>
      <c r="Y380">
        <v>0</v>
      </c>
      <c r="Z380">
        <f t="shared" si="46"/>
        <v>0</v>
      </c>
    </row>
    <row r="381" spans="1:26" x14ac:dyDescent="0.25">
      <c r="A381" s="26">
        <v>9851</v>
      </c>
      <c r="B381" s="96" t="s">
        <v>4253</v>
      </c>
      <c r="C381">
        <v>103461101</v>
      </c>
      <c r="D381" t="s">
        <v>1462</v>
      </c>
      <c r="E381">
        <v>3225.5677534013398</v>
      </c>
      <c r="F381">
        <f t="shared" si="47"/>
        <v>2.0047033893109631</v>
      </c>
      <c r="G381" s="27">
        <v>23</v>
      </c>
      <c r="H381">
        <f t="shared" si="48"/>
        <v>2.1459823569290752</v>
      </c>
      <c r="I381">
        <f t="shared" si="49"/>
        <v>4.3020581043372461</v>
      </c>
      <c r="J381" s="97">
        <v>0.18704600453640199</v>
      </c>
      <c r="K381" s="98">
        <v>380</v>
      </c>
      <c r="L381">
        <f t="shared" si="50"/>
        <v>4272.1501051475379</v>
      </c>
      <c r="M381">
        <f t="shared" si="51"/>
        <v>13038.480307985359</v>
      </c>
      <c r="N381" t="e">
        <f t="shared" si="52"/>
        <v>#N/A</v>
      </c>
      <c r="O381" t="str">
        <f t="shared" si="53"/>
        <v>NA</v>
      </c>
      <c r="P381" t="e">
        <v>#N/A</v>
      </c>
      <c r="Q381" t="e">
        <v>#N/A</v>
      </c>
      <c r="R381" t="str" cm="1">
        <f t="array" ref="R381">INDEX($U$2:$U$6,ROUNDUP(K381/$T$2,0))</f>
        <v>Top 20%</v>
      </c>
      <c r="V381">
        <v>0</v>
      </c>
      <c r="X381">
        <f t="shared" si="45"/>
        <v>0</v>
      </c>
      <c r="Y381">
        <v>0</v>
      </c>
      <c r="Z381">
        <f t="shared" si="46"/>
        <v>0</v>
      </c>
    </row>
    <row r="382" spans="1:26" x14ac:dyDescent="0.25">
      <c r="A382" s="26">
        <v>1129</v>
      </c>
      <c r="B382" s="96" t="s">
        <v>607</v>
      </c>
      <c r="C382">
        <v>42631109</v>
      </c>
      <c r="D382" t="s">
        <v>606</v>
      </c>
      <c r="E382">
        <v>56205.369430799299</v>
      </c>
      <c r="F382">
        <f t="shared" si="47"/>
        <v>34.931864158358792</v>
      </c>
      <c r="G382" s="27">
        <v>269</v>
      </c>
      <c r="H382">
        <f t="shared" si="48"/>
        <v>1.4390040008379212</v>
      </c>
      <c r="I382">
        <f t="shared" si="49"/>
        <v>50.267092280605084</v>
      </c>
      <c r="J382" s="97">
        <v>0.186866514054294</v>
      </c>
      <c r="K382" s="98">
        <v>381</v>
      </c>
      <c r="L382">
        <f t="shared" si="50"/>
        <v>4307.0819693058966</v>
      </c>
      <c r="M382">
        <f t="shared" si="51"/>
        <v>12988.213215704754</v>
      </c>
      <c r="N382" t="e">
        <f t="shared" si="52"/>
        <v>#N/A</v>
      </c>
      <c r="O382" t="str">
        <f t="shared" si="53"/>
        <v>NA</v>
      </c>
      <c r="P382" t="e">
        <v>#N/A</v>
      </c>
      <c r="Q382" t="e">
        <v>#N/A</v>
      </c>
      <c r="R382" t="str" cm="1">
        <f t="array" ref="R382">INDEX($U$2:$U$6,ROUNDUP(K382/$T$2,0))</f>
        <v>Top 20%</v>
      </c>
      <c r="V382">
        <v>0</v>
      </c>
      <c r="X382">
        <f t="shared" si="45"/>
        <v>0</v>
      </c>
      <c r="Y382">
        <v>0</v>
      </c>
      <c r="Z382">
        <f t="shared" si="46"/>
        <v>0</v>
      </c>
    </row>
    <row r="383" spans="1:26" x14ac:dyDescent="0.25">
      <c r="A383" s="26">
        <v>5974</v>
      </c>
      <c r="B383" s="96" t="s">
        <v>1059</v>
      </c>
      <c r="C383">
        <v>153741101</v>
      </c>
      <c r="D383" t="s">
        <v>359</v>
      </c>
      <c r="E383">
        <v>10673.428857328399</v>
      </c>
      <c r="F383">
        <f t="shared" si="47"/>
        <v>6.6335791530940948</v>
      </c>
      <c r="G383" s="27">
        <v>68</v>
      </c>
      <c r="H383">
        <f t="shared" si="48"/>
        <v>1.9143968228334898</v>
      </c>
      <c r="I383">
        <f t="shared" si="49"/>
        <v>12.699302854697807</v>
      </c>
      <c r="J383" s="97">
        <v>0.18675445374555599</v>
      </c>
      <c r="K383" s="98">
        <v>382</v>
      </c>
      <c r="L383">
        <f t="shared" si="50"/>
        <v>4313.7155484589903</v>
      </c>
      <c r="M383">
        <f t="shared" si="51"/>
        <v>12975.513912850056</v>
      </c>
      <c r="N383" t="e">
        <f t="shared" si="52"/>
        <v>#N/A</v>
      </c>
      <c r="O383" t="str">
        <f t="shared" si="53"/>
        <v>NA</v>
      </c>
      <c r="P383" t="e">
        <v>#N/A</v>
      </c>
      <c r="Q383" t="e">
        <v>#N/A</v>
      </c>
      <c r="R383" t="str" cm="1">
        <f t="array" ref="R383">INDEX($U$2:$U$6,ROUNDUP(K383/$T$2,0))</f>
        <v>Top 20%</v>
      </c>
      <c r="V383">
        <v>0</v>
      </c>
      <c r="X383">
        <f t="shared" si="45"/>
        <v>0</v>
      </c>
      <c r="Y383">
        <v>0</v>
      </c>
      <c r="Z383">
        <f t="shared" si="46"/>
        <v>0</v>
      </c>
    </row>
    <row r="384" spans="1:26" x14ac:dyDescent="0.25">
      <c r="A384" s="26">
        <v>6088</v>
      </c>
      <c r="B384" s="96" t="s">
        <v>462</v>
      </c>
      <c r="C384">
        <v>103571105</v>
      </c>
      <c r="D384" t="s">
        <v>410</v>
      </c>
      <c r="E384">
        <v>50093.018916872497</v>
      </c>
      <c r="F384">
        <f t="shared" si="47"/>
        <v>31.133013621424798</v>
      </c>
      <c r="G384" s="27">
        <v>217</v>
      </c>
      <c r="H384">
        <f t="shared" si="48"/>
        <v>1.2987548823026964</v>
      </c>
      <c r="I384">
        <f t="shared" si="49"/>
        <v>40.43415344162181</v>
      </c>
      <c r="J384" s="97">
        <v>0.18633250433927101</v>
      </c>
      <c r="K384" s="98">
        <v>383</v>
      </c>
      <c r="L384">
        <f t="shared" si="50"/>
        <v>4344.8485620804149</v>
      </c>
      <c r="M384">
        <f t="shared" si="51"/>
        <v>12935.079759408434</v>
      </c>
      <c r="N384" t="e">
        <f t="shared" si="52"/>
        <v>#N/A</v>
      </c>
      <c r="O384" t="str">
        <f t="shared" si="53"/>
        <v>NA</v>
      </c>
      <c r="P384" t="e">
        <v>#N/A</v>
      </c>
      <c r="Q384" t="e">
        <v>#N/A</v>
      </c>
      <c r="R384" t="str" cm="1">
        <f t="array" ref="R384">INDEX($U$2:$U$6,ROUNDUP(K384/$T$2,0))</f>
        <v>Top 20%</v>
      </c>
      <c r="V384">
        <v>0</v>
      </c>
      <c r="X384">
        <f t="shared" si="45"/>
        <v>0</v>
      </c>
      <c r="Y384">
        <v>0</v>
      </c>
      <c r="Z384">
        <f t="shared" si="46"/>
        <v>0</v>
      </c>
    </row>
    <row r="385" spans="1:26" x14ac:dyDescent="0.25">
      <c r="A385" s="26">
        <v>6487</v>
      </c>
      <c r="B385" s="96" t="s">
        <v>280</v>
      </c>
      <c r="C385">
        <v>103561102</v>
      </c>
      <c r="D385" t="s">
        <v>246</v>
      </c>
      <c r="E385">
        <v>17050.561891436799</v>
      </c>
      <c r="F385">
        <f t="shared" si="47"/>
        <v>10.596993095983095</v>
      </c>
      <c r="G385" s="27">
        <v>123</v>
      </c>
      <c r="H385">
        <f t="shared" si="48"/>
        <v>2.1544352807198064</v>
      </c>
      <c r="I385">
        <f t="shared" si="49"/>
        <v>22.830535795530189</v>
      </c>
      <c r="J385" s="97">
        <v>0.18561411215878201</v>
      </c>
      <c r="K385" s="98">
        <v>384</v>
      </c>
      <c r="L385">
        <f t="shared" si="50"/>
        <v>4355.4455551763976</v>
      </c>
      <c r="M385">
        <f t="shared" si="51"/>
        <v>12912.249223612904</v>
      </c>
      <c r="N385" t="e">
        <f t="shared" si="52"/>
        <v>#N/A</v>
      </c>
      <c r="O385" t="str">
        <f t="shared" si="53"/>
        <v>NA</v>
      </c>
      <c r="P385" t="e">
        <v>#N/A</v>
      </c>
      <c r="Q385" t="e">
        <v>#N/A</v>
      </c>
      <c r="R385" t="str" cm="1">
        <f t="array" ref="R385">INDEX($U$2:$U$6,ROUNDUP(K385/$T$2,0))</f>
        <v>Top 20%</v>
      </c>
      <c r="V385">
        <v>0</v>
      </c>
      <c r="X385">
        <f t="shared" si="45"/>
        <v>0</v>
      </c>
      <c r="Y385">
        <v>0</v>
      </c>
      <c r="Z385">
        <f t="shared" si="46"/>
        <v>0</v>
      </c>
    </row>
    <row r="386" spans="1:26" x14ac:dyDescent="0.25">
      <c r="A386" s="26">
        <v>7029</v>
      </c>
      <c r="B386" s="96" t="s">
        <v>4254</v>
      </c>
      <c r="C386">
        <v>152561106</v>
      </c>
      <c r="D386" t="s">
        <v>1486</v>
      </c>
      <c r="E386">
        <v>1609.19804008407</v>
      </c>
      <c r="F386">
        <f t="shared" si="47"/>
        <v>1.0001230827122871</v>
      </c>
      <c r="G386" s="27">
        <v>11</v>
      </c>
      <c r="H386">
        <f t="shared" si="48"/>
        <v>2.0407060231041076</v>
      </c>
      <c r="I386">
        <f t="shared" si="49"/>
        <v>2.0409571987364119</v>
      </c>
      <c r="J386" s="97">
        <v>0.18554156352149201</v>
      </c>
      <c r="K386" s="98">
        <v>385</v>
      </c>
      <c r="L386">
        <f t="shared" si="50"/>
        <v>4356.4456782591096</v>
      </c>
      <c r="M386">
        <f t="shared" si="51"/>
        <v>12910.208266414167</v>
      </c>
      <c r="N386" t="e">
        <f t="shared" si="52"/>
        <v>#N/A</v>
      </c>
      <c r="O386" t="str">
        <f t="shared" si="53"/>
        <v>NA</v>
      </c>
      <c r="P386" t="e">
        <v>#N/A</v>
      </c>
      <c r="Q386" t="e">
        <v>#N/A</v>
      </c>
      <c r="R386" t="str" cm="1">
        <f t="array" ref="R386">INDEX($U$2:$U$6,ROUNDUP(K386/$T$2,0))</f>
        <v>Top 20%</v>
      </c>
      <c r="V386">
        <v>0</v>
      </c>
      <c r="X386">
        <f t="shared" ref="X386:X449" si="54">IFERROR(V386*H386,0)</f>
        <v>0</v>
      </c>
      <c r="Y386">
        <v>0</v>
      </c>
      <c r="Z386">
        <f t="shared" ref="Z386:Z449" si="55">IFERROR(Y386*H386,0)</f>
        <v>0</v>
      </c>
    </row>
    <row r="387" spans="1:26" x14ac:dyDescent="0.25">
      <c r="A387" s="26">
        <v>7958</v>
      </c>
      <c r="B387" s="96" t="s">
        <v>403</v>
      </c>
      <c r="C387">
        <v>42891101</v>
      </c>
      <c r="D387" t="s">
        <v>288</v>
      </c>
      <c r="E387">
        <v>63661.574599588799</v>
      </c>
      <c r="F387">
        <f t="shared" ref="F387:F450" si="56">E387/1609</f>
        <v>39.565925792162091</v>
      </c>
      <c r="G387" s="27">
        <v>157</v>
      </c>
      <c r="H387">
        <f t="shared" ref="H387:H450" si="57">I387/F387</f>
        <v>0.73612885835369002</v>
      </c>
      <c r="I387">
        <f t="shared" ref="I387:I450" si="58">IFERROR(J387*G387,0)</f>
        <v>29.125619783091096</v>
      </c>
      <c r="J387" s="97">
        <v>0.18551350180312801</v>
      </c>
      <c r="K387" s="98">
        <v>386</v>
      </c>
      <c r="L387">
        <f t="shared" ref="L387:L450" si="59">L386+F387</f>
        <v>4396.0116040512721</v>
      </c>
      <c r="M387">
        <f t="shared" ref="M387:M450" si="60">M386-I387</f>
        <v>12881.082646631075</v>
      </c>
      <c r="N387" t="e">
        <f t="shared" ref="N387:N450" si="61">IF(B387=O387,M387,NA())</f>
        <v>#N/A</v>
      </c>
      <c r="O387" t="str">
        <f t="shared" ref="O387:O450" si="62">IFERROR(VLOOKUP(B387,$AE$2:$AE$420,1,FALSE),"NA")</f>
        <v>NA</v>
      </c>
      <c r="P387" t="e">
        <v>#N/A</v>
      </c>
      <c r="Q387" t="e">
        <v>#N/A</v>
      </c>
      <c r="R387" t="str" cm="1">
        <f t="array" ref="R387">INDEX($U$2:$U$6,ROUNDUP(K387/$T$2,0))</f>
        <v>Top 20%</v>
      </c>
      <c r="V387">
        <v>0</v>
      </c>
      <c r="X387">
        <f t="shared" si="54"/>
        <v>0</v>
      </c>
      <c r="Y387">
        <v>0</v>
      </c>
      <c r="Z387">
        <f t="shared" si="55"/>
        <v>0</v>
      </c>
    </row>
    <row r="388" spans="1:26" x14ac:dyDescent="0.25">
      <c r="A388" s="26">
        <v>2772</v>
      </c>
      <c r="B388" s="96" t="s">
        <v>416</v>
      </c>
      <c r="C388">
        <v>102911109</v>
      </c>
      <c r="D388" t="s">
        <v>284</v>
      </c>
      <c r="E388">
        <v>31480.182840055801</v>
      </c>
      <c r="F388">
        <f t="shared" si="56"/>
        <v>19.565060807989934</v>
      </c>
      <c r="G388" s="27">
        <v>213</v>
      </c>
      <c r="H388">
        <f t="shared" si="57"/>
        <v>2.0156212997829988</v>
      </c>
      <c r="I388">
        <f t="shared" si="58"/>
        <v>39.435753296134081</v>
      </c>
      <c r="J388" s="97">
        <v>0.18514438167199099</v>
      </c>
      <c r="K388" s="98">
        <v>387</v>
      </c>
      <c r="L388">
        <f t="shared" si="59"/>
        <v>4415.5766648592617</v>
      </c>
      <c r="M388">
        <f t="shared" si="60"/>
        <v>12841.646893334941</v>
      </c>
      <c r="N388" t="e">
        <f t="shared" si="61"/>
        <v>#N/A</v>
      </c>
      <c r="O388" t="str">
        <f t="shared" si="62"/>
        <v>NA</v>
      </c>
      <c r="P388" t="e">
        <v>#N/A</v>
      </c>
      <c r="Q388" t="e">
        <v>#N/A</v>
      </c>
      <c r="R388" t="str" cm="1">
        <f t="array" ref="R388">INDEX($U$2:$U$6,ROUNDUP(K388/$T$2,0))</f>
        <v>Top 20%</v>
      </c>
      <c r="V388">
        <v>0</v>
      </c>
      <c r="X388">
        <f t="shared" si="54"/>
        <v>0</v>
      </c>
      <c r="Y388">
        <v>0</v>
      </c>
      <c r="Z388">
        <f t="shared" si="55"/>
        <v>0</v>
      </c>
    </row>
    <row r="389" spans="1:26" x14ac:dyDescent="0.25">
      <c r="A389" s="26">
        <v>9699</v>
      </c>
      <c r="B389" s="96" t="s">
        <v>4255</v>
      </c>
      <c r="C389">
        <v>103142102</v>
      </c>
      <c r="D389" t="s">
        <v>1293</v>
      </c>
      <c r="E389">
        <v>5964.9275849780097</v>
      </c>
      <c r="F389">
        <f t="shared" si="56"/>
        <v>3.7072265910366746</v>
      </c>
      <c r="G389" s="27">
        <v>12</v>
      </c>
      <c r="H389">
        <f t="shared" si="57"/>
        <v>0.59898946298752109</v>
      </c>
      <c r="I389">
        <f t="shared" si="58"/>
        <v>2.220589664938116</v>
      </c>
      <c r="J389" s="97">
        <v>0.18504913874484299</v>
      </c>
      <c r="K389" s="98">
        <v>388</v>
      </c>
      <c r="L389">
        <f t="shared" si="59"/>
        <v>4419.2838914502981</v>
      </c>
      <c r="M389">
        <f t="shared" si="60"/>
        <v>12839.426303670003</v>
      </c>
      <c r="N389" t="e">
        <f t="shared" si="61"/>
        <v>#N/A</v>
      </c>
      <c r="O389" t="str">
        <f t="shared" si="62"/>
        <v>NA</v>
      </c>
      <c r="P389" t="e">
        <v>#N/A</v>
      </c>
      <c r="Q389" t="e">
        <v>#N/A</v>
      </c>
      <c r="R389" t="str" cm="1">
        <f t="array" ref="R389">INDEX($U$2:$U$6,ROUNDUP(K389/$T$2,0))</f>
        <v>Top 20%</v>
      </c>
      <c r="V389">
        <v>0</v>
      </c>
      <c r="X389">
        <f t="shared" si="54"/>
        <v>0</v>
      </c>
      <c r="Y389">
        <v>0</v>
      </c>
      <c r="Z389">
        <f t="shared" si="55"/>
        <v>0</v>
      </c>
    </row>
    <row r="390" spans="1:26" x14ac:dyDescent="0.25">
      <c r="A390" s="26">
        <v>2290</v>
      </c>
      <c r="B390" s="96" t="s">
        <v>499</v>
      </c>
      <c r="C390">
        <v>103441102</v>
      </c>
      <c r="D390" t="s">
        <v>429</v>
      </c>
      <c r="E390">
        <v>31009.4739960646</v>
      </c>
      <c r="F390">
        <f t="shared" si="56"/>
        <v>19.27251335989099</v>
      </c>
      <c r="G390" s="27">
        <v>237</v>
      </c>
      <c r="H390">
        <f t="shared" si="57"/>
        <v>2.2621991731689981</v>
      </c>
      <c r="I390">
        <f t="shared" si="58"/>
        <v>43.598263787633869</v>
      </c>
      <c r="J390" s="97">
        <v>0.183958918935164</v>
      </c>
      <c r="K390" s="98">
        <v>389</v>
      </c>
      <c r="L390">
        <f t="shared" si="59"/>
        <v>4438.5564048101887</v>
      </c>
      <c r="M390">
        <f t="shared" si="60"/>
        <v>12795.82803988237</v>
      </c>
      <c r="N390" t="e">
        <f t="shared" si="61"/>
        <v>#N/A</v>
      </c>
      <c r="O390" t="str">
        <f t="shared" si="62"/>
        <v>NA</v>
      </c>
      <c r="P390" t="e">
        <v>#N/A</v>
      </c>
      <c r="Q390" t="e">
        <v>#N/A</v>
      </c>
      <c r="R390" t="str" cm="1">
        <f t="array" ref="R390">INDEX($U$2:$U$6,ROUNDUP(K390/$T$2,0))</f>
        <v>Top 20%</v>
      </c>
      <c r="V390">
        <v>0</v>
      </c>
      <c r="X390">
        <f t="shared" si="54"/>
        <v>0</v>
      </c>
      <c r="Y390">
        <v>0</v>
      </c>
      <c r="Z390">
        <f t="shared" si="55"/>
        <v>0</v>
      </c>
    </row>
    <row r="391" spans="1:26" x14ac:dyDescent="0.25">
      <c r="A391" s="26">
        <v>881</v>
      </c>
      <c r="B391" s="96" t="s">
        <v>155</v>
      </c>
      <c r="C391">
        <v>103541101</v>
      </c>
      <c r="D391" t="s">
        <v>260</v>
      </c>
      <c r="E391">
        <v>61930.082371117802</v>
      </c>
      <c r="F391">
        <f t="shared" si="56"/>
        <v>38.489796377326165</v>
      </c>
      <c r="G391" s="27">
        <v>411</v>
      </c>
      <c r="H391">
        <f t="shared" si="57"/>
        <v>1.9602020376531823</v>
      </c>
      <c r="I391">
        <f t="shared" si="58"/>
        <v>75.447777287690826</v>
      </c>
      <c r="J391" s="97">
        <v>0.18357123427662</v>
      </c>
      <c r="K391" s="98">
        <v>390</v>
      </c>
      <c r="L391">
        <f t="shared" si="59"/>
        <v>4477.0462011875152</v>
      </c>
      <c r="M391">
        <f t="shared" si="60"/>
        <v>12720.380262594679</v>
      </c>
      <c r="N391">
        <f t="shared" si="61"/>
        <v>12720.380262594679</v>
      </c>
      <c r="O391" t="str">
        <f t="shared" si="62"/>
        <v>RED BLUFF 11011556</v>
      </c>
      <c r="P391" t="e">
        <v>#N/A</v>
      </c>
      <c r="Q391" t="e">
        <v>#N/A</v>
      </c>
      <c r="R391" t="str" cm="1">
        <f t="array" ref="R391">INDEX($U$2:$U$6,ROUNDUP(K391/$T$2,0))</f>
        <v>Top 20%</v>
      </c>
      <c r="V391">
        <v>0</v>
      </c>
      <c r="X391">
        <f t="shared" si="54"/>
        <v>0</v>
      </c>
      <c r="Y391">
        <v>0</v>
      </c>
      <c r="Z391">
        <f t="shared" si="55"/>
        <v>0</v>
      </c>
    </row>
    <row r="392" spans="1:26" x14ac:dyDescent="0.25">
      <c r="A392" s="26">
        <v>11061</v>
      </c>
      <c r="B392" s="96" t="s">
        <v>4256</v>
      </c>
      <c r="C392">
        <v>182631103</v>
      </c>
      <c r="D392" t="s">
        <v>1386</v>
      </c>
      <c r="E392">
        <v>611.85888782381301</v>
      </c>
      <c r="F392">
        <f t="shared" si="56"/>
        <v>0.3802727705555084</v>
      </c>
      <c r="G392" s="27">
        <v>2</v>
      </c>
      <c r="H392">
        <f t="shared" si="57"/>
        <v>0.96239242760899479</v>
      </c>
      <c r="I392">
        <f t="shared" si="58"/>
        <v>0.36597163480851402</v>
      </c>
      <c r="J392" s="97">
        <v>0.18298581740425701</v>
      </c>
      <c r="K392" s="98">
        <v>391</v>
      </c>
      <c r="L392">
        <f t="shared" si="59"/>
        <v>4477.4264739580703</v>
      </c>
      <c r="M392">
        <f t="shared" si="60"/>
        <v>12720.014290959871</v>
      </c>
      <c r="N392" t="e">
        <f t="shared" si="61"/>
        <v>#N/A</v>
      </c>
      <c r="O392" t="str">
        <f t="shared" si="62"/>
        <v>NA</v>
      </c>
      <c r="P392" t="e">
        <v>#N/A</v>
      </c>
      <c r="Q392" t="e">
        <v>#N/A</v>
      </c>
      <c r="R392" t="str" cm="1">
        <f t="array" ref="R392">INDEX($U$2:$U$6,ROUNDUP(K392/$T$2,0))</f>
        <v>Top 20%</v>
      </c>
      <c r="V392">
        <v>0</v>
      </c>
      <c r="X392">
        <f t="shared" si="54"/>
        <v>0</v>
      </c>
      <c r="Y392">
        <v>0</v>
      </c>
      <c r="Z392">
        <f t="shared" si="55"/>
        <v>0</v>
      </c>
    </row>
    <row r="393" spans="1:26" x14ac:dyDescent="0.25">
      <c r="A393" s="26">
        <v>6935</v>
      </c>
      <c r="B393" s="96" t="s">
        <v>4257</v>
      </c>
      <c r="C393">
        <v>103321101</v>
      </c>
      <c r="D393" t="s">
        <v>242</v>
      </c>
      <c r="E393">
        <v>24813.827383408501</v>
      </c>
      <c r="F393">
        <f t="shared" si="56"/>
        <v>15.42189396109913</v>
      </c>
      <c r="G393" s="27">
        <v>127</v>
      </c>
      <c r="H393">
        <f t="shared" si="57"/>
        <v>1.5032659900621756</v>
      </c>
      <c r="I393">
        <f t="shared" si="58"/>
        <v>23.18320869406557</v>
      </c>
      <c r="J393" s="97">
        <v>0.18254495034697299</v>
      </c>
      <c r="K393" s="98">
        <v>392</v>
      </c>
      <c r="L393">
        <f t="shared" si="59"/>
        <v>4492.8483679191695</v>
      </c>
      <c r="M393">
        <f t="shared" si="60"/>
        <v>12696.831082265806</v>
      </c>
      <c r="N393" t="e">
        <f t="shared" si="61"/>
        <v>#N/A</v>
      </c>
      <c r="O393" t="str">
        <f t="shared" si="62"/>
        <v>NA</v>
      </c>
      <c r="P393" t="e">
        <v>#N/A</v>
      </c>
      <c r="Q393" t="e">
        <v>#N/A</v>
      </c>
      <c r="R393" t="str" cm="1">
        <f t="array" ref="R393">INDEX($U$2:$U$6,ROUNDUP(K393/$T$2,0))</f>
        <v>Top 20%</v>
      </c>
      <c r="V393">
        <v>0</v>
      </c>
      <c r="X393">
        <f t="shared" si="54"/>
        <v>0</v>
      </c>
      <c r="Y393">
        <v>0</v>
      </c>
      <c r="Z393">
        <f t="shared" si="55"/>
        <v>0</v>
      </c>
    </row>
    <row r="394" spans="1:26" x14ac:dyDescent="0.25">
      <c r="A394" s="26">
        <v>3564</v>
      </c>
      <c r="B394" s="96" t="s">
        <v>4258</v>
      </c>
      <c r="C394">
        <v>63801105</v>
      </c>
      <c r="D394" t="s">
        <v>427</v>
      </c>
      <c r="E394">
        <v>26039.272333735498</v>
      </c>
      <c r="F394">
        <f t="shared" si="56"/>
        <v>16.183512948250776</v>
      </c>
      <c r="G394" s="27">
        <v>294</v>
      </c>
      <c r="H394">
        <f t="shared" si="57"/>
        <v>3.3104247146402588</v>
      </c>
      <c r="I394">
        <f t="shared" si="58"/>
        <v>53.574301233590006</v>
      </c>
      <c r="J394" s="97">
        <v>0.18222551439996601</v>
      </c>
      <c r="K394" s="98">
        <v>393</v>
      </c>
      <c r="L394">
        <f t="shared" si="59"/>
        <v>4509.0318808674201</v>
      </c>
      <c r="M394">
        <f t="shared" si="60"/>
        <v>12643.256781032216</v>
      </c>
      <c r="N394" t="e">
        <f t="shared" si="61"/>
        <v>#N/A</v>
      </c>
      <c r="O394" t="str">
        <f t="shared" si="62"/>
        <v>NA</v>
      </c>
      <c r="P394" t="e">
        <v>#N/A</v>
      </c>
      <c r="Q394" t="e">
        <v>#N/A</v>
      </c>
      <c r="R394" t="str" cm="1">
        <f t="array" ref="R394">INDEX($U$2:$U$6,ROUNDUP(K394/$T$2,0))</f>
        <v>Top 20%</v>
      </c>
      <c r="V394">
        <v>0</v>
      </c>
      <c r="X394">
        <f t="shared" si="54"/>
        <v>0</v>
      </c>
      <c r="Y394">
        <v>0</v>
      </c>
      <c r="Z394">
        <f t="shared" si="55"/>
        <v>0</v>
      </c>
    </row>
    <row r="395" spans="1:26" x14ac:dyDescent="0.25">
      <c r="A395" s="26">
        <v>2550</v>
      </c>
      <c r="B395" s="96" t="s">
        <v>2550</v>
      </c>
      <c r="C395">
        <v>102931103</v>
      </c>
      <c r="D395" t="s">
        <v>1021</v>
      </c>
      <c r="E395">
        <v>33111.191948143503</v>
      </c>
      <c r="F395">
        <f t="shared" si="56"/>
        <v>20.578739557578313</v>
      </c>
      <c r="G395" s="27">
        <v>174</v>
      </c>
      <c r="H395">
        <f t="shared" si="57"/>
        <v>1.5400645140644726</v>
      </c>
      <c r="I395">
        <f t="shared" si="58"/>
        <v>31.692586536801183</v>
      </c>
      <c r="J395" s="97">
        <v>0.18214130193563899</v>
      </c>
      <c r="K395" s="98">
        <v>394</v>
      </c>
      <c r="L395">
        <f t="shared" si="59"/>
        <v>4529.6106204249982</v>
      </c>
      <c r="M395">
        <f t="shared" si="60"/>
        <v>12611.564194495415</v>
      </c>
      <c r="N395" t="e">
        <f t="shared" si="61"/>
        <v>#N/A</v>
      </c>
      <c r="O395" t="str">
        <f t="shared" si="62"/>
        <v>NA</v>
      </c>
      <c r="P395" t="e">
        <v>#N/A</v>
      </c>
      <c r="Q395" t="e">
        <v>#N/A</v>
      </c>
      <c r="R395" t="str" cm="1">
        <f t="array" ref="R395">INDEX($U$2:$U$6,ROUNDUP(K395/$T$2,0))</f>
        <v>Top 20%</v>
      </c>
      <c r="V395">
        <v>0</v>
      </c>
      <c r="X395">
        <f t="shared" si="54"/>
        <v>0</v>
      </c>
      <c r="Y395">
        <v>0</v>
      </c>
      <c r="Z395">
        <f t="shared" si="55"/>
        <v>0</v>
      </c>
    </row>
    <row r="396" spans="1:26" x14ac:dyDescent="0.25">
      <c r="A396" s="26">
        <v>2265</v>
      </c>
      <c r="B396" s="96" t="s">
        <v>4259</v>
      </c>
      <c r="C396">
        <v>152701108</v>
      </c>
      <c r="D396" t="s">
        <v>282</v>
      </c>
      <c r="E396">
        <v>0</v>
      </c>
      <c r="F396">
        <f t="shared" si="56"/>
        <v>0</v>
      </c>
      <c r="G396" s="27">
        <v>83</v>
      </c>
      <c r="H396" t="e">
        <f t="shared" si="57"/>
        <v>#DIV/0!</v>
      </c>
      <c r="I396">
        <f t="shared" si="58"/>
        <v>15.116685336360071</v>
      </c>
      <c r="J396" s="97">
        <v>0.18212873899229001</v>
      </c>
      <c r="K396" s="98">
        <v>395</v>
      </c>
      <c r="L396">
        <f t="shared" si="59"/>
        <v>4529.6106204249982</v>
      </c>
      <c r="M396">
        <f t="shared" si="60"/>
        <v>12596.447509159056</v>
      </c>
      <c r="N396" t="e">
        <f t="shared" si="61"/>
        <v>#N/A</v>
      </c>
      <c r="O396" t="str">
        <f t="shared" si="62"/>
        <v>NA</v>
      </c>
      <c r="P396" t="e">
        <v>#N/A</v>
      </c>
      <c r="Q396" t="e">
        <v>#N/A</v>
      </c>
      <c r="R396" t="str" cm="1">
        <f t="array" ref="R396">INDEX($U$2:$U$6,ROUNDUP(K396/$T$2,0))</f>
        <v>Top 20%</v>
      </c>
      <c r="V396">
        <v>0</v>
      </c>
      <c r="X396">
        <f t="shared" si="54"/>
        <v>0</v>
      </c>
      <c r="Y396">
        <v>0</v>
      </c>
      <c r="Z396">
        <f t="shared" si="55"/>
        <v>0</v>
      </c>
    </row>
    <row r="397" spans="1:26" x14ac:dyDescent="0.25">
      <c r="A397" s="26">
        <v>6694</v>
      </c>
      <c r="B397" s="96" t="s">
        <v>794</v>
      </c>
      <c r="C397">
        <v>42281105</v>
      </c>
      <c r="D397" t="s">
        <v>793</v>
      </c>
      <c r="E397">
        <v>4231.6101949234398</v>
      </c>
      <c r="F397">
        <f t="shared" si="56"/>
        <v>2.6299628309033189</v>
      </c>
      <c r="G397" s="27">
        <v>82</v>
      </c>
      <c r="H397">
        <f t="shared" si="57"/>
        <v>5.6456789757739863</v>
      </c>
      <c r="I397">
        <f t="shared" si="58"/>
        <v>14.847925861497904</v>
      </c>
      <c r="J397" s="97">
        <v>0.18107226660363299</v>
      </c>
      <c r="K397" s="98">
        <v>396</v>
      </c>
      <c r="L397">
        <f t="shared" si="59"/>
        <v>4532.2405832559016</v>
      </c>
      <c r="M397">
        <f t="shared" si="60"/>
        <v>12581.599583297559</v>
      </c>
      <c r="N397" t="e">
        <f t="shared" si="61"/>
        <v>#N/A</v>
      </c>
      <c r="O397" t="str">
        <f t="shared" si="62"/>
        <v>NA</v>
      </c>
      <c r="P397" t="e">
        <v>#N/A</v>
      </c>
      <c r="Q397" t="e">
        <v>#N/A</v>
      </c>
      <c r="R397" t="str" cm="1">
        <f t="array" ref="R397">INDEX($U$2:$U$6,ROUNDUP(K397/$T$2,0))</f>
        <v>Top 20%</v>
      </c>
      <c r="V397">
        <v>0</v>
      </c>
      <c r="X397">
        <f t="shared" si="54"/>
        <v>0</v>
      </c>
      <c r="Y397">
        <v>0</v>
      </c>
      <c r="Z397">
        <f t="shared" si="55"/>
        <v>0</v>
      </c>
    </row>
    <row r="398" spans="1:26" x14ac:dyDescent="0.25">
      <c r="A398" s="26">
        <v>2442</v>
      </c>
      <c r="B398" s="96" t="s">
        <v>1829</v>
      </c>
      <c r="C398">
        <v>162991101</v>
      </c>
      <c r="D398" t="s">
        <v>1567</v>
      </c>
      <c r="E398">
        <v>31091.450973488001</v>
      </c>
      <c r="F398">
        <f t="shared" si="56"/>
        <v>19.32346238252828</v>
      </c>
      <c r="G398" s="27">
        <v>195</v>
      </c>
      <c r="H398">
        <f t="shared" si="57"/>
        <v>1.826043838847377</v>
      </c>
      <c r="I398">
        <f t="shared" si="58"/>
        <v>35.28548942881482</v>
      </c>
      <c r="J398" s="97">
        <v>0.180951227840076</v>
      </c>
      <c r="K398" s="98">
        <v>397</v>
      </c>
      <c r="L398">
        <f t="shared" si="59"/>
        <v>4551.5640456384299</v>
      </c>
      <c r="M398">
        <f t="shared" si="60"/>
        <v>12546.314093868743</v>
      </c>
      <c r="N398" t="e">
        <f t="shared" si="61"/>
        <v>#N/A</v>
      </c>
      <c r="O398" t="str">
        <f t="shared" si="62"/>
        <v>NA</v>
      </c>
      <c r="P398" t="e">
        <v>#N/A</v>
      </c>
      <c r="Q398" t="e">
        <v>#N/A</v>
      </c>
      <c r="R398" t="str" cm="1">
        <f t="array" ref="R398">INDEX($U$2:$U$6,ROUNDUP(K398/$T$2,0))</f>
        <v>Top 20%</v>
      </c>
      <c r="V398">
        <v>0</v>
      </c>
      <c r="X398">
        <f t="shared" si="54"/>
        <v>0</v>
      </c>
      <c r="Y398">
        <v>0</v>
      </c>
      <c r="Z398">
        <f t="shared" si="55"/>
        <v>0</v>
      </c>
    </row>
    <row r="399" spans="1:26" x14ac:dyDescent="0.25">
      <c r="A399" s="26">
        <v>2325</v>
      </c>
      <c r="B399" s="96" t="s">
        <v>1301</v>
      </c>
      <c r="C399">
        <v>102931101</v>
      </c>
      <c r="D399" t="s">
        <v>296</v>
      </c>
      <c r="E399">
        <v>613.40182261164</v>
      </c>
      <c r="F399">
        <f t="shared" si="56"/>
        <v>0.38123171075925422</v>
      </c>
      <c r="G399" s="27">
        <v>35</v>
      </c>
      <c r="H399">
        <f t="shared" si="57"/>
        <v>16.606405068787122</v>
      </c>
      <c r="I399">
        <f t="shared" si="58"/>
        <v>6.3308882139348652</v>
      </c>
      <c r="J399" s="97">
        <v>0.18088252039813901</v>
      </c>
      <c r="K399" s="98">
        <v>398</v>
      </c>
      <c r="L399">
        <f t="shared" si="59"/>
        <v>4551.9452773491894</v>
      </c>
      <c r="M399">
        <f t="shared" si="60"/>
        <v>12539.983205654808</v>
      </c>
      <c r="N399" t="e">
        <f t="shared" si="61"/>
        <v>#N/A</v>
      </c>
      <c r="O399" t="str">
        <f t="shared" si="62"/>
        <v>NA</v>
      </c>
      <c r="P399" t="e">
        <v>#N/A</v>
      </c>
      <c r="Q399" t="e">
        <v>#N/A</v>
      </c>
      <c r="R399" t="str" cm="1">
        <f t="array" ref="R399">INDEX($U$2:$U$6,ROUNDUP(K399/$T$2,0))</f>
        <v>Top 20%</v>
      </c>
      <c r="V399">
        <v>0</v>
      </c>
      <c r="X399">
        <f t="shared" si="54"/>
        <v>0</v>
      </c>
      <c r="Y399">
        <v>0</v>
      </c>
      <c r="Z399">
        <f t="shared" si="55"/>
        <v>0</v>
      </c>
    </row>
    <row r="400" spans="1:26" x14ac:dyDescent="0.25">
      <c r="A400" s="26">
        <v>6987</v>
      </c>
      <c r="B400" s="96" t="s">
        <v>4260</v>
      </c>
      <c r="C400">
        <v>183052113</v>
      </c>
      <c r="D400" t="s">
        <v>4155</v>
      </c>
      <c r="E400">
        <v>63879.290090131399</v>
      </c>
      <c r="F400">
        <f t="shared" si="56"/>
        <v>39.70123684905618</v>
      </c>
      <c r="G400" s="27">
        <v>278</v>
      </c>
      <c r="H400">
        <f t="shared" si="57"/>
        <v>1.2659741662666404</v>
      </c>
      <c r="I400">
        <f t="shared" si="58"/>
        <v>50.260740219738317</v>
      </c>
      <c r="J400" s="97">
        <v>0.18079402956740401</v>
      </c>
      <c r="K400" s="98">
        <v>399</v>
      </c>
      <c r="L400">
        <f t="shared" si="59"/>
        <v>4591.6465141982453</v>
      </c>
      <c r="M400">
        <f t="shared" si="60"/>
        <v>12489.722465435068</v>
      </c>
      <c r="N400" t="e">
        <f t="shared" si="61"/>
        <v>#N/A</v>
      </c>
      <c r="O400" t="str">
        <f t="shared" si="62"/>
        <v>NA</v>
      </c>
      <c r="P400" t="e">
        <v>#N/A</v>
      </c>
      <c r="Q400" t="e">
        <v>#N/A</v>
      </c>
      <c r="R400" t="str" cm="1">
        <f t="array" ref="R400">INDEX($U$2:$U$6,ROUNDUP(K400/$T$2,0))</f>
        <v>Top 20%</v>
      </c>
      <c r="V400">
        <v>0</v>
      </c>
      <c r="X400">
        <f t="shared" si="54"/>
        <v>0</v>
      </c>
      <c r="Y400">
        <v>0</v>
      </c>
      <c r="Z400">
        <f t="shared" si="55"/>
        <v>0</v>
      </c>
    </row>
    <row r="401" spans="1:26" x14ac:dyDescent="0.25">
      <c r="A401" s="26">
        <v>1077</v>
      </c>
      <c r="B401" s="96" t="s">
        <v>1269</v>
      </c>
      <c r="C401">
        <v>12022212</v>
      </c>
      <c r="D401" t="s">
        <v>628</v>
      </c>
      <c r="E401">
        <v>18838.2346918406</v>
      </c>
      <c r="F401">
        <f t="shared" si="56"/>
        <v>11.708038963232195</v>
      </c>
      <c r="G401" s="27">
        <v>112</v>
      </c>
      <c r="H401">
        <f t="shared" si="57"/>
        <v>1.7239096013155641</v>
      </c>
      <c r="I401">
        <f t="shared" si="58"/>
        <v>20.183600781292704</v>
      </c>
      <c r="J401" s="97">
        <v>0.180210721261542</v>
      </c>
      <c r="K401" s="98">
        <v>400</v>
      </c>
      <c r="L401">
        <f t="shared" si="59"/>
        <v>4603.3545531614773</v>
      </c>
      <c r="M401">
        <f t="shared" si="60"/>
        <v>12469.538864653776</v>
      </c>
      <c r="N401" t="e">
        <f t="shared" si="61"/>
        <v>#N/A</v>
      </c>
      <c r="O401" t="str">
        <f t="shared" si="62"/>
        <v>NA</v>
      </c>
      <c r="P401" t="e">
        <v>#N/A</v>
      </c>
      <c r="Q401" t="e">
        <v>#N/A</v>
      </c>
      <c r="R401" t="str" cm="1">
        <f t="array" ref="R401">INDEX($U$2:$U$6,ROUNDUP(K401/$T$2,0))</f>
        <v>Top 20%</v>
      </c>
      <c r="V401">
        <v>0</v>
      </c>
      <c r="X401">
        <f t="shared" si="54"/>
        <v>0</v>
      </c>
      <c r="Y401">
        <v>0</v>
      </c>
      <c r="Z401">
        <f t="shared" si="55"/>
        <v>0</v>
      </c>
    </row>
    <row r="402" spans="1:26" x14ac:dyDescent="0.25">
      <c r="A402" s="26">
        <v>6538</v>
      </c>
      <c r="B402" s="96" t="s">
        <v>1015</v>
      </c>
      <c r="C402">
        <v>254061102</v>
      </c>
      <c r="D402" t="s">
        <v>1014</v>
      </c>
      <c r="E402">
        <v>28760.1957260975</v>
      </c>
      <c r="F402">
        <f t="shared" si="56"/>
        <v>17.874577828525481</v>
      </c>
      <c r="G402" s="27">
        <v>162</v>
      </c>
      <c r="H402">
        <f t="shared" si="57"/>
        <v>1.633125924465858</v>
      </c>
      <c r="I402">
        <f t="shared" si="58"/>
        <v>29.191436440647607</v>
      </c>
      <c r="J402" s="97">
        <v>0.18019405210276301</v>
      </c>
      <c r="K402" s="98">
        <v>401</v>
      </c>
      <c r="L402">
        <f t="shared" si="59"/>
        <v>4621.2291309900029</v>
      </c>
      <c r="M402">
        <f t="shared" si="60"/>
        <v>12440.347428213128</v>
      </c>
      <c r="N402" t="e">
        <f t="shared" si="61"/>
        <v>#N/A</v>
      </c>
      <c r="O402" t="str">
        <f t="shared" si="62"/>
        <v>NA</v>
      </c>
      <c r="P402" t="e">
        <v>#N/A</v>
      </c>
      <c r="Q402" t="e">
        <v>#N/A</v>
      </c>
      <c r="R402" t="str" cm="1">
        <f t="array" ref="R402">INDEX($U$2:$U$6,ROUNDUP(K402/$T$2,0))</f>
        <v>Top 20%</v>
      </c>
      <c r="V402">
        <v>0</v>
      </c>
      <c r="X402">
        <f t="shared" si="54"/>
        <v>0</v>
      </c>
      <c r="Y402">
        <v>0</v>
      </c>
      <c r="Z402">
        <f t="shared" si="55"/>
        <v>0</v>
      </c>
    </row>
    <row r="403" spans="1:26" x14ac:dyDescent="0.25">
      <c r="A403" s="26">
        <v>8223</v>
      </c>
      <c r="B403" s="96" t="s">
        <v>3735</v>
      </c>
      <c r="C403">
        <v>253642104</v>
      </c>
      <c r="D403" t="s">
        <v>2505</v>
      </c>
      <c r="E403">
        <v>8152.5338653831104</v>
      </c>
      <c r="F403">
        <f t="shared" si="56"/>
        <v>5.0668327317483595</v>
      </c>
      <c r="G403" s="27">
        <v>30</v>
      </c>
      <c r="H403">
        <f t="shared" si="57"/>
        <v>1.0644108104257128</v>
      </c>
      <c r="I403">
        <f t="shared" si="58"/>
        <v>5.3931915342918</v>
      </c>
      <c r="J403" s="97">
        <v>0.17977305114306</v>
      </c>
      <c r="K403" s="98">
        <v>402</v>
      </c>
      <c r="L403">
        <f t="shared" si="59"/>
        <v>4626.2959637217509</v>
      </c>
      <c r="M403">
        <f t="shared" si="60"/>
        <v>12434.954236678837</v>
      </c>
      <c r="N403" t="e">
        <f t="shared" si="61"/>
        <v>#N/A</v>
      </c>
      <c r="O403" t="str">
        <f t="shared" si="62"/>
        <v>NA</v>
      </c>
      <c r="P403" t="e">
        <v>#N/A</v>
      </c>
      <c r="Q403" t="e">
        <v>#N/A</v>
      </c>
      <c r="R403" t="str" cm="1">
        <f t="array" ref="R403">INDEX($U$2:$U$6,ROUNDUP(K403/$T$2,0))</f>
        <v>Top 20%</v>
      </c>
      <c r="V403">
        <v>0</v>
      </c>
      <c r="X403">
        <f t="shared" si="54"/>
        <v>0</v>
      </c>
      <c r="Y403">
        <v>0</v>
      </c>
      <c r="Z403">
        <f t="shared" si="55"/>
        <v>0</v>
      </c>
    </row>
    <row r="404" spans="1:26" x14ac:dyDescent="0.25">
      <c r="A404" s="26">
        <v>7847</v>
      </c>
      <c r="B404" s="96" t="s">
        <v>3712</v>
      </c>
      <c r="C404">
        <v>182391103</v>
      </c>
      <c r="D404" t="s">
        <v>2590</v>
      </c>
      <c r="E404">
        <v>4222.8970498324297</v>
      </c>
      <c r="F404">
        <f t="shared" si="56"/>
        <v>2.6245475760300994</v>
      </c>
      <c r="G404" s="27">
        <v>16</v>
      </c>
      <c r="H404">
        <f t="shared" si="57"/>
        <v>1.091844782738628</v>
      </c>
      <c r="I404">
        <f t="shared" si="58"/>
        <v>2.8655985779377762</v>
      </c>
      <c r="J404" s="97">
        <v>0.17909991112111101</v>
      </c>
      <c r="K404" s="98">
        <v>403</v>
      </c>
      <c r="L404">
        <f t="shared" si="59"/>
        <v>4628.9205112977806</v>
      </c>
      <c r="M404">
        <f t="shared" si="60"/>
        <v>12432.0886381009</v>
      </c>
      <c r="N404" t="e">
        <f t="shared" si="61"/>
        <v>#N/A</v>
      </c>
      <c r="O404" t="str">
        <f t="shared" si="62"/>
        <v>NA</v>
      </c>
      <c r="P404" t="e">
        <v>#N/A</v>
      </c>
      <c r="Q404" t="e">
        <v>#N/A</v>
      </c>
      <c r="R404" t="str" cm="1">
        <f t="array" ref="R404">INDEX($U$2:$U$6,ROUNDUP(K404/$T$2,0))</f>
        <v>Top 20%</v>
      </c>
      <c r="V404">
        <v>0</v>
      </c>
      <c r="X404">
        <f t="shared" si="54"/>
        <v>0</v>
      </c>
      <c r="Y404">
        <v>0</v>
      </c>
      <c r="Z404">
        <f t="shared" si="55"/>
        <v>0</v>
      </c>
    </row>
    <row r="405" spans="1:26" x14ac:dyDescent="0.25">
      <c r="A405" s="26">
        <v>1905</v>
      </c>
      <c r="B405" s="96" t="s">
        <v>365</v>
      </c>
      <c r="C405">
        <v>252941107</v>
      </c>
      <c r="D405" t="s">
        <v>364</v>
      </c>
      <c r="E405">
        <v>31029.218735535</v>
      </c>
      <c r="F405">
        <f t="shared" si="56"/>
        <v>19.28478479523617</v>
      </c>
      <c r="G405" s="27">
        <v>145</v>
      </c>
      <c r="H405">
        <f t="shared" si="57"/>
        <v>1.3449615024590749</v>
      </c>
      <c r="I405">
        <f t="shared" si="58"/>
        <v>25.937293132800761</v>
      </c>
      <c r="J405" s="97">
        <v>0.17887788367448801</v>
      </c>
      <c r="K405" s="98">
        <v>404</v>
      </c>
      <c r="L405">
        <f t="shared" si="59"/>
        <v>4648.2052960930168</v>
      </c>
      <c r="M405">
        <f t="shared" si="60"/>
        <v>12406.151344968099</v>
      </c>
      <c r="N405">
        <f t="shared" si="61"/>
        <v>12406.151344968099</v>
      </c>
      <c r="O405" t="str">
        <f t="shared" si="62"/>
        <v>TIVY VALLEY 1107R1817</v>
      </c>
      <c r="P405" t="e">
        <v>#N/A</v>
      </c>
      <c r="Q405" t="e">
        <v>#N/A</v>
      </c>
      <c r="R405" t="str" cm="1">
        <f t="array" ref="R405">INDEX($U$2:$U$6,ROUNDUP(K405/$T$2,0))</f>
        <v>Top 20%</v>
      </c>
      <c r="V405">
        <v>0</v>
      </c>
      <c r="X405">
        <f t="shared" si="54"/>
        <v>0</v>
      </c>
      <c r="Y405">
        <v>0</v>
      </c>
      <c r="Z405">
        <f t="shared" si="55"/>
        <v>0</v>
      </c>
    </row>
    <row r="406" spans="1:26" x14ac:dyDescent="0.25">
      <c r="A406" s="26">
        <v>3840</v>
      </c>
      <c r="B406" s="96" t="s">
        <v>1750</v>
      </c>
      <c r="C406">
        <v>254601103</v>
      </c>
      <c r="D406" t="s">
        <v>354</v>
      </c>
      <c r="E406">
        <v>28250.671012919</v>
      </c>
      <c r="F406">
        <f t="shared" si="56"/>
        <v>17.557906160919206</v>
      </c>
      <c r="G406" s="27">
        <v>103</v>
      </c>
      <c r="H406">
        <f t="shared" si="57"/>
        <v>1.048512011842931</v>
      </c>
      <c r="I406">
        <f t="shared" si="58"/>
        <v>18.40967551253479</v>
      </c>
      <c r="J406" s="97">
        <v>0.17873471371392999</v>
      </c>
      <c r="K406" s="98">
        <v>405</v>
      </c>
      <c r="L406">
        <f t="shared" si="59"/>
        <v>4665.7632022539365</v>
      </c>
      <c r="M406">
        <f t="shared" si="60"/>
        <v>12387.741669455563</v>
      </c>
      <c r="N406" t="e">
        <f t="shared" si="61"/>
        <v>#N/A</v>
      </c>
      <c r="O406" t="str">
        <f t="shared" si="62"/>
        <v>NA</v>
      </c>
      <c r="P406" t="e">
        <v>#N/A</v>
      </c>
      <c r="Q406" t="e">
        <v>#N/A</v>
      </c>
      <c r="R406" t="str" cm="1">
        <f t="array" ref="R406">INDEX($U$2:$U$6,ROUNDUP(K406/$T$2,0))</f>
        <v>Top 20%</v>
      </c>
      <c r="V406">
        <v>0</v>
      </c>
      <c r="X406">
        <f t="shared" si="54"/>
        <v>0</v>
      </c>
      <c r="Y406">
        <v>0</v>
      </c>
      <c r="Z406">
        <f t="shared" si="55"/>
        <v>0</v>
      </c>
    </row>
    <row r="407" spans="1:26" x14ac:dyDescent="0.25">
      <c r="A407" s="26">
        <v>1011</v>
      </c>
      <c r="B407" s="96" t="s">
        <v>822</v>
      </c>
      <c r="C407">
        <v>42711101</v>
      </c>
      <c r="D407" t="s">
        <v>346</v>
      </c>
      <c r="E407">
        <v>39211.693126569597</v>
      </c>
      <c r="F407">
        <f t="shared" si="56"/>
        <v>24.370225684629954</v>
      </c>
      <c r="G407" s="27">
        <v>203</v>
      </c>
      <c r="H407">
        <f t="shared" si="57"/>
        <v>1.4874903529870986</v>
      </c>
      <c r="I407">
        <f t="shared" si="58"/>
        <v>36.250475606005466</v>
      </c>
      <c r="J407" s="97">
        <v>0.17857377145815501</v>
      </c>
      <c r="K407" s="98">
        <v>406</v>
      </c>
      <c r="L407">
        <f t="shared" si="59"/>
        <v>4690.1334279385665</v>
      </c>
      <c r="M407">
        <f t="shared" si="60"/>
        <v>12351.491193849557</v>
      </c>
      <c r="N407" t="e">
        <f t="shared" si="61"/>
        <v>#N/A</v>
      </c>
      <c r="O407" t="str">
        <f t="shared" si="62"/>
        <v>NA</v>
      </c>
      <c r="P407" t="e">
        <v>#N/A</v>
      </c>
      <c r="Q407" t="e">
        <v>#N/A</v>
      </c>
      <c r="R407" t="str" cm="1">
        <f t="array" ref="R407">INDEX($U$2:$U$6,ROUNDUP(K407/$T$2,0))</f>
        <v>Top 20%</v>
      </c>
      <c r="V407">
        <v>0</v>
      </c>
      <c r="X407">
        <f t="shared" si="54"/>
        <v>0</v>
      </c>
      <c r="Y407">
        <v>0</v>
      </c>
      <c r="Z407">
        <f t="shared" si="55"/>
        <v>0</v>
      </c>
    </row>
    <row r="408" spans="1:26" x14ac:dyDescent="0.25">
      <c r="A408" s="26">
        <v>1851</v>
      </c>
      <c r="B408" s="96" t="s">
        <v>4261</v>
      </c>
      <c r="C408">
        <v>43311102</v>
      </c>
      <c r="D408" t="s">
        <v>375</v>
      </c>
      <c r="E408">
        <v>6326.3362613877898</v>
      </c>
      <c r="F408">
        <f t="shared" si="56"/>
        <v>3.9318435434355439</v>
      </c>
      <c r="G408" s="27">
        <v>97</v>
      </c>
      <c r="H408">
        <f t="shared" si="57"/>
        <v>4.3889130108593468</v>
      </c>
      <c r="I408">
        <f t="shared" si="58"/>
        <v>17.256519284447577</v>
      </c>
      <c r="J408" s="97">
        <v>0.17790226066440801</v>
      </c>
      <c r="K408" s="98">
        <v>407</v>
      </c>
      <c r="L408">
        <f t="shared" si="59"/>
        <v>4694.0652714820017</v>
      </c>
      <c r="M408">
        <f t="shared" si="60"/>
        <v>12334.23467456511</v>
      </c>
      <c r="N408" t="e">
        <f t="shared" si="61"/>
        <v>#N/A</v>
      </c>
      <c r="O408" t="str">
        <f t="shared" si="62"/>
        <v>NA</v>
      </c>
      <c r="P408" t="e">
        <v>#N/A</v>
      </c>
      <c r="Q408" t="e">
        <v>#N/A</v>
      </c>
      <c r="R408" t="str" cm="1">
        <f t="array" ref="R408">INDEX($U$2:$U$6,ROUNDUP(K408/$T$2,0))</f>
        <v>Top 20%</v>
      </c>
      <c r="V408">
        <v>0</v>
      </c>
      <c r="X408">
        <f t="shared" si="54"/>
        <v>0</v>
      </c>
      <c r="Y408">
        <v>0</v>
      </c>
      <c r="Z408">
        <f t="shared" si="55"/>
        <v>0</v>
      </c>
    </row>
    <row r="409" spans="1:26" x14ac:dyDescent="0.25">
      <c r="A409" s="26">
        <v>7708</v>
      </c>
      <c r="B409" s="96" t="s">
        <v>1915</v>
      </c>
      <c r="C409">
        <v>152471101</v>
      </c>
      <c r="D409" t="s">
        <v>489</v>
      </c>
      <c r="E409">
        <v>13402.9330833554</v>
      </c>
      <c r="F409">
        <f t="shared" si="56"/>
        <v>8.3299770561562454</v>
      </c>
      <c r="G409" s="27">
        <v>77</v>
      </c>
      <c r="H409">
        <f t="shared" si="57"/>
        <v>1.6372555811390133</v>
      </c>
      <c r="I409">
        <f t="shared" si="58"/>
        <v>13.63830142595174</v>
      </c>
      <c r="J409" s="97">
        <v>0.17712079773963299</v>
      </c>
      <c r="K409" s="98">
        <v>408</v>
      </c>
      <c r="L409">
        <f t="shared" si="59"/>
        <v>4702.3952485381578</v>
      </c>
      <c r="M409">
        <f t="shared" si="60"/>
        <v>12320.596373139158</v>
      </c>
      <c r="N409" t="e">
        <f t="shared" si="61"/>
        <v>#N/A</v>
      </c>
      <c r="O409" t="str">
        <f t="shared" si="62"/>
        <v>NA</v>
      </c>
      <c r="P409" t="e">
        <v>#N/A</v>
      </c>
      <c r="Q409" t="e">
        <v>#N/A</v>
      </c>
      <c r="R409" t="str" cm="1">
        <f t="array" ref="R409">INDEX($U$2:$U$6,ROUNDUP(K409/$T$2,0))</f>
        <v>Top 20%</v>
      </c>
      <c r="V409">
        <v>0</v>
      </c>
      <c r="X409">
        <f t="shared" si="54"/>
        <v>0</v>
      </c>
      <c r="Y409">
        <v>0</v>
      </c>
      <c r="Z409">
        <f t="shared" si="55"/>
        <v>0</v>
      </c>
    </row>
    <row r="410" spans="1:26" x14ac:dyDescent="0.25">
      <c r="A410" s="26">
        <v>10514</v>
      </c>
      <c r="B410" s="96" t="s">
        <v>4262</v>
      </c>
      <c r="C410">
        <v>258131101</v>
      </c>
      <c r="D410" t="s">
        <v>2680</v>
      </c>
      <c r="E410">
        <v>1862.1340376443</v>
      </c>
      <c r="F410">
        <f t="shared" si="56"/>
        <v>1.1573238270008079</v>
      </c>
      <c r="G410" s="27">
        <v>2</v>
      </c>
      <c r="H410">
        <f t="shared" si="57"/>
        <v>0.30527036493795728</v>
      </c>
      <c r="I410">
        <f t="shared" si="58"/>
        <v>0.35329666701993001</v>
      </c>
      <c r="J410" s="97">
        <v>0.17664833350996501</v>
      </c>
      <c r="K410" s="98">
        <v>409</v>
      </c>
      <c r="L410">
        <f t="shared" si="59"/>
        <v>4703.552572365159</v>
      </c>
      <c r="M410">
        <f t="shared" si="60"/>
        <v>12320.243076472139</v>
      </c>
      <c r="N410" t="e">
        <f t="shared" si="61"/>
        <v>#N/A</v>
      </c>
      <c r="O410" t="str">
        <f t="shared" si="62"/>
        <v>NA</v>
      </c>
      <c r="P410" t="e">
        <v>#N/A</v>
      </c>
      <c r="Q410" t="e">
        <v>#N/A</v>
      </c>
      <c r="R410" t="str" cm="1">
        <f t="array" ref="R410">INDEX($U$2:$U$6,ROUNDUP(K410/$T$2,0))</f>
        <v>Top 20%</v>
      </c>
      <c r="V410">
        <v>0</v>
      </c>
      <c r="X410">
        <f t="shared" si="54"/>
        <v>0</v>
      </c>
      <c r="Y410">
        <v>0</v>
      </c>
      <c r="Z410">
        <f t="shared" si="55"/>
        <v>0</v>
      </c>
    </row>
    <row r="411" spans="1:26" x14ac:dyDescent="0.25">
      <c r="A411" s="26">
        <v>5375</v>
      </c>
      <c r="B411" s="96" t="s">
        <v>4263</v>
      </c>
      <c r="C411">
        <v>14662109</v>
      </c>
      <c r="D411" t="s">
        <v>4034</v>
      </c>
      <c r="E411">
        <v>3111.1631426353101</v>
      </c>
      <c r="F411">
        <f t="shared" si="56"/>
        <v>1.9336004615508453</v>
      </c>
      <c r="G411" s="27">
        <v>12</v>
      </c>
      <c r="H411">
        <f t="shared" si="57"/>
        <v>1.0926843990628132</v>
      </c>
      <c r="I411">
        <f t="shared" si="58"/>
        <v>2.1128150583572638</v>
      </c>
      <c r="J411" s="97">
        <v>0.17606792152977199</v>
      </c>
      <c r="K411" s="98">
        <v>410</v>
      </c>
      <c r="L411">
        <f t="shared" si="59"/>
        <v>4705.4861728267097</v>
      </c>
      <c r="M411">
        <f t="shared" si="60"/>
        <v>12318.130261413782</v>
      </c>
      <c r="N411" t="e">
        <f t="shared" si="61"/>
        <v>#N/A</v>
      </c>
      <c r="O411" t="str">
        <f t="shared" si="62"/>
        <v>NA</v>
      </c>
      <c r="P411" t="e">
        <v>#N/A</v>
      </c>
      <c r="Q411" t="e">
        <v>#N/A</v>
      </c>
      <c r="R411" t="str" cm="1">
        <f t="array" ref="R411">INDEX($U$2:$U$6,ROUNDUP(K411/$T$2,0))</f>
        <v>Top 20%</v>
      </c>
      <c r="V411">
        <v>0</v>
      </c>
      <c r="X411">
        <f t="shared" si="54"/>
        <v>0</v>
      </c>
      <c r="Y411">
        <v>0</v>
      </c>
      <c r="Z411">
        <f t="shared" si="55"/>
        <v>0</v>
      </c>
    </row>
    <row r="412" spans="1:26" x14ac:dyDescent="0.25">
      <c r="A412" s="26">
        <v>8181</v>
      </c>
      <c r="B412" s="96" t="s">
        <v>1837</v>
      </c>
      <c r="C412">
        <v>153662102</v>
      </c>
      <c r="D412" t="s">
        <v>205</v>
      </c>
      <c r="E412">
        <v>8917.9013010040508</v>
      </c>
      <c r="F412">
        <f t="shared" si="56"/>
        <v>5.5425116848999698</v>
      </c>
      <c r="G412" s="27">
        <v>56</v>
      </c>
      <c r="H412">
        <f t="shared" si="57"/>
        <v>1.7763575265721188</v>
      </c>
      <c r="I412">
        <f t="shared" si="58"/>
        <v>9.8454823475859765</v>
      </c>
      <c r="J412" s="97">
        <v>0.175812184778321</v>
      </c>
      <c r="K412" s="98">
        <v>411</v>
      </c>
      <c r="L412">
        <f t="shared" si="59"/>
        <v>4711.0286845116098</v>
      </c>
      <c r="M412">
        <f t="shared" si="60"/>
        <v>12308.284779066196</v>
      </c>
      <c r="N412" t="e">
        <f t="shared" si="61"/>
        <v>#N/A</v>
      </c>
      <c r="O412" t="str">
        <f t="shared" si="62"/>
        <v>NA</v>
      </c>
      <c r="P412" t="e">
        <v>#N/A</v>
      </c>
      <c r="Q412" t="e">
        <v>#N/A</v>
      </c>
      <c r="R412" t="str" cm="1">
        <f t="array" ref="R412">INDEX($U$2:$U$6,ROUNDUP(K412/$T$2,0))</f>
        <v>Top 20%</v>
      </c>
      <c r="V412">
        <v>0</v>
      </c>
      <c r="X412">
        <f t="shared" si="54"/>
        <v>0</v>
      </c>
      <c r="Y412">
        <v>0</v>
      </c>
      <c r="Z412">
        <f t="shared" si="55"/>
        <v>0</v>
      </c>
    </row>
    <row r="413" spans="1:26" x14ac:dyDescent="0.25">
      <c r="A413" s="26">
        <v>3827</v>
      </c>
      <c r="B413" s="96" t="s">
        <v>637</v>
      </c>
      <c r="C413">
        <v>152691109</v>
      </c>
      <c r="D413" t="s">
        <v>220</v>
      </c>
      <c r="E413">
        <v>23079.044722105598</v>
      </c>
      <c r="F413">
        <f t="shared" si="56"/>
        <v>14.343719528965568</v>
      </c>
      <c r="G413" s="27">
        <v>155</v>
      </c>
      <c r="H413">
        <f t="shared" si="57"/>
        <v>1.8978299906216429</v>
      </c>
      <c r="I413">
        <f t="shared" si="58"/>
        <v>27.221941099136203</v>
      </c>
      <c r="J413" s="97">
        <v>0.17562542644604001</v>
      </c>
      <c r="K413" s="98">
        <v>412</v>
      </c>
      <c r="L413">
        <f t="shared" si="59"/>
        <v>4725.372404040575</v>
      </c>
      <c r="M413">
        <f t="shared" si="60"/>
        <v>12281.06283796706</v>
      </c>
      <c r="N413" t="e">
        <f t="shared" si="61"/>
        <v>#N/A</v>
      </c>
      <c r="O413" t="str">
        <f t="shared" si="62"/>
        <v>NA</v>
      </c>
      <c r="P413" t="e">
        <v>#N/A</v>
      </c>
      <c r="Q413" t="e">
        <v>#N/A</v>
      </c>
      <c r="R413" t="str" cm="1">
        <f t="array" ref="R413">INDEX($U$2:$U$6,ROUNDUP(K413/$T$2,0))</f>
        <v>Top 20%</v>
      </c>
      <c r="V413">
        <v>0</v>
      </c>
      <c r="X413">
        <f t="shared" si="54"/>
        <v>0</v>
      </c>
      <c r="Y413">
        <v>0</v>
      </c>
      <c r="Z413">
        <f t="shared" si="55"/>
        <v>0</v>
      </c>
    </row>
    <row r="414" spans="1:26" x14ac:dyDescent="0.25">
      <c r="A414" s="26">
        <v>329</v>
      </c>
      <c r="B414" s="96" t="s">
        <v>627</v>
      </c>
      <c r="C414">
        <v>103331102</v>
      </c>
      <c r="D414" t="s">
        <v>493</v>
      </c>
      <c r="E414">
        <v>51204.652673653</v>
      </c>
      <c r="F414">
        <f t="shared" si="56"/>
        <v>31.823898492015537</v>
      </c>
      <c r="G414" s="27">
        <v>123</v>
      </c>
      <c r="H414">
        <f t="shared" si="57"/>
        <v>0.678077124842277</v>
      </c>
      <c r="I414">
        <f t="shared" si="58"/>
        <v>21.579057590738369</v>
      </c>
      <c r="J414" s="97">
        <v>0.17543949260762901</v>
      </c>
      <c r="K414" s="98">
        <v>413</v>
      </c>
      <c r="L414">
        <f t="shared" si="59"/>
        <v>4757.1963025325904</v>
      </c>
      <c r="M414">
        <f t="shared" si="60"/>
        <v>12259.483780376322</v>
      </c>
      <c r="N414" t="e">
        <f t="shared" si="61"/>
        <v>#N/A</v>
      </c>
      <c r="O414" t="str">
        <f t="shared" si="62"/>
        <v>NA</v>
      </c>
      <c r="P414">
        <v>12259.483780376322</v>
      </c>
      <c r="Q414" t="e">
        <v>#N/A</v>
      </c>
      <c r="R414" t="str" cm="1">
        <f t="array" ref="R414">INDEX($U$2:$U$6,ROUNDUP(K414/$T$2,0))</f>
        <v>Top 20%</v>
      </c>
      <c r="V414">
        <v>0</v>
      </c>
      <c r="X414">
        <f t="shared" si="54"/>
        <v>0</v>
      </c>
      <c r="Y414">
        <v>3.0399621212121213</v>
      </c>
      <c r="Z414">
        <f t="shared" si="55"/>
        <v>2.0613287747809448</v>
      </c>
    </row>
    <row r="415" spans="1:26" x14ac:dyDescent="0.25">
      <c r="A415" s="26">
        <v>6969</v>
      </c>
      <c r="B415" s="96" t="s">
        <v>1207</v>
      </c>
      <c r="C415">
        <v>42631108</v>
      </c>
      <c r="D415" t="s">
        <v>789</v>
      </c>
      <c r="E415">
        <v>20077.946603296099</v>
      </c>
      <c r="F415">
        <f t="shared" si="56"/>
        <v>12.478524924360533</v>
      </c>
      <c r="G415" s="27">
        <v>95</v>
      </c>
      <c r="H415">
        <f t="shared" si="57"/>
        <v>1.3353301594329541</v>
      </c>
      <c r="I415">
        <f t="shared" si="58"/>
        <v>16.662950676734443</v>
      </c>
      <c r="J415" s="97">
        <v>0.17539948080773099</v>
      </c>
      <c r="K415" s="98">
        <v>414</v>
      </c>
      <c r="L415">
        <f t="shared" si="59"/>
        <v>4769.6748274569509</v>
      </c>
      <c r="M415">
        <f t="shared" si="60"/>
        <v>12242.820829699587</v>
      </c>
      <c r="N415" t="e">
        <f t="shared" si="61"/>
        <v>#N/A</v>
      </c>
      <c r="O415" t="str">
        <f t="shared" si="62"/>
        <v>NA</v>
      </c>
      <c r="P415" t="e">
        <v>#N/A</v>
      </c>
      <c r="Q415" t="e">
        <v>#N/A</v>
      </c>
      <c r="R415" t="str" cm="1">
        <f t="array" ref="R415">INDEX($U$2:$U$6,ROUNDUP(K415/$T$2,0))</f>
        <v>Top 20%</v>
      </c>
      <c r="V415">
        <v>0</v>
      </c>
      <c r="X415">
        <f t="shared" si="54"/>
        <v>0</v>
      </c>
      <c r="Y415">
        <v>0</v>
      </c>
      <c r="Z415">
        <f t="shared" si="55"/>
        <v>0</v>
      </c>
    </row>
    <row r="416" spans="1:26" x14ac:dyDescent="0.25">
      <c r="A416" s="26">
        <v>8229</v>
      </c>
      <c r="B416" s="96" t="s">
        <v>592</v>
      </c>
      <c r="C416">
        <v>192221101</v>
      </c>
      <c r="D416" t="s">
        <v>502</v>
      </c>
      <c r="E416">
        <v>10220.4249039885</v>
      </c>
      <c r="F416">
        <f t="shared" si="56"/>
        <v>6.3520353660587316</v>
      </c>
      <c r="G416" s="27">
        <v>26</v>
      </c>
      <c r="H416">
        <f t="shared" si="57"/>
        <v>0.71680273344733914</v>
      </c>
      <c r="I416">
        <f t="shared" si="58"/>
        <v>4.5531563133450685</v>
      </c>
      <c r="J416" s="97">
        <v>0.17512139666711801</v>
      </c>
      <c r="K416" s="98">
        <v>415</v>
      </c>
      <c r="L416">
        <f t="shared" si="59"/>
        <v>4776.0268628230097</v>
      </c>
      <c r="M416">
        <f t="shared" si="60"/>
        <v>12238.267673386243</v>
      </c>
      <c r="N416" t="e">
        <f t="shared" si="61"/>
        <v>#N/A</v>
      </c>
      <c r="O416" t="str">
        <f t="shared" si="62"/>
        <v>NA</v>
      </c>
      <c r="P416" t="e">
        <v>#N/A</v>
      </c>
      <c r="Q416" t="e">
        <v>#N/A</v>
      </c>
      <c r="R416" t="str" cm="1">
        <f t="array" ref="R416">INDEX($U$2:$U$6,ROUNDUP(K416/$T$2,0))</f>
        <v>Top 20%</v>
      </c>
      <c r="V416">
        <v>0</v>
      </c>
      <c r="X416">
        <f t="shared" si="54"/>
        <v>0</v>
      </c>
      <c r="Y416">
        <v>0</v>
      </c>
      <c r="Z416">
        <f t="shared" si="55"/>
        <v>0</v>
      </c>
    </row>
    <row r="417" spans="1:26" x14ac:dyDescent="0.25">
      <c r="A417" s="26">
        <v>8173</v>
      </c>
      <c r="B417" s="96" t="s">
        <v>4264</v>
      </c>
      <c r="C417">
        <v>182681101</v>
      </c>
      <c r="D417" t="s">
        <v>1957</v>
      </c>
      <c r="E417">
        <v>12032.479128319999</v>
      </c>
      <c r="F417">
        <f t="shared" si="56"/>
        <v>7.4782343867743934</v>
      </c>
      <c r="G417" s="27">
        <v>60</v>
      </c>
      <c r="H417">
        <f t="shared" si="57"/>
        <v>1.4040019390829468</v>
      </c>
      <c r="I417">
        <f t="shared" si="58"/>
        <v>10.49945557994802</v>
      </c>
      <c r="J417" s="97">
        <v>0.17499092633246699</v>
      </c>
      <c r="K417" s="98">
        <v>416</v>
      </c>
      <c r="L417">
        <f t="shared" si="59"/>
        <v>4783.5050972097843</v>
      </c>
      <c r="M417">
        <f t="shared" si="60"/>
        <v>12227.768217806295</v>
      </c>
      <c r="N417" t="e">
        <f t="shared" si="61"/>
        <v>#N/A</v>
      </c>
      <c r="O417" t="str">
        <f t="shared" si="62"/>
        <v>NA</v>
      </c>
      <c r="P417" t="e">
        <v>#N/A</v>
      </c>
      <c r="Q417" t="e">
        <v>#N/A</v>
      </c>
      <c r="R417" t="str" cm="1">
        <f t="array" ref="R417">INDEX($U$2:$U$6,ROUNDUP(K417/$T$2,0))</f>
        <v>Top 20%</v>
      </c>
      <c r="V417">
        <v>0</v>
      </c>
      <c r="X417">
        <f t="shared" si="54"/>
        <v>0</v>
      </c>
      <c r="Y417">
        <v>0</v>
      </c>
      <c r="Z417">
        <f t="shared" si="55"/>
        <v>0</v>
      </c>
    </row>
    <row r="418" spans="1:26" x14ac:dyDescent="0.25">
      <c r="A418" s="26">
        <v>5131</v>
      </c>
      <c r="B418" s="96" t="s">
        <v>377</v>
      </c>
      <c r="C418">
        <v>42601101</v>
      </c>
      <c r="D418" t="s">
        <v>271</v>
      </c>
      <c r="E418">
        <v>29156.044944835601</v>
      </c>
      <c r="F418">
        <f t="shared" si="56"/>
        <v>18.120599717113489</v>
      </c>
      <c r="G418" s="27">
        <v>116</v>
      </c>
      <c r="H418">
        <f t="shared" si="57"/>
        <v>1.1184697691600527</v>
      </c>
      <c r="I418">
        <f t="shared" si="58"/>
        <v>20.26734298264164</v>
      </c>
      <c r="J418" s="97">
        <v>0.17471847398828999</v>
      </c>
      <c r="K418" s="98">
        <v>417</v>
      </c>
      <c r="L418">
        <f t="shared" si="59"/>
        <v>4801.6256969268979</v>
      </c>
      <c r="M418">
        <f t="shared" si="60"/>
        <v>12207.500874823654</v>
      </c>
      <c r="N418" t="e">
        <f t="shared" si="61"/>
        <v>#N/A</v>
      </c>
      <c r="O418" t="str">
        <f t="shared" si="62"/>
        <v>NA</v>
      </c>
      <c r="P418" t="e">
        <v>#N/A</v>
      </c>
      <c r="Q418" t="e">
        <v>#N/A</v>
      </c>
      <c r="R418" t="str" cm="1">
        <f t="array" ref="R418">INDEX($U$2:$U$6,ROUNDUP(K418/$T$2,0))</f>
        <v>Top 20%</v>
      </c>
      <c r="V418">
        <v>0</v>
      </c>
      <c r="X418">
        <f t="shared" si="54"/>
        <v>0</v>
      </c>
      <c r="Y418">
        <v>0</v>
      </c>
      <c r="Z418">
        <f t="shared" si="55"/>
        <v>0</v>
      </c>
    </row>
    <row r="419" spans="1:26" x14ac:dyDescent="0.25">
      <c r="A419" s="26">
        <v>908</v>
      </c>
      <c r="B419" s="96" t="s">
        <v>4265</v>
      </c>
      <c r="C419">
        <v>63681102</v>
      </c>
      <c r="D419" t="s">
        <v>662</v>
      </c>
      <c r="E419">
        <v>8584.2297555652294</v>
      </c>
      <c r="F419">
        <f t="shared" si="56"/>
        <v>5.3351334714513543</v>
      </c>
      <c r="G419" s="27">
        <v>84</v>
      </c>
      <c r="H419">
        <f t="shared" si="57"/>
        <v>2.7504296730008346</v>
      </c>
      <c r="I419">
        <f t="shared" si="58"/>
        <v>14.673909409299757</v>
      </c>
      <c r="J419" s="97">
        <v>0.174689397729759</v>
      </c>
      <c r="K419" s="98">
        <v>418</v>
      </c>
      <c r="L419">
        <f t="shared" si="59"/>
        <v>4806.9608303983496</v>
      </c>
      <c r="M419">
        <f t="shared" si="60"/>
        <v>12192.826965414355</v>
      </c>
      <c r="N419" t="e">
        <f t="shared" si="61"/>
        <v>#N/A</v>
      </c>
      <c r="O419" t="str">
        <f t="shared" si="62"/>
        <v>NA</v>
      </c>
      <c r="P419" t="e">
        <v>#N/A</v>
      </c>
      <c r="Q419">
        <v>12192.826965414355</v>
      </c>
      <c r="R419" t="str" cm="1">
        <f t="array" ref="R419">INDEX($U$2:$U$6,ROUNDUP(K419/$T$2,0))</f>
        <v>Top 20%</v>
      </c>
      <c r="V419">
        <v>0</v>
      </c>
      <c r="X419">
        <f t="shared" si="54"/>
        <v>0</v>
      </c>
      <c r="Y419">
        <v>0</v>
      </c>
      <c r="Z419">
        <f t="shared" si="55"/>
        <v>0</v>
      </c>
    </row>
    <row r="420" spans="1:26" x14ac:dyDescent="0.25">
      <c r="A420" s="26">
        <v>9983</v>
      </c>
      <c r="B420" s="96" t="s">
        <v>4266</v>
      </c>
      <c r="C420">
        <v>63801105</v>
      </c>
      <c r="D420" t="s">
        <v>427</v>
      </c>
      <c r="E420">
        <v>172.35288293634</v>
      </c>
      <c r="F420">
        <f t="shared" si="56"/>
        <v>0.10711801301201988</v>
      </c>
      <c r="G420" s="27">
        <v>14</v>
      </c>
      <c r="H420">
        <f t="shared" si="57"/>
        <v>22.815756448028377</v>
      </c>
      <c r="I420">
        <f t="shared" si="58"/>
        <v>2.4439784960789801</v>
      </c>
      <c r="J420" s="97">
        <v>0.17456989257707001</v>
      </c>
      <c r="K420" s="98">
        <v>419</v>
      </c>
      <c r="L420">
        <f t="shared" si="59"/>
        <v>4807.0679484113616</v>
      </c>
      <c r="M420">
        <f t="shared" si="60"/>
        <v>12190.382986918275</v>
      </c>
      <c r="N420" t="e">
        <f t="shared" si="61"/>
        <v>#N/A</v>
      </c>
      <c r="O420" t="str">
        <f t="shared" si="62"/>
        <v>NA</v>
      </c>
      <c r="P420" t="e">
        <v>#N/A</v>
      </c>
      <c r="Q420" t="e">
        <v>#N/A</v>
      </c>
      <c r="R420" t="str" cm="1">
        <f t="array" ref="R420">INDEX($U$2:$U$6,ROUNDUP(K420/$T$2,0))</f>
        <v>Top 20%</v>
      </c>
      <c r="V420">
        <v>0</v>
      </c>
      <c r="X420">
        <f t="shared" si="54"/>
        <v>0</v>
      </c>
      <c r="Y420">
        <v>0</v>
      </c>
      <c r="Z420">
        <f t="shared" si="55"/>
        <v>0</v>
      </c>
    </row>
    <row r="421" spans="1:26" x14ac:dyDescent="0.25">
      <c r="A421" s="26">
        <v>6899</v>
      </c>
      <c r="B421" s="96" t="s">
        <v>208</v>
      </c>
      <c r="C421">
        <v>192321121</v>
      </c>
      <c r="D421" t="s">
        <v>207</v>
      </c>
      <c r="E421">
        <v>17377.702702536699</v>
      </c>
      <c r="F421">
        <f t="shared" si="56"/>
        <v>10.800312431657364</v>
      </c>
      <c r="G421" s="27">
        <v>77</v>
      </c>
      <c r="H421">
        <f t="shared" si="57"/>
        <v>1.2440150979426436</v>
      </c>
      <c r="I421">
        <f t="shared" si="58"/>
        <v>13.435751727479389</v>
      </c>
      <c r="J421" s="97">
        <v>0.17449028217505699</v>
      </c>
      <c r="K421" s="98">
        <v>420</v>
      </c>
      <c r="L421">
        <f t="shared" si="59"/>
        <v>4817.868260843019</v>
      </c>
      <c r="M421">
        <f t="shared" si="60"/>
        <v>12176.947235190795</v>
      </c>
      <c r="N421" t="e">
        <f t="shared" si="61"/>
        <v>#N/A</v>
      </c>
      <c r="O421" t="str">
        <f t="shared" si="62"/>
        <v>NA</v>
      </c>
      <c r="P421" t="e">
        <v>#N/A</v>
      </c>
      <c r="Q421" t="e">
        <v>#N/A</v>
      </c>
      <c r="R421" t="str" cm="1">
        <f t="array" ref="R421">INDEX($U$2:$U$6,ROUNDUP(K421/$T$2,0))</f>
        <v>Top 20%</v>
      </c>
      <c r="V421">
        <v>0</v>
      </c>
      <c r="X421">
        <f t="shared" si="54"/>
        <v>0</v>
      </c>
      <c r="Y421">
        <v>0</v>
      </c>
      <c r="Z421">
        <f t="shared" si="55"/>
        <v>0</v>
      </c>
    </row>
    <row r="422" spans="1:26" x14ac:dyDescent="0.25">
      <c r="A422" s="26">
        <v>2810</v>
      </c>
      <c r="B422" s="96" t="s">
        <v>210</v>
      </c>
      <c r="C422">
        <v>254421101</v>
      </c>
      <c r="D422" t="s">
        <v>209</v>
      </c>
      <c r="E422">
        <v>70938.540557421802</v>
      </c>
      <c r="F422">
        <f t="shared" si="56"/>
        <v>44.088589532269609</v>
      </c>
      <c r="G422" s="27">
        <v>435</v>
      </c>
      <c r="H422">
        <f t="shared" si="57"/>
        <v>1.7204126187582762</v>
      </c>
      <c r="I422">
        <f t="shared" si="58"/>
        <v>75.850565774570683</v>
      </c>
      <c r="J422" s="97">
        <v>0.174369116723151</v>
      </c>
      <c r="K422" s="98">
        <v>421</v>
      </c>
      <c r="L422">
        <f t="shared" si="59"/>
        <v>4861.9568503752889</v>
      </c>
      <c r="M422">
        <f t="shared" si="60"/>
        <v>12101.096669416225</v>
      </c>
      <c r="N422" t="e">
        <f t="shared" si="61"/>
        <v>#N/A</v>
      </c>
      <c r="O422" t="str">
        <f t="shared" si="62"/>
        <v>NA</v>
      </c>
      <c r="P422" t="e">
        <v>#N/A</v>
      </c>
      <c r="Q422" t="e">
        <v>#N/A</v>
      </c>
      <c r="R422" t="str" cm="1">
        <f t="array" ref="R422">INDEX($U$2:$U$6,ROUNDUP(K422/$T$2,0))</f>
        <v>Top 20%</v>
      </c>
      <c r="V422">
        <v>0</v>
      </c>
      <c r="X422">
        <f t="shared" si="54"/>
        <v>0</v>
      </c>
      <c r="Y422">
        <v>0</v>
      </c>
      <c r="Z422">
        <f t="shared" si="55"/>
        <v>0</v>
      </c>
    </row>
    <row r="423" spans="1:26" x14ac:dyDescent="0.25">
      <c r="A423" s="26">
        <v>8488</v>
      </c>
      <c r="B423" s="96" t="s">
        <v>4267</v>
      </c>
      <c r="C423">
        <v>152921101</v>
      </c>
      <c r="D423" t="s">
        <v>308</v>
      </c>
      <c r="E423">
        <v>3639.3630722637799</v>
      </c>
      <c r="F423">
        <f t="shared" si="56"/>
        <v>2.2618788516244748</v>
      </c>
      <c r="G423" s="27">
        <v>17</v>
      </c>
      <c r="H423">
        <f t="shared" si="57"/>
        <v>1.3100170125099377</v>
      </c>
      <c r="I423">
        <f t="shared" si="58"/>
        <v>2.963099775864503</v>
      </c>
      <c r="J423" s="97">
        <v>0.174299986815559</v>
      </c>
      <c r="K423" s="98">
        <v>422</v>
      </c>
      <c r="L423">
        <f t="shared" si="59"/>
        <v>4864.2187292269136</v>
      </c>
      <c r="M423">
        <f t="shared" si="60"/>
        <v>12098.13356964036</v>
      </c>
      <c r="N423" t="e">
        <f t="shared" si="61"/>
        <v>#N/A</v>
      </c>
      <c r="O423" t="str">
        <f t="shared" si="62"/>
        <v>NA</v>
      </c>
      <c r="P423" t="e">
        <v>#N/A</v>
      </c>
      <c r="Q423" t="e">
        <v>#N/A</v>
      </c>
      <c r="R423" t="str" cm="1">
        <f t="array" ref="R423">INDEX($U$2:$U$6,ROUNDUP(K423/$T$2,0))</f>
        <v>Top 20%</v>
      </c>
      <c r="V423">
        <v>0</v>
      </c>
      <c r="X423">
        <f t="shared" si="54"/>
        <v>0</v>
      </c>
      <c r="Y423">
        <v>0</v>
      </c>
      <c r="Z423">
        <f t="shared" si="55"/>
        <v>0</v>
      </c>
    </row>
    <row r="424" spans="1:26" x14ac:dyDescent="0.25">
      <c r="A424" s="26">
        <v>1886</v>
      </c>
      <c r="B424" s="96" t="s">
        <v>576</v>
      </c>
      <c r="C424">
        <v>43191101</v>
      </c>
      <c r="D424" t="s">
        <v>575</v>
      </c>
      <c r="E424">
        <v>33116.542531508698</v>
      </c>
      <c r="F424">
        <f t="shared" si="56"/>
        <v>20.582064966754938</v>
      </c>
      <c r="G424" s="27">
        <v>282</v>
      </c>
      <c r="H424">
        <f t="shared" si="57"/>
        <v>2.3824467626318504</v>
      </c>
      <c r="I424">
        <f t="shared" si="58"/>
        <v>49.035674048323727</v>
      </c>
      <c r="J424" s="97">
        <v>0.17388536896568699</v>
      </c>
      <c r="K424" s="98">
        <v>423</v>
      </c>
      <c r="L424">
        <f t="shared" si="59"/>
        <v>4884.8007941936685</v>
      </c>
      <c r="M424">
        <f t="shared" si="60"/>
        <v>12049.097895592036</v>
      </c>
      <c r="N424" t="e">
        <f t="shared" si="61"/>
        <v>#N/A</v>
      </c>
      <c r="O424" t="str">
        <f t="shared" si="62"/>
        <v>NA</v>
      </c>
      <c r="P424" t="e">
        <v>#N/A</v>
      </c>
      <c r="Q424" t="e">
        <v>#N/A</v>
      </c>
      <c r="R424" t="str" cm="1">
        <f t="array" ref="R424">INDEX($U$2:$U$6,ROUNDUP(K424/$T$2,0))</f>
        <v>Top 20%</v>
      </c>
      <c r="V424">
        <v>0</v>
      </c>
      <c r="X424">
        <f t="shared" si="54"/>
        <v>0</v>
      </c>
      <c r="Y424">
        <v>0</v>
      </c>
      <c r="Z424">
        <f t="shared" si="55"/>
        <v>0</v>
      </c>
    </row>
    <row r="425" spans="1:26" x14ac:dyDescent="0.25">
      <c r="A425" s="26">
        <v>7655</v>
      </c>
      <c r="B425" s="96" t="s">
        <v>624</v>
      </c>
      <c r="C425">
        <v>153652108</v>
      </c>
      <c r="D425" t="s">
        <v>623</v>
      </c>
      <c r="E425">
        <v>7926.3269988125703</v>
      </c>
      <c r="F425">
        <f t="shared" si="56"/>
        <v>4.9262442503496393</v>
      </c>
      <c r="G425" s="27">
        <v>74</v>
      </c>
      <c r="H425">
        <f t="shared" si="57"/>
        <v>2.6077019950406251</v>
      </c>
      <c r="I425">
        <f t="shared" si="58"/>
        <v>12.846176959694162</v>
      </c>
      <c r="J425" s="97">
        <v>0.173596985941813</v>
      </c>
      <c r="K425" s="98">
        <v>424</v>
      </c>
      <c r="L425">
        <f t="shared" si="59"/>
        <v>4889.727038444018</v>
      </c>
      <c r="M425">
        <f t="shared" si="60"/>
        <v>12036.251718632342</v>
      </c>
      <c r="N425" t="e">
        <f t="shared" si="61"/>
        <v>#N/A</v>
      </c>
      <c r="O425" t="str">
        <f t="shared" si="62"/>
        <v>NA</v>
      </c>
      <c r="P425" t="e">
        <v>#N/A</v>
      </c>
      <c r="Q425" t="e">
        <v>#N/A</v>
      </c>
      <c r="R425" t="str" cm="1">
        <f t="array" ref="R425">INDEX($U$2:$U$6,ROUNDUP(K425/$T$2,0))</f>
        <v>Top 20%</v>
      </c>
      <c r="V425">
        <v>0</v>
      </c>
      <c r="X425">
        <f t="shared" si="54"/>
        <v>0</v>
      </c>
      <c r="Y425">
        <v>0</v>
      </c>
      <c r="Z425">
        <f t="shared" si="55"/>
        <v>0</v>
      </c>
    </row>
    <row r="426" spans="1:26" x14ac:dyDescent="0.25">
      <c r="A426" s="26">
        <v>6143</v>
      </c>
      <c r="B426" s="96" t="s">
        <v>3711</v>
      </c>
      <c r="C426">
        <v>182391103</v>
      </c>
      <c r="D426" t="s">
        <v>2590</v>
      </c>
      <c r="E426">
        <v>17721.319786475</v>
      </c>
      <c r="F426">
        <f t="shared" si="56"/>
        <v>11.013871837461156</v>
      </c>
      <c r="G426" s="27">
        <v>101</v>
      </c>
      <c r="H426">
        <f t="shared" si="57"/>
        <v>1.587760372132109</v>
      </c>
      <c r="I426">
        <f t="shared" si="58"/>
        <v>17.48738924726268</v>
      </c>
      <c r="J426" s="97">
        <v>0.17314246779468001</v>
      </c>
      <c r="K426" s="98">
        <v>425</v>
      </c>
      <c r="L426">
        <f t="shared" si="59"/>
        <v>4900.740910281479</v>
      </c>
      <c r="M426">
        <f t="shared" si="60"/>
        <v>12018.76432938508</v>
      </c>
      <c r="N426" t="e">
        <f t="shared" si="61"/>
        <v>#N/A</v>
      </c>
      <c r="O426" t="str">
        <f t="shared" si="62"/>
        <v>NA</v>
      </c>
      <c r="P426" t="e">
        <v>#N/A</v>
      </c>
      <c r="Q426" t="e">
        <v>#N/A</v>
      </c>
      <c r="R426" t="str" cm="1">
        <f t="array" ref="R426">INDEX($U$2:$U$6,ROUNDUP(K426/$T$2,0))</f>
        <v>Top 20%</v>
      </c>
      <c r="V426">
        <v>0</v>
      </c>
      <c r="X426">
        <f t="shared" si="54"/>
        <v>0</v>
      </c>
      <c r="Y426">
        <v>0</v>
      </c>
      <c r="Z426">
        <f t="shared" si="55"/>
        <v>0</v>
      </c>
    </row>
    <row r="427" spans="1:26" x14ac:dyDescent="0.25">
      <c r="A427" s="26">
        <v>3312</v>
      </c>
      <c r="B427" s="96" t="s">
        <v>1398</v>
      </c>
      <c r="C427">
        <v>163541101</v>
      </c>
      <c r="D427" t="s">
        <v>1112</v>
      </c>
      <c r="E427">
        <v>22843.385306114898</v>
      </c>
      <c r="F427">
        <f t="shared" si="56"/>
        <v>14.197256249916034</v>
      </c>
      <c r="G427" s="27">
        <v>116</v>
      </c>
      <c r="H427">
        <f t="shared" si="57"/>
        <v>1.4131087322394857</v>
      </c>
      <c r="I427">
        <f t="shared" si="58"/>
        <v>20.062266780597962</v>
      </c>
      <c r="J427" s="97">
        <v>0.17295057569481001</v>
      </c>
      <c r="K427" s="98">
        <v>426</v>
      </c>
      <c r="L427">
        <f t="shared" si="59"/>
        <v>4914.9381665313949</v>
      </c>
      <c r="M427">
        <f t="shared" si="60"/>
        <v>11998.702062604481</v>
      </c>
      <c r="N427" t="e">
        <f t="shared" si="61"/>
        <v>#N/A</v>
      </c>
      <c r="O427" t="str">
        <f t="shared" si="62"/>
        <v>NA</v>
      </c>
      <c r="P427" t="e">
        <v>#N/A</v>
      </c>
      <c r="Q427" t="e">
        <v>#N/A</v>
      </c>
      <c r="R427" t="str" cm="1">
        <f t="array" ref="R427">INDEX($U$2:$U$6,ROUNDUP(K427/$T$2,0))</f>
        <v>Top 20%</v>
      </c>
      <c r="V427">
        <v>0</v>
      </c>
      <c r="X427">
        <f t="shared" si="54"/>
        <v>0</v>
      </c>
      <c r="Y427">
        <v>0</v>
      </c>
      <c r="Z427">
        <f t="shared" si="55"/>
        <v>0</v>
      </c>
    </row>
    <row r="428" spans="1:26" x14ac:dyDescent="0.25">
      <c r="A428" s="26">
        <v>10420</v>
      </c>
      <c r="B428" s="96" t="s">
        <v>4268</v>
      </c>
      <c r="C428">
        <v>182721101</v>
      </c>
      <c r="D428" t="s">
        <v>875</v>
      </c>
      <c r="E428">
        <v>171.37875304354699</v>
      </c>
      <c r="F428">
        <f t="shared" si="56"/>
        <v>0.10651258734838222</v>
      </c>
      <c r="G428" s="27">
        <v>4</v>
      </c>
      <c r="H428">
        <f t="shared" si="57"/>
        <v>6.4945835328847528</v>
      </c>
      <c r="I428">
        <f t="shared" si="58"/>
        <v>0.69175489583775196</v>
      </c>
      <c r="J428" s="97">
        <v>0.17293872395943799</v>
      </c>
      <c r="K428" s="98">
        <v>427</v>
      </c>
      <c r="L428">
        <f t="shared" si="59"/>
        <v>4915.0446791187433</v>
      </c>
      <c r="M428">
        <f t="shared" si="60"/>
        <v>11998.010307708644</v>
      </c>
      <c r="N428" t="e">
        <f t="shared" si="61"/>
        <v>#N/A</v>
      </c>
      <c r="O428" t="str">
        <f t="shared" si="62"/>
        <v>NA</v>
      </c>
      <c r="P428" t="e">
        <v>#N/A</v>
      </c>
      <c r="Q428" t="e">
        <v>#N/A</v>
      </c>
      <c r="R428" t="str" cm="1">
        <f t="array" ref="R428">INDEX($U$2:$U$6,ROUNDUP(K428/$T$2,0))</f>
        <v>Top 20%</v>
      </c>
      <c r="V428">
        <v>0</v>
      </c>
      <c r="X428">
        <f t="shared" si="54"/>
        <v>0</v>
      </c>
      <c r="Y428">
        <v>0</v>
      </c>
      <c r="Z428">
        <f t="shared" si="55"/>
        <v>0</v>
      </c>
    </row>
    <row r="429" spans="1:26" x14ac:dyDescent="0.25">
      <c r="A429" s="26">
        <v>50</v>
      </c>
      <c r="B429" s="96" t="s">
        <v>2329</v>
      </c>
      <c r="C429">
        <v>254452101</v>
      </c>
      <c r="D429" t="s">
        <v>514</v>
      </c>
      <c r="E429">
        <v>28098.7686255841</v>
      </c>
      <c r="F429">
        <f t="shared" si="56"/>
        <v>17.463498213538905</v>
      </c>
      <c r="G429" s="27">
        <v>146</v>
      </c>
      <c r="H429">
        <f t="shared" si="57"/>
        <v>1.4451267055521604</v>
      </c>
      <c r="I429">
        <f t="shared" si="58"/>
        <v>25.236967640747515</v>
      </c>
      <c r="J429" s="97">
        <v>0.172855942744846</v>
      </c>
      <c r="K429" s="98">
        <v>428</v>
      </c>
      <c r="L429">
        <f t="shared" si="59"/>
        <v>4932.5081773322818</v>
      </c>
      <c r="M429">
        <f t="shared" si="60"/>
        <v>11972.773340067897</v>
      </c>
      <c r="N429" t="e">
        <f t="shared" si="61"/>
        <v>#N/A</v>
      </c>
      <c r="O429" t="str">
        <f t="shared" si="62"/>
        <v>NA</v>
      </c>
      <c r="P429">
        <v>11972.773340067897</v>
      </c>
      <c r="Q429" t="e">
        <v>#N/A</v>
      </c>
      <c r="R429" t="str" cm="1">
        <f t="array" ref="R429">INDEX($U$2:$U$6,ROUNDUP(K429/$T$2,0))</f>
        <v>Top 20%</v>
      </c>
      <c r="V429">
        <v>0</v>
      </c>
      <c r="X429">
        <f t="shared" si="54"/>
        <v>0</v>
      </c>
      <c r="Y429">
        <v>0.83996212121212122</v>
      </c>
      <c r="Z429">
        <f t="shared" si="55"/>
        <v>1.2138516930158771</v>
      </c>
    </row>
    <row r="430" spans="1:26" x14ac:dyDescent="0.25">
      <c r="A430" s="26">
        <v>6824</v>
      </c>
      <c r="B430" s="96" t="s">
        <v>621</v>
      </c>
      <c r="C430">
        <v>254452102</v>
      </c>
      <c r="D430" t="s">
        <v>231</v>
      </c>
      <c r="E430">
        <v>39696.7204434546</v>
      </c>
      <c r="F430">
        <f t="shared" si="56"/>
        <v>24.671672121475822</v>
      </c>
      <c r="G430" s="27">
        <v>223</v>
      </c>
      <c r="H430">
        <f t="shared" si="57"/>
        <v>1.5584201457413815</v>
      </c>
      <c r="I430">
        <f t="shared" si="58"/>
        <v>38.44883086323393</v>
      </c>
      <c r="J430" s="97">
        <v>0.17241628189791</v>
      </c>
      <c r="K430" s="98">
        <v>429</v>
      </c>
      <c r="L430">
        <f t="shared" si="59"/>
        <v>4957.1798494537579</v>
      </c>
      <c r="M430">
        <f t="shared" si="60"/>
        <v>11934.324509204664</v>
      </c>
      <c r="N430" t="e">
        <f t="shared" si="61"/>
        <v>#N/A</v>
      </c>
      <c r="O430" t="str">
        <f t="shared" si="62"/>
        <v>NA</v>
      </c>
      <c r="P430" t="e">
        <v>#N/A</v>
      </c>
      <c r="Q430" t="e">
        <v>#N/A</v>
      </c>
      <c r="R430" t="str" cm="1">
        <f t="array" ref="R430">INDEX($U$2:$U$6,ROUNDUP(K430/$T$2,0))</f>
        <v>Top 20%</v>
      </c>
      <c r="V430">
        <v>0</v>
      </c>
      <c r="X430">
        <f t="shared" si="54"/>
        <v>0</v>
      </c>
      <c r="Y430">
        <v>0</v>
      </c>
      <c r="Z430">
        <f t="shared" si="55"/>
        <v>0</v>
      </c>
    </row>
    <row r="431" spans="1:26" x14ac:dyDescent="0.25">
      <c r="A431" s="26">
        <v>7293</v>
      </c>
      <c r="B431" s="96" t="s">
        <v>818</v>
      </c>
      <c r="C431">
        <v>152271102</v>
      </c>
      <c r="D431" t="s">
        <v>237</v>
      </c>
      <c r="E431">
        <v>24349.991380997901</v>
      </c>
      <c r="F431">
        <f t="shared" si="56"/>
        <v>15.133618011807272</v>
      </c>
      <c r="G431" s="27">
        <v>179</v>
      </c>
      <c r="H431">
        <f t="shared" si="57"/>
        <v>2.0341465546609632</v>
      </c>
      <c r="I431">
        <f t="shared" si="58"/>
        <v>30.783996938272857</v>
      </c>
      <c r="J431" s="97">
        <v>0.17197763652666401</v>
      </c>
      <c r="K431" s="98">
        <v>430</v>
      </c>
      <c r="L431">
        <f t="shared" si="59"/>
        <v>4972.3134674655648</v>
      </c>
      <c r="M431">
        <f t="shared" si="60"/>
        <v>11903.540512266391</v>
      </c>
      <c r="N431" t="e">
        <f t="shared" si="61"/>
        <v>#N/A</v>
      </c>
      <c r="O431" t="str">
        <f t="shared" si="62"/>
        <v>NA</v>
      </c>
      <c r="P431" t="e">
        <v>#N/A</v>
      </c>
      <c r="Q431" t="e">
        <v>#N/A</v>
      </c>
      <c r="R431" t="str" cm="1">
        <f t="array" ref="R431">INDEX($U$2:$U$6,ROUNDUP(K431/$T$2,0))</f>
        <v>Top 20%</v>
      </c>
      <c r="V431">
        <v>0</v>
      </c>
      <c r="X431">
        <f t="shared" si="54"/>
        <v>0</v>
      </c>
      <c r="Y431">
        <v>0</v>
      </c>
      <c r="Z431">
        <f t="shared" si="55"/>
        <v>0</v>
      </c>
    </row>
    <row r="432" spans="1:26" x14ac:dyDescent="0.25">
      <c r="A432" s="26">
        <v>6103</v>
      </c>
      <c r="B432" s="96" t="s">
        <v>4269</v>
      </c>
      <c r="C432">
        <v>43411102</v>
      </c>
      <c r="D432" t="s">
        <v>1695</v>
      </c>
      <c r="E432">
        <v>1616.30925719175</v>
      </c>
      <c r="F432">
        <f t="shared" si="56"/>
        <v>1.0045427328724363</v>
      </c>
      <c r="G432" s="27">
        <v>38</v>
      </c>
      <c r="H432">
        <f t="shared" si="57"/>
        <v>6.4788221570750304</v>
      </c>
      <c r="I432">
        <f t="shared" si="58"/>
        <v>6.5082537154626436</v>
      </c>
      <c r="J432" s="97">
        <v>0.171269834617438</v>
      </c>
      <c r="K432" s="98">
        <v>431</v>
      </c>
      <c r="L432">
        <f t="shared" si="59"/>
        <v>4973.3180101984372</v>
      </c>
      <c r="M432">
        <f t="shared" si="60"/>
        <v>11897.032258550928</v>
      </c>
      <c r="N432" t="e">
        <f t="shared" si="61"/>
        <v>#N/A</v>
      </c>
      <c r="O432" t="str">
        <f t="shared" si="62"/>
        <v>NA</v>
      </c>
      <c r="P432" t="e">
        <v>#N/A</v>
      </c>
      <c r="Q432" t="e">
        <v>#N/A</v>
      </c>
      <c r="R432" t="str" cm="1">
        <f t="array" ref="R432">INDEX($U$2:$U$6,ROUNDUP(K432/$T$2,0))</f>
        <v>Top 20%</v>
      </c>
      <c r="V432">
        <v>0</v>
      </c>
      <c r="X432">
        <f t="shared" si="54"/>
        <v>0</v>
      </c>
      <c r="Y432">
        <v>0</v>
      </c>
      <c r="Z432">
        <f t="shared" si="55"/>
        <v>0</v>
      </c>
    </row>
    <row r="433" spans="1:26" x14ac:dyDescent="0.25">
      <c r="A433" s="26">
        <v>8262</v>
      </c>
      <c r="B433" s="96" t="s">
        <v>757</v>
      </c>
      <c r="C433">
        <v>103351101</v>
      </c>
      <c r="D433" t="s">
        <v>218</v>
      </c>
      <c r="E433">
        <v>5139.2871615937302</v>
      </c>
      <c r="F433">
        <f t="shared" si="56"/>
        <v>3.1940877325007646</v>
      </c>
      <c r="G433" s="27">
        <v>55</v>
      </c>
      <c r="H433">
        <f t="shared" si="57"/>
        <v>2.9416630026572239</v>
      </c>
      <c r="I433">
        <f t="shared" si="58"/>
        <v>9.3959297099388035</v>
      </c>
      <c r="J433" s="97">
        <v>0.17083508563525099</v>
      </c>
      <c r="K433" s="98">
        <v>432</v>
      </c>
      <c r="L433">
        <f t="shared" si="59"/>
        <v>4976.5120979309377</v>
      </c>
      <c r="M433">
        <f t="shared" si="60"/>
        <v>11887.636328840988</v>
      </c>
      <c r="N433" t="e">
        <f t="shared" si="61"/>
        <v>#N/A</v>
      </c>
      <c r="O433" t="str">
        <f t="shared" si="62"/>
        <v>NA</v>
      </c>
      <c r="P433" t="e">
        <v>#N/A</v>
      </c>
      <c r="Q433" t="e">
        <v>#N/A</v>
      </c>
      <c r="R433" t="str" cm="1">
        <f t="array" ref="R433">INDEX($U$2:$U$6,ROUNDUP(K433/$T$2,0))</f>
        <v>Top 20%</v>
      </c>
      <c r="V433">
        <v>0</v>
      </c>
      <c r="X433">
        <f t="shared" si="54"/>
        <v>0</v>
      </c>
      <c r="Y433">
        <v>0</v>
      </c>
      <c r="Z433">
        <f t="shared" si="55"/>
        <v>0</v>
      </c>
    </row>
    <row r="434" spans="1:26" x14ac:dyDescent="0.25">
      <c r="A434" s="26">
        <v>3350</v>
      </c>
      <c r="B434" s="96" t="s">
        <v>722</v>
      </c>
      <c r="C434">
        <v>254421103</v>
      </c>
      <c r="D434" t="s">
        <v>263</v>
      </c>
      <c r="E434">
        <v>15440.8056130641</v>
      </c>
      <c r="F434">
        <f t="shared" si="56"/>
        <v>9.596523065919266</v>
      </c>
      <c r="G434" s="27">
        <v>92</v>
      </c>
      <c r="H434">
        <f t="shared" si="57"/>
        <v>1.6348129762787194</v>
      </c>
      <c r="I434">
        <f t="shared" si="58"/>
        <v>15.688520435322856</v>
      </c>
      <c r="J434" s="97">
        <v>0.170527396036118</v>
      </c>
      <c r="K434" s="98">
        <v>433</v>
      </c>
      <c r="L434">
        <f t="shared" si="59"/>
        <v>4986.1086209968571</v>
      </c>
      <c r="M434">
        <f t="shared" si="60"/>
        <v>11871.947808405666</v>
      </c>
      <c r="N434" t="e">
        <f t="shared" si="61"/>
        <v>#N/A</v>
      </c>
      <c r="O434" t="str">
        <f t="shared" si="62"/>
        <v>NA</v>
      </c>
      <c r="P434" t="e">
        <v>#N/A</v>
      </c>
      <c r="Q434" t="e">
        <v>#N/A</v>
      </c>
      <c r="R434" t="str" cm="1">
        <f t="array" ref="R434">INDEX($U$2:$U$6,ROUNDUP(K434/$T$2,0))</f>
        <v>Top 20%</v>
      </c>
      <c r="V434">
        <v>0</v>
      </c>
      <c r="X434">
        <f t="shared" si="54"/>
        <v>0</v>
      </c>
      <c r="Y434">
        <v>0</v>
      </c>
      <c r="Z434">
        <f t="shared" si="55"/>
        <v>0</v>
      </c>
    </row>
    <row r="435" spans="1:26" x14ac:dyDescent="0.25">
      <c r="A435" s="26">
        <v>7252</v>
      </c>
      <c r="B435" s="96" t="s">
        <v>3896</v>
      </c>
      <c r="C435">
        <v>182391103</v>
      </c>
      <c r="D435" t="s">
        <v>2590</v>
      </c>
      <c r="E435">
        <v>5997.3143895653302</v>
      </c>
      <c r="F435">
        <f t="shared" si="56"/>
        <v>3.7273551209231388</v>
      </c>
      <c r="G435" s="27">
        <v>30</v>
      </c>
      <c r="H435">
        <f t="shared" si="57"/>
        <v>1.3696080261168895</v>
      </c>
      <c r="I435">
        <f t="shared" si="58"/>
        <v>5.1050154898042202</v>
      </c>
      <c r="J435" s="97">
        <v>0.170167182993474</v>
      </c>
      <c r="K435" s="98">
        <v>434</v>
      </c>
      <c r="L435">
        <f t="shared" si="59"/>
        <v>4989.8359761177799</v>
      </c>
      <c r="M435">
        <f t="shared" si="60"/>
        <v>11866.842792915862</v>
      </c>
      <c r="N435" t="e">
        <f t="shared" si="61"/>
        <v>#N/A</v>
      </c>
      <c r="O435" t="str">
        <f t="shared" si="62"/>
        <v>NA</v>
      </c>
      <c r="P435" t="e">
        <v>#N/A</v>
      </c>
      <c r="Q435" t="e">
        <v>#N/A</v>
      </c>
      <c r="R435" t="str" cm="1">
        <f t="array" ref="R435">INDEX($U$2:$U$6,ROUNDUP(K435/$T$2,0))</f>
        <v>Top 20%</v>
      </c>
      <c r="V435">
        <v>0</v>
      </c>
      <c r="X435">
        <f t="shared" si="54"/>
        <v>0</v>
      </c>
      <c r="Y435">
        <v>0</v>
      </c>
      <c r="Z435">
        <f t="shared" si="55"/>
        <v>0</v>
      </c>
    </row>
    <row r="436" spans="1:26" x14ac:dyDescent="0.25">
      <c r="A436" s="26">
        <v>2738</v>
      </c>
      <c r="B436" s="96" t="s">
        <v>4270</v>
      </c>
      <c r="C436">
        <v>182742101</v>
      </c>
      <c r="D436" t="s">
        <v>1222</v>
      </c>
      <c r="E436">
        <v>7056.9287990860503</v>
      </c>
      <c r="F436">
        <f t="shared" si="56"/>
        <v>4.3859097570454013</v>
      </c>
      <c r="G436" s="27">
        <v>39</v>
      </c>
      <c r="H436">
        <f t="shared" si="57"/>
        <v>1.5131175848278833</v>
      </c>
      <c r="I436">
        <f t="shared" si="58"/>
        <v>6.6363971788535858</v>
      </c>
      <c r="J436" s="97">
        <v>0.17016403022701501</v>
      </c>
      <c r="K436" s="98">
        <v>435</v>
      </c>
      <c r="L436">
        <f t="shared" si="59"/>
        <v>4994.2218858748256</v>
      </c>
      <c r="M436">
        <f t="shared" si="60"/>
        <v>11860.206395737008</v>
      </c>
      <c r="N436" t="e">
        <f t="shared" si="61"/>
        <v>#N/A</v>
      </c>
      <c r="O436" t="str">
        <f t="shared" si="62"/>
        <v>NA</v>
      </c>
      <c r="P436" t="e">
        <v>#N/A</v>
      </c>
      <c r="Q436" t="e">
        <v>#N/A</v>
      </c>
      <c r="R436" t="str" cm="1">
        <f t="array" ref="R436">INDEX($U$2:$U$6,ROUNDUP(K436/$T$2,0))</f>
        <v>Top 20%</v>
      </c>
      <c r="V436">
        <v>0</v>
      </c>
      <c r="X436">
        <f t="shared" si="54"/>
        <v>0</v>
      </c>
      <c r="Y436">
        <v>0</v>
      </c>
      <c r="Z436">
        <f t="shared" si="55"/>
        <v>0</v>
      </c>
    </row>
    <row r="437" spans="1:26" x14ac:dyDescent="0.25">
      <c r="A437" s="26">
        <v>10162</v>
      </c>
      <c r="B437" s="96" t="s">
        <v>2327</v>
      </c>
      <c r="C437">
        <v>63172101</v>
      </c>
      <c r="D437" t="s">
        <v>1273</v>
      </c>
      <c r="E437">
        <v>6152.1597228848004</v>
      </c>
      <c r="F437">
        <f t="shared" si="56"/>
        <v>3.8235921211216906</v>
      </c>
      <c r="G437" s="27">
        <v>5</v>
      </c>
      <c r="H437">
        <f t="shared" si="57"/>
        <v>0.22248495891312295</v>
      </c>
      <c r="I437">
        <f t="shared" si="58"/>
        <v>0.85069173596829994</v>
      </c>
      <c r="J437" s="97">
        <v>0.17013834719366</v>
      </c>
      <c r="K437" s="98">
        <v>436</v>
      </c>
      <c r="L437">
        <f t="shared" si="59"/>
        <v>4998.0454779959473</v>
      </c>
      <c r="M437">
        <f t="shared" si="60"/>
        <v>11859.35570400104</v>
      </c>
      <c r="N437" t="e">
        <f t="shared" si="61"/>
        <v>#N/A</v>
      </c>
      <c r="O437" t="str">
        <f t="shared" si="62"/>
        <v>NA</v>
      </c>
      <c r="P437" t="e">
        <v>#N/A</v>
      </c>
      <c r="Q437" t="e">
        <v>#N/A</v>
      </c>
      <c r="R437" t="str" cm="1">
        <f t="array" ref="R437">INDEX($U$2:$U$6,ROUNDUP(K437/$T$2,0))</f>
        <v>Top 20%</v>
      </c>
      <c r="V437">
        <v>0</v>
      </c>
      <c r="X437">
        <f t="shared" si="54"/>
        <v>0</v>
      </c>
      <c r="Y437">
        <v>0</v>
      </c>
      <c r="Z437">
        <f t="shared" si="55"/>
        <v>0</v>
      </c>
    </row>
    <row r="438" spans="1:26" x14ac:dyDescent="0.25">
      <c r="A438" s="26">
        <v>4788</v>
      </c>
      <c r="B438" s="96" t="s">
        <v>1598</v>
      </c>
      <c r="C438">
        <v>102931103</v>
      </c>
      <c r="D438" t="s">
        <v>1021</v>
      </c>
      <c r="E438">
        <v>46343.920805837297</v>
      </c>
      <c r="F438">
        <f t="shared" si="56"/>
        <v>28.80293399989888</v>
      </c>
      <c r="G438" s="27">
        <v>279</v>
      </c>
      <c r="H438">
        <f t="shared" si="57"/>
        <v>1.6447507726985617</v>
      </c>
      <c r="I438">
        <f t="shared" si="58"/>
        <v>47.373647952319359</v>
      </c>
      <c r="J438" s="97">
        <v>0.16979802133447799</v>
      </c>
      <c r="K438" s="98">
        <v>437</v>
      </c>
      <c r="L438">
        <f t="shared" si="59"/>
        <v>5026.8484119958466</v>
      </c>
      <c r="M438">
        <f t="shared" si="60"/>
        <v>11811.982056048721</v>
      </c>
      <c r="N438" t="e">
        <f t="shared" si="61"/>
        <v>#N/A</v>
      </c>
      <c r="O438" t="str">
        <f t="shared" si="62"/>
        <v>NA</v>
      </c>
      <c r="P438" t="e">
        <v>#N/A</v>
      </c>
      <c r="Q438" t="e">
        <v>#N/A</v>
      </c>
      <c r="R438" t="str" cm="1">
        <f t="array" ref="R438">INDEX($U$2:$U$6,ROUNDUP(K438/$T$2,0))</f>
        <v>Top 20%</v>
      </c>
      <c r="V438">
        <v>0</v>
      </c>
      <c r="X438">
        <f t="shared" si="54"/>
        <v>0</v>
      </c>
      <c r="Y438">
        <v>0</v>
      </c>
      <c r="Z438">
        <f t="shared" si="55"/>
        <v>0</v>
      </c>
    </row>
    <row r="439" spans="1:26" x14ac:dyDescent="0.25">
      <c r="A439" s="26">
        <v>10660</v>
      </c>
      <c r="B439" s="96" t="s">
        <v>4271</v>
      </c>
      <c r="C439">
        <v>12022212</v>
      </c>
      <c r="D439" t="s">
        <v>628</v>
      </c>
      <c r="E439">
        <v>89.942836236781005</v>
      </c>
      <c r="F439">
        <f t="shared" si="56"/>
        <v>5.5899836070093849E-2</v>
      </c>
      <c r="G439" s="27">
        <v>2</v>
      </c>
      <c r="H439">
        <f t="shared" si="57"/>
        <v>6.0683203009652846</v>
      </c>
      <c r="I439">
        <f t="shared" si="58"/>
        <v>0.33921811004478197</v>
      </c>
      <c r="J439" s="97">
        <v>0.16960905502239099</v>
      </c>
      <c r="K439" s="98">
        <v>438</v>
      </c>
      <c r="L439">
        <f t="shared" si="59"/>
        <v>5026.9043118319169</v>
      </c>
      <c r="M439">
        <f t="shared" si="60"/>
        <v>11811.642837938676</v>
      </c>
      <c r="N439" t="e">
        <f t="shared" si="61"/>
        <v>#N/A</v>
      </c>
      <c r="O439" t="str">
        <f t="shared" si="62"/>
        <v>NA</v>
      </c>
      <c r="P439" t="e">
        <v>#N/A</v>
      </c>
      <c r="Q439" t="e">
        <v>#N/A</v>
      </c>
      <c r="R439" t="str" cm="1">
        <f t="array" ref="R439">INDEX($U$2:$U$6,ROUNDUP(K439/$T$2,0))</f>
        <v>Top 20%</v>
      </c>
      <c r="V439">
        <v>0</v>
      </c>
      <c r="X439">
        <f t="shared" si="54"/>
        <v>0</v>
      </c>
      <c r="Y439">
        <v>0</v>
      </c>
      <c r="Z439">
        <f t="shared" si="55"/>
        <v>0</v>
      </c>
    </row>
    <row r="440" spans="1:26" x14ac:dyDescent="0.25">
      <c r="A440" s="26">
        <v>5708</v>
      </c>
      <c r="B440" s="96" t="s">
        <v>795</v>
      </c>
      <c r="C440">
        <v>43211101</v>
      </c>
      <c r="D440" t="s">
        <v>436</v>
      </c>
      <c r="E440">
        <v>4561.1196879154504</v>
      </c>
      <c r="F440">
        <f t="shared" si="56"/>
        <v>2.8347543119424801</v>
      </c>
      <c r="G440" s="27">
        <v>136</v>
      </c>
      <c r="H440">
        <f t="shared" si="57"/>
        <v>8.1283876719557941</v>
      </c>
      <c r="I440">
        <f t="shared" si="58"/>
        <v>23.041982002216784</v>
      </c>
      <c r="J440" s="97">
        <v>0.16942633825159401</v>
      </c>
      <c r="K440" s="98">
        <v>439</v>
      </c>
      <c r="L440">
        <f t="shared" si="59"/>
        <v>5029.7390661438594</v>
      </c>
      <c r="M440">
        <f t="shared" si="60"/>
        <v>11788.60085593646</v>
      </c>
      <c r="N440" t="e">
        <f t="shared" si="61"/>
        <v>#N/A</v>
      </c>
      <c r="O440" t="str">
        <f t="shared" si="62"/>
        <v>NA</v>
      </c>
      <c r="P440" t="e">
        <v>#N/A</v>
      </c>
      <c r="Q440" t="e">
        <v>#N/A</v>
      </c>
      <c r="R440" t="str" cm="1">
        <f t="array" ref="R440">INDEX($U$2:$U$6,ROUNDUP(K440/$T$2,0))</f>
        <v>Top 20%</v>
      </c>
      <c r="V440">
        <v>0</v>
      </c>
      <c r="X440">
        <f t="shared" si="54"/>
        <v>0</v>
      </c>
      <c r="Y440">
        <v>0</v>
      </c>
      <c r="Z440">
        <f t="shared" si="55"/>
        <v>0</v>
      </c>
    </row>
    <row r="441" spans="1:26" x14ac:dyDescent="0.25">
      <c r="A441" s="26">
        <v>52</v>
      </c>
      <c r="B441" s="96" t="s">
        <v>816</v>
      </c>
      <c r="C441">
        <v>43361103</v>
      </c>
      <c r="D441" t="s">
        <v>649</v>
      </c>
      <c r="E441">
        <v>75123.245971149605</v>
      </c>
      <c r="F441">
        <f t="shared" si="56"/>
        <v>46.689400852175019</v>
      </c>
      <c r="G441" s="27">
        <v>437</v>
      </c>
      <c r="H441">
        <f t="shared" si="57"/>
        <v>1.5831542517029764</v>
      </c>
      <c r="I441">
        <f t="shared" si="58"/>
        <v>73.916523468585453</v>
      </c>
      <c r="J441" s="97">
        <v>0.16914536262834201</v>
      </c>
      <c r="K441" s="98">
        <v>440</v>
      </c>
      <c r="L441">
        <f t="shared" si="59"/>
        <v>5076.4284669960343</v>
      </c>
      <c r="M441">
        <f t="shared" si="60"/>
        <v>11714.684332467874</v>
      </c>
      <c r="N441" t="e">
        <f t="shared" si="61"/>
        <v>#N/A</v>
      </c>
      <c r="O441" t="str">
        <f t="shared" si="62"/>
        <v>NA</v>
      </c>
      <c r="P441" t="e">
        <v>#N/A</v>
      </c>
      <c r="Q441" t="e">
        <v>#N/A</v>
      </c>
      <c r="R441" t="str" cm="1">
        <f t="array" ref="R441">INDEX($U$2:$U$6,ROUNDUP(K441/$T$2,0))</f>
        <v>Top 20%</v>
      </c>
      <c r="V441">
        <v>0</v>
      </c>
      <c r="X441">
        <f t="shared" si="54"/>
        <v>0</v>
      </c>
      <c r="Y441">
        <v>0</v>
      </c>
      <c r="Z441">
        <f t="shared" si="55"/>
        <v>0</v>
      </c>
    </row>
    <row r="442" spans="1:26" x14ac:dyDescent="0.25">
      <c r="A442" s="26">
        <v>5485</v>
      </c>
      <c r="B442" s="96" t="s">
        <v>4272</v>
      </c>
      <c r="C442">
        <v>182681102</v>
      </c>
      <c r="D442" t="s">
        <v>344</v>
      </c>
      <c r="E442">
        <v>25226.3337588303</v>
      </c>
      <c r="F442">
        <f t="shared" si="56"/>
        <v>15.67826833985724</v>
      </c>
      <c r="G442" s="27">
        <v>190</v>
      </c>
      <c r="H442">
        <f t="shared" si="57"/>
        <v>2.049003710143114</v>
      </c>
      <c r="I442">
        <f t="shared" si="58"/>
        <v>32.124829996986804</v>
      </c>
      <c r="J442" s="97">
        <v>0.16907805261572001</v>
      </c>
      <c r="K442" s="98">
        <v>441</v>
      </c>
      <c r="L442">
        <f t="shared" si="59"/>
        <v>5092.1067353358912</v>
      </c>
      <c r="M442">
        <f t="shared" si="60"/>
        <v>11682.559502470887</v>
      </c>
      <c r="N442" t="e">
        <f t="shared" si="61"/>
        <v>#N/A</v>
      </c>
      <c r="O442" t="str">
        <f t="shared" si="62"/>
        <v>NA</v>
      </c>
      <c r="P442" t="e">
        <v>#N/A</v>
      </c>
      <c r="Q442" t="e">
        <v>#N/A</v>
      </c>
      <c r="R442" t="str" cm="1">
        <f t="array" ref="R442">INDEX($U$2:$U$6,ROUNDUP(K442/$T$2,0))</f>
        <v>Top 20%</v>
      </c>
      <c r="V442">
        <v>0</v>
      </c>
      <c r="X442">
        <f t="shared" si="54"/>
        <v>0</v>
      </c>
      <c r="Y442">
        <v>0</v>
      </c>
      <c r="Z442">
        <f t="shared" si="55"/>
        <v>0</v>
      </c>
    </row>
    <row r="443" spans="1:26" x14ac:dyDescent="0.25">
      <c r="A443" s="26">
        <v>2709</v>
      </c>
      <c r="B443" s="96" t="s">
        <v>2797</v>
      </c>
      <c r="C443">
        <v>182562102</v>
      </c>
      <c r="D443" t="s">
        <v>2455</v>
      </c>
      <c r="E443">
        <v>34475.595952534401</v>
      </c>
      <c r="F443">
        <f t="shared" si="56"/>
        <v>21.42672215819416</v>
      </c>
      <c r="G443" s="27">
        <v>156</v>
      </c>
      <c r="H443">
        <f t="shared" si="57"/>
        <v>1.2299242199839073</v>
      </c>
      <c r="I443">
        <f t="shared" si="58"/>
        <v>26.353244537228857</v>
      </c>
      <c r="J443" s="97">
        <v>0.16893105472582601</v>
      </c>
      <c r="K443" s="98">
        <v>442</v>
      </c>
      <c r="L443">
        <f t="shared" si="59"/>
        <v>5113.5334574940853</v>
      </c>
      <c r="M443">
        <f t="shared" si="60"/>
        <v>11656.206257933658</v>
      </c>
      <c r="N443" t="e">
        <f t="shared" si="61"/>
        <v>#N/A</v>
      </c>
      <c r="O443" t="str">
        <f t="shared" si="62"/>
        <v>NA</v>
      </c>
      <c r="P443" t="e">
        <v>#N/A</v>
      </c>
      <c r="Q443" t="e">
        <v>#N/A</v>
      </c>
      <c r="R443" t="str" cm="1">
        <f t="array" ref="R443">INDEX($U$2:$U$6,ROUNDUP(K443/$T$2,0))</f>
        <v>Top 20%</v>
      </c>
      <c r="V443">
        <v>0</v>
      </c>
      <c r="X443">
        <f t="shared" si="54"/>
        <v>0</v>
      </c>
      <c r="Y443">
        <v>0</v>
      </c>
      <c r="Z443">
        <f t="shared" si="55"/>
        <v>0</v>
      </c>
    </row>
    <row r="444" spans="1:26" x14ac:dyDescent="0.25">
      <c r="A444" s="26">
        <v>2509</v>
      </c>
      <c r="B444" s="96" t="s">
        <v>1959</v>
      </c>
      <c r="C444">
        <v>152691110</v>
      </c>
      <c r="D444" t="s">
        <v>825</v>
      </c>
      <c r="E444">
        <v>6303.8445592251501</v>
      </c>
      <c r="F444">
        <f t="shared" si="56"/>
        <v>3.9178648596800185</v>
      </c>
      <c r="G444" s="27">
        <v>32</v>
      </c>
      <c r="H444">
        <f t="shared" si="57"/>
        <v>1.3789762398833856</v>
      </c>
      <c r="I444">
        <f t="shared" si="58"/>
        <v>5.4026425525728001</v>
      </c>
      <c r="J444" s="97">
        <v>0.1688325797679</v>
      </c>
      <c r="K444" s="98">
        <v>443</v>
      </c>
      <c r="L444">
        <f t="shared" si="59"/>
        <v>5117.4513223537651</v>
      </c>
      <c r="M444">
        <f t="shared" si="60"/>
        <v>11650.803615381084</v>
      </c>
      <c r="N444" t="e">
        <f t="shared" si="61"/>
        <v>#N/A</v>
      </c>
      <c r="O444" t="str">
        <f t="shared" si="62"/>
        <v>NA</v>
      </c>
      <c r="P444" t="e">
        <v>#N/A</v>
      </c>
      <c r="Q444" t="e">
        <v>#N/A</v>
      </c>
      <c r="R444" t="str" cm="1">
        <f t="array" ref="R444">INDEX($U$2:$U$6,ROUNDUP(K444/$T$2,0))</f>
        <v>Top 20%</v>
      </c>
      <c r="V444">
        <v>0</v>
      </c>
      <c r="X444">
        <f t="shared" si="54"/>
        <v>0</v>
      </c>
      <c r="Y444">
        <v>0</v>
      </c>
      <c r="Z444">
        <f t="shared" si="55"/>
        <v>0</v>
      </c>
    </row>
    <row r="445" spans="1:26" x14ac:dyDescent="0.25">
      <c r="A445" s="26">
        <v>3144</v>
      </c>
      <c r="B445" s="96" t="s">
        <v>844</v>
      </c>
      <c r="C445">
        <v>83242105</v>
      </c>
      <c r="D445" t="s">
        <v>679</v>
      </c>
      <c r="E445">
        <v>9126.85724415402</v>
      </c>
      <c r="F445">
        <f t="shared" si="56"/>
        <v>5.6723786477029332</v>
      </c>
      <c r="G445" s="27">
        <v>81</v>
      </c>
      <c r="H445">
        <f t="shared" si="57"/>
        <v>2.3979023947968745</v>
      </c>
      <c r="I445">
        <f t="shared" si="58"/>
        <v>13.601810343521519</v>
      </c>
      <c r="J445" s="97">
        <v>0.16792358448792</v>
      </c>
      <c r="K445" s="98">
        <v>444</v>
      </c>
      <c r="L445">
        <f t="shared" si="59"/>
        <v>5123.1237010014684</v>
      </c>
      <c r="M445">
        <f t="shared" si="60"/>
        <v>11637.201805037563</v>
      </c>
      <c r="N445" t="e">
        <f t="shared" si="61"/>
        <v>#N/A</v>
      </c>
      <c r="O445" t="str">
        <f t="shared" si="62"/>
        <v>NA</v>
      </c>
      <c r="P445" t="e">
        <v>#N/A</v>
      </c>
      <c r="Q445" t="e">
        <v>#N/A</v>
      </c>
      <c r="R445" t="str" cm="1">
        <f t="array" ref="R445">INDEX($U$2:$U$6,ROUNDUP(K445/$T$2,0))</f>
        <v>Top 20%</v>
      </c>
      <c r="V445">
        <v>0</v>
      </c>
      <c r="X445">
        <f t="shared" si="54"/>
        <v>0</v>
      </c>
      <c r="Y445">
        <v>0</v>
      </c>
      <c r="Z445">
        <f t="shared" si="55"/>
        <v>0</v>
      </c>
    </row>
    <row r="446" spans="1:26" x14ac:dyDescent="0.25">
      <c r="A446" s="26">
        <v>8832</v>
      </c>
      <c r="B446" s="96" t="s">
        <v>3153</v>
      </c>
      <c r="C446">
        <v>163781704</v>
      </c>
      <c r="D446" t="s">
        <v>2066</v>
      </c>
      <c r="E446">
        <v>879.542099649899</v>
      </c>
      <c r="F446">
        <f t="shared" si="56"/>
        <v>0.54663896808570478</v>
      </c>
      <c r="G446" s="27">
        <v>10</v>
      </c>
      <c r="H446">
        <f t="shared" si="57"/>
        <v>3.0598486194069068</v>
      </c>
      <c r="I446">
        <f t="shared" si="58"/>
        <v>1.67263249181106</v>
      </c>
      <c r="J446" s="97">
        <v>0.16726324918110599</v>
      </c>
      <c r="K446" s="98">
        <v>445</v>
      </c>
      <c r="L446">
        <f t="shared" si="59"/>
        <v>5123.6703399695543</v>
      </c>
      <c r="M446">
        <f t="shared" si="60"/>
        <v>11635.529172545752</v>
      </c>
      <c r="N446" t="e">
        <f t="shared" si="61"/>
        <v>#N/A</v>
      </c>
      <c r="O446" t="str">
        <f t="shared" si="62"/>
        <v>NA</v>
      </c>
      <c r="P446" t="e">
        <v>#N/A</v>
      </c>
      <c r="Q446" t="e">
        <v>#N/A</v>
      </c>
      <c r="R446" t="str" cm="1">
        <f t="array" ref="R446">INDEX($U$2:$U$6,ROUNDUP(K446/$T$2,0))</f>
        <v>Top 20%</v>
      </c>
      <c r="V446">
        <v>0</v>
      </c>
      <c r="X446">
        <f t="shared" si="54"/>
        <v>0</v>
      </c>
      <c r="Y446">
        <v>0</v>
      </c>
      <c r="Z446">
        <f t="shared" si="55"/>
        <v>0</v>
      </c>
    </row>
    <row r="447" spans="1:26" x14ac:dyDescent="0.25">
      <c r="A447" s="26">
        <v>6712</v>
      </c>
      <c r="B447" s="96" t="s">
        <v>2140</v>
      </c>
      <c r="C447">
        <v>103331101</v>
      </c>
      <c r="D447" t="s">
        <v>1897</v>
      </c>
      <c r="E447">
        <v>7626.8315543123699</v>
      </c>
      <c r="F447">
        <f t="shared" si="56"/>
        <v>4.7401066216981791</v>
      </c>
      <c r="G447" s="27">
        <v>61</v>
      </c>
      <c r="H447">
        <f t="shared" si="57"/>
        <v>2.139626982140387</v>
      </c>
      <c r="I447">
        <f t="shared" si="58"/>
        <v>10.142060026007741</v>
      </c>
      <c r="J447" s="97">
        <v>0.16626327911488101</v>
      </c>
      <c r="K447" s="98">
        <v>446</v>
      </c>
      <c r="L447">
        <f t="shared" si="59"/>
        <v>5128.4104465912524</v>
      </c>
      <c r="M447">
        <f t="shared" si="60"/>
        <v>11625.387112519744</v>
      </c>
      <c r="N447" t="e">
        <f t="shared" si="61"/>
        <v>#N/A</v>
      </c>
      <c r="O447" t="str">
        <f t="shared" si="62"/>
        <v>NA</v>
      </c>
      <c r="P447" t="e">
        <v>#N/A</v>
      </c>
      <c r="Q447" t="e">
        <v>#N/A</v>
      </c>
      <c r="R447" t="str" cm="1">
        <f t="array" ref="R447">INDEX($U$2:$U$6,ROUNDUP(K447/$T$2,0))</f>
        <v>Top 20%</v>
      </c>
      <c r="V447">
        <v>0</v>
      </c>
      <c r="X447">
        <f t="shared" si="54"/>
        <v>0</v>
      </c>
      <c r="Y447">
        <v>0</v>
      </c>
      <c r="Z447">
        <f t="shared" si="55"/>
        <v>0</v>
      </c>
    </row>
    <row r="448" spans="1:26" x14ac:dyDescent="0.25">
      <c r="A448" s="26">
        <v>3069</v>
      </c>
      <c r="B448" s="96" t="s">
        <v>370</v>
      </c>
      <c r="C448">
        <v>153132105</v>
      </c>
      <c r="D448" t="s">
        <v>369</v>
      </c>
      <c r="E448">
        <v>33727.147124967101</v>
      </c>
      <c r="F448">
        <f t="shared" si="56"/>
        <v>20.961558188295278</v>
      </c>
      <c r="G448" s="27">
        <v>199</v>
      </c>
      <c r="H448">
        <f t="shared" si="57"/>
        <v>1.5754707880582488</v>
      </c>
      <c r="I448">
        <f t="shared" si="58"/>
        <v>33.024322597842399</v>
      </c>
      <c r="J448" s="97">
        <v>0.165951369838404</v>
      </c>
      <c r="K448" s="98">
        <v>447</v>
      </c>
      <c r="L448">
        <f t="shared" si="59"/>
        <v>5149.3720047795478</v>
      </c>
      <c r="M448">
        <f t="shared" si="60"/>
        <v>11592.362789921901</v>
      </c>
      <c r="N448" t="e">
        <f t="shared" si="61"/>
        <v>#N/A</v>
      </c>
      <c r="O448" t="str">
        <f t="shared" si="62"/>
        <v>NA</v>
      </c>
      <c r="P448" t="e">
        <v>#N/A</v>
      </c>
      <c r="Q448" t="e">
        <v>#N/A</v>
      </c>
      <c r="R448" t="str" cm="1">
        <f t="array" ref="R448">INDEX($U$2:$U$6,ROUNDUP(K448/$T$2,0))</f>
        <v>Top 20%</v>
      </c>
      <c r="V448">
        <v>0</v>
      </c>
      <c r="X448">
        <f t="shared" si="54"/>
        <v>0</v>
      </c>
      <c r="Y448">
        <v>0</v>
      </c>
      <c r="Z448">
        <f t="shared" si="55"/>
        <v>0</v>
      </c>
    </row>
    <row r="449" spans="1:26" x14ac:dyDescent="0.25">
      <c r="A449" s="26">
        <v>10116</v>
      </c>
      <c r="B449" s="96" t="s">
        <v>4273</v>
      </c>
      <c r="C449">
        <v>182721104</v>
      </c>
      <c r="D449" t="s">
        <v>460</v>
      </c>
      <c r="E449">
        <v>298.34869119168002</v>
      </c>
      <c r="F449">
        <f t="shared" si="56"/>
        <v>0.18542491683758858</v>
      </c>
      <c r="G449" s="27">
        <v>5</v>
      </c>
      <c r="H449">
        <f t="shared" si="57"/>
        <v>4.4664259780587017</v>
      </c>
      <c r="I449">
        <f t="shared" si="58"/>
        <v>0.82818666554277998</v>
      </c>
      <c r="J449" s="97">
        <v>0.165637333108556</v>
      </c>
      <c r="K449" s="98">
        <v>448</v>
      </c>
      <c r="L449">
        <f t="shared" si="59"/>
        <v>5149.557429696385</v>
      </c>
      <c r="M449">
        <f t="shared" si="60"/>
        <v>11591.534603256358</v>
      </c>
      <c r="N449" t="e">
        <f t="shared" si="61"/>
        <v>#N/A</v>
      </c>
      <c r="O449" t="str">
        <f t="shared" si="62"/>
        <v>NA</v>
      </c>
      <c r="P449" t="e">
        <v>#N/A</v>
      </c>
      <c r="Q449" t="e">
        <v>#N/A</v>
      </c>
      <c r="R449" t="str" cm="1">
        <f t="array" ref="R449">INDEX($U$2:$U$6,ROUNDUP(K449/$T$2,0))</f>
        <v>Top 20%</v>
      </c>
      <c r="V449">
        <v>0</v>
      </c>
      <c r="X449">
        <f t="shared" si="54"/>
        <v>0</v>
      </c>
      <c r="Y449">
        <v>0</v>
      </c>
      <c r="Z449">
        <f t="shared" si="55"/>
        <v>0</v>
      </c>
    </row>
    <row r="450" spans="1:26" x14ac:dyDescent="0.25">
      <c r="A450" s="26">
        <v>10070</v>
      </c>
      <c r="B450" s="96" t="s">
        <v>4274</v>
      </c>
      <c r="C450">
        <v>43432102</v>
      </c>
      <c r="D450" t="s">
        <v>707</v>
      </c>
      <c r="E450">
        <v>3782.0495059505001</v>
      </c>
      <c r="F450">
        <f t="shared" si="56"/>
        <v>2.3505590465820387</v>
      </c>
      <c r="G450" s="27">
        <v>19</v>
      </c>
      <c r="H450">
        <f t="shared" si="57"/>
        <v>1.3344177537777684</v>
      </c>
      <c r="I450">
        <f t="shared" si="58"/>
        <v>3.1366277230620172</v>
      </c>
      <c r="J450" s="97">
        <v>0.165085669634843</v>
      </c>
      <c r="K450" s="98">
        <v>449</v>
      </c>
      <c r="L450">
        <f t="shared" si="59"/>
        <v>5151.9079887429671</v>
      </c>
      <c r="M450">
        <f t="shared" si="60"/>
        <v>11588.397975533295</v>
      </c>
      <c r="N450" t="e">
        <f t="shared" si="61"/>
        <v>#N/A</v>
      </c>
      <c r="O450" t="str">
        <f t="shared" si="62"/>
        <v>NA</v>
      </c>
      <c r="P450" t="e">
        <v>#N/A</v>
      </c>
      <c r="Q450" t="e">
        <v>#N/A</v>
      </c>
      <c r="R450" t="str" cm="1">
        <f t="array" ref="R450">INDEX($U$2:$U$6,ROUNDUP(K450/$T$2,0))</f>
        <v>Top 20%</v>
      </c>
      <c r="V450">
        <v>0</v>
      </c>
      <c r="X450">
        <f t="shared" ref="X450:X513" si="63">IFERROR(V450*H450,0)</f>
        <v>0</v>
      </c>
      <c r="Y450">
        <v>0</v>
      </c>
      <c r="Z450">
        <f t="shared" ref="Z450:Z513" si="64">IFERROR(Y450*H450,0)</f>
        <v>0</v>
      </c>
    </row>
    <row r="451" spans="1:26" x14ac:dyDescent="0.25">
      <c r="A451" s="26">
        <v>6113</v>
      </c>
      <c r="B451" s="96" t="s">
        <v>4275</v>
      </c>
      <c r="C451">
        <v>43141101</v>
      </c>
      <c r="D451" t="s">
        <v>213</v>
      </c>
      <c r="E451">
        <v>1977.39781319434</v>
      </c>
      <c r="F451">
        <f t="shared" ref="F451:F514" si="65">E451/1609</f>
        <v>1.2289607291450217</v>
      </c>
      <c r="G451" s="27">
        <v>18</v>
      </c>
      <c r="H451">
        <f t="shared" ref="H451:H514" si="66">I451/F451</f>
        <v>2.4136643600150367</v>
      </c>
      <c r="I451">
        <f t="shared" ref="I451:I514" si="67">IFERROR(J451*G451,0)</f>
        <v>2.966298711795432</v>
      </c>
      <c r="J451" s="97">
        <v>0.16479437287752399</v>
      </c>
      <c r="K451" s="98">
        <v>450</v>
      </c>
      <c r="L451">
        <f t="shared" ref="L451:L514" si="68">L450+F451</f>
        <v>5153.1369494721121</v>
      </c>
      <c r="M451">
        <f t="shared" ref="M451:M514" si="69">M450-I451</f>
        <v>11585.431676821499</v>
      </c>
      <c r="N451" t="e">
        <f t="shared" ref="N451:N514" si="70">IF(B451=O451,M451,NA())</f>
        <v>#N/A</v>
      </c>
      <c r="O451" t="str">
        <f t="shared" ref="O451:O514" si="71">IFERROR(VLOOKUP(B451,$AE$2:$AE$420,1,FALSE),"NA")</f>
        <v>NA</v>
      </c>
      <c r="P451" t="e">
        <v>#N/A</v>
      </c>
      <c r="Q451" t="e">
        <v>#N/A</v>
      </c>
      <c r="R451" t="str" cm="1">
        <f t="array" ref="R451">INDEX($U$2:$U$6,ROUNDUP(K451/$T$2,0))</f>
        <v>Top 20%</v>
      </c>
      <c r="V451">
        <v>0</v>
      </c>
      <c r="X451">
        <f t="shared" si="63"/>
        <v>0</v>
      </c>
      <c r="Y451">
        <v>0</v>
      </c>
      <c r="Z451">
        <f t="shared" si="64"/>
        <v>0</v>
      </c>
    </row>
    <row r="452" spans="1:26" x14ac:dyDescent="0.25">
      <c r="A452" s="26">
        <v>1940</v>
      </c>
      <c r="B452" s="96" t="s">
        <v>775</v>
      </c>
      <c r="C452">
        <v>163231101</v>
      </c>
      <c r="D452" t="s">
        <v>718</v>
      </c>
      <c r="E452">
        <v>28340.508263332798</v>
      </c>
      <c r="F452">
        <f t="shared" si="65"/>
        <v>17.613740374973773</v>
      </c>
      <c r="G452" s="27">
        <v>147</v>
      </c>
      <c r="H452">
        <f t="shared" si="66"/>
        <v>1.373905638113347</v>
      </c>
      <c r="I452">
        <f t="shared" si="67"/>
        <v>24.199617209441165</v>
      </c>
      <c r="J452" s="97">
        <v>0.16462324632272901</v>
      </c>
      <c r="K452" s="98">
        <v>451</v>
      </c>
      <c r="L452">
        <f t="shared" si="68"/>
        <v>5170.7506898470856</v>
      </c>
      <c r="M452">
        <f t="shared" si="69"/>
        <v>11561.232059612059</v>
      </c>
      <c r="N452" t="e">
        <f t="shared" si="70"/>
        <v>#N/A</v>
      </c>
      <c r="O452" t="str">
        <f t="shared" si="71"/>
        <v>NA</v>
      </c>
      <c r="P452" t="e">
        <v>#N/A</v>
      </c>
      <c r="Q452" t="e">
        <v>#N/A</v>
      </c>
      <c r="R452" t="str" cm="1">
        <f t="array" ref="R452">INDEX($U$2:$U$6,ROUNDUP(K452/$T$2,0))</f>
        <v>Top 20%</v>
      </c>
      <c r="V452">
        <v>0</v>
      </c>
      <c r="X452">
        <f t="shared" si="63"/>
        <v>0</v>
      </c>
      <c r="Y452">
        <v>0</v>
      </c>
      <c r="Z452">
        <f t="shared" si="64"/>
        <v>0</v>
      </c>
    </row>
    <row r="453" spans="1:26" x14ac:dyDescent="0.25">
      <c r="A453" s="26">
        <v>7043</v>
      </c>
      <c r="B453" s="96" t="s">
        <v>4276</v>
      </c>
      <c r="C453">
        <v>103261101</v>
      </c>
      <c r="D453" t="s">
        <v>1094</v>
      </c>
      <c r="E453">
        <v>1659.51678548051</v>
      </c>
      <c r="F453">
        <f t="shared" si="65"/>
        <v>1.0313963862526476</v>
      </c>
      <c r="G453" s="27">
        <v>5</v>
      </c>
      <c r="H453">
        <f t="shared" si="66"/>
        <v>0.79526851673317023</v>
      </c>
      <c r="I453">
        <f t="shared" si="67"/>
        <v>0.82023707425909498</v>
      </c>
      <c r="J453" s="97">
        <v>0.16404741485181901</v>
      </c>
      <c r="K453" s="98">
        <v>452</v>
      </c>
      <c r="L453">
        <f t="shared" si="68"/>
        <v>5171.7820862333383</v>
      </c>
      <c r="M453">
        <f t="shared" si="69"/>
        <v>11560.411822537801</v>
      </c>
      <c r="N453" t="e">
        <f t="shared" si="70"/>
        <v>#N/A</v>
      </c>
      <c r="O453" t="str">
        <f t="shared" si="71"/>
        <v>NA</v>
      </c>
      <c r="P453" t="e">
        <v>#N/A</v>
      </c>
      <c r="Q453" t="e">
        <v>#N/A</v>
      </c>
      <c r="R453" t="str" cm="1">
        <f t="array" ref="R453">INDEX($U$2:$U$6,ROUNDUP(K453/$T$2,0))</f>
        <v>Top 20%</v>
      </c>
      <c r="V453">
        <v>0</v>
      </c>
      <c r="X453">
        <f t="shared" si="63"/>
        <v>0</v>
      </c>
      <c r="Y453">
        <v>0</v>
      </c>
      <c r="Z453">
        <f t="shared" si="64"/>
        <v>0</v>
      </c>
    </row>
    <row r="454" spans="1:26" x14ac:dyDescent="0.25">
      <c r="A454" s="26">
        <v>7318</v>
      </c>
      <c r="B454" s="96" t="s">
        <v>4277</v>
      </c>
      <c r="C454">
        <v>43292102</v>
      </c>
      <c r="D454" t="s">
        <v>615</v>
      </c>
      <c r="E454">
        <v>1371.9928002605</v>
      </c>
      <c r="F454">
        <f t="shared" si="65"/>
        <v>0.85269906790584216</v>
      </c>
      <c r="G454" s="27">
        <v>7</v>
      </c>
      <c r="H454">
        <f t="shared" si="66"/>
        <v>1.3465285229116191</v>
      </c>
      <c r="I454">
        <f t="shared" si="67"/>
        <v>1.148183616395368</v>
      </c>
      <c r="J454" s="97">
        <v>0.164026230913624</v>
      </c>
      <c r="K454" s="98">
        <v>453</v>
      </c>
      <c r="L454">
        <f t="shared" si="68"/>
        <v>5172.6347853012439</v>
      </c>
      <c r="M454">
        <f t="shared" si="69"/>
        <v>11559.263638921406</v>
      </c>
      <c r="N454" t="e">
        <f t="shared" si="70"/>
        <v>#N/A</v>
      </c>
      <c r="O454" t="str">
        <f t="shared" si="71"/>
        <v>NA</v>
      </c>
      <c r="P454" t="e">
        <v>#N/A</v>
      </c>
      <c r="Q454" t="e">
        <v>#N/A</v>
      </c>
      <c r="R454" t="str" cm="1">
        <f t="array" ref="R454">INDEX($U$2:$U$6,ROUNDUP(K454/$T$2,0))</f>
        <v>Top 20%</v>
      </c>
      <c r="V454">
        <v>0</v>
      </c>
      <c r="X454">
        <f t="shared" si="63"/>
        <v>0</v>
      </c>
      <c r="Y454">
        <v>0</v>
      </c>
      <c r="Z454">
        <f t="shared" si="64"/>
        <v>0</v>
      </c>
    </row>
    <row r="455" spans="1:26" x14ac:dyDescent="0.25">
      <c r="A455" s="26">
        <v>9693</v>
      </c>
      <c r="B455" s="96" t="s">
        <v>1136</v>
      </c>
      <c r="C455">
        <v>103611101</v>
      </c>
      <c r="D455" t="s">
        <v>906</v>
      </c>
      <c r="E455">
        <v>8090.5275280857304</v>
      </c>
      <c r="F455">
        <f t="shared" si="65"/>
        <v>5.0282955426263083</v>
      </c>
      <c r="G455" s="27">
        <v>25</v>
      </c>
      <c r="H455">
        <f t="shared" si="66"/>
        <v>0.8154720541800522</v>
      </c>
      <c r="I455">
        <f t="shared" si="67"/>
        <v>4.1004344951698757</v>
      </c>
      <c r="J455" s="97">
        <v>0.16401737980679501</v>
      </c>
      <c r="K455" s="98">
        <v>454</v>
      </c>
      <c r="L455">
        <f t="shared" si="68"/>
        <v>5177.6630808438704</v>
      </c>
      <c r="M455">
        <f t="shared" si="69"/>
        <v>11555.163204426235</v>
      </c>
      <c r="N455" t="e">
        <f t="shared" si="70"/>
        <v>#N/A</v>
      </c>
      <c r="O455" t="str">
        <f t="shared" si="71"/>
        <v>NA</v>
      </c>
      <c r="P455" t="e">
        <v>#N/A</v>
      </c>
      <c r="Q455" t="e">
        <v>#N/A</v>
      </c>
      <c r="R455" t="str" cm="1">
        <f t="array" ref="R455">INDEX($U$2:$U$6,ROUNDUP(K455/$T$2,0))</f>
        <v>Top 20%</v>
      </c>
      <c r="V455">
        <v>0</v>
      </c>
      <c r="X455">
        <f t="shared" si="63"/>
        <v>0</v>
      </c>
      <c r="Y455">
        <v>0</v>
      </c>
      <c r="Z455">
        <f t="shared" si="64"/>
        <v>0</v>
      </c>
    </row>
    <row r="456" spans="1:26" x14ac:dyDescent="0.25">
      <c r="A456" s="26">
        <v>8907</v>
      </c>
      <c r="B456" s="96" t="s">
        <v>4278</v>
      </c>
      <c r="C456">
        <v>153651103</v>
      </c>
      <c r="D456" t="s">
        <v>487</v>
      </c>
      <c r="E456">
        <v>10648.109527340001</v>
      </c>
      <c r="F456">
        <f t="shared" si="65"/>
        <v>6.6178430872218774</v>
      </c>
      <c r="G456" s="27">
        <v>143</v>
      </c>
      <c r="H456">
        <f t="shared" si="66"/>
        <v>3.5389137387639291</v>
      </c>
      <c r="I456">
        <f t="shared" si="67"/>
        <v>23.419975822353397</v>
      </c>
      <c r="J456" s="97">
        <v>0.16377605470177201</v>
      </c>
      <c r="K456" s="98">
        <v>455</v>
      </c>
      <c r="L456">
        <f t="shared" si="68"/>
        <v>5184.2809239310918</v>
      </c>
      <c r="M456">
        <f t="shared" si="69"/>
        <v>11531.743228603882</v>
      </c>
      <c r="N456" t="e">
        <f t="shared" si="70"/>
        <v>#N/A</v>
      </c>
      <c r="O456" t="str">
        <f t="shared" si="71"/>
        <v>NA</v>
      </c>
      <c r="P456" t="e">
        <v>#N/A</v>
      </c>
      <c r="Q456" t="e">
        <v>#N/A</v>
      </c>
      <c r="R456" t="str" cm="1">
        <f t="array" ref="R456">INDEX($U$2:$U$6,ROUNDUP(K456/$T$2,0))</f>
        <v>Top 20%</v>
      </c>
      <c r="V456">
        <v>0</v>
      </c>
      <c r="X456">
        <f t="shared" si="63"/>
        <v>0</v>
      </c>
      <c r="Y456">
        <v>0</v>
      </c>
      <c r="Z456">
        <f t="shared" si="64"/>
        <v>0</v>
      </c>
    </row>
    <row r="457" spans="1:26" x14ac:dyDescent="0.25">
      <c r="A457" s="26">
        <v>3737</v>
      </c>
      <c r="B457" s="96" t="s">
        <v>1232</v>
      </c>
      <c r="C457">
        <v>103451101</v>
      </c>
      <c r="D457" t="s">
        <v>1180</v>
      </c>
      <c r="E457">
        <v>16927.985162876099</v>
      </c>
      <c r="F457">
        <f t="shared" si="65"/>
        <v>10.520811164000062</v>
      </c>
      <c r="G457" s="27">
        <v>125</v>
      </c>
      <c r="H457">
        <f t="shared" si="66"/>
        <v>1.9431299989925264</v>
      </c>
      <c r="I457">
        <f t="shared" si="67"/>
        <v>20.443303786504</v>
      </c>
      <c r="J457" s="97">
        <v>0.163546430292032</v>
      </c>
      <c r="K457" s="98">
        <v>456</v>
      </c>
      <c r="L457">
        <f t="shared" si="68"/>
        <v>5194.8017350950922</v>
      </c>
      <c r="M457">
        <f t="shared" si="69"/>
        <v>11511.299924817378</v>
      </c>
      <c r="N457" t="e">
        <f t="shared" si="70"/>
        <v>#N/A</v>
      </c>
      <c r="O457" t="str">
        <f t="shared" si="71"/>
        <v>NA</v>
      </c>
      <c r="P457" t="e">
        <v>#N/A</v>
      </c>
      <c r="Q457" t="e">
        <v>#N/A</v>
      </c>
      <c r="R457" t="str" cm="1">
        <f t="array" ref="R457">INDEX($U$2:$U$6,ROUNDUP(K457/$T$2,0))</f>
        <v>Top 20%</v>
      </c>
      <c r="V457">
        <v>0</v>
      </c>
      <c r="X457">
        <f t="shared" si="63"/>
        <v>0</v>
      </c>
      <c r="Y457">
        <v>0</v>
      </c>
      <c r="Z457">
        <f t="shared" si="64"/>
        <v>0</v>
      </c>
    </row>
    <row r="458" spans="1:26" x14ac:dyDescent="0.25">
      <c r="A458" s="26">
        <v>9178</v>
      </c>
      <c r="B458" s="96" t="s">
        <v>4279</v>
      </c>
      <c r="C458">
        <v>103331102</v>
      </c>
      <c r="D458" t="s">
        <v>493</v>
      </c>
      <c r="E458">
        <v>3584.8296130867998</v>
      </c>
      <c r="F458">
        <f t="shared" si="65"/>
        <v>2.2279860864430079</v>
      </c>
      <c r="G458" s="27">
        <v>27</v>
      </c>
      <c r="H458">
        <f t="shared" si="66"/>
        <v>1.9775684782285299</v>
      </c>
      <c r="I458">
        <f t="shared" si="67"/>
        <v>4.405995054481437</v>
      </c>
      <c r="J458" s="97">
        <v>0.16318500201783101</v>
      </c>
      <c r="K458" s="98">
        <v>457</v>
      </c>
      <c r="L458">
        <f t="shared" si="68"/>
        <v>5197.029721181535</v>
      </c>
      <c r="M458">
        <f t="shared" si="69"/>
        <v>11506.893929762897</v>
      </c>
      <c r="N458" t="e">
        <f t="shared" si="70"/>
        <v>#N/A</v>
      </c>
      <c r="O458" t="str">
        <f t="shared" si="71"/>
        <v>NA</v>
      </c>
      <c r="P458" t="e">
        <v>#N/A</v>
      </c>
      <c r="Q458" t="e">
        <v>#N/A</v>
      </c>
      <c r="R458" t="str" cm="1">
        <f t="array" ref="R458">INDEX($U$2:$U$6,ROUNDUP(K458/$T$2,0))</f>
        <v>Top 20%</v>
      </c>
      <c r="V458">
        <v>0</v>
      </c>
      <c r="X458">
        <f t="shared" si="63"/>
        <v>0</v>
      </c>
      <c r="Y458">
        <v>0</v>
      </c>
      <c r="Z458">
        <f t="shared" si="64"/>
        <v>0</v>
      </c>
    </row>
    <row r="459" spans="1:26" x14ac:dyDescent="0.25">
      <c r="A459" s="26">
        <v>9985</v>
      </c>
      <c r="B459" s="96" t="s">
        <v>698</v>
      </c>
      <c r="C459">
        <v>42261101</v>
      </c>
      <c r="D459" t="s">
        <v>697</v>
      </c>
      <c r="E459">
        <v>17644.165646213001</v>
      </c>
      <c r="F459">
        <f t="shared" si="65"/>
        <v>10.96592022760286</v>
      </c>
      <c r="G459" s="27">
        <v>23</v>
      </c>
      <c r="H459">
        <f t="shared" si="66"/>
        <v>0.34130394733853681</v>
      </c>
      <c r="I459">
        <f t="shared" si="67"/>
        <v>3.7427118598803619</v>
      </c>
      <c r="J459" s="97">
        <v>0.162726602603494</v>
      </c>
      <c r="K459" s="98">
        <v>458</v>
      </c>
      <c r="L459">
        <f t="shared" si="68"/>
        <v>5207.9956414091375</v>
      </c>
      <c r="M459">
        <f t="shared" si="69"/>
        <v>11503.151217903016</v>
      </c>
      <c r="N459" t="e">
        <f t="shared" si="70"/>
        <v>#N/A</v>
      </c>
      <c r="O459" t="str">
        <f t="shared" si="71"/>
        <v>NA</v>
      </c>
      <c r="P459" t="e">
        <v>#N/A</v>
      </c>
      <c r="Q459" t="e">
        <v>#N/A</v>
      </c>
      <c r="R459" t="str" cm="1">
        <f t="array" ref="R459">INDEX($U$2:$U$6,ROUNDUP(K459/$T$2,0))</f>
        <v>Top 20%</v>
      </c>
      <c r="V459">
        <v>0</v>
      </c>
      <c r="X459">
        <f t="shared" si="63"/>
        <v>0</v>
      </c>
      <c r="Y459">
        <v>0</v>
      </c>
      <c r="Z459">
        <f t="shared" si="64"/>
        <v>0</v>
      </c>
    </row>
    <row r="460" spans="1:26" x14ac:dyDescent="0.25">
      <c r="A460" s="26">
        <v>10086</v>
      </c>
      <c r="B460" s="96" t="s">
        <v>4280</v>
      </c>
      <c r="C460">
        <v>42021102</v>
      </c>
      <c r="D460" t="s">
        <v>3718</v>
      </c>
      <c r="E460">
        <v>1347.5453714067401</v>
      </c>
      <c r="F460">
        <f t="shared" si="65"/>
        <v>0.8375048921110877</v>
      </c>
      <c r="G460" s="27">
        <v>15</v>
      </c>
      <c r="H460">
        <f t="shared" si="66"/>
        <v>2.9122528837989456</v>
      </c>
      <c r="I460">
        <f t="shared" si="67"/>
        <v>2.43902603724624</v>
      </c>
      <c r="J460" s="97">
        <v>0.16260173581641599</v>
      </c>
      <c r="K460" s="98">
        <v>459</v>
      </c>
      <c r="L460">
        <f t="shared" si="68"/>
        <v>5208.8331463012482</v>
      </c>
      <c r="M460">
        <f t="shared" si="69"/>
        <v>11500.71219186577</v>
      </c>
      <c r="N460" t="e">
        <f t="shared" si="70"/>
        <v>#N/A</v>
      </c>
      <c r="O460" t="str">
        <f t="shared" si="71"/>
        <v>NA</v>
      </c>
      <c r="P460" t="e">
        <v>#N/A</v>
      </c>
      <c r="Q460" t="e">
        <v>#N/A</v>
      </c>
      <c r="R460" t="str" cm="1">
        <f t="array" ref="R460">INDEX($U$2:$U$6,ROUNDUP(K460/$T$2,0))</f>
        <v>Top 20%</v>
      </c>
      <c r="V460">
        <v>0</v>
      </c>
      <c r="X460">
        <f t="shared" si="63"/>
        <v>0</v>
      </c>
      <c r="Y460">
        <v>0</v>
      </c>
      <c r="Z460">
        <f t="shared" si="64"/>
        <v>0</v>
      </c>
    </row>
    <row r="461" spans="1:26" x14ac:dyDescent="0.25">
      <c r="A461" s="26">
        <v>7995</v>
      </c>
      <c r="B461" s="96" t="s">
        <v>814</v>
      </c>
      <c r="C461">
        <v>42251101</v>
      </c>
      <c r="D461" t="s">
        <v>526</v>
      </c>
      <c r="E461">
        <v>22341.689678732</v>
      </c>
      <c r="F461">
        <f t="shared" si="65"/>
        <v>13.885450390759479</v>
      </c>
      <c r="G461" s="27">
        <v>112</v>
      </c>
      <c r="H461">
        <f t="shared" si="66"/>
        <v>1.3114936810253444</v>
      </c>
      <c r="I461">
        <f t="shared" si="67"/>
        <v>18.210680445671954</v>
      </c>
      <c r="J461" s="97">
        <v>0.16259536112207101</v>
      </c>
      <c r="K461" s="98">
        <v>460</v>
      </c>
      <c r="L461">
        <f t="shared" si="68"/>
        <v>5222.7185966920078</v>
      </c>
      <c r="M461">
        <f t="shared" si="69"/>
        <v>11482.501511420098</v>
      </c>
      <c r="N461" t="e">
        <f t="shared" si="70"/>
        <v>#N/A</v>
      </c>
      <c r="O461" t="str">
        <f t="shared" si="71"/>
        <v>NA</v>
      </c>
      <c r="P461" t="e">
        <v>#N/A</v>
      </c>
      <c r="Q461" t="e">
        <v>#N/A</v>
      </c>
      <c r="R461" t="str" cm="1">
        <f t="array" ref="R461">INDEX($U$2:$U$6,ROUNDUP(K461/$T$2,0))</f>
        <v>Top 20%</v>
      </c>
      <c r="V461">
        <v>0</v>
      </c>
      <c r="X461">
        <f t="shared" si="63"/>
        <v>0</v>
      </c>
      <c r="Y461">
        <v>0</v>
      </c>
      <c r="Z461">
        <f t="shared" si="64"/>
        <v>0</v>
      </c>
    </row>
    <row r="462" spans="1:26" x14ac:dyDescent="0.25">
      <c r="A462" s="26">
        <v>5192</v>
      </c>
      <c r="B462" s="96" t="s">
        <v>4281</v>
      </c>
      <c r="C462">
        <v>43361103</v>
      </c>
      <c r="D462" t="s">
        <v>649</v>
      </c>
      <c r="E462">
        <v>17048.206957239199</v>
      </c>
      <c r="F462">
        <f t="shared" si="65"/>
        <v>10.595529494865879</v>
      </c>
      <c r="G462" s="27">
        <v>144</v>
      </c>
      <c r="H462">
        <f t="shared" si="66"/>
        <v>2.2068456548487645</v>
      </c>
      <c r="I462">
        <f t="shared" si="67"/>
        <v>23.382698226566689</v>
      </c>
      <c r="J462" s="97">
        <v>0.16237984879560199</v>
      </c>
      <c r="K462" s="98">
        <v>461</v>
      </c>
      <c r="L462">
        <f t="shared" si="68"/>
        <v>5233.3141261868741</v>
      </c>
      <c r="M462">
        <f t="shared" si="69"/>
        <v>11459.118813193531</v>
      </c>
      <c r="N462" t="e">
        <f t="shared" si="70"/>
        <v>#N/A</v>
      </c>
      <c r="O462" t="str">
        <f t="shared" si="71"/>
        <v>NA</v>
      </c>
      <c r="P462" t="e">
        <v>#N/A</v>
      </c>
      <c r="Q462" t="e">
        <v>#N/A</v>
      </c>
      <c r="R462" t="str" cm="1">
        <f t="array" ref="R462">INDEX($U$2:$U$6,ROUNDUP(K462/$T$2,0))</f>
        <v>Top 20%</v>
      </c>
      <c r="V462">
        <v>0</v>
      </c>
      <c r="X462">
        <f t="shared" si="63"/>
        <v>0</v>
      </c>
      <c r="Y462">
        <v>0</v>
      </c>
      <c r="Z462">
        <f t="shared" si="64"/>
        <v>0</v>
      </c>
    </row>
    <row r="463" spans="1:26" x14ac:dyDescent="0.25">
      <c r="A463" s="26">
        <v>10927</v>
      </c>
      <c r="B463" s="96" t="s">
        <v>4282</v>
      </c>
      <c r="C463">
        <v>188071701</v>
      </c>
      <c r="D463" t="s">
        <v>4283</v>
      </c>
      <c r="E463">
        <v>3.6128816794918301</v>
      </c>
      <c r="F463">
        <f t="shared" si="65"/>
        <v>2.2454205590378062E-3</v>
      </c>
      <c r="G463" s="27">
        <v>1</v>
      </c>
      <c r="H463">
        <f t="shared" si="66"/>
        <v>72.080132461009455</v>
      </c>
      <c r="I463">
        <f t="shared" si="67"/>
        <v>0.16185021132611899</v>
      </c>
      <c r="J463" s="97">
        <v>0.16185021132611899</v>
      </c>
      <c r="K463" s="98">
        <v>462</v>
      </c>
      <c r="L463">
        <f t="shared" si="68"/>
        <v>5233.3163716074332</v>
      </c>
      <c r="M463">
        <f t="shared" si="69"/>
        <v>11458.956962982204</v>
      </c>
      <c r="N463" t="e">
        <f t="shared" si="70"/>
        <v>#N/A</v>
      </c>
      <c r="O463" t="str">
        <f t="shared" si="71"/>
        <v>NA</v>
      </c>
      <c r="P463" t="e">
        <v>#N/A</v>
      </c>
      <c r="Q463" t="e">
        <v>#N/A</v>
      </c>
      <c r="R463" t="str" cm="1">
        <f t="array" ref="R463">INDEX($U$2:$U$6,ROUNDUP(K463/$T$2,0))</f>
        <v>Top 20%</v>
      </c>
      <c r="V463">
        <v>0</v>
      </c>
      <c r="X463">
        <f t="shared" si="63"/>
        <v>0</v>
      </c>
      <c r="Y463">
        <v>0</v>
      </c>
      <c r="Z463">
        <f t="shared" si="64"/>
        <v>0</v>
      </c>
    </row>
    <row r="464" spans="1:26" x14ac:dyDescent="0.25">
      <c r="A464" s="26">
        <v>1961</v>
      </c>
      <c r="B464" s="96" t="s">
        <v>667</v>
      </c>
      <c r="C464">
        <v>153132105</v>
      </c>
      <c r="D464" t="s">
        <v>369</v>
      </c>
      <c r="E464">
        <v>25331.847305003099</v>
      </c>
      <c r="F464">
        <f t="shared" si="65"/>
        <v>15.743845435054753</v>
      </c>
      <c r="G464" s="27">
        <v>156</v>
      </c>
      <c r="H464">
        <f t="shared" si="66"/>
        <v>1.5990869596623594</v>
      </c>
      <c r="I464">
        <f t="shared" si="67"/>
        <v>25.175777930135823</v>
      </c>
      <c r="J464" s="97">
        <v>0.16138319185984501</v>
      </c>
      <c r="K464" s="98">
        <v>463</v>
      </c>
      <c r="L464">
        <f t="shared" si="68"/>
        <v>5249.0602170424881</v>
      </c>
      <c r="M464">
        <f t="shared" si="69"/>
        <v>11433.781185052068</v>
      </c>
      <c r="N464" t="e">
        <f t="shared" si="70"/>
        <v>#N/A</v>
      </c>
      <c r="O464" t="str">
        <f t="shared" si="71"/>
        <v>NA</v>
      </c>
      <c r="P464" t="e">
        <v>#N/A</v>
      </c>
      <c r="Q464" t="e">
        <v>#N/A</v>
      </c>
      <c r="R464" t="str" cm="1">
        <f t="array" ref="R464">INDEX($U$2:$U$6,ROUNDUP(K464/$T$2,0))</f>
        <v>Top 20%</v>
      </c>
      <c r="V464">
        <v>0</v>
      </c>
      <c r="X464">
        <f t="shared" si="63"/>
        <v>0</v>
      </c>
      <c r="Y464">
        <v>0</v>
      </c>
      <c r="Z464">
        <f t="shared" si="64"/>
        <v>0</v>
      </c>
    </row>
    <row r="465" spans="1:26" x14ac:dyDescent="0.25">
      <c r="A465" s="26">
        <v>11018</v>
      </c>
      <c r="B465" s="96" t="s">
        <v>4284</v>
      </c>
      <c r="C465">
        <v>163341103</v>
      </c>
      <c r="D465" t="s">
        <v>1540</v>
      </c>
      <c r="E465">
        <v>46.597308265495897</v>
      </c>
      <c r="F465">
        <f t="shared" si="65"/>
        <v>2.8960415329705343E-2</v>
      </c>
      <c r="G465" s="27">
        <v>1</v>
      </c>
      <c r="H465">
        <f t="shared" si="66"/>
        <v>5.5715577133478806</v>
      </c>
      <c r="I465">
        <f t="shared" si="67"/>
        <v>0.16135462541197801</v>
      </c>
      <c r="J465" s="97">
        <v>0.16135462541197801</v>
      </c>
      <c r="K465" s="98">
        <v>464</v>
      </c>
      <c r="L465">
        <f t="shared" si="68"/>
        <v>5249.0891774578176</v>
      </c>
      <c r="M465">
        <f t="shared" si="69"/>
        <v>11433.619830426656</v>
      </c>
      <c r="N465" t="e">
        <f t="shared" si="70"/>
        <v>#N/A</v>
      </c>
      <c r="O465" t="str">
        <f t="shared" si="71"/>
        <v>NA</v>
      </c>
      <c r="P465" t="e">
        <v>#N/A</v>
      </c>
      <c r="Q465" t="e">
        <v>#N/A</v>
      </c>
      <c r="R465" t="str" cm="1">
        <f t="array" ref="R465">INDEX($U$2:$U$6,ROUNDUP(K465/$T$2,0))</f>
        <v>Top 20%</v>
      </c>
      <c r="V465">
        <v>0</v>
      </c>
      <c r="X465">
        <f t="shared" si="63"/>
        <v>0</v>
      </c>
      <c r="Y465">
        <v>0</v>
      </c>
      <c r="Z465">
        <f t="shared" si="64"/>
        <v>0</v>
      </c>
    </row>
    <row r="466" spans="1:26" x14ac:dyDescent="0.25">
      <c r="A466" s="26">
        <v>5283</v>
      </c>
      <c r="B466" s="96" t="s">
        <v>1406</v>
      </c>
      <c r="C466">
        <v>103261101</v>
      </c>
      <c r="D466" t="s">
        <v>1094</v>
      </c>
      <c r="E466">
        <v>13551.3972770899</v>
      </c>
      <c r="F466">
        <f t="shared" si="65"/>
        <v>8.4222481523243626</v>
      </c>
      <c r="G466" s="27">
        <v>96</v>
      </c>
      <c r="H466">
        <f t="shared" si="66"/>
        <v>1.8346811200956465</v>
      </c>
      <c r="I466">
        <f t="shared" si="67"/>
        <v>15.452139673829951</v>
      </c>
      <c r="J466" s="97">
        <v>0.16095978826906199</v>
      </c>
      <c r="K466" s="98">
        <v>465</v>
      </c>
      <c r="L466">
        <f t="shared" si="68"/>
        <v>5257.5114256101424</v>
      </c>
      <c r="M466">
        <f t="shared" si="69"/>
        <v>11418.167690752827</v>
      </c>
      <c r="N466" t="e">
        <f t="shared" si="70"/>
        <v>#N/A</v>
      </c>
      <c r="O466" t="str">
        <f t="shared" si="71"/>
        <v>NA</v>
      </c>
      <c r="P466" t="e">
        <v>#N/A</v>
      </c>
      <c r="Q466" t="e">
        <v>#N/A</v>
      </c>
      <c r="R466" t="str" cm="1">
        <f t="array" ref="R466">INDEX($U$2:$U$6,ROUNDUP(K466/$T$2,0))</f>
        <v>Top 20%</v>
      </c>
      <c r="V466">
        <v>0</v>
      </c>
      <c r="X466">
        <f t="shared" si="63"/>
        <v>0</v>
      </c>
      <c r="Y466">
        <v>0</v>
      </c>
      <c r="Z466">
        <f t="shared" si="64"/>
        <v>0</v>
      </c>
    </row>
    <row r="467" spans="1:26" x14ac:dyDescent="0.25">
      <c r="A467" s="26">
        <v>4672</v>
      </c>
      <c r="B467" s="96" t="s">
        <v>479</v>
      </c>
      <c r="C467">
        <v>192411101</v>
      </c>
      <c r="D467" t="s">
        <v>478</v>
      </c>
      <c r="E467">
        <v>26197.741536715901</v>
      </c>
      <c r="F467">
        <f t="shared" si="65"/>
        <v>16.282002198083219</v>
      </c>
      <c r="G467" s="27">
        <v>129</v>
      </c>
      <c r="H467">
        <f t="shared" si="66"/>
        <v>1.2734040084345555</v>
      </c>
      <c r="I467">
        <f t="shared" si="67"/>
        <v>20.733566864379416</v>
      </c>
      <c r="J467" s="97">
        <v>0.16072532453007299</v>
      </c>
      <c r="K467" s="98">
        <v>466</v>
      </c>
      <c r="L467">
        <f t="shared" si="68"/>
        <v>5273.7934278082257</v>
      </c>
      <c r="M467">
        <f t="shared" si="69"/>
        <v>11397.434123888448</v>
      </c>
      <c r="N467" t="e">
        <f t="shared" si="70"/>
        <v>#N/A</v>
      </c>
      <c r="O467" t="str">
        <f t="shared" si="71"/>
        <v>NA</v>
      </c>
      <c r="P467" t="e">
        <v>#N/A</v>
      </c>
      <c r="Q467" t="e">
        <v>#N/A</v>
      </c>
      <c r="R467" t="str" cm="1">
        <f t="array" ref="R467">INDEX($U$2:$U$6,ROUNDUP(K467/$T$2,0))</f>
        <v>Top 20%</v>
      </c>
      <c r="V467">
        <v>0</v>
      </c>
      <c r="X467">
        <f t="shared" si="63"/>
        <v>0</v>
      </c>
      <c r="Y467">
        <v>0</v>
      </c>
      <c r="Z467">
        <f t="shared" si="64"/>
        <v>0</v>
      </c>
    </row>
    <row r="468" spans="1:26" x14ac:dyDescent="0.25">
      <c r="A468" s="26">
        <v>1841</v>
      </c>
      <c r="B468" s="96" t="s">
        <v>456</v>
      </c>
      <c r="C468">
        <v>153132105</v>
      </c>
      <c r="D468" t="s">
        <v>369</v>
      </c>
      <c r="E468">
        <v>29904.6732687078</v>
      </c>
      <c r="F468">
        <f t="shared" si="65"/>
        <v>18.585875244690989</v>
      </c>
      <c r="G468" s="27">
        <v>197</v>
      </c>
      <c r="H468">
        <f t="shared" si="66"/>
        <v>1.7004883346542061</v>
      </c>
      <c r="I468">
        <f t="shared" si="67"/>
        <v>31.605064042935417</v>
      </c>
      <c r="J468" s="97">
        <v>0.160431797172261</v>
      </c>
      <c r="K468" s="98">
        <v>467</v>
      </c>
      <c r="L468">
        <f t="shared" si="68"/>
        <v>5292.3793030529168</v>
      </c>
      <c r="M468">
        <f t="shared" si="69"/>
        <v>11365.829059845513</v>
      </c>
      <c r="N468" t="e">
        <f t="shared" si="70"/>
        <v>#N/A</v>
      </c>
      <c r="O468" t="str">
        <f t="shared" si="71"/>
        <v>NA</v>
      </c>
      <c r="P468" t="e">
        <v>#N/A</v>
      </c>
      <c r="Q468" t="e">
        <v>#N/A</v>
      </c>
      <c r="R468" t="str" cm="1">
        <f t="array" ref="R468">INDEX($U$2:$U$6,ROUNDUP(K468/$T$2,0))</f>
        <v>Top 20%</v>
      </c>
      <c r="V468">
        <v>0</v>
      </c>
      <c r="X468">
        <f t="shared" si="63"/>
        <v>0</v>
      </c>
      <c r="Y468">
        <v>0</v>
      </c>
      <c r="Z468">
        <f t="shared" si="64"/>
        <v>0</v>
      </c>
    </row>
    <row r="469" spans="1:26" x14ac:dyDescent="0.25">
      <c r="A469" s="26">
        <v>652</v>
      </c>
      <c r="B469" s="96" t="s">
        <v>807</v>
      </c>
      <c r="C469">
        <v>43141101</v>
      </c>
      <c r="D469" t="s">
        <v>213</v>
      </c>
      <c r="E469">
        <v>17215.2669466521</v>
      </c>
      <c r="F469">
        <f t="shared" si="65"/>
        <v>10.699357953170976</v>
      </c>
      <c r="G469" s="27">
        <v>110</v>
      </c>
      <c r="H469">
        <f t="shared" si="66"/>
        <v>1.6480170935606542</v>
      </c>
      <c r="I469">
        <f t="shared" si="67"/>
        <v>17.632724796949901</v>
      </c>
      <c r="J469" s="97">
        <v>0.16029749815409</v>
      </c>
      <c r="K469" s="98">
        <v>468</v>
      </c>
      <c r="L469">
        <f t="shared" si="68"/>
        <v>5303.0786610060877</v>
      </c>
      <c r="M469">
        <f t="shared" si="69"/>
        <v>11348.196335048564</v>
      </c>
      <c r="N469" t="e">
        <f t="shared" si="70"/>
        <v>#N/A</v>
      </c>
      <c r="O469" t="str">
        <f t="shared" si="71"/>
        <v>NA</v>
      </c>
      <c r="P469">
        <v>11348.196335048564</v>
      </c>
      <c r="Q469" t="e">
        <v>#N/A</v>
      </c>
      <c r="R469" t="str" cm="1">
        <f t="array" ref="R469">INDEX($U$2:$U$6,ROUNDUP(K469/$T$2,0))</f>
        <v>Top 20%</v>
      </c>
      <c r="V469">
        <v>0</v>
      </c>
      <c r="X469">
        <f t="shared" si="63"/>
        <v>0</v>
      </c>
      <c r="Y469">
        <v>6.8901515151515138</v>
      </c>
      <c r="Z469">
        <f t="shared" si="64"/>
        <v>11.355087474192535</v>
      </c>
    </row>
    <row r="470" spans="1:26" x14ac:dyDescent="0.25">
      <c r="A470" s="26">
        <v>1128</v>
      </c>
      <c r="B470" s="96" t="s">
        <v>4285</v>
      </c>
      <c r="C470">
        <v>182661106</v>
      </c>
      <c r="D470" t="s">
        <v>1592</v>
      </c>
      <c r="E470">
        <v>33375.886500609602</v>
      </c>
      <c r="F470">
        <f t="shared" si="65"/>
        <v>20.743248291242761</v>
      </c>
      <c r="G470" s="27">
        <v>119</v>
      </c>
      <c r="H470">
        <f t="shared" si="66"/>
        <v>0.91775648209108196</v>
      </c>
      <c r="I470">
        <f t="shared" si="67"/>
        <v>19.037250578912804</v>
      </c>
      <c r="J470" s="97">
        <v>0.159976895621116</v>
      </c>
      <c r="K470" s="98">
        <v>469</v>
      </c>
      <c r="L470">
        <f t="shared" si="68"/>
        <v>5323.8219092973304</v>
      </c>
      <c r="M470">
        <f t="shared" si="69"/>
        <v>11329.159084469651</v>
      </c>
      <c r="N470" t="e">
        <f t="shared" si="70"/>
        <v>#N/A</v>
      </c>
      <c r="O470" t="str">
        <f t="shared" si="71"/>
        <v>NA</v>
      </c>
      <c r="P470" t="e">
        <v>#N/A</v>
      </c>
      <c r="Q470" t="e">
        <v>#N/A</v>
      </c>
      <c r="R470" t="str" cm="1">
        <f t="array" ref="R470">INDEX($U$2:$U$6,ROUNDUP(K470/$T$2,0))</f>
        <v>Top 20%</v>
      </c>
      <c r="V470">
        <v>0</v>
      </c>
      <c r="X470">
        <f t="shared" si="63"/>
        <v>0</v>
      </c>
      <c r="Y470">
        <v>0</v>
      </c>
      <c r="Z470">
        <f t="shared" si="64"/>
        <v>0</v>
      </c>
    </row>
    <row r="471" spans="1:26" x14ac:dyDescent="0.25">
      <c r="A471" s="26">
        <v>3473</v>
      </c>
      <c r="B471" s="96" t="s">
        <v>339</v>
      </c>
      <c r="C471">
        <v>102931101</v>
      </c>
      <c r="D471" t="s">
        <v>296</v>
      </c>
      <c r="E471">
        <v>61821.935701398499</v>
      </c>
      <c r="F471">
        <f t="shared" si="65"/>
        <v>38.422582785207268</v>
      </c>
      <c r="G471" s="27">
        <v>295</v>
      </c>
      <c r="H471">
        <f t="shared" si="66"/>
        <v>1.2281194416463956</v>
      </c>
      <c r="I471">
        <f t="shared" si="67"/>
        <v>47.187520916781168</v>
      </c>
      <c r="J471" s="97">
        <v>0.15995769802298701</v>
      </c>
      <c r="K471" s="98">
        <v>470</v>
      </c>
      <c r="L471">
        <f t="shared" si="68"/>
        <v>5362.2444920825374</v>
      </c>
      <c r="M471">
        <f t="shared" si="69"/>
        <v>11281.97156355287</v>
      </c>
      <c r="N471">
        <f t="shared" si="70"/>
        <v>11281.97156355287</v>
      </c>
      <c r="O471" t="str">
        <f t="shared" si="71"/>
        <v>COTTONWOOD 11011610</v>
      </c>
      <c r="P471" t="e">
        <v>#N/A</v>
      </c>
      <c r="Q471" t="e">
        <v>#N/A</v>
      </c>
      <c r="R471" t="str" cm="1">
        <f t="array" ref="R471">INDEX($U$2:$U$6,ROUNDUP(K471/$T$2,0))</f>
        <v>Top 20%</v>
      </c>
      <c r="V471">
        <v>0</v>
      </c>
      <c r="X471">
        <f t="shared" si="63"/>
        <v>0</v>
      </c>
      <c r="Y471">
        <v>0</v>
      </c>
      <c r="Z471">
        <f t="shared" si="64"/>
        <v>0</v>
      </c>
    </row>
    <row r="472" spans="1:26" x14ac:dyDescent="0.25">
      <c r="A472" s="26">
        <v>1571</v>
      </c>
      <c r="B472" s="96" t="s">
        <v>4286</v>
      </c>
      <c r="C472">
        <v>182661106</v>
      </c>
      <c r="D472" t="s">
        <v>1592</v>
      </c>
      <c r="E472">
        <v>23673.087174841301</v>
      </c>
      <c r="F472">
        <f t="shared" si="65"/>
        <v>14.712919313139404</v>
      </c>
      <c r="G472" s="27">
        <v>73</v>
      </c>
      <c r="H472">
        <f t="shared" si="66"/>
        <v>0.79352010660699335</v>
      </c>
      <c r="I472">
        <f t="shared" si="67"/>
        <v>11.67499730186247</v>
      </c>
      <c r="J472" s="97">
        <v>0.15993146988852699</v>
      </c>
      <c r="K472" s="98">
        <v>471</v>
      </c>
      <c r="L472">
        <f t="shared" si="68"/>
        <v>5376.9574113956769</v>
      </c>
      <c r="M472">
        <f t="shared" si="69"/>
        <v>11270.296566251007</v>
      </c>
      <c r="N472" t="e">
        <f t="shared" si="70"/>
        <v>#N/A</v>
      </c>
      <c r="O472" t="str">
        <f t="shared" si="71"/>
        <v>NA</v>
      </c>
      <c r="P472" t="e">
        <v>#N/A</v>
      </c>
      <c r="Q472" t="e">
        <v>#N/A</v>
      </c>
      <c r="R472" t="str" cm="1">
        <f t="array" ref="R472">INDEX($U$2:$U$6,ROUNDUP(K472/$T$2,0))</f>
        <v>Top 20%</v>
      </c>
      <c r="V472">
        <v>0</v>
      </c>
      <c r="X472">
        <f t="shared" si="63"/>
        <v>0</v>
      </c>
      <c r="Y472">
        <v>0</v>
      </c>
      <c r="Z472">
        <f t="shared" si="64"/>
        <v>0</v>
      </c>
    </row>
    <row r="473" spans="1:26" x14ac:dyDescent="0.25">
      <c r="A473" s="26">
        <v>6359</v>
      </c>
      <c r="B473" s="96" t="s">
        <v>4287</v>
      </c>
      <c r="C473">
        <v>163451702</v>
      </c>
      <c r="D473" t="s">
        <v>933</v>
      </c>
      <c r="E473">
        <v>2642.3360837187702</v>
      </c>
      <c r="F473">
        <f t="shared" si="65"/>
        <v>1.6422225504777939</v>
      </c>
      <c r="G473" s="27">
        <v>20</v>
      </c>
      <c r="H473">
        <f t="shared" si="66"/>
        <v>1.9440818080416142</v>
      </c>
      <c r="I473">
        <f t="shared" si="67"/>
        <v>3.1926149851395804</v>
      </c>
      <c r="J473" s="97">
        <v>0.15963074925697901</v>
      </c>
      <c r="K473" s="98">
        <v>472</v>
      </c>
      <c r="L473">
        <f t="shared" si="68"/>
        <v>5378.5996339461544</v>
      </c>
      <c r="M473">
        <f t="shared" si="69"/>
        <v>11267.103951265868</v>
      </c>
      <c r="N473" t="e">
        <f t="shared" si="70"/>
        <v>#N/A</v>
      </c>
      <c r="O473" t="str">
        <f t="shared" si="71"/>
        <v>NA</v>
      </c>
      <c r="P473" t="e">
        <v>#N/A</v>
      </c>
      <c r="Q473" t="e">
        <v>#N/A</v>
      </c>
      <c r="R473" t="str" cm="1">
        <f t="array" ref="R473">INDEX($U$2:$U$6,ROUNDUP(K473/$T$2,0))</f>
        <v>Top 20%</v>
      </c>
      <c r="V473">
        <v>0</v>
      </c>
      <c r="X473">
        <f t="shared" si="63"/>
        <v>0</v>
      </c>
      <c r="Y473">
        <v>0</v>
      </c>
      <c r="Z473">
        <f t="shared" si="64"/>
        <v>0</v>
      </c>
    </row>
    <row r="474" spans="1:26" x14ac:dyDescent="0.25">
      <c r="A474" s="26">
        <v>7337</v>
      </c>
      <c r="B474" s="96" t="s">
        <v>1061</v>
      </c>
      <c r="C474">
        <v>102911107</v>
      </c>
      <c r="D474" t="s">
        <v>760</v>
      </c>
      <c r="E474">
        <v>27128.308967212299</v>
      </c>
      <c r="F474">
        <f t="shared" si="65"/>
        <v>16.860353615420944</v>
      </c>
      <c r="G474" s="27">
        <v>181</v>
      </c>
      <c r="H474">
        <f t="shared" si="66"/>
        <v>1.7119277090947027</v>
      </c>
      <c r="I474">
        <f t="shared" si="67"/>
        <v>28.863706539374164</v>
      </c>
      <c r="J474" s="97">
        <v>0.159467991930244</v>
      </c>
      <c r="K474" s="98">
        <v>473</v>
      </c>
      <c r="L474">
        <f t="shared" si="68"/>
        <v>5395.459987561575</v>
      </c>
      <c r="M474">
        <f t="shared" si="69"/>
        <v>11238.240244726494</v>
      </c>
      <c r="N474" t="e">
        <f t="shared" si="70"/>
        <v>#N/A</v>
      </c>
      <c r="O474" t="str">
        <f t="shared" si="71"/>
        <v>NA</v>
      </c>
      <c r="P474" t="e">
        <v>#N/A</v>
      </c>
      <c r="Q474" t="e">
        <v>#N/A</v>
      </c>
      <c r="R474" t="str" cm="1">
        <f t="array" ref="R474">INDEX($U$2:$U$6,ROUNDUP(K474/$T$2,0))</f>
        <v>Top 20%</v>
      </c>
      <c r="V474">
        <v>0</v>
      </c>
      <c r="X474">
        <f t="shared" si="63"/>
        <v>0</v>
      </c>
      <c r="Y474">
        <v>0</v>
      </c>
      <c r="Z474">
        <f t="shared" si="64"/>
        <v>0</v>
      </c>
    </row>
    <row r="475" spans="1:26" x14ac:dyDescent="0.25">
      <c r="A475" s="26">
        <v>932</v>
      </c>
      <c r="B475" s="96" t="s">
        <v>586</v>
      </c>
      <c r="C475">
        <v>43141101</v>
      </c>
      <c r="D475" t="s">
        <v>213</v>
      </c>
      <c r="E475">
        <v>44099.778858480902</v>
      </c>
      <c r="F475">
        <f t="shared" si="65"/>
        <v>27.408190713785519</v>
      </c>
      <c r="G475" s="27">
        <v>298</v>
      </c>
      <c r="H475">
        <f t="shared" si="66"/>
        <v>1.7326122903614942</v>
      </c>
      <c r="I475">
        <f t="shared" si="67"/>
        <v>47.487768087276564</v>
      </c>
      <c r="J475" s="97">
        <v>0.15935492646737101</v>
      </c>
      <c r="K475" s="98">
        <v>474</v>
      </c>
      <c r="L475">
        <f t="shared" si="68"/>
        <v>5422.8681782753602</v>
      </c>
      <c r="M475">
        <f t="shared" si="69"/>
        <v>11190.752476639218</v>
      </c>
      <c r="N475" t="e">
        <f t="shared" si="70"/>
        <v>#N/A</v>
      </c>
      <c r="O475" t="str">
        <f t="shared" si="71"/>
        <v>NA</v>
      </c>
      <c r="P475">
        <v>11190.752476639218</v>
      </c>
      <c r="Q475" t="e">
        <v>#N/A</v>
      </c>
      <c r="R475" t="str" cm="1">
        <f t="array" ref="R475">INDEX($U$2:$U$6,ROUNDUP(K475/$T$2,0))</f>
        <v>Top 20%</v>
      </c>
      <c r="V475">
        <v>0</v>
      </c>
      <c r="X475">
        <f t="shared" si="63"/>
        <v>0</v>
      </c>
      <c r="Y475">
        <v>2.3280303030303031</v>
      </c>
      <c r="Z475">
        <f t="shared" si="64"/>
        <v>4.0335739153642969</v>
      </c>
    </row>
    <row r="476" spans="1:26" x14ac:dyDescent="0.25">
      <c r="A476" s="26">
        <v>9379</v>
      </c>
      <c r="B476" s="96" t="s">
        <v>2429</v>
      </c>
      <c r="C476">
        <v>14241101</v>
      </c>
      <c r="D476" t="s">
        <v>2250</v>
      </c>
      <c r="E476">
        <v>4400.8399232883203</v>
      </c>
      <c r="F476">
        <f t="shared" si="65"/>
        <v>2.7351397907323309</v>
      </c>
      <c r="G476" s="27">
        <v>29</v>
      </c>
      <c r="H476">
        <f t="shared" si="66"/>
        <v>1.6890430041607163</v>
      </c>
      <c r="I476">
        <f t="shared" si="67"/>
        <v>4.6197687289380491</v>
      </c>
      <c r="J476" s="97">
        <v>0.15930236996338101</v>
      </c>
      <c r="K476" s="98">
        <v>475</v>
      </c>
      <c r="L476">
        <f t="shared" si="68"/>
        <v>5425.6033180660925</v>
      </c>
      <c r="M476">
        <f t="shared" si="69"/>
        <v>11186.132707910279</v>
      </c>
      <c r="N476" t="e">
        <f t="shared" si="70"/>
        <v>#N/A</v>
      </c>
      <c r="O476" t="str">
        <f t="shared" si="71"/>
        <v>NA</v>
      </c>
      <c r="P476" t="e">
        <v>#N/A</v>
      </c>
      <c r="Q476" t="e">
        <v>#N/A</v>
      </c>
      <c r="R476" t="str" cm="1">
        <f t="array" ref="R476">INDEX($U$2:$U$6,ROUNDUP(K476/$T$2,0))</f>
        <v>Top 20%</v>
      </c>
      <c r="V476">
        <v>0</v>
      </c>
      <c r="X476">
        <f t="shared" si="63"/>
        <v>0</v>
      </c>
      <c r="Y476">
        <v>0</v>
      </c>
      <c r="Z476">
        <f t="shared" si="64"/>
        <v>0</v>
      </c>
    </row>
    <row r="477" spans="1:26" x14ac:dyDescent="0.25">
      <c r="A477" s="26">
        <v>1763</v>
      </c>
      <c r="B477" s="96" t="s">
        <v>1609</v>
      </c>
      <c r="C477">
        <v>103541104</v>
      </c>
      <c r="D477" t="s">
        <v>1347</v>
      </c>
      <c r="E477">
        <v>63137.738754720798</v>
      </c>
      <c r="F477">
        <f t="shared" si="65"/>
        <v>39.240359698397015</v>
      </c>
      <c r="G477" s="27">
        <v>335</v>
      </c>
      <c r="H477">
        <f t="shared" si="66"/>
        <v>1.3595935735657956</v>
      </c>
      <c r="I477">
        <f t="shared" si="67"/>
        <v>53.350940870350826</v>
      </c>
      <c r="J477" s="97">
        <v>0.15925653991149499</v>
      </c>
      <c r="K477" s="98">
        <v>476</v>
      </c>
      <c r="L477">
        <f t="shared" si="68"/>
        <v>5464.8436777644893</v>
      </c>
      <c r="M477">
        <f t="shared" si="69"/>
        <v>11132.781767039929</v>
      </c>
      <c r="N477" t="e">
        <f t="shared" si="70"/>
        <v>#N/A</v>
      </c>
      <c r="O477" t="str">
        <f t="shared" si="71"/>
        <v>NA</v>
      </c>
      <c r="P477" t="e">
        <v>#N/A</v>
      </c>
      <c r="Q477" t="e">
        <v>#N/A</v>
      </c>
      <c r="R477" t="str" cm="1">
        <f t="array" ref="R477">INDEX($U$2:$U$6,ROUNDUP(K477/$T$2,0))</f>
        <v>Top 20%</v>
      </c>
      <c r="V477">
        <v>0</v>
      </c>
      <c r="X477">
        <f t="shared" si="63"/>
        <v>0</v>
      </c>
      <c r="Y477">
        <v>0</v>
      </c>
      <c r="Z477">
        <f t="shared" si="64"/>
        <v>0</v>
      </c>
    </row>
    <row r="478" spans="1:26" x14ac:dyDescent="0.25">
      <c r="A478" s="26">
        <v>1814</v>
      </c>
      <c r="B478" s="96" t="s">
        <v>4288</v>
      </c>
      <c r="C478">
        <v>42821101</v>
      </c>
      <c r="D478" t="s">
        <v>439</v>
      </c>
      <c r="E478">
        <v>25963.760285693101</v>
      </c>
      <c r="F478">
        <f t="shared" si="65"/>
        <v>16.136581905340648</v>
      </c>
      <c r="G478" s="27">
        <v>127</v>
      </c>
      <c r="H478">
        <f t="shared" si="66"/>
        <v>1.2480399182998148</v>
      </c>
      <c r="I478">
        <f t="shared" si="67"/>
        <v>20.139098362779613</v>
      </c>
      <c r="J478" s="97">
        <v>0.158575577659682</v>
      </c>
      <c r="K478" s="98">
        <v>477</v>
      </c>
      <c r="L478">
        <f t="shared" si="68"/>
        <v>5480.98025966983</v>
      </c>
      <c r="M478">
        <f t="shared" si="69"/>
        <v>11112.64266867715</v>
      </c>
      <c r="N478" t="e">
        <f t="shared" si="70"/>
        <v>#N/A</v>
      </c>
      <c r="O478" t="str">
        <f t="shared" si="71"/>
        <v>NA</v>
      </c>
      <c r="P478" t="e">
        <v>#N/A</v>
      </c>
      <c r="Q478" t="e">
        <v>#N/A</v>
      </c>
      <c r="R478" t="str" cm="1">
        <f t="array" ref="R478">INDEX($U$2:$U$6,ROUNDUP(K478/$T$2,0))</f>
        <v>Top 20%</v>
      </c>
      <c r="V478">
        <v>0</v>
      </c>
      <c r="X478">
        <f t="shared" si="63"/>
        <v>0</v>
      </c>
      <c r="Y478">
        <v>0</v>
      </c>
      <c r="Z478">
        <f t="shared" si="64"/>
        <v>0</v>
      </c>
    </row>
    <row r="479" spans="1:26" x14ac:dyDescent="0.25">
      <c r="A479" s="26">
        <v>4306</v>
      </c>
      <c r="B479" s="96" t="s">
        <v>4289</v>
      </c>
      <c r="C479">
        <v>103531103</v>
      </c>
      <c r="D479" t="s">
        <v>2009</v>
      </c>
      <c r="E479">
        <v>7301.7326108739398</v>
      </c>
      <c r="F479">
        <f t="shared" si="65"/>
        <v>4.5380563150242015</v>
      </c>
      <c r="G479" s="27">
        <v>18</v>
      </c>
      <c r="H479">
        <f t="shared" si="66"/>
        <v>0.6274563296286787</v>
      </c>
      <c r="I479">
        <f t="shared" si="67"/>
        <v>2.8474321590733322</v>
      </c>
      <c r="J479" s="97">
        <v>0.15819067550407401</v>
      </c>
      <c r="K479" s="98">
        <v>478</v>
      </c>
      <c r="L479">
        <f t="shared" si="68"/>
        <v>5485.5183159848539</v>
      </c>
      <c r="M479">
        <f t="shared" si="69"/>
        <v>11109.795236518077</v>
      </c>
      <c r="N479" t="e">
        <f t="shared" si="70"/>
        <v>#N/A</v>
      </c>
      <c r="O479" t="str">
        <f t="shared" si="71"/>
        <v>NA</v>
      </c>
      <c r="P479" t="e">
        <v>#N/A</v>
      </c>
      <c r="Q479" t="e">
        <v>#N/A</v>
      </c>
      <c r="R479" t="str" cm="1">
        <f t="array" ref="R479">INDEX($U$2:$U$6,ROUNDUP(K479/$T$2,0))</f>
        <v>Top 20%</v>
      </c>
      <c r="V479">
        <v>0</v>
      </c>
      <c r="X479">
        <f t="shared" si="63"/>
        <v>0</v>
      </c>
      <c r="Y479">
        <v>0</v>
      </c>
      <c r="Z479">
        <f t="shared" si="64"/>
        <v>0</v>
      </c>
    </row>
    <row r="480" spans="1:26" x14ac:dyDescent="0.25">
      <c r="A480" s="26">
        <v>8922</v>
      </c>
      <c r="B480" s="96" t="s">
        <v>4290</v>
      </c>
      <c r="C480">
        <v>42821101</v>
      </c>
      <c r="D480" t="s">
        <v>439</v>
      </c>
      <c r="E480">
        <v>8116.5646676995802</v>
      </c>
      <c r="F480">
        <f t="shared" si="65"/>
        <v>5.0444777300805344</v>
      </c>
      <c r="G480" s="27">
        <v>31</v>
      </c>
      <c r="H480">
        <f t="shared" si="66"/>
        <v>0.97112085937249693</v>
      </c>
      <c r="I480">
        <f t="shared" si="67"/>
        <v>4.8987975483212312</v>
      </c>
      <c r="J480" s="97">
        <v>0.15802572736520101</v>
      </c>
      <c r="K480" s="98">
        <v>479</v>
      </c>
      <c r="L480">
        <f t="shared" si="68"/>
        <v>5490.5627937149347</v>
      </c>
      <c r="M480">
        <f t="shared" si="69"/>
        <v>11104.896438969756</v>
      </c>
      <c r="N480" t="e">
        <f t="shared" si="70"/>
        <v>#N/A</v>
      </c>
      <c r="O480" t="str">
        <f t="shared" si="71"/>
        <v>NA</v>
      </c>
      <c r="P480" t="e">
        <v>#N/A</v>
      </c>
      <c r="Q480" t="e">
        <v>#N/A</v>
      </c>
      <c r="R480" t="str" cm="1">
        <f t="array" ref="R480">INDEX($U$2:$U$6,ROUNDUP(K480/$T$2,0))</f>
        <v>Top 20%</v>
      </c>
      <c r="V480">
        <v>0</v>
      </c>
      <c r="X480">
        <f t="shared" si="63"/>
        <v>0</v>
      </c>
      <c r="Y480">
        <v>0</v>
      </c>
      <c r="Z480">
        <f t="shared" si="64"/>
        <v>0</v>
      </c>
    </row>
    <row r="481" spans="1:26" x14ac:dyDescent="0.25">
      <c r="A481" s="26">
        <v>7447</v>
      </c>
      <c r="B481" s="96" t="s">
        <v>4291</v>
      </c>
      <c r="C481">
        <v>152701109</v>
      </c>
      <c r="D481" t="s">
        <v>1298</v>
      </c>
      <c r="E481">
        <v>484.84163870785301</v>
      </c>
      <c r="F481">
        <f t="shared" si="65"/>
        <v>0.30133103710867187</v>
      </c>
      <c r="G481" s="27">
        <v>53</v>
      </c>
      <c r="H481">
        <f t="shared" si="66"/>
        <v>27.779460304223853</v>
      </c>
      <c r="I481">
        <f t="shared" si="67"/>
        <v>8.3708135837909552</v>
      </c>
      <c r="J481" s="97">
        <v>0.15793987893945199</v>
      </c>
      <c r="K481" s="98">
        <v>480</v>
      </c>
      <c r="L481">
        <f t="shared" si="68"/>
        <v>5490.8641247520436</v>
      </c>
      <c r="M481">
        <f t="shared" si="69"/>
        <v>11096.525625385964</v>
      </c>
      <c r="N481" t="e">
        <f t="shared" si="70"/>
        <v>#N/A</v>
      </c>
      <c r="O481" t="str">
        <f t="shared" si="71"/>
        <v>NA</v>
      </c>
      <c r="P481" t="e">
        <v>#N/A</v>
      </c>
      <c r="Q481" t="e">
        <v>#N/A</v>
      </c>
      <c r="R481" t="str" cm="1">
        <f t="array" ref="R481">INDEX($U$2:$U$6,ROUNDUP(K481/$T$2,0))</f>
        <v>Top 20%</v>
      </c>
      <c r="V481">
        <v>0</v>
      </c>
      <c r="X481">
        <f t="shared" si="63"/>
        <v>0</v>
      </c>
      <c r="Y481">
        <v>0</v>
      </c>
      <c r="Z481">
        <f t="shared" si="64"/>
        <v>0</v>
      </c>
    </row>
    <row r="482" spans="1:26" x14ac:dyDescent="0.25">
      <c r="A482" s="26">
        <v>5391</v>
      </c>
      <c r="B482" s="96" t="s">
        <v>385</v>
      </c>
      <c r="C482">
        <v>42751113</v>
      </c>
      <c r="D482" t="s">
        <v>258</v>
      </c>
      <c r="E482">
        <v>8843.8556764480709</v>
      </c>
      <c r="F482">
        <f t="shared" si="65"/>
        <v>5.4964920301106721</v>
      </c>
      <c r="G482" s="27">
        <v>49</v>
      </c>
      <c r="H482">
        <f t="shared" si="66"/>
        <v>1.4041133790271203</v>
      </c>
      <c r="I482">
        <f t="shared" si="67"/>
        <v>7.7176979971943318</v>
      </c>
      <c r="J482" s="97">
        <v>0.15750404075906799</v>
      </c>
      <c r="K482" s="98">
        <v>481</v>
      </c>
      <c r="L482">
        <f t="shared" si="68"/>
        <v>5496.3606167821545</v>
      </c>
      <c r="M482">
        <f t="shared" si="69"/>
        <v>11088.807927388771</v>
      </c>
      <c r="N482" t="e">
        <f t="shared" si="70"/>
        <v>#N/A</v>
      </c>
      <c r="O482" t="str">
        <f t="shared" si="71"/>
        <v>NA</v>
      </c>
      <c r="P482">
        <v>11088.807927388771</v>
      </c>
      <c r="Q482" t="e">
        <v>#N/A</v>
      </c>
      <c r="R482" t="str" cm="1">
        <f t="array" ref="R482">INDEX($U$2:$U$6,ROUNDUP(K482/$T$2,0))</f>
        <v>Top 20%</v>
      </c>
      <c r="V482">
        <v>5.1821969696969701</v>
      </c>
      <c r="X482">
        <f t="shared" si="63"/>
        <v>7.2763920979053163</v>
      </c>
      <c r="Y482">
        <v>5.5545454545454556</v>
      </c>
      <c r="Z482">
        <f t="shared" si="64"/>
        <v>7.799211587141551</v>
      </c>
    </row>
    <row r="483" spans="1:26" x14ac:dyDescent="0.25">
      <c r="A483" s="26">
        <v>6800</v>
      </c>
      <c r="B483" s="96" t="s">
        <v>4292</v>
      </c>
      <c r="C483">
        <v>42891101</v>
      </c>
      <c r="D483" t="s">
        <v>288</v>
      </c>
      <c r="E483">
        <v>9890.0743508248597</v>
      </c>
      <c r="F483">
        <f t="shared" si="65"/>
        <v>6.1467211627252079</v>
      </c>
      <c r="G483" s="27">
        <v>46</v>
      </c>
      <c r="H483">
        <f t="shared" si="66"/>
        <v>1.1784108278745031</v>
      </c>
      <c r="I483">
        <f t="shared" si="67"/>
        <v>7.2433627740807403</v>
      </c>
      <c r="J483" s="97">
        <v>0.15746440813219001</v>
      </c>
      <c r="K483" s="98">
        <v>482</v>
      </c>
      <c r="L483">
        <f t="shared" si="68"/>
        <v>5502.5073379448795</v>
      </c>
      <c r="M483">
        <f t="shared" si="69"/>
        <v>11081.56456461469</v>
      </c>
      <c r="N483" t="e">
        <f t="shared" si="70"/>
        <v>#N/A</v>
      </c>
      <c r="O483" t="str">
        <f t="shared" si="71"/>
        <v>NA</v>
      </c>
      <c r="P483" t="e">
        <v>#N/A</v>
      </c>
      <c r="Q483" t="e">
        <v>#N/A</v>
      </c>
      <c r="R483" t="str" cm="1">
        <f t="array" ref="R483">INDEX($U$2:$U$6,ROUNDUP(K483/$T$2,0))</f>
        <v>Top 20%</v>
      </c>
      <c r="V483">
        <v>0</v>
      </c>
      <c r="X483">
        <f t="shared" si="63"/>
        <v>0</v>
      </c>
      <c r="Y483">
        <v>0</v>
      </c>
      <c r="Z483">
        <f t="shared" si="64"/>
        <v>0</v>
      </c>
    </row>
    <row r="484" spans="1:26" x14ac:dyDescent="0.25">
      <c r="A484" s="26">
        <v>29</v>
      </c>
      <c r="B484" s="96" t="s">
        <v>930</v>
      </c>
      <c r="C484">
        <v>43411101</v>
      </c>
      <c r="D484" t="s">
        <v>444</v>
      </c>
      <c r="E484">
        <v>53958.200595484202</v>
      </c>
      <c r="F484">
        <f t="shared" si="65"/>
        <v>33.535239649151151</v>
      </c>
      <c r="G484" s="27">
        <v>311</v>
      </c>
      <c r="H484">
        <f t="shared" si="66"/>
        <v>1.4602745828260817</v>
      </c>
      <c r="I484">
        <f t="shared" si="67"/>
        <v>48.970658088636874</v>
      </c>
      <c r="J484" s="97">
        <v>0.15746192311458801</v>
      </c>
      <c r="K484" s="98">
        <v>483</v>
      </c>
      <c r="L484">
        <f t="shared" si="68"/>
        <v>5536.0425775940303</v>
      </c>
      <c r="M484">
        <f t="shared" si="69"/>
        <v>11032.593906526052</v>
      </c>
      <c r="N484" t="e">
        <f t="shared" si="70"/>
        <v>#N/A</v>
      </c>
      <c r="O484" t="str">
        <f t="shared" si="71"/>
        <v>NA</v>
      </c>
      <c r="P484" t="e">
        <v>#N/A</v>
      </c>
      <c r="Q484" t="e">
        <v>#N/A</v>
      </c>
      <c r="R484" t="str" cm="1">
        <f t="array" ref="R484">INDEX($U$2:$U$6,ROUNDUP(K484/$T$2,0))</f>
        <v>Top 20%</v>
      </c>
      <c r="V484">
        <v>0</v>
      </c>
      <c r="X484">
        <f t="shared" si="63"/>
        <v>0</v>
      </c>
      <c r="Y484">
        <v>0</v>
      </c>
      <c r="Z484">
        <f t="shared" si="64"/>
        <v>0</v>
      </c>
    </row>
    <row r="485" spans="1:26" x14ac:dyDescent="0.25">
      <c r="A485" s="26">
        <v>9538</v>
      </c>
      <c r="B485" s="96" t="s">
        <v>4293</v>
      </c>
      <c r="C485">
        <v>103721101</v>
      </c>
      <c r="D485" t="s">
        <v>742</v>
      </c>
      <c r="E485">
        <v>10535.3715930013</v>
      </c>
      <c r="F485">
        <f t="shared" si="65"/>
        <v>6.5477760055943444</v>
      </c>
      <c r="G485" s="27">
        <v>40</v>
      </c>
      <c r="H485">
        <f t="shared" si="66"/>
        <v>0.95943584865194298</v>
      </c>
      <c r="I485">
        <f t="shared" si="67"/>
        <v>6.2821710287102395</v>
      </c>
      <c r="J485" s="97">
        <v>0.15705427571775599</v>
      </c>
      <c r="K485" s="98">
        <v>484</v>
      </c>
      <c r="L485">
        <f t="shared" si="68"/>
        <v>5542.5903535996249</v>
      </c>
      <c r="M485">
        <f t="shared" si="69"/>
        <v>11026.311735497342</v>
      </c>
      <c r="N485" t="e">
        <f t="shared" si="70"/>
        <v>#N/A</v>
      </c>
      <c r="O485" t="str">
        <f t="shared" si="71"/>
        <v>NA</v>
      </c>
      <c r="P485" t="e">
        <v>#N/A</v>
      </c>
      <c r="Q485" t="e">
        <v>#N/A</v>
      </c>
      <c r="R485" t="str" cm="1">
        <f t="array" ref="R485">INDEX($U$2:$U$6,ROUNDUP(K485/$T$2,0))</f>
        <v>Top 20%</v>
      </c>
      <c r="V485">
        <v>0</v>
      </c>
      <c r="X485">
        <f t="shared" si="63"/>
        <v>0</v>
      </c>
      <c r="Y485">
        <v>0</v>
      </c>
      <c r="Z485">
        <f t="shared" si="64"/>
        <v>0</v>
      </c>
    </row>
    <row r="486" spans="1:26" x14ac:dyDescent="0.25">
      <c r="A486" s="26">
        <v>7813</v>
      </c>
      <c r="B486" s="96" t="s">
        <v>4294</v>
      </c>
      <c r="C486">
        <v>42821102</v>
      </c>
      <c r="D486" t="s">
        <v>745</v>
      </c>
      <c r="E486">
        <v>23566.620719538299</v>
      </c>
      <c r="F486">
        <f t="shared" si="65"/>
        <v>14.646749981067931</v>
      </c>
      <c r="G486" s="27">
        <v>53</v>
      </c>
      <c r="H486">
        <f t="shared" si="66"/>
        <v>0.5676381076217607</v>
      </c>
      <c r="I486">
        <f t="shared" si="67"/>
        <v>8.314053442062459</v>
      </c>
      <c r="J486" s="97">
        <v>0.156868932869103</v>
      </c>
      <c r="K486" s="98">
        <v>485</v>
      </c>
      <c r="L486">
        <f t="shared" si="68"/>
        <v>5557.2371035806927</v>
      </c>
      <c r="M486">
        <f t="shared" si="69"/>
        <v>11017.99768205528</v>
      </c>
      <c r="N486" t="e">
        <f t="shared" si="70"/>
        <v>#N/A</v>
      </c>
      <c r="O486" t="str">
        <f t="shared" si="71"/>
        <v>NA</v>
      </c>
      <c r="P486" t="e">
        <v>#N/A</v>
      </c>
      <c r="Q486" t="e">
        <v>#N/A</v>
      </c>
      <c r="R486" t="str" cm="1">
        <f t="array" ref="R486">INDEX($U$2:$U$6,ROUNDUP(K486/$T$2,0))</f>
        <v>Top 20%</v>
      </c>
      <c r="V486">
        <v>0</v>
      </c>
      <c r="X486">
        <f t="shared" si="63"/>
        <v>0</v>
      </c>
      <c r="Y486">
        <v>0</v>
      </c>
      <c r="Z486">
        <f t="shared" si="64"/>
        <v>0</v>
      </c>
    </row>
    <row r="487" spans="1:26" x14ac:dyDescent="0.25">
      <c r="A487" s="26">
        <v>8188</v>
      </c>
      <c r="B487" s="96" t="s">
        <v>4295</v>
      </c>
      <c r="C487">
        <v>43371102</v>
      </c>
      <c r="D487" t="s">
        <v>2190</v>
      </c>
      <c r="E487">
        <v>3099.3949205681301</v>
      </c>
      <c r="F487">
        <f t="shared" si="65"/>
        <v>1.9262864639951089</v>
      </c>
      <c r="G487" s="27">
        <v>13</v>
      </c>
      <c r="H487">
        <f t="shared" si="66"/>
        <v>1.0582680079017017</v>
      </c>
      <c r="I487">
        <f t="shared" si="67"/>
        <v>2.0385273389001171</v>
      </c>
      <c r="J487" s="97">
        <v>0.15680979530000899</v>
      </c>
      <c r="K487" s="98">
        <v>486</v>
      </c>
      <c r="L487">
        <f t="shared" si="68"/>
        <v>5559.1633900446877</v>
      </c>
      <c r="M487">
        <f t="shared" si="69"/>
        <v>11015.95915471638</v>
      </c>
      <c r="N487" t="e">
        <f t="shared" si="70"/>
        <v>#N/A</v>
      </c>
      <c r="O487" t="str">
        <f t="shared" si="71"/>
        <v>NA</v>
      </c>
      <c r="P487" t="e">
        <v>#N/A</v>
      </c>
      <c r="Q487" t="e">
        <v>#N/A</v>
      </c>
      <c r="R487" t="str" cm="1">
        <f t="array" ref="R487">INDEX($U$2:$U$6,ROUNDUP(K487/$T$2,0))</f>
        <v>Top 20%</v>
      </c>
      <c r="V487">
        <v>0</v>
      </c>
      <c r="X487">
        <f t="shared" si="63"/>
        <v>0</v>
      </c>
      <c r="Y487">
        <v>0</v>
      </c>
      <c r="Z487">
        <f t="shared" si="64"/>
        <v>0</v>
      </c>
    </row>
    <row r="488" spans="1:26" x14ac:dyDescent="0.25">
      <c r="A488" s="26">
        <v>5065</v>
      </c>
      <c r="B488" s="96" t="s">
        <v>1177</v>
      </c>
      <c r="C488">
        <v>43021101</v>
      </c>
      <c r="D488" t="s">
        <v>1176</v>
      </c>
      <c r="E488">
        <v>6155.4626700775598</v>
      </c>
      <c r="F488">
        <f t="shared" si="65"/>
        <v>3.8256449161451584</v>
      </c>
      <c r="G488" s="27">
        <v>46</v>
      </c>
      <c r="H488">
        <f t="shared" si="66"/>
        <v>1.8752260018500517</v>
      </c>
      <c r="I488">
        <f t="shared" si="67"/>
        <v>7.1739488206008621</v>
      </c>
      <c r="J488" s="97">
        <v>0.15595540914349701</v>
      </c>
      <c r="K488" s="98">
        <v>487</v>
      </c>
      <c r="L488">
        <f t="shared" si="68"/>
        <v>5562.9890349608331</v>
      </c>
      <c r="M488">
        <f t="shared" si="69"/>
        <v>11008.78520589578</v>
      </c>
      <c r="N488" t="e">
        <f t="shared" si="70"/>
        <v>#N/A</v>
      </c>
      <c r="O488" t="str">
        <f t="shared" si="71"/>
        <v>NA</v>
      </c>
      <c r="P488" t="e">
        <v>#N/A</v>
      </c>
      <c r="Q488" t="e">
        <v>#N/A</v>
      </c>
      <c r="R488" t="str" cm="1">
        <f t="array" ref="R488">INDEX($U$2:$U$6,ROUNDUP(K488/$T$2,0))</f>
        <v>Top 20%</v>
      </c>
      <c r="V488">
        <v>0</v>
      </c>
      <c r="X488">
        <f t="shared" si="63"/>
        <v>0</v>
      </c>
      <c r="Y488">
        <v>0</v>
      </c>
      <c r="Z488">
        <f t="shared" si="64"/>
        <v>0</v>
      </c>
    </row>
    <row r="489" spans="1:26" x14ac:dyDescent="0.25">
      <c r="A489" s="26">
        <v>5726</v>
      </c>
      <c r="B489" s="96" t="s">
        <v>2875</v>
      </c>
      <c r="C489">
        <v>82931101</v>
      </c>
      <c r="D489" t="s">
        <v>1363</v>
      </c>
      <c r="E489">
        <v>2898.3736675027999</v>
      </c>
      <c r="F489">
        <f t="shared" si="65"/>
        <v>1.8013509431341206</v>
      </c>
      <c r="G489" s="27">
        <v>11</v>
      </c>
      <c r="H489">
        <f t="shared" si="66"/>
        <v>0.95135523322766635</v>
      </c>
      <c r="I489">
        <f t="shared" si="67"/>
        <v>1.713724646630238</v>
      </c>
      <c r="J489" s="97">
        <v>0.15579314969365801</v>
      </c>
      <c r="K489" s="98">
        <v>488</v>
      </c>
      <c r="L489">
        <f t="shared" si="68"/>
        <v>5564.790385903967</v>
      </c>
      <c r="M489">
        <f t="shared" si="69"/>
        <v>11007.07148124915</v>
      </c>
      <c r="N489" t="e">
        <f t="shared" si="70"/>
        <v>#N/A</v>
      </c>
      <c r="O489" t="str">
        <f t="shared" si="71"/>
        <v>NA</v>
      </c>
      <c r="P489" t="e">
        <v>#N/A</v>
      </c>
      <c r="Q489" t="e">
        <v>#N/A</v>
      </c>
      <c r="R489" t="str" cm="1">
        <f t="array" ref="R489">INDEX($U$2:$U$6,ROUNDUP(K489/$T$2,0))</f>
        <v>Top 20%</v>
      </c>
      <c r="V489">
        <v>0</v>
      </c>
      <c r="X489">
        <f t="shared" si="63"/>
        <v>0</v>
      </c>
      <c r="Y489">
        <v>0</v>
      </c>
      <c r="Z489">
        <f t="shared" si="64"/>
        <v>0</v>
      </c>
    </row>
    <row r="490" spans="1:26" x14ac:dyDescent="0.25">
      <c r="A490" s="26">
        <v>3142</v>
      </c>
      <c r="B490" s="96" t="s">
        <v>714</v>
      </c>
      <c r="C490">
        <v>42571102</v>
      </c>
      <c r="D490" t="s">
        <v>452</v>
      </c>
      <c r="E490">
        <v>6087.9659218537699</v>
      </c>
      <c r="F490">
        <f t="shared" si="65"/>
        <v>3.7836954144523118</v>
      </c>
      <c r="G490" s="27">
        <v>73</v>
      </c>
      <c r="H490">
        <f t="shared" si="66"/>
        <v>3.0002539727487143</v>
      </c>
      <c r="I490">
        <f t="shared" si="67"/>
        <v>11.352047198881642</v>
      </c>
      <c r="J490" s="97">
        <v>0.155507495875091</v>
      </c>
      <c r="K490" s="98">
        <v>489</v>
      </c>
      <c r="L490">
        <f t="shared" si="68"/>
        <v>5568.5740813184193</v>
      </c>
      <c r="M490">
        <f t="shared" si="69"/>
        <v>10995.719434050268</v>
      </c>
      <c r="N490" t="e">
        <f t="shared" si="70"/>
        <v>#N/A</v>
      </c>
      <c r="O490" t="str">
        <f t="shared" si="71"/>
        <v>NA</v>
      </c>
      <c r="P490" t="e">
        <v>#N/A</v>
      </c>
      <c r="Q490" t="e">
        <v>#N/A</v>
      </c>
      <c r="R490" t="str" cm="1">
        <f t="array" ref="R490">INDEX($U$2:$U$6,ROUNDUP(K490/$T$2,0))</f>
        <v>Top 20%</v>
      </c>
      <c r="V490">
        <v>0</v>
      </c>
      <c r="X490">
        <f t="shared" si="63"/>
        <v>0</v>
      </c>
      <c r="Y490">
        <v>0</v>
      </c>
      <c r="Z490">
        <f t="shared" si="64"/>
        <v>0</v>
      </c>
    </row>
    <row r="491" spans="1:26" x14ac:dyDescent="0.25">
      <c r="A491" s="26">
        <v>10072</v>
      </c>
      <c r="B491" s="96" t="s">
        <v>2315</v>
      </c>
      <c r="C491">
        <v>252501101</v>
      </c>
      <c r="D491" t="s">
        <v>2314</v>
      </c>
      <c r="E491">
        <v>6703.9319226017997</v>
      </c>
      <c r="F491">
        <f t="shared" si="65"/>
        <v>4.1665207722820385</v>
      </c>
      <c r="G491" s="27">
        <v>14</v>
      </c>
      <c r="H491">
        <f t="shared" si="66"/>
        <v>0.52211512116960346</v>
      </c>
      <c r="I491">
        <f t="shared" si="67"/>
        <v>2.1754034978757062</v>
      </c>
      <c r="J491" s="97">
        <v>0.15538596413397901</v>
      </c>
      <c r="K491" s="98">
        <v>490</v>
      </c>
      <c r="L491">
        <f t="shared" si="68"/>
        <v>5572.740602090701</v>
      </c>
      <c r="M491">
        <f t="shared" si="69"/>
        <v>10993.544030552393</v>
      </c>
      <c r="N491" t="e">
        <f t="shared" si="70"/>
        <v>#N/A</v>
      </c>
      <c r="O491" t="str">
        <f t="shared" si="71"/>
        <v>NA</v>
      </c>
      <c r="P491" t="e">
        <v>#N/A</v>
      </c>
      <c r="Q491" t="e">
        <v>#N/A</v>
      </c>
      <c r="R491" t="str" cm="1">
        <f t="array" ref="R491">INDEX($U$2:$U$6,ROUNDUP(K491/$T$2,0))</f>
        <v>Top 20%</v>
      </c>
      <c r="V491">
        <v>0</v>
      </c>
      <c r="X491">
        <f t="shared" si="63"/>
        <v>0</v>
      </c>
      <c r="Y491">
        <v>0</v>
      </c>
      <c r="Z491">
        <f t="shared" si="64"/>
        <v>0</v>
      </c>
    </row>
    <row r="492" spans="1:26" x14ac:dyDescent="0.25">
      <c r="A492" s="26">
        <v>1776</v>
      </c>
      <c r="B492" s="96" t="s">
        <v>683</v>
      </c>
      <c r="C492">
        <v>252941107</v>
      </c>
      <c r="D492" t="s">
        <v>364</v>
      </c>
      <c r="E492">
        <v>47850.899969511098</v>
      </c>
      <c r="F492">
        <f t="shared" si="65"/>
        <v>29.739527637980792</v>
      </c>
      <c r="G492" s="27">
        <v>197</v>
      </c>
      <c r="H492">
        <f t="shared" si="66"/>
        <v>1.0290136593477428</v>
      </c>
      <c r="I492">
        <f t="shared" si="67"/>
        <v>30.602380162031952</v>
      </c>
      <c r="J492" s="97">
        <v>0.15534203127935001</v>
      </c>
      <c r="K492" s="98">
        <v>491</v>
      </c>
      <c r="L492">
        <f t="shared" si="68"/>
        <v>5602.4801297286822</v>
      </c>
      <c r="M492">
        <f t="shared" si="69"/>
        <v>10962.941650390361</v>
      </c>
      <c r="N492" t="e">
        <f t="shared" si="70"/>
        <v>#N/A</v>
      </c>
      <c r="O492" t="str">
        <f t="shared" si="71"/>
        <v>NA</v>
      </c>
      <c r="P492" t="e">
        <v>#N/A</v>
      </c>
      <c r="Q492">
        <v>10962.941650390361</v>
      </c>
      <c r="R492" t="str" cm="1">
        <f t="array" ref="R492">INDEX($U$2:$U$6,ROUNDUP(K492/$T$2,0))</f>
        <v>Top 20%</v>
      </c>
      <c r="V492">
        <v>0</v>
      </c>
      <c r="X492">
        <f t="shared" si="63"/>
        <v>0</v>
      </c>
      <c r="Y492">
        <v>0</v>
      </c>
      <c r="Z492">
        <f t="shared" si="64"/>
        <v>0</v>
      </c>
    </row>
    <row r="493" spans="1:26" x14ac:dyDescent="0.25">
      <c r="A493" s="26">
        <v>9099</v>
      </c>
      <c r="B493" s="96" t="s">
        <v>4296</v>
      </c>
      <c r="C493">
        <v>152701110</v>
      </c>
      <c r="D493" t="s">
        <v>1883</v>
      </c>
      <c r="E493">
        <v>352.39123695623999</v>
      </c>
      <c r="F493">
        <f t="shared" si="65"/>
        <v>0.21901257735005594</v>
      </c>
      <c r="G493" s="27">
        <v>27</v>
      </c>
      <c r="H493">
        <f t="shared" si="66"/>
        <v>19.094518405917327</v>
      </c>
      <c r="I493">
        <f t="shared" si="67"/>
        <v>4.1819396893380354</v>
      </c>
      <c r="J493" s="97">
        <v>0.15488665516066799</v>
      </c>
      <c r="K493" s="98">
        <v>492</v>
      </c>
      <c r="L493">
        <f t="shared" si="68"/>
        <v>5602.6991423060326</v>
      </c>
      <c r="M493">
        <f t="shared" si="69"/>
        <v>10958.759710701022</v>
      </c>
      <c r="N493" t="e">
        <f t="shared" si="70"/>
        <v>#N/A</v>
      </c>
      <c r="O493" t="str">
        <f t="shared" si="71"/>
        <v>NA</v>
      </c>
      <c r="P493" t="e">
        <v>#N/A</v>
      </c>
      <c r="Q493" t="e">
        <v>#N/A</v>
      </c>
      <c r="R493" t="str" cm="1">
        <f t="array" ref="R493">INDEX($U$2:$U$6,ROUNDUP(K493/$T$2,0))</f>
        <v>Top 20%</v>
      </c>
      <c r="V493">
        <v>0</v>
      </c>
      <c r="X493">
        <f t="shared" si="63"/>
        <v>0</v>
      </c>
      <c r="Y493">
        <v>0</v>
      </c>
      <c r="Z493">
        <f t="shared" si="64"/>
        <v>0</v>
      </c>
    </row>
    <row r="494" spans="1:26" x14ac:dyDescent="0.25">
      <c r="A494" s="26">
        <v>11045</v>
      </c>
      <c r="B494" s="96" t="s">
        <v>4297</v>
      </c>
      <c r="C494">
        <v>103091101</v>
      </c>
      <c r="D494" t="s">
        <v>3645</v>
      </c>
      <c r="E494">
        <v>28.7494504816272</v>
      </c>
      <c r="F494">
        <f t="shared" si="65"/>
        <v>1.7867899615678806E-2</v>
      </c>
      <c r="G494" s="27">
        <v>2</v>
      </c>
      <c r="H494">
        <f t="shared" si="66"/>
        <v>17.30953904718443</v>
      </c>
      <c r="I494">
        <f t="shared" si="67"/>
        <v>0.30928510608876397</v>
      </c>
      <c r="J494" s="97">
        <v>0.15464255304438199</v>
      </c>
      <c r="K494" s="98">
        <v>493</v>
      </c>
      <c r="L494">
        <f t="shared" si="68"/>
        <v>5602.717010205648</v>
      </c>
      <c r="M494">
        <f t="shared" si="69"/>
        <v>10958.450425594934</v>
      </c>
      <c r="N494" t="e">
        <f t="shared" si="70"/>
        <v>#N/A</v>
      </c>
      <c r="O494" t="str">
        <f t="shared" si="71"/>
        <v>NA</v>
      </c>
      <c r="P494" t="e">
        <v>#N/A</v>
      </c>
      <c r="Q494" t="e">
        <v>#N/A</v>
      </c>
      <c r="R494" t="str" cm="1">
        <f t="array" ref="R494">INDEX($U$2:$U$6,ROUNDUP(K494/$T$2,0))</f>
        <v>Top 20%</v>
      </c>
      <c r="V494">
        <v>0</v>
      </c>
      <c r="X494">
        <f t="shared" si="63"/>
        <v>0</v>
      </c>
      <c r="Y494">
        <v>0</v>
      </c>
      <c r="Z494">
        <f t="shared" si="64"/>
        <v>0</v>
      </c>
    </row>
    <row r="495" spans="1:26" x14ac:dyDescent="0.25">
      <c r="A495" s="26">
        <v>1243</v>
      </c>
      <c r="B495" s="96" t="s">
        <v>1085</v>
      </c>
      <c r="C495">
        <v>153651104</v>
      </c>
      <c r="D495" t="s">
        <v>1084</v>
      </c>
      <c r="E495">
        <v>72356.968230308601</v>
      </c>
      <c r="F495">
        <f t="shared" si="65"/>
        <v>44.970148061099195</v>
      </c>
      <c r="G495" s="27">
        <v>672</v>
      </c>
      <c r="H495">
        <f t="shared" si="66"/>
        <v>2.3082397530261858</v>
      </c>
      <c r="I495">
        <f t="shared" si="67"/>
        <v>103.80188345410261</v>
      </c>
      <c r="J495" s="97">
        <v>0.15446708847336699</v>
      </c>
      <c r="K495" s="98">
        <v>494</v>
      </c>
      <c r="L495">
        <f t="shared" si="68"/>
        <v>5647.6871582667472</v>
      </c>
      <c r="M495">
        <f t="shared" si="69"/>
        <v>10854.648542140832</v>
      </c>
      <c r="N495" t="e">
        <f t="shared" si="70"/>
        <v>#N/A</v>
      </c>
      <c r="O495" t="str">
        <f t="shared" si="71"/>
        <v>NA</v>
      </c>
      <c r="P495" t="e">
        <v>#N/A</v>
      </c>
      <c r="Q495" t="e">
        <v>#N/A</v>
      </c>
      <c r="R495" t="str" cm="1">
        <f t="array" ref="R495">INDEX($U$2:$U$6,ROUNDUP(K495/$T$2,0))</f>
        <v>Top 20%</v>
      </c>
      <c r="V495">
        <v>0</v>
      </c>
      <c r="X495">
        <f t="shared" si="63"/>
        <v>0</v>
      </c>
      <c r="Y495">
        <v>0</v>
      </c>
      <c r="Z495">
        <f t="shared" si="64"/>
        <v>0</v>
      </c>
    </row>
    <row r="496" spans="1:26" x14ac:dyDescent="0.25">
      <c r="A496" s="26">
        <v>3579</v>
      </c>
      <c r="B496" s="96" t="s">
        <v>4298</v>
      </c>
      <c r="C496">
        <v>42661102</v>
      </c>
      <c r="D496" t="s">
        <v>383</v>
      </c>
      <c r="E496">
        <v>8550.6099680534007</v>
      </c>
      <c r="F496">
        <f t="shared" si="65"/>
        <v>5.3142386376963335</v>
      </c>
      <c r="G496" s="27">
        <v>114</v>
      </c>
      <c r="H496">
        <f t="shared" si="66"/>
        <v>3.3061157960737733</v>
      </c>
      <c r="I496">
        <f t="shared" si="67"/>
        <v>17.569488304193417</v>
      </c>
      <c r="J496" s="97">
        <v>0.15411831845783699</v>
      </c>
      <c r="K496" s="98">
        <v>495</v>
      </c>
      <c r="L496">
        <f t="shared" si="68"/>
        <v>5653.0013969044439</v>
      </c>
      <c r="M496">
        <f t="shared" si="69"/>
        <v>10837.079053836638</v>
      </c>
      <c r="N496" t="e">
        <f t="shared" si="70"/>
        <v>#N/A</v>
      </c>
      <c r="O496" t="str">
        <f t="shared" si="71"/>
        <v>NA</v>
      </c>
      <c r="P496" t="e">
        <v>#N/A</v>
      </c>
      <c r="Q496" t="e">
        <v>#N/A</v>
      </c>
      <c r="R496" t="str" cm="1">
        <f t="array" ref="R496">INDEX($U$2:$U$6,ROUNDUP(K496/$T$2,0))</f>
        <v>Top 20%</v>
      </c>
      <c r="V496">
        <v>0</v>
      </c>
      <c r="X496">
        <f t="shared" si="63"/>
        <v>0</v>
      </c>
      <c r="Y496">
        <v>0</v>
      </c>
      <c r="Z496">
        <f t="shared" si="64"/>
        <v>0</v>
      </c>
    </row>
    <row r="497" spans="1:26" x14ac:dyDescent="0.25">
      <c r="A497" s="26">
        <v>6413</v>
      </c>
      <c r="B497" s="96" t="s">
        <v>442</v>
      </c>
      <c r="C497">
        <v>42771114</v>
      </c>
      <c r="D497" t="s">
        <v>441</v>
      </c>
      <c r="E497">
        <v>60046.2208895402</v>
      </c>
      <c r="F497">
        <f t="shared" si="65"/>
        <v>37.318968856146796</v>
      </c>
      <c r="G497" s="27">
        <v>280</v>
      </c>
      <c r="H497">
        <f t="shared" si="66"/>
        <v>1.1555420138990791</v>
      </c>
      <c r="I497">
        <f t="shared" si="67"/>
        <v>43.123636428668881</v>
      </c>
      <c r="J497" s="97">
        <v>0.15401298724524601</v>
      </c>
      <c r="K497" s="98">
        <v>496</v>
      </c>
      <c r="L497">
        <f t="shared" si="68"/>
        <v>5690.3203657605909</v>
      </c>
      <c r="M497">
        <f t="shared" si="69"/>
        <v>10793.955417407969</v>
      </c>
      <c r="N497" t="e">
        <f t="shared" si="70"/>
        <v>#N/A</v>
      </c>
      <c r="O497" t="str">
        <f t="shared" si="71"/>
        <v>NA</v>
      </c>
      <c r="P497" t="e">
        <v>#N/A</v>
      </c>
      <c r="Q497" t="e">
        <v>#N/A</v>
      </c>
      <c r="R497" t="str" cm="1">
        <f t="array" ref="R497">INDEX($U$2:$U$6,ROUNDUP(K497/$T$2,0))</f>
        <v>Top 20%</v>
      </c>
      <c r="V497">
        <v>0</v>
      </c>
      <c r="X497">
        <f t="shared" si="63"/>
        <v>0</v>
      </c>
      <c r="Y497">
        <v>0</v>
      </c>
      <c r="Z497">
        <f t="shared" si="64"/>
        <v>0</v>
      </c>
    </row>
    <row r="498" spans="1:26" x14ac:dyDescent="0.25">
      <c r="A498" s="26">
        <v>4125</v>
      </c>
      <c r="B498" s="96" t="s">
        <v>150</v>
      </c>
      <c r="C498">
        <v>254601103</v>
      </c>
      <c r="D498" t="s">
        <v>354</v>
      </c>
      <c r="E498">
        <v>37320.864513107997</v>
      </c>
      <c r="F498">
        <f t="shared" si="65"/>
        <v>23.195068062839027</v>
      </c>
      <c r="G498" s="27">
        <v>263</v>
      </c>
      <c r="H498">
        <f t="shared" si="66"/>
        <v>1.7458607014391363</v>
      </c>
      <c r="I498">
        <f t="shared" si="67"/>
        <v>40.49535779811665</v>
      </c>
      <c r="J498" s="97">
        <v>0.15397474447953099</v>
      </c>
      <c r="K498" s="98">
        <v>497</v>
      </c>
      <c r="L498">
        <f t="shared" si="68"/>
        <v>5713.5154338234297</v>
      </c>
      <c r="M498">
        <f t="shared" si="69"/>
        <v>10753.460059609853</v>
      </c>
      <c r="N498" t="e">
        <f t="shared" si="70"/>
        <v>#N/A</v>
      </c>
      <c r="O498" t="str">
        <f t="shared" si="71"/>
        <v>NA</v>
      </c>
      <c r="P498" t="e">
        <v>#N/A</v>
      </c>
      <c r="Q498" t="e">
        <v>#N/A</v>
      </c>
      <c r="R498" t="str" cm="1">
        <f t="array" ref="R498">INDEX($U$2:$U$6,ROUNDUP(K498/$T$2,0))</f>
        <v>Top 20%</v>
      </c>
      <c r="V498">
        <v>0</v>
      </c>
      <c r="X498">
        <f t="shared" si="63"/>
        <v>0</v>
      </c>
      <c r="Y498">
        <v>0</v>
      </c>
      <c r="Z498">
        <f t="shared" si="64"/>
        <v>0</v>
      </c>
    </row>
    <row r="499" spans="1:26" x14ac:dyDescent="0.25">
      <c r="A499" s="26">
        <v>6897</v>
      </c>
      <c r="B499" s="96" t="s">
        <v>274</v>
      </c>
      <c r="C499">
        <v>43161101</v>
      </c>
      <c r="D499" t="s">
        <v>273</v>
      </c>
      <c r="E499">
        <v>12794.9323936534</v>
      </c>
      <c r="F499">
        <f t="shared" si="65"/>
        <v>7.9521021713197015</v>
      </c>
      <c r="G499" s="27">
        <v>116</v>
      </c>
      <c r="H499">
        <f t="shared" si="66"/>
        <v>2.2393897324906309</v>
      </c>
      <c r="I499">
        <f t="shared" si="67"/>
        <v>17.807855954169792</v>
      </c>
      <c r="J499" s="97">
        <v>0.153515999604912</v>
      </c>
      <c r="K499" s="98">
        <v>498</v>
      </c>
      <c r="L499">
        <f t="shared" si="68"/>
        <v>5721.4675359947496</v>
      </c>
      <c r="M499">
        <f t="shared" si="69"/>
        <v>10735.652203655683</v>
      </c>
      <c r="N499" t="e">
        <f t="shared" si="70"/>
        <v>#N/A</v>
      </c>
      <c r="O499" t="str">
        <f t="shared" si="71"/>
        <v>NA</v>
      </c>
      <c r="P499" t="e">
        <v>#N/A</v>
      </c>
      <c r="Q499" t="e">
        <v>#N/A</v>
      </c>
      <c r="R499" t="str" cm="1">
        <f t="array" ref="R499">INDEX($U$2:$U$6,ROUNDUP(K499/$T$2,0))</f>
        <v>Top 20%</v>
      </c>
      <c r="V499">
        <v>0</v>
      </c>
      <c r="X499">
        <f t="shared" si="63"/>
        <v>0</v>
      </c>
      <c r="Y499">
        <v>0</v>
      </c>
      <c r="Z499">
        <f t="shared" si="64"/>
        <v>0</v>
      </c>
    </row>
    <row r="500" spans="1:26" x14ac:dyDescent="0.25">
      <c r="A500" s="26">
        <v>4452</v>
      </c>
      <c r="B500" s="96" t="s">
        <v>4299</v>
      </c>
      <c r="C500">
        <v>43432102</v>
      </c>
      <c r="D500" t="s">
        <v>707</v>
      </c>
      <c r="E500">
        <v>5038.6470163527301</v>
      </c>
      <c r="F500">
        <f t="shared" si="65"/>
        <v>3.1315394756698138</v>
      </c>
      <c r="G500" s="27">
        <v>99</v>
      </c>
      <c r="H500">
        <f t="shared" si="66"/>
        <v>4.8521013660543986</v>
      </c>
      <c r="I500">
        <f t="shared" si="67"/>
        <v>15.194546967750778</v>
      </c>
      <c r="J500" s="97">
        <v>0.15348027240152301</v>
      </c>
      <c r="K500" s="98">
        <v>499</v>
      </c>
      <c r="L500">
        <f t="shared" si="68"/>
        <v>5724.5990754704198</v>
      </c>
      <c r="M500">
        <f t="shared" si="69"/>
        <v>10720.457656687933</v>
      </c>
      <c r="N500" t="e">
        <f t="shared" si="70"/>
        <v>#N/A</v>
      </c>
      <c r="O500" t="str">
        <f t="shared" si="71"/>
        <v>NA</v>
      </c>
      <c r="P500" t="e">
        <v>#N/A</v>
      </c>
      <c r="Q500" t="e">
        <v>#N/A</v>
      </c>
      <c r="R500" t="str" cm="1">
        <f t="array" ref="R500">INDEX($U$2:$U$6,ROUNDUP(K500/$T$2,0))</f>
        <v>Top 20%</v>
      </c>
      <c r="V500">
        <v>0</v>
      </c>
      <c r="X500">
        <f t="shared" si="63"/>
        <v>0</v>
      </c>
      <c r="Y500">
        <v>0</v>
      </c>
      <c r="Z500">
        <f t="shared" si="64"/>
        <v>0</v>
      </c>
    </row>
    <row r="501" spans="1:26" x14ac:dyDescent="0.25">
      <c r="A501" s="26">
        <v>59</v>
      </c>
      <c r="B501" s="96" t="s">
        <v>4300</v>
      </c>
      <c r="C501">
        <v>63601111</v>
      </c>
      <c r="D501" t="s">
        <v>1034</v>
      </c>
      <c r="E501">
        <v>11777.3852204583</v>
      </c>
      <c r="F501">
        <f t="shared" si="65"/>
        <v>7.3196924925160349</v>
      </c>
      <c r="G501" s="27">
        <v>154</v>
      </c>
      <c r="H501">
        <f t="shared" si="66"/>
        <v>3.2266053163268738</v>
      </c>
      <c r="I501">
        <f t="shared" si="67"/>
        <v>23.617758710230145</v>
      </c>
      <c r="J501" s="97">
        <v>0.153362069546949</v>
      </c>
      <c r="K501" s="98">
        <v>500</v>
      </c>
      <c r="L501">
        <f t="shared" si="68"/>
        <v>5731.9187679629358</v>
      </c>
      <c r="M501">
        <f t="shared" si="69"/>
        <v>10696.839897977703</v>
      </c>
      <c r="N501" t="e">
        <f t="shared" si="70"/>
        <v>#N/A</v>
      </c>
      <c r="O501" t="str">
        <f t="shared" si="71"/>
        <v>NA</v>
      </c>
      <c r="P501" t="e">
        <v>#N/A</v>
      </c>
      <c r="Q501" t="e">
        <v>#N/A</v>
      </c>
      <c r="R501" t="str" cm="1">
        <f t="array" ref="R501">INDEX($U$2:$U$6,ROUNDUP(K501/$T$2,0))</f>
        <v>Top 20%</v>
      </c>
      <c r="V501">
        <v>0</v>
      </c>
      <c r="X501">
        <f t="shared" si="63"/>
        <v>0</v>
      </c>
      <c r="Y501">
        <v>0</v>
      </c>
      <c r="Z501">
        <f t="shared" si="64"/>
        <v>0</v>
      </c>
    </row>
    <row r="502" spans="1:26" x14ac:dyDescent="0.25">
      <c r="A502" s="26">
        <v>5605</v>
      </c>
      <c r="B502" s="96" t="s">
        <v>876</v>
      </c>
      <c r="C502">
        <v>182721101</v>
      </c>
      <c r="D502" t="s">
        <v>875</v>
      </c>
      <c r="E502">
        <v>31529.209082133701</v>
      </c>
      <c r="F502">
        <f t="shared" si="65"/>
        <v>19.595530815496396</v>
      </c>
      <c r="G502" s="27">
        <v>141</v>
      </c>
      <c r="H502">
        <f t="shared" si="66"/>
        <v>1.1032307710713773</v>
      </c>
      <c r="I502">
        <f t="shared" si="67"/>
        <v>21.618392571133025</v>
      </c>
      <c r="J502" s="97">
        <v>0.15332193312860301</v>
      </c>
      <c r="K502" s="98">
        <v>501</v>
      </c>
      <c r="L502">
        <f t="shared" si="68"/>
        <v>5751.514298778432</v>
      </c>
      <c r="M502">
        <f t="shared" si="69"/>
        <v>10675.221505406569</v>
      </c>
      <c r="N502" t="e">
        <f t="shared" si="70"/>
        <v>#N/A</v>
      </c>
      <c r="O502" t="str">
        <f t="shared" si="71"/>
        <v>NA</v>
      </c>
      <c r="P502" t="e">
        <v>#N/A</v>
      </c>
      <c r="Q502" t="e">
        <v>#N/A</v>
      </c>
      <c r="R502" t="str" cm="1">
        <f t="array" ref="R502">INDEX($U$2:$U$6,ROUNDUP(K502/$T$2,0))</f>
        <v>Top 20%</v>
      </c>
      <c r="V502">
        <v>0</v>
      </c>
      <c r="X502">
        <f t="shared" si="63"/>
        <v>0</v>
      </c>
      <c r="Y502">
        <v>0</v>
      </c>
      <c r="Z502">
        <f t="shared" si="64"/>
        <v>0</v>
      </c>
    </row>
    <row r="503" spans="1:26" x14ac:dyDescent="0.25">
      <c r="A503" s="26">
        <v>4437</v>
      </c>
      <c r="B503" s="96" t="s">
        <v>4301</v>
      </c>
      <c r="C503">
        <v>103561102</v>
      </c>
      <c r="D503" t="s">
        <v>246</v>
      </c>
      <c r="E503">
        <v>40301.339457957103</v>
      </c>
      <c r="F503">
        <f t="shared" si="65"/>
        <v>25.047445281514669</v>
      </c>
      <c r="G503" s="27">
        <v>275</v>
      </c>
      <c r="H503">
        <f t="shared" si="66"/>
        <v>1.6817777794757074</v>
      </c>
      <c r="I503">
        <f t="shared" si="67"/>
        <v>42.124236907085027</v>
      </c>
      <c r="J503" s="97">
        <v>0.153179043298491</v>
      </c>
      <c r="K503" s="98">
        <v>502</v>
      </c>
      <c r="L503">
        <f t="shared" si="68"/>
        <v>5776.5617440599462</v>
      </c>
      <c r="M503">
        <f t="shared" si="69"/>
        <v>10633.097268499485</v>
      </c>
      <c r="N503" t="e">
        <f t="shared" si="70"/>
        <v>#N/A</v>
      </c>
      <c r="O503" t="str">
        <f t="shared" si="71"/>
        <v>NA</v>
      </c>
      <c r="P503" t="e">
        <v>#N/A</v>
      </c>
      <c r="Q503" t="e">
        <v>#N/A</v>
      </c>
      <c r="R503" t="str" cm="1">
        <f t="array" ref="R503">INDEX($U$2:$U$6,ROUNDUP(K503/$T$2,0))</f>
        <v>Top 20%</v>
      </c>
      <c r="V503">
        <v>0</v>
      </c>
      <c r="X503">
        <f t="shared" si="63"/>
        <v>0</v>
      </c>
      <c r="Y503">
        <v>0</v>
      </c>
      <c r="Z503">
        <f t="shared" si="64"/>
        <v>0</v>
      </c>
    </row>
    <row r="504" spans="1:26" x14ac:dyDescent="0.25">
      <c r="A504" s="26">
        <v>3264</v>
      </c>
      <c r="B504" s="96" t="s">
        <v>1446</v>
      </c>
      <c r="C504">
        <v>252192105</v>
      </c>
      <c r="D504" t="s">
        <v>830</v>
      </c>
      <c r="E504">
        <v>19971.397691555499</v>
      </c>
      <c r="F504">
        <f t="shared" si="65"/>
        <v>12.412304345279987</v>
      </c>
      <c r="G504" s="27">
        <v>80</v>
      </c>
      <c r="H504">
        <f t="shared" si="66"/>
        <v>0.98700130314235646</v>
      </c>
      <c r="I504">
        <f t="shared" si="67"/>
        <v>12.25096056379088</v>
      </c>
      <c r="J504" s="97">
        <v>0.153137007047386</v>
      </c>
      <c r="K504" s="98">
        <v>503</v>
      </c>
      <c r="L504">
        <f t="shared" si="68"/>
        <v>5788.9740484052263</v>
      </c>
      <c r="M504">
        <f t="shared" si="69"/>
        <v>10620.846307935693</v>
      </c>
      <c r="N504" t="e">
        <f t="shared" si="70"/>
        <v>#N/A</v>
      </c>
      <c r="O504" t="str">
        <f t="shared" si="71"/>
        <v>NA</v>
      </c>
      <c r="P504" t="e">
        <v>#N/A</v>
      </c>
      <c r="Q504" t="e">
        <v>#N/A</v>
      </c>
      <c r="R504" t="str" cm="1">
        <f t="array" ref="R504">INDEX($U$2:$U$6,ROUNDUP(K504/$T$2,0))</f>
        <v>Top 20%</v>
      </c>
      <c r="V504">
        <v>0</v>
      </c>
      <c r="X504">
        <f t="shared" si="63"/>
        <v>0</v>
      </c>
      <c r="Y504">
        <v>0</v>
      </c>
      <c r="Z504">
        <f t="shared" si="64"/>
        <v>0</v>
      </c>
    </row>
    <row r="505" spans="1:26" x14ac:dyDescent="0.25">
      <c r="A505" s="26">
        <v>1519</v>
      </c>
      <c r="B505" s="96" t="s">
        <v>1565</v>
      </c>
      <c r="C505">
        <v>163451702</v>
      </c>
      <c r="D505" t="s">
        <v>933</v>
      </c>
      <c r="E505">
        <v>29066.996982152799</v>
      </c>
      <c r="F505">
        <f t="shared" si="65"/>
        <v>18.06525604857228</v>
      </c>
      <c r="G505" s="27">
        <v>156</v>
      </c>
      <c r="H505">
        <f t="shared" si="66"/>
        <v>1.319668754022141</v>
      </c>
      <c r="I505">
        <f t="shared" si="67"/>
        <v>23.840153940710326</v>
      </c>
      <c r="J505" s="97">
        <v>0.15282149961993799</v>
      </c>
      <c r="K505" s="98">
        <v>504</v>
      </c>
      <c r="L505">
        <f t="shared" si="68"/>
        <v>5807.0393044537986</v>
      </c>
      <c r="M505">
        <f t="shared" si="69"/>
        <v>10597.006153994984</v>
      </c>
      <c r="N505" t="e">
        <f t="shared" si="70"/>
        <v>#N/A</v>
      </c>
      <c r="O505" t="str">
        <f t="shared" si="71"/>
        <v>NA</v>
      </c>
      <c r="P505" t="e">
        <v>#N/A</v>
      </c>
      <c r="Q505" t="e">
        <v>#N/A</v>
      </c>
      <c r="R505" t="str" cm="1">
        <f t="array" ref="R505">INDEX($U$2:$U$6,ROUNDUP(K505/$T$2,0))</f>
        <v>Top 20%</v>
      </c>
      <c r="V505">
        <v>0</v>
      </c>
      <c r="X505">
        <f t="shared" si="63"/>
        <v>0</v>
      </c>
      <c r="Y505">
        <v>0</v>
      </c>
      <c r="Z505">
        <f t="shared" si="64"/>
        <v>0</v>
      </c>
    </row>
    <row r="506" spans="1:26" x14ac:dyDescent="0.25">
      <c r="A506" s="26">
        <v>1732</v>
      </c>
      <c r="B506" s="96" t="s">
        <v>1279</v>
      </c>
      <c r="C506">
        <v>153132102</v>
      </c>
      <c r="D506" t="s">
        <v>894</v>
      </c>
      <c r="E506">
        <v>44226.437278342499</v>
      </c>
      <c r="F506">
        <f t="shared" si="65"/>
        <v>27.486909433401181</v>
      </c>
      <c r="G506" s="27">
        <v>266</v>
      </c>
      <c r="H506">
        <f t="shared" si="66"/>
        <v>1.4743171576752696</v>
      </c>
      <c r="I506">
        <f t="shared" si="67"/>
        <v>40.524422189129581</v>
      </c>
      <c r="J506" s="97">
        <v>0.152347451838833</v>
      </c>
      <c r="K506" s="98">
        <v>505</v>
      </c>
      <c r="L506">
        <f t="shared" si="68"/>
        <v>5834.5262138871994</v>
      </c>
      <c r="M506">
        <f t="shared" si="69"/>
        <v>10556.481731805854</v>
      </c>
      <c r="N506" t="e">
        <f t="shared" si="70"/>
        <v>#N/A</v>
      </c>
      <c r="O506" t="str">
        <f t="shared" si="71"/>
        <v>NA</v>
      </c>
      <c r="P506" t="e">
        <v>#N/A</v>
      </c>
      <c r="Q506" t="e">
        <v>#N/A</v>
      </c>
      <c r="R506" t="str" cm="1">
        <f t="array" ref="R506">INDEX($U$2:$U$6,ROUNDUP(K506/$T$2,0))</f>
        <v>Top 20%</v>
      </c>
      <c r="V506">
        <v>0</v>
      </c>
      <c r="X506">
        <f t="shared" si="63"/>
        <v>0</v>
      </c>
      <c r="Y506">
        <v>0</v>
      </c>
      <c r="Z506">
        <f t="shared" si="64"/>
        <v>0</v>
      </c>
    </row>
    <row r="507" spans="1:26" x14ac:dyDescent="0.25">
      <c r="A507" s="26">
        <v>2529</v>
      </c>
      <c r="B507" s="96" t="s">
        <v>596</v>
      </c>
      <c r="C507">
        <v>42561102</v>
      </c>
      <c r="D507" t="s">
        <v>595</v>
      </c>
      <c r="E507">
        <v>32888.5180662087</v>
      </c>
      <c r="F507">
        <f t="shared" si="65"/>
        <v>20.440346840403169</v>
      </c>
      <c r="G507" s="27">
        <v>258</v>
      </c>
      <c r="H507">
        <f t="shared" si="66"/>
        <v>1.9206055655532253</v>
      </c>
      <c r="I507">
        <f t="shared" si="67"/>
        <v>39.257843903516608</v>
      </c>
      <c r="J507" s="97">
        <v>0.152162185672545</v>
      </c>
      <c r="K507" s="98">
        <v>506</v>
      </c>
      <c r="L507">
        <f t="shared" si="68"/>
        <v>5854.9665607276029</v>
      </c>
      <c r="M507">
        <f t="shared" si="69"/>
        <v>10517.223887902337</v>
      </c>
      <c r="N507" t="e">
        <f t="shared" si="70"/>
        <v>#N/A</v>
      </c>
      <c r="O507" t="str">
        <f t="shared" si="71"/>
        <v>NA</v>
      </c>
      <c r="P507" t="e">
        <v>#N/A</v>
      </c>
      <c r="Q507" t="e">
        <v>#N/A</v>
      </c>
      <c r="R507" t="str" cm="1">
        <f t="array" ref="R507">INDEX($U$2:$U$6,ROUNDUP(K507/$T$2,0))</f>
        <v>Top 20%</v>
      </c>
      <c r="V507">
        <v>0</v>
      </c>
      <c r="X507">
        <f t="shared" si="63"/>
        <v>0</v>
      </c>
      <c r="Y507">
        <v>0</v>
      </c>
      <c r="Z507">
        <f t="shared" si="64"/>
        <v>0</v>
      </c>
    </row>
    <row r="508" spans="1:26" x14ac:dyDescent="0.25">
      <c r="A508" s="26">
        <v>9038</v>
      </c>
      <c r="B508" s="96" t="s">
        <v>2475</v>
      </c>
      <c r="C508">
        <v>182941102</v>
      </c>
      <c r="D508" t="s">
        <v>1874</v>
      </c>
      <c r="E508">
        <v>14813.850856709299</v>
      </c>
      <c r="F508">
        <f t="shared" si="65"/>
        <v>9.2068681520878179</v>
      </c>
      <c r="G508" s="27">
        <v>64</v>
      </c>
      <c r="H508">
        <f t="shared" si="66"/>
        <v>1.0558543848021216</v>
      </c>
      <c r="I508">
        <f t="shared" si="67"/>
        <v>9.7211121086769285</v>
      </c>
      <c r="J508" s="97">
        <v>0.15189237669807701</v>
      </c>
      <c r="K508" s="98">
        <v>507</v>
      </c>
      <c r="L508">
        <f t="shared" si="68"/>
        <v>5864.1734288796906</v>
      </c>
      <c r="M508">
        <f t="shared" si="69"/>
        <v>10507.50277579366</v>
      </c>
      <c r="N508" t="e">
        <f t="shared" si="70"/>
        <v>#N/A</v>
      </c>
      <c r="O508" t="str">
        <f t="shared" si="71"/>
        <v>NA</v>
      </c>
      <c r="P508" t="e">
        <v>#N/A</v>
      </c>
      <c r="Q508" t="e">
        <v>#N/A</v>
      </c>
      <c r="R508" t="str" cm="1">
        <f t="array" ref="R508">INDEX($U$2:$U$6,ROUNDUP(K508/$T$2,0))</f>
        <v>Top 20%</v>
      </c>
      <c r="V508">
        <v>0</v>
      </c>
      <c r="X508">
        <f t="shared" si="63"/>
        <v>0</v>
      </c>
      <c r="Y508">
        <v>0</v>
      </c>
      <c r="Z508">
        <f t="shared" si="64"/>
        <v>0</v>
      </c>
    </row>
    <row r="509" spans="1:26" x14ac:dyDescent="0.25">
      <c r="A509" s="26">
        <v>6205</v>
      </c>
      <c r="B509" s="96" t="s">
        <v>2912</v>
      </c>
      <c r="C509">
        <v>182391103</v>
      </c>
      <c r="D509" t="s">
        <v>2590</v>
      </c>
      <c r="E509">
        <v>76703.671131851297</v>
      </c>
      <c r="F509">
        <f t="shared" si="65"/>
        <v>47.671641474115162</v>
      </c>
      <c r="G509" s="27">
        <v>292</v>
      </c>
      <c r="H509">
        <f t="shared" si="66"/>
        <v>0.9303000416593934</v>
      </c>
      <c r="I509">
        <f t="shared" si="67"/>
        <v>44.348930049341</v>
      </c>
      <c r="J509" s="97">
        <v>0.15187989742925001</v>
      </c>
      <c r="K509" s="98">
        <v>508</v>
      </c>
      <c r="L509">
        <f t="shared" si="68"/>
        <v>5911.8450703538056</v>
      </c>
      <c r="M509">
        <f t="shared" si="69"/>
        <v>10463.15384574432</v>
      </c>
      <c r="N509" t="e">
        <f t="shared" si="70"/>
        <v>#N/A</v>
      </c>
      <c r="O509" t="str">
        <f t="shared" si="71"/>
        <v>NA</v>
      </c>
      <c r="P509" t="e">
        <v>#N/A</v>
      </c>
      <c r="Q509" t="e">
        <v>#N/A</v>
      </c>
      <c r="R509" t="str" cm="1">
        <f t="array" ref="R509">INDEX($U$2:$U$6,ROUNDUP(K509/$T$2,0))</f>
        <v>Top 20%</v>
      </c>
      <c r="V509">
        <v>0</v>
      </c>
      <c r="X509">
        <f t="shared" si="63"/>
        <v>0</v>
      </c>
      <c r="Y509">
        <v>0</v>
      </c>
      <c r="Z509">
        <f t="shared" si="64"/>
        <v>0</v>
      </c>
    </row>
    <row r="510" spans="1:26" x14ac:dyDescent="0.25">
      <c r="A510" s="26">
        <v>6912</v>
      </c>
      <c r="B510" s="96" t="s">
        <v>4302</v>
      </c>
      <c r="C510">
        <v>103191101</v>
      </c>
      <c r="D510" t="s">
        <v>228</v>
      </c>
      <c r="E510">
        <v>4239.6365304301798</v>
      </c>
      <c r="F510">
        <f t="shared" si="65"/>
        <v>2.6349512308453571</v>
      </c>
      <c r="G510" s="27">
        <v>90</v>
      </c>
      <c r="H510">
        <f t="shared" si="66"/>
        <v>5.1797481529785108</v>
      </c>
      <c r="I510">
        <f t="shared" si="67"/>
        <v>13.648383771159692</v>
      </c>
      <c r="J510" s="97">
        <v>0.15164870856844101</v>
      </c>
      <c r="K510" s="98">
        <v>509</v>
      </c>
      <c r="L510">
        <f t="shared" si="68"/>
        <v>5914.4800215846508</v>
      </c>
      <c r="M510">
        <f t="shared" si="69"/>
        <v>10449.50546197316</v>
      </c>
      <c r="N510" t="e">
        <f t="shared" si="70"/>
        <v>#N/A</v>
      </c>
      <c r="O510" t="str">
        <f t="shared" si="71"/>
        <v>NA</v>
      </c>
      <c r="P510" t="e">
        <v>#N/A</v>
      </c>
      <c r="Q510" t="e">
        <v>#N/A</v>
      </c>
      <c r="R510" t="str" cm="1">
        <f t="array" ref="R510">INDEX($U$2:$U$6,ROUNDUP(K510/$T$2,0))</f>
        <v>Top 20%</v>
      </c>
      <c r="V510">
        <v>0</v>
      </c>
      <c r="X510">
        <f t="shared" si="63"/>
        <v>0</v>
      </c>
      <c r="Y510">
        <v>0</v>
      </c>
      <c r="Z510">
        <f t="shared" si="64"/>
        <v>0</v>
      </c>
    </row>
    <row r="511" spans="1:26" x14ac:dyDescent="0.25">
      <c r="A511" s="26">
        <v>10865</v>
      </c>
      <c r="B511" s="96" t="s">
        <v>3888</v>
      </c>
      <c r="C511">
        <v>182611103</v>
      </c>
      <c r="D511" t="s">
        <v>2234</v>
      </c>
      <c r="E511">
        <v>859.58413502614906</v>
      </c>
      <c r="F511">
        <f t="shared" si="65"/>
        <v>0.53423501244633254</v>
      </c>
      <c r="G511" s="27">
        <v>4</v>
      </c>
      <c r="H511">
        <f t="shared" si="66"/>
        <v>1.1351075977749143</v>
      </c>
      <c r="I511">
        <f t="shared" si="67"/>
        <v>0.60641422162520797</v>
      </c>
      <c r="J511" s="97">
        <v>0.15160355540630199</v>
      </c>
      <c r="K511" s="98">
        <v>510</v>
      </c>
      <c r="L511">
        <f t="shared" si="68"/>
        <v>5915.0142565970973</v>
      </c>
      <c r="M511">
        <f t="shared" si="69"/>
        <v>10448.899047751534</v>
      </c>
      <c r="N511" t="e">
        <f t="shared" si="70"/>
        <v>#N/A</v>
      </c>
      <c r="O511" t="str">
        <f t="shared" si="71"/>
        <v>NA</v>
      </c>
      <c r="P511" t="e">
        <v>#N/A</v>
      </c>
      <c r="Q511" t="e">
        <v>#N/A</v>
      </c>
      <c r="R511" t="str" cm="1">
        <f t="array" ref="R511">INDEX($U$2:$U$6,ROUNDUP(K511/$T$2,0))</f>
        <v>Top 20%</v>
      </c>
      <c r="V511">
        <v>0</v>
      </c>
      <c r="X511">
        <f t="shared" si="63"/>
        <v>0</v>
      </c>
      <c r="Y511">
        <v>0</v>
      </c>
      <c r="Z511">
        <f t="shared" si="64"/>
        <v>0</v>
      </c>
    </row>
    <row r="512" spans="1:26" x14ac:dyDescent="0.25">
      <c r="A512" s="26">
        <v>10126</v>
      </c>
      <c r="B512" s="96" t="s">
        <v>4303</v>
      </c>
      <c r="C512">
        <v>43501103</v>
      </c>
      <c r="D512" t="s">
        <v>4304</v>
      </c>
      <c r="E512">
        <v>1191.05621847102</v>
      </c>
      <c r="F512">
        <f t="shared" si="65"/>
        <v>0.74024625138037292</v>
      </c>
      <c r="G512" s="27">
        <v>12</v>
      </c>
      <c r="H512">
        <f t="shared" si="66"/>
        <v>2.4574345517058571</v>
      </c>
      <c r="I512">
        <f t="shared" si="67"/>
        <v>1.8191067149128679</v>
      </c>
      <c r="J512" s="97">
        <v>0.15159222624273899</v>
      </c>
      <c r="K512" s="98">
        <v>511</v>
      </c>
      <c r="L512">
        <f t="shared" si="68"/>
        <v>5915.7545028484774</v>
      </c>
      <c r="M512">
        <f t="shared" si="69"/>
        <v>10447.079941036622</v>
      </c>
      <c r="N512" t="e">
        <f t="shared" si="70"/>
        <v>#N/A</v>
      </c>
      <c r="O512" t="str">
        <f t="shared" si="71"/>
        <v>NA</v>
      </c>
      <c r="P512" t="e">
        <v>#N/A</v>
      </c>
      <c r="Q512" t="e">
        <v>#N/A</v>
      </c>
      <c r="R512" t="str" cm="1">
        <f t="array" ref="R512">INDEX($U$2:$U$6,ROUNDUP(K512/$T$2,0))</f>
        <v>Top 20%</v>
      </c>
      <c r="V512">
        <v>0</v>
      </c>
      <c r="X512">
        <f t="shared" si="63"/>
        <v>0</v>
      </c>
      <c r="Y512">
        <v>0</v>
      </c>
      <c r="Z512">
        <f t="shared" si="64"/>
        <v>0</v>
      </c>
    </row>
    <row r="513" spans="1:26" x14ac:dyDescent="0.25">
      <c r="A513" s="26">
        <v>2118</v>
      </c>
      <c r="B513" s="96" t="s">
        <v>741</v>
      </c>
      <c r="C513">
        <v>43351103</v>
      </c>
      <c r="D513" t="s">
        <v>740</v>
      </c>
      <c r="E513">
        <v>12933.817401804499</v>
      </c>
      <c r="F513">
        <f t="shared" si="65"/>
        <v>8.0384197649499676</v>
      </c>
      <c r="G513" s="27">
        <v>238</v>
      </c>
      <c r="H513">
        <f t="shared" si="66"/>
        <v>4.4765662093783138</v>
      </c>
      <c r="I513">
        <f t="shared" si="67"/>
        <v>35.984518296573796</v>
      </c>
      <c r="J513" s="97">
        <v>0.151195455027621</v>
      </c>
      <c r="K513" s="98">
        <v>512</v>
      </c>
      <c r="L513">
        <f t="shared" si="68"/>
        <v>5923.7929226134274</v>
      </c>
      <c r="M513">
        <f t="shared" si="69"/>
        <v>10411.095422740047</v>
      </c>
      <c r="N513" t="e">
        <f t="shared" si="70"/>
        <v>#N/A</v>
      </c>
      <c r="O513" t="str">
        <f t="shared" si="71"/>
        <v>NA</v>
      </c>
      <c r="P513" t="e">
        <v>#N/A</v>
      </c>
      <c r="Q513" t="e">
        <v>#N/A</v>
      </c>
      <c r="R513" t="str" cm="1">
        <f t="array" ref="R513">INDEX($U$2:$U$6,ROUNDUP(K513/$T$2,0))</f>
        <v>Top 20%</v>
      </c>
      <c r="V513">
        <v>0</v>
      </c>
      <c r="X513">
        <f t="shared" si="63"/>
        <v>0</v>
      </c>
      <c r="Y513">
        <v>0</v>
      </c>
      <c r="Z513">
        <f t="shared" si="64"/>
        <v>0</v>
      </c>
    </row>
    <row r="514" spans="1:26" x14ac:dyDescent="0.25">
      <c r="A514" s="26">
        <v>7467</v>
      </c>
      <c r="B514" s="96" t="s">
        <v>1074</v>
      </c>
      <c r="C514">
        <v>162991102</v>
      </c>
      <c r="D514" t="s">
        <v>692</v>
      </c>
      <c r="E514">
        <v>16308.520551379999</v>
      </c>
      <c r="F514">
        <f t="shared" si="65"/>
        <v>10.135811405456804</v>
      </c>
      <c r="G514" s="27">
        <v>101</v>
      </c>
      <c r="H514">
        <f t="shared" si="66"/>
        <v>1.5030313727505917</v>
      </c>
      <c r="I514">
        <f t="shared" si="67"/>
        <v>15.234442530684845</v>
      </c>
      <c r="J514" s="97">
        <v>0.15083606466024599</v>
      </c>
      <c r="K514" s="98">
        <v>513</v>
      </c>
      <c r="L514">
        <f t="shared" si="68"/>
        <v>5933.9287340188839</v>
      </c>
      <c r="M514">
        <f t="shared" si="69"/>
        <v>10395.860980209362</v>
      </c>
      <c r="N514" t="e">
        <f t="shared" si="70"/>
        <v>#N/A</v>
      </c>
      <c r="O514" t="str">
        <f t="shared" si="71"/>
        <v>NA</v>
      </c>
      <c r="P514" t="e">
        <v>#N/A</v>
      </c>
      <c r="Q514" t="e">
        <v>#N/A</v>
      </c>
      <c r="R514" t="str" cm="1">
        <f t="array" ref="R514">INDEX($U$2:$U$6,ROUNDUP(K514/$T$2,0))</f>
        <v>Top 20%</v>
      </c>
      <c r="V514">
        <v>0</v>
      </c>
      <c r="X514">
        <f t="shared" ref="X514:X577" si="72">IFERROR(V514*H514,0)</f>
        <v>0</v>
      </c>
      <c r="Y514">
        <v>0</v>
      </c>
      <c r="Z514">
        <f t="shared" ref="Z514:Z577" si="73">IFERROR(Y514*H514,0)</f>
        <v>0</v>
      </c>
    </row>
    <row r="515" spans="1:26" x14ac:dyDescent="0.25">
      <c r="A515" s="26">
        <v>2447</v>
      </c>
      <c r="B515" s="96" t="s">
        <v>1387</v>
      </c>
      <c r="C515">
        <v>182631103</v>
      </c>
      <c r="D515" t="s">
        <v>1386</v>
      </c>
      <c r="E515">
        <v>15185.6709068865</v>
      </c>
      <c r="F515">
        <f t="shared" ref="F515:F578" si="74">E515/1609</f>
        <v>9.4379558153427592</v>
      </c>
      <c r="G515" s="27">
        <v>123</v>
      </c>
      <c r="H515">
        <f t="shared" ref="H515:H578" si="75">I515/F515</f>
        <v>1.9648441813244293</v>
      </c>
      <c r="I515">
        <f t="shared" ref="I515:I578" si="76">IFERROR(J515*G515,0)</f>
        <v>18.544112567373279</v>
      </c>
      <c r="J515" s="97">
        <v>0.150765142824173</v>
      </c>
      <c r="K515" s="98">
        <v>514</v>
      </c>
      <c r="L515">
        <f t="shared" ref="L515:L578" si="77">L514+F515</f>
        <v>5943.3666898342262</v>
      </c>
      <c r="M515">
        <f t="shared" ref="M515:M578" si="78">M514-I515</f>
        <v>10377.316867641988</v>
      </c>
      <c r="N515" t="e">
        <f t="shared" ref="N515:N578" si="79">IF(B515=O515,M515,NA())</f>
        <v>#N/A</v>
      </c>
      <c r="O515" t="str">
        <f t="shared" ref="O515:O578" si="80">IFERROR(VLOOKUP(B515,$AE$2:$AE$420,1,FALSE),"NA")</f>
        <v>NA</v>
      </c>
      <c r="P515" t="e">
        <v>#N/A</v>
      </c>
      <c r="Q515" t="e">
        <v>#N/A</v>
      </c>
      <c r="R515" t="str" cm="1">
        <f t="array" ref="R515">INDEX($U$2:$U$6,ROUNDUP(K515/$T$2,0))</f>
        <v>Top 20%</v>
      </c>
      <c r="V515">
        <v>0</v>
      </c>
      <c r="X515">
        <f t="shared" si="72"/>
        <v>0</v>
      </c>
      <c r="Y515">
        <v>0</v>
      </c>
      <c r="Z515">
        <f t="shared" si="73"/>
        <v>0</v>
      </c>
    </row>
    <row r="516" spans="1:26" x14ac:dyDescent="0.25">
      <c r="A516" s="26">
        <v>9162</v>
      </c>
      <c r="B516" s="96" t="s">
        <v>4305</v>
      </c>
      <c r="C516">
        <v>63681105</v>
      </c>
      <c r="D516" t="s">
        <v>1578</v>
      </c>
      <c r="E516">
        <v>1206.1255418754499</v>
      </c>
      <c r="F516">
        <f t="shared" si="74"/>
        <v>0.74961189675292106</v>
      </c>
      <c r="G516" s="27">
        <v>26</v>
      </c>
      <c r="H516">
        <f t="shared" si="75"/>
        <v>5.212577186718657</v>
      </c>
      <c r="I516">
        <f t="shared" si="76"/>
        <v>3.9074098719071779</v>
      </c>
      <c r="J516" s="97">
        <v>0.15028499507335299</v>
      </c>
      <c r="K516" s="98">
        <v>515</v>
      </c>
      <c r="L516">
        <f t="shared" si="77"/>
        <v>5944.1163017309791</v>
      </c>
      <c r="M516">
        <f t="shared" si="78"/>
        <v>10373.409457770082</v>
      </c>
      <c r="N516" t="e">
        <f t="shared" si="79"/>
        <v>#N/A</v>
      </c>
      <c r="O516" t="str">
        <f t="shared" si="80"/>
        <v>NA</v>
      </c>
      <c r="P516" t="e">
        <v>#N/A</v>
      </c>
      <c r="Q516" t="e">
        <v>#N/A</v>
      </c>
      <c r="R516" t="str" cm="1">
        <f t="array" ref="R516">INDEX($U$2:$U$6,ROUNDUP(K516/$T$2,0))</f>
        <v>Top 20%</v>
      </c>
      <c r="V516">
        <v>0</v>
      </c>
      <c r="X516">
        <f t="shared" si="72"/>
        <v>0</v>
      </c>
      <c r="Y516">
        <v>0</v>
      </c>
      <c r="Z516">
        <f t="shared" si="73"/>
        <v>0</v>
      </c>
    </row>
    <row r="517" spans="1:26" x14ac:dyDescent="0.25">
      <c r="A517" s="26">
        <v>6146</v>
      </c>
      <c r="B517" s="96" t="s">
        <v>806</v>
      </c>
      <c r="C517">
        <v>42631108</v>
      </c>
      <c r="D517" t="s">
        <v>789</v>
      </c>
      <c r="E517">
        <v>13890.260092712801</v>
      </c>
      <c r="F517">
        <f t="shared" si="74"/>
        <v>8.6328527611639529</v>
      </c>
      <c r="G517" s="27">
        <v>119</v>
      </c>
      <c r="H517">
        <f t="shared" si="75"/>
        <v>2.0676571144484046</v>
      </c>
      <c r="I517">
        <f t="shared" si="76"/>
        <v>17.849779429606201</v>
      </c>
      <c r="J517" s="97">
        <v>0.14999814646727899</v>
      </c>
      <c r="K517" s="98">
        <v>516</v>
      </c>
      <c r="L517">
        <f t="shared" si="77"/>
        <v>5952.7491544921431</v>
      </c>
      <c r="M517">
        <f t="shared" si="78"/>
        <v>10355.559678340476</v>
      </c>
      <c r="N517" t="e">
        <f t="shared" si="79"/>
        <v>#N/A</v>
      </c>
      <c r="O517" t="str">
        <f t="shared" si="80"/>
        <v>NA</v>
      </c>
      <c r="P517" t="e">
        <v>#N/A</v>
      </c>
      <c r="Q517" t="e">
        <v>#N/A</v>
      </c>
      <c r="R517" t="str" cm="1">
        <f t="array" ref="R517">INDEX($U$2:$U$6,ROUNDUP(K517/$T$2,0))</f>
        <v>Top 20%</v>
      </c>
      <c r="V517">
        <v>0</v>
      </c>
      <c r="X517">
        <f t="shared" si="72"/>
        <v>0</v>
      </c>
      <c r="Y517">
        <v>0</v>
      </c>
      <c r="Z517">
        <f t="shared" si="73"/>
        <v>0</v>
      </c>
    </row>
    <row r="518" spans="1:26" x14ac:dyDescent="0.25">
      <c r="A518" s="26">
        <v>7759</v>
      </c>
      <c r="B518" s="96" t="s">
        <v>1441</v>
      </c>
      <c r="C518">
        <v>183041101</v>
      </c>
      <c r="D518" t="s">
        <v>1396</v>
      </c>
      <c r="E518">
        <v>24411.1884976908</v>
      </c>
      <c r="F518">
        <f t="shared" si="74"/>
        <v>15.171652267054569</v>
      </c>
      <c r="G518" s="27">
        <v>133</v>
      </c>
      <c r="H518">
        <f t="shared" si="75"/>
        <v>1.3102403384942096</v>
      </c>
      <c r="I518">
        <f t="shared" si="76"/>
        <v>19.878510801902021</v>
      </c>
      <c r="J518" s="97">
        <v>0.14946248723234601</v>
      </c>
      <c r="K518" s="98">
        <v>517</v>
      </c>
      <c r="L518">
        <f t="shared" si="77"/>
        <v>5967.9208067591981</v>
      </c>
      <c r="M518">
        <f t="shared" si="78"/>
        <v>10335.681167538574</v>
      </c>
      <c r="N518" t="e">
        <f t="shared" si="79"/>
        <v>#N/A</v>
      </c>
      <c r="O518" t="str">
        <f t="shared" si="80"/>
        <v>NA</v>
      </c>
      <c r="P518" t="e">
        <v>#N/A</v>
      </c>
      <c r="Q518" t="e">
        <v>#N/A</v>
      </c>
      <c r="R518" t="str" cm="1">
        <f t="array" ref="R518">INDEX($U$2:$U$6,ROUNDUP(K518/$T$2,0))</f>
        <v>Top 20%</v>
      </c>
      <c r="V518">
        <v>0</v>
      </c>
      <c r="X518">
        <f t="shared" si="72"/>
        <v>0</v>
      </c>
      <c r="Y518">
        <v>0</v>
      </c>
      <c r="Z518">
        <f t="shared" si="73"/>
        <v>0</v>
      </c>
    </row>
    <row r="519" spans="1:26" x14ac:dyDescent="0.25">
      <c r="A519" s="26">
        <v>8614</v>
      </c>
      <c r="B519" s="96" t="s">
        <v>1836</v>
      </c>
      <c r="C519">
        <v>192171102</v>
      </c>
      <c r="D519" t="s">
        <v>1371</v>
      </c>
      <c r="E519">
        <v>3616.7474051725799</v>
      </c>
      <c r="F519">
        <f t="shared" si="74"/>
        <v>2.2478231231650589</v>
      </c>
      <c r="G519" s="27">
        <v>9</v>
      </c>
      <c r="H519">
        <f t="shared" si="75"/>
        <v>0.59809993239706627</v>
      </c>
      <c r="I519">
        <f t="shared" si="76"/>
        <v>1.3444228580055841</v>
      </c>
      <c r="J519" s="97">
        <v>0.14938031755617601</v>
      </c>
      <c r="K519" s="98">
        <v>518</v>
      </c>
      <c r="L519">
        <f t="shared" si="77"/>
        <v>5970.1686298823633</v>
      </c>
      <c r="M519">
        <f t="shared" si="78"/>
        <v>10334.33674468057</v>
      </c>
      <c r="N519" t="e">
        <f t="shared" si="79"/>
        <v>#N/A</v>
      </c>
      <c r="O519" t="str">
        <f t="shared" si="80"/>
        <v>NA</v>
      </c>
      <c r="P519" t="e">
        <v>#N/A</v>
      </c>
      <c r="Q519" t="e">
        <v>#N/A</v>
      </c>
      <c r="R519" t="str" cm="1">
        <f t="array" ref="R519">INDEX($U$2:$U$6,ROUNDUP(K519/$T$2,0))</f>
        <v>Top 20%</v>
      </c>
      <c r="V519">
        <v>0</v>
      </c>
      <c r="X519">
        <f t="shared" si="72"/>
        <v>0</v>
      </c>
      <c r="Y519">
        <v>0</v>
      </c>
      <c r="Z519">
        <f t="shared" si="73"/>
        <v>0</v>
      </c>
    </row>
    <row r="520" spans="1:26" x14ac:dyDescent="0.25">
      <c r="A520" s="26">
        <v>1351</v>
      </c>
      <c r="B520" s="96" t="s">
        <v>1057</v>
      </c>
      <c r="C520">
        <v>42561102</v>
      </c>
      <c r="D520" t="s">
        <v>595</v>
      </c>
      <c r="E520">
        <v>14178.9488617728</v>
      </c>
      <c r="F520">
        <f t="shared" si="74"/>
        <v>8.8122739973727775</v>
      </c>
      <c r="G520" s="27">
        <v>128</v>
      </c>
      <c r="H520">
        <f t="shared" si="75"/>
        <v>2.1670061720016593</v>
      </c>
      <c r="I520">
        <f t="shared" si="76"/>
        <v>19.096252141676544</v>
      </c>
      <c r="J520" s="97">
        <v>0.149189469856848</v>
      </c>
      <c r="K520" s="98">
        <v>519</v>
      </c>
      <c r="L520">
        <f t="shared" si="77"/>
        <v>5978.9809038797357</v>
      </c>
      <c r="M520">
        <f t="shared" si="78"/>
        <v>10315.240492538893</v>
      </c>
      <c r="N520" t="e">
        <f t="shared" si="79"/>
        <v>#N/A</v>
      </c>
      <c r="O520" t="str">
        <f t="shared" si="80"/>
        <v>NA</v>
      </c>
      <c r="P520" t="e">
        <v>#N/A</v>
      </c>
      <c r="Q520" t="e">
        <v>#N/A</v>
      </c>
      <c r="R520" t="str" cm="1">
        <f t="array" ref="R520">INDEX($U$2:$U$6,ROUNDUP(K520/$T$2,0))</f>
        <v>Top 20%</v>
      </c>
      <c r="V520">
        <v>0</v>
      </c>
      <c r="X520">
        <f t="shared" si="72"/>
        <v>0</v>
      </c>
      <c r="Y520">
        <v>0</v>
      </c>
      <c r="Z520">
        <f t="shared" si="73"/>
        <v>0</v>
      </c>
    </row>
    <row r="521" spans="1:26" x14ac:dyDescent="0.25">
      <c r="A521" s="26">
        <v>5116</v>
      </c>
      <c r="B521" s="96" t="s">
        <v>802</v>
      </c>
      <c r="C521">
        <v>153662102</v>
      </c>
      <c r="D521" t="s">
        <v>205</v>
      </c>
      <c r="E521">
        <v>15055.1772031455</v>
      </c>
      <c r="F521">
        <f t="shared" si="74"/>
        <v>9.3568534513023618</v>
      </c>
      <c r="G521" s="27">
        <v>99</v>
      </c>
      <c r="H521">
        <f t="shared" si="75"/>
        <v>1.5779422604008564</v>
      </c>
      <c r="I521">
        <f t="shared" si="76"/>
        <v>14.764574485187604</v>
      </c>
      <c r="J521" s="97">
        <v>0.149137116011996</v>
      </c>
      <c r="K521" s="98">
        <v>520</v>
      </c>
      <c r="L521">
        <f t="shared" si="77"/>
        <v>5988.3377573310381</v>
      </c>
      <c r="M521">
        <f t="shared" si="78"/>
        <v>10300.475918053706</v>
      </c>
      <c r="N521" t="e">
        <f t="shared" si="79"/>
        <v>#N/A</v>
      </c>
      <c r="O521" t="str">
        <f t="shared" si="80"/>
        <v>NA</v>
      </c>
      <c r="P521" t="e">
        <v>#N/A</v>
      </c>
      <c r="Q521" t="e">
        <v>#N/A</v>
      </c>
      <c r="R521" t="str" cm="1">
        <f t="array" ref="R521">INDEX($U$2:$U$6,ROUNDUP(K521/$T$2,0))</f>
        <v>Top 20%</v>
      </c>
      <c r="V521">
        <v>0</v>
      </c>
      <c r="X521">
        <f t="shared" si="72"/>
        <v>0</v>
      </c>
      <c r="Y521">
        <v>0</v>
      </c>
      <c r="Z521">
        <f t="shared" si="73"/>
        <v>0</v>
      </c>
    </row>
    <row r="522" spans="1:26" x14ac:dyDescent="0.25">
      <c r="A522" s="26">
        <v>2803</v>
      </c>
      <c r="B522" s="96" t="s">
        <v>756</v>
      </c>
      <c r="C522">
        <v>182681102</v>
      </c>
      <c r="D522" t="s">
        <v>344</v>
      </c>
      <c r="E522">
        <v>7064.31920282387</v>
      </c>
      <c r="F522">
        <f t="shared" si="74"/>
        <v>4.3905029228240338</v>
      </c>
      <c r="G522" s="27">
        <v>157</v>
      </c>
      <c r="H522">
        <f t="shared" si="75"/>
        <v>5.3306104386964375</v>
      </c>
      <c r="I522">
        <f t="shared" si="76"/>
        <v>23.404060711533013</v>
      </c>
      <c r="J522" s="97">
        <v>0.14907045039193001</v>
      </c>
      <c r="K522" s="98">
        <v>521</v>
      </c>
      <c r="L522">
        <f t="shared" si="77"/>
        <v>5992.7282602538626</v>
      </c>
      <c r="M522">
        <f t="shared" si="78"/>
        <v>10277.071857342173</v>
      </c>
      <c r="N522" t="e">
        <f t="shared" si="79"/>
        <v>#N/A</v>
      </c>
      <c r="O522" t="str">
        <f t="shared" si="80"/>
        <v>NA</v>
      </c>
      <c r="P522" t="e">
        <v>#N/A</v>
      </c>
      <c r="Q522" t="e">
        <v>#N/A</v>
      </c>
      <c r="R522" t="str" cm="1">
        <f t="array" ref="R522">INDEX($U$2:$U$6,ROUNDUP(K522/$T$2,0))</f>
        <v>Top 20%</v>
      </c>
      <c r="V522">
        <v>0</v>
      </c>
      <c r="X522">
        <f t="shared" si="72"/>
        <v>0</v>
      </c>
      <c r="Y522">
        <v>0</v>
      </c>
      <c r="Z522">
        <f t="shared" si="73"/>
        <v>0</v>
      </c>
    </row>
    <row r="523" spans="1:26" x14ac:dyDescent="0.25">
      <c r="A523" s="26">
        <v>453</v>
      </c>
      <c r="B523" s="96" t="s">
        <v>525</v>
      </c>
      <c r="C523">
        <v>192221101</v>
      </c>
      <c r="D523" t="s">
        <v>502</v>
      </c>
      <c r="E523">
        <v>6733.9297202487196</v>
      </c>
      <c r="F523">
        <f t="shared" si="74"/>
        <v>4.1851645247039899</v>
      </c>
      <c r="G523" s="27">
        <v>166</v>
      </c>
      <c r="H523">
        <f t="shared" si="75"/>
        <v>5.9118114640502082</v>
      </c>
      <c r="I523">
        <f t="shared" si="76"/>
        <v>24.741903616081288</v>
      </c>
      <c r="J523" s="97">
        <v>0.14904761214506801</v>
      </c>
      <c r="K523" s="98">
        <v>522</v>
      </c>
      <c r="L523">
        <f t="shared" si="77"/>
        <v>5996.9134247785669</v>
      </c>
      <c r="M523">
        <f t="shared" si="78"/>
        <v>10252.329953726092</v>
      </c>
      <c r="N523" t="e">
        <f t="shared" si="79"/>
        <v>#N/A</v>
      </c>
      <c r="O523" t="str">
        <f t="shared" si="80"/>
        <v>NA</v>
      </c>
      <c r="P523" t="e">
        <v>#N/A</v>
      </c>
      <c r="Q523" t="e">
        <v>#N/A</v>
      </c>
      <c r="R523" t="str" cm="1">
        <f t="array" ref="R523">INDEX($U$2:$U$6,ROUNDUP(K523/$T$2,0))</f>
        <v>Top 20%</v>
      </c>
      <c r="V523">
        <v>0</v>
      </c>
      <c r="X523">
        <f t="shared" si="72"/>
        <v>0</v>
      </c>
      <c r="Y523">
        <v>0</v>
      </c>
      <c r="Z523">
        <f t="shared" si="73"/>
        <v>0</v>
      </c>
    </row>
    <row r="524" spans="1:26" x14ac:dyDescent="0.25">
      <c r="A524" s="26">
        <v>10386</v>
      </c>
      <c r="B524" s="96" t="s">
        <v>4306</v>
      </c>
      <c r="C524">
        <v>42711101</v>
      </c>
      <c r="D524" t="s">
        <v>346</v>
      </c>
      <c r="E524">
        <v>923.07624679680396</v>
      </c>
      <c r="F524">
        <f t="shared" si="74"/>
        <v>0.57369561640572031</v>
      </c>
      <c r="G524" s="27">
        <v>14</v>
      </c>
      <c r="H524">
        <f t="shared" si="75"/>
        <v>3.6366285618942538</v>
      </c>
      <c r="I524">
        <f t="shared" si="76"/>
        <v>2.0863178644545721</v>
      </c>
      <c r="J524" s="97">
        <v>0.14902270460389799</v>
      </c>
      <c r="K524" s="98">
        <v>523</v>
      </c>
      <c r="L524">
        <f t="shared" si="77"/>
        <v>5997.4871203949724</v>
      </c>
      <c r="M524">
        <f t="shared" si="78"/>
        <v>10250.243635861638</v>
      </c>
      <c r="N524" t="e">
        <f t="shared" si="79"/>
        <v>#N/A</v>
      </c>
      <c r="O524" t="str">
        <f t="shared" si="80"/>
        <v>NA</v>
      </c>
      <c r="P524" t="e">
        <v>#N/A</v>
      </c>
      <c r="Q524" t="e">
        <v>#N/A</v>
      </c>
      <c r="R524" t="str" cm="1">
        <f t="array" ref="R524">INDEX($U$2:$U$6,ROUNDUP(K524/$T$2,0))</f>
        <v>Top 20%</v>
      </c>
      <c r="V524">
        <v>0</v>
      </c>
      <c r="X524">
        <f t="shared" si="72"/>
        <v>0</v>
      </c>
      <c r="Y524">
        <v>0</v>
      </c>
      <c r="Z524">
        <f t="shared" si="73"/>
        <v>0</v>
      </c>
    </row>
    <row r="525" spans="1:26" x14ac:dyDescent="0.25">
      <c r="A525" s="26">
        <v>1087</v>
      </c>
      <c r="B525" s="96" t="s">
        <v>335</v>
      </c>
      <c r="C525">
        <v>152031103</v>
      </c>
      <c r="D525" t="s">
        <v>334</v>
      </c>
      <c r="E525">
        <v>71112.066418804505</v>
      </c>
      <c r="F525">
        <f t="shared" si="74"/>
        <v>44.196436556124617</v>
      </c>
      <c r="G525" s="27">
        <v>444</v>
      </c>
      <c r="H525">
        <f t="shared" si="75"/>
        <v>1.49387151218546</v>
      </c>
      <c r="I525">
        <f t="shared" si="76"/>
        <v>66.023797511306626</v>
      </c>
      <c r="J525" s="97">
        <v>0.14870224664708701</v>
      </c>
      <c r="K525" s="98">
        <v>524</v>
      </c>
      <c r="L525">
        <f t="shared" si="77"/>
        <v>6041.6835569510968</v>
      </c>
      <c r="M525">
        <f t="shared" si="78"/>
        <v>10184.219838350331</v>
      </c>
      <c r="N525" t="e">
        <f t="shared" si="79"/>
        <v>#N/A</v>
      </c>
      <c r="O525" t="str">
        <f t="shared" si="80"/>
        <v>NA</v>
      </c>
      <c r="P525" t="e">
        <v>#N/A</v>
      </c>
      <c r="Q525" t="e">
        <v>#N/A</v>
      </c>
      <c r="R525" t="str" cm="1">
        <f t="array" ref="R525">INDEX($U$2:$U$6,ROUNDUP(K525/$T$2,0))</f>
        <v>Top 20%</v>
      </c>
      <c r="V525">
        <v>0</v>
      </c>
      <c r="X525">
        <f t="shared" si="72"/>
        <v>0</v>
      </c>
      <c r="Y525">
        <v>0</v>
      </c>
      <c r="Z525">
        <f t="shared" si="73"/>
        <v>0</v>
      </c>
    </row>
    <row r="526" spans="1:26" x14ac:dyDescent="0.25">
      <c r="A526" s="26">
        <v>6232</v>
      </c>
      <c r="B526" s="96" t="s">
        <v>3731</v>
      </c>
      <c r="C526">
        <v>253642101</v>
      </c>
      <c r="D526" t="s">
        <v>3729</v>
      </c>
      <c r="E526">
        <v>27116.638334695101</v>
      </c>
      <c r="F526">
        <f t="shared" si="74"/>
        <v>16.853100270164759</v>
      </c>
      <c r="G526" s="27">
        <v>120</v>
      </c>
      <c r="H526">
        <f t="shared" si="75"/>
        <v>1.0587110740401124</v>
      </c>
      <c r="I526">
        <f t="shared" si="76"/>
        <v>17.842563887931842</v>
      </c>
      <c r="J526" s="97">
        <v>0.14868803239943201</v>
      </c>
      <c r="K526" s="98">
        <v>525</v>
      </c>
      <c r="L526">
        <f t="shared" si="77"/>
        <v>6058.5366572212615</v>
      </c>
      <c r="M526">
        <f t="shared" si="78"/>
        <v>10166.377274462398</v>
      </c>
      <c r="N526" t="e">
        <f t="shared" si="79"/>
        <v>#N/A</v>
      </c>
      <c r="O526" t="str">
        <f t="shared" si="80"/>
        <v>NA</v>
      </c>
      <c r="P526" t="e">
        <v>#N/A</v>
      </c>
      <c r="Q526" t="e">
        <v>#N/A</v>
      </c>
      <c r="R526" t="str" cm="1">
        <f t="array" ref="R526">INDEX($U$2:$U$6,ROUNDUP(K526/$T$2,0))</f>
        <v>Top 20%</v>
      </c>
      <c r="V526">
        <v>0</v>
      </c>
      <c r="X526">
        <f t="shared" si="72"/>
        <v>0</v>
      </c>
      <c r="Y526">
        <v>0</v>
      </c>
      <c r="Z526">
        <f t="shared" si="73"/>
        <v>0</v>
      </c>
    </row>
    <row r="527" spans="1:26" x14ac:dyDescent="0.25">
      <c r="A527" s="26">
        <v>1083</v>
      </c>
      <c r="B527" s="96" t="s">
        <v>2386</v>
      </c>
      <c r="C527">
        <v>103091102</v>
      </c>
      <c r="D527" t="s">
        <v>1040</v>
      </c>
      <c r="E527">
        <v>13688.9230116489</v>
      </c>
      <c r="F527">
        <f t="shared" si="74"/>
        <v>8.5077209519259789</v>
      </c>
      <c r="G527" s="27">
        <v>67</v>
      </c>
      <c r="H527">
        <f t="shared" si="75"/>
        <v>1.1706473783198008</v>
      </c>
      <c r="I527">
        <f t="shared" si="76"/>
        <v>9.9595412278485878</v>
      </c>
      <c r="J527" s="97">
        <v>0.14864986907236699</v>
      </c>
      <c r="K527" s="98">
        <v>526</v>
      </c>
      <c r="L527">
        <f t="shared" si="77"/>
        <v>6067.0443781731874</v>
      </c>
      <c r="M527">
        <f t="shared" si="78"/>
        <v>10156.41773323455</v>
      </c>
      <c r="N527" t="e">
        <f t="shared" si="79"/>
        <v>#N/A</v>
      </c>
      <c r="O527" t="str">
        <f t="shared" si="80"/>
        <v>NA</v>
      </c>
      <c r="P527" t="e">
        <v>#N/A</v>
      </c>
      <c r="Q527" t="e">
        <v>#N/A</v>
      </c>
      <c r="R527" t="str" cm="1">
        <f t="array" ref="R527">INDEX($U$2:$U$6,ROUNDUP(K527/$T$2,0))</f>
        <v>Top 20%</v>
      </c>
      <c r="V527">
        <v>0</v>
      </c>
      <c r="X527">
        <f t="shared" si="72"/>
        <v>0</v>
      </c>
      <c r="Y527">
        <v>0</v>
      </c>
      <c r="Z527">
        <f t="shared" si="73"/>
        <v>0</v>
      </c>
    </row>
    <row r="528" spans="1:26" x14ac:dyDescent="0.25">
      <c r="A528" s="26">
        <v>1119</v>
      </c>
      <c r="B528" s="96" t="s">
        <v>127</v>
      </c>
      <c r="C528">
        <v>252811102</v>
      </c>
      <c r="D528" t="s">
        <v>2131</v>
      </c>
      <c r="E528">
        <v>42830.740397123802</v>
      </c>
      <c r="F528">
        <f t="shared" si="74"/>
        <v>26.619478183420636</v>
      </c>
      <c r="G528" s="27">
        <v>215</v>
      </c>
      <c r="H528">
        <f t="shared" si="75"/>
        <v>1.2003368945803892</v>
      </c>
      <c r="I528">
        <f t="shared" si="76"/>
        <v>31.952341778037542</v>
      </c>
      <c r="J528" s="97">
        <v>0.14861554315366299</v>
      </c>
      <c r="K528" s="98">
        <v>527</v>
      </c>
      <c r="L528">
        <f t="shared" si="77"/>
        <v>6093.6638563566084</v>
      </c>
      <c r="M528">
        <f t="shared" si="78"/>
        <v>10124.465391456511</v>
      </c>
      <c r="N528" t="e">
        <f t="shared" si="79"/>
        <v>#N/A</v>
      </c>
      <c r="O528" t="str">
        <f t="shared" si="80"/>
        <v>NA</v>
      </c>
      <c r="P528" t="e">
        <v>#N/A</v>
      </c>
      <c r="Q528" t="e">
        <v>#N/A</v>
      </c>
      <c r="R528" t="str" cm="1">
        <f t="array" ref="R528">INDEX($U$2:$U$6,ROUNDUP(K528/$T$2,0))</f>
        <v>Top 20%</v>
      </c>
      <c r="V528">
        <v>0</v>
      </c>
      <c r="X528">
        <f t="shared" si="72"/>
        <v>0</v>
      </c>
      <c r="Y528">
        <v>0</v>
      </c>
      <c r="Z528">
        <f t="shared" si="73"/>
        <v>0</v>
      </c>
    </row>
    <row r="529" spans="1:26" x14ac:dyDescent="0.25">
      <c r="A529" s="26">
        <v>3359</v>
      </c>
      <c r="B529" s="96" t="s">
        <v>392</v>
      </c>
      <c r="C529">
        <v>152271102</v>
      </c>
      <c r="D529" t="s">
        <v>237</v>
      </c>
      <c r="E529">
        <v>49958.747719305698</v>
      </c>
      <c r="F529">
        <f t="shared" si="74"/>
        <v>31.049563529711435</v>
      </c>
      <c r="G529" s="27">
        <v>279</v>
      </c>
      <c r="H529">
        <f t="shared" si="75"/>
        <v>1.3335513389438141</v>
      </c>
      <c r="I529">
        <f t="shared" si="76"/>
        <v>41.406187018667701</v>
      </c>
      <c r="J529" s="97">
        <v>0.14840927246834301</v>
      </c>
      <c r="K529" s="98">
        <v>528</v>
      </c>
      <c r="L529">
        <f t="shared" si="77"/>
        <v>6124.7134198863196</v>
      </c>
      <c r="M529">
        <f t="shared" si="78"/>
        <v>10083.059204437845</v>
      </c>
      <c r="N529" t="e">
        <f t="shared" si="79"/>
        <v>#N/A</v>
      </c>
      <c r="O529" t="str">
        <f t="shared" si="80"/>
        <v>NA</v>
      </c>
      <c r="P529" t="e">
        <v>#N/A</v>
      </c>
      <c r="Q529" t="e">
        <v>#N/A</v>
      </c>
      <c r="R529" t="str" cm="1">
        <f t="array" ref="R529">INDEX($U$2:$U$6,ROUNDUP(K529/$T$2,0))</f>
        <v>Top 20%</v>
      </c>
      <c r="V529">
        <v>0</v>
      </c>
      <c r="X529">
        <f t="shared" si="72"/>
        <v>0</v>
      </c>
      <c r="Y529">
        <v>0</v>
      </c>
      <c r="Z529">
        <f t="shared" si="73"/>
        <v>0</v>
      </c>
    </row>
    <row r="530" spans="1:26" x14ac:dyDescent="0.25">
      <c r="A530" s="26">
        <v>8461</v>
      </c>
      <c r="B530" s="96" t="s">
        <v>1727</v>
      </c>
      <c r="C530">
        <v>63681102</v>
      </c>
      <c r="D530" t="s">
        <v>662</v>
      </c>
      <c r="E530">
        <v>9649.0485066525907</v>
      </c>
      <c r="F530">
        <f t="shared" si="74"/>
        <v>5.99692262688166</v>
      </c>
      <c r="G530" s="27">
        <v>46</v>
      </c>
      <c r="H530">
        <f t="shared" si="75"/>
        <v>1.1378523948280495</v>
      </c>
      <c r="I530">
        <f t="shared" si="76"/>
        <v>6.8236127725958138</v>
      </c>
      <c r="J530" s="97">
        <v>0.148339408099909</v>
      </c>
      <c r="K530" s="98">
        <v>529</v>
      </c>
      <c r="L530">
        <f t="shared" si="77"/>
        <v>6130.7103425132009</v>
      </c>
      <c r="M530">
        <f t="shared" si="78"/>
        <v>10076.235591665249</v>
      </c>
      <c r="N530" t="e">
        <f t="shared" si="79"/>
        <v>#N/A</v>
      </c>
      <c r="O530" t="str">
        <f t="shared" si="80"/>
        <v>NA</v>
      </c>
      <c r="P530" t="e">
        <v>#N/A</v>
      </c>
      <c r="Q530">
        <v>10076.235591665249</v>
      </c>
      <c r="R530" t="str" cm="1">
        <f t="array" ref="R530">INDEX($U$2:$U$6,ROUNDUP(K530/$T$2,0))</f>
        <v>Top 20%</v>
      </c>
      <c r="V530">
        <v>0</v>
      </c>
      <c r="X530">
        <f t="shared" si="72"/>
        <v>0</v>
      </c>
      <c r="Y530">
        <v>0</v>
      </c>
      <c r="Z530">
        <f t="shared" si="73"/>
        <v>0</v>
      </c>
    </row>
    <row r="531" spans="1:26" x14ac:dyDescent="0.25">
      <c r="A531" s="26">
        <v>7436</v>
      </c>
      <c r="B531" s="96" t="s">
        <v>2324</v>
      </c>
      <c r="C531">
        <v>24131102</v>
      </c>
      <c r="D531" t="s">
        <v>1503</v>
      </c>
      <c r="E531">
        <v>3869.51749825057</v>
      </c>
      <c r="F531">
        <f t="shared" si="74"/>
        <v>2.4049207571476505</v>
      </c>
      <c r="G531" s="27">
        <v>25</v>
      </c>
      <c r="H531">
        <f t="shared" si="75"/>
        <v>1.5412192965644411</v>
      </c>
      <c r="I531">
        <f t="shared" si="76"/>
        <v>3.7065102776243251</v>
      </c>
      <c r="J531" s="97">
        <v>0.14826041110497301</v>
      </c>
      <c r="K531" s="98">
        <v>530</v>
      </c>
      <c r="L531">
        <f t="shared" si="77"/>
        <v>6133.1152632703488</v>
      </c>
      <c r="M531">
        <f t="shared" si="78"/>
        <v>10072.529081387624</v>
      </c>
      <c r="N531" t="e">
        <f t="shared" si="79"/>
        <v>#N/A</v>
      </c>
      <c r="O531" t="str">
        <f t="shared" si="80"/>
        <v>NA</v>
      </c>
      <c r="P531" t="e">
        <v>#N/A</v>
      </c>
      <c r="Q531" t="e">
        <v>#N/A</v>
      </c>
      <c r="R531" t="str" cm="1">
        <f t="array" ref="R531">INDEX($U$2:$U$6,ROUNDUP(K531/$T$2,0))</f>
        <v>Top 20%</v>
      </c>
      <c r="V531">
        <v>0</v>
      </c>
      <c r="X531">
        <f t="shared" si="72"/>
        <v>0</v>
      </c>
      <c r="Y531">
        <v>0</v>
      </c>
      <c r="Z531">
        <f t="shared" si="73"/>
        <v>0</v>
      </c>
    </row>
    <row r="532" spans="1:26" x14ac:dyDescent="0.25">
      <c r="A532" s="26">
        <v>170</v>
      </c>
      <c r="B532" s="96" t="s">
        <v>719</v>
      </c>
      <c r="C532">
        <v>163231101</v>
      </c>
      <c r="D532" t="s">
        <v>718</v>
      </c>
      <c r="E532">
        <v>28782.167776861701</v>
      </c>
      <c r="F532">
        <f t="shared" si="74"/>
        <v>17.888233546837601</v>
      </c>
      <c r="G532" s="27">
        <v>146</v>
      </c>
      <c r="H532">
        <f t="shared" si="75"/>
        <v>1.2068978912707302</v>
      </c>
      <c r="I532">
        <f t="shared" si="76"/>
        <v>21.589271346236636</v>
      </c>
      <c r="J532" s="97">
        <v>0.14787172154956599</v>
      </c>
      <c r="K532" s="98">
        <v>531</v>
      </c>
      <c r="L532">
        <f t="shared" si="77"/>
        <v>6151.0034968171867</v>
      </c>
      <c r="M532">
        <f t="shared" si="78"/>
        <v>10050.939810041387</v>
      </c>
      <c r="N532" t="e">
        <f t="shared" si="79"/>
        <v>#N/A</v>
      </c>
      <c r="O532" t="str">
        <f t="shared" si="80"/>
        <v>NA</v>
      </c>
      <c r="P532" t="e">
        <v>#N/A</v>
      </c>
      <c r="Q532" t="e">
        <v>#N/A</v>
      </c>
      <c r="R532" t="str" cm="1">
        <f t="array" ref="R532">INDEX($U$2:$U$6,ROUNDUP(K532/$T$2,0))</f>
        <v>Top 20%</v>
      </c>
      <c r="V532">
        <v>0</v>
      </c>
      <c r="X532">
        <f t="shared" si="72"/>
        <v>0</v>
      </c>
      <c r="Y532">
        <v>0</v>
      </c>
      <c r="Z532">
        <f t="shared" si="73"/>
        <v>0</v>
      </c>
    </row>
    <row r="533" spans="1:26" x14ac:dyDescent="0.25">
      <c r="A533" s="26">
        <v>2440</v>
      </c>
      <c r="B533" s="96" t="s">
        <v>363</v>
      </c>
      <c r="C533">
        <v>102541101</v>
      </c>
      <c r="D533" t="s">
        <v>362</v>
      </c>
      <c r="E533">
        <v>51220.5160606309</v>
      </c>
      <c r="F533">
        <f t="shared" si="74"/>
        <v>31.833757651106836</v>
      </c>
      <c r="G533" s="27">
        <v>254</v>
      </c>
      <c r="H533">
        <f t="shared" si="75"/>
        <v>1.1797983531394993</v>
      </c>
      <c r="I533">
        <f t="shared" si="76"/>
        <v>37.557414851017782</v>
      </c>
      <c r="J533" s="97">
        <v>0.14786383799613301</v>
      </c>
      <c r="K533" s="98">
        <v>532</v>
      </c>
      <c r="L533">
        <f t="shared" si="77"/>
        <v>6182.8372544682934</v>
      </c>
      <c r="M533">
        <f t="shared" si="78"/>
        <v>10013.382395190369</v>
      </c>
      <c r="N533" t="e">
        <f t="shared" si="79"/>
        <v>#N/A</v>
      </c>
      <c r="O533" t="str">
        <f t="shared" si="80"/>
        <v>NA</v>
      </c>
      <c r="P533" t="e">
        <v>#N/A</v>
      </c>
      <c r="Q533" t="e">
        <v>#N/A</v>
      </c>
      <c r="R533" t="str" cm="1">
        <f t="array" ref="R533">INDEX($U$2:$U$6,ROUNDUP(K533/$T$2,0))</f>
        <v>Top 20%</v>
      </c>
      <c r="V533">
        <v>0</v>
      </c>
      <c r="X533">
        <f t="shared" si="72"/>
        <v>0</v>
      </c>
      <c r="Y533">
        <v>0</v>
      </c>
      <c r="Z533">
        <f t="shared" si="73"/>
        <v>0</v>
      </c>
    </row>
    <row r="534" spans="1:26" x14ac:dyDescent="0.25">
      <c r="A534" s="26">
        <v>6322</v>
      </c>
      <c r="B534" s="96" t="s">
        <v>136</v>
      </c>
      <c r="C534">
        <v>43161101</v>
      </c>
      <c r="D534" t="s">
        <v>273</v>
      </c>
      <c r="E534">
        <v>9030.0657247520194</v>
      </c>
      <c r="F534">
        <f t="shared" si="74"/>
        <v>5.6122223273785083</v>
      </c>
      <c r="G534" s="27">
        <v>36</v>
      </c>
      <c r="H534">
        <f t="shared" si="75"/>
        <v>0.94646225590992128</v>
      </c>
      <c r="I534">
        <f t="shared" si="76"/>
        <v>5.3117566046386919</v>
      </c>
      <c r="J534" s="97">
        <v>0.147548794573297</v>
      </c>
      <c r="K534" s="98">
        <v>533</v>
      </c>
      <c r="L534">
        <f t="shared" si="77"/>
        <v>6188.4494767956721</v>
      </c>
      <c r="M534">
        <f t="shared" si="78"/>
        <v>10008.07063858573</v>
      </c>
      <c r="N534" t="e">
        <f t="shared" si="79"/>
        <v>#N/A</v>
      </c>
      <c r="O534" t="str">
        <f t="shared" si="80"/>
        <v>NA</v>
      </c>
      <c r="P534" t="e">
        <v>#N/A</v>
      </c>
      <c r="Q534" t="e">
        <v>#N/A</v>
      </c>
      <c r="R534" t="str" cm="1">
        <f t="array" ref="R534">INDEX($U$2:$U$6,ROUNDUP(K534/$T$2,0))</f>
        <v>Top 20%</v>
      </c>
      <c r="V534">
        <v>0</v>
      </c>
      <c r="X534">
        <f t="shared" si="72"/>
        <v>0</v>
      </c>
      <c r="Y534">
        <v>0</v>
      </c>
      <c r="Z534">
        <f t="shared" si="73"/>
        <v>0</v>
      </c>
    </row>
    <row r="535" spans="1:26" x14ac:dyDescent="0.25">
      <c r="A535" s="26">
        <v>6558</v>
      </c>
      <c r="B535" s="96" t="s">
        <v>453</v>
      </c>
      <c r="C535">
        <v>42571102</v>
      </c>
      <c r="D535" t="s">
        <v>452</v>
      </c>
      <c r="E535">
        <v>14550.705563426</v>
      </c>
      <c r="F535">
        <f t="shared" si="74"/>
        <v>9.0433222892641396</v>
      </c>
      <c r="G535" s="27">
        <v>98</v>
      </c>
      <c r="H535">
        <f t="shared" si="75"/>
        <v>1.5980713264969104</v>
      </c>
      <c r="I535">
        <f t="shared" si="76"/>
        <v>14.45187404674342</v>
      </c>
      <c r="J535" s="97">
        <v>0.14746810251779</v>
      </c>
      <c r="K535" s="98">
        <v>534</v>
      </c>
      <c r="L535">
        <f t="shared" si="77"/>
        <v>6197.4927990849365</v>
      </c>
      <c r="M535">
        <f t="shared" si="78"/>
        <v>9993.6187645389873</v>
      </c>
      <c r="N535" t="e">
        <f t="shared" si="79"/>
        <v>#N/A</v>
      </c>
      <c r="O535" t="str">
        <f t="shared" si="80"/>
        <v>NA</v>
      </c>
      <c r="P535" t="e">
        <v>#N/A</v>
      </c>
      <c r="Q535" t="e">
        <v>#N/A</v>
      </c>
      <c r="R535" t="str" cm="1">
        <f t="array" ref="R535">INDEX($U$2:$U$6,ROUNDUP(K535/$T$2,0))</f>
        <v>Top 20%</v>
      </c>
      <c r="V535">
        <v>0</v>
      </c>
      <c r="X535">
        <f t="shared" si="72"/>
        <v>0</v>
      </c>
      <c r="Y535">
        <v>0</v>
      </c>
      <c r="Z535">
        <f t="shared" si="73"/>
        <v>0</v>
      </c>
    </row>
    <row r="536" spans="1:26" x14ac:dyDescent="0.25">
      <c r="A536" s="26">
        <v>6860</v>
      </c>
      <c r="B536" s="96" t="s">
        <v>4307</v>
      </c>
      <c r="C536">
        <v>192221101</v>
      </c>
      <c r="D536" t="s">
        <v>502</v>
      </c>
      <c r="E536">
        <v>11300.059642989299</v>
      </c>
      <c r="F536">
        <f t="shared" si="74"/>
        <v>7.0230327178305156</v>
      </c>
      <c r="G536" s="27">
        <v>87</v>
      </c>
      <c r="H536">
        <f t="shared" si="75"/>
        <v>1.8262387711018204</v>
      </c>
      <c r="I536">
        <f t="shared" si="76"/>
        <v>12.825734640018679</v>
      </c>
      <c r="J536" s="97">
        <v>0.14742223724159401</v>
      </c>
      <c r="K536" s="98">
        <v>535</v>
      </c>
      <c r="L536">
        <f t="shared" si="77"/>
        <v>6204.515831802767</v>
      </c>
      <c r="M536">
        <f t="shared" si="78"/>
        <v>9980.7930298989686</v>
      </c>
      <c r="N536" t="e">
        <f t="shared" si="79"/>
        <v>#N/A</v>
      </c>
      <c r="O536" t="str">
        <f t="shared" si="80"/>
        <v>NA</v>
      </c>
      <c r="P536" t="e">
        <v>#N/A</v>
      </c>
      <c r="Q536" t="e">
        <v>#N/A</v>
      </c>
      <c r="R536" t="str" cm="1">
        <f t="array" ref="R536">INDEX($U$2:$U$6,ROUNDUP(K536/$T$2,0))</f>
        <v>Top 20%</v>
      </c>
      <c r="V536">
        <v>0</v>
      </c>
      <c r="X536">
        <f t="shared" si="72"/>
        <v>0</v>
      </c>
      <c r="Y536">
        <v>0</v>
      </c>
      <c r="Z536">
        <f t="shared" si="73"/>
        <v>0</v>
      </c>
    </row>
    <row r="537" spans="1:26" x14ac:dyDescent="0.25">
      <c r="A537" s="26">
        <v>2892</v>
      </c>
      <c r="B537" s="96" t="s">
        <v>761</v>
      </c>
      <c r="C537">
        <v>102911107</v>
      </c>
      <c r="D537" t="s">
        <v>760</v>
      </c>
      <c r="E537">
        <v>36171.542148219502</v>
      </c>
      <c r="F537">
        <f t="shared" si="74"/>
        <v>22.480759570055625</v>
      </c>
      <c r="G537" s="27">
        <v>273</v>
      </c>
      <c r="H537">
        <f t="shared" si="75"/>
        <v>1.7889838803896343</v>
      </c>
      <c r="I537">
        <f t="shared" si="76"/>
        <v>40.217716489744518</v>
      </c>
      <c r="J537" s="97">
        <v>0.14731764281957699</v>
      </c>
      <c r="K537" s="98">
        <v>536</v>
      </c>
      <c r="L537">
        <f t="shared" si="77"/>
        <v>6226.9965913728229</v>
      </c>
      <c r="M537">
        <f t="shared" si="78"/>
        <v>9940.5753134092247</v>
      </c>
      <c r="N537" t="e">
        <f t="shared" si="79"/>
        <v>#N/A</v>
      </c>
      <c r="O537" t="str">
        <f t="shared" si="80"/>
        <v>NA</v>
      </c>
      <c r="P537" t="e">
        <v>#N/A</v>
      </c>
      <c r="Q537" t="e">
        <v>#N/A</v>
      </c>
      <c r="R537" t="str" cm="1">
        <f t="array" ref="R537">INDEX($U$2:$U$6,ROUNDUP(K537/$T$2,0))</f>
        <v>Top 20%</v>
      </c>
      <c r="V537">
        <v>0</v>
      </c>
      <c r="X537">
        <f t="shared" si="72"/>
        <v>0</v>
      </c>
      <c r="Y537">
        <v>0</v>
      </c>
      <c r="Z537">
        <f t="shared" si="73"/>
        <v>0</v>
      </c>
    </row>
    <row r="538" spans="1:26" x14ac:dyDescent="0.25">
      <c r="A538" s="26">
        <v>1817</v>
      </c>
      <c r="B538" s="96" t="s">
        <v>843</v>
      </c>
      <c r="C538">
        <v>254432104</v>
      </c>
      <c r="D538" t="s">
        <v>633</v>
      </c>
      <c r="E538">
        <v>79840.178394779796</v>
      </c>
      <c r="F538">
        <f t="shared" si="74"/>
        <v>49.620993408812801</v>
      </c>
      <c r="G538" s="27">
        <v>518</v>
      </c>
      <c r="H538">
        <f t="shared" si="75"/>
        <v>1.535612901160285</v>
      </c>
      <c r="I538">
        <f t="shared" si="76"/>
        <v>76.19863764696241</v>
      </c>
      <c r="J538" s="97">
        <v>0.14710161707907801</v>
      </c>
      <c r="K538" s="98">
        <v>537</v>
      </c>
      <c r="L538">
        <f t="shared" si="77"/>
        <v>6276.6175847816357</v>
      </c>
      <c r="M538">
        <f t="shared" si="78"/>
        <v>9864.3766757622616</v>
      </c>
      <c r="N538" t="e">
        <f t="shared" si="79"/>
        <v>#N/A</v>
      </c>
      <c r="O538" t="str">
        <f t="shared" si="80"/>
        <v>NA</v>
      </c>
      <c r="P538" t="e">
        <v>#N/A</v>
      </c>
      <c r="Q538" t="e">
        <v>#N/A</v>
      </c>
      <c r="R538" t="str" cm="1">
        <f t="array" ref="R538">INDEX($U$2:$U$6,ROUNDUP(K538/$T$2,0))</f>
        <v>Top 20%</v>
      </c>
      <c r="V538">
        <v>0</v>
      </c>
      <c r="X538">
        <f t="shared" si="72"/>
        <v>0</v>
      </c>
      <c r="Y538">
        <v>0</v>
      </c>
      <c r="Z538">
        <f t="shared" si="73"/>
        <v>0</v>
      </c>
    </row>
    <row r="539" spans="1:26" x14ac:dyDescent="0.25">
      <c r="A539" s="26">
        <v>5315</v>
      </c>
      <c r="B539" s="96" t="s">
        <v>597</v>
      </c>
      <c r="C539">
        <v>103401101</v>
      </c>
      <c r="D539" t="s">
        <v>303</v>
      </c>
      <c r="E539">
        <v>29071.179977989199</v>
      </c>
      <c r="F539">
        <f t="shared" si="74"/>
        <v>18.067855797382972</v>
      </c>
      <c r="G539" s="27">
        <v>200</v>
      </c>
      <c r="H539">
        <f t="shared" si="75"/>
        <v>1.6264791670917775</v>
      </c>
      <c r="I539">
        <f t="shared" si="76"/>
        <v>29.386991048461802</v>
      </c>
      <c r="J539" s="97">
        <v>0.14693495524230901</v>
      </c>
      <c r="K539" s="98">
        <v>538</v>
      </c>
      <c r="L539">
        <f t="shared" si="77"/>
        <v>6294.6854405790191</v>
      </c>
      <c r="M539">
        <f t="shared" si="78"/>
        <v>9834.9896847138007</v>
      </c>
      <c r="N539" t="e">
        <f t="shared" si="79"/>
        <v>#N/A</v>
      </c>
      <c r="O539" t="str">
        <f t="shared" si="80"/>
        <v>NA</v>
      </c>
      <c r="P539" t="e">
        <v>#N/A</v>
      </c>
      <c r="Q539" t="e">
        <v>#N/A</v>
      </c>
      <c r="R539" t="str" cm="1">
        <f t="array" ref="R539">INDEX($U$2:$U$6,ROUNDUP(K539/$T$2,0))</f>
        <v>Top 20%</v>
      </c>
      <c r="V539">
        <v>0</v>
      </c>
      <c r="X539">
        <f t="shared" si="72"/>
        <v>0</v>
      </c>
      <c r="Y539">
        <v>0</v>
      </c>
      <c r="Z539">
        <f t="shared" si="73"/>
        <v>0</v>
      </c>
    </row>
    <row r="540" spans="1:26" x14ac:dyDescent="0.25">
      <c r="A540" s="26">
        <v>7739</v>
      </c>
      <c r="B540" s="96" t="s">
        <v>3895</v>
      </c>
      <c r="C540">
        <v>182391103</v>
      </c>
      <c r="D540" t="s">
        <v>2590</v>
      </c>
      <c r="E540">
        <v>4628.04597021687</v>
      </c>
      <c r="F540">
        <f t="shared" si="74"/>
        <v>2.8763492667600188</v>
      </c>
      <c r="G540" s="27">
        <v>23</v>
      </c>
      <c r="H540">
        <f t="shared" si="75"/>
        <v>1.1739288387519446</v>
      </c>
      <c r="I540">
        <f t="shared" si="76"/>
        <v>3.3766293545725965</v>
      </c>
      <c r="J540" s="97">
        <v>0.14680997193793899</v>
      </c>
      <c r="K540" s="98">
        <v>539</v>
      </c>
      <c r="L540">
        <f t="shared" si="77"/>
        <v>6297.5617898457795</v>
      </c>
      <c r="M540">
        <f t="shared" si="78"/>
        <v>9831.6130553592284</v>
      </c>
      <c r="N540" t="e">
        <f t="shared" si="79"/>
        <v>#N/A</v>
      </c>
      <c r="O540" t="str">
        <f t="shared" si="80"/>
        <v>NA</v>
      </c>
      <c r="P540" t="e">
        <v>#N/A</v>
      </c>
      <c r="Q540" t="e">
        <v>#N/A</v>
      </c>
      <c r="R540" t="str" cm="1">
        <f t="array" ref="R540">INDEX($U$2:$U$6,ROUNDUP(K540/$T$2,0))</f>
        <v>Top 20%</v>
      </c>
      <c r="V540">
        <v>0</v>
      </c>
      <c r="X540">
        <f t="shared" si="72"/>
        <v>0</v>
      </c>
      <c r="Y540">
        <v>0</v>
      </c>
      <c r="Z540">
        <f t="shared" si="73"/>
        <v>0</v>
      </c>
    </row>
    <row r="541" spans="1:26" x14ac:dyDescent="0.25">
      <c r="A541" s="26">
        <v>1598</v>
      </c>
      <c r="B541" s="96" t="s">
        <v>1022</v>
      </c>
      <c r="C541">
        <v>102931103</v>
      </c>
      <c r="D541" t="s">
        <v>1021</v>
      </c>
      <c r="E541">
        <v>46964.647198593499</v>
      </c>
      <c r="F541">
        <f t="shared" si="74"/>
        <v>29.188717960592601</v>
      </c>
      <c r="G541" s="27">
        <v>357</v>
      </c>
      <c r="H541">
        <f t="shared" si="75"/>
        <v>1.7937842494915091</v>
      </c>
      <c r="I541">
        <f t="shared" si="76"/>
        <v>52.358262540560929</v>
      </c>
      <c r="J541" s="97">
        <v>0.146661799833504</v>
      </c>
      <c r="K541" s="98">
        <v>540</v>
      </c>
      <c r="L541">
        <f t="shared" si="77"/>
        <v>6326.7505078063723</v>
      </c>
      <c r="M541">
        <f t="shared" si="78"/>
        <v>9779.2547928186668</v>
      </c>
      <c r="N541" t="e">
        <f t="shared" si="79"/>
        <v>#N/A</v>
      </c>
      <c r="O541" t="str">
        <f t="shared" si="80"/>
        <v>NA</v>
      </c>
      <c r="P541" t="e">
        <v>#N/A</v>
      </c>
      <c r="Q541" t="e">
        <v>#N/A</v>
      </c>
      <c r="R541" t="str" cm="1">
        <f t="array" ref="R541">INDEX($U$2:$U$6,ROUNDUP(K541/$T$2,0))</f>
        <v>Top 20%</v>
      </c>
      <c r="V541">
        <v>0</v>
      </c>
      <c r="X541">
        <f t="shared" si="72"/>
        <v>0</v>
      </c>
      <c r="Y541">
        <v>0</v>
      </c>
      <c r="Z541">
        <f t="shared" si="73"/>
        <v>0</v>
      </c>
    </row>
    <row r="542" spans="1:26" x14ac:dyDescent="0.25">
      <c r="A542" s="26">
        <v>2008</v>
      </c>
      <c r="B542" s="96" t="s">
        <v>295</v>
      </c>
      <c r="C542">
        <v>254421101</v>
      </c>
      <c r="D542" t="s">
        <v>209</v>
      </c>
      <c r="E542">
        <v>40241.339141113902</v>
      </c>
      <c r="F542">
        <f t="shared" si="74"/>
        <v>25.010154842208763</v>
      </c>
      <c r="G542" s="27">
        <v>276</v>
      </c>
      <c r="H542">
        <f t="shared" si="75"/>
        <v>1.6174269721597312</v>
      </c>
      <c r="I542">
        <f t="shared" si="76"/>
        <v>40.452099019679757</v>
      </c>
      <c r="J542" s="97">
        <v>0.14656557615825999</v>
      </c>
      <c r="K542" s="98">
        <v>541</v>
      </c>
      <c r="L542">
        <f t="shared" si="77"/>
        <v>6351.7606626485813</v>
      </c>
      <c r="M542">
        <f t="shared" si="78"/>
        <v>9738.8026937989871</v>
      </c>
      <c r="N542" t="e">
        <f t="shared" si="79"/>
        <v>#N/A</v>
      </c>
      <c r="O542" t="str">
        <f t="shared" si="80"/>
        <v>NA</v>
      </c>
      <c r="P542" t="e">
        <v>#N/A</v>
      </c>
      <c r="Q542" t="e">
        <v>#N/A</v>
      </c>
      <c r="R542" t="str" cm="1">
        <f t="array" ref="R542">INDEX($U$2:$U$6,ROUNDUP(K542/$T$2,0))</f>
        <v>Top 20%</v>
      </c>
      <c r="V542">
        <v>0</v>
      </c>
      <c r="X542">
        <f t="shared" si="72"/>
        <v>0</v>
      </c>
      <c r="Y542">
        <v>0</v>
      </c>
      <c r="Z542">
        <f t="shared" si="73"/>
        <v>0</v>
      </c>
    </row>
    <row r="543" spans="1:26" x14ac:dyDescent="0.25">
      <c r="A543" s="26">
        <v>6294</v>
      </c>
      <c r="B543" s="96" t="s">
        <v>4308</v>
      </c>
      <c r="C543">
        <v>163541101</v>
      </c>
      <c r="D543" t="s">
        <v>1112</v>
      </c>
      <c r="E543">
        <v>19618.6008178839</v>
      </c>
      <c r="F543">
        <f t="shared" si="74"/>
        <v>12.193039663072653</v>
      </c>
      <c r="G543" s="27">
        <v>113</v>
      </c>
      <c r="H543">
        <f t="shared" si="75"/>
        <v>1.3562436472511095</v>
      </c>
      <c r="I543">
        <f t="shared" si="76"/>
        <v>16.536732583723094</v>
      </c>
      <c r="J543" s="97">
        <v>0.146342766227638</v>
      </c>
      <c r="K543" s="98">
        <v>542</v>
      </c>
      <c r="L543">
        <f t="shared" si="77"/>
        <v>6363.9537023116536</v>
      </c>
      <c r="M543">
        <f t="shared" si="78"/>
        <v>9722.2659612152638</v>
      </c>
      <c r="N543" t="e">
        <f t="shared" si="79"/>
        <v>#N/A</v>
      </c>
      <c r="O543" t="str">
        <f t="shared" si="80"/>
        <v>NA</v>
      </c>
      <c r="P543" t="e">
        <v>#N/A</v>
      </c>
      <c r="Q543" t="e">
        <v>#N/A</v>
      </c>
      <c r="R543" t="str" cm="1">
        <f t="array" ref="R543">INDEX($U$2:$U$6,ROUNDUP(K543/$T$2,0))</f>
        <v>Top 20%</v>
      </c>
      <c r="V543">
        <v>0</v>
      </c>
      <c r="X543">
        <f t="shared" si="72"/>
        <v>0</v>
      </c>
      <c r="Y543">
        <v>0</v>
      </c>
      <c r="Z543">
        <f t="shared" si="73"/>
        <v>0</v>
      </c>
    </row>
    <row r="544" spans="1:26" x14ac:dyDescent="0.25">
      <c r="A544" s="26">
        <v>6920</v>
      </c>
      <c r="B544" s="96" t="s">
        <v>476</v>
      </c>
      <c r="C544">
        <v>42681102</v>
      </c>
      <c r="D544" t="s">
        <v>261</v>
      </c>
      <c r="E544">
        <v>14664.971455123101</v>
      </c>
      <c r="F544">
        <f t="shared" si="74"/>
        <v>9.1143390025625237</v>
      </c>
      <c r="G544" s="27">
        <v>45</v>
      </c>
      <c r="H544">
        <f t="shared" si="75"/>
        <v>0.72215424514665494</v>
      </c>
      <c r="I544">
        <f t="shared" si="76"/>
        <v>6.5819586024062549</v>
      </c>
      <c r="J544" s="97">
        <v>0.14626574672013901</v>
      </c>
      <c r="K544" s="98">
        <v>543</v>
      </c>
      <c r="L544">
        <f t="shared" si="77"/>
        <v>6373.0680413142163</v>
      </c>
      <c r="M544">
        <f t="shared" si="78"/>
        <v>9715.6840026128575</v>
      </c>
      <c r="N544" t="e">
        <f t="shared" si="79"/>
        <v>#N/A</v>
      </c>
      <c r="O544" t="str">
        <f t="shared" si="80"/>
        <v>NA</v>
      </c>
      <c r="P544" t="e">
        <v>#N/A</v>
      </c>
      <c r="Q544" t="e">
        <v>#N/A</v>
      </c>
      <c r="R544" t="str" cm="1">
        <f t="array" ref="R544">INDEX($U$2:$U$6,ROUNDUP(K544/$T$2,0))</f>
        <v>Top 20%</v>
      </c>
      <c r="V544">
        <v>0</v>
      </c>
      <c r="X544">
        <f t="shared" si="72"/>
        <v>0</v>
      </c>
      <c r="Y544">
        <v>0</v>
      </c>
      <c r="Z544">
        <f t="shared" si="73"/>
        <v>0</v>
      </c>
    </row>
    <row r="545" spans="1:26" x14ac:dyDescent="0.25">
      <c r="A545" s="26">
        <v>1698</v>
      </c>
      <c r="B545" s="96" t="s">
        <v>656</v>
      </c>
      <c r="C545">
        <v>192221102</v>
      </c>
      <c r="D545" t="s">
        <v>256</v>
      </c>
      <c r="E545">
        <v>10727.9171384487</v>
      </c>
      <c r="F545">
        <f t="shared" si="74"/>
        <v>6.6674438399308267</v>
      </c>
      <c r="G545" s="27">
        <v>39</v>
      </c>
      <c r="H545">
        <f t="shared" si="75"/>
        <v>0.85312568305243863</v>
      </c>
      <c r="I545">
        <f t="shared" si="76"/>
        <v>5.6881675801547606</v>
      </c>
      <c r="J545" s="97">
        <v>0.145850450773199</v>
      </c>
      <c r="K545" s="98">
        <v>544</v>
      </c>
      <c r="L545">
        <f t="shared" si="77"/>
        <v>6379.7354851541468</v>
      </c>
      <c r="M545">
        <f t="shared" si="78"/>
        <v>9709.9958350327033</v>
      </c>
      <c r="N545" t="e">
        <f t="shared" si="79"/>
        <v>#N/A</v>
      </c>
      <c r="O545" t="str">
        <f t="shared" si="80"/>
        <v>NA</v>
      </c>
      <c r="P545" t="e">
        <v>#N/A</v>
      </c>
      <c r="Q545" t="e">
        <v>#N/A</v>
      </c>
      <c r="R545" t="str" cm="1">
        <f t="array" ref="R545">INDEX($U$2:$U$6,ROUNDUP(K545/$T$2,0))</f>
        <v>Top 20%</v>
      </c>
      <c r="V545">
        <v>0</v>
      </c>
      <c r="X545">
        <f t="shared" si="72"/>
        <v>0</v>
      </c>
      <c r="Y545">
        <v>0</v>
      </c>
      <c r="Z545">
        <f t="shared" si="73"/>
        <v>0</v>
      </c>
    </row>
    <row r="546" spans="1:26" x14ac:dyDescent="0.25">
      <c r="A546" s="26">
        <v>2911</v>
      </c>
      <c r="B546" s="96" t="s">
        <v>1551</v>
      </c>
      <c r="C546">
        <v>153652108</v>
      </c>
      <c r="D546" t="s">
        <v>623</v>
      </c>
      <c r="E546">
        <v>7078.7755953297601</v>
      </c>
      <c r="F546">
        <f t="shared" si="74"/>
        <v>4.3994876291670355</v>
      </c>
      <c r="G546" s="27">
        <v>72</v>
      </c>
      <c r="H546">
        <f t="shared" si="75"/>
        <v>2.3810624330114667</v>
      </c>
      <c r="I546">
        <f t="shared" si="76"/>
        <v>10.475454718308312</v>
      </c>
      <c r="J546" s="97">
        <v>0.145492426643171</v>
      </c>
      <c r="K546" s="98">
        <v>545</v>
      </c>
      <c r="L546">
        <f t="shared" si="77"/>
        <v>6384.134972783314</v>
      </c>
      <c r="M546">
        <f t="shared" si="78"/>
        <v>9699.5203803143959</v>
      </c>
      <c r="N546" t="e">
        <f t="shared" si="79"/>
        <v>#N/A</v>
      </c>
      <c r="O546" t="str">
        <f t="shared" si="80"/>
        <v>NA</v>
      </c>
      <c r="P546" t="e">
        <v>#N/A</v>
      </c>
      <c r="Q546" t="e">
        <v>#N/A</v>
      </c>
      <c r="R546" t="str" cm="1">
        <f t="array" ref="R546">INDEX($U$2:$U$6,ROUNDUP(K546/$T$2,0))</f>
        <v>Top 20%</v>
      </c>
      <c r="V546">
        <v>0</v>
      </c>
      <c r="X546">
        <f t="shared" si="72"/>
        <v>0</v>
      </c>
      <c r="Y546">
        <v>0</v>
      </c>
      <c r="Z546">
        <f t="shared" si="73"/>
        <v>0</v>
      </c>
    </row>
    <row r="547" spans="1:26" x14ac:dyDescent="0.25">
      <c r="A547" s="26">
        <v>2598</v>
      </c>
      <c r="B547" s="96" t="s">
        <v>712</v>
      </c>
      <c r="C547">
        <v>102781101</v>
      </c>
      <c r="D547" t="s">
        <v>357</v>
      </c>
      <c r="E547">
        <v>9225.9589273977799</v>
      </c>
      <c r="F547">
        <f t="shared" si="74"/>
        <v>5.7339707441875571</v>
      </c>
      <c r="G547" s="27">
        <v>154</v>
      </c>
      <c r="H547">
        <f t="shared" si="75"/>
        <v>3.8989871444037898</v>
      </c>
      <c r="I547">
        <f t="shared" si="76"/>
        <v>22.356678217974718</v>
      </c>
      <c r="J547" s="97">
        <v>0.14517323518165401</v>
      </c>
      <c r="K547" s="98">
        <v>546</v>
      </c>
      <c r="L547">
        <f t="shared" si="77"/>
        <v>6389.8689435275019</v>
      </c>
      <c r="M547">
        <f t="shared" si="78"/>
        <v>9677.1637020964208</v>
      </c>
      <c r="N547" t="e">
        <f t="shared" si="79"/>
        <v>#N/A</v>
      </c>
      <c r="O547" t="str">
        <f t="shared" si="80"/>
        <v>NA</v>
      </c>
      <c r="P547" t="e">
        <v>#N/A</v>
      </c>
      <c r="Q547" t="e">
        <v>#N/A</v>
      </c>
      <c r="R547" t="str" cm="1">
        <f t="array" ref="R547">INDEX($U$2:$U$6,ROUNDUP(K547/$T$2,0))</f>
        <v>Top 20%</v>
      </c>
      <c r="V547">
        <v>0</v>
      </c>
      <c r="X547">
        <f t="shared" si="72"/>
        <v>0</v>
      </c>
      <c r="Y547">
        <v>0</v>
      </c>
      <c r="Z547">
        <f t="shared" si="73"/>
        <v>0</v>
      </c>
    </row>
    <row r="548" spans="1:26" x14ac:dyDescent="0.25">
      <c r="A548" s="26">
        <v>2127</v>
      </c>
      <c r="B548" s="96" t="s">
        <v>2591</v>
      </c>
      <c r="C548">
        <v>182391103</v>
      </c>
      <c r="D548" t="s">
        <v>2590</v>
      </c>
      <c r="E548">
        <v>29207.738763351201</v>
      </c>
      <c r="F548">
        <f t="shared" si="74"/>
        <v>18.152727634152392</v>
      </c>
      <c r="G548" s="27">
        <v>109</v>
      </c>
      <c r="H548">
        <f t="shared" si="75"/>
        <v>0.8704347140364086</v>
      </c>
      <c r="I548">
        <f t="shared" si="76"/>
        <v>15.800764287214248</v>
      </c>
      <c r="J548" s="97">
        <v>0.14496114024967199</v>
      </c>
      <c r="K548" s="98">
        <v>547</v>
      </c>
      <c r="L548">
        <f t="shared" si="77"/>
        <v>6408.021671161654</v>
      </c>
      <c r="M548">
        <f t="shared" si="78"/>
        <v>9661.3629378092064</v>
      </c>
      <c r="N548" t="e">
        <f t="shared" si="79"/>
        <v>#N/A</v>
      </c>
      <c r="O548" t="str">
        <f t="shared" si="80"/>
        <v>NA</v>
      </c>
      <c r="P548" t="e">
        <v>#N/A</v>
      </c>
      <c r="Q548" t="e">
        <v>#N/A</v>
      </c>
      <c r="R548" t="str" cm="1">
        <f t="array" ref="R548">INDEX($U$2:$U$6,ROUNDUP(K548/$T$2,0))</f>
        <v>Top 20%</v>
      </c>
      <c r="V548">
        <v>0</v>
      </c>
      <c r="X548">
        <f t="shared" si="72"/>
        <v>0</v>
      </c>
      <c r="Y548">
        <v>0</v>
      </c>
      <c r="Z548">
        <f t="shared" si="73"/>
        <v>0</v>
      </c>
    </row>
    <row r="549" spans="1:26" x14ac:dyDescent="0.25">
      <c r="A549" s="26">
        <v>381</v>
      </c>
      <c r="B549" s="96" t="s">
        <v>531</v>
      </c>
      <c r="C549">
        <v>152282101</v>
      </c>
      <c r="D549" t="s">
        <v>265</v>
      </c>
      <c r="E549">
        <v>69889.601505907704</v>
      </c>
      <c r="F549">
        <f t="shared" si="74"/>
        <v>43.436669674274519</v>
      </c>
      <c r="G549" s="27">
        <v>431</v>
      </c>
      <c r="H549">
        <f t="shared" si="75"/>
        <v>1.4366839027994709</v>
      </c>
      <c r="I549">
        <f t="shared" si="76"/>
        <v>62.404764112248138</v>
      </c>
      <c r="J549" s="97">
        <v>0.14479063599129499</v>
      </c>
      <c r="K549" s="98">
        <v>548</v>
      </c>
      <c r="L549">
        <f t="shared" si="77"/>
        <v>6451.4583408359285</v>
      </c>
      <c r="M549">
        <f t="shared" si="78"/>
        <v>9598.9581736969576</v>
      </c>
      <c r="N549" t="e">
        <f t="shared" si="79"/>
        <v>#N/A</v>
      </c>
      <c r="O549" t="str">
        <f t="shared" si="80"/>
        <v>NA</v>
      </c>
      <c r="P549" t="e">
        <v>#N/A</v>
      </c>
      <c r="Q549" t="e">
        <v>#N/A</v>
      </c>
      <c r="R549" t="str" cm="1">
        <f t="array" ref="R549">INDEX($U$2:$U$6,ROUNDUP(K549/$T$2,0))</f>
        <v>Top 20%</v>
      </c>
      <c r="V549">
        <v>0</v>
      </c>
      <c r="X549">
        <f t="shared" si="72"/>
        <v>0</v>
      </c>
      <c r="Y549">
        <v>0</v>
      </c>
      <c r="Z549">
        <f t="shared" si="73"/>
        <v>0</v>
      </c>
    </row>
    <row r="550" spans="1:26" x14ac:dyDescent="0.25">
      <c r="A550" s="26">
        <v>3913</v>
      </c>
      <c r="B550" s="96" t="s">
        <v>1967</v>
      </c>
      <c r="C550">
        <v>103331101</v>
      </c>
      <c r="D550" t="s">
        <v>1897</v>
      </c>
      <c r="E550">
        <v>21993.720013435301</v>
      </c>
      <c r="F550">
        <f t="shared" si="74"/>
        <v>13.669185838057986</v>
      </c>
      <c r="G550" s="27">
        <v>170</v>
      </c>
      <c r="H550">
        <f t="shared" si="75"/>
        <v>1.7959046943000982</v>
      </c>
      <c r="I550">
        <f t="shared" si="76"/>
        <v>24.548555013828761</v>
      </c>
      <c r="J550" s="97">
        <v>0.14440326478722801</v>
      </c>
      <c r="K550" s="98">
        <v>549</v>
      </c>
      <c r="L550">
        <f t="shared" si="77"/>
        <v>6465.1275266739867</v>
      </c>
      <c r="M550">
        <f t="shared" si="78"/>
        <v>9574.4096186831284</v>
      </c>
      <c r="N550" t="e">
        <f t="shared" si="79"/>
        <v>#N/A</v>
      </c>
      <c r="O550" t="str">
        <f t="shared" si="80"/>
        <v>NA</v>
      </c>
      <c r="P550" t="e">
        <v>#N/A</v>
      </c>
      <c r="Q550" t="e">
        <v>#N/A</v>
      </c>
      <c r="R550" t="str" cm="1">
        <f t="array" ref="R550">INDEX($U$2:$U$6,ROUNDUP(K550/$T$2,0))</f>
        <v>Top 20%</v>
      </c>
      <c r="V550">
        <v>0</v>
      </c>
      <c r="X550">
        <f t="shared" si="72"/>
        <v>0</v>
      </c>
      <c r="Y550">
        <v>0</v>
      </c>
      <c r="Z550">
        <f t="shared" si="73"/>
        <v>0</v>
      </c>
    </row>
    <row r="551" spans="1:26" x14ac:dyDescent="0.25">
      <c r="A551" s="26">
        <v>2481</v>
      </c>
      <c r="B551" s="96" t="s">
        <v>470</v>
      </c>
      <c r="C551">
        <v>152921101</v>
      </c>
      <c r="D551" t="s">
        <v>308</v>
      </c>
      <c r="E551">
        <v>17538.544680374202</v>
      </c>
      <c r="F551">
        <f t="shared" si="74"/>
        <v>10.900276370648976</v>
      </c>
      <c r="G551" s="27">
        <v>106</v>
      </c>
      <c r="H551">
        <f t="shared" si="75"/>
        <v>1.4037543627366258</v>
      </c>
      <c r="I551">
        <f t="shared" si="76"/>
        <v>15.301310510333453</v>
      </c>
      <c r="J551" s="97">
        <v>0.144351985946542</v>
      </c>
      <c r="K551" s="98">
        <v>550</v>
      </c>
      <c r="L551">
        <f t="shared" si="77"/>
        <v>6476.0278030446361</v>
      </c>
      <c r="M551">
        <f t="shared" si="78"/>
        <v>9559.1083081727957</v>
      </c>
      <c r="N551" t="e">
        <f t="shared" si="79"/>
        <v>#N/A</v>
      </c>
      <c r="O551" t="str">
        <f t="shared" si="80"/>
        <v>NA</v>
      </c>
      <c r="P551" t="e">
        <v>#N/A</v>
      </c>
      <c r="Q551" t="e">
        <v>#N/A</v>
      </c>
      <c r="R551" t="str" cm="1">
        <f t="array" ref="R551">INDEX($U$2:$U$6,ROUNDUP(K551/$T$2,0))</f>
        <v>Top 20%</v>
      </c>
      <c r="V551">
        <v>0</v>
      </c>
      <c r="X551">
        <f t="shared" si="72"/>
        <v>0</v>
      </c>
      <c r="Y551">
        <v>0</v>
      </c>
      <c r="Z551">
        <f t="shared" si="73"/>
        <v>0</v>
      </c>
    </row>
    <row r="552" spans="1:26" x14ac:dyDescent="0.25">
      <c r="A552" s="26">
        <v>948</v>
      </c>
      <c r="B552" s="96" t="s">
        <v>349</v>
      </c>
      <c r="C552">
        <v>254452102</v>
      </c>
      <c r="D552" t="s">
        <v>231</v>
      </c>
      <c r="E552">
        <v>58387.070701442302</v>
      </c>
      <c r="F552">
        <f t="shared" si="74"/>
        <v>36.287800311648418</v>
      </c>
      <c r="G552" s="27">
        <v>387</v>
      </c>
      <c r="H552">
        <f t="shared" si="75"/>
        <v>1.5357144424252096</v>
      </c>
      <c r="I552">
        <f t="shared" si="76"/>
        <v>55.727699022440497</v>
      </c>
      <c r="J552" s="97">
        <v>0.14399922228020801</v>
      </c>
      <c r="K552" s="98">
        <v>551</v>
      </c>
      <c r="L552">
        <f t="shared" si="77"/>
        <v>6512.3156033562846</v>
      </c>
      <c r="M552">
        <f t="shared" si="78"/>
        <v>9503.3806091503557</v>
      </c>
      <c r="N552" t="e">
        <f t="shared" si="79"/>
        <v>#N/A</v>
      </c>
      <c r="O552" t="str">
        <f t="shared" si="80"/>
        <v>NA</v>
      </c>
      <c r="P552" t="e">
        <v>#N/A</v>
      </c>
      <c r="Q552" t="e">
        <v>#N/A</v>
      </c>
      <c r="R552" t="str" cm="1">
        <f t="array" ref="R552">INDEX($U$2:$U$6,ROUNDUP(K552/$T$2,0))</f>
        <v>Top 20%</v>
      </c>
      <c r="V552">
        <v>0</v>
      </c>
      <c r="X552">
        <f t="shared" si="72"/>
        <v>0</v>
      </c>
      <c r="Y552">
        <v>0</v>
      </c>
      <c r="Z552">
        <f t="shared" si="73"/>
        <v>0</v>
      </c>
    </row>
    <row r="553" spans="1:26" x14ac:dyDescent="0.25">
      <c r="A553" s="26">
        <v>4109</v>
      </c>
      <c r="B553" s="96" t="s">
        <v>4309</v>
      </c>
      <c r="C553">
        <v>183052113</v>
      </c>
      <c r="D553" t="s">
        <v>4155</v>
      </c>
      <c r="E553">
        <v>11709.095351596199</v>
      </c>
      <c r="F553">
        <f t="shared" si="74"/>
        <v>7.2772500631424482</v>
      </c>
      <c r="G553" s="27">
        <v>88</v>
      </c>
      <c r="H553">
        <f t="shared" si="75"/>
        <v>1.7402727181540731</v>
      </c>
      <c r="I553">
        <f t="shared" si="76"/>
        <v>12.664399748071808</v>
      </c>
      <c r="J553" s="97">
        <v>0.14391363350081601</v>
      </c>
      <c r="K553" s="98">
        <v>552</v>
      </c>
      <c r="L553">
        <f t="shared" si="77"/>
        <v>6519.5928534194272</v>
      </c>
      <c r="M553">
        <f t="shared" si="78"/>
        <v>9490.7162094022842</v>
      </c>
      <c r="N553" t="e">
        <f t="shared" si="79"/>
        <v>#N/A</v>
      </c>
      <c r="O553" t="str">
        <f t="shared" si="80"/>
        <v>NA</v>
      </c>
      <c r="P553" t="e">
        <v>#N/A</v>
      </c>
      <c r="Q553" t="e">
        <v>#N/A</v>
      </c>
      <c r="R553" t="str" cm="1">
        <f t="array" ref="R553">INDEX($U$2:$U$6,ROUNDUP(K553/$T$2,0))</f>
        <v>Top 20%</v>
      </c>
      <c r="V553">
        <v>0</v>
      </c>
      <c r="X553">
        <f t="shared" si="72"/>
        <v>0</v>
      </c>
      <c r="Y553">
        <v>0</v>
      </c>
      <c r="Z553">
        <f t="shared" si="73"/>
        <v>0</v>
      </c>
    </row>
    <row r="554" spans="1:26" x14ac:dyDescent="0.25">
      <c r="A554" s="26">
        <v>9361</v>
      </c>
      <c r="B554" s="96" t="s">
        <v>4310</v>
      </c>
      <c r="C554">
        <v>42821102</v>
      </c>
      <c r="D554" t="s">
        <v>745</v>
      </c>
      <c r="E554">
        <v>3213.4445539277699</v>
      </c>
      <c r="F554">
        <f t="shared" si="74"/>
        <v>1.9971687718631261</v>
      </c>
      <c r="G554" s="27">
        <v>23</v>
      </c>
      <c r="H554">
        <f t="shared" si="75"/>
        <v>1.6537855774906141</v>
      </c>
      <c r="I554">
        <f t="shared" si="76"/>
        <v>3.3028889107218804</v>
      </c>
      <c r="J554" s="97">
        <v>0.14360386568356001</v>
      </c>
      <c r="K554" s="98">
        <v>553</v>
      </c>
      <c r="L554">
        <f t="shared" si="77"/>
        <v>6521.5900221912907</v>
      </c>
      <c r="M554">
        <f t="shared" si="78"/>
        <v>9487.4133204915615</v>
      </c>
      <c r="N554" t="e">
        <f t="shared" si="79"/>
        <v>#N/A</v>
      </c>
      <c r="O554" t="str">
        <f t="shared" si="80"/>
        <v>NA</v>
      </c>
      <c r="P554" t="e">
        <v>#N/A</v>
      </c>
      <c r="Q554" t="e">
        <v>#N/A</v>
      </c>
      <c r="R554" t="str" cm="1">
        <f t="array" ref="R554">INDEX($U$2:$U$6,ROUNDUP(K554/$T$2,0))</f>
        <v>Top 20%</v>
      </c>
      <c r="V554">
        <v>0</v>
      </c>
      <c r="X554">
        <f t="shared" si="72"/>
        <v>0</v>
      </c>
      <c r="Y554">
        <v>0</v>
      </c>
      <c r="Z554">
        <f t="shared" si="73"/>
        <v>0</v>
      </c>
    </row>
    <row r="555" spans="1:26" x14ac:dyDescent="0.25">
      <c r="A555" s="26">
        <v>429</v>
      </c>
      <c r="B555" s="96" t="s">
        <v>326</v>
      </c>
      <c r="C555">
        <v>102931102</v>
      </c>
      <c r="D555" t="s">
        <v>325</v>
      </c>
      <c r="E555">
        <v>48498.427614821499</v>
      </c>
      <c r="F555">
        <f t="shared" si="74"/>
        <v>30.141968685408017</v>
      </c>
      <c r="G555" s="27">
        <v>269</v>
      </c>
      <c r="H555">
        <f t="shared" si="75"/>
        <v>1.2810957342087024</v>
      </c>
      <c r="I555">
        <f t="shared" si="76"/>
        <v>38.614747503528498</v>
      </c>
      <c r="J555" s="97">
        <v>0.143549247225013</v>
      </c>
      <c r="K555" s="98">
        <v>554</v>
      </c>
      <c r="L555">
        <f t="shared" si="77"/>
        <v>6551.7319908766985</v>
      </c>
      <c r="M555">
        <f t="shared" si="78"/>
        <v>9448.7985729880329</v>
      </c>
      <c r="N555" t="e">
        <f t="shared" si="79"/>
        <v>#N/A</v>
      </c>
      <c r="O555" t="str">
        <f t="shared" si="80"/>
        <v>NA</v>
      </c>
      <c r="P555" t="e">
        <v>#N/A</v>
      </c>
      <c r="Q555" t="e">
        <v>#N/A</v>
      </c>
      <c r="R555" t="str" cm="1">
        <f t="array" ref="R555">INDEX($U$2:$U$6,ROUNDUP(K555/$T$2,0))</f>
        <v>Top 20%</v>
      </c>
      <c r="V555">
        <v>0</v>
      </c>
      <c r="X555">
        <f t="shared" si="72"/>
        <v>0</v>
      </c>
      <c r="Y555">
        <v>0</v>
      </c>
      <c r="Z555">
        <f t="shared" si="73"/>
        <v>0</v>
      </c>
    </row>
    <row r="556" spans="1:26" x14ac:dyDescent="0.25">
      <c r="A556" s="26">
        <v>3755</v>
      </c>
      <c r="B556" s="96" t="s">
        <v>4311</v>
      </c>
      <c r="C556">
        <v>252691104</v>
      </c>
      <c r="D556" t="s">
        <v>2192</v>
      </c>
      <c r="E556">
        <v>20557.44129911</v>
      </c>
      <c r="F556">
        <f t="shared" si="74"/>
        <v>12.776532814860161</v>
      </c>
      <c r="G556" s="27">
        <v>85</v>
      </c>
      <c r="H556">
        <f t="shared" si="75"/>
        <v>0.95449356728623369</v>
      </c>
      <c r="I556">
        <f t="shared" si="76"/>
        <v>12.1951183840055</v>
      </c>
      <c r="J556" s="97">
        <v>0.1434719809883</v>
      </c>
      <c r="K556" s="98">
        <v>555</v>
      </c>
      <c r="L556">
        <f t="shared" si="77"/>
        <v>6564.5085236915584</v>
      </c>
      <c r="M556">
        <f t="shared" si="78"/>
        <v>9436.6034546040282</v>
      </c>
      <c r="N556" t="e">
        <f t="shared" si="79"/>
        <v>#N/A</v>
      </c>
      <c r="O556" t="str">
        <f t="shared" si="80"/>
        <v>NA</v>
      </c>
      <c r="P556" t="e">
        <v>#N/A</v>
      </c>
      <c r="Q556" t="e">
        <v>#N/A</v>
      </c>
      <c r="R556" t="str" cm="1">
        <f t="array" ref="R556">INDEX($U$2:$U$6,ROUNDUP(K556/$T$2,0))</f>
        <v>Top 20%</v>
      </c>
      <c r="V556">
        <v>0</v>
      </c>
      <c r="X556">
        <f t="shared" si="72"/>
        <v>0</v>
      </c>
      <c r="Y556">
        <v>0</v>
      </c>
      <c r="Z556">
        <f t="shared" si="73"/>
        <v>0</v>
      </c>
    </row>
    <row r="557" spans="1:26" x14ac:dyDescent="0.25">
      <c r="A557" s="26">
        <v>5039</v>
      </c>
      <c r="B557" s="96" t="s">
        <v>1374</v>
      </c>
      <c r="C557">
        <v>103521103</v>
      </c>
      <c r="D557" t="s">
        <v>764</v>
      </c>
      <c r="E557">
        <v>49484.979349980997</v>
      </c>
      <c r="F557">
        <f t="shared" si="74"/>
        <v>30.755114574257924</v>
      </c>
      <c r="G557" s="27">
        <v>232</v>
      </c>
      <c r="H557">
        <f t="shared" si="75"/>
        <v>1.0822513352166681</v>
      </c>
      <c r="I557">
        <f t="shared" si="76"/>
        <v>33.284763812732244</v>
      </c>
      <c r="J557" s="97">
        <v>0.14346880953763899</v>
      </c>
      <c r="K557" s="98">
        <v>556</v>
      </c>
      <c r="L557">
        <f t="shared" si="77"/>
        <v>6595.2636382658166</v>
      </c>
      <c r="M557">
        <f t="shared" si="78"/>
        <v>9403.3186907912968</v>
      </c>
      <c r="N557" t="e">
        <f t="shared" si="79"/>
        <v>#N/A</v>
      </c>
      <c r="O557" t="str">
        <f t="shared" si="80"/>
        <v>NA</v>
      </c>
      <c r="P557" t="e">
        <v>#N/A</v>
      </c>
      <c r="Q557" t="e">
        <v>#N/A</v>
      </c>
      <c r="R557" t="str" cm="1">
        <f t="array" ref="R557">INDEX($U$2:$U$6,ROUNDUP(K557/$T$2,0))</f>
        <v>Top 20%</v>
      </c>
      <c r="V557">
        <v>0</v>
      </c>
      <c r="X557">
        <f t="shared" si="72"/>
        <v>0</v>
      </c>
      <c r="Y557">
        <v>0</v>
      </c>
      <c r="Z557">
        <f t="shared" si="73"/>
        <v>0</v>
      </c>
    </row>
    <row r="558" spans="1:26" x14ac:dyDescent="0.25">
      <c r="A558" s="26">
        <v>5385</v>
      </c>
      <c r="B558" s="96" t="s">
        <v>1234</v>
      </c>
      <c r="C558">
        <v>43051101</v>
      </c>
      <c r="D558" t="s">
        <v>610</v>
      </c>
      <c r="E558">
        <v>15082.1186827074</v>
      </c>
      <c r="F558">
        <f t="shared" si="74"/>
        <v>9.3735976896876316</v>
      </c>
      <c r="G558" s="27">
        <v>71</v>
      </c>
      <c r="H558">
        <f t="shared" si="75"/>
        <v>1.0849585653321749</v>
      </c>
      <c r="I558">
        <f t="shared" si="76"/>
        <v>10.169965101404483</v>
      </c>
      <c r="J558" s="97">
        <v>0.14323894509020399</v>
      </c>
      <c r="K558" s="98">
        <v>557</v>
      </c>
      <c r="L558">
        <f t="shared" si="77"/>
        <v>6604.6372359555044</v>
      </c>
      <c r="M558">
        <f t="shared" si="78"/>
        <v>9393.1487256898927</v>
      </c>
      <c r="N558" t="e">
        <f t="shared" si="79"/>
        <v>#N/A</v>
      </c>
      <c r="O558" t="str">
        <f t="shared" si="80"/>
        <v>NA</v>
      </c>
      <c r="P558" t="e">
        <v>#N/A</v>
      </c>
      <c r="Q558" t="e">
        <v>#N/A</v>
      </c>
      <c r="R558" t="str" cm="1">
        <f t="array" ref="R558">INDEX($U$2:$U$6,ROUNDUP(K558/$T$2,0))</f>
        <v>Top 20%</v>
      </c>
      <c r="V558">
        <v>1.55</v>
      </c>
      <c r="X558">
        <f t="shared" si="72"/>
        <v>1.6816857762648711</v>
      </c>
      <c r="Y558">
        <v>1.55</v>
      </c>
      <c r="Z558">
        <f t="shared" si="73"/>
        <v>1.6816857762648711</v>
      </c>
    </row>
    <row r="559" spans="1:26" x14ac:dyDescent="0.25">
      <c r="A559" s="26">
        <v>9323</v>
      </c>
      <c r="B559" s="96" t="s">
        <v>3863</v>
      </c>
      <c r="C559">
        <v>253642101</v>
      </c>
      <c r="D559" t="s">
        <v>3729</v>
      </c>
      <c r="E559">
        <v>6963.5325727378204</v>
      </c>
      <c r="F559">
        <f t="shared" si="74"/>
        <v>4.3278636250701181</v>
      </c>
      <c r="G559" s="27">
        <v>25</v>
      </c>
      <c r="H559">
        <f t="shared" si="75"/>
        <v>0.82589593053838772</v>
      </c>
      <c r="I559">
        <f t="shared" si="76"/>
        <v>3.5743649558705251</v>
      </c>
      <c r="J559" s="97">
        <v>0.142974598234821</v>
      </c>
      <c r="K559" s="98">
        <v>558</v>
      </c>
      <c r="L559">
        <f t="shared" si="77"/>
        <v>6608.9650995805741</v>
      </c>
      <c r="M559">
        <f t="shared" si="78"/>
        <v>9389.5743607340228</v>
      </c>
      <c r="N559" t="e">
        <f t="shared" si="79"/>
        <v>#N/A</v>
      </c>
      <c r="O559" t="str">
        <f t="shared" si="80"/>
        <v>NA</v>
      </c>
      <c r="P559" t="e">
        <v>#N/A</v>
      </c>
      <c r="Q559" t="e">
        <v>#N/A</v>
      </c>
      <c r="R559" t="str" cm="1">
        <f t="array" ref="R559">INDEX($U$2:$U$6,ROUNDUP(K559/$T$2,0))</f>
        <v>Top 20%</v>
      </c>
      <c r="V559">
        <v>0</v>
      </c>
      <c r="X559">
        <f t="shared" si="72"/>
        <v>0</v>
      </c>
      <c r="Y559">
        <v>0</v>
      </c>
      <c r="Z559">
        <f t="shared" si="73"/>
        <v>0</v>
      </c>
    </row>
    <row r="560" spans="1:26" x14ac:dyDescent="0.25">
      <c r="A560" s="26">
        <v>8609</v>
      </c>
      <c r="B560" s="96" t="s">
        <v>1517</v>
      </c>
      <c r="C560">
        <v>42631108</v>
      </c>
      <c r="D560" t="s">
        <v>789</v>
      </c>
      <c r="E560">
        <v>15178.981567315401</v>
      </c>
      <c r="F560">
        <f t="shared" si="74"/>
        <v>9.4337983637758853</v>
      </c>
      <c r="G560" s="27">
        <v>108</v>
      </c>
      <c r="H560">
        <f t="shared" si="75"/>
        <v>1.634684184196513</v>
      </c>
      <c r="I560">
        <f t="shared" si="76"/>
        <v>15.421280982163381</v>
      </c>
      <c r="J560" s="97">
        <v>0.14278963872373501</v>
      </c>
      <c r="K560" s="98">
        <v>559</v>
      </c>
      <c r="L560">
        <f t="shared" si="77"/>
        <v>6618.3988979443502</v>
      </c>
      <c r="M560">
        <f t="shared" si="78"/>
        <v>9374.153079751859</v>
      </c>
      <c r="N560" t="e">
        <f t="shared" si="79"/>
        <v>#N/A</v>
      </c>
      <c r="O560" t="str">
        <f t="shared" si="80"/>
        <v>NA</v>
      </c>
      <c r="P560" t="e">
        <v>#N/A</v>
      </c>
      <c r="Q560" t="e">
        <v>#N/A</v>
      </c>
      <c r="R560" t="str" cm="1">
        <f t="array" ref="R560">INDEX($U$2:$U$6,ROUNDUP(K560/$T$2,0))</f>
        <v>Top 20%</v>
      </c>
      <c r="V560">
        <v>0</v>
      </c>
      <c r="X560">
        <f t="shared" si="72"/>
        <v>0</v>
      </c>
      <c r="Y560">
        <v>0</v>
      </c>
      <c r="Z560">
        <f t="shared" si="73"/>
        <v>0</v>
      </c>
    </row>
    <row r="561" spans="1:26" x14ac:dyDescent="0.25">
      <c r="A561" s="26">
        <v>9301</v>
      </c>
      <c r="B561" s="96" t="s">
        <v>1278</v>
      </c>
      <c r="C561">
        <v>102541101</v>
      </c>
      <c r="D561" t="s">
        <v>362</v>
      </c>
      <c r="E561">
        <v>16669.4005004295</v>
      </c>
      <c r="F561">
        <f t="shared" si="74"/>
        <v>10.36009975166532</v>
      </c>
      <c r="G561" s="27">
        <v>34</v>
      </c>
      <c r="H561">
        <f t="shared" si="75"/>
        <v>0.4670023754525896</v>
      </c>
      <c r="I561">
        <f t="shared" si="76"/>
        <v>4.8381911939534881</v>
      </c>
      <c r="J561" s="97">
        <v>0.14229974099863199</v>
      </c>
      <c r="K561" s="98">
        <v>560</v>
      </c>
      <c r="L561">
        <f t="shared" si="77"/>
        <v>6628.7589976960153</v>
      </c>
      <c r="M561">
        <f t="shared" si="78"/>
        <v>9369.3148885579049</v>
      </c>
      <c r="N561" t="e">
        <f t="shared" si="79"/>
        <v>#N/A</v>
      </c>
      <c r="O561" t="str">
        <f t="shared" si="80"/>
        <v>NA</v>
      </c>
      <c r="P561" t="e">
        <v>#N/A</v>
      </c>
      <c r="Q561" t="e">
        <v>#N/A</v>
      </c>
      <c r="R561" t="str" cm="1">
        <f t="array" ref="R561">INDEX($U$2:$U$6,ROUNDUP(K561/$T$2,0))</f>
        <v>Top 20%</v>
      </c>
      <c r="V561">
        <v>0</v>
      </c>
      <c r="X561">
        <f t="shared" si="72"/>
        <v>0</v>
      </c>
      <c r="Y561">
        <v>0</v>
      </c>
      <c r="Z561">
        <f t="shared" si="73"/>
        <v>0</v>
      </c>
    </row>
    <row r="562" spans="1:26" x14ac:dyDescent="0.25">
      <c r="A562" s="26">
        <v>10478</v>
      </c>
      <c r="B562" s="96" t="s">
        <v>4312</v>
      </c>
      <c r="C562">
        <v>252921110</v>
      </c>
      <c r="D562" t="s">
        <v>1804</v>
      </c>
      <c r="E562">
        <v>1327.2584672533601</v>
      </c>
      <c r="F562">
        <f t="shared" si="74"/>
        <v>0.82489649922520825</v>
      </c>
      <c r="G562" s="27">
        <v>8</v>
      </c>
      <c r="H562">
        <f t="shared" si="75"/>
        <v>1.3781844997005541</v>
      </c>
      <c r="I562">
        <f t="shared" si="76"/>
        <v>1.1368595690894321</v>
      </c>
      <c r="J562" s="97">
        <v>0.14210744613617901</v>
      </c>
      <c r="K562" s="98">
        <v>561</v>
      </c>
      <c r="L562">
        <f t="shared" si="77"/>
        <v>6629.5838941952406</v>
      </c>
      <c r="M562">
        <f t="shared" si="78"/>
        <v>9368.1780289888156</v>
      </c>
      <c r="N562" t="e">
        <f t="shared" si="79"/>
        <v>#N/A</v>
      </c>
      <c r="O562" t="str">
        <f t="shared" si="80"/>
        <v>NA</v>
      </c>
      <c r="P562" t="e">
        <v>#N/A</v>
      </c>
      <c r="Q562" t="e">
        <v>#N/A</v>
      </c>
      <c r="R562" t="str" cm="1">
        <f t="array" ref="R562">INDEX($U$2:$U$6,ROUNDUP(K562/$T$2,0))</f>
        <v>Top 20%</v>
      </c>
      <c r="V562">
        <v>0</v>
      </c>
      <c r="X562">
        <f t="shared" si="72"/>
        <v>0</v>
      </c>
      <c r="Y562">
        <v>0</v>
      </c>
      <c r="Z562">
        <f t="shared" si="73"/>
        <v>0</v>
      </c>
    </row>
    <row r="563" spans="1:26" x14ac:dyDescent="0.25">
      <c r="A563" s="26">
        <v>1096</v>
      </c>
      <c r="B563" s="96" t="s">
        <v>1115</v>
      </c>
      <c r="C563">
        <v>183101103</v>
      </c>
      <c r="D563" t="s">
        <v>1114</v>
      </c>
      <c r="E563">
        <v>42701.787788948299</v>
      </c>
      <c r="F563">
        <f t="shared" si="74"/>
        <v>26.539333616499874</v>
      </c>
      <c r="G563" s="27">
        <v>274</v>
      </c>
      <c r="H563">
        <f t="shared" si="75"/>
        <v>1.4665952530385529</v>
      </c>
      <c r="I563">
        <f t="shared" si="76"/>
        <v>38.922460700765207</v>
      </c>
      <c r="J563" s="97">
        <v>0.14205277628016499</v>
      </c>
      <c r="K563" s="98">
        <v>562</v>
      </c>
      <c r="L563">
        <f t="shared" si="77"/>
        <v>6656.1232278117404</v>
      </c>
      <c r="M563">
        <f t="shared" si="78"/>
        <v>9329.2555682880502</v>
      </c>
      <c r="N563" t="e">
        <f t="shared" si="79"/>
        <v>#N/A</v>
      </c>
      <c r="O563" t="str">
        <f t="shared" si="80"/>
        <v>NA</v>
      </c>
      <c r="P563" t="e">
        <v>#N/A</v>
      </c>
      <c r="Q563" t="e">
        <v>#N/A</v>
      </c>
      <c r="R563" t="str" cm="1">
        <f t="array" ref="R563">INDEX($U$2:$U$6,ROUNDUP(K563/$T$2,0))</f>
        <v>Top 20%</v>
      </c>
      <c r="V563">
        <v>0</v>
      </c>
      <c r="X563">
        <f t="shared" si="72"/>
        <v>0</v>
      </c>
      <c r="Y563">
        <v>0</v>
      </c>
      <c r="Z563">
        <f t="shared" si="73"/>
        <v>0</v>
      </c>
    </row>
    <row r="564" spans="1:26" x14ac:dyDescent="0.25">
      <c r="A564" s="26">
        <v>9878</v>
      </c>
      <c r="B564" s="96" t="s">
        <v>4313</v>
      </c>
      <c r="C564">
        <v>103321101</v>
      </c>
      <c r="D564" t="s">
        <v>242</v>
      </c>
      <c r="E564">
        <v>105.14702036552799</v>
      </c>
      <c r="F564">
        <f t="shared" si="74"/>
        <v>6.5349297927612182E-2</v>
      </c>
      <c r="G564" s="27">
        <v>2</v>
      </c>
      <c r="H564">
        <f t="shared" si="75"/>
        <v>4.3373977712695355</v>
      </c>
      <c r="I564">
        <f t="shared" si="76"/>
        <v>0.28344589918525398</v>
      </c>
      <c r="J564" s="97">
        <v>0.14172294959262699</v>
      </c>
      <c r="K564" s="98">
        <v>563</v>
      </c>
      <c r="L564">
        <f t="shared" si="77"/>
        <v>6656.1885771096677</v>
      </c>
      <c r="M564">
        <f t="shared" si="78"/>
        <v>9328.9721223888646</v>
      </c>
      <c r="N564" t="e">
        <f t="shared" si="79"/>
        <v>#N/A</v>
      </c>
      <c r="O564" t="str">
        <f t="shared" si="80"/>
        <v>NA</v>
      </c>
      <c r="P564" t="e">
        <v>#N/A</v>
      </c>
      <c r="Q564" t="e">
        <v>#N/A</v>
      </c>
      <c r="R564" t="str" cm="1">
        <f t="array" ref="R564">INDEX($U$2:$U$6,ROUNDUP(K564/$T$2,0))</f>
        <v>Top 20%</v>
      </c>
      <c r="V564">
        <v>0</v>
      </c>
      <c r="X564">
        <f t="shared" si="72"/>
        <v>0</v>
      </c>
      <c r="Y564">
        <v>0</v>
      </c>
      <c r="Z564">
        <f t="shared" si="73"/>
        <v>0</v>
      </c>
    </row>
    <row r="565" spans="1:26" x14ac:dyDescent="0.25">
      <c r="A565" s="26">
        <v>9745</v>
      </c>
      <c r="B565" s="96" t="s">
        <v>1833</v>
      </c>
      <c r="C565">
        <v>14662112</v>
      </c>
      <c r="D565" t="s">
        <v>1507</v>
      </c>
      <c r="E565">
        <v>8838.9848129477305</v>
      </c>
      <c r="F565">
        <f t="shared" si="74"/>
        <v>5.4934647687680114</v>
      </c>
      <c r="G565" s="27">
        <v>37</v>
      </c>
      <c r="H565">
        <f t="shared" si="75"/>
        <v>0.95384954228243002</v>
      </c>
      <c r="I565">
        <f t="shared" si="76"/>
        <v>5.2399388552340227</v>
      </c>
      <c r="J565" s="97">
        <v>0.14161996906037899</v>
      </c>
      <c r="K565" s="98">
        <v>564</v>
      </c>
      <c r="L565">
        <f t="shared" si="77"/>
        <v>6661.6820418784355</v>
      </c>
      <c r="M565">
        <f t="shared" si="78"/>
        <v>9323.7321835336297</v>
      </c>
      <c r="N565" t="e">
        <f t="shared" si="79"/>
        <v>#N/A</v>
      </c>
      <c r="O565" t="str">
        <f t="shared" si="80"/>
        <v>NA</v>
      </c>
      <c r="P565" t="e">
        <v>#N/A</v>
      </c>
      <c r="Q565" t="e">
        <v>#N/A</v>
      </c>
      <c r="R565" t="str" cm="1">
        <f t="array" ref="R565">INDEX($U$2:$U$6,ROUNDUP(K565/$T$2,0))</f>
        <v>Top 20%</v>
      </c>
      <c r="V565">
        <v>0</v>
      </c>
      <c r="X565">
        <f t="shared" si="72"/>
        <v>0</v>
      </c>
      <c r="Y565">
        <v>0</v>
      </c>
      <c r="Z565">
        <f t="shared" si="73"/>
        <v>0</v>
      </c>
    </row>
    <row r="566" spans="1:26" x14ac:dyDescent="0.25">
      <c r="A566" s="26">
        <v>4697</v>
      </c>
      <c r="B566" s="96" t="s">
        <v>4314</v>
      </c>
      <c r="C566">
        <v>42711101</v>
      </c>
      <c r="D566" t="s">
        <v>346</v>
      </c>
      <c r="E566">
        <v>2111.4930196239702</v>
      </c>
      <c r="F566">
        <f t="shared" si="74"/>
        <v>1.3123014416556682</v>
      </c>
      <c r="G566" s="27">
        <v>15</v>
      </c>
      <c r="H566">
        <f t="shared" si="75"/>
        <v>1.6174978642631799</v>
      </c>
      <c r="I566">
        <f t="shared" si="76"/>
        <v>2.1226447791475351</v>
      </c>
      <c r="J566" s="97">
        <v>0.141509651943169</v>
      </c>
      <c r="K566" s="98">
        <v>565</v>
      </c>
      <c r="L566">
        <f t="shared" si="77"/>
        <v>6662.9943433200915</v>
      </c>
      <c r="M566">
        <f t="shared" si="78"/>
        <v>9321.6095387544829</v>
      </c>
      <c r="N566" t="e">
        <f t="shared" si="79"/>
        <v>#N/A</v>
      </c>
      <c r="O566" t="str">
        <f t="shared" si="80"/>
        <v>NA</v>
      </c>
      <c r="P566" t="e">
        <v>#N/A</v>
      </c>
      <c r="Q566" t="e">
        <v>#N/A</v>
      </c>
      <c r="R566" t="str" cm="1">
        <f t="array" ref="R566">INDEX($U$2:$U$6,ROUNDUP(K566/$T$2,0))</f>
        <v>Top 20%</v>
      </c>
      <c r="V566">
        <v>0</v>
      </c>
      <c r="X566">
        <f t="shared" si="72"/>
        <v>0</v>
      </c>
      <c r="Y566">
        <v>0</v>
      </c>
      <c r="Z566">
        <f t="shared" si="73"/>
        <v>0</v>
      </c>
    </row>
    <row r="567" spans="1:26" x14ac:dyDescent="0.25">
      <c r="A567" s="26">
        <v>5376</v>
      </c>
      <c r="B567" s="96" t="s">
        <v>4315</v>
      </c>
      <c r="C567">
        <v>192321121</v>
      </c>
      <c r="D567" t="s">
        <v>207</v>
      </c>
      <c r="E567">
        <v>14807.5224306853</v>
      </c>
      <c r="F567">
        <f t="shared" si="74"/>
        <v>9.2029350097484777</v>
      </c>
      <c r="G567" s="27">
        <v>54</v>
      </c>
      <c r="H567">
        <f t="shared" si="75"/>
        <v>0.82965536081042657</v>
      </c>
      <c r="I567">
        <f t="shared" si="76"/>
        <v>7.6352643660277799</v>
      </c>
      <c r="J567" s="97">
        <v>0.14139378455606999</v>
      </c>
      <c r="K567" s="98">
        <v>566</v>
      </c>
      <c r="L567">
        <f t="shared" si="77"/>
        <v>6672.1972783298397</v>
      </c>
      <c r="M567">
        <f t="shared" si="78"/>
        <v>9313.9742743884544</v>
      </c>
      <c r="N567" t="e">
        <f t="shared" si="79"/>
        <v>#N/A</v>
      </c>
      <c r="O567" t="str">
        <f t="shared" si="80"/>
        <v>NA</v>
      </c>
      <c r="P567" t="e">
        <v>#N/A</v>
      </c>
      <c r="Q567" t="e">
        <v>#N/A</v>
      </c>
      <c r="R567" t="str" cm="1">
        <f t="array" ref="R567">INDEX($U$2:$U$6,ROUNDUP(K567/$T$2,0))</f>
        <v>Top 20%</v>
      </c>
      <c r="V567">
        <v>0</v>
      </c>
      <c r="X567">
        <f t="shared" si="72"/>
        <v>0</v>
      </c>
      <c r="Y567">
        <v>0</v>
      </c>
      <c r="Z567">
        <f t="shared" si="73"/>
        <v>0</v>
      </c>
    </row>
    <row r="568" spans="1:26" x14ac:dyDescent="0.25">
      <c r="A568" s="26">
        <v>4876</v>
      </c>
      <c r="B568" s="96" t="s">
        <v>3800</v>
      </c>
      <c r="C568">
        <v>182811102</v>
      </c>
      <c r="D568" t="s">
        <v>3798</v>
      </c>
      <c r="E568">
        <v>31884.227437005899</v>
      </c>
      <c r="F568">
        <f t="shared" si="74"/>
        <v>19.81617615724419</v>
      </c>
      <c r="G568" s="27">
        <v>166</v>
      </c>
      <c r="H568">
        <f t="shared" si="75"/>
        <v>1.1823096729197393</v>
      </c>
      <c r="I568">
        <f t="shared" si="76"/>
        <v>23.428856750991315</v>
      </c>
      <c r="J568" s="97">
        <v>0.14113769127103201</v>
      </c>
      <c r="K568" s="98">
        <v>567</v>
      </c>
      <c r="L568">
        <f t="shared" si="77"/>
        <v>6692.0134544870843</v>
      </c>
      <c r="M568">
        <f t="shared" si="78"/>
        <v>9290.5454176374624</v>
      </c>
      <c r="N568" t="e">
        <f t="shared" si="79"/>
        <v>#N/A</v>
      </c>
      <c r="O568" t="str">
        <f t="shared" si="80"/>
        <v>NA</v>
      </c>
      <c r="P568" t="e">
        <v>#N/A</v>
      </c>
      <c r="Q568" t="e">
        <v>#N/A</v>
      </c>
      <c r="R568" t="str" cm="1">
        <f t="array" ref="R568">INDEX($U$2:$U$6,ROUNDUP(K568/$T$2,0))</f>
        <v>Top 20%</v>
      </c>
      <c r="V568">
        <v>0</v>
      </c>
      <c r="X568">
        <f t="shared" si="72"/>
        <v>0</v>
      </c>
      <c r="Y568">
        <v>0</v>
      </c>
      <c r="Z568">
        <f t="shared" si="73"/>
        <v>0</v>
      </c>
    </row>
    <row r="569" spans="1:26" x14ac:dyDescent="0.25">
      <c r="A569" s="26">
        <v>4881</v>
      </c>
      <c r="B569" s="96" t="s">
        <v>321</v>
      </c>
      <c r="C569">
        <v>153701104</v>
      </c>
      <c r="D569" t="s">
        <v>320</v>
      </c>
      <c r="E569">
        <v>28951.643338817499</v>
      </c>
      <c r="F569">
        <f t="shared" si="74"/>
        <v>17.99356329323648</v>
      </c>
      <c r="G569" s="27">
        <v>303</v>
      </c>
      <c r="H569">
        <f t="shared" si="75"/>
        <v>2.3761475341933167</v>
      </c>
      <c r="I569">
        <f t="shared" si="76"/>
        <v>42.755361050575239</v>
      </c>
      <c r="J569" s="97">
        <v>0.14110680214711299</v>
      </c>
      <c r="K569" s="98">
        <v>568</v>
      </c>
      <c r="L569">
        <f t="shared" si="77"/>
        <v>6710.0070177803209</v>
      </c>
      <c r="M569">
        <f t="shared" si="78"/>
        <v>9247.7900565868877</v>
      </c>
      <c r="N569" t="e">
        <f t="shared" si="79"/>
        <v>#N/A</v>
      </c>
      <c r="O569" t="str">
        <f t="shared" si="80"/>
        <v>NA</v>
      </c>
      <c r="P569" t="e">
        <v>#N/A</v>
      </c>
      <c r="Q569" t="e">
        <v>#N/A</v>
      </c>
      <c r="R569" t="str" cm="1">
        <f t="array" ref="R569">INDEX($U$2:$U$6,ROUNDUP(K569/$T$2,0))</f>
        <v>Top 20%</v>
      </c>
      <c r="V569">
        <v>0</v>
      </c>
      <c r="X569">
        <f t="shared" si="72"/>
        <v>0</v>
      </c>
      <c r="Y569">
        <v>0</v>
      </c>
      <c r="Z569">
        <f t="shared" si="73"/>
        <v>0</v>
      </c>
    </row>
    <row r="570" spans="1:26" x14ac:dyDescent="0.25">
      <c r="A570" s="26">
        <v>8866</v>
      </c>
      <c r="B570" s="96" t="s">
        <v>4316</v>
      </c>
      <c r="C570">
        <v>14232101</v>
      </c>
      <c r="D570" t="s">
        <v>2777</v>
      </c>
      <c r="E570">
        <v>1277.34951923023</v>
      </c>
      <c r="F570">
        <f t="shared" si="74"/>
        <v>0.79387788640784962</v>
      </c>
      <c r="G570" s="27">
        <v>11</v>
      </c>
      <c r="H570">
        <f t="shared" si="75"/>
        <v>1.9548220054454037</v>
      </c>
      <c r="I570">
        <f t="shared" si="76"/>
        <v>1.5518899619865509</v>
      </c>
      <c r="J570" s="97">
        <v>0.141080905635141</v>
      </c>
      <c r="K570" s="98">
        <v>569</v>
      </c>
      <c r="L570">
        <f t="shared" si="77"/>
        <v>6710.800895666729</v>
      </c>
      <c r="M570">
        <f t="shared" si="78"/>
        <v>9246.2381666249003</v>
      </c>
      <c r="N570" t="e">
        <f t="shared" si="79"/>
        <v>#N/A</v>
      </c>
      <c r="O570" t="str">
        <f t="shared" si="80"/>
        <v>NA</v>
      </c>
      <c r="P570" t="e">
        <v>#N/A</v>
      </c>
      <c r="Q570" t="e">
        <v>#N/A</v>
      </c>
      <c r="R570" t="str" cm="1">
        <f t="array" ref="R570">INDEX($U$2:$U$6,ROUNDUP(K570/$T$2,0))</f>
        <v>Top 20%</v>
      </c>
      <c r="V570">
        <v>0</v>
      </c>
      <c r="X570">
        <f t="shared" si="72"/>
        <v>0</v>
      </c>
      <c r="Y570">
        <v>0</v>
      </c>
      <c r="Z570">
        <f t="shared" si="73"/>
        <v>0</v>
      </c>
    </row>
    <row r="571" spans="1:26" x14ac:dyDescent="0.25">
      <c r="A571" s="26">
        <v>10487</v>
      </c>
      <c r="B571" s="96" t="s">
        <v>2420</v>
      </c>
      <c r="C571">
        <v>152691107</v>
      </c>
      <c r="D571" t="s">
        <v>567</v>
      </c>
      <c r="E571">
        <v>1306.1318016462899</v>
      </c>
      <c r="F571">
        <f t="shared" si="74"/>
        <v>0.81176619120341198</v>
      </c>
      <c r="G571" s="27">
        <v>6</v>
      </c>
      <c r="H571">
        <f t="shared" si="75"/>
        <v>1.0359756804666826</v>
      </c>
      <c r="I571">
        <f t="shared" si="76"/>
        <v>0.84097003231180201</v>
      </c>
      <c r="J571" s="97">
        <v>0.140161672051967</v>
      </c>
      <c r="K571" s="98">
        <v>570</v>
      </c>
      <c r="L571">
        <f t="shared" si="77"/>
        <v>6711.6126618579328</v>
      </c>
      <c r="M571">
        <f t="shared" si="78"/>
        <v>9245.3971965925884</v>
      </c>
      <c r="N571" t="e">
        <f t="shared" si="79"/>
        <v>#N/A</v>
      </c>
      <c r="O571" t="str">
        <f t="shared" si="80"/>
        <v>NA</v>
      </c>
      <c r="P571" t="e">
        <v>#N/A</v>
      </c>
      <c r="Q571" t="e">
        <v>#N/A</v>
      </c>
      <c r="R571" t="str" cm="1">
        <f t="array" ref="R571">INDEX($U$2:$U$6,ROUNDUP(K571/$T$2,0))</f>
        <v>Top 20%</v>
      </c>
      <c r="V571">
        <v>0</v>
      </c>
      <c r="X571">
        <f t="shared" si="72"/>
        <v>0</v>
      </c>
      <c r="Y571">
        <v>0</v>
      </c>
      <c r="Z571">
        <f t="shared" si="73"/>
        <v>0</v>
      </c>
    </row>
    <row r="572" spans="1:26" x14ac:dyDescent="0.25">
      <c r="A572" s="26">
        <v>3139</v>
      </c>
      <c r="B572" s="96" t="s">
        <v>2466</v>
      </c>
      <c r="C572">
        <v>42661104</v>
      </c>
      <c r="D572" t="s">
        <v>505</v>
      </c>
      <c r="E572">
        <v>6190.4879536189901</v>
      </c>
      <c r="F572">
        <f t="shared" si="74"/>
        <v>3.8474132713604661</v>
      </c>
      <c r="G572" s="27">
        <v>80</v>
      </c>
      <c r="H572">
        <f t="shared" si="75"/>
        <v>2.9125432091652748</v>
      </c>
      <c r="I572">
        <f t="shared" si="76"/>
        <v>11.205757396353279</v>
      </c>
      <c r="J572" s="97">
        <v>0.140071967454416</v>
      </c>
      <c r="K572" s="98">
        <v>571</v>
      </c>
      <c r="L572">
        <f t="shared" si="77"/>
        <v>6715.4600751292937</v>
      </c>
      <c r="M572">
        <f t="shared" si="78"/>
        <v>9234.1914391962346</v>
      </c>
      <c r="N572" t="e">
        <f t="shared" si="79"/>
        <v>#N/A</v>
      </c>
      <c r="O572" t="str">
        <f t="shared" si="80"/>
        <v>NA</v>
      </c>
      <c r="P572" t="e">
        <v>#N/A</v>
      </c>
      <c r="Q572" t="e">
        <v>#N/A</v>
      </c>
      <c r="R572" t="str" cm="1">
        <f t="array" ref="R572">INDEX($U$2:$U$6,ROUNDUP(K572/$T$2,0))</f>
        <v>Top 20%</v>
      </c>
      <c r="V572">
        <v>0</v>
      </c>
      <c r="X572">
        <f t="shared" si="72"/>
        <v>0</v>
      </c>
      <c r="Y572">
        <v>0</v>
      </c>
      <c r="Z572">
        <f t="shared" si="73"/>
        <v>0</v>
      </c>
    </row>
    <row r="573" spans="1:26" x14ac:dyDescent="0.25">
      <c r="A573" s="26">
        <v>474</v>
      </c>
      <c r="B573" s="96" t="s">
        <v>1254</v>
      </c>
      <c r="C573">
        <v>102931103</v>
      </c>
      <c r="D573" t="s">
        <v>1021</v>
      </c>
      <c r="E573">
        <v>75536.237405252294</v>
      </c>
      <c r="F573">
        <f t="shared" si="74"/>
        <v>46.946076696862832</v>
      </c>
      <c r="G573" s="27">
        <v>454</v>
      </c>
      <c r="H573">
        <f t="shared" si="75"/>
        <v>1.3456619624304822</v>
      </c>
      <c r="I573">
        <f t="shared" si="76"/>
        <v>63.173549696312364</v>
      </c>
      <c r="J573" s="97">
        <v>0.13914878787734</v>
      </c>
      <c r="K573" s="98">
        <v>572</v>
      </c>
      <c r="L573">
        <f t="shared" si="77"/>
        <v>6762.4061518261569</v>
      </c>
      <c r="M573">
        <f t="shared" si="78"/>
        <v>9171.0178894999226</v>
      </c>
      <c r="N573" t="e">
        <f t="shared" si="79"/>
        <v>#N/A</v>
      </c>
      <c r="O573" t="str">
        <f t="shared" si="80"/>
        <v>NA</v>
      </c>
      <c r="P573" t="e">
        <v>#N/A</v>
      </c>
      <c r="Q573" t="e">
        <v>#N/A</v>
      </c>
      <c r="R573" t="str" cm="1">
        <f t="array" ref="R573">INDEX($U$2:$U$6,ROUNDUP(K573/$T$2,0))</f>
        <v>Top 20%</v>
      </c>
      <c r="V573">
        <v>0</v>
      </c>
      <c r="X573">
        <f t="shared" si="72"/>
        <v>0</v>
      </c>
      <c r="Y573">
        <v>0</v>
      </c>
      <c r="Z573">
        <f t="shared" si="73"/>
        <v>0</v>
      </c>
    </row>
    <row r="574" spans="1:26" x14ac:dyDescent="0.25">
      <c r="A574" s="26">
        <v>4424</v>
      </c>
      <c r="B574" s="96" t="s">
        <v>3732</v>
      </c>
      <c r="C574">
        <v>253642101</v>
      </c>
      <c r="D574" t="s">
        <v>3729</v>
      </c>
      <c r="E574">
        <v>37862.215562087898</v>
      </c>
      <c r="F574">
        <f t="shared" si="74"/>
        <v>23.531519926717152</v>
      </c>
      <c r="G574" s="27">
        <v>102</v>
      </c>
      <c r="H574">
        <f t="shared" si="75"/>
        <v>0.60166963197028733</v>
      </c>
      <c r="I574">
        <f t="shared" si="76"/>
        <v>14.158200934009392</v>
      </c>
      <c r="J574" s="97">
        <v>0.138805891509896</v>
      </c>
      <c r="K574" s="98">
        <v>573</v>
      </c>
      <c r="L574">
        <f t="shared" si="77"/>
        <v>6785.9376717528739</v>
      </c>
      <c r="M574">
        <f t="shared" si="78"/>
        <v>9156.8596885659135</v>
      </c>
      <c r="N574" t="e">
        <f t="shared" si="79"/>
        <v>#N/A</v>
      </c>
      <c r="O574" t="str">
        <f t="shared" si="80"/>
        <v>NA</v>
      </c>
      <c r="P574" t="e">
        <v>#N/A</v>
      </c>
      <c r="Q574" t="e">
        <v>#N/A</v>
      </c>
      <c r="R574" t="str" cm="1">
        <f t="array" ref="R574">INDEX($U$2:$U$6,ROUNDUP(K574/$T$2,0))</f>
        <v>Top 20%</v>
      </c>
      <c r="V574">
        <v>0</v>
      </c>
      <c r="X574">
        <f t="shared" si="72"/>
        <v>0</v>
      </c>
      <c r="Y574">
        <v>0</v>
      </c>
      <c r="Z574">
        <f t="shared" si="73"/>
        <v>0</v>
      </c>
    </row>
    <row r="575" spans="1:26" x14ac:dyDescent="0.25">
      <c r="A575" s="26">
        <v>7546</v>
      </c>
      <c r="B575" s="96" t="s">
        <v>587</v>
      </c>
      <c r="C575">
        <v>42681102</v>
      </c>
      <c r="D575" t="s">
        <v>261</v>
      </c>
      <c r="E575">
        <v>28650.078871180602</v>
      </c>
      <c r="F575">
        <f t="shared" si="74"/>
        <v>17.806139758347172</v>
      </c>
      <c r="G575" s="27">
        <v>80</v>
      </c>
      <c r="H575">
        <f t="shared" si="75"/>
        <v>0.62267114135907298</v>
      </c>
      <c r="I575">
        <f t="shared" si="76"/>
        <v>11.087369366529201</v>
      </c>
      <c r="J575" s="97">
        <v>0.13859211708161501</v>
      </c>
      <c r="K575" s="98">
        <v>574</v>
      </c>
      <c r="L575">
        <f t="shared" si="77"/>
        <v>6803.7438115112209</v>
      </c>
      <c r="M575">
        <f t="shared" si="78"/>
        <v>9145.7723191993846</v>
      </c>
      <c r="N575" t="e">
        <f t="shared" si="79"/>
        <v>#N/A</v>
      </c>
      <c r="O575" t="str">
        <f t="shared" si="80"/>
        <v>NA</v>
      </c>
      <c r="P575" t="e">
        <v>#N/A</v>
      </c>
      <c r="Q575" t="e">
        <v>#N/A</v>
      </c>
      <c r="R575" t="str" cm="1">
        <f t="array" ref="R575">INDEX($U$2:$U$6,ROUNDUP(K575/$T$2,0))</f>
        <v>Top 20%</v>
      </c>
      <c r="V575">
        <v>0</v>
      </c>
      <c r="X575">
        <f t="shared" si="72"/>
        <v>0</v>
      </c>
      <c r="Y575">
        <v>0</v>
      </c>
      <c r="Z575">
        <f t="shared" si="73"/>
        <v>0</v>
      </c>
    </row>
    <row r="576" spans="1:26" x14ac:dyDescent="0.25">
      <c r="A576" s="26">
        <v>7849</v>
      </c>
      <c r="B576" s="96" t="s">
        <v>1796</v>
      </c>
      <c r="C576">
        <v>252192101</v>
      </c>
      <c r="D576" t="s">
        <v>1795</v>
      </c>
      <c r="E576">
        <v>36723.983376933502</v>
      </c>
      <c r="F576">
        <f t="shared" si="74"/>
        <v>22.824104025440338</v>
      </c>
      <c r="G576" s="27">
        <v>192</v>
      </c>
      <c r="H576">
        <f t="shared" si="75"/>
        <v>1.1641191845059002</v>
      </c>
      <c r="I576">
        <f t="shared" si="76"/>
        <v>26.56997736517344</v>
      </c>
      <c r="J576" s="97">
        <v>0.138385298776945</v>
      </c>
      <c r="K576" s="98">
        <v>575</v>
      </c>
      <c r="L576">
        <f t="shared" si="77"/>
        <v>6826.5679155366615</v>
      </c>
      <c r="M576">
        <f t="shared" si="78"/>
        <v>9119.2023418342105</v>
      </c>
      <c r="N576" t="e">
        <f t="shared" si="79"/>
        <v>#N/A</v>
      </c>
      <c r="O576" t="str">
        <f t="shared" si="80"/>
        <v>NA</v>
      </c>
      <c r="P576" t="e">
        <v>#N/A</v>
      </c>
      <c r="Q576" t="e">
        <v>#N/A</v>
      </c>
      <c r="R576" t="str" cm="1">
        <f t="array" ref="R576">INDEX($U$2:$U$6,ROUNDUP(K576/$T$2,0))</f>
        <v>Top 20%</v>
      </c>
      <c r="V576">
        <v>0</v>
      </c>
      <c r="X576">
        <f t="shared" si="72"/>
        <v>0</v>
      </c>
      <c r="Y576">
        <v>0</v>
      </c>
      <c r="Z576">
        <f t="shared" si="73"/>
        <v>0</v>
      </c>
    </row>
    <row r="577" spans="1:26" x14ac:dyDescent="0.25">
      <c r="A577" s="26">
        <v>10064</v>
      </c>
      <c r="B577" s="96" t="s">
        <v>146</v>
      </c>
      <c r="C577">
        <v>13911101</v>
      </c>
      <c r="D577" t="s">
        <v>2589</v>
      </c>
      <c r="E577">
        <v>982.30276744897606</v>
      </c>
      <c r="F577">
        <f t="shared" si="74"/>
        <v>0.61050513825293728</v>
      </c>
      <c r="G577" s="27">
        <v>10</v>
      </c>
      <c r="H577">
        <f t="shared" si="75"/>
        <v>2.2609343291278501</v>
      </c>
      <c r="I577">
        <f t="shared" si="76"/>
        <v>1.3803120251850101</v>
      </c>
      <c r="J577" s="97">
        <v>0.13803120251850101</v>
      </c>
      <c r="K577" s="98">
        <v>576</v>
      </c>
      <c r="L577">
        <f t="shared" si="77"/>
        <v>6827.1784206749144</v>
      </c>
      <c r="M577">
        <f t="shared" si="78"/>
        <v>9117.8220298090255</v>
      </c>
      <c r="N577" t="e">
        <f t="shared" si="79"/>
        <v>#N/A</v>
      </c>
      <c r="O577" t="str">
        <f t="shared" si="80"/>
        <v>NA</v>
      </c>
      <c r="P577" t="e">
        <v>#N/A</v>
      </c>
      <c r="Q577" t="e">
        <v>#N/A</v>
      </c>
      <c r="R577" t="str" cm="1">
        <f t="array" ref="R577">INDEX($U$2:$U$6,ROUNDUP(K577/$T$2,0))</f>
        <v>Top 20%</v>
      </c>
      <c r="V577">
        <v>0</v>
      </c>
      <c r="X577">
        <f t="shared" si="72"/>
        <v>0</v>
      </c>
      <c r="Y577">
        <v>0</v>
      </c>
      <c r="Z577">
        <f t="shared" si="73"/>
        <v>0</v>
      </c>
    </row>
    <row r="578" spans="1:26" x14ac:dyDescent="0.25">
      <c r="A578" s="26">
        <v>2621</v>
      </c>
      <c r="B578" s="96" t="s">
        <v>4317</v>
      </c>
      <c r="C578">
        <v>153701101</v>
      </c>
      <c r="D578" t="s">
        <v>431</v>
      </c>
      <c r="E578">
        <v>17542.596341812699</v>
      </c>
      <c r="F578">
        <f t="shared" si="74"/>
        <v>10.902794494600808</v>
      </c>
      <c r="G578" s="27">
        <v>161</v>
      </c>
      <c r="H578">
        <f t="shared" si="75"/>
        <v>2.0277869876289856</v>
      </c>
      <c r="I578">
        <f t="shared" si="76"/>
        <v>22.108544804944462</v>
      </c>
      <c r="J578" s="97">
        <v>0.13732015406797801</v>
      </c>
      <c r="K578" s="98">
        <v>577</v>
      </c>
      <c r="L578">
        <f t="shared" si="77"/>
        <v>6838.0812151695154</v>
      </c>
      <c r="M578">
        <f t="shared" si="78"/>
        <v>9095.7134850040802</v>
      </c>
      <c r="N578" t="e">
        <f t="shared" si="79"/>
        <v>#N/A</v>
      </c>
      <c r="O578" t="str">
        <f t="shared" si="80"/>
        <v>NA</v>
      </c>
      <c r="P578" t="e">
        <v>#N/A</v>
      </c>
      <c r="Q578" t="e">
        <v>#N/A</v>
      </c>
      <c r="R578" t="str" cm="1">
        <f t="array" ref="R578">INDEX($U$2:$U$6,ROUNDUP(K578/$T$2,0))</f>
        <v>Top 20%</v>
      </c>
      <c r="V578">
        <v>0</v>
      </c>
      <c r="X578">
        <f t="shared" ref="X578:X641" si="81">IFERROR(V578*H578,0)</f>
        <v>0</v>
      </c>
      <c r="Y578">
        <v>0</v>
      </c>
      <c r="Z578">
        <f t="shared" ref="Z578:Z641" si="82">IFERROR(Y578*H578,0)</f>
        <v>0</v>
      </c>
    </row>
    <row r="579" spans="1:26" x14ac:dyDescent="0.25">
      <c r="A579" s="26">
        <v>5254</v>
      </c>
      <c r="B579" s="96" t="s">
        <v>709</v>
      </c>
      <c r="C579">
        <v>153652109</v>
      </c>
      <c r="D579" t="s">
        <v>233</v>
      </c>
      <c r="E579">
        <v>11435.263653911499</v>
      </c>
      <c r="F579">
        <f t="shared" ref="F579:F642" si="83">E579/1609</f>
        <v>7.1070625568126164</v>
      </c>
      <c r="G579" s="27">
        <v>70</v>
      </c>
      <c r="H579">
        <f t="shared" ref="H579:H642" si="84">I579/F579</f>
        <v>1.3524947015920161</v>
      </c>
      <c r="I579">
        <f t="shared" ref="I579:I642" si="85">IFERROR(J579*G579,0)</f>
        <v>9.6122644519720701</v>
      </c>
      <c r="J579" s="97">
        <v>0.137318063599601</v>
      </c>
      <c r="K579" s="98">
        <v>578</v>
      </c>
      <c r="L579">
        <f t="shared" ref="L579:L642" si="86">L578+F579</f>
        <v>6845.1882777263281</v>
      </c>
      <c r="M579">
        <f t="shared" ref="M579:M642" si="87">M578-I579</f>
        <v>9086.1012205521074</v>
      </c>
      <c r="N579" t="e">
        <f t="shared" ref="N579:N642" si="88">IF(B579=O579,M579,NA())</f>
        <v>#N/A</v>
      </c>
      <c r="O579" t="str">
        <f t="shared" ref="O579:O642" si="89">IFERROR(VLOOKUP(B579,$AE$2:$AE$420,1,FALSE),"NA")</f>
        <v>NA</v>
      </c>
      <c r="P579" t="e">
        <v>#N/A</v>
      </c>
      <c r="Q579" t="e">
        <v>#N/A</v>
      </c>
      <c r="R579" t="str" cm="1">
        <f t="array" ref="R579">INDEX($U$2:$U$6,ROUNDUP(K579/$T$2,0))</f>
        <v>Top 20%</v>
      </c>
      <c r="V579">
        <v>0</v>
      </c>
      <c r="X579">
        <f t="shared" si="81"/>
        <v>0</v>
      </c>
      <c r="Y579">
        <v>0</v>
      </c>
      <c r="Z579">
        <f t="shared" si="82"/>
        <v>0</v>
      </c>
    </row>
    <row r="580" spans="1:26" x14ac:dyDescent="0.25">
      <c r="A580" s="26">
        <v>3959</v>
      </c>
      <c r="B580" s="96" t="s">
        <v>708</v>
      </c>
      <c r="C580">
        <v>43432102</v>
      </c>
      <c r="D580" t="s">
        <v>707</v>
      </c>
      <c r="E580">
        <v>41473.275570808699</v>
      </c>
      <c r="F580">
        <f t="shared" si="83"/>
        <v>25.775808310011623</v>
      </c>
      <c r="G580" s="27">
        <v>205</v>
      </c>
      <c r="H580">
        <f t="shared" si="84"/>
        <v>1.0861282451587455</v>
      </c>
      <c r="I580">
        <f t="shared" si="85"/>
        <v>27.995833447301134</v>
      </c>
      <c r="J580" s="97">
        <v>0.13656504120634699</v>
      </c>
      <c r="K580" s="98">
        <v>579</v>
      </c>
      <c r="L580">
        <f t="shared" si="86"/>
        <v>6870.9640860363397</v>
      </c>
      <c r="M580">
        <f t="shared" si="87"/>
        <v>9058.1053871048061</v>
      </c>
      <c r="N580" t="e">
        <f t="shared" si="88"/>
        <v>#N/A</v>
      </c>
      <c r="O580" t="str">
        <f t="shared" si="89"/>
        <v>NA</v>
      </c>
      <c r="P580" t="e">
        <v>#N/A</v>
      </c>
      <c r="Q580" t="e">
        <v>#N/A</v>
      </c>
      <c r="R580" t="str" cm="1">
        <f t="array" ref="R580">INDEX($U$2:$U$6,ROUNDUP(K580/$T$2,0))</f>
        <v>Top 20%</v>
      </c>
      <c r="V580">
        <v>1.87</v>
      </c>
      <c r="X580">
        <f t="shared" si="81"/>
        <v>2.0310598184468542</v>
      </c>
      <c r="Y580">
        <v>1.87</v>
      </c>
      <c r="Z580">
        <f t="shared" si="82"/>
        <v>2.0310598184468542</v>
      </c>
    </row>
    <row r="581" spans="1:26" x14ac:dyDescent="0.25">
      <c r="A581" s="26">
        <v>4389</v>
      </c>
      <c r="B581" s="96" t="s">
        <v>931</v>
      </c>
      <c r="C581">
        <v>102541101</v>
      </c>
      <c r="D581" t="s">
        <v>362</v>
      </c>
      <c r="E581">
        <v>40856.604486234603</v>
      </c>
      <c r="F581">
        <f t="shared" si="83"/>
        <v>25.392544739735612</v>
      </c>
      <c r="G581" s="27">
        <v>123</v>
      </c>
      <c r="H581">
        <f t="shared" si="84"/>
        <v>0.65952771225344387</v>
      </c>
      <c r="I581">
        <f t="shared" si="85"/>
        <v>16.747086940491048</v>
      </c>
      <c r="J581" s="97">
        <v>0.136155178377976</v>
      </c>
      <c r="K581" s="98">
        <v>580</v>
      </c>
      <c r="L581">
        <f t="shared" si="86"/>
        <v>6896.3566307760757</v>
      </c>
      <c r="M581">
        <f t="shared" si="87"/>
        <v>9041.3583001643146</v>
      </c>
      <c r="N581" t="e">
        <f t="shared" si="88"/>
        <v>#N/A</v>
      </c>
      <c r="O581" t="str">
        <f t="shared" si="89"/>
        <v>NA</v>
      </c>
      <c r="P581" t="e">
        <v>#N/A</v>
      </c>
      <c r="Q581" t="e">
        <v>#N/A</v>
      </c>
      <c r="R581" t="str" cm="1">
        <f t="array" ref="R581">INDEX($U$2:$U$6,ROUNDUP(K581/$T$2,0))</f>
        <v>Top 20%</v>
      </c>
      <c r="V581">
        <v>0</v>
      </c>
      <c r="X581">
        <f t="shared" si="81"/>
        <v>0</v>
      </c>
      <c r="Y581">
        <v>0</v>
      </c>
      <c r="Z581">
        <f t="shared" si="82"/>
        <v>0</v>
      </c>
    </row>
    <row r="582" spans="1:26" x14ac:dyDescent="0.25">
      <c r="A582" s="26">
        <v>9812</v>
      </c>
      <c r="B582" s="96" t="s">
        <v>2440</v>
      </c>
      <c r="C582">
        <v>163351704</v>
      </c>
      <c r="D582" t="s">
        <v>2210</v>
      </c>
      <c r="E582">
        <v>5912.6947336451503</v>
      </c>
      <c r="F582">
        <f t="shared" si="83"/>
        <v>3.6747636629242701</v>
      </c>
      <c r="G582" s="27">
        <v>41</v>
      </c>
      <c r="H582">
        <f t="shared" si="84"/>
        <v>1.5185353088457558</v>
      </c>
      <c r="I582">
        <f t="shared" si="85"/>
        <v>5.5802583738138676</v>
      </c>
      <c r="J582" s="97">
        <v>0.13610386277594799</v>
      </c>
      <c r="K582" s="98">
        <v>581</v>
      </c>
      <c r="L582">
        <f t="shared" si="86"/>
        <v>6900.031394439</v>
      </c>
      <c r="M582">
        <f t="shared" si="87"/>
        <v>9035.7780417905014</v>
      </c>
      <c r="N582" t="e">
        <f t="shared" si="88"/>
        <v>#N/A</v>
      </c>
      <c r="O582" t="str">
        <f t="shared" si="89"/>
        <v>NA</v>
      </c>
      <c r="P582" t="e">
        <v>#N/A</v>
      </c>
      <c r="Q582" t="e">
        <v>#N/A</v>
      </c>
      <c r="R582" t="str" cm="1">
        <f t="array" ref="R582">INDEX($U$2:$U$6,ROUNDUP(K582/$T$2,0))</f>
        <v>Top 20%</v>
      </c>
      <c r="V582">
        <v>0</v>
      </c>
      <c r="X582">
        <f t="shared" si="81"/>
        <v>0</v>
      </c>
      <c r="Y582">
        <v>0</v>
      </c>
      <c r="Z582">
        <f t="shared" si="82"/>
        <v>0</v>
      </c>
    </row>
    <row r="583" spans="1:26" x14ac:dyDescent="0.25">
      <c r="A583" s="26">
        <v>4676</v>
      </c>
      <c r="B583" s="96" t="s">
        <v>1367</v>
      </c>
      <c r="C583">
        <v>153132105</v>
      </c>
      <c r="D583" t="s">
        <v>369</v>
      </c>
      <c r="E583">
        <v>15330.267117533</v>
      </c>
      <c r="F583">
        <f t="shared" si="83"/>
        <v>9.5278229443958971</v>
      </c>
      <c r="G583" s="27">
        <v>105</v>
      </c>
      <c r="H583">
        <f t="shared" si="84"/>
        <v>1.4958646745182798</v>
      </c>
      <c r="I583">
        <f t="shared" si="85"/>
        <v>14.252333767586567</v>
      </c>
      <c r="J583" s="97">
        <v>0.13573651207225301</v>
      </c>
      <c r="K583" s="98">
        <v>582</v>
      </c>
      <c r="L583">
        <f t="shared" si="86"/>
        <v>6909.5592173833957</v>
      </c>
      <c r="M583">
        <f t="shared" si="87"/>
        <v>9021.5257080229148</v>
      </c>
      <c r="N583" t="e">
        <f t="shared" si="88"/>
        <v>#N/A</v>
      </c>
      <c r="O583" t="str">
        <f t="shared" si="89"/>
        <v>NA</v>
      </c>
      <c r="P583" t="e">
        <v>#N/A</v>
      </c>
      <c r="Q583" t="e">
        <v>#N/A</v>
      </c>
      <c r="R583" t="str" cm="1">
        <f t="array" ref="R583">INDEX($U$2:$U$6,ROUNDUP(K583/$T$2,0))</f>
        <v>Top 20%</v>
      </c>
      <c r="V583">
        <v>0</v>
      </c>
      <c r="X583">
        <f t="shared" si="81"/>
        <v>0</v>
      </c>
      <c r="Y583">
        <v>0</v>
      </c>
      <c r="Z583">
        <f t="shared" si="82"/>
        <v>0</v>
      </c>
    </row>
    <row r="584" spans="1:26" x14ac:dyDescent="0.25">
      <c r="A584" s="26">
        <v>430</v>
      </c>
      <c r="B584" s="96" t="s">
        <v>4318</v>
      </c>
      <c r="C584">
        <v>252931102</v>
      </c>
      <c r="D584" t="s">
        <v>3040</v>
      </c>
      <c r="E584">
        <v>18788.629298731099</v>
      </c>
      <c r="F584">
        <f t="shared" si="83"/>
        <v>11.677209011019949</v>
      </c>
      <c r="G584" s="27">
        <v>154</v>
      </c>
      <c r="H584">
        <f t="shared" si="84"/>
        <v>1.7843656096769025</v>
      </c>
      <c r="I584">
        <f t="shared" si="85"/>
        <v>20.83641017627323</v>
      </c>
      <c r="J584" s="97">
        <v>0.135301364780995</v>
      </c>
      <c r="K584" s="98">
        <v>583</v>
      </c>
      <c r="L584">
        <f t="shared" si="86"/>
        <v>6921.2364263944155</v>
      </c>
      <c r="M584">
        <f t="shared" si="87"/>
        <v>9000.6892978466421</v>
      </c>
      <c r="N584" t="e">
        <f t="shared" si="88"/>
        <v>#N/A</v>
      </c>
      <c r="O584" t="str">
        <f t="shared" si="89"/>
        <v>NA</v>
      </c>
      <c r="P584" t="e">
        <v>#N/A</v>
      </c>
      <c r="Q584" t="e">
        <v>#N/A</v>
      </c>
      <c r="R584" t="str" cm="1">
        <f t="array" ref="R584">INDEX($U$2:$U$6,ROUNDUP(K584/$T$2,0))</f>
        <v>Top 20%</v>
      </c>
      <c r="V584">
        <v>0</v>
      </c>
      <c r="X584">
        <f t="shared" si="81"/>
        <v>0</v>
      </c>
      <c r="Y584">
        <v>0</v>
      </c>
      <c r="Z584">
        <f t="shared" si="82"/>
        <v>0</v>
      </c>
    </row>
    <row r="585" spans="1:26" x14ac:dyDescent="0.25">
      <c r="A585" s="26">
        <v>4932</v>
      </c>
      <c r="B585" s="96" t="s">
        <v>1093</v>
      </c>
      <c r="C585">
        <v>43051101</v>
      </c>
      <c r="D585" t="s">
        <v>610</v>
      </c>
      <c r="E585">
        <v>10923.657455357999</v>
      </c>
      <c r="F585">
        <f t="shared" si="83"/>
        <v>6.7890972376370415</v>
      </c>
      <c r="G585" s="27">
        <v>70</v>
      </c>
      <c r="H585">
        <f t="shared" si="84"/>
        <v>1.3949904547987995</v>
      </c>
      <c r="I585">
        <f t="shared" si="85"/>
        <v>9.4707258432045691</v>
      </c>
      <c r="J585" s="97">
        <v>0.13529608347435099</v>
      </c>
      <c r="K585" s="98">
        <v>584</v>
      </c>
      <c r="L585">
        <f t="shared" si="86"/>
        <v>6928.0255236320527</v>
      </c>
      <c r="M585">
        <f t="shared" si="87"/>
        <v>8991.2185720034377</v>
      </c>
      <c r="N585" t="e">
        <f t="shared" si="88"/>
        <v>#N/A</v>
      </c>
      <c r="O585" t="str">
        <f t="shared" si="89"/>
        <v>NA</v>
      </c>
      <c r="P585" t="e">
        <v>#N/A</v>
      </c>
      <c r="Q585" t="e">
        <v>#N/A</v>
      </c>
      <c r="R585" t="str" cm="1">
        <f t="array" ref="R585">INDEX($U$2:$U$6,ROUNDUP(K585/$T$2,0))</f>
        <v>Top 20%</v>
      </c>
      <c r="V585">
        <v>0</v>
      </c>
      <c r="X585">
        <f t="shared" si="81"/>
        <v>0</v>
      </c>
      <c r="Y585">
        <v>0</v>
      </c>
      <c r="Z585">
        <f t="shared" si="82"/>
        <v>0</v>
      </c>
    </row>
    <row r="586" spans="1:26" x14ac:dyDescent="0.25">
      <c r="A586" s="26">
        <v>6310</v>
      </c>
      <c r="B586" s="96" t="s">
        <v>204</v>
      </c>
      <c r="C586">
        <v>192251102</v>
      </c>
      <c r="D586" t="s">
        <v>203</v>
      </c>
      <c r="E586">
        <v>36847.624826813299</v>
      </c>
      <c r="F586">
        <f t="shared" si="83"/>
        <v>22.900947686024423</v>
      </c>
      <c r="G586" s="27">
        <v>59</v>
      </c>
      <c r="H586">
        <f t="shared" si="84"/>
        <v>0.34811093251085917</v>
      </c>
      <c r="I586">
        <f t="shared" si="85"/>
        <v>7.9720702543643647</v>
      </c>
      <c r="J586" s="97">
        <v>0.135119834819735</v>
      </c>
      <c r="K586" s="98">
        <v>585</v>
      </c>
      <c r="L586">
        <f t="shared" si="86"/>
        <v>6950.9264713180773</v>
      </c>
      <c r="M586">
        <f t="shared" si="87"/>
        <v>8983.246501749074</v>
      </c>
      <c r="N586" t="e">
        <f t="shared" si="88"/>
        <v>#N/A</v>
      </c>
      <c r="O586" t="str">
        <f t="shared" si="89"/>
        <v>NA</v>
      </c>
      <c r="P586">
        <v>8983.246501749074</v>
      </c>
      <c r="Q586" t="e">
        <v>#N/A</v>
      </c>
      <c r="R586" t="str" cm="1">
        <f t="array" ref="R586">INDEX($U$2:$U$6,ROUNDUP(K586/$T$2,0))</f>
        <v>Top 20%</v>
      </c>
      <c r="V586">
        <v>2.8060606060606061</v>
      </c>
      <c r="X586">
        <f t="shared" si="81"/>
        <v>0.97682037425774426</v>
      </c>
      <c r="Y586">
        <v>2.8060606060606061</v>
      </c>
      <c r="Z586">
        <f t="shared" si="82"/>
        <v>0.97682037425774426</v>
      </c>
    </row>
    <row r="587" spans="1:26" x14ac:dyDescent="0.25">
      <c r="A587" s="26">
        <v>517</v>
      </c>
      <c r="B587" s="96" t="s">
        <v>1170</v>
      </c>
      <c r="C587">
        <v>153612104</v>
      </c>
      <c r="D587" t="s">
        <v>1169</v>
      </c>
      <c r="E587">
        <v>55896.818973937698</v>
      </c>
      <c r="F587">
        <f t="shared" si="83"/>
        <v>34.740098802944502</v>
      </c>
      <c r="G587" s="27">
        <v>409</v>
      </c>
      <c r="H587">
        <f t="shared" si="84"/>
        <v>1.5876989309952052</v>
      </c>
      <c r="I587">
        <f t="shared" si="85"/>
        <v>55.156817732102795</v>
      </c>
      <c r="J587" s="97">
        <v>0.13485774506626599</v>
      </c>
      <c r="K587" s="98">
        <v>586</v>
      </c>
      <c r="L587">
        <f t="shared" si="86"/>
        <v>6985.6665701210222</v>
      </c>
      <c r="M587">
        <f t="shared" si="87"/>
        <v>8928.0896840169717</v>
      </c>
      <c r="N587" t="e">
        <f t="shared" si="88"/>
        <v>#N/A</v>
      </c>
      <c r="O587" t="str">
        <f t="shared" si="89"/>
        <v>NA</v>
      </c>
      <c r="P587" t="e">
        <v>#N/A</v>
      </c>
      <c r="Q587" t="e">
        <v>#N/A</v>
      </c>
      <c r="R587" t="str" cm="1">
        <f t="array" ref="R587">INDEX($U$2:$U$6,ROUNDUP(K587/$T$2,0))</f>
        <v>Top 20%</v>
      </c>
      <c r="V587">
        <v>1.5249999999999999</v>
      </c>
      <c r="X587">
        <f t="shared" si="81"/>
        <v>2.4212408697676877</v>
      </c>
      <c r="Y587">
        <v>1.5249999999999999</v>
      </c>
      <c r="Z587">
        <f t="shared" si="82"/>
        <v>2.4212408697676877</v>
      </c>
    </row>
    <row r="588" spans="1:26" x14ac:dyDescent="0.25">
      <c r="A588" s="26">
        <v>7402</v>
      </c>
      <c r="B588" s="96" t="s">
        <v>1784</v>
      </c>
      <c r="C588">
        <v>254452102</v>
      </c>
      <c r="D588" t="s">
        <v>231</v>
      </c>
      <c r="E588">
        <v>814.56407010613498</v>
      </c>
      <c r="F588">
        <f t="shared" si="83"/>
        <v>0.50625486022755439</v>
      </c>
      <c r="G588" s="27">
        <v>60</v>
      </c>
      <c r="H588">
        <f t="shared" si="84"/>
        <v>15.95415807138286</v>
      </c>
      <c r="I588">
        <f t="shared" si="85"/>
        <v>8.076870064476239</v>
      </c>
      <c r="J588" s="97">
        <v>0.13461450107460399</v>
      </c>
      <c r="K588" s="98">
        <v>587</v>
      </c>
      <c r="L588">
        <f t="shared" si="86"/>
        <v>6986.1728249812495</v>
      </c>
      <c r="M588">
        <f t="shared" si="87"/>
        <v>8920.012813952495</v>
      </c>
      <c r="N588" t="e">
        <f t="shared" si="88"/>
        <v>#N/A</v>
      </c>
      <c r="O588" t="str">
        <f t="shared" si="89"/>
        <v>NA</v>
      </c>
      <c r="P588" t="e">
        <v>#N/A</v>
      </c>
      <c r="Q588" t="e">
        <v>#N/A</v>
      </c>
      <c r="R588" t="str" cm="1">
        <f t="array" ref="R588">INDEX($U$2:$U$6,ROUNDUP(K588/$T$2,0))</f>
        <v>Top 20%</v>
      </c>
      <c r="V588">
        <v>0</v>
      </c>
      <c r="X588">
        <f t="shared" si="81"/>
        <v>0</v>
      </c>
      <c r="Y588">
        <v>0</v>
      </c>
      <c r="Z588">
        <f t="shared" si="82"/>
        <v>0</v>
      </c>
    </row>
    <row r="589" spans="1:26" x14ac:dyDescent="0.25">
      <c r="A589" s="26">
        <v>19</v>
      </c>
      <c r="B589" s="96" t="s">
        <v>936</v>
      </c>
      <c r="C589">
        <v>42141101</v>
      </c>
      <c r="D589" t="s">
        <v>935</v>
      </c>
      <c r="E589">
        <v>19984.653739352401</v>
      </c>
      <c r="F589">
        <f t="shared" si="83"/>
        <v>12.420543032537228</v>
      </c>
      <c r="G589" s="27">
        <v>312</v>
      </c>
      <c r="H589">
        <f t="shared" si="84"/>
        <v>3.373531964280243</v>
      </c>
      <c r="I589">
        <f t="shared" si="85"/>
        <v>41.901098933982603</v>
      </c>
      <c r="J589" s="97">
        <v>0.13429839401917501</v>
      </c>
      <c r="K589" s="98">
        <v>588</v>
      </c>
      <c r="L589">
        <f t="shared" si="86"/>
        <v>6998.5933680137869</v>
      </c>
      <c r="M589">
        <f t="shared" si="87"/>
        <v>8878.1117150185128</v>
      </c>
      <c r="N589" t="e">
        <f t="shared" si="88"/>
        <v>#N/A</v>
      </c>
      <c r="O589" t="str">
        <f t="shared" si="89"/>
        <v>NA</v>
      </c>
      <c r="P589" t="e">
        <v>#N/A</v>
      </c>
      <c r="Q589" t="e">
        <v>#N/A</v>
      </c>
      <c r="R589" t="str" cm="1">
        <f t="array" ref="R589">INDEX($U$2:$U$6,ROUNDUP(K589/$T$2,0))</f>
        <v>Top 20%</v>
      </c>
      <c r="V589">
        <v>0</v>
      </c>
      <c r="X589">
        <f t="shared" si="81"/>
        <v>0</v>
      </c>
      <c r="Y589">
        <v>0</v>
      </c>
      <c r="Z589">
        <f t="shared" si="82"/>
        <v>0</v>
      </c>
    </row>
    <row r="590" spans="1:26" x14ac:dyDescent="0.25">
      <c r="A590" s="26">
        <v>4720</v>
      </c>
      <c r="B590" s="96" t="s">
        <v>1501</v>
      </c>
      <c r="C590">
        <v>254061102</v>
      </c>
      <c r="D590" t="s">
        <v>1014</v>
      </c>
      <c r="E590">
        <v>13949.6343532266</v>
      </c>
      <c r="F590">
        <f t="shared" si="83"/>
        <v>8.6697541039320072</v>
      </c>
      <c r="G590" s="27">
        <v>61</v>
      </c>
      <c r="H590">
        <f t="shared" si="84"/>
        <v>0.94248335278359685</v>
      </c>
      <c r="I590">
        <f t="shared" si="85"/>
        <v>8.1710989156831868</v>
      </c>
      <c r="J590" s="97">
        <v>0.13395244124070799</v>
      </c>
      <c r="K590" s="98">
        <v>589</v>
      </c>
      <c r="L590">
        <f t="shared" si="86"/>
        <v>7007.2631221177189</v>
      </c>
      <c r="M590">
        <f t="shared" si="87"/>
        <v>8869.9406161028292</v>
      </c>
      <c r="N590" t="e">
        <f t="shared" si="88"/>
        <v>#N/A</v>
      </c>
      <c r="O590" t="str">
        <f t="shared" si="89"/>
        <v>NA</v>
      </c>
      <c r="P590" t="e">
        <v>#N/A</v>
      </c>
      <c r="Q590" t="e">
        <v>#N/A</v>
      </c>
      <c r="R590" t="str" cm="1">
        <f t="array" ref="R590">INDEX($U$2:$U$6,ROUNDUP(K590/$T$2,0))</f>
        <v>Top 20%</v>
      </c>
      <c r="V590">
        <v>0</v>
      </c>
      <c r="X590">
        <f t="shared" si="81"/>
        <v>0</v>
      </c>
      <c r="Y590">
        <v>0</v>
      </c>
      <c r="Z590">
        <f t="shared" si="82"/>
        <v>0</v>
      </c>
    </row>
    <row r="591" spans="1:26" x14ac:dyDescent="0.25">
      <c r="A591" s="26">
        <v>6125</v>
      </c>
      <c r="B591" s="96" t="s">
        <v>4319</v>
      </c>
      <c r="C591">
        <v>103441103</v>
      </c>
      <c r="D591" t="s">
        <v>770</v>
      </c>
      <c r="E591">
        <v>3253.83594306444</v>
      </c>
      <c r="F591">
        <f t="shared" si="83"/>
        <v>2.0222721833837416</v>
      </c>
      <c r="G591" s="27">
        <v>29</v>
      </c>
      <c r="H591">
        <f t="shared" si="84"/>
        <v>1.9198815343067528</v>
      </c>
      <c r="I591">
        <f t="shared" si="85"/>
        <v>3.8825230222206448</v>
      </c>
      <c r="J591" s="97">
        <v>0.133880104214505</v>
      </c>
      <c r="K591" s="98">
        <v>590</v>
      </c>
      <c r="L591">
        <f t="shared" si="86"/>
        <v>7009.2853943011023</v>
      </c>
      <c r="M591">
        <f t="shared" si="87"/>
        <v>8866.0580930806082</v>
      </c>
      <c r="N591" t="e">
        <f t="shared" si="88"/>
        <v>#N/A</v>
      </c>
      <c r="O591" t="str">
        <f t="shared" si="89"/>
        <v>NA</v>
      </c>
      <c r="P591" t="e">
        <v>#N/A</v>
      </c>
      <c r="Q591" t="e">
        <v>#N/A</v>
      </c>
      <c r="R591" t="str" cm="1">
        <f t="array" ref="R591">INDEX($U$2:$U$6,ROUNDUP(K591/$T$2,0))</f>
        <v>Top 20%</v>
      </c>
      <c r="V591">
        <v>0</v>
      </c>
      <c r="X591">
        <f t="shared" si="81"/>
        <v>0</v>
      </c>
      <c r="Y591">
        <v>0</v>
      </c>
      <c r="Z591">
        <f t="shared" si="82"/>
        <v>0</v>
      </c>
    </row>
    <row r="592" spans="1:26" x14ac:dyDescent="0.25">
      <c r="A592" s="26">
        <v>9100</v>
      </c>
      <c r="B592" s="96" t="s">
        <v>4320</v>
      </c>
      <c r="C592">
        <v>103191101</v>
      </c>
      <c r="D592" t="s">
        <v>228</v>
      </c>
      <c r="E592">
        <v>8185.9486754209702</v>
      </c>
      <c r="F592">
        <f t="shared" si="83"/>
        <v>5.0876001711752457</v>
      </c>
      <c r="G592" s="27">
        <v>56</v>
      </c>
      <c r="H592">
        <f t="shared" si="84"/>
        <v>1.4668035972704156</v>
      </c>
      <c r="I592">
        <f t="shared" si="85"/>
        <v>7.4625102325534325</v>
      </c>
      <c r="J592" s="97">
        <v>0.133259111295597</v>
      </c>
      <c r="K592" s="98">
        <v>591</v>
      </c>
      <c r="L592">
        <f t="shared" si="86"/>
        <v>7014.3729944722772</v>
      </c>
      <c r="M592">
        <f t="shared" si="87"/>
        <v>8858.5955828480546</v>
      </c>
      <c r="N592" t="e">
        <f t="shared" si="88"/>
        <v>#N/A</v>
      </c>
      <c r="O592" t="str">
        <f t="shared" si="89"/>
        <v>NA</v>
      </c>
      <c r="P592" t="e">
        <v>#N/A</v>
      </c>
      <c r="Q592" t="e">
        <v>#N/A</v>
      </c>
      <c r="R592" t="str" cm="1">
        <f t="array" ref="R592">INDEX($U$2:$U$6,ROUNDUP(K592/$T$2,0))</f>
        <v>Top 20%</v>
      </c>
      <c r="V592">
        <v>0</v>
      </c>
      <c r="X592">
        <f t="shared" si="81"/>
        <v>0</v>
      </c>
      <c r="Y592">
        <v>0</v>
      </c>
      <c r="Z592">
        <f t="shared" si="82"/>
        <v>0</v>
      </c>
    </row>
    <row r="593" spans="1:26" x14ac:dyDescent="0.25">
      <c r="A593" s="26">
        <v>7774</v>
      </c>
      <c r="B593" s="96" t="s">
        <v>600</v>
      </c>
      <c r="C593">
        <v>103541101</v>
      </c>
      <c r="D593" t="s">
        <v>260</v>
      </c>
      <c r="E593">
        <v>15031.7581219986</v>
      </c>
      <c r="F593">
        <f t="shared" si="83"/>
        <v>9.3422983977617164</v>
      </c>
      <c r="G593" s="27">
        <v>137</v>
      </c>
      <c r="H593">
        <f t="shared" si="84"/>
        <v>1.9530102352148826</v>
      </c>
      <c r="I593">
        <f t="shared" si="85"/>
        <v>18.24560439126023</v>
      </c>
      <c r="J593" s="97">
        <v>0.13317959409679</v>
      </c>
      <c r="K593" s="98">
        <v>592</v>
      </c>
      <c r="L593">
        <f t="shared" si="86"/>
        <v>7023.7152928700389</v>
      </c>
      <c r="M593">
        <f t="shared" si="87"/>
        <v>8840.3499784567939</v>
      </c>
      <c r="N593" t="e">
        <f t="shared" si="88"/>
        <v>#N/A</v>
      </c>
      <c r="O593" t="str">
        <f t="shared" si="89"/>
        <v>NA</v>
      </c>
      <c r="P593" t="e">
        <v>#N/A</v>
      </c>
      <c r="Q593" t="e">
        <v>#N/A</v>
      </c>
      <c r="R593" t="str" cm="1">
        <f t="array" ref="R593">INDEX($U$2:$U$6,ROUNDUP(K593/$T$2,0))</f>
        <v>Top 20%</v>
      </c>
      <c r="V593">
        <v>0</v>
      </c>
      <c r="X593">
        <f t="shared" si="81"/>
        <v>0</v>
      </c>
      <c r="Y593">
        <v>0</v>
      </c>
      <c r="Z593">
        <f t="shared" si="82"/>
        <v>0</v>
      </c>
    </row>
    <row r="594" spans="1:26" x14ac:dyDescent="0.25">
      <c r="A594" s="26">
        <v>5975</v>
      </c>
      <c r="B594" s="96" t="s">
        <v>987</v>
      </c>
      <c r="C594">
        <v>43211101</v>
      </c>
      <c r="D594" t="s">
        <v>436</v>
      </c>
      <c r="E594">
        <v>15260.277032727099</v>
      </c>
      <c r="F594">
        <f t="shared" si="83"/>
        <v>9.4843238239447469</v>
      </c>
      <c r="G594" s="27">
        <v>117</v>
      </c>
      <c r="H594">
        <f t="shared" si="84"/>
        <v>1.6411101202095286</v>
      </c>
      <c r="I594">
        <f t="shared" si="85"/>
        <v>15.56481981082006</v>
      </c>
      <c r="J594" s="97">
        <v>0.133032647955727</v>
      </c>
      <c r="K594" s="98">
        <v>593</v>
      </c>
      <c r="L594">
        <f t="shared" si="86"/>
        <v>7033.1996166939834</v>
      </c>
      <c r="M594">
        <f t="shared" si="87"/>
        <v>8824.7851586459747</v>
      </c>
      <c r="N594" t="e">
        <f t="shared" si="88"/>
        <v>#N/A</v>
      </c>
      <c r="O594" t="str">
        <f t="shared" si="89"/>
        <v>NA</v>
      </c>
      <c r="P594" t="e">
        <v>#N/A</v>
      </c>
      <c r="Q594" t="e">
        <v>#N/A</v>
      </c>
      <c r="R594" t="str" cm="1">
        <f t="array" ref="R594">INDEX($U$2:$U$6,ROUNDUP(K594/$T$2,0))</f>
        <v>Top 20%</v>
      </c>
      <c r="V594">
        <v>0</v>
      </c>
      <c r="X594">
        <f t="shared" si="81"/>
        <v>0</v>
      </c>
      <c r="Y594">
        <v>0</v>
      </c>
      <c r="Z594">
        <f t="shared" si="82"/>
        <v>0</v>
      </c>
    </row>
    <row r="595" spans="1:26" x14ac:dyDescent="0.25">
      <c r="A595" s="26">
        <v>3100</v>
      </c>
      <c r="B595" s="96" t="s">
        <v>739</v>
      </c>
      <c r="C595">
        <v>192221102</v>
      </c>
      <c r="D595" t="s">
        <v>256</v>
      </c>
      <c r="E595">
        <v>26122.343122066901</v>
      </c>
      <c r="F595">
        <f t="shared" si="83"/>
        <v>16.23514177878614</v>
      </c>
      <c r="G595" s="27">
        <v>135</v>
      </c>
      <c r="H595">
        <f t="shared" si="84"/>
        <v>1.1056000727045538</v>
      </c>
      <c r="I595">
        <f t="shared" si="85"/>
        <v>17.949573930994696</v>
      </c>
      <c r="J595" s="97">
        <v>0.132959806896257</v>
      </c>
      <c r="K595" s="98">
        <v>594</v>
      </c>
      <c r="L595">
        <f t="shared" si="86"/>
        <v>7049.4347584727693</v>
      </c>
      <c r="M595">
        <f t="shared" si="87"/>
        <v>8806.8355847149796</v>
      </c>
      <c r="N595" t="e">
        <f t="shared" si="88"/>
        <v>#N/A</v>
      </c>
      <c r="O595" t="str">
        <f t="shared" si="89"/>
        <v>NA</v>
      </c>
      <c r="P595" t="e">
        <v>#N/A</v>
      </c>
      <c r="Q595" t="e">
        <v>#N/A</v>
      </c>
      <c r="R595" t="str" cm="1">
        <f t="array" ref="R595">INDEX($U$2:$U$6,ROUNDUP(K595/$T$2,0))</f>
        <v>Top 20%</v>
      </c>
      <c r="V595">
        <v>0</v>
      </c>
      <c r="X595">
        <f t="shared" si="81"/>
        <v>0</v>
      </c>
      <c r="Y595">
        <v>0</v>
      </c>
      <c r="Z595">
        <f t="shared" si="82"/>
        <v>0</v>
      </c>
    </row>
    <row r="596" spans="1:26" x14ac:dyDescent="0.25">
      <c r="A596" s="26">
        <v>9542</v>
      </c>
      <c r="B596" s="96" t="s">
        <v>4321</v>
      </c>
      <c r="C596">
        <v>163541102</v>
      </c>
      <c r="D596" t="s">
        <v>861</v>
      </c>
      <c r="E596">
        <v>596.61831704775602</v>
      </c>
      <c r="F596">
        <f t="shared" si="83"/>
        <v>0.37080069424969297</v>
      </c>
      <c r="G596" s="27">
        <v>11</v>
      </c>
      <c r="H596">
        <f t="shared" si="84"/>
        <v>3.9377018804825146</v>
      </c>
      <c r="I596">
        <f t="shared" si="85"/>
        <v>1.460102591031238</v>
      </c>
      <c r="J596" s="97">
        <v>0.13273659918465799</v>
      </c>
      <c r="K596" s="98">
        <v>595</v>
      </c>
      <c r="L596">
        <f t="shared" si="86"/>
        <v>7049.8055591670191</v>
      </c>
      <c r="M596">
        <f t="shared" si="87"/>
        <v>8805.375482123949</v>
      </c>
      <c r="N596" t="e">
        <f t="shared" si="88"/>
        <v>#N/A</v>
      </c>
      <c r="O596" t="str">
        <f t="shared" si="89"/>
        <v>NA</v>
      </c>
      <c r="P596" t="e">
        <v>#N/A</v>
      </c>
      <c r="Q596" t="e">
        <v>#N/A</v>
      </c>
      <c r="R596" t="str" cm="1">
        <f t="array" ref="R596">INDEX($U$2:$U$6,ROUNDUP(K596/$T$2,0))</f>
        <v>Top 20%</v>
      </c>
      <c r="V596">
        <v>0</v>
      </c>
      <c r="X596">
        <f t="shared" si="81"/>
        <v>0</v>
      </c>
      <c r="Y596">
        <v>0</v>
      </c>
      <c r="Z596">
        <f t="shared" si="82"/>
        <v>0</v>
      </c>
    </row>
    <row r="597" spans="1:26" x14ac:dyDescent="0.25">
      <c r="A597" s="26">
        <v>6900</v>
      </c>
      <c r="B597" s="96" t="s">
        <v>2716</v>
      </c>
      <c r="C597">
        <v>163692101</v>
      </c>
      <c r="D597" t="s">
        <v>2046</v>
      </c>
      <c r="E597">
        <v>1110.19760988745</v>
      </c>
      <c r="F597">
        <f t="shared" si="83"/>
        <v>0.68999229949499685</v>
      </c>
      <c r="G597" s="27">
        <v>7</v>
      </c>
      <c r="H597">
        <f t="shared" si="84"/>
        <v>1.3441951862593291</v>
      </c>
      <c r="I597">
        <f t="shared" si="85"/>
        <v>0.92748432753718002</v>
      </c>
      <c r="J597" s="97">
        <v>0.13249776107673999</v>
      </c>
      <c r="K597" s="98">
        <v>596</v>
      </c>
      <c r="L597">
        <f t="shared" si="86"/>
        <v>7050.4955514665144</v>
      </c>
      <c r="M597">
        <f t="shared" si="87"/>
        <v>8804.4479977964111</v>
      </c>
      <c r="N597" t="e">
        <f t="shared" si="88"/>
        <v>#N/A</v>
      </c>
      <c r="O597" t="str">
        <f t="shared" si="89"/>
        <v>NA</v>
      </c>
      <c r="P597" t="e">
        <v>#N/A</v>
      </c>
      <c r="Q597" t="e">
        <v>#N/A</v>
      </c>
      <c r="R597" t="str" cm="1">
        <f t="array" ref="R597">INDEX($U$2:$U$6,ROUNDUP(K597/$T$2,0))</f>
        <v>Top 20%</v>
      </c>
      <c r="V597">
        <v>0</v>
      </c>
      <c r="X597">
        <f t="shared" si="81"/>
        <v>0</v>
      </c>
      <c r="Y597">
        <v>0</v>
      </c>
      <c r="Z597">
        <f t="shared" si="82"/>
        <v>0</v>
      </c>
    </row>
    <row r="598" spans="1:26" x14ac:dyDescent="0.25">
      <c r="A598" s="26">
        <v>1019</v>
      </c>
      <c r="B598" s="96" t="s">
        <v>1765</v>
      </c>
      <c r="C598">
        <v>42251101</v>
      </c>
      <c r="D598" t="s">
        <v>526</v>
      </c>
      <c r="E598">
        <v>13838.1959081696</v>
      </c>
      <c r="F598">
        <f t="shared" si="83"/>
        <v>8.6004946601426973</v>
      </c>
      <c r="G598" s="27">
        <v>110</v>
      </c>
      <c r="H598">
        <f t="shared" si="84"/>
        <v>1.6903941454780667</v>
      </c>
      <c r="I598">
        <f t="shared" si="85"/>
        <v>14.538225821720589</v>
      </c>
      <c r="J598" s="97">
        <v>0.132165689288369</v>
      </c>
      <c r="K598" s="98">
        <v>597</v>
      </c>
      <c r="L598">
        <f t="shared" si="86"/>
        <v>7059.0960461266568</v>
      </c>
      <c r="M598">
        <f t="shared" si="87"/>
        <v>8789.9097719746896</v>
      </c>
      <c r="N598" t="e">
        <f t="shared" si="88"/>
        <v>#N/A</v>
      </c>
      <c r="O598" t="str">
        <f t="shared" si="89"/>
        <v>NA</v>
      </c>
      <c r="P598" t="e">
        <v>#N/A</v>
      </c>
      <c r="Q598" t="e">
        <v>#N/A</v>
      </c>
      <c r="R598" t="str" cm="1">
        <f t="array" ref="R598">INDEX($U$2:$U$6,ROUNDUP(K598/$T$2,0))</f>
        <v>Top 20%</v>
      </c>
      <c r="V598">
        <v>0</v>
      </c>
      <c r="X598">
        <f t="shared" si="81"/>
        <v>0</v>
      </c>
      <c r="Y598">
        <v>0</v>
      </c>
      <c r="Z598">
        <f t="shared" si="82"/>
        <v>0</v>
      </c>
    </row>
    <row r="599" spans="1:26" x14ac:dyDescent="0.25">
      <c r="A599" s="26">
        <v>9774</v>
      </c>
      <c r="B599" s="96" t="s">
        <v>4322</v>
      </c>
      <c r="C599">
        <v>103611101</v>
      </c>
      <c r="D599" t="s">
        <v>906</v>
      </c>
      <c r="E599">
        <v>7304.3535485536604</v>
      </c>
      <c r="F599">
        <f t="shared" si="83"/>
        <v>4.5396852383801498</v>
      </c>
      <c r="G599" s="27">
        <v>8</v>
      </c>
      <c r="H599">
        <f t="shared" si="84"/>
        <v>0.232326907720913</v>
      </c>
      <c r="I599">
        <f t="shared" si="85"/>
        <v>1.054691033459136</v>
      </c>
      <c r="J599" s="97">
        <v>0.13183637918239199</v>
      </c>
      <c r="K599" s="98">
        <v>598</v>
      </c>
      <c r="L599">
        <f t="shared" si="86"/>
        <v>7063.6357313650369</v>
      </c>
      <c r="M599">
        <f t="shared" si="87"/>
        <v>8788.85508094123</v>
      </c>
      <c r="N599" t="e">
        <f t="shared" si="88"/>
        <v>#N/A</v>
      </c>
      <c r="O599" t="str">
        <f t="shared" si="89"/>
        <v>NA</v>
      </c>
      <c r="P599" t="e">
        <v>#N/A</v>
      </c>
      <c r="Q599" t="e">
        <v>#N/A</v>
      </c>
      <c r="R599" t="str" cm="1">
        <f t="array" ref="R599">INDEX($U$2:$U$6,ROUNDUP(K599/$T$2,0))</f>
        <v>Top 20%</v>
      </c>
      <c r="V599">
        <v>0</v>
      </c>
      <c r="X599">
        <f t="shared" si="81"/>
        <v>0</v>
      </c>
      <c r="Y599">
        <v>0</v>
      </c>
      <c r="Z599">
        <f t="shared" si="82"/>
        <v>0</v>
      </c>
    </row>
    <row r="600" spans="1:26" x14ac:dyDescent="0.25">
      <c r="A600" s="26">
        <v>6290</v>
      </c>
      <c r="B600" s="96" t="s">
        <v>1499</v>
      </c>
      <c r="C600">
        <v>102911107</v>
      </c>
      <c r="D600" t="s">
        <v>760</v>
      </c>
      <c r="E600">
        <v>13753.525019300099</v>
      </c>
      <c r="F600">
        <f t="shared" si="83"/>
        <v>8.5478713606588563</v>
      </c>
      <c r="G600" s="27">
        <v>124</v>
      </c>
      <c r="H600">
        <f t="shared" si="84"/>
        <v>1.9039735075725206</v>
      </c>
      <c r="I600">
        <f t="shared" si="85"/>
        <v>16.274920616832336</v>
      </c>
      <c r="J600" s="97">
        <v>0.13124935981316399</v>
      </c>
      <c r="K600" s="98">
        <v>599</v>
      </c>
      <c r="L600">
        <f t="shared" si="86"/>
        <v>7072.1836027256959</v>
      </c>
      <c r="M600">
        <f t="shared" si="87"/>
        <v>8772.5801603243981</v>
      </c>
      <c r="N600" t="e">
        <f t="shared" si="88"/>
        <v>#N/A</v>
      </c>
      <c r="O600" t="str">
        <f t="shared" si="89"/>
        <v>NA</v>
      </c>
      <c r="P600" t="e">
        <v>#N/A</v>
      </c>
      <c r="Q600" t="e">
        <v>#N/A</v>
      </c>
      <c r="R600" t="str" cm="1">
        <f t="array" ref="R600">INDEX($U$2:$U$6,ROUNDUP(K600/$T$2,0))</f>
        <v>Top 20%</v>
      </c>
      <c r="V600">
        <v>0</v>
      </c>
      <c r="X600">
        <f t="shared" si="81"/>
        <v>0</v>
      </c>
      <c r="Y600">
        <v>0</v>
      </c>
      <c r="Z600">
        <f t="shared" si="82"/>
        <v>0</v>
      </c>
    </row>
    <row r="601" spans="1:26" x14ac:dyDescent="0.25">
      <c r="A601" s="26">
        <v>8217</v>
      </c>
      <c r="B601" s="96" t="s">
        <v>4323</v>
      </c>
      <c r="C601">
        <v>14502110</v>
      </c>
      <c r="D601" t="s">
        <v>1521</v>
      </c>
      <c r="E601">
        <v>8994.5064152397208</v>
      </c>
      <c r="F601">
        <f t="shared" si="83"/>
        <v>5.5901220728649603</v>
      </c>
      <c r="G601" s="27">
        <v>86</v>
      </c>
      <c r="H601">
        <f t="shared" si="84"/>
        <v>2.012310752508407</v>
      </c>
      <c r="I601">
        <f t="shared" si="85"/>
        <v>11.249062755060745</v>
      </c>
      <c r="J601" s="97">
        <v>0.13080305529140401</v>
      </c>
      <c r="K601" s="98">
        <v>600</v>
      </c>
      <c r="L601">
        <f t="shared" si="86"/>
        <v>7077.7737247985606</v>
      </c>
      <c r="M601">
        <f t="shared" si="87"/>
        <v>8761.3310975693366</v>
      </c>
      <c r="N601" t="e">
        <f t="shared" si="88"/>
        <v>#N/A</v>
      </c>
      <c r="O601" t="str">
        <f t="shared" si="89"/>
        <v>NA</v>
      </c>
      <c r="P601" t="e">
        <v>#N/A</v>
      </c>
      <c r="Q601" t="e">
        <v>#N/A</v>
      </c>
      <c r="R601" t="str" cm="1">
        <f t="array" ref="R601">INDEX($U$2:$U$6,ROUNDUP(K601/$T$2,0))</f>
        <v>Top 20%</v>
      </c>
      <c r="V601">
        <v>0</v>
      </c>
      <c r="X601">
        <f t="shared" si="81"/>
        <v>0</v>
      </c>
      <c r="Y601">
        <v>0</v>
      </c>
      <c r="Z601">
        <f t="shared" si="82"/>
        <v>0</v>
      </c>
    </row>
    <row r="602" spans="1:26" x14ac:dyDescent="0.25">
      <c r="A602" s="26">
        <v>7155</v>
      </c>
      <c r="B602" s="96" t="s">
        <v>4324</v>
      </c>
      <c r="C602">
        <v>163781701</v>
      </c>
      <c r="D602" t="s">
        <v>1079</v>
      </c>
      <c r="E602">
        <v>14117.793314746101</v>
      </c>
      <c r="F602">
        <f t="shared" si="83"/>
        <v>8.7742655778409571</v>
      </c>
      <c r="G602" s="27">
        <v>70</v>
      </c>
      <c r="H602">
        <f t="shared" si="84"/>
        <v>1.0421607307307217</v>
      </c>
      <c r="I602">
        <f t="shared" si="85"/>
        <v>9.1441950262281502</v>
      </c>
      <c r="J602" s="97">
        <v>0.13063135751754501</v>
      </c>
      <c r="K602" s="98">
        <v>601</v>
      </c>
      <c r="L602">
        <f t="shared" si="86"/>
        <v>7086.5479903764017</v>
      </c>
      <c r="M602">
        <f t="shared" si="87"/>
        <v>8752.1869025431079</v>
      </c>
      <c r="N602" t="e">
        <f t="shared" si="88"/>
        <v>#N/A</v>
      </c>
      <c r="O602" t="str">
        <f t="shared" si="89"/>
        <v>NA</v>
      </c>
      <c r="P602" t="e">
        <v>#N/A</v>
      </c>
      <c r="Q602" t="e">
        <v>#N/A</v>
      </c>
      <c r="R602" t="str" cm="1">
        <f t="array" ref="R602">INDEX($U$2:$U$6,ROUNDUP(K602/$T$2,0))</f>
        <v>Top 20%</v>
      </c>
      <c r="V602">
        <v>0</v>
      </c>
      <c r="X602">
        <f t="shared" si="81"/>
        <v>0</v>
      </c>
      <c r="Y602">
        <v>0</v>
      </c>
      <c r="Z602">
        <f t="shared" si="82"/>
        <v>0</v>
      </c>
    </row>
    <row r="603" spans="1:26" x14ac:dyDescent="0.25">
      <c r="A603" s="26">
        <v>1707</v>
      </c>
      <c r="B603" s="96" t="s">
        <v>1534</v>
      </c>
      <c r="C603">
        <v>152691103</v>
      </c>
      <c r="D603" t="s">
        <v>367</v>
      </c>
      <c r="E603">
        <v>3306.11658931595</v>
      </c>
      <c r="F603">
        <f t="shared" si="83"/>
        <v>2.0547648162311685</v>
      </c>
      <c r="G603" s="27">
        <v>23</v>
      </c>
      <c r="H603">
        <f t="shared" si="84"/>
        <v>1.4617936322731064</v>
      </c>
      <c r="I603">
        <f t="shared" si="85"/>
        <v>3.003642124185542</v>
      </c>
      <c r="J603" s="97">
        <v>0.13059313583415399</v>
      </c>
      <c r="K603" s="98">
        <v>602</v>
      </c>
      <c r="L603">
        <f t="shared" si="86"/>
        <v>7088.6027551926327</v>
      </c>
      <c r="M603">
        <f t="shared" si="87"/>
        <v>8749.1832604189221</v>
      </c>
      <c r="N603" t="e">
        <f t="shared" si="88"/>
        <v>#N/A</v>
      </c>
      <c r="O603" t="str">
        <f t="shared" si="89"/>
        <v>NA</v>
      </c>
      <c r="P603" t="e">
        <v>#N/A</v>
      </c>
      <c r="Q603" t="e">
        <v>#N/A</v>
      </c>
      <c r="R603" t="str" cm="1">
        <f t="array" ref="R603">INDEX($U$2:$U$6,ROUNDUP(K603/$T$2,0))</f>
        <v>Top 20%</v>
      </c>
      <c r="V603">
        <v>0</v>
      </c>
      <c r="X603">
        <f t="shared" si="81"/>
        <v>0</v>
      </c>
      <c r="Y603">
        <v>0</v>
      </c>
      <c r="Z603">
        <f t="shared" si="82"/>
        <v>0</v>
      </c>
    </row>
    <row r="604" spans="1:26" x14ac:dyDescent="0.25">
      <c r="A604" s="26">
        <v>10679</v>
      </c>
      <c r="B604" s="96" t="s">
        <v>4325</v>
      </c>
      <c r="C604">
        <v>43061101</v>
      </c>
      <c r="D604" t="s">
        <v>748</v>
      </c>
      <c r="E604">
        <v>971.51239289734804</v>
      </c>
      <c r="F604">
        <f t="shared" si="83"/>
        <v>0.6037988768784015</v>
      </c>
      <c r="G604" s="27">
        <v>14</v>
      </c>
      <c r="H604">
        <f t="shared" si="84"/>
        <v>3.019854955044555</v>
      </c>
      <c r="I604">
        <f t="shared" si="85"/>
        <v>1.8233850301915779</v>
      </c>
      <c r="J604" s="97">
        <v>0.13024178787082699</v>
      </c>
      <c r="K604" s="98">
        <v>603</v>
      </c>
      <c r="L604">
        <f t="shared" si="86"/>
        <v>7089.2065540695112</v>
      </c>
      <c r="M604">
        <f t="shared" si="87"/>
        <v>8747.3598753887309</v>
      </c>
      <c r="N604" t="e">
        <f t="shared" si="88"/>
        <v>#N/A</v>
      </c>
      <c r="O604" t="str">
        <f t="shared" si="89"/>
        <v>NA</v>
      </c>
      <c r="P604" t="e">
        <v>#N/A</v>
      </c>
      <c r="Q604" t="e">
        <v>#N/A</v>
      </c>
      <c r="R604" t="str" cm="1">
        <f t="array" ref="R604">INDEX($U$2:$U$6,ROUNDUP(K604/$T$2,0))</f>
        <v>Top 20%</v>
      </c>
      <c r="V604">
        <v>0</v>
      </c>
      <c r="X604">
        <f t="shared" si="81"/>
        <v>0</v>
      </c>
      <c r="Y604">
        <v>0</v>
      </c>
      <c r="Z604">
        <f t="shared" si="82"/>
        <v>0</v>
      </c>
    </row>
    <row r="605" spans="1:26" x14ac:dyDescent="0.25">
      <c r="A605" s="26">
        <v>2248</v>
      </c>
      <c r="B605" s="96" t="s">
        <v>1127</v>
      </c>
      <c r="C605">
        <v>162991103</v>
      </c>
      <c r="D605" t="s">
        <v>1126</v>
      </c>
      <c r="E605">
        <v>4726.1259153502797</v>
      </c>
      <c r="F605">
        <f t="shared" si="83"/>
        <v>2.9373063488814664</v>
      </c>
      <c r="G605" s="27">
        <v>99</v>
      </c>
      <c r="H605">
        <f t="shared" si="84"/>
        <v>4.3820099908273056</v>
      </c>
      <c r="I605">
        <f t="shared" si="85"/>
        <v>12.871305766919061</v>
      </c>
      <c r="J605" s="97">
        <v>0.13001318956483901</v>
      </c>
      <c r="K605" s="98">
        <v>604</v>
      </c>
      <c r="L605">
        <f t="shared" si="86"/>
        <v>7092.1438604183923</v>
      </c>
      <c r="M605">
        <f t="shared" si="87"/>
        <v>8734.4885696218116</v>
      </c>
      <c r="N605" t="e">
        <f t="shared" si="88"/>
        <v>#N/A</v>
      </c>
      <c r="O605" t="str">
        <f t="shared" si="89"/>
        <v>NA</v>
      </c>
      <c r="P605" t="e">
        <v>#N/A</v>
      </c>
      <c r="Q605" t="e">
        <v>#N/A</v>
      </c>
      <c r="R605" t="str" cm="1">
        <f t="array" ref="R605">INDEX($U$2:$U$6,ROUNDUP(K605/$T$2,0))</f>
        <v>Top 20%</v>
      </c>
      <c r="V605">
        <v>0</v>
      </c>
      <c r="X605">
        <f t="shared" si="81"/>
        <v>0</v>
      </c>
      <c r="Y605">
        <v>0</v>
      </c>
      <c r="Z605">
        <f t="shared" si="82"/>
        <v>0</v>
      </c>
    </row>
    <row r="606" spans="1:26" x14ac:dyDescent="0.25">
      <c r="A606" s="26">
        <v>6056</v>
      </c>
      <c r="B606" s="96" t="s">
        <v>1311</v>
      </c>
      <c r="C606">
        <v>254452101</v>
      </c>
      <c r="D606" t="s">
        <v>514</v>
      </c>
      <c r="E606">
        <v>5938.63218264428</v>
      </c>
      <c r="F606">
        <f t="shared" si="83"/>
        <v>3.6908838922587197</v>
      </c>
      <c r="G606" s="27">
        <v>93</v>
      </c>
      <c r="H606">
        <f t="shared" si="84"/>
        <v>3.2670859931897334</v>
      </c>
      <c r="I606">
        <f t="shared" si="85"/>
        <v>12.058435066888068</v>
      </c>
      <c r="J606" s="97">
        <v>0.12966059211707601</v>
      </c>
      <c r="K606" s="98">
        <v>605</v>
      </c>
      <c r="L606">
        <f t="shared" si="86"/>
        <v>7095.8347443106513</v>
      </c>
      <c r="M606">
        <f t="shared" si="87"/>
        <v>8722.4301345549229</v>
      </c>
      <c r="N606" t="e">
        <f t="shared" si="88"/>
        <v>#N/A</v>
      </c>
      <c r="O606" t="str">
        <f t="shared" si="89"/>
        <v>NA</v>
      </c>
      <c r="P606" t="e">
        <v>#N/A</v>
      </c>
      <c r="Q606" t="e">
        <v>#N/A</v>
      </c>
      <c r="R606" t="str" cm="1">
        <f t="array" ref="R606">INDEX($U$2:$U$6,ROUNDUP(K606/$T$2,0))</f>
        <v>Top 20%</v>
      </c>
      <c r="V606">
        <v>0</v>
      </c>
      <c r="X606">
        <f t="shared" si="81"/>
        <v>0</v>
      </c>
      <c r="Y606">
        <v>0</v>
      </c>
      <c r="Z606">
        <f t="shared" si="82"/>
        <v>0</v>
      </c>
    </row>
    <row r="607" spans="1:26" x14ac:dyDescent="0.25">
      <c r="A607" s="26">
        <v>5806</v>
      </c>
      <c r="B607" s="96" t="s">
        <v>490</v>
      </c>
      <c r="C607">
        <v>152471101</v>
      </c>
      <c r="D607" t="s">
        <v>489</v>
      </c>
      <c r="E607">
        <v>14695.9753642786</v>
      </c>
      <c r="F607">
        <f t="shared" si="83"/>
        <v>9.1336080573515233</v>
      </c>
      <c r="G607" s="27">
        <v>76</v>
      </c>
      <c r="H607">
        <f t="shared" si="84"/>
        <v>1.0752300831360151</v>
      </c>
      <c r="I607">
        <f t="shared" si="85"/>
        <v>9.8207301508378553</v>
      </c>
      <c r="J607" s="97">
        <v>0.129220133563656</v>
      </c>
      <c r="K607" s="98">
        <v>606</v>
      </c>
      <c r="L607">
        <f t="shared" si="86"/>
        <v>7104.9683523680033</v>
      </c>
      <c r="M607">
        <f t="shared" si="87"/>
        <v>8712.6094044040856</v>
      </c>
      <c r="N607" t="e">
        <f t="shared" si="88"/>
        <v>#N/A</v>
      </c>
      <c r="O607" t="str">
        <f t="shared" si="89"/>
        <v>NA</v>
      </c>
      <c r="P607" t="e">
        <v>#N/A</v>
      </c>
      <c r="Q607" t="e">
        <v>#N/A</v>
      </c>
      <c r="R607" t="str" cm="1">
        <f t="array" ref="R607">INDEX($U$2:$U$6,ROUNDUP(K607/$T$2,0))</f>
        <v>Top 20%</v>
      </c>
      <c r="V607">
        <v>1.1643939393939393</v>
      </c>
      <c r="X607">
        <f t="shared" si="81"/>
        <v>1.2519913922576176</v>
      </c>
      <c r="Y607">
        <v>1.1643939393939393</v>
      </c>
      <c r="Z607">
        <f t="shared" si="82"/>
        <v>1.2519913922576176</v>
      </c>
    </row>
    <row r="608" spans="1:26" x14ac:dyDescent="0.25">
      <c r="A608" s="26">
        <v>5628</v>
      </c>
      <c r="B608" s="96" t="s">
        <v>939</v>
      </c>
      <c r="C608">
        <v>43291104</v>
      </c>
      <c r="D608" t="s">
        <v>938</v>
      </c>
      <c r="E608">
        <v>30935.6957301531</v>
      </c>
      <c r="F608">
        <f t="shared" si="83"/>
        <v>19.226659869579304</v>
      </c>
      <c r="G608" s="27">
        <v>175</v>
      </c>
      <c r="H608">
        <f t="shared" si="84"/>
        <v>1.1743084540999387</v>
      </c>
      <c r="I608">
        <f t="shared" si="85"/>
        <v>22.578029228950999</v>
      </c>
      <c r="J608" s="97">
        <v>0.12901730987971999</v>
      </c>
      <c r="K608" s="98">
        <v>607</v>
      </c>
      <c r="L608">
        <f t="shared" si="86"/>
        <v>7124.1950122375829</v>
      </c>
      <c r="M608">
        <f t="shared" si="87"/>
        <v>8690.0313751751346</v>
      </c>
      <c r="N608" t="e">
        <f t="shared" si="88"/>
        <v>#N/A</v>
      </c>
      <c r="O608" t="str">
        <f t="shared" si="89"/>
        <v>NA</v>
      </c>
      <c r="P608" t="e">
        <v>#N/A</v>
      </c>
      <c r="Q608" t="e">
        <v>#N/A</v>
      </c>
      <c r="R608" t="str" cm="1">
        <f t="array" ref="R608">INDEX($U$2:$U$6,ROUNDUP(K608/$T$2,0))</f>
        <v>Top 20%</v>
      </c>
      <c r="V608">
        <v>0</v>
      </c>
      <c r="X608">
        <f t="shared" si="81"/>
        <v>0</v>
      </c>
      <c r="Y608">
        <v>0</v>
      </c>
      <c r="Z608">
        <f t="shared" si="82"/>
        <v>0</v>
      </c>
    </row>
    <row r="609" spans="1:26" x14ac:dyDescent="0.25">
      <c r="A609" s="26">
        <v>5578</v>
      </c>
      <c r="B609" s="96" t="s">
        <v>4326</v>
      </c>
      <c r="C609">
        <v>13751102</v>
      </c>
      <c r="D609" t="s">
        <v>1201</v>
      </c>
      <c r="E609">
        <v>10908.526975684101</v>
      </c>
      <c r="F609">
        <f t="shared" si="83"/>
        <v>6.7796935833959608</v>
      </c>
      <c r="G609" s="27">
        <v>154</v>
      </c>
      <c r="H609">
        <f t="shared" si="84"/>
        <v>2.929980751417264</v>
      </c>
      <c r="I609">
        <f t="shared" si="85"/>
        <v>19.864371699857301</v>
      </c>
      <c r="J609" s="97">
        <v>0.12898942662245</v>
      </c>
      <c r="K609" s="98">
        <v>608</v>
      </c>
      <c r="L609">
        <f t="shared" si="86"/>
        <v>7130.9747058209787</v>
      </c>
      <c r="M609">
        <f t="shared" si="87"/>
        <v>8670.1670034752769</v>
      </c>
      <c r="N609" t="e">
        <f t="shared" si="88"/>
        <v>#N/A</v>
      </c>
      <c r="O609" t="str">
        <f t="shared" si="89"/>
        <v>NA</v>
      </c>
      <c r="P609" t="e">
        <v>#N/A</v>
      </c>
      <c r="Q609" t="e">
        <v>#N/A</v>
      </c>
      <c r="R609" t="str" cm="1">
        <f t="array" ref="R609">INDEX($U$2:$U$6,ROUNDUP(K609/$T$2,0))</f>
        <v>Top 20%</v>
      </c>
      <c r="V609">
        <v>0</v>
      </c>
      <c r="X609">
        <f t="shared" si="81"/>
        <v>0</v>
      </c>
      <c r="Y609">
        <v>0</v>
      </c>
      <c r="Z609">
        <f t="shared" si="82"/>
        <v>0</v>
      </c>
    </row>
    <row r="610" spans="1:26" x14ac:dyDescent="0.25">
      <c r="A610" s="26">
        <v>2390</v>
      </c>
      <c r="B610" s="96" t="s">
        <v>694</v>
      </c>
      <c r="C610">
        <v>102911109</v>
      </c>
      <c r="D610" t="s">
        <v>284</v>
      </c>
      <c r="E610">
        <v>6700.2969171925897</v>
      </c>
      <c r="F610">
        <f t="shared" si="83"/>
        <v>4.164261601735606</v>
      </c>
      <c r="G610" s="27">
        <v>230</v>
      </c>
      <c r="H610">
        <f t="shared" si="84"/>
        <v>7.1083706477741684</v>
      </c>
      <c r="I610">
        <f t="shared" si="85"/>
        <v>29.601114939430424</v>
      </c>
      <c r="J610" s="97">
        <v>0.12870049973665401</v>
      </c>
      <c r="K610" s="98">
        <v>609</v>
      </c>
      <c r="L610">
        <f t="shared" si="86"/>
        <v>7135.1389674227139</v>
      </c>
      <c r="M610">
        <f t="shared" si="87"/>
        <v>8640.5658885358462</v>
      </c>
      <c r="N610" t="e">
        <f t="shared" si="88"/>
        <v>#N/A</v>
      </c>
      <c r="O610" t="str">
        <f t="shared" si="89"/>
        <v>NA</v>
      </c>
      <c r="P610" t="e">
        <v>#N/A</v>
      </c>
      <c r="Q610" t="e">
        <v>#N/A</v>
      </c>
      <c r="R610" t="str" cm="1">
        <f t="array" ref="R610">INDEX($U$2:$U$6,ROUNDUP(K610/$T$2,0))</f>
        <v>Top 20%</v>
      </c>
      <c r="V610">
        <v>0</v>
      </c>
      <c r="X610">
        <f t="shared" si="81"/>
        <v>0</v>
      </c>
      <c r="Y610">
        <v>0</v>
      </c>
      <c r="Z610">
        <f t="shared" si="82"/>
        <v>0</v>
      </c>
    </row>
    <row r="611" spans="1:26" x14ac:dyDescent="0.25">
      <c r="A611" s="26">
        <v>2104</v>
      </c>
      <c r="B611" s="96" t="s">
        <v>1855</v>
      </c>
      <c r="C611">
        <v>153701104</v>
      </c>
      <c r="D611" t="s">
        <v>320</v>
      </c>
      <c r="E611">
        <v>1530.18286107107</v>
      </c>
      <c r="F611">
        <f t="shared" si="83"/>
        <v>0.95101482975206342</v>
      </c>
      <c r="G611" s="27">
        <v>7</v>
      </c>
      <c r="H611">
        <f t="shared" si="84"/>
        <v>0.94714821389849801</v>
      </c>
      <c r="I611">
        <f t="shared" si="85"/>
        <v>0.90075199739065104</v>
      </c>
      <c r="J611" s="97">
        <v>0.128678856770093</v>
      </c>
      <c r="K611" s="98">
        <v>610</v>
      </c>
      <c r="L611">
        <f t="shared" si="86"/>
        <v>7136.0899822524661</v>
      </c>
      <c r="M611">
        <f t="shared" si="87"/>
        <v>8639.665136538455</v>
      </c>
      <c r="N611" t="e">
        <f t="shared" si="88"/>
        <v>#N/A</v>
      </c>
      <c r="O611" t="str">
        <f t="shared" si="89"/>
        <v>NA</v>
      </c>
      <c r="P611" t="e">
        <v>#N/A</v>
      </c>
      <c r="Q611" t="e">
        <v>#N/A</v>
      </c>
      <c r="R611" t="str" cm="1">
        <f t="array" ref="R611">INDEX($U$2:$U$6,ROUNDUP(K611/$T$2,0))</f>
        <v>Top 20%</v>
      </c>
      <c r="V611">
        <v>0</v>
      </c>
      <c r="X611">
        <f t="shared" si="81"/>
        <v>0</v>
      </c>
      <c r="Y611">
        <v>0</v>
      </c>
      <c r="Z611">
        <f t="shared" si="82"/>
        <v>0</v>
      </c>
    </row>
    <row r="612" spans="1:26" x14ac:dyDescent="0.25">
      <c r="A612" s="26">
        <v>826</v>
      </c>
      <c r="B612" s="96" t="s">
        <v>1132</v>
      </c>
      <c r="C612">
        <v>14662104</v>
      </c>
      <c r="D612" t="s">
        <v>1131</v>
      </c>
      <c r="E612">
        <v>10069.7208648947</v>
      </c>
      <c r="F612">
        <f t="shared" si="83"/>
        <v>6.2583721969513357</v>
      </c>
      <c r="G612" s="27">
        <v>89</v>
      </c>
      <c r="H612">
        <f t="shared" si="84"/>
        <v>1.8290062405672722</v>
      </c>
      <c r="I612">
        <f t="shared" si="85"/>
        <v>11.446601804016703</v>
      </c>
      <c r="J612" s="97">
        <v>0.12861350341591801</v>
      </c>
      <c r="K612" s="98">
        <v>611</v>
      </c>
      <c r="L612">
        <f t="shared" si="86"/>
        <v>7142.3483544494175</v>
      </c>
      <c r="M612">
        <f t="shared" si="87"/>
        <v>8628.2185347344384</v>
      </c>
      <c r="N612" t="e">
        <f t="shared" si="88"/>
        <v>#N/A</v>
      </c>
      <c r="O612" t="str">
        <f t="shared" si="89"/>
        <v>NA</v>
      </c>
      <c r="P612" t="e">
        <v>#N/A</v>
      </c>
      <c r="Q612" t="e">
        <v>#N/A</v>
      </c>
      <c r="R612" t="str" cm="1">
        <f t="array" ref="R612">INDEX($U$2:$U$6,ROUNDUP(K612/$T$2,0))</f>
        <v>Top 20%</v>
      </c>
      <c r="V612">
        <v>0</v>
      </c>
      <c r="X612">
        <f t="shared" si="81"/>
        <v>0</v>
      </c>
      <c r="Y612">
        <v>0</v>
      </c>
      <c r="Z612">
        <f t="shared" si="82"/>
        <v>0</v>
      </c>
    </row>
    <row r="613" spans="1:26" x14ac:dyDescent="0.25">
      <c r="A613" s="26">
        <v>7172</v>
      </c>
      <c r="B613" s="96" t="s">
        <v>492</v>
      </c>
      <c r="C613">
        <v>42751113</v>
      </c>
      <c r="D613" t="s">
        <v>258</v>
      </c>
      <c r="E613">
        <v>17245.148536989102</v>
      </c>
      <c r="F613">
        <f t="shared" si="83"/>
        <v>10.717929482280361</v>
      </c>
      <c r="G613" s="27">
        <v>136</v>
      </c>
      <c r="H613">
        <f t="shared" si="84"/>
        <v>1.6301897905762346</v>
      </c>
      <c r="I613">
        <f t="shared" si="85"/>
        <v>17.472259218129473</v>
      </c>
      <c r="J613" s="97">
        <v>0.128472494250952</v>
      </c>
      <c r="K613" s="98">
        <v>612</v>
      </c>
      <c r="L613">
        <f t="shared" si="86"/>
        <v>7153.0662839316974</v>
      </c>
      <c r="M613">
        <f t="shared" si="87"/>
        <v>8610.7462755163087</v>
      </c>
      <c r="N613" t="e">
        <f t="shared" si="88"/>
        <v>#N/A</v>
      </c>
      <c r="O613" t="str">
        <f t="shared" si="89"/>
        <v>NA</v>
      </c>
      <c r="P613" t="e">
        <v>#N/A</v>
      </c>
      <c r="Q613" t="e">
        <v>#N/A</v>
      </c>
      <c r="R613" t="str" cm="1">
        <f t="array" ref="R613">INDEX($U$2:$U$6,ROUNDUP(K613/$T$2,0))</f>
        <v>Top 20%</v>
      </c>
      <c r="V613">
        <v>0</v>
      </c>
      <c r="X613">
        <f t="shared" si="81"/>
        <v>0</v>
      </c>
      <c r="Y613">
        <v>0</v>
      </c>
      <c r="Z613">
        <f t="shared" si="82"/>
        <v>0</v>
      </c>
    </row>
    <row r="614" spans="1:26" x14ac:dyDescent="0.25">
      <c r="A614" s="26">
        <v>761</v>
      </c>
      <c r="B614" s="96" t="s">
        <v>131</v>
      </c>
      <c r="C614">
        <v>103191101</v>
      </c>
      <c r="D614" t="s">
        <v>228</v>
      </c>
      <c r="E614">
        <v>69991.894162771496</v>
      </c>
      <c r="F614">
        <f t="shared" si="83"/>
        <v>43.50024497375481</v>
      </c>
      <c r="G614" s="27">
        <v>427</v>
      </c>
      <c r="H614">
        <f t="shared" si="84"/>
        <v>1.259221079897602</v>
      </c>
      <c r="I614">
        <f t="shared" si="85"/>
        <v>54.776425451661765</v>
      </c>
      <c r="J614" s="97">
        <v>0.12828202681888001</v>
      </c>
      <c r="K614" s="98">
        <v>613</v>
      </c>
      <c r="L614">
        <f t="shared" si="86"/>
        <v>7196.5665289054523</v>
      </c>
      <c r="M614">
        <f t="shared" si="87"/>
        <v>8555.9698500646464</v>
      </c>
      <c r="N614">
        <f t="shared" si="88"/>
        <v>8555.9698500646464</v>
      </c>
      <c r="O614" t="str">
        <f t="shared" si="89"/>
        <v>BANGOR 11017446</v>
      </c>
      <c r="P614" t="e">
        <v>#N/A</v>
      </c>
      <c r="Q614" t="e">
        <v>#N/A</v>
      </c>
      <c r="R614" t="str" cm="1">
        <f t="array" ref="R614">INDEX($U$2:$U$6,ROUNDUP(K614/$T$2,0))</f>
        <v>Top 20%</v>
      </c>
      <c r="V614">
        <v>0</v>
      </c>
      <c r="X614">
        <f t="shared" si="81"/>
        <v>0</v>
      </c>
      <c r="Y614">
        <v>0</v>
      </c>
      <c r="Z614">
        <f t="shared" si="82"/>
        <v>0</v>
      </c>
    </row>
    <row r="615" spans="1:26" x14ac:dyDescent="0.25">
      <c r="A615" s="26">
        <v>9800</v>
      </c>
      <c r="B615" s="96" t="s">
        <v>1421</v>
      </c>
      <c r="C615">
        <v>42711101</v>
      </c>
      <c r="D615" t="s">
        <v>346</v>
      </c>
      <c r="E615">
        <v>4954.8550678311803</v>
      </c>
      <c r="F615">
        <f t="shared" si="83"/>
        <v>3.0794624411629461</v>
      </c>
      <c r="G615" s="27">
        <v>18</v>
      </c>
      <c r="H615">
        <f t="shared" si="84"/>
        <v>0.74739233468296018</v>
      </c>
      <c r="I615">
        <f t="shared" si="85"/>
        <v>2.3015666234692622</v>
      </c>
      <c r="J615" s="97">
        <v>0.12786481241495901</v>
      </c>
      <c r="K615" s="98">
        <v>614</v>
      </c>
      <c r="L615">
        <f t="shared" si="86"/>
        <v>7199.6459913466151</v>
      </c>
      <c r="M615">
        <f t="shared" si="87"/>
        <v>8553.6682834411768</v>
      </c>
      <c r="N615" t="e">
        <f t="shared" si="88"/>
        <v>#N/A</v>
      </c>
      <c r="O615" t="str">
        <f t="shared" si="89"/>
        <v>NA</v>
      </c>
      <c r="P615" t="e">
        <v>#N/A</v>
      </c>
      <c r="Q615" t="e">
        <v>#N/A</v>
      </c>
      <c r="R615" t="str" cm="1">
        <f t="array" ref="R615">INDEX($U$2:$U$6,ROUNDUP(K615/$T$2,0))</f>
        <v>Top 20%</v>
      </c>
      <c r="V615">
        <v>0</v>
      </c>
      <c r="X615">
        <f t="shared" si="81"/>
        <v>0</v>
      </c>
      <c r="Y615">
        <v>0</v>
      </c>
      <c r="Z615">
        <f t="shared" si="82"/>
        <v>0</v>
      </c>
    </row>
    <row r="616" spans="1:26" x14ac:dyDescent="0.25">
      <c r="A616" s="26">
        <v>9664</v>
      </c>
      <c r="B616" s="96" t="s">
        <v>3887</v>
      </c>
      <c r="C616">
        <v>182611103</v>
      </c>
      <c r="D616" t="s">
        <v>2234</v>
      </c>
      <c r="E616">
        <v>4532.1932628879404</v>
      </c>
      <c r="F616">
        <f t="shared" si="83"/>
        <v>2.8167764219315976</v>
      </c>
      <c r="G616" s="27">
        <v>30</v>
      </c>
      <c r="H616">
        <f t="shared" si="84"/>
        <v>1.3543632781659842</v>
      </c>
      <c r="I616">
        <f t="shared" si="85"/>
        <v>3.8149385486679299</v>
      </c>
      <c r="J616" s="97">
        <v>0.127164618288931</v>
      </c>
      <c r="K616" s="98">
        <v>615</v>
      </c>
      <c r="L616">
        <f t="shared" si="86"/>
        <v>7202.4627677685467</v>
      </c>
      <c r="M616">
        <f t="shared" si="87"/>
        <v>8549.8533448925082</v>
      </c>
      <c r="N616" t="e">
        <f t="shared" si="88"/>
        <v>#N/A</v>
      </c>
      <c r="O616" t="str">
        <f t="shared" si="89"/>
        <v>NA</v>
      </c>
      <c r="P616" t="e">
        <v>#N/A</v>
      </c>
      <c r="Q616" t="e">
        <v>#N/A</v>
      </c>
      <c r="R616" t="str" cm="1">
        <f t="array" ref="R616">INDEX($U$2:$U$6,ROUNDUP(K616/$T$2,0))</f>
        <v>Top 20%</v>
      </c>
      <c r="V616">
        <v>0</v>
      </c>
      <c r="X616">
        <f t="shared" si="81"/>
        <v>0</v>
      </c>
      <c r="Y616">
        <v>0</v>
      </c>
      <c r="Z616">
        <f t="shared" si="82"/>
        <v>0</v>
      </c>
    </row>
    <row r="617" spans="1:26" x14ac:dyDescent="0.25">
      <c r="A617" s="26">
        <v>5583</v>
      </c>
      <c r="B617" s="96" t="s">
        <v>400</v>
      </c>
      <c r="C617">
        <v>103541103</v>
      </c>
      <c r="D617" t="s">
        <v>399</v>
      </c>
      <c r="E617">
        <v>26958.204369013602</v>
      </c>
      <c r="F617">
        <f t="shared" si="83"/>
        <v>16.754632920455936</v>
      </c>
      <c r="G617" s="27">
        <v>177</v>
      </c>
      <c r="H617">
        <f t="shared" si="84"/>
        <v>1.3433211670099809</v>
      </c>
      <c r="I617">
        <f t="shared" si="85"/>
        <v>22.506853047530715</v>
      </c>
      <c r="J617" s="97">
        <v>0.12715736185045601</v>
      </c>
      <c r="K617" s="98">
        <v>616</v>
      </c>
      <c r="L617">
        <f t="shared" si="86"/>
        <v>7219.2174006890027</v>
      </c>
      <c r="M617">
        <f t="shared" si="87"/>
        <v>8527.3464918449772</v>
      </c>
      <c r="N617" t="e">
        <f t="shared" si="88"/>
        <v>#N/A</v>
      </c>
      <c r="O617" t="str">
        <f t="shared" si="89"/>
        <v>NA</v>
      </c>
      <c r="P617" t="e">
        <v>#N/A</v>
      </c>
      <c r="Q617" t="e">
        <v>#N/A</v>
      </c>
      <c r="R617" t="str" cm="1">
        <f t="array" ref="R617">INDEX($U$2:$U$6,ROUNDUP(K617/$T$2,0))</f>
        <v>Top 20%</v>
      </c>
      <c r="V617">
        <v>0</v>
      </c>
      <c r="X617">
        <f t="shared" si="81"/>
        <v>0</v>
      </c>
      <c r="Y617">
        <v>0</v>
      </c>
      <c r="Z617">
        <f t="shared" si="82"/>
        <v>0</v>
      </c>
    </row>
    <row r="618" spans="1:26" x14ac:dyDescent="0.25">
      <c r="A618" s="26">
        <v>4955</v>
      </c>
      <c r="B618" s="96" t="s">
        <v>4327</v>
      </c>
      <c r="C618">
        <v>42661104</v>
      </c>
      <c r="D618" t="s">
        <v>505</v>
      </c>
      <c r="E618">
        <v>6867.49818237201</v>
      </c>
      <c r="F618">
        <f t="shared" si="83"/>
        <v>4.2681778635003171</v>
      </c>
      <c r="G618" s="27">
        <v>66</v>
      </c>
      <c r="H618">
        <f t="shared" si="84"/>
        <v>1.9545746597662661</v>
      </c>
      <c r="I618">
        <f t="shared" si="85"/>
        <v>8.3424722953730406</v>
      </c>
      <c r="J618" s="97">
        <v>0.12640109538444</v>
      </c>
      <c r="K618" s="98">
        <v>617</v>
      </c>
      <c r="L618">
        <f t="shared" si="86"/>
        <v>7223.4855785525033</v>
      </c>
      <c r="M618">
        <f t="shared" si="87"/>
        <v>8519.004019549604</v>
      </c>
      <c r="N618" t="e">
        <f t="shared" si="88"/>
        <v>#N/A</v>
      </c>
      <c r="O618" t="str">
        <f t="shared" si="89"/>
        <v>NA</v>
      </c>
      <c r="P618" t="e">
        <v>#N/A</v>
      </c>
      <c r="Q618" t="e">
        <v>#N/A</v>
      </c>
      <c r="R618" t="str" cm="1">
        <f t="array" ref="R618">INDEX($U$2:$U$6,ROUNDUP(K618/$T$2,0))</f>
        <v>Top 20%</v>
      </c>
      <c r="V618">
        <v>0</v>
      </c>
      <c r="X618">
        <f t="shared" si="81"/>
        <v>0</v>
      </c>
      <c r="Y618">
        <v>0</v>
      </c>
      <c r="Z618">
        <f t="shared" si="82"/>
        <v>0</v>
      </c>
    </row>
    <row r="619" spans="1:26" x14ac:dyDescent="0.25">
      <c r="A619" s="26">
        <v>9342</v>
      </c>
      <c r="B619" s="96" t="s">
        <v>1349</v>
      </c>
      <c r="C619">
        <v>254601103</v>
      </c>
      <c r="D619" t="s">
        <v>354</v>
      </c>
      <c r="E619">
        <v>7527.4054119435696</v>
      </c>
      <c r="F619">
        <f t="shared" si="83"/>
        <v>4.6783128725566003</v>
      </c>
      <c r="G619" s="27">
        <v>49</v>
      </c>
      <c r="H619">
        <f t="shared" si="84"/>
        <v>1.3234852308201766</v>
      </c>
      <c r="I619">
        <f t="shared" si="85"/>
        <v>6.1916779919845757</v>
      </c>
      <c r="J619" s="97">
        <v>0.12636077534662399</v>
      </c>
      <c r="K619" s="98">
        <v>618</v>
      </c>
      <c r="L619">
        <f t="shared" si="86"/>
        <v>7228.1638914250598</v>
      </c>
      <c r="M619">
        <f t="shared" si="87"/>
        <v>8512.8123415576192</v>
      </c>
      <c r="N619" t="e">
        <f t="shared" si="88"/>
        <v>#N/A</v>
      </c>
      <c r="O619" t="str">
        <f t="shared" si="89"/>
        <v>NA</v>
      </c>
      <c r="P619" t="e">
        <v>#N/A</v>
      </c>
      <c r="Q619" t="e">
        <v>#N/A</v>
      </c>
      <c r="R619" t="str" cm="1">
        <f t="array" ref="R619">INDEX($U$2:$U$6,ROUNDUP(K619/$T$2,0))</f>
        <v>Top 20%</v>
      </c>
      <c r="V619">
        <v>0</v>
      </c>
      <c r="X619">
        <f t="shared" si="81"/>
        <v>0</v>
      </c>
      <c r="Y619">
        <v>0</v>
      </c>
      <c r="Z619">
        <f t="shared" si="82"/>
        <v>0</v>
      </c>
    </row>
    <row r="620" spans="1:26" x14ac:dyDescent="0.25">
      <c r="A620" s="26">
        <v>7895</v>
      </c>
      <c r="B620" s="96" t="s">
        <v>2721</v>
      </c>
      <c r="C620">
        <v>163781704</v>
      </c>
      <c r="D620" t="s">
        <v>2066</v>
      </c>
      <c r="E620">
        <v>10595.299624601201</v>
      </c>
      <c r="F620">
        <f t="shared" si="83"/>
        <v>6.5850215193295218</v>
      </c>
      <c r="G620" s="27">
        <v>28</v>
      </c>
      <c r="H620">
        <f t="shared" si="84"/>
        <v>0.53685021361216179</v>
      </c>
      <c r="I620">
        <f t="shared" si="85"/>
        <v>3.535170209292736</v>
      </c>
      <c r="J620" s="97">
        <v>0.126256078903312</v>
      </c>
      <c r="K620" s="98">
        <v>619</v>
      </c>
      <c r="L620">
        <f t="shared" si="86"/>
        <v>7234.7489129443893</v>
      </c>
      <c r="M620">
        <f t="shared" si="87"/>
        <v>8509.2771713483271</v>
      </c>
      <c r="N620" t="e">
        <f t="shared" si="88"/>
        <v>#N/A</v>
      </c>
      <c r="O620" t="str">
        <f t="shared" si="89"/>
        <v>NA</v>
      </c>
      <c r="P620" t="e">
        <v>#N/A</v>
      </c>
      <c r="Q620" t="e">
        <v>#N/A</v>
      </c>
      <c r="R620" t="str" cm="1">
        <f t="array" ref="R620">INDEX($U$2:$U$6,ROUNDUP(K620/$T$2,0))</f>
        <v>Top 20%</v>
      </c>
      <c r="V620">
        <v>0</v>
      </c>
      <c r="X620">
        <f t="shared" si="81"/>
        <v>0</v>
      </c>
      <c r="Y620">
        <v>0</v>
      </c>
      <c r="Z620">
        <f t="shared" si="82"/>
        <v>0</v>
      </c>
    </row>
    <row r="621" spans="1:26" x14ac:dyDescent="0.25">
      <c r="A621" s="26">
        <v>1593</v>
      </c>
      <c r="B621" s="96" t="s">
        <v>1504</v>
      </c>
      <c r="C621">
        <v>24131102</v>
      </c>
      <c r="D621" t="s">
        <v>1503</v>
      </c>
      <c r="E621">
        <v>30491.234478664901</v>
      </c>
      <c r="F621">
        <f t="shared" si="83"/>
        <v>18.950425406255377</v>
      </c>
      <c r="G621" s="27">
        <v>129</v>
      </c>
      <c r="H621">
        <f t="shared" si="84"/>
        <v>0.8576015354118578</v>
      </c>
      <c r="I621">
        <f t="shared" si="85"/>
        <v>16.25191392511249</v>
      </c>
      <c r="J621" s="97">
        <v>0.12598382887684101</v>
      </c>
      <c r="K621" s="98">
        <v>620</v>
      </c>
      <c r="L621">
        <f t="shared" si="86"/>
        <v>7253.6993383506451</v>
      </c>
      <c r="M621">
        <f t="shared" si="87"/>
        <v>8493.0252574232145</v>
      </c>
      <c r="N621" t="e">
        <f t="shared" si="88"/>
        <v>#N/A</v>
      </c>
      <c r="O621" t="str">
        <f t="shared" si="89"/>
        <v>NA</v>
      </c>
      <c r="P621" t="e">
        <v>#N/A</v>
      </c>
      <c r="Q621" t="e">
        <v>#N/A</v>
      </c>
      <c r="R621" t="str" cm="1">
        <f t="array" ref="R621">INDEX($U$2:$U$6,ROUNDUP(K621/$T$2,0))</f>
        <v>Top 20%</v>
      </c>
      <c r="V621">
        <v>0</v>
      </c>
      <c r="X621">
        <f t="shared" si="81"/>
        <v>0</v>
      </c>
      <c r="Y621">
        <v>0</v>
      </c>
      <c r="Z621">
        <f t="shared" si="82"/>
        <v>0</v>
      </c>
    </row>
    <row r="622" spans="1:26" x14ac:dyDescent="0.25">
      <c r="A622" s="26">
        <v>9134</v>
      </c>
      <c r="B622" s="96" t="s">
        <v>4328</v>
      </c>
      <c r="C622">
        <v>182631104</v>
      </c>
      <c r="D622" t="s">
        <v>1543</v>
      </c>
      <c r="E622">
        <v>9325.2379908985895</v>
      </c>
      <c r="F622">
        <f t="shared" si="83"/>
        <v>5.7956730832185146</v>
      </c>
      <c r="G622" s="27">
        <v>107</v>
      </c>
      <c r="H622">
        <f t="shared" si="84"/>
        <v>2.3257889544182033</v>
      </c>
      <c r="I622">
        <f t="shared" si="85"/>
        <v>13.479512440368515</v>
      </c>
      <c r="J622" s="97">
        <v>0.125976751779145</v>
      </c>
      <c r="K622" s="98">
        <v>621</v>
      </c>
      <c r="L622">
        <f t="shared" si="86"/>
        <v>7259.4950114338635</v>
      </c>
      <c r="M622">
        <f t="shared" si="87"/>
        <v>8479.5457449828464</v>
      </c>
      <c r="N622" t="e">
        <f t="shared" si="88"/>
        <v>#N/A</v>
      </c>
      <c r="O622" t="str">
        <f t="shared" si="89"/>
        <v>NA</v>
      </c>
      <c r="P622" t="e">
        <v>#N/A</v>
      </c>
      <c r="Q622" t="e">
        <v>#N/A</v>
      </c>
      <c r="R622" t="str" cm="1">
        <f t="array" ref="R622">INDEX($U$2:$U$6,ROUNDUP(K622/$T$2,0))</f>
        <v>Top 20%</v>
      </c>
      <c r="V622">
        <v>0</v>
      </c>
      <c r="X622">
        <f t="shared" si="81"/>
        <v>0</v>
      </c>
      <c r="Y622">
        <v>0</v>
      </c>
      <c r="Z622">
        <f t="shared" si="82"/>
        <v>0</v>
      </c>
    </row>
    <row r="623" spans="1:26" x14ac:dyDescent="0.25">
      <c r="A623" s="26">
        <v>10634</v>
      </c>
      <c r="B623" s="96" t="s">
        <v>4329</v>
      </c>
      <c r="C623">
        <v>82952107</v>
      </c>
      <c r="D623" t="s">
        <v>2473</v>
      </c>
      <c r="E623">
        <v>532.32993642573399</v>
      </c>
      <c r="F623">
        <f t="shared" si="83"/>
        <v>0.33084520598243256</v>
      </c>
      <c r="G623" s="27">
        <v>6</v>
      </c>
      <c r="H623">
        <f t="shared" si="84"/>
        <v>2.2725970349489111</v>
      </c>
      <c r="I623">
        <f t="shared" si="85"/>
        <v>0.7518778341427379</v>
      </c>
      <c r="J623" s="97">
        <v>0.12531297235712299</v>
      </c>
      <c r="K623" s="98">
        <v>622</v>
      </c>
      <c r="L623">
        <f t="shared" si="86"/>
        <v>7259.8258566398463</v>
      </c>
      <c r="M623">
        <f t="shared" si="87"/>
        <v>8478.7938671487045</v>
      </c>
      <c r="N623" t="e">
        <f t="shared" si="88"/>
        <v>#N/A</v>
      </c>
      <c r="O623" t="str">
        <f t="shared" si="89"/>
        <v>NA</v>
      </c>
      <c r="P623" t="e">
        <v>#N/A</v>
      </c>
      <c r="Q623" t="e">
        <v>#N/A</v>
      </c>
      <c r="R623" t="str" cm="1">
        <f t="array" ref="R623">INDEX($U$2:$U$6,ROUNDUP(K623/$T$2,0))</f>
        <v>Top 20%</v>
      </c>
      <c r="V623">
        <v>0</v>
      </c>
      <c r="X623">
        <f t="shared" si="81"/>
        <v>0</v>
      </c>
      <c r="Y623">
        <v>0</v>
      </c>
      <c r="Z623">
        <f t="shared" si="82"/>
        <v>0</v>
      </c>
    </row>
    <row r="624" spans="1:26" x14ac:dyDescent="0.25">
      <c r="A624" s="26">
        <v>8835</v>
      </c>
      <c r="B624" s="96" t="s">
        <v>4330</v>
      </c>
      <c r="C624">
        <v>182052102</v>
      </c>
      <c r="D624" t="s">
        <v>2688</v>
      </c>
      <c r="E624">
        <v>4227.5123695786197</v>
      </c>
      <c r="F624">
        <f t="shared" si="83"/>
        <v>2.6274160158972153</v>
      </c>
      <c r="G624" s="27">
        <v>16</v>
      </c>
      <c r="H624">
        <f t="shared" si="84"/>
        <v>0.76212388777550577</v>
      </c>
      <c r="I624">
        <f t="shared" si="85"/>
        <v>2.0024165088392158</v>
      </c>
      <c r="J624" s="97">
        <v>0.12515103180245099</v>
      </c>
      <c r="K624" s="98">
        <v>623</v>
      </c>
      <c r="L624">
        <f t="shared" si="86"/>
        <v>7262.4532726557436</v>
      </c>
      <c r="M624">
        <f t="shared" si="87"/>
        <v>8476.7914506398647</v>
      </c>
      <c r="N624" t="e">
        <f t="shared" si="88"/>
        <v>#N/A</v>
      </c>
      <c r="O624" t="str">
        <f t="shared" si="89"/>
        <v>NA</v>
      </c>
      <c r="P624" t="e">
        <v>#N/A</v>
      </c>
      <c r="Q624" t="e">
        <v>#N/A</v>
      </c>
      <c r="R624" t="str" cm="1">
        <f t="array" ref="R624">INDEX($U$2:$U$6,ROUNDUP(K624/$T$2,0))</f>
        <v>Top 20%</v>
      </c>
      <c r="V624">
        <v>0</v>
      </c>
      <c r="X624">
        <f t="shared" si="81"/>
        <v>0</v>
      </c>
      <c r="Y624">
        <v>0</v>
      </c>
      <c r="Z624">
        <f t="shared" si="82"/>
        <v>0</v>
      </c>
    </row>
    <row r="625" spans="1:26" x14ac:dyDescent="0.25">
      <c r="A625" s="26">
        <v>6170</v>
      </c>
      <c r="B625" s="96" t="s">
        <v>361</v>
      </c>
      <c r="C625">
        <v>103401101</v>
      </c>
      <c r="D625" t="s">
        <v>303</v>
      </c>
      <c r="E625">
        <v>49990.9130370696</v>
      </c>
      <c r="F625">
        <f t="shared" si="83"/>
        <v>31.069554404642385</v>
      </c>
      <c r="G625" s="27">
        <v>264</v>
      </c>
      <c r="H625">
        <f t="shared" si="84"/>
        <v>1.062412322117767</v>
      </c>
      <c r="I625">
        <f t="shared" si="85"/>
        <v>33.008677442200415</v>
      </c>
      <c r="J625" s="97">
        <v>0.12503286909924399</v>
      </c>
      <c r="K625" s="98">
        <v>624</v>
      </c>
      <c r="L625">
        <f t="shared" si="86"/>
        <v>7293.5228270603857</v>
      </c>
      <c r="M625">
        <f t="shared" si="87"/>
        <v>8443.7827731976649</v>
      </c>
      <c r="N625" t="e">
        <f t="shared" si="88"/>
        <v>#N/A</v>
      </c>
      <c r="O625" t="str">
        <f t="shared" si="89"/>
        <v>NA</v>
      </c>
      <c r="P625" t="e">
        <v>#N/A</v>
      </c>
      <c r="Q625" t="e">
        <v>#N/A</v>
      </c>
      <c r="R625" t="str" cm="1">
        <f t="array" ref="R625">INDEX($U$2:$U$6,ROUNDUP(K625/$T$2,0))</f>
        <v>Top 20%</v>
      </c>
      <c r="V625">
        <v>3.05</v>
      </c>
      <c r="X625">
        <f t="shared" si="81"/>
        <v>3.2403575824591893</v>
      </c>
      <c r="Y625">
        <v>3.05</v>
      </c>
      <c r="Z625">
        <f t="shared" si="82"/>
        <v>3.2403575824591893</v>
      </c>
    </row>
    <row r="626" spans="1:26" x14ac:dyDescent="0.25">
      <c r="A626" s="26">
        <v>9760</v>
      </c>
      <c r="B626" s="96" t="s">
        <v>3862</v>
      </c>
      <c r="C626">
        <v>43321103</v>
      </c>
      <c r="D626" t="s">
        <v>1985</v>
      </c>
      <c r="E626">
        <v>2685.0441546176498</v>
      </c>
      <c r="F626">
        <f t="shared" si="83"/>
        <v>1.6687657890724983</v>
      </c>
      <c r="G626" s="27">
        <v>17</v>
      </c>
      <c r="H626">
        <f t="shared" si="84"/>
        <v>1.2622255950334063</v>
      </c>
      <c r="I626">
        <f t="shared" si="85"/>
        <v>2.1063588910834259</v>
      </c>
      <c r="J626" s="97">
        <v>0.123903464181378</v>
      </c>
      <c r="K626" s="98">
        <v>625</v>
      </c>
      <c r="L626">
        <f t="shared" si="86"/>
        <v>7295.1915928494582</v>
      </c>
      <c r="M626">
        <f t="shared" si="87"/>
        <v>8441.6764143065811</v>
      </c>
      <c r="N626">
        <f t="shared" si="88"/>
        <v>8441.6764143065811</v>
      </c>
      <c r="O626" t="str">
        <f t="shared" si="89"/>
        <v>RINCON 11035152</v>
      </c>
      <c r="P626" t="e">
        <v>#N/A</v>
      </c>
      <c r="Q626" t="e">
        <v>#N/A</v>
      </c>
      <c r="R626" t="str" cm="1">
        <f t="array" ref="R626">INDEX($U$2:$U$6,ROUNDUP(K626/$T$2,0))</f>
        <v>Top 20%</v>
      </c>
      <c r="V626">
        <v>0</v>
      </c>
      <c r="X626">
        <f t="shared" si="81"/>
        <v>0</v>
      </c>
      <c r="Y626">
        <v>0</v>
      </c>
      <c r="Z626">
        <f t="shared" si="82"/>
        <v>0</v>
      </c>
    </row>
    <row r="627" spans="1:26" x14ac:dyDescent="0.25">
      <c r="A627" s="26">
        <v>6631</v>
      </c>
      <c r="B627" s="96" t="s">
        <v>1545</v>
      </c>
      <c r="C627">
        <v>43361103</v>
      </c>
      <c r="D627" t="s">
        <v>649</v>
      </c>
      <c r="E627">
        <v>22934.927690096902</v>
      </c>
      <c r="F627">
        <f t="shared" si="83"/>
        <v>14.254150211371599</v>
      </c>
      <c r="G627" s="27">
        <v>164</v>
      </c>
      <c r="H627">
        <f t="shared" si="84"/>
        <v>1.4239429928054208</v>
      </c>
      <c r="I627">
        <f t="shared" si="85"/>
        <v>20.297097311878495</v>
      </c>
      <c r="J627" s="97">
        <v>0.123762788487064</v>
      </c>
      <c r="K627" s="98">
        <v>626</v>
      </c>
      <c r="L627">
        <f t="shared" si="86"/>
        <v>7309.44574306083</v>
      </c>
      <c r="M627">
        <f t="shared" si="87"/>
        <v>8421.3793169947021</v>
      </c>
      <c r="N627" t="e">
        <f t="shared" si="88"/>
        <v>#N/A</v>
      </c>
      <c r="O627" t="str">
        <f t="shared" si="89"/>
        <v>NA</v>
      </c>
      <c r="P627" t="e">
        <v>#N/A</v>
      </c>
      <c r="Q627" t="e">
        <v>#N/A</v>
      </c>
      <c r="R627" t="str" cm="1">
        <f t="array" ref="R627">INDEX($U$2:$U$6,ROUNDUP(K627/$T$2,0))</f>
        <v>Top 20%</v>
      </c>
      <c r="V627">
        <v>0</v>
      </c>
      <c r="X627">
        <f t="shared" si="81"/>
        <v>0</v>
      </c>
      <c r="Y627">
        <v>0</v>
      </c>
      <c r="Z627">
        <f t="shared" si="82"/>
        <v>0</v>
      </c>
    </row>
    <row r="628" spans="1:26" x14ac:dyDescent="0.25">
      <c r="A628" s="26">
        <v>7124</v>
      </c>
      <c r="B628" s="96" t="s">
        <v>4331</v>
      </c>
      <c r="C628">
        <v>182721102</v>
      </c>
      <c r="D628" t="s">
        <v>1434</v>
      </c>
      <c r="E628">
        <v>2348.0850123466498</v>
      </c>
      <c r="F628">
        <f t="shared" si="83"/>
        <v>1.4593443209115289</v>
      </c>
      <c r="G628" s="27">
        <v>124</v>
      </c>
      <c r="H628">
        <f t="shared" si="84"/>
        <v>10.515419431482519</v>
      </c>
      <c r="I628">
        <f t="shared" si="85"/>
        <v>15.345617629336751</v>
      </c>
      <c r="J628" s="97">
        <v>0.12375498088174799</v>
      </c>
      <c r="K628" s="98">
        <v>627</v>
      </c>
      <c r="L628">
        <f t="shared" si="86"/>
        <v>7310.9050873817414</v>
      </c>
      <c r="M628">
        <f t="shared" si="87"/>
        <v>8406.0336993653655</v>
      </c>
      <c r="N628" t="e">
        <f t="shared" si="88"/>
        <v>#N/A</v>
      </c>
      <c r="O628" t="str">
        <f t="shared" si="89"/>
        <v>NA</v>
      </c>
      <c r="P628" t="e">
        <v>#N/A</v>
      </c>
      <c r="Q628" t="e">
        <v>#N/A</v>
      </c>
      <c r="R628" t="str" cm="1">
        <f t="array" ref="R628">INDEX($U$2:$U$6,ROUNDUP(K628/$T$2,0))</f>
        <v>Top 20%</v>
      </c>
      <c r="V628">
        <v>0</v>
      </c>
      <c r="X628">
        <f t="shared" si="81"/>
        <v>0</v>
      </c>
      <c r="Y628">
        <v>0</v>
      </c>
      <c r="Z628">
        <f t="shared" si="82"/>
        <v>0</v>
      </c>
    </row>
    <row r="629" spans="1:26" x14ac:dyDescent="0.25">
      <c r="A629" s="26">
        <v>547</v>
      </c>
      <c r="B629" s="96" t="s">
        <v>299</v>
      </c>
      <c r="C629">
        <v>103561102</v>
      </c>
      <c r="D629" t="s">
        <v>246</v>
      </c>
      <c r="E629">
        <v>36747.479036105302</v>
      </c>
      <c r="F629">
        <f t="shared" si="83"/>
        <v>22.838706672532815</v>
      </c>
      <c r="G629" s="27">
        <v>244</v>
      </c>
      <c r="H629">
        <f t="shared" si="84"/>
        <v>1.3220583877003473</v>
      </c>
      <c r="I629">
        <f t="shared" si="85"/>
        <v>30.194103720649899</v>
      </c>
      <c r="J629" s="97">
        <v>0.12374632672397499</v>
      </c>
      <c r="K629" s="98">
        <v>628</v>
      </c>
      <c r="L629">
        <f t="shared" si="86"/>
        <v>7333.7437940542741</v>
      </c>
      <c r="M629">
        <f t="shared" si="87"/>
        <v>8375.8395956447148</v>
      </c>
      <c r="N629" t="e">
        <f t="shared" si="88"/>
        <v>#N/A</v>
      </c>
      <c r="O629" t="str">
        <f t="shared" si="89"/>
        <v>NA</v>
      </c>
      <c r="P629" t="e">
        <v>#N/A</v>
      </c>
      <c r="Q629" t="e">
        <v>#N/A</v>
      </c>
      <c r="R629" t="str" cm="1">
        <f t="array" ref="R629">INDEX($U$2:$U$6,ROUNDUP(K629/$T$2,0))</f>
        <v>Top 20%</v>
      </c>
      <c r="V629">
        <v>0</v>
      </c>
      <c r="X629">
        <f t="shared" si="81"/>
        <v>0</v>
      </c>
      <c r="Y629">
        <v>0</v>
      </c>
      <c r="Z629">
        <f t="shared" si="82"/>
        <v>0</v>
      </c>
    </row>
    <row r="630" spans="1:26" x14ac:dyDescent="0.25">
      <c r="A630" s="26">
        <v>6046</v>
      </c>
      <c r="B630" s="96" t="s">
        <v>2554</v>
      </c>
      <c r="C630">
        <v>255292108</v>
      </c>
      <c r="D630" t="s">
        <v>1244</v>
      </c>
      <c r="E630">
        <v>31387.763874483298</v>
      </c>
      <c r="F630">
        <f t="shared" si="83"/>
        <v>19.507622047534678</v>
      </c>
      <c r="G630" s="27">
        <v>188</v>
      </c>
      <c r="H630">
        <f t="shared" si="84"/>
        <v>1.1915988619777911</v>
      </c>
      <c r="I630">
        <f t="shared" si="85"/>
        <v>23.245260231735191</v>
      </c>
      <c r="J630" s="97">
        <v>0.123645001232634</v>
      </c>
      <c r="K630" s="98">
        <v>629</v>
      </c>
      <c r="L630">
        <f t="shared" si="86"/>
        <v>7353.2514161018089</v>
      </c>
      <c r="M630">
        <f t="shared" si="87"/>
        <v>8352.5943354129795</v>
      </c>
      <c r="N630" t="e">
        <f t="shared" si="88"/>
        <v>#N/A</v>
      </c>
      <c r="O630" t="str">
        <f t="shared" si="89"/>
        <v>NA</v>
      </c>
      <c r="P630" t="e">
        <v>#N/A</v>
      </c>
      <c r="Q630" t="e">
        <v>#N/A</v>
      </c>
      <c r="R630" t="str" cm="1">
        <f t="array" ref="R630">INDEX($U$2:$U$6,ROUNDUP(K630/$T$2,0))</f>
        <v>Top 20%</v>
      </c>
      <c r="V630">
        <v>0</v>
      </c>
      <c r="X630">
        <f t="shared" si="81"/>
        <v>0</v>
      </c>
      <c r="Y630">
        <v>0</v>
      </c>
      <c r="Z630">
        <f t="shared" si="82"/>
        <v>0</v>
      </c>
    </row>
    <row r="631" spans="1:26" x14ac:dyDescent="0.25">
      <c r="A631" s="26">
        <v>7443</v>
      </c>
      <c r="B631" s="96" t="s">
        <v>547</v>
      </c>
      <c r="C631">
        <v>192221101</v>
      </c>
      <c r="D631" t="s">
        <v>502</v>
      </c>
      <c r="E631">
        <v>13849.8333084515</v>
      </c>
      <c r="F631">
        <f t="shared" si="83"/>
        <v>8.6077273514303911</v>
      </c>
      <c r="G631" s="27">
        <v>66</v>
      </c>
      <c r="H631">
        <f t="shared" si="84"/>
        <v>0.94632546327882161</v>
      </c>
      <c r="I631">
        <f t="shared" si="85"/>
        <v>8.1457115736201491</v>
      </c>
      <c r="J631" s="97">
        <v>0.12341987232757801</v>
      </c>
      <c r="K631" s="98">
        <v>630</v>
      </c>
      <c r="L631">
        <f t="shared" si="86"/>
        <v>7361.8591434532391</v>
      </c>
      <c r="M631">
        <f t="shared" si="87"/>
        <v>8344.4486238393602</v>
      </c>
      <c r="N631" t="e">
        <f t="shared" si="88"/>
        <v>#N/A</v>
      </c>
      <c r="O631" t="str">
        <f t="shared" si="89"/>
        <v>NA</v>
      </c>
      <c r="P631" t="e">
        <v>#N/A</v>
      </c>
      <c r="Q631" t="e">
        <v>#N/A</v>
      </c>
      <c r="R631" t="str" cm="1">
        <f t="array" ref="R631">INDEX($U$2:$U$6,ROUNDUP(K631/$T$2,0))</f>
        <v>Top 20%</v>
      </c>
      <c r="V631">
        <v>0</v>
      </c>
      <c r="X631">
        <f t="shared" si="81"/>
        <v>0</v>
      </c>
      <c r="Y631">
        <v>0</v>
      </c>
      <c r="Z631">
        <f t="shared" si="82"/>
        <v>0</v>
      </c>
    </row>
    <row r="632" spans="1:26" x14ac:dyDescent="0.25">
      <c r="A632" s="26">
        <v>2056</v>
      </c>
      <c r="B632" s="96" t="s">
        <v>1397</v>
      </c>
      <c r="C632">
        <v>183041101</v>
      </c>
      <c r="D632" t="s">
        <v>1396</v>
      </c>
      <c r="E632">
        <v>48855.540468694096</v>
      </c>
      <c r="F632">
        <f t="shared" si="83"/>
        <v>30.363915766745865</v>
      </c>
      <c r="G632" s="27">
        <v>304</v>
      </c>
      <c r="H632">
        <f t="shared" si="84"/>
        <v>1.2331499701970232</v>
      </c>
      <c r="I632">
        <f t="shared" si="85"/>
        <v>37.443261822827587</v>
      </c>
      <c r="J632" s="97">
        <v>0.123168624417196</v>
      </c>
      <c r="K632" s="98">
        <v>631</v>
      </c>
      <c r="L632">
        <f t="shared" si="86"/>
        <v>7392.2230592199849</v>
      </c>
      <c r="M632">
        <f t="shared" si="87"/>
        <v>8307.0053620165327</v>
      </c>
      <c r="N632" t="e">
        <f t="shared" si="88"/>
        <v>#N/A</v>
      </c>
      <c r="O632" t="str">
        <f t="shared" si="89"/>
        <v>NA</v>
      </c>
      <c r="P632" t="e">
        <v>#N/A</v>
      </c>
      <c r="Q632" t="e">
        <v>#N/A</v>
      </c>
      <c r="R632" t="str" cm="1">
        <f t="array" ref="R632">INDEX($U$2:$U$6,ROUNDUP(K632/$T$2,0))</f>
        <v>Top 20%</v>
      </c>
      <c r="V632">
        <v>0</v>
      </c>
      <c r="X632">
        <f t="shared" si="81"/>
        <v>0</v>
      </c>
      <c r="Y632">
        <v>0</v>
      </c>
      <c r="Z632">
        <f t="shared" si="82"/>
        <v>0</v>
      </c>
    </row>
    <row r="633" spans="1:26" x14ac:dyDescent="0.25">
      <c r="A633" s="26">
        <v>1863</v>
      </c>
      <c r="B633" s="96" t="s">
        <v>472</v>
      </c>
      <c r="C633">
        <v>152261106</v>
      </c>
      <c r="D633" t="s">
        <v>471</v>
      </c>
      <c r="E633">
        <v>35336.551411209999</v>
      </c>
      <c r="F633">
        <f t="shared" si="83"/>
        <v>21.961809453828465</v>
      </c>
      <c r="G633" s="27">
        <v>212</v>
      </c>
      <c r="H633">
        <f t="shared" si="84"/>
        <v>1.1870731676042574</v>
      </c>
      <c r="I633">
        <f t="shared" si="85"/>
        <v>26.070274714677282</v>
      </c>
      <c r="J633" s="97">
        <v>0.12297299393715699</v>
      </c>
      <c r="K633" s="98">
        <v>632</v>
      </c>
      <c r="L633">
        <f t="shared" si="86"/>
        <v>7414.1848686738131</v>
      </c>
      <c r="M633">
        <f t="shared" si="87"/>
        <v>8280.9350873018557</v>
      </c>
      <c r="N633" t="e">
        <f t="shared" si="88"/>
        <v>#N/A</v>
      </c>
      <c r="O633" t="str">
        <f t="shared" si="89"/>
        <v>NA</v>
      </c>
      <c r="P633" t="e">
        <v>#N/A</v>
      </c>
      <c r="Q633" t="e">
        <v>#N/A</v>
      </c>
      <c r="R633" t="str" cm="1">
        <f t="array" ref="R633">INDEX($U$2:$U$6,ROUNDUP(K633/$T$2,0))</f>
        <v>Top 20%</v>
      </c>
      <c r="V633">
        <v>0</v>
      </c>
      <c r="X633">
        <f t="shared" si="81"/>
        <v>0</v>
      </c>
      <c r="Y633">
        <v>0</v>
      </c>
      <c r="Z633">
        <f t="shared" si="82"/>
        <v>0</v>
      </c>
    </row>
    <row r="634" spans="1:26" x14ac:dyDescent="0.25">
      <c r="A634" s="26">
        <v>5060</v>
      </c>
      <c r="B634" s="96" t="s">
        <v>1086</v>
      </c>
      <c r="C634">
        <v>42821102</v>
      </c>
      <c r="D634" t="s">
        <v>745</v>
      </c>
      <c r="E634">
        <v>9919.8336261518907</v>
      </c>
      <c r="F634">
        <f t="shared" si="83"/>
        <v>6.1652166725617716</v>
      </c>
      <c r="G634" s="27">
        <v>110</v>
      </c>
      <c r="H634">
        <f t="shared" si="84"/>
        <v>2.1887951313051137</v>
      </c>
      <c r="I634">
        <f t="shared" si="85"/>
        <v>13.49439623634432</v>
      </c>
      <c r="J634" s="97">
        <v>0.122676329421312</v>
      </c>
      <c r="K634" s="98">
        <v>633</v>
      </c>
      <c r="L634">
        <f t="shared" si="86"/>
        <v>7420.3500853463747</v>
      </c>
      <c r="M634">
        <f t="shared" si="87"/>
        <v>8267.4406910655107</v>
      </c>
      <c r="N634" t="e">
        <f t="shared" si="88"/>
        <v>#N/A</v>
      </c>
      <c r="O634" t="str">
        <f t="shared" si="89"/>
        <v>NA</v>
      </c>
      <c r="P634" t="e">
        <v>#N/A</v>
      </c>
      <c r="Q634" t="e">
        <v>#N/A</v>
      </c>
      <c r="R634" t="str" cm="1">
        <f t="array" ref="R634">INDEX($U$2:$U$6,ROUNDUP(K634/$T$2,0))</f>
        <v>Top 20%</v>
      </c>
      <c r="V634">
        <v>0</v>
      </c>
      <c r="X634">
        <f t="shared" si="81"/>
        <v>0</v>
      </c>
      <c r="Y634">
        <v>0</v>
      </c>
      <c r="Z634">
        <f t="shared" si="82"/>
        <v>0</v>
      </c>
    </row>
    <row r="635" spans="1:26" x14ac:dyDescent="0.25">
      <c r="A635" s="26">
        <v>8874</v>
      </c>
      <c r="B635" s="96" t="s">
        <v>1308</v>
      </c>
      <c r="C635">
        <v>192461101</v>
      </c>
      <c r="D635" t="s">
        <v>1307</v>
      </c>
      <c r="E635">
        <v>10571.2355566197</v>
      </c>
      <c r="F635">
        <f t="shared" si="83"/>
        <v>6.5700656038655687</v>
      </c>
      <c r="G635" s="27">
        <v>46</v>
      </c>
      <c r="H635">
        <f t="shared" si="84"/>
        <v>0.8581132949175132</v>
      </c>
      <c r="I635">
        <f t="shared" si="85"/>
        <v>5.6378606431573042</v>
      </c>
      <c r="J635" s="97">
        <v>0.12256218789472401</v>
      </c>
      <c r="K635" s="98">
        <v>634</v>
      </c>
      <c r="L635">
        <f t="shared" si="86"/>
        <v>7426.92015095024</v>
      </c>
      <c r="M635">
        <f t="shared" si="87"/>
        <v>8261.8028304223535</v>
      </c>
      <c r="N635" t="e">
        <f t="shared" si="88"/>
        <v>#N/A</v>
      </c>
      <c r="O635" t="str">
        <f t="shared" si="89"/>
        <v>NA</v>
      </c>
      <c r="P635" t="e">
        <v>#N/A</v>
      </c>
      <c r="Q635" t="e">
        <v>#N/A</v>
      </c>
      <c r="R635" t="str" cm="1">
        <f t="array" ref="R635">INDEX($U$2:$U$6,ROUNDUP(K635/$T$2,0))</f>
        <v>Top 20%</v>
      </c>
      <c r="V635">
        <v>0</v>
      </c>
      <c r="X635">
        <f t="shared" si="81"/>
        <v>0</v>
      </c>
      <c r="Y635">
        <v>0</v>
      </c>
      <c r="Z635">
        <f t="shared" si="82"/>
        <v>0</v>
      </c>
    </row>
    <row r="636" spans="1:26" x14ac:dyDescent="0.25">
      <c r="A636" s="26">
        <v>7200</v>
      </c>
      <c r="B636" s="96" t="s">
        <v>4332</v>
      </c>
      <c r="C636">
        <v>152261104</v>
      </c>
      <c r="D636" t="s">
        <v>1437</v>
      </c>
      <c r="E636">
        <v>11885.1942262421</v>
      </c>
      <c r="F636">
        <f t="shared" si="83"/>
        <v>7.3866962251349282</v>
      </c>
      <c r="G636" s="27">
        <v>78</v>
      </c>
      <c r="H636">
        <f t="shared" si="84"/>
        <v>1.2907165118601067</v>
      </c>
      <c r="I636">
        <f t="shared" si="85"/>
        <v>9.5341307858763713</v>
      </c>
      <c r="J636" s="97">
        <v>0.122232445972774</v>
      </c>
      <c r="K636" s="98">
        <v>635</v>
      </c>
      <c r="L636">
        <f t="shared" si="86"/>
        <v>7434.306847175375</v>
      </c>
      <c r="M636">
        <f t="shared" si="87"/>
        <v>8252.2686996364773</v>
      </c>
      <c r="N636" t="e">
        <f t="shared" si="88"/>
        <v>#N/A</v>
      </c>
      <c r="O636" t="str">
        <f t="shared" si="89"/>
        <v>NA</v>
      </c>
      <c r="P636" t="e">
        <v>#N/A</v>
      </c>
      <c r="Q636" t="e">
        <v>#N/A</v>
      </c>
      <c r="R636" t="str" cm="1">
        <f t="array" ref="R636">INDEX($U$2:$U$6,ROUNDUP(K636/$T$2,0))</f>
        <v>Top 20%</v>
      </c>
      <c r="V636">
        <v>0</v>
      </c>
      <c r="X636">
        <f t="shared" si="81"/>
        <v>0</v>
      </c>
      <c r="Y636">
        <v>0</v>
      </c>
      <c r="Z636">
        <f t="shared" si="82"/>
        <v>0</v>
      </c>
    </row>
    <row r="637" spans="1:26" x14ac:dyDescent="0.25">
      <c r="A637" s="26">
        <v>5273</v>
      </c>
      <c r="B637" s="96" t="s">
        <v>2036</v>
      </c>
      <c r="C637">
        <v>254601103</v>
      </c>
      <c r="D637" t="s">
        <v>354</v>
      </c>
      <c r="E637">
        <v>29983.261632051301</v>
      </c>
      <c r="F637">
        <f t="shared" si="83"/>
        <v>18.63471822998838</v>
      </c>
      <c r="G637" s="27">
        <v>132</v>
      </c>
      <c r="H637">
        <f t="shared" si="84"/>
        <v>0.86395562212533605</v>
      </c>
      <c r="I637">
        <f t="shared" si="85"/>
        <v>16.099569581519951</v>
      </c>
      <c r="J637" s="97">
        <v>0.121966436223636</v>
      </c>
      <c r="K637" s="98">
        <v>636</v>
      </c>
      <c r="L637">
        <f t="shared" si="86"/>
        <v>7452.9415654053637</v>
      </c>
      <c r="M637">
        <f t="shared" si="87"/>
        <v>8236.1691300549573</v>
      </c>
      <c r="N637" t="e">
        <f t="shared" si="88"/>
        <v>#N/A</v>
      </c>
      <c r="O637" t="str">
        <f t="shared" si="89"/>
        <v>NA</v>
      </c>
      <c r="P637" t="e">
        <v>#N/A</v>
      </c>
      <c r="Q637" t="e">
        <v>#N/A</v>
      </c>
      <c r="R637" t="str" cm="1">
        <f t="array" ref="R637">INDEX($U$2:$U$6,ROUNDUP(K637/$T$2,0))</f>
        <v>Top 20%</v>
      </c>
      <c r="V637">
        <v>0</v>
      </c>
      <c r="X637">
        <f t="shared" si="81"/>
        <v>0</v>
      </c>
      <c r="Y637">
        <v>0</v>
      </c>
      <c r="Z637">
        <f t="shared" si="82"/>
        <v>0</v>
      </c>
    </row>
    <row r="638" spans="1:26" x14ac:dyDescent="0.25">
      <c r="A638" s="26">
        <v>3234</v>
      </c>
      <c r="B638" s="96" t="s">
        <v>4333</v>
      </c>
      <c r="C638">
        <v>42561107</v>
      </c>
      <c r="D638" t="s">
        <v>560</v>
      </c>
      <c r="E638">
        <v>28058.6741024238</v>
      </c>
      <c r="F638">
        <f t="shared" si="83"/>
        <v>17.438579305421875</v>
      </c>
      <c r="G638" s="27">
        <v>169</v>
      </c>
      <c r="H638">
        <f t="shared" si="84"/>
        <v>1.1793446342343004</v>
      </c>
      <c r="I638">
        <f t="shared" si="85"/>
        <v>20.566094932518602</v>
      </c>
      <c r="J638" s="97">
        <v>0.12169286942318699</v>
      </c>
      <c r="K638" s="98">
        <v>637</v>
      </c>
      <c r="L638">
        <f t="shared" si="86"/>
        <v>7470.3801447107853</v>
      </c>
      <c r="M638">
        <f t="shared" si="87"/>
        <v>8215.6030351224381</v>
      </c>
      <c r="N638" t="e">
        <f t="shared" si="88"/>
        <v>#N/A</v>
      </c>
      <c r="O638" t="str">
        <f t="shared" si="89"/>
        <v>NA</v>
      </c>
      <c r="P638">
        <v>8215.6030351224381</v>
      </c>
      <c r="Q638" t="e">
        <v>#N/A</v>
      </c>
      <c r="R638" t="str" cm="1">
        <f t="array" ref="R638">INDEX($U$2:$U$6,ROUNDUP(K638/$T$2,0))</f>
        <v>Top 20%</v>
      </c>
      <c r="V638">
        <v>0</v>
      </c>
      <c r="X638">
        <f t="shared" si="81"/>
        <v>0</v>
      </c>
      <c r="Y638">
        <v>2.5369318181818183</v>
      </c>
      <c r="Z638">
        <f t="shared" si="82"/>
        <v>2.9919169271909953</v>
      </c>
    </row>
    <row r="639" spans="1:26" x14ac:dyDescent="0.25">
      <c r="A639" s="26">
        <v>8992</v>
      </c>
      <c r="B639" s="96" t="s">
        <v>4334</v>
      </c>
      <c r="C639">
        <v>14652106</v>
      </c>
      <c r="D639" t="s">
        <v>1574</v>
      </c>
      <c r="E639">
        <v>405.53649089548401</v>
      </c>
      <c r="F639">
        <f t="shared" si="83"/>
        <v>0.25204256736823122</v>
      </c>
      <c r="G639" s="27">
        <v>6</v>
      </c>
      <c r="H639">
        <f t="shared" si="84"/>
        <v>2.8912005869537727</v>
      </c>
      <c r="I639">
        <f t="shared" si="85"/>
        <v>0.72870561871236594</v>
      </c>
      <c r="J639" s="97">
        <v>0.121450936452061</v>
      </c>
      <c r="K639" s="98">
        <v>638</v>
      </c>
      <c r="L639">
        <f t="shared" si="86"/>
        <v>7470.6321872781537</v>
      </c>
      <c r="M639">
        <f t="shared" si="87"/>
        <v>8214.8743295037257</v>
      </c>
      <c r="N639" t="e">
        <f t="shared" si="88"/>
        <v>#N/A</v>
      </c>
      <c r="O639" t="str">
        <f t="shared" si="89"/>
        <v>NA</v>
      </c>
      <c r="P639" t="e">
        <v>#N/A</v>
      </c>
      <c r="Q639" t="e">
        <v>#N/A</v>
      </c>
      <c r="R639" t="str" cm="1">
        <f t="array" ref="R639">INDEX($U$2:$U$6,ROUNDUP(K639/$T$2,0))</f>
        <v>Top 20%</v>
      </c>
      <c r="V639">
        <v>0</v>
      </c>
      <c r="X639">
        <f t="shared" si="81"/>
        <v>0</v>
      </c>
      <c r="Y639">
        <v>0</v>
      </c>
      <c r="Z639">
        <f t="shared" si="82"/>
        <v>0</v>
      </c>
    </row>
    <row r="640" spans="1:26" x14ac:dyDescent="0.25">
      <c r="A640" s="26">
        <v>9503</v>
      </c>
      <c r="B640" s="96" t="s">
        <v>4335</v>
      </c>
      <c r="C640">
        <v>182631103</v>
      </c>
      <c r="D640" t="s">
        <v>1386</v>
      </c>
      <c r="E640">
        <v>4750.5459242716597</v>
      </c>
      <c r="F640">
        <f t="shared" si="83"/>
        <v>2.9524834830774767</v>
      </c>
      <c r="G640" s="27">
        <v>53</v>
      </c>
      <c r="H640">
        <f t="shared" si="84"/>
        <v>2.179163935831693</v>
      </c>
      <c r="I640">
        <f t="shared" si="85"/>
        <v>6.4339455274611792</v>
      </c>
      <c r="J640" s="97">
        <v>0.121395198631343</v>
      </c>
      <c r="K640" s="98">
        <v>639</v>
      </c>
      <c r="L640">
        <f t="shared" si="86"/>
        <v>7473.5846707612309</v>
      </c>
      <c r="M640">
        <f t="shared" si="87"/>
        <v>8208.4403839762654</v>
      </c>
      <c r="N640" t="e">
        <f t="shared" si="88"/>
        <v>#N/A</v>
      </c>
      <c r="O640" t="str">
        <f t="shared" si="89"/>
        <v>NA</v>
      </c>
      <c r="P640" t="e">
        <v>#N/A</v>
      </c>
      <c r="Q640" t="e">
        <v>#N/A</v>
      </c>
      <c r="R640" t="str" cm="1">
        <f t="array" ref="R640">INDEX($U$2:$U$6,ROUNDUP(K640/$T$2,0))</f>
        <v>Top 20%</v>
      </c>
      <c r="V640">
        <v>0</v>
      </c>
      <c r="X640">
        <f t="shared" si="81"/>
        <v>0</v>
      </c>
      <c r="Y640">
        <v>0</v>
      </c>
      <c r="Z640">
        <f t="shared" si="82"/>
        <v>0</v>
      </c>
    </row>
    <row r="641" spans="1:26" x14ac:dyDescent="0.25">
      <c r="A641" s="26">
        <v>8489</v>
      </c>
      <c r="B641" s="96" t="s">
        <v>305</v>
      </c>
      <c r="C641">
        <v>42681102</v>
      </c>
      <c r="D641" t="s">
        <v>261</v>
      </c>
      <c r="E641">
        <v>34429.322500643699</v>
      </c>
      <c r="F641">
        <f t="shared" si="83"/>
        <v>21.397963020909696</v>
      </c>
      <c r="G641" s="27">
        <v>155</v>
      </c>
      <c r="H641">
        <f t="shared" si="84"/>
        <v>0.8762648588901919</v>
      </c>
      <c r="I641">
        <f t="shared" si="85"/>
        <v>18.750283047054978</v>
      </c>
      <c r="J641" s="97">
        <v>0.12096956804551599</v>
      </c>
      <c r="K641" s="98">
        <v>640</v>
      </c>
      <c r="L641">
        <f t="shared" si="86"/>
        <v>7494.9826337821405</v>
      </c>
      <c r="M641">
        <f t="shared" si="87"/>
        <v>8189.6901009292105</v>
      </c>
      <c r="N641" t="e">
        <f t="shared" si="88"/>
        <v>#N/A</v>
      </c>
      <c r="O641" t="str">
        <f t="shared" si="89"/>
        <v>NA</v>
      </c>
      <c r="P641" t="e">
        <v>#N/A</v>
      </c>
      <c r="Q641" t="e">
        <v>#N/A</v>
      </c>
      <c r="R641" t="str" cm="1">
        <f t="array" ref="R641">INDEX($U$2:$U$6,ROUNDUP(K641/$T$2,0))</f>
        <v>Top 20%</v>
      </c>
      <c r="V641">
        <v>0</v>
      </c>
      <c r="X641">
        <f t="shared" si="81"/>
        <v>0</v>
      </c>
      <c r="Y641">
        <v>0</v>
      </c>
      <c r="Z641">
        <f t="shared" si="82"/>
        <v>0</v>
      </c>
    </row>
    <row r="642" spans="1:26" x14ac:dyDescent="0.25">
      <c r="A642" s="26">
        <v>1408</v>
      </c>
      <c r="B642" s="96" t="s">
        <v>1467</v>
      </c>
      <c r="C642">
        <v>182541103</v>
      </c>
      <c r="D642" t="s">
        <v>1066</v>
      </c>
      <c r="E642">
        <v>31835.908797152799</v>
      </c>
      <c r="F642">
        <f t="shared" si="83"/>
        <v>19.786145927378993</v>
      </c>
      <c r="G642" s="27">
        <v>122</v>
      </c>
      <c r="H642">
        <f t="shared" si="84"/>
        <v>0.74534998751389214</v>
      </c>
      <c r="I642">
        <f t="shared" si="85"/>
        <v>14.74760361991998</v>
      </c>
      <c r="J642" s="97">
        <v>0.12088199688459</v>
      </c>
      <c r="K642" s="98">
        <v>641</v>
      </c>
      <c r="L642">
        <f t="shared" si="86"/>
        <v>7514.7687797095195</v>
      </c>
      <c r="M642">
        <f t="shared" si="87"/>
        <v>8174.942497309291</v>
      </c>
      <c r="N642" t="e">
        <f t="shared" si="88"/>
        <v>#N/A</v>
      </c>
      <c r="O642" t="str">
        <f t="shared" si="89"/>
        <v>NA</v>
      </c>
      <c r="P642" t="e">
        <v>#N/A</v>
      </c>
      <c r="Q642" t="e">
        <v>#N/A</v>
      </c>
      <c r="R642" t="str" cm="1">
        <f t="array" ref="R642">INDEX($U$2:$U$6,ROUNDUP(K642/$T$2,0))</f>
        <v>Top 20%</v>
      </c>
      <c r="V642">
        <v>0</v>
      </c>
      <c r="X642">
        <f t="shared" ref="X642:X705" si="90">IFERROR(V642*H642,0)</f>
        <v>0</v>
      </c>
      <c r="Y642">
        <v>0</v>
      </c>
      <c r="Z642">
        <f t="shared" ref="Z642:Z705" si="91">IFERROR(Y642*H642,0)</f>
        <v>0</v>
      </c>
    </row>
    <row r="643" spans="1:26" x14ac:dyDescent="0.25">
      <c r="A643" s="26">
        <v>68</v>
      </c>
      <c r="B643" s="96" t="s">
        <v>3109</v>
      </c>
      <c r="C643">
        <v>252931102</v>
      </c>
      <c r="D643" t="s">
        <v>3040</v>
      </c>
      <c r="E643">
        <v>10165.576369468899</v>
      </c>
      <c r="F643">
        <f t="shared" ref="F643:F706" si="92">E643/1609</f>
        <v>6.3179467802789926</v>
      </c>
      <c r="G643" s="27">
        <v>84</v>
      </c>
      <c r="H643">
        <f t="shared" ref="H643:H706" si="93">I643/F643</f>
        <v>1.5999227648405467</v>
      </c>
      <c r="I643">
        <f t="shared" ref="I643:I706" si="94">IFERROR(J643*G643,0)</f>
        <v>10.108226880819396</v>
      </c>
      <c r="J643" s="97">
        <v>0.120336034295469</v>
      </c>
      <c r="K643" s="98">
        <v>642</v>
      </c>
      <c r="L643">
        <f t="shared" ref="L643:L706" si="95">L642+F643</f>
        <v>7521.0867264897988</v>
      </c>
      <c r="M643">
        <f t="shared" ref="M643:M706" si="96">M642-I643</f>
        <v>8164.8342704284714</v>
      </c>
      <c r="N643" t="e">
        <f t="shared" ref="N643:N706" si="97">IF(B643=O643,M643,NA())</f>
        <v>#N/A</v>
      </c>
      <c r="O643" t="str">
        <f t="shared" ref="O643:O706" si="98">IFERROR(VLOOKUP(B643,$AE$2:$AE$420,1,FALSE),"NA")</f>
        <v>NA</v>
      </c>
      <c r="P643" t="e">
        <v>#N/A</v>
      </c>
      <c r="Q643" t="e">
        <v>#N/A</v>
      </c>
      <c r="R643" t="str" cm="1">
        <f t="array" ref="R643">INDEX($U$2:$U$6,ROUNDUP(K643/$T$2,0))</f>
        <v>Top 20%</v>
      </c>
      <c r="V643">
        <v>0</v>
      </c>
      <c r="X643">
        <f t="shared" si="90"/>
        <v>0</v>
      </c>
      <c r="Y643">
        <v>0</v>
      </c>
      <c r="Z643">
        <f t="shared" si="91"/>
        <v>0</v>
      </c>
    </row>
    <row r="644" spans="1:26" x14ac:dyDescent="0.25">
      <c r="A644" s="26">
        <v>6764</v>
      </c>
      <c r="B644" s="96" t="s">
        <v>1664</v>
      </c>
      <c r="C644">
        <v>62881105</v>
      </c>
      <c r="D644" t="s">
        <v>1663</v>
      </c>
      <c r="E644">
        <v>13636.9493035909</v>
      </c>
      <c r="F644">
        <f t="shared" si="92"/>
        <v>8.4754190824057805</v>
      </c>
      <c r="G644" s="27">
        <v>55</v>
      </c>
      <c r="H644">
        <f t="shared" si="93"/>
        <v>0.780044849580947</v>
      </c>
      <c r="I644">
        <f t="shared" si="94"/>
        <v>6.6112070032707049</v>
      </c>
      <c r="J644" s="97">
        <v>0.120203763695831</v>
      </c>
      <c r="K644" s="98">
        <v>643</v>
      </c>
      <c r="L644">
        <f t="shared" si="95"/>
        <v>7529.5621455722048</v>
      </c>
      <c r="M644">
        <f t="shared" si="96"/>
        <v>8158.223063425201</v>
      </c>
      <c r="N644" t="e">
        <f t="shared" si="97"/>
        <v>#N/A</v>
      </c>
      <c r="O644" t="str">
        <f t="shared" si="98"/>
        <v>NA</v>
      </c>
      <c r="P644" t="e">
        <v>#N/A</v>
      </c>
      <c r="Q644" t="e">
        <v>#N/A</v>
      </c>
      <c r="R644" t="str" cm="1">
        <f t="array" ref="R644">INDEX($U$2:$U$6,ROUNDUP(K644/$T$2,0))</f>
        <v>Top 20%</v>
      </c>
      <c r="V644">
        <v>0</v>
      </c>
      <c r="X644">
        <f t="shared" si="90"/>
        <v>0</v>
      </c>
      <c r="Y644">
        <v>0</v>
      </c>
      <c r="Z644">
        <f t="shared" si="91"/>
        <v>0</v>
      </c>
    </row>
    <row r="645" spans="1:26" x14ac:dyDescent="0.25">
      <c r="A645" s="26">
        <v>3997</v>
      </c>
      <c r="B645" s="96" t="s">
        <v>4336</v>
      </c>
      <c r="C645">
        <v>153662102</v>
      </c>
      <c r="D645" t="s">
        <v>205</v>
      </c>
      <c r="E645">
        <v>66423.250298580504</v>
      </c>
      <c r="F645">
        <f t="shared" si="92"/>
        <v>41.282318395637354</v>
      </c>
      <c r="G645" s="27">
        <v>448</v>
      </c>
      <c r="H645">
        <f t="shared" si="93"/>
        <v>1.3029007817663651</v>
      </c>
      <c r="I645">
        <f t="shared" si="94"/>
        <v>53.786764910803903</v>
      </c>
      <c r="J645" s="97">
        <v>0.120059743104473</v>
      </c>
      <c r="K645" s="98">
        <v>644</v>
      </c>
      <c r="L645">
        <f t="shared" si="95"/>
        <v>7570.8444639678419</v>
      </c>
      <c r="M645">
        <f t="shared" si="96"/>
        <v>8104.4362985143971</v>
      </c>
      <c r="N645" t="e">
        <f t="shared" si="97"/>
        <v>#N/A</v>
      </c>
      <c r="O645" t="str">
        <f t="shared" si="98"/>
        <v>NA</v>
      </c>
      <c r="P645" t="e">
        <v>#N/A</v>
      </c>
      <c r="Q645" t="e">
        <v>#N/A</v>
      </c>
      <c r="R645" t="str" cm="1">
        <f t="array" ref="R645">INDEX($U$2:$U$6,ROUNDUP(K645/$T$2,0))</f>
        <v>Top 20%</v>
      </c>
      <c r="V645">
        <v>0</v>
      </c>
      <c r="X645">
        <f t="shared" si="90"/>
        <v>0</v>
      </c>
      <c r="Y645">
        <v>0</v>
      </c>
      <c r="Z645">
        <f t="shared" si="91"/>
        <v>0</v>
      </c>
    </row>
    <row r="646" spans="1:26" x14ac:dyDescent="0.25">
      <c r="A646" s="26">
        <v>4706</v>
      </c>
      <c r="B646" s="96" t="s">
        <v>979</v>
      </c>
      <c r="C646">
        <v>102911103</v>
      </c>
      <c r="D646" t="s">
        <v>322</v>
      </c>
      <c r="E646">
        <v>17735.400721552101</v>
      </c>
      <c r="F646">
        <f t="shared" si="92"/>
        <v>11.022623195495402</v>
      </c>
      <c r="G646" s="27">
        <v>186</v>
      </c>
      <c r="H646">
        <f t="shared" si="93"/>
        <v>2.0258929745721672</v>
      </c>
      <c r="I646">
        <f t="shared" si="94"/>
        <v>22.330654893110346</v>
      </c>
      <c r="J646" s="97">
        <v>0.120057284371561</v>
      </c>
      <c r="K646" s="98">
        <v>645</v>
      </c>
      <c r="L646">
        <f t="shared" si="95"/>
        <v>7581.8670871633376</v>
      </c>
      <c r="M646">
        <f t="shared" si="96"/>
        <v>8082.1056436212866</v>
      </c>
      <c r="N646" t="e">
        <f t="shared" si="97"/>
        <v>#N/A</v>
      </c>
      <c r="O646" t="str">
        <f t="shared" si="98"/>
        <v>NA</v>
      </c>
      <c r="P646" t="e">
        <v>#N/A</v>
      </c>
      <c r="Q646" t="e">
        <v>#N/A</v>
      </c>
      <c r="R646" t="str" cm="1">
        <f t="array" ref="R646">INDEX($U$2:$U$6,ROUNDUP(K646/$T$2,0))</f>
        <v>Top 20%</v>
      </c>
      <c r="V646">
        <v>0</v>
      </c>
      <c r="X646">
        <f t="shared" si="90"/>
        <v>0</v>
      </c>
      <c r="Y646">
        <v>0</v>
      </c>
      <c r="Z646">
        <f t="shared" si="91"/>
        <v>0</v>
      </c>
    </row>
    <row r="647" spans="1:26" x14ac:dyDescent="0.25">
      <c r="A647" s="26">
        <v>8185</v>
      </c>
      <c r="B647" s="96" t="s">
        <v>4337</v>
      </c>
      <c r="C647">
        <v>153612109</v>
      </c>
      <c r="D647" t="s">
        <v>2007</v>
      </c>
      <c r="E647">
        <v>1593.49926336563</v>
      </c>
      <c r="F647">
        <f t="shared" si="92"/>
        <v>0.99036622956223119</v>
      </c>
      <c r="G647" s="27">
        <v>15</v>
      </c>
      <c r="H647">
        <f t="shared" si="93"/>
        <v>1.8158131193556766</v>
      </c>
      <c r="I647">
        <f t="shared" si="94"/>
        <v>1.798319992605915</v>
      </c>
      <c r="J647" s="97">
        <v>0.119887999507061</v>
      </c>
      <c r="K647" s="98">
        <v>646</v>
      </c>
      <c r="L647">
        <f t="shared" si="95"/>
        <v>7582.8574533928995</v>
      </c>
      <c r="M647">
        <f t="shared" si="96"/>
        <v>8080.3073236286809</v>
      </c>
      <c r="N647" t="e">
        <f t="shared" si="97"/>
        <v>#N/A</v>
      </c>
      <c r="O647" t="str">
        <f t="shared" si="98"/>
        <v>NA</v>
      </c>
      <c r="P647" t="e">
        <v>#N/A</v>
      </c>
      <c r="Q647" t="e">
        <v>#N/A</v>
      </c>
      <c r="R647" t="str" cm="1">
        <f t="array" ref="R647">INDEX($U$2:$U$6,ROUNDUP(K647/$T$2,0))</f>
        <v>Top 20%</v>
      </c>
      <c r="V647">
        <v>0</v>
      </c>
      <c r="X647">
        <f t="shared" si="90"/>
        <v>0</v>
      </c>
      <c r="Y647">
        <v>0</v>
      </c>
      <c r="Z647">
        <f t="shared" si="91"/>
        <v>0</v>
      </c>
    </row>
    <row r="648" spans="1:26" x14ac:dyDescent="0.25">
      <c r="A648" s="26">
        <v>5862</v>
      </c>
      <c r="B648" s="96" t="s">
        <v>2662</v>
      </c>
      <c r="C648">
        <v>182492102</v>
      </c>
      <c r="D648" t="s">
        <v>2564</v>
      </c>
      <c r="E648">
        <v>45702.3864701848</v>
      </c>
      <c r="F648">
        <f t="shared" si="92"/>
        <v>28.404217818635676</v>
      </c>
      <c r="G648" s="27">
        <v>108</v>
      </c>
      <c r="H648">
        <f t="shared" si="93"/>
        <v>0.45459197251608019</v>
      </c>
      <c r="I648">
        <f t="shared" si="94"/>
        <v>12.912329405949984</v>
      </c>
      <c r="J648" s="97">
        <v>0.119558605610648</v>
      </c>
      <c r="K648" s="98">
        <v>647</v>
      </c>
      <c r="L648">
        <f t="shared" si="95"/>
        <v>7611.261671211535</v>
      </c>
      <c r="M648">
        <f t="shared" si="96"/>
        <v>8067.3949942227309</v>
      </c>
      <c r="N648" t="e">
        <f t="shared" si="97"/>
        <v>#N/A</v>
      </c>
      <c r="O648" t="str">
        <f t="shared" si="98"/>
        <v>NA</v>
      </c>
      <c r="P648" t="e">
        <v>#N/A</v>
      </c>
      <c r="Q648" t="e">
        <v>#N/A</v>
      </c>
      <c r="R648" t="str" cm="1">
        <f t="array" ref="R648">INDEX($U$2:$U$6,ROUNDUP(K648/$T$2,0))</f>
        <v>Top 20%</v>
      </c>
      <c r="V648">
        <v>0</v>
      </c>
      <c r="X648">
        <f t="shared" si="90"/>
        <v>0</v>
      </c>
      <c r="Y648">
        <v>0</v>
      </c>
      <c r="Z648">
        <f t="shared" si="91"/>
        <v>0</v>
      </c>
    </row>
    <row r="649" spans="1:26" x14ac:dyDescent="0.25">
      <c r="A649" s="26">
        <v>2833</v>
      </c>
      <c r="B649" s="96" t="s">
        <v>1789</v>
      </c>
      <c r="C649">
        <v>163011103</v>
      </c>
      <c r="D649" t="s">
        <v>1776</v>
      </c>
      <c r="E649">
        <v>26923.325535269301</v>
      </c>
      <c r="F649">
        <f t="shared" si="92"/>
        <v>16.73295558438117</v>
      </c>
      <c r="G649" s="27">
        <v>134</v>
      </c>
      <c r="H649">
        <f t="shared" si="93"/>
        <v>0.95743992081854568</v>
      </c>
      <c r="I649">
        <f t="shared" si="94"/>
        <v>16.020799669770149</v>
      </c>
      <c r="J649" s="97">
        <v>0.11955820649082199</v>
      </c>
      <c r="K649" s="98">
        <v>648</v>
      </c>
      <c r="L649">
        <f t="shared" si="95"/>
        <v>7627.9946267959158</v>
      </c>
      <c r="M649">
        <f t="shared" si="96"/>
        <v>8051.3741945529609</v>
      </c>
      <c r="N649" t="e">
        <f t="shared" si="97"/>
        <v>#N/A</v>
      </c>
      <c r="O649" t="str">
        <f t="shared" si="98"/>
        <v>NA</v>
      </c>
      <c r="P649" t="e">
        <v>#N/A</v>
      </c>
      <c r="Q649" t="e">
        <v>#N/A</v>
      </c>
      <c r="R649" t="str" cm="1">
        <f t="array" ref="R649">INDEX($U$2:$U$6,ROUNDUP(K649/$T$2,0))</f>
        <v>Top 20%</v>
      </c>
      <c r="V649">
        <v>0</v>
      </c>
      <c r="X649">
        <f t="shared" si="90"/>
        <v>0</v>
      </c>
      <c r="Y649">
        <v>0</v>
      </c>
      <c r="Z649">
        <f t="shared" si="91"/>
        <v>0</v>
      </c>
    </row>
    <row r="650" spans="1:26" x14ac:dyDescent="0.25">
      <c r="A650" s="26">
        <v>3141</v>
      </c>
      <c r="B650" s="96" t="s">
        <v>223</v>
      </c>
      <c r="C650">
        <v>152261105</v>
      </c>
      <c r="D650" t="s">
        <v>222</v>
      </c>
      <c r="E650">
        <v>96782.525496817398</v>
      </c>
      <c r="F650">
        <f t="shared" si="92"/>
        <v>60.150730576020756</v>
      </c>
      <c r="G650" s="27">
        <v>572</v>
      </c>
      <c r="H650">
        <f t="shared" si="93"/>
        <v>1.1343023658979434</v>
      </c>
      <c r="I650">
        <f t="shared" si="94"/>
        <v>68.229116002870114</v>
      </c>
      <c r="J650" s="97">
        <v>0.119281671333689</v>
      </c>
      <c r="K650" s="98">
        <v>649</v>
      </c>
      <c r="L650">
        <f t="shared" si="95"/>
        <v>7688.1453573719364</v>
      </c>
      <c r="M650">
        <f t="shared" si="96"/>
        <v>7983.1450785500911</v>
      </c>
      <c r="N650" t="e">
        <f t="shared" si="97"/>
        <v>#N/A</v>
      </c>
      <c r="O650" t="str">
        <f t="shared" si="98"/>
        <v>NA</v>
      </c>
      <c r="P650" t="e">
        <v>#N/A</v>
      </c>
      <c r="Q650" t="e">
        <v>#N/A</v>
      </c>
      <c r="R650" t="str" cm="1">
        <f t="array" ref="R650">INDEX($U$2:$U$6,ROUNDUP(K650/$T$2,0))</f>
        <v>Top 20%</v>
      </c>
      <c r="V650">
        <v>0</v>
      </c>
      <c r="X650">
        <f t="shared" si="90"/>
        <v>0</v>
      </c>
      <c r="Y650">
        <v>0</v>
      </c>
      <c r="Z650">
        <f t="shared" si="91"/>
        <v>0</v>
      </c>
    </row>
    <row r="651" spans="1:26" x14ac:dyDescent="0.25">
      <c r="A651" s="26">
        <v>501</v>
      </c>
      <c r="B651" s="96" t="s">
        <v>360</v>
      </c>
      <c r="C651">
        <v>153741101</v>
      </c>
      <c r="D651" t="s">
        <v>359</v>
      </c>
      <c r="E651">
        <v>56286.963562400902</v>
      </c>
      <c r="F651">
        <f t="shared" si="92"/>
        <v>34.982575240771226</v>
      </c>
      <c r="G651" s="27">
        <v>307</v>
      </c>
      <c r="H651">
        <f t="shared" si="93"/>
        <v>1.0458052469533423</v>
      </c>
      <c r="I651">
        <f t="shared" si="94"/>
        <v>36.58496073873863</v>
      </c>
      <c r="J651" s="97">
        <v>0.119169253220647</v>
      </c>
      <c r="K651" s="98">
        <v>650</v>
      </c>
      <c r="L651">
        <f t="shared" si="95"/>
        <v>7723.1279326127078</v>
      </c>
      <c r="M651">
        <f t="shared" si="96"/>
        <v>7946.560117811352</v>
      </c>
      <c r="N651" t="e">
        <f t="shared" si="97"/>
        <v>#N/A</v>
      </c>
      <c r="O651" t="str">
        <f t="shared" si="98"/>
        <v>NA</v>
      </c>
      <c r="P651" t="e">
        <v>#N/A</v>
      </c>
      <c r="Q651" t="e">
        <v>#N/A</v>
      </c>
      <c r="R651" t="str" cm="1">
        <f t="array" ref="R651">INDEX($U$2:$U$6,ROUNDUP(K651/$T$2,0))</f>
        <v>Top 20%</v>
      </c>
      <c r="V651">
        <v>0</v>
      </c>
      <c r="X651">
        <f t="shared" si="90"/>
        <v>0</v>
      </c>
      <c r="Y651">
        <v>0</v>
      </c>
      <c r="Z651">
        <f t="shared" si="91"/>
        <v>0</v>
      </c>
    </row>
    <row r="652" spans="1:26" x14ac:dyDescent="0.25">
      <c r="A652" s="26">
        <v>855</v>
      </c>
      <c r="B652" s="96" t="s">
        <v>4338</v>
      </c>
      <c r="C652">
        <v>152691103</v>
      </c>
      <c r="D652" t="s">
        <v>367</v>
      </c>
      <c r="E652">
        <v>45174.683852346003</v>
      </c>
      <c r="F652">
        <f t="shared" si="92"/>
        <v>28.076248509848355</v>
      </c>
      <c r="G652" s="27">
        <v>315</v>
      </c>
      <c r="H652">
        <f t="shared" si="93"/>
        <v>1.3369316541493719</v>
      </c>
      <c r="I652">
        <f t="shared" si="94"/>
        <v>37.536025362580396</v>
      </c>
      <c r="J652" s="97">
        <v>0.119161985278033</v>
      </c>
      <c r="K652" s="98">
        <v>651</v>
      </c>
      <c r="L652">
        <f t="shared" si="95"/>
        <v>7751.2041811225563</v>
      </c>
      <c r="M652">
        <f t="shared" si="96"/>
        <v>7909.0240924487716</v>
      </c>
      <c r="N652" t="e">
        <f t="shared" si="97"/>
        <v>#N/A</v>
      </c>
      <c r="O652" t="str">
        <f t="shared" si="98"/>
        <v>NA</v>
      </c>
      <c r="P652" t="e">
        <v>#N/A</v>
      </c>
      <c r="Q652" t="e">
        <v>#N/A</v>
      </c>
      <c r="R652" t="str" cm="1">
        <f t="array" ref="R652">INDEX($U$2:$U$6,ROUNDUP(K652/$T$2,0))</f>
        <v>Top 20%</v>
      </c>
      <c r="V652">
        <v>0</v>
      </c>
      <c r="X652">
        <f t="shared" si="90"/>
        <v>0</v>
      </c>
      <c r="Y652">
        <v>0</v>
      </c>
      <c r="Z652">
        <f t="shared" si="91"/>
        <v>0</v>
      </c>
    </row>
    <row r="653" spans="1:26" x14ac:dyDescent="0.25">
      <c r="A653" s="26">
        <v>491</v>
      </c>
      <c r="B653" s="96" t="s">
        <v>4339</v>
      </c>
      <c r="C653">
        <v>252941107</v>
      </c>
      <c r="D653" t="s">
        <v>364</v>
      </c>
      <c r="E653">
        <v>21701.946605641398</v>
      </c>
      <c r="F653">
        <f t="shared" si="92"/>
        <v>13.487847486414791</v>
      </c>
      <c r="G653" s="27">
        <v>144</v>
      </c>
      <c r="H653">
        <f t="shared" si="93"/>
        <v>1.2698492978872828</v>
      </c>
      <c r="I653">
        <f t="shared" si="94"/>
        <v>17.127533660634576</v>
      </c>
      <c r="J653" s="97">
        <v>0.11894120597662899</v>
      </c>
      <c r="K653" s="98">
        <v>652</v>
      </c>
      <c r="L653">
        <f t="shared" si="95"/>
        <v>7764.6920286089708</v>
      </c>
      <c r="M653">
        <f t="shared" si="96"/>
        <v>7891.8965587881366</v>
      </c>
      <c r="N653" t="e">
        <f t="shared" si="97"/>
        <v>#N/A</v>
      </c>
      <c r="O653" t="str">
        <f t="shared" si="98"/>
        <v>NA</v>
      </c>
      <c r="P653" t="e">
        <v>#N/A</v>
      </c>
      <c r="Q653" t="e">
        <v>#N/A</v>
      </c>
      <c r="R653" t="str" cm="1">
        <f t="array" ref="R653">INDEX($U$2:$U$6,ROUNDUP(K653/$T$2,0))</f>
        <v>Top 20%</v>
      </c>
      <c r="V653">
        <v>0</v>
      </c>
      <c r="X653">
        <f t="shared" si="90"/>
        <v>0</v>
      </c>
      <c r="Y653">
        <v>0</v>
      </c>
      <c r="Z653">
        <f t="shared" si="91"/>
        <v>0</v>
      </c>
    </row>
    <row r="654" spans="1:26" x14ac:dyDescent="0.25">
      <c r="A654" s="26">
        <v>8121</v>
      </c>
      <c r="B654" s="96" t="s">
        <v>4340</v>
      </c>
      <c r="C654">
        <v>14422109</v>
      </c>
      <c r="D654" t="s">
        <v>805</v>
      </c>
      <c r="E654">
        <v>818.88370372120403</v>
      </c>
      <c r="F654">
        <f t="shared" si="92"/>
        <v>0.50893952996967307</v>
      </c>
      <c r="G654" s="27">
        <v>27</v>
      </c>
      <c r="H654">
        <f t="shared" si="93"/>
        <v>6.299495083683416</v>
      </c>
      <c r="I654">
        <f t="shared" si="94"/>
        <v>3.206062066936104</v>
      </c>
      <c r="J654" s="97">
        <v>0.118743039516152</v>
      </c>
      <c r="K654" s="98">
        <v>653</v>
      </c>
      <c r="L654">
        <f t="shared" si="95"/>
        <v>7765.2009681389409</v>
      </c>
      <c r="M654">
        <f t="shared" si="96"/>
        <v>7888.6904967212004</v>
      </c>
      <c r="N654" t="e">
        <f t="shared" si="97"/>
        <v>#N/A</v>
      </c>
      <c r="O654" t="str">
        <f t="shared" si="98"/>
        <v>NA</v>
      </c>
      <c r="P654" t="e">
        <v>#N/A</v>
      </c>
      <c r="Q654" t="e">
        <v>#N/A</v>
      </c>
      <c r="R654" t="str" cm="1">
        <f t="array" ref="R654">INDEX($U$2:$U$6,ROUNDUP(K654/$T$2,0))</f>
        <v>Top 20%</v>
      </c>
      <c r="V654">
        <v>0</v>
      </c>
      <c r="X654">
        <f t="shared" si="90"/>
        <v>0</v>
      </c>
      <c r="Y654">
        <v>0</v>
      </c>
      <c r="Z654">
        <f t="shared" si="91"/>
        <v>0</v>
      </c>
    </row>
    <row r="655" spans="1:26" x14ac:dyDescent="0.25">
      <c r="A655" s="26">
        <v>2634</v>
      </c>
      <c r="B655" s="96" t="s">
        <v>550</v>
      </c>
      <c r="C655">
        <v>153662102</v>
      </c>
      <c r="D655" t="s">
        <v>205</v>
      </c>
      <c r="E655">
        <v>94481.7776559544</v>
      </c>
      <c r="F655">
        <f t="shared" si="92"/>
        <v>58.7208064984179</v>
      </c>
      <c r="G655" s="27">
        <v>629</v>
      </c>
      <c r="H655">
        <f t="shared" si="93"/>
        <v>1.2701814287258875</v>
      </c>
      <c r="I655">
        <f t="shared" si="94"/>
        <v>74.586077894096832</v>
      </c>
      <c r="J655" s="97">
        <v>0.118578820181394</v>
      </c>
      <c r="K655" s="98">
        <v>654</v>
      </c>
      <c r="L655">
        <f t="shared" si="95"/>
        <v>7823.9217746373588</v>
      </c>
      <c r="M655">
        <f t="shared" si="96"/>
        <v>7814.1044188271035</v>
      </c>
      <c r="N655" t="e">
        <f t="shared" si="97"/>
        <v>#N/A</v>
      </c>
      <c r="O655" t="str">
        <f t="shared" si="98"/>
        <v>NA</v>
      </c>
      <c r="P655" t="e">
        <v>#N/A</v>
      </c>
      <c r="Q655" t="e">
        <v>#N/A</v>
      </c>
      <c r="R655" t="str" cm="1">
        <f t="array" ref="R655">INDEX($U$2:$U$6,ROUNDUP(K655/$T$2,0))</f>
        <v>Top 20%</v>
      </c>
      <c r="V655">
        <v>0</v>
      </c>
      <c r="X655">
        <f t="shared" si="90"/>
        <v>0</v>
      </c>
      <c r="Y655">
        <v>0</v>
      </c>
      <c r="Z655">
        <f t="shared" si="91"/>
        <v>0</v>
      </c>
    </row>
    <row r="656" spans="1:26" x14ac:dyDescent="0.25">
      <c r="A656" s="26">
        <v>1440</v>
      </c>
      <c r="B656" s="96" t="s">
        <v>166</v>
      </c>
      <c r="C656">
        <v>254452101</v>
      </c>
      <c r="D656" t="s">
        <v>514</v>
      </c>
      <c r="E656">
        <v>101537.780001033</v>
      </c>
      <c r="F656">
        <f t="shared" si="92"/>
        <v>63.106140460555004</v>
      </c>
      <c r="G656" s="27">
        <v>667</v>
      </c>
      <c r="H656">
        <f t="shared" si="93"/>
        <v>1.252340616907059</v>
      </c>
      <c r="I656">
        <f t="shared" si="94"/>
        <v>79.03038287499497</v>
      </c>
      <c r="J656" s="97">
        <v>0.11848633114691901</v>
      </c>
      <c r="K656" s="98">
        <v>655</v>
      </c>
      <c r="L656">
        <f t="shared" si="95"/>
        <v>7887.027915097914</v>
      </c>
      <c r="M656">
        <f t="shared" si="96"/>
        <v>7735.0740359521087</v>
      </c>
      <c r="N656">
        <f t="shared" si="97"/>
        <v>7735.0740359521087</v>
      </c>
      <c r="O656" t="str">
        <f t="shared" si="98"/>
        <v>MARIPOSA 21019400</v>
      </c>
      <c r="P656" t="e">
        <v>#N/A</v>
      </c>
      <c r="Q656" t="e">
        <v>#N/A</v>
      </c>
      <c r="R656" t="str" cm="1">
        <f t="array" ref="R656">INDEX($U$2:$U$6,ROUNDUP(K656/$T$2,0))</f>
        <v>Top 20%</v>
      </c>
      <c r="V656">
        <v>0</v>
      </c>
      <c r="X656">
        <f t="shared" si="90"/>
        <v>0</v>
      </c>
      <c r="Y656">
        <v>0</v>
      </c>
      <c r="Z656">
        <f t="shared" si="91"/>
        <v>0</v>
      </c>
    </row>
    <row r="657" spans="1:26" x14ac:dyDescent="0.25">
      <c r="A657" s="26">
        <v>8059</v>
      </c>
      <c r="B657" s="96" t="s">
        <v>3039</v>
      </c>
      <c r="C657">
        <v>182391103</v>
      </c>
      <c r="D657" t="s">
        <v>2590</v>
      </c>
      <c r="E657">
        <v>8948.19221855252</v>
      </c>
      <c r="F657">
        <f t="shared" si="92"/>
        <v>5.5613376125248726</v>
      </c>
      <c r="G657" s="27">
        <v>39</v>
      </c>
      <c r="H657">
        <f t="shared" si="93"/>
        <v>0.83042158926729637</v>
      </c>
      <c r="I657">
        <f t="shared" si="94"/>
        <v>4.6182548186448962</v>
      </c>
      <c r="J657" s="97">
        <v>0.118416790221664</v>
      </c>
      <c r="K657" s="98">
        <v>656</v>
      </c>
      <c r="L657">
        <f t="shared" si="95"/>
        <v>7892.5892527104388</v>
      </c>
      <c r="M657">
        <f t="shared" si="96"/>
        <v>7730.4557811334635</v>
      </c>
      <c r="N657" t="e">
        <f t="shared" si="97"/>
        <v>#N/A</v>
      </c>
      <c r="O657" t="str">
        <f t="shared" si="98"/>
        <v>NA</v>
      </c>
      <c r="P657" t="e">
        <v>#N/A</v>
      </c>
      <c r="Q657" t="e">
        <v>#N/A</v>
      </c>
      <c r="R657" t="str" cm="1">
        <f t="array" ref="R657">INDEX($U$2:$U$6,ROUNDUP(K657/$T$2,0))</f>
        <v>Top 20%</v>
      </c>
      <c r="V657">
        <v>0</v>
      </c>
      <c r="X657">
        <f t="shared" si="90"/>
        <v>0</v>
      </c>
      <c r="Y657">
        <v>0</v>
      </c>
      <c r="Z657">
        <f t="shared" si="91"/>
        <v>0</v>
      </c>
    </row>
    <row r="658" spans="1:26" x14ac:dyDescent="0.25">
      <c r="A658" s="26">
        <v>1860</v>
      </c>
      <c r="B658" s="96" t="s">
        <v>4341</v>
      </c>
      <c r="C658">
        <v>153652105</v>
      </c>
      <c r="D658" t="s">
        <v>434</v>
      </c>
      <c r="E658">
        <v>30610.8387150569</v>
      </c>
      <c r="F658">
        <f t="shared" si="92"/>
        <v>19.024759922347357</v>
      </c>
      <c r="G658" s="27">
        <v>245</v>
      </c>
      <c r="H658">
        <f t="shared" si="93"/>
        <v>1.5211795062118851</v>
      </c>
      <c r="I658">
        <f t="shared" si="94"/>
        <v>28.940074904476017</v>
      </c>
      <c r="J658" s="97">
        <v>0.118122754712147</v>
      </c>
      <c r="K658" s="98">
        <v>657</v>
      </c>
      <c r="L658">
        <f t="shared" si="95"/>
        <v>7911.6140126327864</v>
      </c>
      <c r="M658">
        <f t="shared" si="96"/>
        <v>7701.5157062289873</v>
      </c>
      <c r="N658" t="e">
        <f t="shared" si="97"/>
        <v>#N/A</v>
      </c>
      <c r="O658" t="str">
        <f t="shared" si="98"/>
        <v>NA</v>
      </c>
      <c r="P658" t="e">
        <v>#N/A</v>
      </c>
      <c r="Q658" t="e">
        <v>#N/A</v>
      </c>
      <c r="R658" t="str" cm="1">
        <f t="array" ref="R658">INDEX($U$2:$U$6,ROUNDUP(K658/$T$2,0))</f>
        <v>Top 20%</v>
      </c>
      <c r="V658">
        <v>0</v>
      </c>
      <c r="X658">
        <f t="shared" si="90"/>
        <v>0</v>
      </c>
      <c r="Y658">
        <v>0</v>
      </c>
      <c r="Z658">
        <f t="shared" si="91"/>
        <v>0</v>
      </c>
    </row>
    <row r="659" spans="1:26" x14ac:dyDescent="0.25">
      <c r="A659" s="26">
        <v>1237</v>
      </c>
      <c r="B659" s="96" t="s">
        <v>4342</v>
      </c>
      <c r="C659">
        <v>153132102</v>
      </c>
      <c r="D659" t="s">
        <v>894</v>
      </c>
      <c r="E659">
        <v>36287.640288092698</v>
      </c>
      <c r="F659">
        <f t="shared" si="92"/>
        <v>22.552915032997326</v>
      </c>
      <c r="G659" s="27">
        <v>243</v>
      </c>
      <c r="H659">
        <f t="shared" si="93"/>
        <v>1.2721937311151956</v>
      </c>
      <c r="I659">
        <f t="shared" si="94"/>
        <v>28.691677123352854</v>
      </c>
      <c r="J659" s="97">
        <v>0.118072745363592</v>
      </c>
      <c r="K659" s="98">
        <v>658</v>
      </c>
      <c r="L659">
        <f t="shared" si="95"/>
        <v>7934.166927665784</v>
      </c>
      <c r="M659">
        <f t="shared" si="96"/>
        <v>7672.8240291056345</v>
      </c>
      <c r="N659" t="e">
        <f t="shared" si="97"/>
        <v>#N/A</v>
      </c>
      <c r="O659" t="str">
        <f t="shared" si="98"/>
        <v>NA</v>
      </c>
      <c r="P659" t="e">
        <v>#N/A</v>
      </c>
      <c r="Q659" t="e">
        <v>#N/A</v>
      </c>
      <c r="R659" t="str" cm="1">
        <f t="array" ref="R659">INDEX($U$2:$U$6,ROUNDUP(K659/$T$2,0))</f>
        <v>Top 20%</v>
      </c>
      <c r="V659">
        <v>0</v>
      </c>
      <c r="X659">
        <f t="shared" si="90"/>
        <v>0</v>
      </c>
      <c r="Y659">
        <v>0</v>
      </c>
      <c r="Z659">
        <f t="shared" si="91"/>
        <v>0</v>
      </c>
    </row>
    <row r="660" spans="1:26" x14ac:dyDescent="0.25">
      <c r="A660" s="26">
        <v>9931</v>
      </c>
      <c r="B660" s="96" t="s">
        <v>4343</v>
      </c>
      <c r="C660">
        <v>63121101</v>
      </c>
      <c r="D660" t="s">
        <v>2569</v>
      </c>
      <c r="E660">
        <v>3043.5918368119001</v>
      </c>
      <c r="F660">
        <f t="shared" si="92"/>
        <v>1.8916046220086389</v>
      </c>
      <c r="G660" s="27">
        <v>12</v>
      </c>
      <c r="H660">
        <f t="shared" si="93"/>
        <v>0.74805134795964656</v>
      </c>
      <c r="I660">
        <f t="shared" si="94"/>
        <v>1.4150173873002601</v>
      </c>
      <c r="J660" s="97">
        <v>0.117918115608355</v>
      </c>
      <c r="K660" s="98">
        <v>659</v>
      </c>
      <c r="L660">
        <f t="shared" si="95"/>
        <v>7936.0585322877923</v>
      </c>
      <c r="M660">
        <f t="shared" si="96"/>
        <v>7671.4090117183341</v>
      </c>
      <c r="N660" t="e">
        <f t="shared" si="97"/>
        <v>#N/A</v>
      </c>
      <c r="O660" t="str">
        <f t="shared" si="98"/>
        <v>NA</v>
      </c>
      <c r="P660" t="e">
        <v>#N/A</v>
      </c>
      <c r="Q660" t="e">
        <v>#N/A</v>
      </c>
      <c r="R660" t="str" cm="1">
        <f t="array" ref="R660">INDEX($U$2:$U$6,ROUNDUP(K660/$T$2,0))</f>
        <v>Top 20%</v>
      </c>
      <c r="V660">
        <v>0</v>
      </c>
      <c r="X660">
        <f t="shared" si="90"/>
        <v>0</v>
      </c>
      <c r="Y660">
        <v>0</v>
      </c>
      <c r="Z660">
        <f t="shared" si="91"/>
        <v>0</v>
      </c>
    </row>
    <row r="661" spans="1:26" x14ac:dyDescent="0.25">
      <c r="A661" s="26">
        <v>6877</v>
      </c>
      <c r="B661" s="96" t="s">
        <v>1640</v>
      </c>
      <c r="C661">
        <v>254432103</v>
      </c>
      <c r="D661" t="s">
        <v>300</v>
      </c>
      <c r="E661">
        <v>17714.3762592393</v>
      </c>
      <c r="F661">
        <f t="shared" si="92"/>
        <v>11.009556407233871</v>
      </c>
      <c r="G661" s="27">
        <v>179</v>
      </c>
      <c r="H661">
        <f t="shared" si="93"/>
        <v>1.9083117643070522</v>
      </c>
      <c r="I661">
        <f t="shared" si="94"/>
        <v>21.00966601172648</v>
      </c>
      <c r="J661" s="97">
        <v>0.117372435819701</v>
      </c>
      <c r="K661" s="98">
        <v>660</v>
      </c>
      <c r="L661">
        <f t="shared" si="95"/>
        <v>7947.0680886950258</v>
      </c>
      <c r="M661">
        <f t="shared" si="96"/>
        <v>7650.3993457066081</v>
      </c>
      <c r="N661" t="e">
        <f t="shared" si="97"/>
        <v>#N/A</v>
      </c>
      <c r="O661" t="str">
        <f t="shared" si="98"/>
        <v>NA</v>
      </c>
      <c r="P661" t="e">
        <v>#N/A</v>
      </c>
      <c r="Q661" t="e">
        <v>#N/A</v>
      </c>
      <c r="R661" t="str" cm="1">
        <f t="array" ref="R661">INDEX($U$2:$U$6,ROUNDUP(K661/$T$2,0))</f>
        <v>Top 20%</v>
      </c>
      <c r="V661">
        <v>0</v>
      </c>
      <c r="X661">
        <f t="shared" si="90"/>
        <v>0</v>
      </c>
      <c r="Y661">
        <v>0</v>
      </c>
      <c r="Z661">
        <f t="shared" si="91"/>
        <v>0</v>
      </c>
    </row>
    <row r="662" spans="1:26" x14ac:dyDescent="0.25">
      <c r="A662" s="26">
        <v>3126</v>
      </c>
      <c r="B662" s="96" t="s">
        <v>886</v>
      </c>
      <c r="C662">
        <v>152571101</v>
      </c>
      <c r="D662" t="s">
        <v>885</v>
      </c>
      <c r="E662">
        <v>6357.3385821021602</v>
      </c>
      <c r="F662">
        <f t="shared" si="92"/>
        <v>3.9511116110019642</v>
      </c>
      <c r="G662" s="27">
        <v>82</v>
      </c>
      <c r="H662">
        <f t="shared" si="93"/>
        <v>2.4351453661335856</v>
      </c>
      <c r="I662">
        <f t="shared" si="94"/>
        <v>9.6215311306080391</v>
      </c>
      <c r="J662" s="97">
        <v>0.11733574549522</v>
      </c>
      <c r="K662" s="98">
        <v>661</v>
      </c>
      <c r="L662">
        <f t="shared" si="95"/>
        <v>7951.0192003060274</v>
      </c>
      <c r="M662">
        <f t="shared" si="96"/>
        <v>7640.7778145760003</v>
      </c>
      <c r="N662" t="e">
        <f t="shared" si="97"/>
        <v>#N/A</v>
      </c>
      <c r="O662" t="str">
        <f t="shared" si="98"/>
        <v>NA</v>
      </c>
      <c r="P662" t="e">
        <v>#N/A</v>
      </c>
      <c r="Q662" t="e">
        <v>#N/A</v>
      </c>
      <c r="R662" t="str" cm="1">
        <f t="array" ref="R662">INDEX($U$2:$U$6,ROUNDUP(K662/$T$2,0))</f>
        <v>Top 20%</v>
      </c>
      <c r="V662">
        <v>0</v>
      </c>
      <c r="X662">
        <f t="shared" si="90"/>
        <v>0</v>
      </c>
      <c r="Y662">
        <v>0</v>
      </c>
      <c r="Z662">
        <f t="shared" si="91"/>
        <v>0</v>
      </c>
    </row>
    <row r="663" spans="1:26" x14ac:dyDescent="0.25">
      <c r="A663" s="26">
        <v>9916</v>
      </c>
      <c r="B663" s="96" t="s">
        <v>4344</v>
      </c>
      <c r="C663">
        <v>182631104</v>
      </c>
      <c r="D663" t="s">
        <v>1543</v>
      </c>
      <c r="E663">
        <v>2707.2733099567099</v>
      </c>
      <c r="F663">
        <f t="shared" si="92"/>
        <v>1.6825812989165381</v>
      </c>
      <c r="G663" s="27">
        <v>17</v>
      </c>
      <c r="H663">
        <f t="shared" si="93"/>
        <v>1.1852937710832074</v>
      </c>
      <c r="I663">
        <f t="shared" si="94"/>
        <v>1.9943531329468649</v>
      </c>
      <c r="J663" s="97">
        <v>0.117314890173345</v>
      </c>
      <c r="K663" s="98">
        <v>662</v>
      </c>
      <c r="L663">
        <f t="shared" si="95"/>
        <v>7952.7017816049438</v>
      </c>
      <c r="M663">
        <f t="shared" si="96"/>
        <v>7638.7834614430531</v>
      </c>
      <c r="N663" t="e">
        <f t="shared" si="97"/>
        <v>#N/A</v>
      </c>
      <c r="O663" t="str">
        <f t="shared" si="98"/>
        <v>NA</v>
      </c>
      <c r="P663" t="e">
        <v>#N/A</v>
      </c>
      <c r="Q663" t="e">
        <v>#N/A</v>
      </c>
      <c r="R663" t="str" cm="1">
        <f t="array" ref="R663">INDEX($U$2:$U$6,ROUNDUP(K663/$T$2,0))</f>
        <v>Top 20%</v>
      </c>
      <c r="V663">
        <v>0</v>
      </c>
      <c r="X663">
        <f t="shared" si="90"/>
        <v>0</v>
      </c>
      <c r="Y663">
        <v>0</v>
      </c>
      <c r="Z663">
        <f t="shared" si="91"/>
        <v>0</v>
      </c>
    </row>
    <row r="664" spans="1:26" x14ac:dyDescent="0.25">
      <c r="A664" s="26">
        <v>8080</v>
      </c>
      <c r="B664" s="96" t="s">
        <v>744</v>
      </c>
      <c r="C664">
        <v>43432102</v>
      </c>
      <c r="D664" t="s">
        <v>707</v>
      </c>
      <c r="E664">
        <v>24491.733778478399</v>
      </c>
      <c r="F664">
        <f t="shared" si="92"/>
        <v>15.221711484448974</v>
      </c>
      <c r="G664" s="27">
        <v>125</v>
      </c>
      <c r="H664">
        <f t="shared" si="93"/>
        <v>0.9607921199733882</v>
      </c>
      <c r="I664">
        <f t="shared" si="94"/>
        <v>14.624900446767001</v>
      </c>
      <c r="J664" s="97">
        <v>0.116999203574136</v>
      </c>
      <c r="K664" s="98">
        <v>663</v>
      </c>
      <c r="L664">
        <f t="shared" si="95"/>
        <v>7967.9234930893927</v>
      </c>
      <c r="M664">
        <f t="shared" si="96"/>
        <v>7624.1585609962858</v>
      </c>
      <c r="N664" t="e">
        <f t="shared" si="97"/>
        <v>#N/A</v>
      </c>
      <c r="O664" t="str">
        <f t="shared" si="98"/>
        <v>NA</v>
      </c>
      <c r="P664">
        <v>7624.1585609962858</v>
      </c>
      <c r="Q664" t="e">
        <v>#N/A</v>
      </c>
      <c r="R664" t="str" cm="1">
        <f t="array" ref="R664">INDEX($U$2:$U$6,ROUNDUP(K664/$T$2,0))</f>
        <v>Top 20%</v>
      </c>
      <c r="V664">
        <v>0</v>
      </c>
      <c r="X664">
        <f t="shared" si="90"/>
        <v>0</v>
      </c>
      <c r="Y664">
        <v>3.6484848484848484</v>
      </c>
      <c r="Z664">
        <f t="shared" si="91"/>
        <v>3.5054354922665434</v>
      </c>
    </row>
    <row r="665" spans="1:26" x14ac:dyDescent="0.25">
      <c r="A665" s="26">
        <v>4277</v>
      </c>
      <c r="B665" s="96" t="s">
        <v>4345</v>
      </c>
      <c r="C665">
        <v>252521103</v>
      </c>
      <c r="D665" t="s">
        <v>4175</v>
      </c>
      <c r="E665">
        <v>5200.0769877068797</v>
      </c>
      <c r="F665">
        <f t="shared" si="92"/>
        <v>3.2318688550073831</v>
      </c>
      <c r="G665" s="27">
        <v>44</v>
      </c>
      <c r="H665">
        <f t="shared" si="93"/>
        <v>1.5904950900696833</v>
      </c>
      <c r="I665">
        <f t="shared" si="94"/>
        <v>5.1402715456383721</v>
      </c>
      <c r="J665" s="97">
        <v>0.11682435330996301</v>
      </c>
      <c r="K665" s="98">
        <v>664</v>
      </c>
      <c r="L665">
        <f t="shared" si="95"/>
        <v>7971.1553619444003</v>
      </c>
      <c r="M665">
        <f t="shared" si="96"/>
        <v>7619.018289450647</v>
      </c>
      <c r="N665" t="e">
        <f t="shared" si="97"/>
        <v>#N/A</v>
      </c>
      <c r="O665" t="str">
        <f t="shared" si="98"/>
        <v>NA</v>
      </c>
      <c r="P665" t="e">
        <v>#N/A</v>
      </c>
      <c r="Q665" t="e">
        <v>#N/A</v>
      </c>
      <c r="R665" t="str" cm="1">
        <f t="array" ref="R665">INDEX($U$2:$U$6,ROUNDUP(K665/$T$2,0))</f>
        <v>Top 20%</v>
      </c>
      <c r="V665">
        <v>0</v>
      </c>
      <c r="X665">
        <f t="shared" si="90"/>
        <v>0</v>
      </c>
      <c r="Y665">
        <v>0</v>
      </c>
      <c r="Z665">
        <f t="shared" si="91"/>
        <v>0</v>
      </c>
    </row>
    <row r="666" spans="1:26" x14ac:dyDescent="0.25">
      <c r="A666" s="26">
        <v>6827</v>
      </c>
      <c r="B666" s="96" t="s">
        <v>2067</v>
      </c>
      <c r="C666">
        <v>163781704</v>
      </c>
      <c r="D666" t="s">
        <v>2066</v>
      </c>
      <c r="E666">
        <v>20505.6080493462</v>
      </c>
      <c r="F666">
        <f t="shared" si="92"/>
        <v>12.744318240737227</v>
      </c>
      <c r="G666" s="27">
        <v>222</v>
      </c>
      <c r="H666">
        <f t="shared" si="93"/>
        <v>2.0304920788715703</v>
      </c>
      <c r="I666">
        <f t="shared" si="94"/>
        <v>25.877237238435406</v>
      </c>
      <c r="J666" s="97">
        <v>0.116564131704664</v>
      </c>
      <c r="K666" s="98">
        <v>665</v>
      </c>
      <c r="L666">
        <f t="shared" si="95"/>
        <v>7983.8996801851372</v>
      </c>
      <c r="M666">
        <f t="shared" si="96"/>
        <v>7593.1410522122114</v>
      </c>
      <c r="N666" t="e">
        <f t="shared" si="97"/>
        <v>#N/A</v>
      </c>
      <c r="O666" t="str">
        <f t="shared" si="98"/>
        <v>NA</v>
      </c>
      <c r="P666" t="e">
        <v>#N/A</v>
      </c>
      <c r="Q666" t="e">
        <v>#N/A</v>
      </c>
      <c r="R666" t="str" cm="1">
        <f t="array" ref="R666">INDEX($U$2:$U$6,ROUNDUP(K666/$T$2,0))</f>
        <v>Top 20%</v>
      </c>
      <c r="V666">
        <v>0</v>
      </c>
      <c r="X666">
        <f t="shared" si="90"/>
        <v>0</v>
      </c>
      <c r="Y666">
        <v>0</v>
      </c>
      <c r="Z666">
        <f t="shared" si="91"/>
        <v>0</v>
      </c>
    </row>
    <row r="667" spans="1:26" x14ac:dyDescent="0.25">
      <c r="A667" s="26">
        <v>772</v>
      </c>
      <c r="B667" s="96" t="s">
        <v>248</v>
      </c>
      <c r="C667">
        <v>152261105</v>
      </c>
      <c r="D667" t="s">
        <v>222</v>
      </c>
      <c r="E667">
        <v>60307.879921699903</v>
      </c>
      <c r="F667">
        <f t="shared" si="92"/>
        <v>37.481591001677998</v>
      </c>
      <c r="G667" s="27">
        <v>417</v>
      </c>
      <c r="H667">
        <f t="shared" si="93"/>
        <v>1.2928377409977223</v>
      </c>
      <c r="I667">
        <f t="shared" si="94"/>
        <v>48.457615439609938</v>
      </c>
      <c r="J667" s="97">
        <v>0.11620531280481999</v>
      </c>
      <c r="K667" s="98">
        <v>666</v>
      </c>
      <c r="L667">
        <f t="shared" si="95"/>
        <v>8021.381271186815</v>
      </c>
      <c r="M667">
        <f t="shared" si="96"/>
        <v>7544.6834367726015</v>
      </c>
      <c r="N667" t="e">
        <f t="shared" si="97"/>
        <v>#N/A</v>
      </c>
      <c r="O667" t="str">
        <f t="shared" si="98"/>
        <v>NA</v>
      </c>
      <c r="P667" t="e">
        <v>#N/A</v>
      </c>
      <c r="Q667">
        <v>7544.6834367726015</v>
      </c>
      <c r="R667" t="str" cm="1">
        <f t="array" ref="R667">INDEX($U$2:$U$6,ROUNDUP(K667/$T$2,0))</f>
        <v>Top 20%</v>
      </c>
      <c r="V667">
        <v>0</v>
      </c>
      <c r="X667">
        <f t="shared" si="90"/>
        <v>0</v>
      </c>
      <c r="Y667">
        <v>0</v>
      </c>
      <c r="Z667">
        <f t="shared" si="91"/>
        <v>0</v>
      </c>
    </row>
    <row r="668" spans="1:26" x14ac:dyDescent="0.25">
      <c r="A668" s="26">
        <v>1946</v>
      </c>
      <c r="B668" s="96" t="s">
        <v>4346</v>
      </c>
      <c r="C668">
        <v>42661104</v>
      </c>
      <c r="D668" t="s">
        <v>505</v>
      </c>
      <c r="E668">
        <v>6260.0525225538904</v>
      </c>
      <c r="F668">
        <f t="shared" si="92"/>
        <v>3.8906479319788008</v>
      </c>
      <c r="G668" s="27">
        <v>90</v>
      </c>
      <c r="H668">
        <f t="shared" si="93"/>
        <v>2.6853461690548661</v>
      </c>
      <c r="I668">
        <f t="shared" si="94"/>
        <v>10.447736519280509</v>
      </c>
      <c r="J668" s="97">
        <v>0.11608596132533899</v>
      </c>
      <c r="K668" s="98">
        <v>667</v>
      </c>
      <c r="L668">
        <f t="shared" si="95"/>
        <v>8025.2719191187934</v>
      </c>
      <c r="M668">
        <f t="shared" si="96"/>
        <v>7534.2357002533208</v>
      </c>
      <c r="N668" t="e">
        <f t="shared" si="97"/>
        <v>#N/A</v>
      </c>
      <c r="O668" t="str">
        <f t="shared" si="98"/>
        <v>NA</v>
      </c>
      <c r="P668" t="e">
        <v>#N/A</v>
      </c>
      <c r="Q668" t="e">
        <v>#N/A</v>
      </c>
      <c r="R668" t="str" cm="1">
        <f t="array" ref="R668">INDEX($U$2:$U$6,ROUNDUP(K668/$T$2,0))</f>
        <v>Top 20%</v>
      </c>
      <c r="V668">
        <v>0</v>
      </c>
      <c r="X668">
        <f t="shared" si="90"/>
        <v>0</v>
      </c>
      <c r="Y668">
        <v>0</v>
      </c>
      <c r="Z668">
        <f t="shared" si="91"/>
        <v>0</v>
      </c>
    </row>
    <row r="669" spans="1:26" x14ac:dyDescent="0.25">
      <c r="A669" s="26">
        <v>2370</v>
      </c>
      <c r="B669" s="96" t="s">
        <v>815</v>
      </c>
      <c r="C669">
        <v>42891102</v>
      </c>
      <c r="D669" t="s">
        <v>582</v>
      </c>
      <c r="E669">
        <v>53688.808185872003</v>
      </c>
      <c r="F669">
        <f t="shared" si="92"/>
        <v>33.367811178292108</v>
      </c>
      <c r="G669" s="27">
        <v>379</v>
      </c>
      <c r="H669">
        <f t="shared" si="93"/>
        <v>1.3182989477742895</v>
      </c>
      <c r="I669">
        <f t="shared" si="94"/>
        <v>43.988750365873656</v>
      </c>
      <c r="J669" s="97">
        <v>0.116065304395445</v>
      </c>
      <c r="K669" s="98">
        <v>668</v>
      </c>
      <c r="L669">
        <f t="shared" si="95"/>
        <v>8058.6397302970854</v>
      </c>
      <c r="M669">
        <f t="shared" si="96"/>
        <v>7490.246949887447</v>
      </c>
      <c r="N669" t="e">
        <f t="shared" si="97"/>
        <v>#N/A</v>
      </c>
      <c r="O669" t="str">
        <f t="shared" si="98"/>
        <v>NA</v>
      </c>
      <c r="P669" t="e">
        <v>#N/A</v>
      </c>
      <c r="Q669" t="e">
        <v>#N/A</v>
      </c>
      <c r="R669" t="str" cm="1">
        <f t="array" ref="R669">INDEX($U$2:$U$6,ROUNDUP(K669/$T$2,0))</f>
        <v>Top 20%</v>
      </c>
      <c r="V669">
        <v>0</v>
      </c>
      <c r="X669">
        <f t="shared" si="90"/>
        <v>0</v>
      </c>
      <c r="Y669">
        <v>0</v>
      </c>
      <c r="Z669">
        <f t="shared" si="91"/>
        <v>0</v>
      </c>
    </row>
    <row r="670" spans="1:26" x14ac:dyDescent="0.25">
      <c r="A670" s="26">
        <v>7186</v>
      </c>
      <c r="B670" s="96" t="s">
        <v>4347</v>
      </c>
      <c r="C670">
        <v>152691104</v>
      </c>
      <c r="D670" t="s">
        <v>688</v>
      </c>
      <c r="E670">
        <v>18050.107202015599</v>
      </c>
      <c r="F670">
        <f t="shared" si="92"/>
        <v>11.218214544447234</v>
      </c>
      <c r="G670" s="27">
        <v>124</v>
      </c>
      <c r="H670">
        <f t="shared" si="93"/>
        <v>1.2813333083024874</v>
      </c>
      <c r="I670">
        <f t="shared" si="94"/>
        <v>14.374271955483655</v>
      </c>
      <c r="J670" s="97">
        <v>0.115921548028094</v>
      </c>
      <c r="K670" s="98">
        <v>669</v>
      </c>
      <c r="L670">
        <f t="shared" si="95"/>
        <v>8069.857944841533</v>
      </c>
      <c r="M670">
        <f t="shared" si="96"/>
        <v>7475.8726779319632</v>
      </c>
      <c r="N670" t="e">
        <f t="shared" si="97"/>
        <v>#N/A</v>
      </c>
      <c r="O670" t="str">
        <f t="shared" si="98"/>
        <v>NA</v>
      </c>
      <c r="P670" t="e">
        <v>#N/A</v>
      </c>
      <c r="Q670" t="e">
        <v>#N/A</v>
      </c>
      <c r="R670" t="str" cm="1">
        <f t="array" ref="R670">INDEX($U$2:$U$6,ROUNDUP(K670/$T$2,0))</f>
        <v>Top 20%</v>
      </c>
      <c r="V670">
        <v>0</v>
      </c>
      <c r="X670">
        <f t="shared" si="90"/>
        <v>0</v>
      </c>
      <c r="Y670">
        <v>0</v>
      </c>
      <c r="Z670">
        <f t="shared" si="91"/>
        <v>0</v>
      </c>
    </row>
    <row r="671" spans="1:26" x14ac:dyDescent="0.25">
      <c r="A671" s="26">
        <v>9814</v>
      </c>
      <c r="B671" s="96" t="s">
        <v>4348</v>
      </c>
      <c r="C671">
        <v>152561105</v>
      </c>
      <c r="D671" t="s">
        <v>316</v>
      </c>
      <c r="E671">
        <v>2221.8701730746102</v>
      </c>
      <c r="F671">
        <f t="shared" si="92"/>
        <v>1.3809012884242451</v>
      </c>
      <c r="G671" s="27">
        <v>25</v>
      </c>
      <c r="H671">
        <f t="shared" si="93"/>
        <v>2.0871593539854336</v>
      </c>
      <c r="I671">
        <f t="shared" si="94"/>
        <v>2.8821610410652001</v>
      </c>
      <c r="J671" s="97">
        <v>0.115286441642608</v>
      </c>
      <c r="K671" s="98">
        <v>670</v>
      </c>
      <c r="L671">
        <f t="shared" si="95"/>
        <v>8071.238846129957</v>
      </c>
      <c r="M671">
        <f t="shared" si="96"/>
        <v>7472.9905168908981</v>
      </c>
      <c r="N671" t="e">
        <f t="shared" si="97"/>
        <v>#N/A</v>
      </c>
      <c r="O671" t="str">
        <f t="shared" si="98"/>
        <v>NA</v>
      </c>
      <c r="P671" t="e">
        <v>#N/A</v>
      </c>
      <c r="Q671" t="e">
        <v>#N/A</v>
      </c>
      <c r="R671" t="str" cm="1">
        <f t="array" ref="R671">INDEX($U$2:$U$6,ROUNDUP(K671/$T$2,0))</f>
        <v>Top 20%</v>
      </c>
      <c r="V671">
        <v>0</v>
      </c>
      <c r="X671">
        <f t="shared" si="90"/>
        <v>0</v>
      </c>
      <c r="Y671">
        <v>0</v>
      </c>
      <c r="Z671">
        <f t="shared" si="91"/>
        <v>0</v>
      </c>
    </row>
    <row r="672" spans="1:26" x14ac:dyDescent="0.25">
      <c r="A672" s="26">
        <v>7423</v>
      </c>
      <c r="B672" s="96" t="s">
        <v>4349</v>
      </c>
      <c r="C672">
        <v>163341103</v>
      </c>
      <c r="D672" t="s">
        <v>1540</v>
      </c>
      <c r="E672">
        <v>9680.0570193411004</v>
      </c>
      <c r="F672">
        <f t="shared" si="92"/>
        <v>6.0161945427850219</v>
      </c>
      <c r="G672" s="27">
        <v>110</v>
      </c>
      <c r="H672">
        <f t="shared" si="93"/>
        <v>2.1064708917842347</v>
      </c>
      <c r="I672">
        <f t="shared" si="94"/>
        <v>12.672938683687811</v>
      </c>
      <c r="J672" s="97">
        <v>0.115208533488071</v>
      </c>
      <c r="K672" s="98">
        <v>671</v>
      </c>
      <c r="L672">
        <f t="shared" si="95"/>
        <v>8077.2550406727423</v>
      </c>
      <c r="M672">
        <f t="shared" si="96"/>
        <v>7460.3175782072103</v>
      </c>
      <c r="N672" t="e">
        <f t="shared" si="97"/>
        <v>#N/A</v>
      </c>
      <c r="O672" t="str">
        <f t="shared" si="98"/>
        <v>NA</v>
      </c>
      <c r="P672" t="e">
        <v>#N/A</v>
      </c>
      <c r="Q672" t="e">
        <v>#N/A</v>
      </c>
      <c r="R672" t="str" cm="1">
        <f t="array" ref="R672">INDEX($U$2:$U$6,ROUNDUP(K672/$T$2,0))</f>
        <v>Top 20%</v>
      </c>
      <c r="V672">
        <v>0</v>
      </c>
      <c r="X672">
        <f t="shared" si="90"/>
        <v>0</v>
      </c>
      <c r="Y672">
        <v>0</v>
      </c>
      <c r="Z672">
        <f t="shared" si="91"/>
        <v>0</v>
      </c>
    </row>
    <row r="673" spans="1:26" x14ac:dyDescent="0.25">
      <c r="A673" s="26">
        <v>7292</v>
      </c>
      <c r="B673" s="96" t="s">
        <v>4350</v>
      </c>
      <c r="C673">
        <v>14652106</v>
      </c>
      <c r="D673" t="s">
        <v>1574</v>
      </c>
      <c r="E673">
        <v>641.291639286394</v>
      </c>
      <c r="F673">
        <f t="shared" si="92"/>
        <v>0.39856534449123304</v>
      </c>
      <c r="G673" s="27">
        <v>8</v>
      </c>
      <c r="H673">
        <f t="shared" si="93"/>
        <v>2.3094599717233142</v>
      </c>
      <c r="I673">
        <f t="shared" si="94"/>
        <v>0.92047070921861596</v>
      </c>
      <c r="J673" s="97">
        <v>0.11505883865232699</v>
      </c>
      <c r="K673" s="98">
        <v>672</v>
      </c>
      <c r="L673">
        <f t="shared" si="95"/>
        <v>8077.6536060172339</v>
      </c>
      <c r="M673">
        <f t="shared" si="96"/>
        <v>7459.3971074979918</v>
      </c>
      <c r="N673" t="e">
        <f t="shared" si="97"/>
        <v>#N/A</v>
      </c>
      <c r="O673" t="str">
        <f t="shared" si="98"/>
        <v>NA</v>
      </c>
      <c r="P673" t="e">
        <v>#N/A</v>
      </c>
      <c r="Q673" t="e">
        <v>#N/A</v>
      </c>
      <c r="R673" t="str" cm="1">
        <f t="array" ref="R673">INDEX($U$2:$U$6,ROUNDUP(K673/$T$2,0))</f>
        <v>Top 20%</v>
      </c>
      <c r="V673">
        <v>0</v>
      </c>
      <c r="X673">
        <f t="shared" si="90"/>
        <v>0</v>
      </c>
      <c r="Y673">
        <v>0</v>
      </c>
      <c r="Z673">
        <f t="shared" si="91"/>
        <v>0</v>
      </c>
    </row>
    <row r="674" spans="1:26" x14ac:dyDescent="0.25">
      <c r="A674" s="26">
        <v>8864</v>
      </c>
      <c r="B674" s="96" t="s">
        <v>1627</v>
      </c>
      <c r="C674">
        <v>43021101</v>
      </c>
      <c r="D674" t="s">
        <v>1176</v>
      </c>
      <c r="E674">
        <v>14519.294037662299</v>
      </c>
      <c r="F674">
        <f t="shared" si="92"/>
        <v>9.0237998991064625</v>
      </c>
      <c r="G674" s="27">
        <v>91</v>
      </c>
      <c r="H674">
        <f t="shared" si="93"/>
        <v>1.1587818466773152</v>
      </c>
      <c r="I674">
        <f t="shared" si="94"/>
        <v>10.456615511133156</v>
      </c>
      <c r="J674" s="97">
        <v>0.11490786275970501</v>
      </c>
      <c r="K674" s="98">
        <v>673</v>
      </c>
      <c r="L674">
        <f t="shared" si="95"/>
        <v>8086.6774059163399</v>
      </c>
      <c r="M674">
        <f t="shared" si="96"/>
        <v>7448.9404919868584</v>
      </c>
      <c r="N674" t="e">
        <f t="shared" si="97"/>
        <v>#N/A</v>
      </c>
      <c r="O674" t="str">
        <f t="shared" si="98"/>
        <v>NA</v>
      </c>
      <c r="P674" t="e">
        <v>#N/A</v>
      </c>
      <c r="Q674" t="e">
        <v>#N/A</v>
      </c>
      <c r="R674" t="str" cm="1">
        <f t="array" ref="R674">INDEX($U$2:$U$6,ROUNDUP(K674/$T$2,0))</f>
        <v>Top 20%</v>
      </c>
      <c r="V674">
        <v>0</v>
      </c>
      <c r="X674">
        <f t="shared" si="90"/>
        <v>0</v>
      </c>
      <c r="Y674">
        <v>0</v>
      </c>
      <c r="Z674">
        <f t="shared" si="91"/>
        <v>0</v>
      </c>
    </row>
    <row r="675" spans="1:26" x14ac:dyDescent="0.25">
      <c r="A675" s="26">
        <v>9782</v>
      </c>
      <c r="B675" s="96" t="s">
        <v>2285</v>
      </c>
      <c r="C675">
        <v>254601103</v>
      </c>
      <c r="D675" t="s">
        <v>354</v>
      </c>
      <c r="E675">
        <v>14168.241964801</v>
      </c>
      <c r="F675">
        <f t="shared" si="92"/>
        <v>8.8056196176513364</v>
      </c>
      <c r="G675" s="27">
        <v>59</v>
      </c>
      <c r="H675">
        <f t="shared" si="93"/>
        <v>0.76971581707194081</v>
      </c>
      <c r="I675">
        <f t="shared" si="94"/>
        <v>6.7778246988252091</v>
      </c>
      <c r="J675" s="97">
        <v>0.114878384725851</v>
      </c>
      <c r="K675" s="98">
        <v>674</v>
      </c>
      <c r="L675">
        <f t="shared" si="95"/>
        <v>8095.4830255339912</v>
      </c>
      <c r="M675">
        <f t="shared" si="96"/>
        <v>7442.1626672880329</v>
      </c>
      <c r="N675" t="e">
        <f t="shared" si="97"/>
        <v>#N/A</v>
      </c>
      <c r="O675" t="str">
        <f t="shared" si="98"/>
        <v>NA</v>
      </c>
      <c r="P675" t="e">
        <v>#N/A</v>
      </c>
      <c r="Q675" t="e">
        <v>#N/A</v>
      </c>
      <c r="R675" t="str" cm="1">
        <f t="array" ref="R675">INDEX($U$2:$U$6,ROUNDUP(K675/$T$2,0))</f>
        <v>Top 20%</v>
      </c>
      <c r="V675">
        <v>0</v>
      </c>
      <c r="X675">
        <f t="shared" si="90"/>
        <v>0</v>
      </c>
      <c r="Y675">
        <v>0</v>
      </c>
      <c r="Z675">
        <f t="shared" si="91"/>
        <v>0</v>
      </c>
    </row>
    <row r="676" spans="1:26" x14ac:dyDescent="0.25">
      <c r="A676" s="26">
        <v>7321</v>
      </c>
      <c r="B676" s="96" t="s">
        <v>1889</v>
      </c>
      <c r="C676">
        <v>153612106</v>
      </c>
      <c r="D676" t="s">
        <v>1888</v>
      </c>
      <c r="E676">
        <v>1246.43993908021</v>
      </c>
      <c r="F676">
        <f t="shared" si="92"/>
        <v>0.77466745747682408</v>
      </c>
      <c r="G676" s="27">
        <v>17</v>
      </c>
      <c r="H676">
        <f t="shared" si="93"/>
        <v>2.5185977242175617</v>
      </c>
      <c r="I676">
        <f t="shared" si="94"/>
        <v>1.951075695426534</v>
      </c>
      <c r="J676" s="97">
        <v>0.114769158554502</v>
      </c>
      <c r="K676" s="98">
        <v>675</v>
      </c>
      <c r="L676">
        <f t="shared" si="95"/>
        <v>8096.2576929914676</v>
      </c>
      <c r="M676">
        <f t="shared" si="96"/>
        <v>7440.2115915926061</v>
      </c>
      <c r="N676" t="e">
        <f t="shared" si="97"/>
        <v>#N/A</v>
      </c>
      <c r="O676" t="str">
        <f t="shared" si="98"/>
        <v>NA</v>
      </c>
      <c r="P676" t="e">
        <v>#N/A</v>
      </c>
      <c r="Q676" t="e">
        <v>#N/A</v>
      </c>
      <c r="R676" t="str" cm="1">
        <f t="array" ref="R676">INDEX($U$2:$U$6,ROUNDUP(K676/$T$2,0))</f>
        <v>Top 20%</v>
      </c>
      <c r="V676">
        <v>0</v>
      </c>
      <c r="X676">
        <f t="shared" si="90"/>
        <v>0</v>
      </c>
      <c r="Y676">
        <v>0</v>
      </c>
      <c r="Z676">
        <f t="shared" si="91"/>
        <v>0</v>
      </c>
    </row>
    <row r="677" spans="1:26" x14ac:dyDescent="0.25">
      <c r="A677" s="26">
        <v>1291</v>
      </c>
      <c r="B677" s="96" t="s">
        <v>2574</v>
      </c>
      <c r="C677">
        <v>252811102</v>
      </c>
      <c r="D677" t="s">
        <v>2131</v>
      </c>
      <c r="E677">
        <v>36749.597562294497</v>
      </c>
      <c r="F677">
        <f t="shared" si="92"/>
        <v>22.840023345117775</v>
      </c>
      <c r="G677" s="27">
        <v>277</v>
      </c>
      <c r="H677">
        <f t="shared" si="93"/>
        <v>1.3915601204998818</v>
      </c>
      <c r="I677">
        <f t="shared" si="94"/>
        <v>31.783265638352201</v>
      </c>
      <c r="J677" s="97">
        <v>0.114741031185387</v>
      </c>
      <c r="K677" s="98">
        <v>676</v>
      </c>
      <c r="L677">
        <f t="shared" si="95"/>
        <v>8119.0977163365851</v>
      </c>
      <c r="M677">
        <f t="shared" si="96"/>
        <v>7408.4283259542535</v>
      </c>
      <c r="N677" t="e">
        <f t="shared" si="97"/>
        <v>#N/A</v>
      </c>
      <c r="O677" t="str">
        <f t="shared" si="98"/>
        <v>NA</v>
      </c>
      <c r="P677" t="e">
        <v>#N/A</v>
      </c>
      <c r="Q677" t="e">
        <v>#N/A</v>
      </c>
      <c r="R677" t="str" cm="1">
        <f t="array" ref="R677">INDEX($U$2:$U$6,ROUNDUP(K677/$T$2,0))</f>
        <v>Top 20%</v>
      </c>
      <c r="V677">
        <v>0</v>
      </c>
      <c r="X677">
        <f t="shared" si="90"/>
        <v>0</v>
      </c>
      <c r="Y677">
        <v>0</v>
      </c>
      <c r="Z677">
        <f t="shared" si="91"/>
        <v>0</v>
      </c>
    </row>
    <row r="678" spans="1:26" x14ac:dyDescent="0.25">
      <c r="A678" s="26">
        <v>10278</v>
      </c>
      <c r="B678" s="96" t="s">
        <v>4351</v>
      </c>
      <c r="C678">
        <v>43292102</v>
      </c>
      <c r="D678" t="s">
        <v>615</v>
      </c>
      <c r="E678">
        <v>3039.5844512744502</v>
      </c>
      <c r="F678">
        <f t="shared" si="92"/>
        <v>1.8891140157081729</v>
      </c>
      <c r="G678" s="27">
        <v>13</v>
      </c>
      <c r="H678">
        <f t="shared" si="93"/>
        <v>0.78890294697729468</v>
      </c>
      <c r="I678">
        <f t="shared" si="94"/>
        <v>1.4903276141682891</v>
      </c>
      <c r="J678" s="97">
        <v>0.114640585705253</v>
      </c>
      <c r="K678" s="98">
        <v>677</v>
      </c>
      <c r="L678">
        <f t="shared" si="95"/>
        <v>8120.9868303522935</v>
      </c>
      <c r="M678">
        <f t="shared" si="96"/>
        <v>7406.937998340085</v>
      </c>
      <c r="N678" t="e">
        <f t="shared" si="97"/>
        <v>#N/A</v>
      </c>
      <c r="O678" t="str">
        <f t="shared" si="98"/>
        <v>NA</v>
      </c>
      <c r="P678" t="e">
        <v>#N/A</v>
      </c>
      <c r="Q678" t="e">
        <v>#N/A</v>
      </c>
      <c r="R678" t="str" cm="1">
        <f t="array" ref="R678">INDEX($U$2:$U$6,ROUNDUP(K678/$T$2,0))</f>
        <v>Top 20%</v>
      </c>
      <c r="V678">
        <v>0</v>
      </c>
      <c r="X678">
        <f t="shared" si="90"/>
        <v>0</v>
      </c>
      <c r="Y678">
        <v>0</v>
      </c>
      <c r="Z678">
        <f t="shared" si="91"/>
        <v>0</v>
      </c>
    </row>
    <row r="679" spans="1:26" x14ac:dyDescent="0.25">
      <c r="A679" s="26">
        <v>2358</v>
      </c>
      <c r="B679" s="96" t="s">
        <v>590</v>
      </c>
      <c r="C679">
        <v>103601101</v>
      </c>
      <c r="D679" t="s">
        <v>396</v>
      </c>
      <c r="E679">
        <v>39042.209287121201</v>
      </c>
      <c r="F679">
        <f t="shared" si="92"/>
        <v>24.264890793735987</v>
      </c>
      <c r="G679" s="27">
        <v>160</v>
      </c>
      <c r="H679">
        <f t="shared" si="93"/>
        <v>0.75490784704958958</v>
      </c>
      <c r="I679">
        <f t="shared" si="94"/>
        <v>18.317756467992641</v>
      </c>
      <c r="J679" s="97">
        <v>0.114485977924954</v>
      </c>
      <c r="K679" s="98">
        <v>678</v>
      </c>
      <c r="L679">
        <f t="shared" si="95"/>
        <v>8145.2517211460299</v>
      </c>
      <c r="M679">
        <f t="shared" si="96"/>
        <v>7388.6202418720923</v>
      </c>
      <c r="N679" t="e">
        <f t="shared" si="97"/>
        <v>#N/A</v>
      </c>
      <c r="O679" t="str">
        <f t="shared" si="98"/>
        <v>NA</v>
      </c>
      <c r="P679" t="e">
        <v>#N/A</v>
      </c>
      <c r="Q679" t="e">
        <v>#N/A</v>
      </c>
      <c r="R679" t="str" cm="1">
        <f t="array" ref="R679">INDEX($U$2:$U$6,ROUNDUP(K679/$T$2,0))</f>
        <v>Top 20%</v>
      </c>
      <c r="V679">
        <v>0</v>
      </c>
      <c r="X679">
        <f t="shared" si="90"/>
        <v>0</v>
      </c>
      <c r="Y679">
        <v>0</v>
      </c>
      <c r="Z679">
        <f t="shared" si="91"/>
        <v>0</v>
      </c>
    </row>
    <row r="680" spans="1:26" x14ac:dyDescent="0.25">
      <c r="A680" s="26">
        <v>892</v>
      </c>
      <c r="B680" s="96" t="s">
        <v>614</v>
      </c>
      <c r="C680">
        <v>254452101</v>
      </c>
      <c r="D680" t="s">
        <v>514</v>
      </c>
      <c r="E680">
        <v>34689.0589646917</v>
      </c>
      <c r="F680">
        <f t="shared" si="92"/>
        <v>21.559390282592727</v>
      </c>
      <c r="G680" s="27">
        <v>189</v>
      </c>
      <c r="H680">
        <f t="shared" si="93"/>
        <v>1.0020906437041186</v>
      </c>
      <c r="I680">
        <f t="shared" si="94"/>
        <v>21.604463286151663</v>
      </c>
      <c r="J680" s="97">
        <v>0.114309329556358</v>
      </c>
      <c r="K680" s="98">
        <v>679</v>
      </c>
      <c r="L680">
        <f t="shared" si="95"/>
        <v>8166.811111428623</v>
      </c>
      <c r="M680">
        <f t="shared" si="96"/>
        <v>7367.015778585941</v>
      </c>
      <c r="N680" t="e">
        <f t="shared" si="97"/>
        <v>#N/A</v>
      </c>
      <c r="O680" t="str">
        <f t="shared" si="98"/>
        <v>NA</v>
      </c>
      <c r="P680" t="e">
        <v>#N/A</v>
      </c>
      <c r="Q680" t="e">
        <v>#N/A</v>
      </c>
      <c r="R680" t="str" cm="1">
        <f t="array" ref="R680">INDEX($U$2:$U$6,ROUNDUP(K680/$T$2,0))</f>
        <v>Top 20%</v>
      </c>
      <c r="V680">
        <v>0</v>
      </c>
      <c r="X680">
        <f t="shared" si="90"/>
        <v>0</v>
      </c>
      <c r="Y680">
        <v>0</v>
      </c>
      <c r="Z680">
        <f t="shared" si="91"/>
        <v>0</v>
      </c>
    </row>
    <row r="681" spans="1:26" x14ac:dyDescent="0.25">
      <c r="A681" s="26">
        <v>4813</v>
      </c>
      <c r="B681" s="96" t="s">
        <v>1038</v>
      </c>
      <c r="C681">
        <v>42821102</v>
      </c>
      <c r="D681" t="s">
        <v>745</v>
      </c>
      <c r="E681">
        <v>27296.938185654399</v>
      </c>
      <c r="F681">
        <f t="shared" si="92"/>
        <v>16.965157355907021</v>
      </c>
      <c r="G681" s="27">
        <v>122</v>
      </c>
      <c r="H681">
        <f t="shared" si="93"/>
        <v>0.8198664297706646</v>
      </c>
      <c r="I681">
        <f t="shared" si="94"/>
        <v>13.909162991885017</v>
      </c>
      <c r="J681" s="97">
        <v>0.114009532720369</v>
      </c>
      <c r="K681" s="98">
        <v>680</v>
      </c>
      <c r="L681">
        <f t="shared" si="95"/>
        <v>8183.7762687845297</v>
      </c>
      <c r="M681">
        <f t="shared" si="96"/>
        <v>7353.1066155940562</v>
      </c>
      <c r="N681" t="e">
        <f t="shared" si="97"/>
        <v>#N/A</v>
      </c>
      <c r="O681" t="str">
        <f t="shared" si="98"/>
        <v>NA</v>
      </c>
      <c r="P681" t="e">
        <v>#N/A</v>
      </c>
      <c r="Q681" t="e">
        <v>#N/A</v>
      </c>
      <c r="R681" t="str" cm="1">
        <f t="array" ref="R681">INDEX($U$2:$U$6,ROUNDUP(K681/$T$2,0))</f>
        <v>Top 20%</v>
      </c>
      <c r="V681">
        <v>0</v>
      </c>
      <c r="X681">
        <f t="shared" si="90"/>
        <v>0</v>
      </c>
      <c r="Y681">
        <v>0</v>
      </c>
      <c r="Z681">
        <f t="shared" si="91"/>
        <v>0</v>
      </c>
    </row>
    <row r="682" spans="1:26" x14ac:dyDescent="0.25">
      <c r="A682" s="26">
        <v>4778</v>
      </c>
      <c r="B682" s="96" t="s">
        <v>545</v>
      </c>
      <c r="C682">
        <v>153652109</v>
      </c>
      <c r="D682" t="s">
        <v>233</v>
      </c>
      <c r="E682">
        <v>48456.6487519613</v>
      </c>
      <c r="F682">
        <f t="shared" si="92"/>
        <v>30.116002953363147</v>
      </c>
      <c r="G682" s="27">
        <v>318</v>
      </c>
      <c r="H682">
        <f t="shared" si="93"/>
        <v>1.2008082297127898</v>
      </c>
      <c r="I682">
        <f t="shared" si="94"/>
        <v>36.163544192453152</v>
      </c>
      <c r="J682" s="97">
        <v>0.11372183708318601</v>
      </c>
      <c r="K682" s="98">
        <v>681</v>
      </c>
      <c r="L682">
        <f t="shared" si="95"/>
        <v>8213.8922717378937</v>
      </c>
      <c r="M682">
        <f t="shared" si="96"/>
        <v>7316.9430714016034</v>
      </c>
      <c r="N682" t="e">
        <f t="shared" si="97"/>
        <v>#N/A</v>
      </c>
      <c r="O682" t="str">
        <f t="shared" si="98"/>
        <v>NA</v>
      </c>
      <c r="P682" t="e">
        <v>#N/A</v>
      </c>
      <c r="Q682" t="e">
        <v>#N/A</v>
      </c>
      <c r="R682" t="str" cm="1">
        <f t="array" ref="R682">INDEX($U$2:$U$6,ROUNDUP(K682/$T$2,0))</f>
        <v>Top 20%</v>
      </c>
      <c r="V682">
        <v>0</v>
      </c>
      <c r="X682">
        <f t="shared" si="90"/>
        <v>0</v>
      </c>
      <c r="Y682">
        <v>0</v>
      </c>
      <c r="Z682">
        <f t="shared" si="91"/>
        <v>0</v>
      </c>
    </row>
    <row r="683" spans="1:26" x14ac:dyDescent="0.25">
      <c r="A683" s="26">
        <v>9093</v>
      </c>
      <c r="B683" s="96" t="s">
        <v>1591</v>
      </c>
      <c r="C683">
        <v>103191101</v>
      </c>
      <c r="D683" t="s">
        <v>228</v>
      </c>
      <c r="E683">
        <v>0</v>
      </c>
      <c r="F683">
        <f t="shared" si="92"/>
        <v>0</v>
      </c>
      <c r="G683" s="27">
        <v>28</v>
      </c>
      <c r="H683" t="e">
        <f t="shared" si="93"/>
        <v>#DIV/0!</v>
      </c>
      <c r="I683">
        <f t="shared" si="94"/>
        <v>3.1783312458648241</v>
      </c>
      <c r="J683" s="97">
        <v>0.113511830209458</v>
      </c>
      <c r="K683" s="98">
        <v>682</v>
      </c>
      <c r="L683">
        <f t="shared" si="95"/>
        <v>8213.8922717378937</v>
      </c>
      <c r="M683">
        <f t="shared" si="96"/>
        <v>7313.7647401557388</v>
      </c>
      <c r="N683" t="e">
        <f t="shared" si="97"/>
        <v>#N/A</v>
      </c>
      <c r="O683" t="str">
        <f t="shared" si="98"/>
        <v>NA</v>
      </c>
      <c r="P683" t="e">
        <v>#N/A</v>
      </c>
      <c r="Q683" t="e">
        <v>#N/A</v>
      </c>
      <c r="R683" t="str" cm="1">
        <f t="array" ref="R683">INDEX($U$2:$U$6,ROUNDUP(K683/$T$2,0))</f>
        <v>Top 20%</v>
      </c>
      <c r="V683">
        <v>0</v>
      </c>
      <c r="X683">
        <f t="shared" si="90"/>
        <v>0</v>
      </c>
      <c r="Y683">
        <v>0</v>
      </c>
      <c r="Z683">
        <f t="shared" si="91"/>
        <v>0</v>
      </c>
    </row>
    <row r="684" spans="1:26" x14ac:dyDescent="0.25">
      <c r="A684" s="26">
        <v>395</v>
      </c>
      <c r="B684" s="96" t="s">
        <v>347</v>
      </c>
      <c r="C684">
        <v>42711101</v>
      </c>
      <c r="D684" t="s">
        <v>346</v>
      </c>
      <c r="E684">
        <v>22050.898915682599</v>
      </c>
      <c r="F684">
        <f t="shared" si="92"/>
        <v>13.704722756794654</v>
      </c>
      <c r="G684" s="27">
        <v>162</v>
      </c>
      <c r="H684">
        <f t="shared" si="93"/>
        <v>1.3414517826535104</v>
      </c>
      <c r="I684">
        <f t="shared" si="94"/>
        <v>18.384224772874319</v>
      </c>
      <c r="J684" s="97">
        <v>0.11348286896836</v>
      </c>
      <c r="K684" s="98">
        <v>683</v>
      </c>
      <c r="L684">
        <f t="shared" si="95"/>
        <v>8227.5969944946883</v>
      </c>
      <c r="M684">
        <f t="shared" si="96"/>
        <v>7295.3805153828644</v>
      </c>
      <c r="N684" t="e">
        <f t="shared" si="97"/>
        <v>#N/A</v>
      </c>
      <c r="O684" t="str">
        <f t="shared" si="98"/>
        <v>NA</v>
      </c>
      <c r="P684" t="e">
        <v>#N/A</v>
      </c>
      <c r="Q684" t="e">
        <v>#N/A</v>
      </c>
      <c r="R684" t="str" cm="1">
        <f t="array" ref="R684">INDEX($U$2:$U$6,ROUNDUP(K684/$T$2,0))</f>
        <v>Top 20%</v>
      </c>
      <c r="V684">
        <v>0</v>
      </c>
      <c r="X684">
        <f t="shared" si="90"/>
        <v>0</v>
      </c>
      <c r="Y684">
        <v>0</v>
      </c>
      <c r="Z684">
        <f t="shared" si="91"/>
        <v>0</v>
      </c>
    </row>
    <row r="685" spans="1:26" x14ac:dyDescent="0.25">
      <c r="A685" s="26">
        <v>7143</v>
      </c>
      <c r="B685" s="96" t="s">
        <v>4352</v>
      </c>
      <c r="C685">
        <v>42271103</v>
      </c>
      <c r="D685" t="s">
        <v>720</v>
      </c>
      <c r="E685">
        <v>19422.567038933299</v>
      </c>
      <c r="F685">
        <f t="shared" si="92"/>
        <v>12.071203877522249</v>
      </c>
      <c r="G685" s="27">
        <v>106</v>
      </c>
      <c r="H685">
        <f t="shared" si="93"/>
        <v>0.99590681929749514</v>
      </c>
      <c r="I685">
        <f t="shared" si="94"/>
        <v>12.021794258754774</v>
      </c>
      <c r="J685" s="97">
        <v>0.11341315338447901</v>
      </c>
      <c r="K685" s="98">
        <v>684</v>
      </c>
      <c r="L685">
        <f t="shared" si="95"/>
        <v>8239.6681983722101</v>
      </c>
      <c r="M685">
        <f t="shared" si="96"/>
        <v>7283.3587211241093</v>
      </c>
      <c r="N685" t="e">
        <f t="shared" si="97"/>
        <v>#N/A</v>
      </c>
      <c r="O685" t="str">
        <f t="shared" si="98"/>
        <v>NA</v>
      </c>
      <c r="P685" t="e">
        <v>#N/A</v>
      </c>
      <c r="Q685" t="e">
        <v>#N/A</v>
      </c>
      <c r="R685" t="str" cm="1">
        <f t="array" ref="R685">INDEX($U$2:$U$6,ROUNDUP(K685/$T$2,0))</f>
        <v>Top 20%</v>
      </c>
      <c r="V685">
        <v>0</v>
      </c>
      <c r="X685">
        <f t="shared" si="90"/>
        <v>0</v>
      </c>
      <c r="Y685">
        <v>0</v>
      </c>
      <c r="Z685">
        <f t="shared" si="91"/>
        <v>0</v>
      </c>
    </row>
    <row r="686" spans="1:26" x14ac:dyDescent="0.25">
      <c r="A686" s="26">
        <v>2744</v>
      </c>
      <c r="B686" s="96" t="s">
        <v>643</v>
      </c>
      <c r="C686">
        <v>103601101</v>
      </c>
      <c r="D686" t="s">
        <v>396</v>
      </c>
      <c r="E686">
        <v>46333.9347186616</v>
      </c>
      <c r="F686">
        <f t="shared" si="92"/>
        <v>28.796727606377626</v>
      </c>
      <c r="G686" s="27">
        <v>221</v>
      </c>
      <c r="H686">
        <f t="shared" si="93"/>
        <v>0.86983994701761402</v>
      </c>
      <c r="I686">
        <f t="shared" si="94"/>
        <v>25.048544015412176</v>
      </c>
      <c r="J686" s="97">
        <v>0.11334182812403699</v>
      </c>
      <c r="K686" s="98">
        <v>685</v>
      </c>
      <c r="L686">
        <f t="shared" si="95"/>
        <v>8268.4649259785874</v>
      </c>
      <c r="M686">
        <f t="shared" si="96"/>
        <v>7258.3101771086967</v>
      </c>
      <c r="N686" t="e">
        <f t="shared" si="97"/>
        <v>#N/A</v>
      </c>
      <c r="O686" t="str">
        <f t="shared" si="98"/>
        <v>NA</v>
      </c>
      <c r="P686" t="e">
        <v>#N/A</v>
      </c>
      <c r="Q686" t="e">
        <v>#N/A</v>
      </c>
      <c r="R686" t="str" cm="1">
        <f t="array" ref="R686">INDEX($U$2:$U$6,ROUNDUP(K686/$T$2,0))</f>
        <v>Top 20%</v>
      </c>
      <c r="V686">
        <v>0</v>
      </c>
      <c r="X686">
        <f t="shared" si="90"/>
        <v>0</v>
      </c>
      <c r="Y686">
        <v>0</v>
      </c>
      <c r="Z686">
        <f t="shared" si="91"/>
        <v>0</v>
      </c>
    </row>
    <row r="687" spans="1:26" x14ac:dyDescent="0.25">
      <c r="A687" s="26">
        <v>4167</v>
      </c>
      <c r="B687" s="96" t="s">
        <v>1231</v>
      </c>
      <c r="C687">
        <v>102931103</v>
      </c>
      <c r="D687" t="s">
        <v>1021</v>
      </c>
      <c r="E687">
        <v>16285.335365754299</v>
      </c>
      <c r="F687">
        <f t="shared" si="92"/>
        <v>10.121401718927469</v>
      </c>
      <c r="G687" s="27">
        <v>152</v>
      </c>
      <c r="H687">
        <f t="shared" si="93"/>
        <v>1.7011255436805848</v>
      </c>
      <c r="I687">
        <f t="shared" si="94"/>
        <v>17.217775001920096</v>
      </c>
      <c r="J687" s="97">
        <v>0.113274835538948</v>
      </c>
      <c r="K687" s="98">
        <v>686</v>
      </c>
      <c r="L687">
        <f t="shared" si="95"/>
        <v>8278.5863276975142</v>
      </c>
      <c r="M687">
        <f t="shared" si="96"/>
        <v>7241.0924021067767</v>
      </c>
      <c r="N687" t="e">
        <f t="shared" si="97"/>
        <v>#N/A</v>
      </c>
      <c r="O687" t="str">
        <f t="shared" si="98"/>
        <v>NA</v>
      </c>
      <c r="P687" t="e">
        <v>#N/A</v>
      </c>
      <c r="Q687" t="e">
        <v>#N/A</v>
      </c>
      <c r="R687" t="str" cm="1">
        <f t="array" ref="R687">INDEX($U$2:$U$6,ROUNDUP(K687/$T$2,0))</f>
        <v>Top 20%</v>
      </c>
      <c r="V687">
        <v>0</v>
      </c>
      <c r="X687">
        <f t="shared" si="90"/>
        <v>0</v>
      </c>
      <c r="Y687">
        <v>0</v>
      </c>
      <c r="Z687">
        <f t="shared" si="91"/>
        <v>0</v>
      </c>
    </row>
    <row r="688" spans="1:26" x14ac:dyDescent="0.25">
      <c r="A688" s="26">
        <v>9035</v>
      </c>
      <c r="B688" s="96" t="s">
        <v>4353</v>
      </c>
      <c r="C688">
        <v>42141101</v>
      </c>
      <c r="D688" t="s">
        <v>935</v>
      </c>
      <c r="E688">
        <v>1359.6472912583499</v>
      </c>
      <c r="F688">
        <f t="shared" si="92"/>
        <v>0.8450262841879117</v>
      </c>
      <c r="G688" s="27">
        <v>20</v>
      </c>
      <c r="H688">
        <f t="shared" si="93"/>
        <v>2.6797770284219919</v>
      </c>
      <c r="I688">
        <f t="shared" si="94"/>
        <v>2.2644820247795598</v>
      </c>
      <c r="J688" s="97">
        <v>0.113224101238978</v>
      </c>
      <c r="K688" s="98">
        <v>687</v>
      </c>
      <c r="L688">
        <f t="shared" si="95"/>
        <v>8279.4313539817012</v>
      </c>
      <c r="M688">
        <f t="shared" si="96"/>
        <v>7238.827920081997</v>
      </c>
      <c r="N688" t="e">
        <f t="shared" si="97"/>
        <v>#N/A</v>
      </c>
      <c r="O688" t="str">
        <f t="shared" si="98"/>
        <v>NA</v>
      </c>
      <c r="P688" t="e">
        <v>#N/A</v>
      </c>
      <c r="Q688" t="e">
        <v>#N/A</v>
      </c>
      <c r="R688" t="str" cm="1">
        <f t="array" ref="R688">INDEX($U$2:$U$6,ROUNDUP(K688/$T$2,0))</f>
        <v>Top 20%</v>
      </c>
      <c r="V688">
        <v>0</v>
      </c>
      <c r="X688">
        <f t="shared" si="90"/>
        <v>0</v>
      </c>
      <c r="Y688">
        <v>0</v>
      </c>
      <c r="Z688">
        <f t="shared" si="91"/>
        <v>0</v>
      </c>
    </row>
    <row r="689" spans="1:26" x14ac:dyDescent="0.25">
      <c r="A689" s="26">
        <v>2015</v>
      </c>
      <c r="B689" s="96" t="s">
        <v>401</v>
      </c>
      <c r="C689">
        <v>153652109</v>
      </c>
      <c r="D689" t="s">
        <v>233</v>
      </c>
      <c r="E689">
        <v>23572.5390675046</v>
      </c>
      <c r="F689">
        <f t="shared" si="92"/>
        <v>14.650428258237788</v>
      </c>
      <c r="G689" s="27">
        <v>178</v>
      </c>
      <c r="H689">
        <f t="shared" si="93"/>
        <v>1.3739726486538972</v>
      </c>
      <c r="I689">
        <f t="shared" si="94"/>
        <v>20.129287717884875</v>
      </c>
      <c r="J689" s="97">
        <v>0.11308588605553301</v>
      </c>
      <c r="K689" s="98">
        <v>688</v>
      </c>
      <c r="L689">
        <f t="shared" si="95"/>
        <v>8294.0817822399385</v>
      </c>
      <c r="M689">
        <f t="shared" si="96"/>
        <v>7218.6986323641122</v>
      </c>
      <c r="N689" t="e">
        <f t="shared" si="97"/>
        <v>#N/A</v>
      </c>
      <c r="O689" t="str">
        <f t="shared" si="98"/>
        <v>NA</v>
      </c>
      <c r="P689" t="e">
        <v>#N/A</v>
      </c>
      <c r="Q689" t="e">
        <v>#N/A</v>
      </c>
      <c r="R689" t="str" cm="1">
        <f t="array" ref="R689">INDEX($U$2:$U$6,ROUNDUP(K689/$T$2,0))</f>
        <v>Top 20%</v>
      </c>
      <c r="V689">
        <v>0</v>
      </c>
      <c r="X689">
        <f t="shared" si="90"/>
        <v>0</v>
      </c>
      <c r="Y689">
        <v>0</v>
      </c>
      <c r="Z689">
        <f t="shared" si="91"/>
        <v>0</v>
      </c>
    </row>
    <row r="690" spans="1:26" x14ac:dyDescent="0.25">
      <c r="A690" s="26">
        <v>2546</v>
      </c>
      <c r="B690" s="96" t="s">
        <v>4354</v>
      </c>
      <c r="C690">
        <v>153081110</v>
      </c>
      <c r="D690" t="s">
        <v>1055</v>
      </c>
      <c r="E690">
        <v>23870.671149366099</v>
      </c>
      <c r="F690">
        <f t="shared" si="92"/>
        <v>14.835718551501616</v>
      </c>
      <c r="G690" s="27">
        <v>169</v>
      </c>
      <c r="H690">
        <f t="shared" si="93"/>
        <v>1.2856336254250313</v>
      </c>
      <c r="I690">
        <f t="shared" si="94"/>
        <v>19.073298627152418</v>
      </c>
      <c r="J690" s="97">
        <v>0.112859755190251</v>
      </c>
      <c r="K690" s="98">
        <v>689</v>
      </c>
      <c r="L690">
        <f t="shared" si="95"/>
        <v>8308.91750079144</v>
      </c>
      <c r="M690">
        <f t="shared" si="96"/>
        <v>7199.6253337369599</v>
      </c>
      <c r="N690" t="e">
        <f t="shared" si="97"/>
        <v>#N/A</v>
      </c>
      <c r="O690" t="str">
        <f t="shared" si="98"/>
        <v>NA</v>
      </c>
      <c r="P690" t="e">
        <v>#N/A</v>
      </c>
      <c r="Q690" t="e">
        <v>#N/A</v>
      </c>
      <c r="R690" t="str" cm="1">
        <f t="array" ref="R690">INDEX($U$2:$U$6,ROUNDUP(K690/$T$2,0))</f>
        <v>Top 20%</v>
      </c>
      <c r="V690">
        <v>0</v>
      </c>
      <c r="X690">
        <f t="shared" si="90"/>
        <v>0</v>
      </c>
      <c r="Y690">
        <v>0</v>
      </c>
      <c r="Z690">
        <f t="shared" si="91"/>
        <v>0</v>
      </c>
    </row>
    <row r="691" spans="1:26" x14ac:dyDescent="0.25">
      <c r="A691" s="26">
        <v>6240</v>
      </c>
      <c r="B691" s="96" t="s">
        <v>1130</v>
      </c>
      <c r="C691">
        <v>43432104</v>
      </c>
      <c r="D691" t="s">
        <v>291</v>
      </c>
      <c r="E691">
        <v>12705.358229285401</v>
      </c>
      <c r="F691">
        <f t="shared" si="92"/>
        <v>7.8964314663054074</v>
      </c>
      <c r="G691" s="27">
        <v>99</v>
      </c>
      <c r="H691">
        <f t="shared" si="93"/>
        <v>1.4134636451301767</v>
      </c>
      <c r="I691">
        <f t="shared" si="94"/>
        <v>11.161318803884667</v>
      </c>
      <c r="J691" s="97">
        <v>0.11274059397863299</v>
      </c>
      <c r="K691" s="98">
        <v>690</v>
      </c>
      <c r="L691">
        <f t="shared" si="95"/>
        <v>8316.8139322577463</v>
      </c>
      <c r="M691">
        <f t="shared" si="96"/>
        <v>7188.4640149330753</v>
      </c>
      <c r="N691" t="e">
        <f t="shared" si="97"/>
        <v>#N/A</v>
      </c>
      <c r="O691" t="str">
        <f t="shared" si="98"/>
        <v>NA</v>
      </c>
      <c r="P691" t="e">
        <v>#N/A</v>
      </c>
      <c r="Q691" t="e">
        <v>#N/A</v>
      </c>
      <c r="R691" t="str" cm="1">
        <f t="array" ref="R691">INDEX($U$2:$U$6,ROUNDUP(K691/$T$2,0))</f>
        <v>Top 20%</v>
      </c>
      <c r="V691">
        <v>4.1371212121212118</v>
      </c>
      <c r="X691">
        <f t="shared" si="90"/>
        <v>5.8476704288302228</v>
      </c>
      <c r="Y691">
        <v>4.1371212121212118</v>
      </c>
      <c r="Z691">
        <f t="shared" si="91"/>
        <v>5.8476704288302228</v>
      </c>
    </row>
    <row r="692" spans="1:26" x14ac:dyDescent="0.25">
      <c r="A692" s="26">
        <v>6314</v>
      </c>
      <c r="B692" s="96" t="s">
        <v>3041</v>
      </c>
      <c r="C692">
        <v>252931102</v>
      </c>
      <c r="D692" t="s">
        <v>3040</v>
      </c>
      <c r="E692">
        <v>15802.8651205846</v>
      </c>
      <c r="F692">
        <f t="shared" si="92"/>
        <v>9.8215445124826601</v>
      </c>
      <c r="G692" s="27">
        <v>65</v>
      </c>
      <c r="H692">
        <f t="shared" si="93"/>
        <v>0.74581263913700624</v>
      </c>
      <c r="I692">
        <f t="shared" si="94"/>
        <v>7.3250320332562744</v>
      </c>
      <c r="J692" s="97">
        <v>0.11269280051163499</v>
      </c>
      <c r="K692" s="98">
        <v>691</v>
      </c>
      <c r="L692">
        <f t="shared" si="95"/>
        <v>8326.6354767702287</v>
      </c>
      <c r="M692">
        <f t="shared" si="96"/>
        <v>7181.138982899819</v>
      </c>
      <c r="N692" t="e">
        <f t="shared" si="97"/>
        <v>#N/A</v>
      </c>
      <c r="O692" t="str">
        <f t="shared" si="98"/>
        <v>NA</v>
      </c>
      <c r="P692" t="e">
        <v>#N/A</v>
      </c>
      <c r="Q692" t="e">
        <v>#N/A</v>
      </c>
      <c r="R692" t="str" cm="1">
        <f t="array" ref="R692">INDEX($U$2:$U$6,ROUNDUP(K692/$T$2,0))</f>
        <v>Top 20%</v>
      </c>
      <c r="V692">
        <v>0</v>
      </c>
      <c r="X692">
        <f t="shared" si="90"/>
        <v>0</v>
      </c>
      <c r="Y692">
        <v>0</v>
      </c>
      <c r="Z692">
        <f t="shared" si="91"/>
        <v>0</v>
      </c>
    </row>
    <row r="693" spans="1:26" x14ac:dyDescent="0.25">
      <c r="A693" s="26">
        <v>8377</v>
      </c>
      <c r="B693" s="96" t="s">
        <v>4355</v>
      </c>
      <c r="C693">
        <v>14422111</v>
      </c>
      <c r="D693" t="s">
        <v>1353</v>
      </c>
      <c r="E693">
        <v>5449.7895714079996</v>
      </c>
      <c r="F693">
        <f t="shared" si="92"/>
        <v>3.3870662345605962</v>
      </c>
      <c r="G693" s="27">
        <v>81</v>
      </c>
      <c r="H693">
        <f t="shared" si="93"/>
        <v>2.6922150983632136</v>
      </c>
      <c r="I693">
        <f t="shared" si="94"/>
        <v>9.1187108558402752</v>
      </c>
      <c r="J693" s="97">
        <v>0.112576677232596</v>
      </c>
      <c r="K693" s="98">
        <v>692</v>
      </c>
      <c r="L693">
        <f t="shared" si="95"/>
        <v>8330.0225430047885</v>
      </c>
      <c r="M693">
        <f t="shared" si="96"/>
        <v>7172.0202720439784</v>
      </c>
      <c r="N693" t="e">
        <f t="shared" si="97"/>
        <v>#N/A</v>
      </c>
      <c r="O693" t="str">
        <f t="shared" si="98"/>
        <v>NA</v>
      </c>
      <c r="P693" t="e">
        <v>#N/A</v>
      </c>
      <c r="Q693" t="e">
        <v>#N/A</v>
      </c>
      <c r="R693" t="str" cm="1">
        <f t="array" ref="R693">INDEX($U$2:$U$6,ROUNDUP(K693/$T$2,0))</f>
        <v>Top 20%</v>
      </c>
      <c r="V693">
        <v>0</v>
      </c>
      <c r="X693">
        <f t="shared" si="90"/>
        <v>0</v>
      </c>
      <c r="Y693">
        <v>0</v>
      </c>
      <c r="Z693">
        <f t="shared" si="91"/>
        <v>0</v>
      </c>
    </row>
    <row r="694" spans="1:26" x14ac:dyDescent="0.25">
      <c r="A694" s="26">
        <v>84</v>
      </c>
      <c r="B694" s="96" t="s">
        <v>509</v>
      </c>
      <c r="C694">
        <v>153701104</v>
      </c>
      <c r="D694" t="s">
        <v>320</v>
      </c>
      <c r="E694">
        <v>17440.805784742501</v>
      </c>
      <c r="F694">
        <f t="shared" si="92"/>
        <v>10.839531252170604</v>
      </c>
      <c r="G694" s="27">
        <v>264</v>
      </c>
      <c r="H694">
        <f t="shared" si="93"/>
        <v>2.7403505047637711</v>
      </c>
      <c r="I694">
        <f t="shared" si="94"/>
        <v>29.704114938288384</v>
      </c>
      <c r="J694" s="97">
        <v>0.112515586887456</v>
      </c>
      <c r="K694" s="98">
        <v>693</v>
      </c>
      <c r="L694">
        <f t="shared" si="95"/>
        <v>8340.8620742569583</v>
      </c>
      <c r="M694">
        <f t="shared" si="96"/>
        <v>7142.3161571056899</v>
      </c>
      <c r="N694" t="e">
        <f t="shared" si="97"/>
        <v>#N/A</v>
      </c>
      <c r="O694" t="str">
        <f t="shared" si="98"/>
        <v>NA</v>
      </c>
      <c r="P694" t="e">
        <v>#N/A</v>
      </c>
      <c r="Q694" t="e">
        <v>#N/A</v>
      </c>
      <c r="R694" t="str" cm="1">
        <f t="array" ref="R694">INDEX($U$2:$U$6,ROUNDUP(K694/$T$2,0))</f>
        <v>Top 20%</v>
      </c>
      <c r="V694">
        <v>0</v>
      </c>
      <c r="X694">
        <f t="shared" si="90"/>
        <v>0</v>
      </c>
      <c r="Y694">
        <v>0</v>
      </c>
      <c r="Z694">
        <f t="shared" si="91"/>
        <v>0</v>
      </c>
    </row>
    <row r="695" spans="1:26" x14ac:dyDescent="0.25">
      <c r="A695" s="26">
        <v>4410</v>
      </c>
      <c r="B695" s="96" t="s">
        <v>4356</v>
      </c>
      <c r="C695">
        <v>103491101</v>
      </c>
      <c r="D695" t="s">
        <v>1510</v>
      </c>
      <c r="E695">
        <v>16083.896007170701</v>
      </c>
      <c r="F695">
        <f t="shared" si="92"/>
        <v>9.9962063437978248</v>
      </c>
      <c r="G695" s="27">
        <v>86</v>
      </c>
      <c r="H695">
        <f t="shared" si="93"/>
        <v>0.9677079157208569</v>
      </c>
      <c r="I695">
        <f t="shared" si="94"/>
        <v>9.6734080060722007</v>
      </c>
      <c r="J695" s="97">
        <v>0.11248148844270001</v>
      </c>
      <c r="K695" s="98">
        <v>694</v>
      </c>
      <c r="L695">
        <f t="shared" si="95"/>
        <v>8350.8582806007562</v>
      </c>
      <c r="M695">
        <f t="shared" si="96"/>
        <v>7132.6427490996175</v>
      </c>
      <c r="N695" t="e">
        <f t="shared" si="97"/>
        <v>#N/A</v>
      </c>
      <c r="O695" t="str">
        <f t="shared" si="98"/>
        <v>NA</v>
      </c>
      <c r="P695" t="e">
        <v>#N/A</v>
      </c>
      <c r="Q695" t="e">
        <v>#N/A</v>
      </c>
      <c r="R695" t="str" cm="1">
        <f t="array" ref="R695">INDEX($U$2:$U$6,ROUNDUP(K695/$T$2,0))</f>
        <v>Top 20%</v>
      </c>
      <c r="V695">
        <v>0</v>
      </c>
      <c r="X695">
        <f t="shared" si="90"/>
        <v>0</v>
      </c>
      <c r="Y695">
        <v>0</v>
      </c>
      <c r="Z695">
        <f t="shared" si="91"/>
        <v>0</v>
      </c>
    </row>
    <row r="696" spans="1:26" x14ac:dyDescent="0.25">
      <c r="A696" s="26">
        <v>1376</v>
      </c>
      <c r="B696" s="96" t="s">
        <v>2301</v>
      </c>
      <c r="C696">
        <v>153612104</v>
      </c>
      <c r="D696" t="s">
        <v>1169</v>
      </c>
      <c r="E696">
        <v>28840.3765198855</v>
      </c>
      <c r="F696">
        <f t="shared" si="92"/>
        <v>17.92441051577719</v>
      </c>
      <c r="G696" s="27">
        <v>185</v>
      </c>
      <c r="H696">
        <f t="shared" si="93"/>
        <v>1.1593463817041751</v>
      </c>
      <c r="I696">
        <f t="shared" si="94"/>
        <v>20.780600475646551</v>
      </c>
      <c r="J696" s="97">
        <v>0.11232757013863</v>
      </c>
      <c r="K696" s="98">
        <v>695</v>
      </c>
      <c r="L696">
        <f t="shared" si="95"/>
        <v>8368.7826911165339</v>
      </c>
      <c r="M696">
        <f t="shared" si="96"/>
        <v>7111.8621486239708</v>
      </c>
      <c r="N696" t="e">
        <f t="shared" si="97"/>
        <v>#N/A</v>
      </c>
      <c r="O696" t="str">
        <f t="shared" si="98"/>
        <v>NA</v>
      </c>
      <c r="P696" t="e">
        <v>#N/A</v>
      </c>
      <c r="Q696" t="e">
        <v>#N/A</v>
      </c>
      <c r="R696" t="str" cm="1">
        <f t="array" ref="R696">INDEX($U$2:$U$6,ROUNDUP(K696/$T$2,0))</f>
        <v>Top 20%</v>
      </c>
      <c r="V696">
        <v>0</v>
      </c>
      <c r="X696">
        <f t="shared" si="90"/>
        <v>0</v>
      </c>
      <c r="Y696">
        <v>0</v>
      </c>
      <c r="Z696">
        <f t="shared" si="91"/>
        <v>0</v>
      </c>
    </row>
    <row r="697" spans="1:26" x14ac:dyDescent="0.25">
      <c r="A697" s="26">
        <v>138</v>
      </c>
      <c r="B697" s="96" t="s">
        <v>4357</v>
      </c>
      <c r="C697">
        <v>153612103</v>
      </c>
      <c r="D697" t="s">
        <v>730</v>
      </c>
      <c r="E697">
        <v>51502.824136269403</v>
      </c>
      <c r="F697">
        <f t="shared" si="92"/>
        <v>32.009213260577624</v>
      </c>
      <c r="G697" s="27">
        <v>324</v>
      </c>
      <c r="H697">
        <f t="shared" si="93"/>
        <v>1.1357624737590379</v>
      </c>
      <c r="I697">
        <f t="shared" si="94"/>
        <v>36.354863235914245</v>
      </c>
      <c r="J697" s="97">
        <v>0.112206368012081</v>
      </c>
      <c r="K697" s="98">
        <v>696</v>
      </c>
      <c r="L697">
        <f t="shared" si="95"/>
        <v>8400.7919043771108</v>
      </c>
      <c r="M697">
        <f t="shared" si="96"/>
        <v>7075.5072853880565</v>
      </c>
      <c r="N697" t="e">
        <f t="shared" si="97"/>
        <v>#N/A</v>
      </c>
      <c r="O697" t="str">
        <f t="shared" si="98"/>
        <v>NA</v>
      </c>
      <c r="P697" t="e">
        <v>#N/A</v>
      </c>
      <c r="Q697" t="e">
        <v>#N/A</v>
      </c>
      <c r="R697" t="str" cm="1">
        <f t="array" ref="R697">INDEX($U$2:$U$6,ROUNDUP(K697/$T$2,0))</f>
        <v>Top 20%</v>
      </c>
      <c r="V697">
        <v>0</v>
      </c>
      <c r="X697">
        <f t="shared" si="90"/>
        <v>0</v>
      </c>
      <c r="Y697">
        <v>0</v>
      </c>
      <c r="Z697">
        <f t="shared" si="91"/>
        <v>0</v>
      </c>
    </row>
    <row r="698" spans="1:26" x14ac:dyDescent="0.25">
      <c r="A698" s="26">
        <v>6028</v>
      </c>
      <c r="B698" s="96" t="s">
        <v>971</v>
      </c>
      <c r="C698">
        <v>103551101</v>
      </c>
      <c r="D698" t="s">
        <v>970</v>
      </c>
      <c r="E698">
        <v>18168.0105576838</v>
      </c>
      <c r="F698">
        <f t="shared" si="92"/>
        <v>11.291491956298197</v>
      </c>
      <c r="G698" s="27">
        <v>167</v>
      </c>
      <c r="H698">
        <f t="shared" si="93"/>
        <v>1.6592006255364122</v>
      </c>
      <c r="I698">
        <f t="shared" si="94"/>
        <v>18.734850517129335</v>
      </c>
      <c r="J698" s="97">
        <v>0.112184733635505</v>
      </c>
      <c r="K698" s="98">
        <v>697</v>
      </c>
      <c r="L698">
        <f t="shared" si="95"/>
        <v>8412.0833963334098</v>
      </c>
      <c r="M698">
        <f t="shared" si="96"/>
        <v>7056.7724348709271</v>
      </c>
      <c r="N698" t="e">
        <f t="shared" si="97"/>
        <v>#N/A</v>
      </c>
      <c r="O698" t="str">
        <f t="shared" si="98"/>
        <v>NA</v>
      </c>
      <c r="P698" t="e">
        <v>#N/A</v>
      </c>
      <c r="Q698" t="e">
        <v>#N/A</v>
      </c>
      <c r="R698" t="str" cm="1">
        <f t="array" ref="R698">INDEX($U$2:$U$6,ROUNDUP(K698/$T$2,0))</f>
        <v>Top 20%</v>
      </c>
      <c r="V698">
        <v>0</v>
      </c>
      <c r="X698">
        <f t="shared" si="90"/>
        <v>0</v>
      </c>
      <c r="Y698">
        <v>0</v>
      </c>
      <c r="Z698">
        <f t="shared" si="91"/>
        <v>0</v>
      </c>
    </row>
    <row r="699" spans="1:26" x14ac:dyDescent="0.25">
      <c r="A699" s="26">
        <v>6687</v>
      </c>
      <c r="B699" s="96" t="s">
        <v>1824</v>
      </c>
      <c r="C699">
        <v>103091102</v>
      </c>
      <c r="D699" t="s">
        <v>1040</v>
      </c>
      <c r="E699">
        <v>17571.051087090102</v>
      </c>
      <c r="F699">
        <f t="shared" si="92"/>
        <v>10.920479233741517</v>
      </c>
      <c r="G699" s="27">
        <v>124</v>
      </c>
      <c r="H699">
        <f t="shared" si="93"/>
        <v>1.2738140244148835</v>
      </c>
      <c r="I699">
        <f t="shared" si="94"/>
        <v>13.910659601271444</v>
      </c>
      <c r="J699" s="97">
        <v>0.11218273871993099</v>
      </c>
      <c r="K699" s="98">
        <v>698</v>
      </c>
      <c r="L699">
        <f t="shared" si="95"/>
        <v>8423.0038755671521</v>
      </c>
      <c r="M699">
        <f t="shared" si="96"/>
        <v>7042.8617752696555</v>
      </c>
      <c r="N699" t="e">
        <f t="shared" si="97"/>
        <v>#N/A</v>
      </c>
      <c r="O699" t="str">
        <f t="shared" si="98"/>
        <v>NA</v>
      </c>
      <c r="P699" t="e">
        <v>#N/A</v>
      </c>
      <c r="Q699" t="e">
        <v>#N/A</v>
      </c>
      <c r="R699" t="str" cm="1">
        <f t="array" ref="R699">INDEX($U$2:$U$6,ROUNDUP(K699/$T$2,0))</f>
        <v>Top 20%</v>
      </c>
      <c r="V699">
        <v>0</v>
      </c>
      <c r="X699">
        <f t="shared" si="90"/>
        <v>0</v>
      </c>
      <c r="Y699">
        <v>0</v>
      </c>
      <c r="Z699">
        <f t="shared" si="91"/>
        <v>0</v>
      </c>
    </row>
    <row r="700" spans="1:26" x14ac:dyDescent="0.25">
      <c r="A700" s="26">
        <v>2672</v>
      </c>
      <c r="B700" s="96" t="s">
        <v>389</v>
      </c>
      <c r="C700">
        <v>153662102</v>
      </c>
      <c r="D700" t="s">
        <v>205</v>
      </c>
      <c r="E700">
        <v>69346.932745826402</v>
      </c>
      <c r="F700">
        <f t="shared" si="92"/>
        <v>43.099398847623618</v>
      </c>
      <c r="G700" s="27">
        <v>403</v>
      </c>
      <c r="H700">
        <f t="shared" si="93"/>
        <v>1.0485564769695945</v>
      </c>
      <c r="I700">
        <f t="shared" si="94"/>
        <v>45.192153815171622</v>
      </c>
      <c r="J700" s="97">
        <v>0.112139339491741</v>
      </c>
      <c r="K700" s="98">
        <v>699</v>
      </c>
      <c r="L700">
        <f t="shared" si="95"/>
        <v>8466.103274414776</v>
      </c>
      <c r="M700">
        <f t="shared" si="96"/>
        <v>6997.6696214544836</v>
      </c>
      <c r="N700" t="e">
        <f t="shared" si="97"/>
        <v>#N/A</v>
      </c>
      <c r="O700" t="str">
        <f t="shared" si="98"/>
        <v>NA</v>
      </c>
      <c r="P700" t="e">
        <v>#N/A</v>
      </c>
      <c r="Q700" t="e">
        <v>#N/A</v>
      </c>
      <c r="R700" t="str" cm="1">
        <f t="array" ref="R700">INDEX($U$2:$U$6,ROUNDUP(K700/$T$2,0))</f>
        <v>Top 20%</v>
      </c>
      <c r="V700">
        <v>0</v>
      </c>
      <c r="X700">
        <f t="shared" si="90"/>
        <v>0</v>
      </c>
      <c r="Y700">
        <v>0</v>
      </c>
      <c r="Z700">
        <f t="shared" si="91"/>
        <v>0</v>
      </c>
    </row>
    <row r="701" spans="1:26" x14ac:dyDescent="0.25">
      <c r="A701" s="26">
        <v>4377</v>
      </c>
      <c r="B701" s="96" t="s">
        <v>4358</v>
      </c>
      <c r="C701">
        <v>254452101</v>
      </c>
      <c r="D701" t="s">
        <v>514</v>
      </c>
      <c r="E701">
        <v>30558.966252976799</v>
      </c>
      <c r="F701">
        <f t="shared" si="92"/>
        <v>18.992520977611434</v>
      </c>
      <c r="G701" s="27">
        <v>154</v>
      </c>
      <c r="H701">
        <f t="shared" si="93"/>
        <v>0.90853131937330833</v>
      </c>
      <c r="I701">
        <f t="shared" si="94"/>
        <v>17.255300142014551</v>
      </c>
      <c r="J701" s="97">
        <v>0.112047403519575</v>
      </c>
      <c r="K701" s="98">
        <v>700</v>
      </c>
      <c r="L701">
        <f t="shared" si="95"/>
        <v>8485.095795392388</v>
      </c>
      <c r="M701">
        <f t="shared" si="96"/>
        <v>6980.4143213124689</v>
      </c>
      <c r="N701" t="e">
        <f t="shared" si="97"/>
        <v>#N/A</v>
      </c>
      <c r="O701" t="str">
        <f t="shared" si="98"/>
        <v>NA</v>
      </c>
      <c r="P701" t="e">
        <v>#N/A</v>
      </c>
      <c r="Q701" t="e">
        <v>#N/A</v>
      </c>
      <c r="R701" t="str" cm="1">
        <f t="array" ref="R701">INDEX($U$2:$U$6,ROUNDUP(K701/$T$2,0))</f>
        <v>Top 20%</v>
      </c>
      <c r="V701">
        <v>0</v>
      </c>
      <c r="X701">
        <f t="shared" si="90"/>
        <v>0</v>
      </c>
      <c r="Y701">
        <v>0</v>
      </c>
      <c r="Z701">
        <f t="shared" si="91"/>
        <v>0</v>
      </c>
    </row>
    <row r="702" spans="1:26" x14ac:dyDescent="0.25">
      <c r="A702" s="26">
        <v>5474</v>
      </c>
      <c r="B702" s="96" t="s">
        <v>4359</v>
      </c>
      <c r="C702">
        <v>42271105</v>
      </c>
      <c r="D702" t="s">
        <v>995</v>
      </c>
      <c r="E702">
        <v>11162.8449742429</v>
      </c>
      <c r="F702">
        <f t="shared" si="92"/>
        <v>6.9377532468880672</v>
      </c>
      <c r="G702" s="27">
        <v>47</v>
      </c>
      <c r="H702">
        <f t="shared" si="93"/>
        <v>0.75859971331033915</v>
      </c>
      <c r="I702">
        <f t="shared" si="94"/>
        <v>5.2629776241071626</v>
      </c>
      <c r="J702" s="97">
        <v>0.111978247321429</v>
      </c>
      <c r="K702" s="98">
        <v>701</v>
      </c>
      <c r="L702">
        <f t="shared" si="95"/>
        <v>8492.033548639276</v>
      </c>
      <c r="M702">
        <f t="shared" si="96"/>
        <v>6975.1513436883615</v>
      </c>
      <c r="N702" t="e">
        <f t="shared" si="97"/>
        <v>#N/A</v>
      </c>
      <c r="O702" t="str">
        <f t="shared" si="98"/>
        <v>NA</v>
      </c>
      <c r="P702" t="e">
        <v>#N/A</v>
      </c>
      <c r="Q702" t="e">
        <v>#N/A</v>
      </c>
      <c r="R702" t="str" cm="1">
        <f t="array" ref="R702">INDEX($U$2:$U$6,ROUNDUP(K702/$T$2,0))</f>
        <v>Top 20%</v>
      </c>
      <c r="V702">
        <v>0</v>
      </c>
      <c r="X702">
        <f t="shared" si="90"/>
        <v>0</v>
      </c>
      <c r="Y702">
        <v>0</v>
      </c>
      <c r="Z702">
        <f t="shared" si="91"/>
        <v>0</v>
      </c>
    </row>
    <row r="703" spans="1:26" x14ac:dyDescent="0.25">
      <c r="A703" s="26">
        <v>6448</v>
      </c>
      <c r="B703" s="96" t="s">
        <v>2132</v>
      </c>
      <c r="C703">
        <v>252811102</v>
      </c>
      <c r="D703" t="s">
        <v>2131</v>
      </c>
      <c r="E703">
        <v>24704.618630213001</v>
      </c>
      <c r="F703">
        <f t="shared" si="92"/>
        <v>15.354020279809198</v>
      </c>
      <c r="G703" s="27">
        <v>178</v>
      </c>
      <c r="H703">
        <f t="shared" si="93"/>
        <v>1.2974779175831692</v>
      </c>
      <c r="I703">
        <f t="shared" si="94"/>
        <v>19.921502259176588</v>
      </c>
      <c r="J703" s="97">
        <v>0.11191855201784601</v>
      </c>
      <c r="K703" s="98">
        <v>702</v>
      </c>
      <c r="L703">
        <f t="shared" si="95"/>
        <v>8507.3875689190845</v>
      </c>
      <c r="M703">
        <f t="shared" si="96"/>
        <v>6955.2298414291845</v>
      </c>
      <c r="N703" t="e">
        <f t="shared" si="97"/>
        <v>#N/A</v>
      </c>
      <c r="O703" t="str">
        <f t="shared" si="98"/>
        <v>NA</v>
      </c>
      <c r="P703" t="e">
        <v>#N/A</v>
      </c>
      <c r="Q703" t="e">
        <v>#N/A</v>
      </c>
      <c r="R703" t="str" cm="1">
        <f t="array" ref="R703">INDEX($U$2:$U$6,ROUNDUP(K703/$T$2,0))</f>
        <v>Top 20%</v>
      </c>
      <c r="V703">
        <v>0</v>
      </c>
      <c r="X703">
        <f t="shared" si="90"/>
        <v>0</v>
      </c>
      <c r="Y703">
        <v>0</v>
      </c>
      <c r="Z703">
        <f t="shared" si="91"/>
        <v>0</v>
      </c>
    </row>
    <row r="704" spans="1:26" x14ac:dyDescent="0.25">
      <c r="A704" s="26">
        <v>1645</v>
      </c>
      <c r="B704" s="96" t="s">
        <v>1155</v>
      </c>
      <c r="C704">
        <v>42271105</v>
      </c>
      <c r="D704" t="s">
        <v>995</v>
      </c>
      <c r="E704">
        <v>14780.8133191788</v>
      </c>
      <c r="F704">
        <f t="shared" si="92"/>
        <v>9.1863351890483536</v>
      </c>
      <c r="G704" s="27">
        <v>134</v>
      </c>
      <c r="H704">
        <f t="shared" si="93"/>
        <v>1.6303316636162974</v>
      </c>
      <c r="I704">
        <f t="shared" si="94"/>
        <v>14.976773131298136</v>
      </c>
      <c r="J704" s="97">
        <v>0.111766963666404</v>
      </c>
      <c r="K704" s="98">
        <v>703</v>
      </c>
      <c r="L704">
        <f t="shared" si="95"/>
        <v>8516.5739041081324</v>
      </c>
      <c r="M704">
        <f t="shared" si="96"/>
        <v>6940.2530682978868</v>
      </c>
      <c r="N704" t="e">
        <f t="shared" si="97"/>
        <v>#N/A</v>
      </c>
      <c r="O704" t="str">
        <f t="shared" si="98"/>
        <v>NA</v>
      </c>
      <c r="P704" t="e">
        <v>#N/A</v>
      </c>
      <c r="Q704" t="e">
        <v>#N/A</v>
      </c>
      <c r="R704" t="str" cm="1">
        <f t="array" ref="R704">INDEX($U$2:$U$6,ROUNDUP(K704/$T$2,0))</f>
        <v>Top 20%</v>
      </c>
      <c r="V704">
        <v>0</v>
      </c>
      <c r="X704">
        <f t="shared" si="90"/>
        <v>0</v>
      </c>
      <c r="Y704">
        <v>0</v>
      </c>
      <c r="Z704">
        <f t="shared" si="91"/>
        <v>0</v>
      </c>
    </row>
    <row r="705" spans="1:26" x14ac:dyDescent="0.25">
      <c r="A705" s="26">
        <v>439</v>
      </c>
      <c r="B705" s="96" t="s">
        <v>4360</v>
      </c>
      <c r="C705">
        <v>152691110</v>
      </c>
      <c r="D705" t="s">
        <v>825</v>
      </c>
      <c r="E705">
        <v>14019.0952471533</v>
      </c>
      <c r="F705">
        <f t="shared" si="92"/>
        <v>8.7129243301139212</v>
      </c>
      <c r="G705" s="27">
        <v>134</v>
      </c>
      <c r="H705">
        <f t="shared" si="93"/>
        <v>1.7182153490695291</v>
      </c>
      <c r="I705">
        <f t="shared" si="94"/>
        <v>14.970680319283083</v>
      </c>
      <c r="J705" s="97">
        <v>0.11172149492002301</v>
      </c>
      <c r="K705" s="98">
        <v>704</v>
      </c>
      <c r="L705">
        <f t="shared" si="95"/>
        <v>8525.2868284382457</v>
      </c>
      <c r="M705">
        <f t="shared" si="96"/>
        <v>6925.2823879786038</v>
      </c>
      <c r="N705" t="e">
        <f t="shared" si="97"/>
        <v>#N/A</v>
      </c>
      <c r="O705" t="str">
        <f t="shared" si="98"/>
        <v>NA</v>
      </c>
      <c r="P705" t="e">
        <v>#N/A</v>
      </c>
      <c r="Q705" t="e">
        <v>#N/A</v>
      </c>
      <c r="R705" t="str" cm="1">
        <f t="array" ref="R705">INDEX($U$2:$U$6,ROUNDUP(K705/$T$2,0))</f>
        <v>Top 20%</v>
      </c>
      <c r="V705">
        <v>0</v>
      </c>
      <c r="X705">
        <f t="shared" si="90"/>
        <v>0</v>
      </c>
      <c r="Y705">
        <v>0</v>
      </c>
      <c r="Z705">
        <f t="shared" si="91"/>
        <v>0</v>
      </c>
    </row>
    <row r="706" spans="1:26" x14ac:dyDescent="0.25">
      <c r="A706" s="26">
        <v>6646</v>
      </c>
      <c r="B706" s="96" t="s">
        <v>1006</v>
      </c>
      <c r="C706">
        <v>42871101</v>
      </c>
      <c r="D706" t="s">
        <v>631</v>
      </c>
      <c r="E706">
        <v>17823.7139182102</v>
      </c>
      <c r="F706">
        <f t="shared" si="92"/>
        <v>11.077510203983966</v>
      </c>
      <c r="G706" s="27">
        <v>133</v>
      </c>
      <c r="H706">
        <f t="shared" si="93"/>
        <v>1.3400228144931163</v>
      </c>
      <c r="I706">
        <f t="shared" si="94"/>
        <v>14.844116401118809</v>
      </c>
      <c r="J706" s="97">
        <v>0.111609897752773</v>
      </c>
      <c r="K706" s="98">
        <v>705</v>
      </c>
      <c r="L706">
        <f t="shared" si="95"/>
        <v>8536.36433864223</v>
      </c>
      <c r="M706">
        <f t="shared" si="96"/>
        <v>6910.4382715774846</v>
      </c>
      <c r="N706" t="e">
        <f t="shared" si="97"/>
        <v>#N/A</v>
      </c>
      <c r="O706" t="str">
        <f t="shared" si="98"/>
        <v>NA</v>
      </c>
      <c r="P706" t="e">
        <v>#N/A</v>
      </c>
      <c r="Q706" t="e">
        <v>#N/A</v>
      </c>
      <c r="R706" t="str" cm="1">
        <f t="array" ref="R706">INDEX($U$2:$U$6,ROUNDUP(K706/$T$2,0))</f>
        <v>Top 20%</v>
      </c>
      <c r="V706">
        <v>0</v>
      </c>
      <c r="X706">
        <f t="shared" ref="X706:X728" si="99">IFERROR(V706*H706,0)</f>
        <v>0</v>
      </c>
      <c r="Y706">
        <v>0</v>
      </c>
      <c r="Z706">
        <f t="shared" ref="Z706:Z728" si="100">IFERROR(Y706*H706,0)</f>
        <v>0</v>
      </c>
    </row>
    <row r="707" spans="1:26" x14ac:dyDescent="0.25">
      <c r="A707" s="26">
        <v>3320</v>
      </c>
      <c r="B707" s="96" t="s">
        <v>313</v>
      </c>
      <c r="C707">
        <v>42681102</v>
      </c>
      <c r="D707" t="s">
        <v>261</v>
      </c>
      <c r="E707">
        <v>22457.027839403501</v>
      </c>
      <c r="F707">
        <f t="shared" ref="F707:F770" si="101">E707/1609</f>
        <v>13.957133523557179</v>
      </c>
      <c r="G707" s="27">
        <v>72</v>
      </c>
      <c r="H707">
        <f t="shared" ref="H707:H770" si="102">I707/F707</f>
        <v>0.57451998417931782</v>
      </c>
      <c r="I707">
        <f t="shared" ref="I707:I770" si="103">IFERROR(J707*G707,0)</f>
        <v>8.0186521311426961</v>
      </c>
      <c r="J707" s="97">
        <v>0.111370168488093</v>
      </c>
      <c r="K707" s="98">
        <v>706</v>
      </c>
      <c r="L707">
        <f t="shared" ref="L707:L770" si="104">L706+F707</f>
        <v>8550.3214721657878</v>
      </c>
      <c r="M707">
        <f t="shared" ref="M707:M770" si="105">M706-I707</f>
        <v>6902.419619446342</v>
      </c>
      <c r="N707">
        <f t="shared" ref="N707:N770" si="106">IF(B707=O707,M707,NA())</f>
        <v>6902.419619446342</v>
      </c>
      <c r="O707" t="str">
        <f t="shared" ref="O707:O770" si="107">IFERROR(VLOOKUP(B707,$AE$2:$AE$420,1,FALSE),"NA")</f>
        <v>LAYTONVILLE 110237586</v>
      </c>
      <c r="P707" t="e">
        <v>#N/A</v>
      </c>
      <c r="Q707" t="e">
        <v>#N/A</v>
      </c>
      <c r="R707" t="str" cm="1">
        <f t="array" ref="R707">INDEX($U$2:$U$6,ROUNDUP(K707/$T$2,0))</f>
        <v>Top 20%</v>
      </c>
      <c r="V707">
        <v>0</v>
      </c>
      <c r="X707">
        <f t="shared" si="99"/>
        <v>0</v>
      </c>
      <c r="Y707">
        <v>0</v>
      </c>
      <c r="Z707">
        <f t="shared" si="100"/>
        <v>0</v>
      </c>
    </row>
    <row r="708" spans="1:26" x14ac:dyDescent="0.25">
      <c r="A708" s="26">
        <v>8527</v>
      </c>
      <c r="B708" s="96" t="s">
        <v>4361</v>
      </c>
      <c r="C708">
        <v>152691109</v>
      </c>
      <c r="D708" t="s">
        <v>220</v>
      </c>
      <c r="E708">
        <v>14300.9674002306</v>
      </c>
      <c r="F708">
        <f t="shared" si="101"/>
        <v>8.8881090119518955</v>
      </c>
      <c r="G708" s="27">
        <v>86</v>
      </c>
      <c r="H708">
        <f t="shared" si="102"/>
        <v>1.0769308110093601</v>
      </c>
      <c r="I708">
        <f t="shared" si="103"/>
        <v>9.571878446580957</v>
      </c>
      <c r="J708" s="97">
        <v>0.111300912169546</v>
      </c>
      <c r="K708" s="98">
        <v>707</v>
      </c>
      <c r="L708">
        <f t="shared" si="104"/>
        <v>8559.2095811777399</v>
      </c>
      <c r="M708">
        <f t="shared" si="105"/>
        <v>6892.8477409997613</v>
      </c>
      <c r="N708" t="e">
        <f t="shared" si="106"/>
        <v>#N/A</v>
      </c>
      <c r="O708" t="str">
        <f t="shared" si="107"/>
        <v>NA</v>
      </c>
      <c r="P708" t="e">
        <v>#N/A</v>
      </c>
      <c r="Q708" t="e">
        <v>#N/A</v>
      </c>
      <c r="R708" t="str" cm="1">
        <f t="array" ref="R708">INDEX($U$2:$U$6,ROUNDUP(K708/$T$2,0))</f>
        <v>Top 20%</v>
      </c>
      <c r="V708">
        <v>0</v>
      </c>
      <c r="X708">
        <f t="shared" si="99"/>
        <v>0</v>
      </c>
      <c r="Y708">
        <v>0</v>
      </c>
      <c r="Z708">
        <f t="shared" si="100"/>
        <v>0</v>
      </c>
    </row>
    <row r="709" spans="1:26" x14ac:dyDescent="0.25">
      <c r="A709" s="26">
        <v>8404</v>
      </c>
      <c r="B709" s="96" t="s">
        <v>4362</v>
      </c>
      <c r="C709">
        <v>183052110</v>
      </c>
      <c r="D709" t="s">
        <v>845</v>
      </c>
      <c r="E709">
        <v>8148.5565564478702</v>
      </c>
      <c r="F709">
        <f t="shared" si="101"/>
        <v>5.0643608181776694</v>
      </c>
      <c r="G709" s="27">
        <v>65</v>
      </c>
      <c r="H709">
        <f t="shared" si="102"/>
        <v>1.4229485415059246</v>
      </c>
      <c r="I709">
        <f t="shared" si="103"/>
        <v>7.2063248398856654</v>
      </c>
      <c r="J709" s="97">
        <v>0.11086653599824101</v>
      </c>
      <c r="K709" s="98">
        <v>708</v>
      </c>
      <c r="L709">
        <f t="shared" si="104"/>
        <v>8564.273941995918</v>
      </c>
      <c r="M709">
        <f t="shared" si="105"/>
        <v>6885.6414161598759</v>
      </c>
      <c r="N709" t="e">
        <f t="shared" si="106"/>
        <v>#N/A</v>
      </c>
      <c r="O709" t="str">
        <f t="shared" si="107"/>
        <v>NA</v>
      </c>
      <c r="P709" t="e">
        <v>#N/A</v>
      </c>
      <c r="Q709" t="e">
        <v>#N/A</v>
      </c>
      <c r="R709" t="str" cm="1">
        <f t="array" ref="R709">INDEX($U$2:$U$6,ROUNDUP(K709/$T$2,0))</f>
        <v>Top 20%</v>
      </c>
      <c r="V709">
        <v>0</v>
      </c>
      <c r="X709">
        <f t="shared" si="99"/>
        <v>0</v>
      </c>
      <c r="Y709">
        <v>0</v>
      </c>
      <c r="Z709">
        <f t="shared" si="100"/>
        <v>0</v>
      </c>
    </row>
    <row r="710" spans="1:26" x14ac:dyDescent="0.25">
      <c r="A710" s="26">
        <v>9399</v>
      </c>
      <c r="B710" s="96" t="s">
        <v>1715</v>
      </c>
      <c r="C710">
        <v>162211101</v>
      </c>
      <c r="D710" t="s">
        <v>1162</v>
      </c>
      <c r="E710">
        <v>22730.620252430799</v>
      </c>
      <c r="F710">
        <f t="shared" si="101"/>
        <v>14.127172313505779</v>
      </c>
      <c r="G710" s="27">
        <v>95</v>
      </c>
      <c r="H710">
        <f t="shared" si="102"/>
        <v>0.74524891144426664</v>
      </c>
      <c r="I710">
        <f t="shared" si="103"/>
        <v>10.528259788425764</v>
      </c>
      <c r="J710" s="97">
        <v>0.11082378724658699</v>
      </c>
      <c r="K710" s="98">
        <v>709</v>
      </c>
      <c r="L710">
        <f t="shared" si="104"/>
        <v>8578.4011143094231</v>
      </c>
      <c r="M710">
        <f t="shared" si="105"/>
        <v>6875.1131563714498</v>
      </c>
      <c r="N710" t="e">
        <f t="shared" si="106"/>
        <v>#N/A</v>
      </c>
      <c r="O710" t="str">
        <f t="shared" si="107"/>
        <v>NA</v>
      </c>
      <c r="P710" t="e">
        <v>#N/A</v>
      </c>
      <c r="Q710" t="e">
        <v>#N/A</v>
      </c>
      <c r="R710" t="str" cm="1">
        <f t="array" ref="R710">INDEX($U$2:$U$6,ROUNDUP(K710/$T$2,0))</f>
        <v>Top 20%</v>
      </c>
      <c r="V710">
        <v>0</v>
      </c>
      <c r="X710">
        <f t="shared" si="99"/>
        <v>0</v>
      </c>
      <c r="Y710">
        <v>0</v>
      </c>
      <c r="Z710">
        <f t="shared" si="100"/>
        <v>0</v>
      </c>
    </row>
    <row r="711" spans="1:26" x14ac:dyDescent="0.25">
      <c r="A711" s="26">
        <v>9168</v>
      </c>
      <c r="B711" s="96" t="s">
        <v>4363</v>
      </c>
      <c r="C711">
        <v>255451102</v>
      </c>
      <c r="D711" t="s">
        <v>2824</v>
      </c>
      <c r="E711">
        <v>6410.0396962961304</v>
      </c>
      <c r="F711">
        <f t="shared" si="101"/>
        <v>3.9838655663742264</v>
      </c>
      <c r="G711" s="27">
        <v>12</v>
      </c>
      <c r="H711">
        <f t="shared" si="102"/>
        <v>0.33305354081970606</v>
      </c>
      <c r="I711">
        <f t="shared" si="103"/>
        <v>1.3268405330306399</v>
      </c>
      <c r="J711" s="97">
        <v>0.11057004441922</v>
      </c>
      <c r="K711" s="98">
        <v>710</v>
      </c>
      <c r="L711">
        <f t="shared" si="104"/>
        <v>8582.3849798757965</v>
      </c>
      <c r="M711">
        <f t="shared" si="105"/>
        <v>6873.7863158384189</v>
      </c>
      <c r="N711" t="e">
        <f t="shared" si="106"/>
        <v>#N/A</v>
      </c>
      <c r="O711" t="str">
        <f t="shared" si="107"/>
        <v>NA</v>
      </c>
      <c r="P711" t="e">
        <v>#N/A</v>
      </c>
      <c r="Q711" t="e">
        <v>#N/A</v>
      </c>
      <c r="R711" t="str" cm="1">
        <f t="array" ref="R711">INDEX($U$2:$U$6,ROUNDUP(K711/$T$2,0))</f>
        <v>Top 20%</v>
      </c>
      <c r="V711">
        <v>0</v>
      </c>
      <c r="X711">
        <f t="shared" si="99"/>
        <v>0</v>
      </c>
      <c r="Y711">
        <v>0</v>
      </c>
      <c r="Z711">
        <f t="shared" si="100"/>
        <v>0</v>
      </c>
    </row>
    <row r="712" spans="1:26" x14ac:dyDescent="0.25">
      <c r="A712" s="26">
        <v>1850</v>
      </c>
      <c r="B712" s="96" t="s">
        <v>4364</v>
      </c>
      <c r="C712">
        <v>254421103</v>
      </c>
      <c r="D712" t="s">
        <v>263</v>
      </c>
      <c r="E712">
        <v>51789.177672875398</v>
      </c>
      <c r="F712">
        <f t="shared" si="101"/>
        <v>32.187183140382473</v>
      </c>
      <c r="G712" s="27">
        <v>417</v>
      </c>
      <c r="H712">
        <f t="shared" si="102"/>
        <v>1.430772285277722</v>
      </c>
      <c r="I712">
        <f t="shared" si="103"/>
        <v>46.052529578417598</v>
      </c>
      <c r="J712" s="97">
        <v>0.11043772081155299</v>
      </c>
      <c r="K712" s="98">
        <v>711</v>
      </c>
      <c r="L712">
        <f t="shared" si="104"/>
        <v>8614.5721630161788</v>
      </c>
      <c r="M712">
        <f t="shared" si="105"/>
        <v>6827.7337862600016</v>
      </c>
      <c r="N712" t="e">
        <f t="shared" si="106"/>
        <v>#N/A</v>
      </c>
      <c r="O712" t="str">
        <f t="shared" si="107"/>
        <v>NA</v>
      </c>
      <c r="P712" t="e">
        <v>#N/A</v>
      </c>
      <c r="Q712" t="e">
        <v>#N/A</v>
      </c>
      <c r="R712" t="str" cm="1">
        <f t="array" ref="R712">INDEX($U$2:$U$6,ROUNDUP(K712/$T$2,0))</f>
        <v>Top 20%</v>
      </c>
      <c r="V712">
        <v>0</v>
      </c>
      <c r="X712">
        <f t="shared" si="99"/>
        <v>0</v>
      </c>
      <c r="Y712">
        <v>0</v>
      </c>
      <c r="Z712">
        <f t="shared" si="100"/>
        <v>0</v>
      </c>
    </row>
    <row r="713" spans="1:26" x14ac:dyDescent="0.25">
      <c r="A713" s="26">
        <v>4124</v>
      </c>
      <c r="B713" s="96" t="s">
        <v>4365</v>
      </c>
      <c r="C713">
        <v>43411102</v>
      </c>
      <c r="D713" t="s">
        <v>1695</v>
      </c>
      <c r="E713">
        <v>263.08002691676802</v>
      </c>
      <c r="F713">
        <f t="shared" si="101"/>
        <v>0.16350529951321816</v>
      </c>
      <c r="G713" s="27">
        <v>61</v>
      </c>
      <c r="H713">
        <f t="shared" si="102"/>
        <v>41.1859511938409</v>
      </c>
      <c r="I713">
        <f t="shared" si="103"/>
        <v>6.7341212856857409</v>
      </c>
      <c r="J713" s="97">
        <v>0.110395430912881</v>
      </c>
      <c r="K713" s="98">
        <v>712</v>
      </c>
      <c r="L713">
        <f t="shared" si="104"/>
        <v>8614.7356683156922</v>
      </c>
      <c r="M713">
        <f t="shared" si="105"/>
        <v>6820.9996649743161</v>
      </c>
      <c r="N713" t="e">
        <f t="shared" si="106"/>
        <v>#N/A</v>
      </c>
      <c r="O713" t="str">
        <f t="shared" si="107"/>
        <v>NA</v>
      </c>
      <c r="P713" t="e">
        <v>#N/A</v>
      </c>
      <c r="Q713" t="e">
        <v>#N/A</v>
      </c>
      <c r="R713" t="str" cm="1">
        <f t="array" ref="R713">INDEX($U$2:$U$6,ROUNDUP(K713/$T$2,0))</f>
        <v>Top 20%</v>
      </c>
      <c r="V713">
        <v>0</v>
      </c>
      <c r="X713">
        <f t="shared" si="99"/>
        <v>0</v>
      </c>
      <c r="Y713">
        <v>0</v>
      </c>
      <c r="Z713">
        <f t="shared" si="100"/>
        <v>0</v>
      </c>
    </row>
    <row r="714" spans="1:26" x14ac:dyDescent="0.25">
      <c r="A714" s="26">
        <v>10720</v>
      </c>
      <c r="B714" s="96" t="s">
        <v>4366</v>
      </c>
      <c r="C714">
        <v>182601103</v>
      </c>
      <c r="D714" t="s">
        <v>2671</v>
      </c>
      <c r="E714">
        <v>1806.4039245993999</v>
      </c>
      <c r="F714">
        <f t="shared" si="101"/>
        <v>1.1226873366062151</v>
      </c>
      <c r="G714" s="27">
        <v>8</v>
      </c>
      <c r="H714">
        <f t="shared" si="102"/>
        <v>0.78389332404678702</v>
      </c>
      <c r="I714">
        <f t="shared" si="103"/>
        <v>0.88006710815748002</v>
      </c>
      <c r="J714" s="97">
        <v>0.110008388519685</v>
      </c>
      <c r="K714" s="98">
        <v>713</v>
      </c>
      <c r="L714">
        <f t="shared" si="104"/>
        <v>8615.858355652299</v>
      </c>
      <c r="M714">
        <f t="shared" si="105"/>
        <v>6820.119597866159</v>
      </c>
      <c r="N714" t="e">
        <f t="shared" si="106"/>
        <v>#N/A</v>
      </c>
      <c r="O714" t="str">
        <f t="shared" si="107"/>
        <v>NA</v>
      </c>
      <c r="P714" t="e">
        <v>#N/A</v>
      </c>
      <c r="Q714" t="e">
        <v>#N/A</v>
      </c>
      <c r="R714" t="str" cm="1">
        <f t="array" ref="R714">INDEX($U$2:$U$6,ROUNDUP(K714/$T$2,0))</f>
        <v>Top 20%</v>
      </c>
      <c r="V714">
        <v>0</v>
      </c>
      <c r="X714">
        <f t="shared" si="99"/>
        <v>0</v>
      </c>
      <c r="Y714">
        <v>0</v>
      </c>
      <c r="Z714">
        <f t="shared" si="100"/>
        <v>0</v>
      </c>
    </row>
    <row r="715" spans="1:26" x14ac:dyDescent="0.25">
      <c r="A715" s="26">
        <v>2355</v>
      </c>
      <c r="B715" s="96" t="s">
        <v>862</v>
      </c>
      <c r="C715">
        <v>163541102</v>
      </c>
      <c r="D715" t="s">
        <v>861</v>
      </c>
      <c r="E715">
        <v>41374.665476345697</v>
      </c>
      <c r="F715">
        <f t="shared" si="101"/>
        <v>25.714521737940146</v>
      </c>
      <c r="G715" s="27">
        <v>233</v>
      </c>
      <c r="H715">
        <f t="shared" si="102"/>
        <v>0.99567325032387588</v>
      </c>
      <c r="I715">
        <f t="shared" si="103"/>
        <v>25.603261439338826</v>
      </c>
      <c r="J715" s="97">
        <v>0.109885242228922</v>
      </c>
      <c r="K715" s="98">
        <v>714</v>
      </c>
      <c r="L715">
        <f t="shared" si="104"/>
        <v>8641.5728773902392</v>
      </c>
      <c r="M715">
        <f t="shared" si="105"/>
        <v>6794.5163364268201</v>
      </c>
      <c r="N715" t="e">
        <f t="shared" si="106"/>
        <v>#N/A</v>
      </c>
      <c r="O715" t="str">
        <f t="shared" si="107"/>
        <v>NA</v>
      </c>
      <c r="P715" t="e">
        <v>#N/A</v>
      </c>
      <c r="Q715" t="e">
        <v>#N/A</v>
      </c>
      <c r="R715" t="str" cm="1">
        <f t="array" ref="R715">INDEX($U$2:$U$6,ROUNDUP(K715/$T$2,0))</f>
        <v>Top 20%</v>
      </c>
      <c r="V715">
        <v>0</v>
      </c>
      <c r="X715">
        <f t="shared" si="99"/>
        <v>0</v>
      </c>
      <c r="Y715">
        <v>0</v>
      </c>
      <c r="Z715">
        <f t="shared" si="100"/>
        <v>0</v>
      </c>
    </row>
    <row r="716" spans="1:26" x14ac:dyDescent="0.25">
      <c r="A716" s="26">
        <v>635</v>
      </c>
      <c r="B716" s="96" t="s">
        <v>735</v>
      </c>
      <c r="C716">
        <v>152481106</v>
      </c>
      <c r="D716" t="s">
        <v>651</v>
      </c>
      <c r="E716">
        <v>16028.2028296156</v>
      </c>
      <c r="F716">
        <f t="shared" si="101"/>
        <v>9.9615928089593542</v>
      </c>
      <c r="G716" s="27">
        <v>115</v>
      </c>
      <c r="H716">
        <f t="shared" si="102"/>
        <v>1.264563203251335</v>
      </c>
      <c r="I716">
        <f t="shared" si="103"/>
        <v>12.597063711983104</v>
      </c>
      <c r="J716" s="97">
        <v>0.109539684452027</v>
      </c>
      <c r="K716" s="98">
        <v>715</v>
      </c>
      <c r="L716">
        <f t="shared" si="104"/>
        <v>8651.534470199198</v>
      </c>
      <c r="M716">
        <f t="shared" si="105"/>
        <v>6781.9192727148366</v>
      </c>
      <c r="N716" t="e">
        <f t="shared" si="106"/>
        <v>#N/A</v>
      </c>
      <c r="O716" t="str">
        <f t="shared" si="107"/>
        <v>NA</v>
      </c>
      <c r="P716" t="e">
        <v>#N/A</v>
      </c>
      <c r="Q716" t="e">
        <v>#N/A</v>
      </c>
      <c r="R716" t="str" cm="1">
        <f t="array" ref="R716">INDEX($U$2:$U$6,ROUNDUP(K716/$T$2,0))</f>
        <v>Top 20%</v>
      </c>
      <c r="V716">
        <v>0</v>
      </c>
      <c r="X716">
        <f t="shared" si="99"/>
        <v>0</v>
      </c>
      <c r="Y716">
        <v>0</v>
      </c>
      <c r="Z716">
        <f t="shared" si="100"/>
        <v>0</v>
      </c>
    </row>
    <row r="717" spans="1:26" x14ac:dyDescent="0.25">
      <c r="A717" s="26">
        <v>6919</v>
      </c>
      <c r="B717" s="96" t="s">
        <v>297</v>
      </c>
      <c r="C717">
        <v>102931101</v>
      </c>
      <c r="D717" t="s">
        <v>296</v>
      </c>
      <c r="E717">
        <v>38588.950290156303</v>
      </c>
      <c r="F717">
        <f t="shared" si="101"/>
        <v>23.983188496057366</v>
      </c>
      <c r="G717" s="27">
        <v>238</v>
      </c>
      <c r="H717">
        <f t="shared" si="102"/>
        <v>1.0853914911630094</v>
      </c>
      <c r="I717">
        <f t="shared" si="103"/>
        <v>26.031148724579236</v>
      </c>
      <c r="J717" s="97">
        <v>0.109374574473022</v>
      </c>
      <c r="K717" s="98">
        <v>716</v>
      </c>
      <c r="L717">
        <f t="shared" si="104"/>
        <v>8675.5176586952548</v>
      </c>
      <c r="M717">
        <f t="shared" si="105"/>
        <v>6755.8881239902576</v>
      </c>
      <c r="N717" t="e">
        <f t="shared" si="106"/>
        <v>#N/A</v>
      </c>
      <c r="O717" t="str">
        <f t="shared" si="107"/>
        <v>NA</v>
      </c>
      <c r="P717" t="e">
        <v>#N/A</v>
      </c>
      <c r="Q717" t="e">
        <v>#N/A</v>
      </c>
      <c r="R717" t="str" cm="1">
        <f t="array" ref="R717">INDEX($U$2:$U$6,ROUNDUP(K717/$T$2,0))</f>
        <v>Top 20%</v>
      </c>
      <c r="V717">
        <v>0</v>
      </c>
      <c r="X717">
        <f t="shared" si="99"/>
        <v>0</v>
      </c>
      <c r="Y717">
        <v>0</v>
      </c>
      <c r="Z717">
        <f t="shared" si="100"/>
        <v>0</v>
      </c>
    </row>
    <row r="718" spans="1:26" x14ac:dyDescent="0.25">
      <c r="A718" s="26">
        <v>10335</v>
      </c>
      <c r="B718" s="96" t="s">
        <v>3875</v>
      </c>
      <c r="C718">
        <v>42631109</v>
      </c>
      <c r="D718" t="s">
        <v>606</v>
      </c>
      <c r="E718">
        <v>1437.8146542743</v>
      </c>
      <c r="F718">
        <f t="shared" si="101"/>
        <v>0.89360761608098194</v>
      </c>
      <c r="G718" s="27">
        <v>6</v>
      </c>
      <c r="H718">
        <f t="shared" si="102"/>
        <v>0.72796115687009566</v>
      </c>
      <c r="I718">
        <f t="shared" si="103"/>
        <v>0.65051163399023992</v>
      </c>
      <c r="J718" s="97">
        <v>0.10841860566504</v>
      </c>
      <c r="K718" s="98">
        <v>717</v>
      </c>
      <c r="L718">
        <f t="shared" si="104"/>
        <v>8676.4112663113356</v>
      </c>
      <c r="M718">
        <f t="shared" si="105"/>
        <v>6755.2376123562672</v>
      </c>
      <c r="N718" t="e">
        <f t="shared" si="106"/>
        <v>#N/A</v>
      </c>
      <c r="O718" t="str">
        <f t="shared" si="107"/>
        <v>NA</v>
      </c>
      <c r="P718" t="e">
        <v>#N/A</v>
      </c>
      <c r="Q718" t="e">
        <v>#N/A</v>
      </c>
      <c r="R718" t="str" cm="1">
        <f t="array" ref="R718">INDEX($U$2:$U$6,ROUNDUP(K718/$T$2,0))</f>
        <v>Top 20%</v>
      </c>
      <c r="V718">
        <v>0</v>
      </c>
      <c r="X718">
        <f t="shared" si="99"/>
        <v>0</v>
      </c>
      <c r="Y718">
        <v>0</v>
      </c>
      <c r="Z718">
        <f t="shared" si="100"/>
        <v>0</v>
      </c>
    </row>
    <row r="719" spans="1:26" x14ac:dyDescent="0.25">
      <c r="A719" s="26">
        <v>4157</v>
      </c>
      <c r="B719" s="96" t="s">
        <v>4367</v>
      </c>
      <c r="C719">
        <v>43411101</v>
      </c>
      <c r="D719" t="s">
        <v>444</v>
      </c>
      <c r="E719">
        <v>30870.3000004694</v>
      </c>
      <c r="F719">
        <f t="shared" si="101"/>
        <v>19.186016159396768</v>
      </c>
      <c r="G719" s="27">
        <v>164</v>
      </c>
      <c r="H719">
        <f t="shared" si="102"/>
        <v>0.92467466044267399</v>
      </c>
      <c r="I719">
        <f t="shared" si="103"/>
        <v>17.740822977437862</v>
      </c>
      <c r="J719" s="97">
        <v>0.10817574986242599</v>
      </c>
      <c r="K719" s="98">
        <v>718</v>
      </c>
      <c r="L719">
        <f t="shared" si="104"/>
        <v>8695.5972824707314</v>
      </c>
      <c r="M719">
        <f t="shared" si="105"/>
        <v>6737.4967893788289</v>
      </c>
      <c r="N719" t="e">
        <f t="shared" si="106"/>
        <v>#N/A</v>
      </c>
      <c r="O719" t="str">
        <f t="shared" si="107"/>
        <v>NA</v>
      </c>
      <c r="P719" t="e">
        <v>#N/A</v>
      </c>
      <c r="Q719" t="e">
        <v>#N/A</v>
      </c>
      <c r="R719" t="str" cm="1">
        <f t="array" ref="R719">INDEX($U$2:$U$6,ROUNDUP(K719/$T$2,0))</f>
        <v>Top 20%</v>
      </c>
      <c r="V719">
        <v>0</v>
      </c>
      <c r="X719">
        <f t="shared" si="99"/>
        <v>0</v>
      </c>
      <c r="Y719">
        <v>0</v>
      </c>
      <c r="Z719">
        <f t="shared" si="100"/>
        <v>0</v>
      </c>
    </row>
    <row r="720" spans="1:26" x14ac:dyDescent="0.25">
      <c r="A720" s="26">
        <v>3546</v>
      </c>
      <c r="B720" s="96" t="s">
        <v>4368</v>
      </c>
      <c r="C720">
        <v>43351103</v>
      </c>
      <c r="D720" t="s">
        <v>740</v>
      </c>
      <c r="E720">
        <v>3619.1596719407098</v>
      </c>
      <c r="F720">
        <f t="shared" si="101"/>
        <v>2.24932235670647</v>
      </c>
      <c r="G720" s="27">
        <v>59</v>
      </c>
      <c r="H720">
        <f t="shared" si="102"/>
        <v>2.8300796935316277</v>
      </c>
      <c r="I720">
        <f t="shared" si="103"/>
        <v>6.3657615259216849</v>
      </c>
      <c r="J720" s="97">
        <v>0.107894263151215</v>
      </c>
      <c r="K720" s="98">
        <v>719</v>
      </c>
      <c r="L720">
        <f t="shared" si="104"/>
        <v>8697.8466048274386</v>
      </c>
      <c r="M720">
        <f t="shared" si="105"/>
        <v>6731.1310278529072</v>
      </c>
      <c r="N720" t="e">
        <f t="shared" si="106"/>
        <v>#N/A</v>
      </c>
      <c r="O720" t="str">
        <f t="shared" si="107"/>
        <v>NA</v>
      </c>
      <c r="P720" t="e">
        <v>#N/A</v>
      </c>
      <c r="Q720" t="e">
        <v>#N/A</v>
      </c>
      <c r="R720" t="str" cm="1">
        <f t="array" ref="R720">INDEX($U$2:$U$6,ROUNDUP(K720/$T$2,0))</f>
        <v>Top 20%</v>
      </c>
      <c r="V720">
        <v>0</v>
      </c>
      <c r="X720">
        <f t="shared" si="99"/>
        <v>0</v>
      </c>
      <c r="Y720">
        <v>0</v>
      </c>
      <c r="Z720">
        <f t="shared" si="100"/>
        <v>0</v>
      </c>
    </row>
    <row r="721" spans="1:26" x14ac:dyDescent="0.25">
      <c r="A721" s="26">
        <v>6463</v>
      </c>
      <c r="B721" s="96" t="s">
        <v>4369</v>
      </c>
      <c r="C721">
        <v>42721105</v>
      </c>
      <c r="D721" t="s">
        <v>1214</v>
      </c>
      <c r="E721">
        <v>15531.0208102461</v>
      </c>
      <c r="F721">
        <f t="shared" si="101"/>
        <v>9.6525921754170909</v>
      </c>
      <c r="G721" s="27">
        <v>149</v>
      </c>
      <c r="H721">
        <f t="shared" si="102"/>
        <v>1.6649170905848802</v>
      </c>
      <c r="I721">
        <f t="shared" si="103"/>
        <v>16.070765681297804</v>
      </c>
      <c r="J721" s="97">
        <v>0.10785748779394499</v>
      </c>
      <c r="K721" s="98">
        <v>720</v>
      </c>
      <c r="L721">
        <f t="shared" si="104"/>
        <v>8707.499197002855</v>
      </c>
      <c r="M721">
        <f t="shared" si="105"/>
        <v>6715.0602621716098</v>
      </c>
      <c r="N721" t="e">
        <f t="shared" si="106"/>
        <v>#N/A</v>
      </c>
      <c r="O721" t="str">
        <f t="shared" si="107"/>
        <v>NA</v>
      </c>
      <c r="P721" t="e">
        <v>#N/A</v>
      </c>
      <c r="Q721" t="e">
        <v>#N/A</v>
      </c>
      <c r="R721" t="str" cm="1">
        <f t="array" ref="R721">INDEX($U$2:$U$6,ROUNDUP(K721/$T$2,0))</f>
        <v>Top 20%</v>
      </c>
      <c r="V721">
        <v>0</v>
      </c>
      <c r="X721">
        <f t="shared" si="99"/>
        <v>0</v>
      </c>
      <c r="Y721">
        <v>0</v>
      </c>
      <c r="Z721">
        <f t="shared" si="100"/>
        <v>0</v>
      </c>
    </row>
    <row r="722" spans="1:26" x14ac:dyDescent="0.25">
      <c r="A722" s="26">
        <v>2133</v>
      </c>
      <c r="B722" s="96" t="s">
        <v>1811</v>
      </c>
      <c r="C722">
        <v>163451701</v>
      </c>
      <c r="D722" t="s">
        <v>1204</v>
      </c>
      <c r="E722">
        <v>24554.211113376001</v>
      </c>
      <c r="F722">
        <f t="shared" si="101"/>
        <v>15.260541400482287</v>
      </c>
      <c r="G722" s="27">
        <v>152</v>
      </c>
      <c r="H722">
        <f t="shared" si="102"/>
        <v>1.0716899076050779</v>
      </c>
      <c r="I722">
        <f t="shared" si="103"/>
        <v>16.354568203486327</v>
      </c>
      <c r="J722" s="97">
        <v>0.10759584344398899</v>
      </c>
      <c r="K722" s="98">
        <v>721</v>
      </c>
      <c r="L722">
        <f t="shared" si="104"/>
        <v>8722.7597384033379</v>
      </c>
      <c r="M722">
        <f t="shared" si="105"/>
        <v>6698.7056939681233</v>
      </c>
      <c r="N722" t="e">
        <f t="shared" si="106"/>
        <v>#N/A</v>
      </c>
      <c r="O722" t="str">
        <f t="shared" si="107"/>
        <v>NA</v>
      </c>
      <c r="P722">
        <v>6698.7056939681233</v>
      </c>
      <c r="Q722" t="e">
        <v>#N/A</v>
      </c>
      <c r="R722" t="str" cm="1">
        <f t="array" ref="R722">INDEX($U$2:$U$6,ROUNDUP(K722/$T$2,0))</f>
        <v>Top 20%</v>
      </c>
      <c r="V722">
        <v>0</v>
      </c>
      <c r="X722">
        <f t="shared" si="99"/>
        <v>0</v>
      </c>
      <c r="Y722">
        <v>0.63674242424242422</v>
      </c>
      <c r="Z722">
        <f t="shared" si="100"/>
        <v>0.68239042980459697</v>
      </c>
    </row>
    <row r="723" spans="1:26" x14ac:dyDescent="0.25">
      <c r="A723" s="26">
        <v>10925</v>
      </c>
      <c r="B723" s="96" t="s">
        <v>4370</v>
      </c>
      <c r="C723">
        <v>182581105</v>
      </c>
      <c r="D723" t="s">
        <v>3687</v>
      </c>
      <c r="E723">
        <v>35.717778445594497</v>
      </c>
      <c r="F723">
        <f t="shared" si="101"/>
        <v>2.2198743595770353E-2</v>
      </c>
      <c r="G723" s="27">
        <v>1</v>
      </c>
      <c r="H723">
        <f t="shared" si="102"/>
        <v>4.8350961394436194</v>
      </c>
      <c r="I723">
        <f t="shared" si="103"/>
        <v>0.107333059460408</v>
      </c>
      <c r="J723" s="97">
        <v>0.107333059460408</v>
      </c>
      <c r="K723" s="98">
        <v>722</v>
      </c>
      <c r="L723">
        <f t="shared" si="104"/>
        <v>8722.7819371469341</v>
      </c>
      <c r="M723">
        <f t="shared" si="105"/>
        <v>6698.5983609086634</v>
      </c>
      <c r="N723" t="e">
        <f t="shared" si="106"/>
        <v>#N/A</v>
      </c>
      <c r="O723" t="str">
        <f t="shared" si="107"/>
        <v>NA</v>
      </c>
      <c r="P723" t="e">
        <v>#N/A</v>
      </c>
      <c r="Q723" t="e">
        <v>#N/A</v>
      </c>
      <c r="R723" t="str" cm="1">
        <f t="array" ref="R723">INDEX($U$2:$U$6,ROUNDUP(K723/$T$2,0))</f>
        <v>Top 20%</v>
      </c>
      <c r="V723">
        <v>0</v>
      </c>
      <c r="X723">
        <f t="shared" si="99"/>
        <v>0</v>
      </c>
      <c r="Y723">
        <v>0</v>
      </c>
      <c r="Z723">
        <f t="shared" si="100"/>
        <v>0</v>
      </c>
    </row>
    <row r="724" spans="1:26" x14ac:dyDescent="0.25">
      <c r="A724" s="26">
        <v>9605</v>
      </c>
      <c r="B724" s="96" t="s">
        <v>4371</v>
      </c>
      <c r="C724">
        <v>102041104</v>
      </c>
      <c r="D724" t="s">
        <v>1519</v>
      </c>
      <c r="E724">
        <v>1372.1379392482199</v>
      </c>
      <c r="F724">
        <f t="shared" si="101"/>
        <v>0.85278927237303914</v>
      </c>
      <c r="G724" s="27">
        <v>8</v>
      </c>
      <c r="H724">
        <f t="shared" si="102"/>
        <v>1.006834262606056</v>
      </c>
      <c r="I724">
        <f t="shared" si="103"/>
        <v>0.85861745820806401</v>
      </c>
      <c r="J724" s="97">
        <v>0.107327182276008</v>
      </c>
      <c r="K724" s="98">
        <v>723</v>
      </c>
      <c r="L724">
        <f t="shared" si="104"/>
        <v>8723.6347264193064</v>
      </c>
      <c r="M724">
        <f t="shared" si="105"/>
        <v>6697.7397434504555</v>
      </c>
      <c r="N724" t="e">
        <f t="shared" si="106"/>
        <v>#N/A</v>
      </c>
      <c r="O724" t="str">
        <f t="shared" si="107"/>
        <v>NA</v>
      </c>
      <c r="P724" t="e">
        <v>#N/A</v>
      </c>
      <c r="Q724" t="e">
        <v>#N/A</v>
      </c>
      <c r="R724" t="str" cm="1">
        <f t="array" ref="R724">INDEX($U$2:$U$6,ROUNDUP(K724/$T$2,0))</f>
        <v>Top 20%</v>
      </c>
      <c r="V724">
        <v>0</v>
      </c>
      <c r="X724">
        <f t="shared" si="99"/>
        <v>0</v>
      </c>
      <c r="Y724">
        <v>0</v>
      </c>
      <c r="Z724">
        <f t="shared" si="100"/>
        <v>0</v>
      </c>
    </row>
    <row r="725" spans="1:26" x14ac:dyDescent="0.25">
      <c r="A725" s="26">
        <v>3953</v>
      </c>
      <c r="B725" s="96" t="s">
        <v>1426</v>
      </c>
      <c r="C725">
        <v>63801105</v>
      </c>
      <c r="D725" t="s">
        <v>427</v>
      </c>
      <c r="E725">
        <v>4934.5741126384301</v>
      </c>
      <c r="F725">
        <f t="shared" si="101"/>
        <v>3.0668577455801307</v>
      </c>
      <c r="G725" s="27">
        <v>90</v>
      </c>
      <c r="H725">
        <f t="shared" si="102"/>
        <v>3.1490509905655171</v>
      </c>
      <c r="I725">
        <f t="shared" si="103"/>
        <v>9.6576914216426388</v>
      </c>
      <c r="J725" s="97">
        <v>0.10730768246269599</v>
      </c>
      <c r="K725" s="98">
        <v>724</v>
      </c>
      <c r="L725">
        <f t="shared" si="104"/>
        <v>8726.7015841648863</v>
      </c>
      <c r="M725">
        <f t="shared" si="105"/>
        <v>6688.0820520288125</v>
      </c>
      <c r="N725" t="e">
        <f t="shared" si="106"/>
        <v>#N/A</v>
      </c>
      <c r="O725" t="str">
        <f t="shared" si="107"/>
        <v>NA</v>
      </c>
      <c r="P725" t="e">
        <v>#N/A</v>
      </c>
      <c r="Q725" t="e">
        <v>#N/A</v>
      </c>
      <c r="R725" t="str" cm="1">
        <f t="array" ref="R725">INDEX($U$2:$U$6,ROUNDUP(K725/$T$2,0))</f>
        <v>Top 20%</v>
      </c>
      <c r="V725">
        <v>0</v>
      </c>
      <c r="X725">
        <f t="shared" si="99"/>
        <v>0</v>
      </c>
      <c r="Y725">
        <v>0</v>
      </c>
      <c r="Z725">
        <f t="shared" si="100"/>
        <v>0</v>
      </c>
    </row>
    <row r="726" spans="1:26" x14ac:dyDescent="0.25">
      <c r="A726" s="26">
        <v>6952</v>
      </c>
      <c r="B726" s="96" t="s">
        <v>1981</v>
      </c>
      <c r="C726">
        <v>163541101</v>
      </c>
      <c r="D726" t="s">
        <v>1112</v>
      </c>
      <c r="E726">
        <v>25031.397041128399</v>
      </c>
      <c r="F726">
        <f t="shared" si="101"/>
        <v>15.557114382304785</v>
      </c>
      <c r="G726" s="27">
        <v>129</v>
      </c>
      <c r="H726">
        <f t="shared" si="102"/>
        <v>0.88723166850414592</v>
      </c>
      <c r="I726">
        <f t="shared" si="103"/>
        <v>13.80276455052212</v>
      </c>
      <c r="J726" s="97">
        <v>0.10699817481024899</v>
      </c>
      <c r="K726" s="98">
        <v>725</v>
      </c>
      <c r="L726">
        <f t="shared" si="104"/>
        <v>8742.2586985471917</v>
      </c>
      <c r="M726">
        <f t="shared" si="105"/>
        <v>6674.2792874782908</v>
      </c>
      <c r="N726" t="e">
        <f t="shared" si="106"/>
        <v>#N/A</v>
      </c>
      <c r="O726" t="str">
        <f t="shared" si="107"/>
        <v>NA</v>
      </c>
      <c r="P726" t="e">
        <v>#N/A</v>
      </c>
      <c r="Q726" t="e">
        <v>#N/A</v>
      </c>
      <c r="R726" t="str" cm="1">
        <f t="array" ref="R726">INDEX($U$2:$U$6,ROUNDUP(K726/$T$2,0))</f>
        <v>Top 20%</v>
      </c>
      <c r="V726">
        <v>0</v>
      </c>
      <c r="X726">
        <f t="shared" si="99"/>
        <v>0</v>
      </c>
      <c r="Y726">
        <v>0</v>
      </c>
      <c r="Z726">
        <f t="shared" si="100"/>
        <v>0</v>
      </c>
    </row>
    <row r="727" spans="1:26" x14ac:dyDescent="0.25">
      <c r="A727" s="26">
        <v>4360</v>
      </c>
      <c r="B727" s="96" t="s">
        <v>776</v>
      </c>
      <c r="C727">
        <v>162991102</v>
      </c>
      <c r="D727" t="s">
        <v>692</v>
      </c>
      <c r="E727">
        <v>27295.752614134199</v>
      </c>
      <c r="F727">
        <f t="shared" si="101"/>
        <v>16.964420518417775</v>
      </c>
      <c r="G727" s="27">
        <v>207</v>
      </c>
      <c r="H727">
        <f t="shared" si="102"/>
        <v>1.3034958461502582</v>
      </c>
      <c r="I727">
        <f t="shared" si="103"/>
        <v>22.11305167810378</v>
      </c>
      <c r="J727" s="97">
        <v>0.10682633660919701</v>
      </c>
      <c r="K727" s="98">
        <v>726</v>
      </c>
      <c r="L727">
        <f t="shared" si="104"/>
        <v>8759.2231190656094</v>
      </c>
      <c r="M727">
        <f t="shared" si="105"/>
        <v>6652.1662358001868</v>
      </c>
      <c r="N727" t="e">
        <f t="shared" si="106"/>
        <v>#N/A</v>
      </c>
      <c r="O727" t="str">
        <f t="shared" si="107"/>
        <v>NA</v>
      </c>
      <c r="P727" t="e">
        <v>#N/A</v>
      </c>
      <c r="Q727" t="e">
        <v>#N/A</v>
      </c>
      <c r="R727" t="str" cm="1">
        <f t="array" ref="R727">INDEX($U$2:$U$6,ROUNDUP(K727/$T$2,0))</f>
        <v>Top 20%</v>
      </c>
      <c r="V727">
        <v>0</v>
      </c>
      <c r="X727">
        <f t="shared" si="99"/>
        <v>0</v>
      </c>
      <c r="Y727">
        <v>0</v>
      </c>
      <c r="Z727">
        <f t="shared" si="100"/>
        <v>0</v>
      </c>
    </row>
    <row r="728" spans="1:26" x14ac:dyDescent="0.25">
      <c r="A728" s="26">
        <v>10467</v>
      </c>
      <c r="B728" s="96" t="s">
        <v>4372</v>
      </c>
      <c r="C728">
        <v>103751101</v>
      </c>
      <c r="D728" t="s">
        <v>1265</v>
      </c>
      <c r="E728">
        <v>4825.0455514817904</v>
      </c>
      <c r="F728">
        <f t="shared" si="101"/>
        <v>2.9987853023503979</v>
      </c>
      <c r="G728" s="27">
        <v>9</v>
      </c>
      <c r="H728">
        <f t="shared" si="102"/>
        <v>0.31964310338199287</v>
      </c>
      <c r="I728">
        <f t="shared" si="103"/>
        <v>0.95854104041958899</v>
      </c>
      <c r="J728" s="97">
        <v>0.106504560046621</v>
      </c>
      <c r="K728" s="98">
        <v>727</v>
      </c>
      <c r="L728">
        <f t="shared" si="104"/>
        <v>8762.2219043679597</v>
      </c>
      <c r="M728">
        <f t="shared" si="105"/>
        <v>6651.207694759767</v>
      </c>
      <c r="N728" t="e">
        <f t="shared" si="106"/>
        <v>#N/A</v>
      </c>
      <c r="O728" t="str">
        <f t="shared" si="107"/>
        <v>NA</v>
      </c>
      <c r="P728" t="e">
        <v>#N/A</v>
      </c>
      <c r="Q728" t="e">
        <v>#N/A</v>
      </c>
      <c r="R728" t="str" cm="1">
        <f t="array" ref="R728">INDEX($U$2:$U$6,ROUNDUP(K728/$T$2,0))</f>
        <v>Top 20%</v>
      </c>
      <c r="V728">
        <v>0</v>
      </c>
      <c r="X728">
        <f t="shared" si="99"/>
        <v>0</v>
      </c>
      <c r="Y728">
        <v>0</v>
      </c>
      <c r="Z728">
        <f t="shared" si="100"/>
        <v>0</v>
      </c>
    </row>
    <row r="729" spans="1:26" x14ac:dyDescent="0.25">
      <c r="A729" s="26">
        <v>2963</v>
      </c>
      <c r="B729" s="96" t="s">
        <v>605</v>
      </c>
      <c r="C729">
        <v>43311102</v>
      </c>
      <c r="D729" t="s">
        <v>375</v>
      </c>
      <c r="E729">
        <v>37336.099936636303</v>
      </c>
      <c r="F729">
        <f t="shared" si="101"/>
        <v>23.204536940109573</v>
      </c>
      <c r="G729" s="27">
        <v>198</v>
      </c>
      <c r="H729">
        <f t="shared" si="102"/>
        <v>0.90753007045151068</v>
      </c>
      <c r="I729">
        <f t="shared" si="103"/>
        <v>21.058815044052324</v>
      </c>
      <c r="J729" s="97">
        <v>0.106357651737638</v>
      </c>
      <c r="K729" s="98">
        <v>728</v>
      </c>
      <c r="L729">
        <f t="shared" si="104"/>
        <v>8785.4264413080691</v>
      </c>
      <c r="M729">
        <f t="shared" si="105"/>
        <v>6630.1488797157144</v>
      </c>
      <c r="N729" t="e">
        <f t="shared" si="106"/>
        <v>#N/A</v>
      </c>
      <c r="O729" t="str">
        <f t="shared" si="107"/>
        <v>NA</v>
      </c>
      <c r="P729" t="e">
        <v>#N/A</v>
      </c>
      <c r="Q729" t="e">
        <v>#N/A</v>
      </c>
      <c r="R729" t="str" cm="1">
        <f t="array" ref="R729">INDEX($U$2:$U$6,ROUNDUP(K729/$T$2,0))</f>
        <v>20-40%</v>
      </c>
      <c r="V729">
        <v>0</v>
      </c>
    </row>
    <row r="730" spans="1:26" x14ac:dyDescent="0.25">
      <c r="A730" s="26">
        <v>7719</v>
      </c>
      <c r="B730" s="96" t="s">
        <v>4373</v>
      </c>
      <c r="C730">
        <v>42891102</v>
      </c>
      <c r="D730" t="s">
        <v>582</v>
      </c>
      <c r="E730">
        <v>427.79408311873499</v>
      </c>
      <c r="F730">
        <f t="shared" si="101"/>
        <v>0.26587575085067433</v>
      </c>
      <c r="G730" s="27">
        <v>30</v>
      </c>
      <c r="H730">
        <f t="shared" si="102"/>
        <v>11.937174563197818</v>
      </c>
      <c r="I730">
        <f t="shared" si="103"/>
        <v>3.1738052500257901</v>
      </c>
      <c r="J730" s="97">
        <v>0.105793508334193</v>
      </c>
      <c r="K730" s="98">
        <v>729</v>
      </c>
      <c r="L730">
        <f t="shared" si="104"/>
        <v>8785.6923170589198</v>
      </c>
      <c r="M730">
        <f t="shared" si="105"/>
        <v>6626.9750744656885</v>
      </c>
      <c r="N730" t="e">
        <f t="shared" si="106"/>
        <v>#N/A</v>
      </c>
      <c r="O730" t="str">
        <f t="shared" si="107"/>
        <v>NA</v>
      </c>
      <c r="P730" t="e">
        <v>#N/A</v>
      </c>
      <c r="Q730" t="e">
        <v>#N/A</v>
      </c>
      <c r="R730" t="str" cm="1">
        <f t="array" ref="R730">INDEX($U$2:$U$6,ROUNDUP(K730/$T$2,0))</f>
        <v>20-40%</v>
      </c>
      <c r="V730">
        <v>0</v>
      </c>
    </row>
    <row r="731" spans="1:26" x14ac:dyDescent="0.25">
      <c r="A731" s="26">
        <v>4276</v>
      </c>
      <c r="B731" s="96" t="s">
        <v>4374</v>
      </c>
      <c r="C731">
        <v>153132105</v>
      </c>
      <c r="D731" t="s">
        <v>369</v>
      </c>
      <c r="E731">
        <v>58073.640204797499</v>
      </c>
      <c r="F731">
        <f t="shared" si="101"/>
        <v>36.093001991794594</v>
      </c>
      <c r="G731" s="27">
        <v>382</v>
      </c>
      <c r="H731">
        <f t="shared" si="102"/>
        <v>1.1184366315691168</v>
      </c>
      <c r="I731">
        <f t="shared" si="103"/>
        <v>40.367735570920168</v>
      </c>
      <c r="J731" s="97">
        <v>0.105674700447435</v>
      </c>
      <c r="K731" s="98">
        <v>730</v>
      </c>
      <c r="L731">
        <f t="shared" si="104"/>
        <v>8821.785319050714</v>
      </c>
      <c r="M731">
        <f t="shared" si="105"/>
        <v>6586.607338894768</v>
      </c>
      <c r="N731" t="e">
        <f t="shared" si="106"/>
        <v>#N/A</v>
      </c>
      <c r="O731" t="str">
        <f t="shared" si="107"/>
        <v>NA</v>
      </c>
      <c r="P731" t="e">
        <v>#N/A</v>
      </c>
      <c r="Q731" t="e">
        <v>#N/A</v>
      </c>
      <c r="R731" t="str" cm="1">
        <f t="array" ref="R731">INDEX($U$2:$U$6,ROUNDUP(K731/$T$2,0))</f>
        <v>20-40%</v>
      </c>
      <c r="V731">
        <v>0</v>
      </c>
    </row>
    <row r="732" spans="1:26" x14ac:dyDescent="0.25">
      <c r="A732" s="26">
        <v>4123</v>
      </c>
      <c r="B732" s="96" t="s">
        <v>2145</v>
      </c>
      <c r="C732">
        <v>254452101</v>
      </c>
      <c r="D732" t="s">
        <v>514</v>
      </c>
      <c r="E732">
        <v>36702.380981011498</v>
      </c>
      <c r="F732">
        <f t="shared" si="101"/>
        <v>22.810678049105967</v>
      </c>
      <c r="G732" s="27">
        <v>232</v>
      </c>
      <c r="H732">
        <f t="shared" si="102"/>
        <v>1.072788766291022</v>
      </c>
      <c r="I732">
        <f t="shared" si="103"/>
        <v>24.471039162562086</v>
      </c>
      <c r="J732" s="97">
        <v>0.105478617080009</v>
      </c>
      <c r="K732" s="98">
        <v>731</v>
      </c>
      <c r="L732">
        <f t="shared" si="104"/>
        <v>8844.5959970998192</v>
      </c>
      <c r="M732">
        <f t="shared" si="105"/>
        <v>6562.1362997322058</v>
      </c>
      <c r="N732" t="e">
        <f t="shared" si="106"/>
        <v>#N/A</v>
      </c>
      <c r="O732" t="str">
        <f t="shared" si="107"/>
        <v>NA</v>
      </c>
      <c r="P732" t="e">
        <v>#N/A</v>
      </c>
      <c r="Q732" t="e">
        <v>#N/A</v>
      </c>
      <c r="R732" t="str" cm="1">
        <f t="array" ref="R732">INDEX($U$2:$U$6,ROUNDUP(K732/$T$2,0))</f>
        <v>20-40%</v>
      </c>
      <c r="V732">
        <v>0</v>
      </c>
    </row>
    <row r="733" spans="1:26" x14ac:dyDescent="0.25">
      <c r="A733" s="26">
        <v>5996</v>
      </c>
      <c r="B733" s="96" t="s">
        <v>1248</v>
      </c>
      <c r="C733">
        <v>43051101</v>
      </c>
      <c r="D733" t="s">
        <v>610</v>
      </c>
      <c r="E733">
        <v>30113.0466479198</v>
      </c>
      <c r="F733">
        <f t="shared" si="101"/>
        <v>18.715380141653078</v>
      </c>
      <c r="G733" s="27">
        <v>93</v>
      </c>
      <c r="H733">
        <f t="shared" si="102"/>
        <v>0.52253218876802943</v>
      </c>
      <c r="I733">
        <f t="shared" si="103"/>
        <v>9.7793885490436949</v>
      </c>
      <c r="J733" s="97">
        <v>0.105154715581115</v>
      </c>
      <c r="K733" s="98">
        <v>732</v>
      </c>
      <c r="L733">
        <f t="shared" si="104"/>
        <v>8863.3113772414727</v>
      </c>
      <c r="M733">
        <f t="shared" si="105"/>
        <v>6552.3569111831621</v>
      </c>
      <c r="N733" t="e">
        <f t="shared" si="106"/>
        <v>#N/A</v>
      </c>
      <c r="O733" t="str">
        <f t="shared" si="107"/>
        <v>NA</v>
      </c>
      <c r="P733" t="e">
        <v>#N/A</v>
      </c>
      <c r="Q733" t="e">
        <v>#N/A</v>
      </c>
      <c r="R733" t="str" cm="1">
        <f t="array" ref="R733">INDEX($U$2:$U$6,ROUNDUP(K733/$T$2,0))</f>
        <v>20-40%</v>
      </c>
      <c r="V733">
        <v>6.3199999999999994</v>
      </c>
    </row>
    <row r="734" spans="1:26" x14ac:dyDescent="0.25">
      <c r="A734" s="26">
        <v>7010</v>
      </c>
      <c r="B734" s="96" t="s">
        <v>777</v>
      </c>
      <c r="C734">
        <v>42661103</v>
      </c>
      <c r="D734" t="s">
        <v>286</v>
      </c>
      <c r="E734">
        <v>1555.8490090483799</v>
      </c>
      <c r="F734">
        <f t="shared" si="101"/>
        <v>0.96696644440545676</v>
      </c>
      <c r="G734" s="27">
        <v>34</v>
      </c>
      <c r="H734">
        <f t="shared" si="102"/>
        <v>3.6935623902178407</v>
      </c>
      <c r="I734">
        <f t="shared" si="103"/>
        <v>3.5715508916586658</v>
      </c>
      <c r="J734" s="97">
        <v>0.105045614460549</v>
      </c>
      <c r="K734" s="98">
        <v>733</v>
      </c>
      <c r="L734">
        <f t="shared" si="104"/>
        <v>8864.278343685879</v>
      </c>
      <c r="M734">
        <f t="shared" si="105"/>
        <v>6548.7853602915038</v>
      </c>
      <c r="N734" t="e">
        <f t="shared" si="106"/>
        <v>#N/A</v>
      </c>
      <c r="O734" t="str">
        <f t="shared" si="107"/>
        <v>NA</v>
      </c>
      <c r="P734" t="e">
        <v>#N/A</v>
      </c>
      <c r="Q734" t="e">
        <v>#N/A</v>
      </c>
      <c r="R734" t="str" cm="1">
        <f t="array" ref="R734">INDEX($U$2:$U$6,ROUNDUP(K734/$T$2,0))</f>
        <v>20-40%</v>
      </c>
      <c r="V734">
        <v>0</v>
      </c>
    </row>
    <row r="735" spans="1:26" x14ac:dyDescent="0.25">
      <c r="A735" s="26">
        <v>6094</v>
      </c>
      <c r="B735" s="96" t="s">
        <v>4375</v>
      </c>
      <c r="C735">
        <v>102831104</v>
      </c>
      <c r="D735" t="s">
        <v>1082</v>
      </c>
      <c r="E735">
        <v>20697.773187615701</v>
      </c>
      <c r="F735">
        <f t="shared" si="101"/>
        <v>12.863749650475887</v>
      </c>
      <c r="G735" s="27">
        <v>145</v>
      </c>
      <c r="H735">
        <f t="shared" si="102"/>
        <v>1.1837087043396615</v>
      </c>
      <c r="I735">
        <f t="shared" si="103"/>
        <v>15.226932431714586</v>
      </c>
      <c r="J735" s="97">
        <v>0.105013327115273</v>
      </c>
      <c r="K735" s="98">
        <v>734</v>
      </c>
      <c r="L735">
        <f t="shared" si="104"/>
        <v>8877.1420933363552</v>
      </c>
      <c r="M735">
        <f t="shared" si="105"/>
        <v>6533.5584278597889</v>
      </c>
      <c r="N735" t="e">
        <f t="shared" si="106"/>
        <v>#N/A</v>
      </c>
      <c r="O735" t="str">
        <f t="shared" si="107"/>
        <v>NA</v>
      </c>
      <c r="P735" t="e">
        <v>#N/A</v>
      </c>
      <c r="Q735" t="e">
        <v>#N/A</v>
      </c>
      <c r="R735" t="str" cm="1">
        <f t="array" ref="R735">INDEX($U$2:$U$6,ROUNDUP(K735/$T$2,0))</f>
        <v>20-40%</v>
      </c>
      <c r="V735">
        <v>0</v>
      </c>
    </row>
    <row r="736" spans="1:26" x14ac:dyDescent="0.25">
      <c r="A736" s="26">
        <v>6540</v>
      </c>
      <c r="B736" s="96" t="s">
        <v>1016</v>
      </c>
      <c r="C736">
        <v>83242105</v>
      </c>
      <c r="D736" t="s">
        <v>679</v>
      </c>
      <c r="E736">
        <v>10519.5514339938</v>
      </c>
      <c r="F736">
        <f t="shared" si="101"/>
        <v>6.5379437128612805</v>
      </c>
      <c r="G736" s="27">
        <v>90</v>
      </c>
      <c r="H736">
        <f t="shared" si="102"/>
        <v>1.4417495573929819</v>
      </c>
      <c r="I736">
        <f t="shared" si="103"/>
        <v>9.4260774542779799</v>
      </c>
      <c r="J736" s="97">
        <v>0.104734193936422</v>
      </c>
      <c r="K736" s="98">
        <v>735</v>
      </c>
      <c r="L736">
        <f t="shared" si="104"/>
        <v>8883.6800370492165</v>
      </c>
      <c r="M736">
        <f t="shared" si="105"/>
        <v>6524.1323504055108</v>
      </c>
      <c r="N736" t="e">
        <f t="shared" si="106"/>
        <v>#N/A</v>
      </c>
      <c r="O736" t="str">
        <f t="shared" si="107"/>
        <v>NA</v>
      </c>
      <c r="P736" t="e">
        <v>#N/A</v>
      </c>
      <c r="Q736" t="e">
        <v>#N/A</v>
      </c>
      <c r="R736" t="str" cm="1">
        <f t="array" ref="R736">INDEX($U$2:$U$6,ROUNDUP(K736/$T$2,0))</f>
        <v>20-40%</v>
      </c>
      <c r="V736">
        <v>0</v>
      </c>
    </row>
    <row r="737" spans="1:22" x14ac:dyDescent="0.25">
      <c r="A737" s="26">
        <v>1104</v>
      </c>
      <c r="B737" s="96" t="s">
        <v>1054</v>
      </c>
      <c r="C737">
        <v>152481104</v>
      </c>
      <c r="D737" t="s">
        <v>997</v>
      </c>
      <c r="E737">
        <v>31201.901643884601</v>
      </c>
      <c r="F737">
        <f t="shared" si="101"/>
        <v>19.392107920375761</v>
      </c>
      <c r="G737" s="27">
        <v>222</v>
      </c>
      <c r="H737">
        <f t="shared" si="102"/>
        <v>1.1974485439676841</v>
      </c>
      <c r="I737">
        <f t="shared" si="103"/>
        <v>23.221051393718149</v>
      </c>
      <c r="J737" s="97">
        <v>0.10459933060233401</v>
      </c>
      <c r="K737" s="98">
        <v>736</v>
      </c>
      <c r="L737">
        <f t="shared" si="104"/>
        <v>8903.072144969592</v>
      </c>
      <c r="M737">
        <f t="shared" si="105"/>
        <v>6500.9112990117928</v>
      </c>
      <c r="N737" t="e">
        <f t="shared" si="106"/>
        <v>#N/A</v>
      </c>
      <c r="O737" t="str">
        <f t="shared" si="107"/>
        <v>NA</v>
      </c>
      <c r="P737" t="e">
        <v>#N/A</v>
      </c>
      <c r="Q737" t="e">
        <v>#N/A</v>
      </c>
      <c r="R737" t="str" cm="1">
        <f t="array" ref="R737">INDEX($U$2:$U$6,ROUNDUP(K737/$T$2,0))</f>
        <v>20-40%</v>
      </c>
      <c r="V737">
        <v>0</v>
      </c>
    </row>
    <row r="738" spans="1:22" x14ac:dyDescent="0.25">
      <c r="A738" s="26">
        <v>3331</v>
      </c>
      <c r="B738" s="96" t="s">
        <v>538</v>
      </c>
      <c r="C738">
        <v>153132105</v>
      </c>
      <c r="D738" t="s">
        <v>369</v>
      </c>
      <c r="E738">
        <v>91192.076764327503</v>
      </c>
      <c r="F738">
        <f t="shared" si="101"/>
        <v>56.676244104616224</v>
      </c>
      <c r="G738" s="27">
        <v>663</v>
      </c>
      <c r="H738">
        <f t="shared" si="102"/>
        <v>1.22108963393466</v>
      </c>
      <c r="I738">
        <f t="shared" si="103"/>
        <v>69.206774166497254</v>
      </c>
      <c r="J738" s="97">
        <v>0.104384274760931</v>
      </c>
      <c r="K738" s="98">
        <v>737</v>
      </c>
      <c r="L738">
        <f t="shared" si="104"/>
        <v>8959.7483890742078</v>
      </c>
      <c r="M738">
        <f t="shared" si="105"/>
        <v>6431.704524845296</v>
      </c>
      <c r="N738" t="e">
        <f t="shared" si="106"/>
        <v>#N/A</v>
      </c>
      <c r="O738" t="str">
        <f t="shared" si="107"/>
        <v>NA</v>
      </c>
      <c r="P738" t="e">
        <v>#N/A</v>
      </c>
      <c r="Q738" t="e">
        <v>#N/A</v>
      </c>
      <c r="R738" t="str" cm="1">
        <f t="array" ref="R738">INDEX($U$2:$U$6,ROUNDUP(K738/$T$2,0))</f>
        <v>20-40%</v>
      </c>
      <c r="V738">
        <v>0</v>
      </c>
    </row>
    <row r="739" spans="1:22" x14ac:dyDescent="0.25">
      <c r="A739" s="26">
        <v>10962</v>
      </c>
      <c r="B739" s="96" t="s">
        <v>4376</v>
      </c>
      <c r="C739">
        <v>43381101</v>
      </c>
      <c r="D739" t="s">
        <v>889</v>
      </c>
      <c r="E739">
        <v>64.916917035161404</v>
      </c>
      <c r="F739">
        <f t="shared" si="101"/>
        <v>4.034612618717303E-2</v>
      </c>
      <c r="G739" s="27">
        <v>2</v>
      </c>
      <c r="H739">
        <f t="shared" si="102"/>
        <v>5.1616102069586001</v>
      </c>
      <c r="I739">
        <f t="shared" si="103"/>
        <v>0.20825097673895199</v>
      </c>
      <c r="J739" s="97">
        <v>0.10412548836947599</v>
      </c>
      <c r="K739" s="98">
        <v>738</v>
      </c>
      <c r="L739">
        <f t="shared" si="104"/>
        <v>8959.7887352003945</v>
      </c>
      <c r="M739">
        <f t="shared" si="105"/>
        <v>6431.4962738685572</v>
      </c>
      <c r="N739" t="e">
        <f t="shared" si="106"/>
        <v>#N/A</v>
      </c>
      <c r="O739" t="str">
        <f t="shared" si="107"/>
        <v>NA</v>
      </c>
      <c r="P739" t="e">
        <v>#N/A</v>
      </c>
      <c r="Q739" t="e">
        <v>#N/A</v>
      </c>
      <c r="R739" t="str" cm="1">
        <f t="array" ref="R739">INDEX($U$2:$U$6,ROUNDUP(K739/$T$2,0))</f>
        <v>20-40%</v>
      </c>
      <c r="V739">
        <v>0</v>
      </c>
    </row>
    <row r="740" spans="1:22" x14ac:dyDescent="0.25">
      <c r="A740" s="26">
        <v>7695</v>
      </c>
      <c r="B740" s="96" t="s">
        <v>959</v>
      </c>
      <c r="C740">
        <v>63801102</v>
      </c>
      <c r="D740" t="s">
        <v>958</v>
      </c>
      <c r="E740">
        <v>12394.583608106799</v>
      </c>
      <c r="F740">
        <f t="shared" si="101"/>
        <v>7.70328378378297</v>
      </c>
      <c r="G740" s="27">
        <v>137</v>
      </c>
      <c r="H740">
        <f t="shared" si="102"/>
        <v>1.849648234650203</v>
      </c>
      <c r="I740">
        <f t="shared" si="103"/>
        <v>14.248365251683706</v>
      </c>
      <c r="J740" s="97">
        <v>0.10400266607068399</v>
      </c>
      <c r="K740" s="98">
        <v>739</v>
      </c>
      <c r="L740">
        <f t="shared" si="104"/>
        <v>8967.4920189841778</v>
      </c>
      <c r="M740">
        <f t="shared" si="105"/>
        <v>6417.2479086168732</v>
      </c>
      <c r="N740" t="e">
        <f t="shared" si="106"/>
        <v>#N/A</v>
      </c>
      <c r="O740" t="str">
        <f t="shared" si="107"/>
        <v>NA</v>
      </c>
      <c r="P740" t="e">
        <v>#N/A</v>
      </c>
      <c r="Q740" t="e">
        <v>#N/A</v>
      </c>
      <c r="R740" t="str" cm="1">
        <f t="array" ref="R740">INDEX($U$2:$U$6,ROUNDUP(K740/$T$2,0))</f>
        <v>20-40%</v>
      </c>
      <c r="V740">
        <v>0</v>
      </c>
    </row>
    <row r="741" spans="1:22" x14ac:dyDescent="0.25">
      <c r="A741" s="26">
        <v>4131</v>
      </c>
      <c r="B741" s="96" t="s">
        <v>1712</v>
      </c>
      <c r="C741">
        <v>163351705</v>
      </c>
      <c r="D741" t="s">
        <v>1711</v>
      </c>
      <c r="E741">
        <v>22380.0868874019</v>
      </c>
      <c r="F741">
        <f t="shared" si="101"/>
        <v>13.909314411063953</v>
      </c>
      <c r="G741" s="27">
        <v>205</v>
      </c>
      <c r="H741">
        <f t="shared" si="102"/>
        <v>1.5317236945364676</v>
      </c>
      <c r="I741">
        <f t="shared" si="103"/>
        <v>21.305226458184208</v>
      </c>
      <c r="J741" s="97">
        <v>0.10392793394236199</v>
      </c>
      <c r="K741" s="98">
        <v>740</v>
      </c>
      <c r="L741">
        <f t="shared" si="104"/>
        <v>8981.4013333952425</v>
      </c>
      <c r="M741">
        <f t="shared" si="105"/>
        <v>6395.9426821586894</v>
      </c>
      <c r="N741" t="e">
        <f t="shared" si="106"/>
        <v>#N/A</v>
      </c>
      <c r="O741" t="str">
        <f t="shared" si="107"/>
        <v>NA</v>
      </c>
      <c r="P741" t="e">
        <v>#N/A</v>
      </c>
      <c r="Q741" t="e">
        <v>#N/A</v>
      </c>
      <c r="R741" t="str" cm="1">
        <f t="array" ref="R741">INDEX($U$2:$U$6,ROUNDUP(K741/$T$2,0))</f>
        <v>20-40%</v>
      </c>
      <c r="V741">
        <v>0</v>
      </c>
    </row>
    <row r="742" spans="1:22" x14ac:dyDescent="0.25">
      <c r="A742" s="26">
        <v>386</v>
      </c>
      <c r="B742" s="96" t="s">
        <v>1576</v>
      </c>
      <c r="C742">
        <v>162991101</v>
      </c>
      <c r="D742" t="s">
        <v>1567</v>
      </c>
      <c r="E742">
        <v>36144.365974001499</v>
      </c>
      <c r="F742">
        <f t="shared" si="101"/>
        <v>22.463869467993472</v>
      </c>
      <c r="G742" s="27">
        <v>216</v>
      </c>
      <c r="H742">
        <f t="shared" si="102"/>
        <v>0.99927488037275458</v>
      </c>
      <c r="I742">
        <f t="shared" si="103"/>
        <v>22.447580475338352</v>
      </c>
      <c r="J742" s="97">
        <v>0.103923983682122</v>
      </c>
      <c r="K742" s="98">
        <v>741</v>
      </c>
      <c r="L742">
        <f t="shared" si="104"/>
        <v>9003.8652028632368</v>
      </c>
      <c r="M742">
        <f t="shared" si="105"/>
        <v>6373.4951016833511</v>
      </c>
      <c r="N742" t="e">
        <f t="shared" si="106"/>
        <v>#N/A</v>
      </c>
      <c r="O742" t="str">
        <f t="shared" si="107"/>
        <v>NA</v>
      </c>
      <c r="P742" t="e">
        <v>#N/A</v>
      </c>
      <c r="Q742" t="e">
        <v>#N/A</v>
      </c>
      <c r="R742" t="str" cm="1">
        <f t="array" ref="R742">INDEX($U$2:$U$6,ROUNDUP(K742/$T$2,0))</f>
        <v>20-40%</v>
      </c>
      <c r="V742">
        <v>0</v>
      </c>
    </row>
    <row r="743" spans="1:22" x14ac:dyDescent="0.25">
      <c r="A743" s="26">
        <v>1298</v>
      </c>
      <c r="B743" s="96" t="s">
        <v>955</v>
      </c>
      <c r="C743">
        <v>103351101</v>
      </c>
      <c r="D743" t="s">
        <v>218</v>
      </c>
      <c r="E743">
        <v>33895.264187498702</v>
      </c>
      <c r="F743">
        <f t="shared" si="101"/>
        <v>21.066043621813986</v>
      </c>
      <c r="G743" s="27">
        <v>170</v>
      </c>
      <c r="H743">
        <f t="shared" si="102"/>
        <v>0.83538005861860853</v>
      </c>
      <c r="I743">
        <f t="shared" si="103"/>
        <v>17.598152755653132</v>
      </c>
      <c r="J743" s="97">
        <v>0.103518545621489</v>
      </c>
      <c r="K743" s="98">
        <v>742</v>
      </c>
      <c r="L743">
        <f t="shared" si="104"/>
        <v>9024.93124648505</v>
      </c>
      <c r="M743">
        <f t="shared" si="105"/>
        <v>6355.8969489276978</v>
      </c>
      <c r="N743" t="e">
        <f t="shared" si="106"/>
        <v>#N/A</v>
      </c>
      <c r="O743" t="str">
        <f t="shared" si="107"/>
        <v>NA</v>
      </c>
      <c r="P743" t="e">
        <v>#N/A</v>
      </c>
      <c r="Q743" t="e">
        <v>#N/A</v>
      </c>
      <c r="R743" t="str" cm="1">
        <f t="array" ref="R743">INDEX($U$2:$U$6,ROUNDUP(K743/$T$2,0))</f>
        <v>20-40%</v>
      </c>
      <c r="V743">
        <v>0</v>
      </c>
    </row>
    <row r="744" spans="1:22" x14ac:dyDescent="0.25">
      <c r="A744" s="26">
        <v>10344</v>
      </c>
      <c r="B744" s="96" t="s">
        <v>731</v>
      </c>
      <c r="C744">
        <v>153612103</v>
      </c>
      <c r="D744" t="s">
        <v>730</v>
      </c>
      <c r="E744">
        <v>595.37940167895897</v>
      </c>
      <c r="F744">
        <f t="shared" si="101"/>
        <v>0.37003070334304472</v>
      </c>
      <c r="G744" s="27">
        <v>12</v>
      </c>
      <c r="H744">
        <f t="shared" si="102"/>
        <v>3.3559361381043886</v>
      </c>
      <c r="I744">
        <f t="shared" si="103"/>
        <v>1.2417994095571081</v>
      </c>
      <c r="J744" s="97">
        <v>0.103483284129759</v>
      </c>
      <c r="K744" s="98">
        <v>743</v>
      </c>
      <c r="L744">
        <f t="shared" si="104"/>
        <v>9025.3012771883932</v>
      </c>
      <c r="M744">
        <f t="shared" si="105"/>
        <v>6354.6551495181411</v>
      </c>
      <c r="N744" t="e">
        <f t="shared" si="106"/>
        <v>#N/A</v>
      </c>
      <c r="O744" t="str">
        <f t="shared" si="107"/>
        <v>NA</v>
      </c>
      <c r="P744" t="e">
        <v>#N/A</v>
      </c>
      <c r="Q744" t="e">
        <v>#N/A</v>
      </c>
      <c r="R744" t="str" cm="1">
        <f t="array" ref="R744">INDEX($U$2:$U$6,ROUNDUP(K744/$T$2,0))</f>
        <v>20-40%</v>
      </c>
      <c r="V744">
        <v>0</v>
      </c>
    </row>
    <row r="745" spans="1:22" x14ac:dyDescent="0.25">
      <c r="A745" s="26">
        <v>2338</v>
      </c>
      <c r="B745" s="96" t="s">
        <v>1617</v>
      </c>
      <c r="C745">
        <v>163341101</v>
      </c>
      <c r="D745" t="s">
        <v>1616</v>
      </c>
      <c r="E745">
        <v>40749.390278776598</v>
      </c>
      <c r="F745">
        <f t="shared" si="101"/>
        <v>25.325910676679054</v>
      </c>
      <c r="G745" s="27">
        <v>272</v>
      </c>
      <c r="H745">
        <f t="shared" si="102"/>
        <v>1.1102916387966748</v>
      </c>
      <c r="I745">
        <f t="shared" si="103"/>
        <v>28.119146869228192</v>
      </c>
      <c r="J745" s="97">
        <v>0.10337921643098601</v>
      </c>
      <c r="K745" s="98">
        <v>744</v>
      </c>
      <c r="L745">
        <f t="shared" si="104"/>
        <v>9050.6271878650714</v>
      </c>
      <c r="M745">
        <f t="shared" si="105"/>
        <v>6326.5360026489125</v>
      </c>
      <c r="N745" t="e">
        <f t="shared" si="106"/>
        <v>#N/A</v>
      </c>
      <c r="O745" t="str">
        <f t="shared" si="107"/>
        <v>NA</v>
      </c>
      <c r="P745" t="e">
        <v>#N/A</v>
      </c>
      <c r="Q745" t="e">
        <v>#N/A</v>
      </c>
      <c r="R745" t="str" cm="1">
        <f t="array" ref="R745">INDEX($U$2:$U$6,ROUNDUP(K745/$T$2,0))</f>
        <v>20-40%</v>
      </c>
      <c r="V745">
        <v>0</v>
      </c>
    </row>
    <row r="746" spans="1:22" x14ac:dyDescent="0.25">
      <c r="A746" s="26">
        <v>1080</v>
      </c>
      <c r="B746" s="96" t="s">
        <v>4377</v>
      </c>
      <c r="C746">
        <v>152461103</v>
      </c>
      <c r="D746" t="s">
        <v>521</v>
      </c>
      <c r="E746">
        <v>3450.7709588472699</v>
      </c>
      <c r="F746">
        <f t="shared" si="101"/>
        <v>2.1446680912661713</v>
      </c>
      <c r="G746" s="27">
        <v>56</v>
      </c>
      <c r="H746">
        <f t="shared" si="102"/>
        <v>2.6952573410114784</v>
      </c>
      <c r="I746">
        <f t="shared" si="103"/>
        <v>5.7804324170182237</v>
      </c>
      <c r="J746" s="97">
        <v>0.103222007446754</v>
      </c>
      <c r="K746" s="98">
        <v>745</v>
      </c>
      <c r="L746">
        <f t="shared" si="104"/>
        <v>9052.7718559563382</v>
      </c>
      <c r="M746">
        <f t="shared" si="105"/>
        <v>6320.7555702318941</v>
      </c>
      <c r="N746" t="e">
        <f t="shared" si="106"/>
        <v>#N/A</v>
      </c>
      <c r="O746" t="str">
        <f t="shared" si="107"/>
        <v>NA</v>
      </c>
      <c r="P746" t="e">
        <v>#N/A</v>
      </c>
      <c r="Q746" t="e">
        <v>#N/A</v>
      </c>
      <c r="R746" t="str" cm="1">
        <f t="array" ref="R746">INDEX($U$2:$U$6,ROUNDUP(K746/$T$2,0))</f>
        <v>20-40%</v>
      </c>
      <c r="V746">
        <v>0</v>
      </c>
    </row>
    <row r="747" spans="1:22" x14ac:dyDescent="0.25">
      <c r="A747" s="26">
        <v>2572</v>
      </c>
      <c r="B747" s="96" t="s">
        <v>1341</v>
      </c>
      <c r="C747">
        <v>63591105</v>
      </c>
      <c r="D747" t="s">
        <v>229</v>
      </c>
      <c r="E747">
        <v>1255.36755698763</v>
      </c>
      <c r="F747">
        <f t="shared" si="101"/>
        <v>0.78021600807186453</v>
      </c>
      <c r="G747" s="27">
        <v>329</v>
      </c>
      <c r="H747">
        <f t="shared" si="102"/>
        <v>43.525243192608968</v>
      </c>
      <c r="I747">
        <f t="shared" si="103"/>
        <v>33.959091494094466</v>
      </c>
      <c r="J747" s="97">
        <v>0.10321912308235399</v>
      </c>
      <c r="K747" s="98">
        <v>746</v>
      </c>
      <c r="L747">
        <f t="shared" si="104"/>
        <v>9053.5520719644101</v>
      </c>
      <c r="M747">
        <f t="shared" si="105"/>
        <v>6286.7964787377996</v>
      </c>
      <c r="N747" t="e">
        <f t="shared" si="106"/>
        <v>#N/A</v>
      </c>
      <c r="O747" t="str">
        <f t="shared" si="107"/>
        <v>NA</v>
      </c>
      <c r="P747" t="e">
        <v>#N/A</v>
      </c>
      <c r="Q747" t="e">
        <v>#N/A</v>
      </c>
      <c r="R747" t="str" cm="1">
        <f t="array" ref="R747">INDEX($U$2:$U$6,ROUNDUP(K747/$T$2,0))</f>
        <v>20-40%</v>
      </c>
      <c r="V747">
        <v>0</v>
      </c>
    </row>
    <row r="748" spans="1:22" x14ac:dyDescent="0.25">
      <c r="A748" s="26">
        <v>10829</v>
      </c>
      <c r="B748" s="96" t="s">
        <v>4378</v>
      </c>
      <c r="C748">
        <v>82831109</v>
      </c>
      <c r="D748" t="s">
        <v>1728</v>
      </c>
      <c r="E748">
        <v>72.101477183319105</v>
      </c>
      <c r="F748">
        <f t="shared" si="101"/>
        <v>4.4811359343268554E-2</v>
      </c>
      <c r="G748" s="27">
        <v>3</v>
      </c>
      <c r="H748">
        <f t="shared" si="102"/>
        <v>6.866786991089624</v>
      </c>
      <c r="I748">
        <f t="shared" si="103"/>
        <v>0.307710059391399</v>
      </c>
      <c r="J748" s="97">
        <v>0.102570019797133</v>
      </c>
      <c r="K748" s="98">
        <v>747</v>
      </c>
      <c r="L748">
        <f t="shared" si="104"/>
        <v>9053.596883323753</v>
      </c>
      <c r="M748">
        <f t="shared" si="105"/>
        <v>6286.4887686784086</v>
      </c>
      <c r="N748" t="e">
        <f t="shared" si="106"/>
        <v>#N/A</v>
      </c>
      <c r="O748" t="str">
        <f t="shared" si="107"/>
        <v>NA</v>
      </c>
      <c r="P748" t="e">
        <v>#N/A</v>
      </c>
      <c r="Q748" t="e">
        <v>#N/A</v>
      </c>
      <c r="R748" t="str" cm="1">
        <f t="array" ref="R748">INDEX($U$2:$U$6,ROUNDUP(K748/$T$2,0))</f>
        <v>20-40%</v>
      </c>
      <c r="V748">
        <v>0</v>
      </c>
    </row>
    <row r="749" spans="1:22" x14ac:dyDescent="0.25">
      <c r="A749" s="26">
        <v>9526</v>
      </c>
      <c r="B749" s="96" t="s">
        <v>877</v>
      </c>
      <c r="C749">
        <v>153741101</v>
      </c>
      <c r="D749" t="s">
        <v>359</v>
      </c>
      <c r="E749">
        <v>11314.1037683049</v>
      </c>
      <c r="F749">
        <f t="shared" si="101"/>
        <v>7.0317611984492849</v>
      </c>
      <c r="G749" s="27">
        <v>81</v>
      </c>
      <c r="H749">
        <f t="shared" si="102"/>
        <v>1.1783011298436212</v>
      </c>
      <c r="I749">
        <f t="shared" si="103"/>
        <v>8.2855321649233282</v>
      </c>
      <c r="J749" s="97">
        <v>0.10229052055460899</v>
      </c>
      <c r="K749" s="98">
        <v>748</v>
      </c>
      <c r="L749">
        <f t="shared" si="104"/>
        <v>9060.6286445222031</v>
      </c>
      <c r="M749">
        <f t="shared" si="105"/>
        <v>6278.2032365134855</v>
      </c>
      <c r="N749" t="e">
        <f t="shared" si="106"/>
        <v>#N/A</v>
      </c>
      <c r="O749" t="str">
        <f t="shared" si="107"/>
        <v>NA</v>
      </c>
      <c r="P749" t="e">
        <v>#N/A</v>
      </c>
      <c r="Q749" t="e">
        <v>#N/A</v>
      </c>
      <c r="R749" t="str" cm="1">
        <f t="array" ref="R749">INDEX($U$2:$U$6,ROUNDUP(K749/$T$2,0))</f>
        <v>20-40%</v>
      </c>
      <c r="V749">
        <v>0</v>
      </c>
    </row>
    <row r="750" spans="1:22" x14ac:dyDescent="0.25">
      <c r="A750" s="26">
        <v>4686</v>
      </c>
      <c r="B750" s="96" t="s">
        <v>788</v>
      </c>
      <c r="C750">
        <v>102781101</v>
      </c>
      <c r="D750" t="s">
        <v>357</v>
      </c>
      <c r="E750">
        <v>25107.519636401601</v>
      </c>
      <c r="F750">
        <f t="shared" si="101"/>
        <v>15.604424882785333</v>
      </c>
      <c r="G750" s="27">
        <v>136</v>
      </c>
      <c r="H750">
        <f t="shared" si="102"/>
        <v>0.89093386826394816</v>
      </c>
      <c r="I750">
        <f t="shared" si="103"/>
        <v>13.902510622854143</v>
      </c>
      <c r="J750" s="97">
        <v>0.10222434281510399</v>
      </c>
      <c r="K750" s="98">
        <v>749</v>
      </c>
      <c r="L750">
        <f t="shared" si="104"/>
        <v>9076.2330694049888</v>
      </c>
      <c r="M750">
        <f t="shared" si="105"/>
        <v>6264.3007258906318</v>
      </c>
      <c r="N750" t="e">
        <f t="shared" si="106"/>
        <v>#N/A</v>
      </c>
      <c r="O750" t="str">
        <f t="shared" si="107"/>
        <v>NA</v>
      </c>
      <c r="P750" t="e">
        <v>#N/A</v>
      </c>
      <c r="Q750" t="e">
        <v>#N/A</v>
      </c>
      <c r="R750" t="str" cm="1">
        <f t="array" ref="R750">INDEX($U$2:$U$6,ROUNDUP(K750/$T$2,0))</f>
        <v>20-40%</v>
      </c>
      <c r="V750">
        <v>0</v>
      </c>
    </row>
    <row r="751" spans="1:22" x14ac:dyDescent="0.25">
      <c r="A751" s="26">
        <v>2703</v>
      </c>
      <c r="B751" s="96" t="s">
        <v>996</v>
      </c>
      <c r="C751">
        <v>42271105</v>
      </c>
      <c r="D751" t="s">
        <v>995</v>
      </c>
      <c r="E751">
        <v>27701.0415001607</v>
      </c>
      <c r="F751">
        <f t="shared" si="101"/>
        <v>17.216309198359664</v>
      </c>
      <c r="G751" s="27">
        <v>206</v>
      </c>
      <c r="H751">
        <f t="shared" si="102"/>
        <v>1.2227645419064466</v>
      </c>
      <c r="I751">
        <f t="shared" si="103"/>
        <v>21.051492430251997</v>
      </c>
      <c r="J751" s="97">
        <v>0.102191710826466</v>
      </c>
      <c r="K751" s="98">
        <v>750</v>
      </c>
      <c r="L751">
        <f t="shared" si="104"/>
        <v>9093.449378603349</v>
      </c>
      <c r="M751">
        <f t="shared" si="105"/>
        <v>6243.2492334603794</v>
      </c>
      <c r="N751" t="e">
        <f t="shared" si="106"/>
        <v>#N/A</v>
      </c>
      <c r="O751" t="str">
        <f t="shared" si="107"/>
        <v>NA</v>
      </c>
      <c r="P751" t="e">
        <v>#N/A</v>
      </c>
      <c r="Q751" t="e">
        <v>#N/A</v>
      </c>
      <c r="R751" t="str" cm="1">
        <f t="array" ref="R751">INDEX($U$2:$U$6,ROUNDUP(K751/$T$2,0))</f>
        <v>20-40%</v>
      </c>
      <c r="V751">
        <v>0</v>
      </c>
    </row>
    <row r="752" spans="1:22" x14ac:dyDescent="0.25">
      <c r="A752" s="26">
        <v>261</v>
      </c>
      <c r="B752" s="96" t="s">
        <v>1942</v>
      </c>
      <c r="C752">
        <v>103091102</v>
      </c>
      <c r="D752" t="s">
        <v>1040</v>
      </c>
      <c r="E752">
        <v>14615.318366822699</v>
      </c>
      <c r="F752">
        <f t="shared" si="101"/>
        <v>9.0834794075964567</v>
      </c>
      <c r="G752" s="27">
        <v>83</v>
      </c>
      <c r="H752">
        <f t="shared" si="102"/>
        <v>0.93115198073744798</v>
      </c>
      <c r="I752">
        <f t="shared" si="103"/>
        <v>8.4580998423712614</v>
      </c>
      <c r="J752" s="97">
        <v>0.101904817377967</v>
      </c>
      <c r="K752" s="98">
        <v>751</v>
      </c>
      <c r="L752">
        <f t="shared" si="104"/>
        <v>9102.5328580109453</v>
      </c>
      <c r="M752">
        <f t="shared" si="105"/>
        <v>6234.7911336180077</v>
      </c>
      <c r="N752" t="e">
        <f t="shared" si="106"/>
        <v>#N/A</v>
      </c>
      <c r="O752" t="str">
        <f t="shared" si="107"/>
        <v>NA</v>
      </c>
      <c r="P752" t="e">
        <v>#N/A</v>
      </c>
      <c r="Q752" t="e">
        <v>#N/A</v>
      </c>
      <c r="R752" t="str" cm="1">
        <f t="array" ref="R752">INDEX($U$2:$U$6,ROUNDUP(K752/$T$2,0))</f>
        <v>20-40%</v>
      </c>
      <c r="V752">
        <v>0</v>
      </c>
    </row>
    <row r="753" spans="1:22" x14ac:dyDescent="0.25">
      <c r="A753" s="26">
        <v>6202</v>
      </c>
      <c r="B753" s="96" t="s">
        <v>3980</v>
      </c>
      <c r="C753">
        <v>254432104</v>
      </c>
      <c r="D753" t="s">
        <v>633</v>
      </c>
      <c r="E753">
        <v>7749.0513302211002</v>
      </c>
      <c r="F753">
        <f t="shared" si="101"/>
        <v>4.8160667061660041</v>
      </c>
      <c r="G753" s="27">
        <v>148</v>
      </c>
      <c r="H753">
        <f t="shared" si="102"/>
        <v>3.1309864061361625</v>
      </c>
      <c r="I753">
        <f t="shared" si="103"/>
        <v>15.079039388050724</v>
      </c>
      <c r="J753" s="97">
        <v>0.101885401270613</v>
      </c>
      <c r="K753" s="98">
        <v>752</v>
      </c>
      <c r="L753">
        <f t="shared" si="104"/>
        <v>9107.348924717111</v>
      </c>
      <c r="M753">
        <f t="shared" si="105"/>
        <v>6219.7120942299571</v>
      </c>
      <c r="N753" t="e">
        <f t="shared" si="106"/>
        <v>#N/A</v>
      </c>
      <c r="O753" t="str">
        <f t="shared" si="107"/>
        <v>NA</v>
      </c>
      <c r="P753" t="e">
        <v>#N/A</v>
      </c>
      <c r="Q753" t="e">
        <v>#N/A</v>
      </c>
      <c r="R753" t="str" cm="1">
        <f t="array" ref="R753">INDEX($U$2:$U$6,ROUNDUP(K753/$T$2,0))</f>
        <v>20-40%</v>
      </c>
      <c r="V753">
        <v>0</v>
      </c>
    </row>
    <row r="754" spans="1:22" x14ac:dyDescent="0.25">
      <c r="A754" s="26">
        <v>10164</v>
      </c>
      <c r="B754" s="96" t="s">
        <v>4379</v>
      </c>
      <c r="C754">
        <v>43411101</v>
      </c>
      <c r="D754" t="s">
        <v>444</v>
      </c>
      <c r="E754">
        <v>1908.1944024391501</v>
      </c>
      <c r="F754">
        <f t="shared" si="101"/>
        <v>1.1859505297943753</v>
      </c>
      <c r="G754" s="27">
        <v>22</v>
      </c>
      <c r="H754">
        <f t="shared" si="102"/>
        <v>1.8885701177579479</v>
      </c>
      <c r="I754">
        <f t="shared" si="103"/>
        <v>2.2397507317088641</v>
      </c>
      <c r="J754" s="97">
        <v>0.101806851441312</v>
      </c>
      <c r="K754" s="98">
        <v>753</v>
      </c>
      <c r="L754">
        <f t="shared" si="104"/>
        <v>9108.5348752469054</v>
      </c>
      <c r="M754">
        <f t="shared" si="105"/>
        <v>6217.4723434982479</v>
      </c>
      <c r="N754" t="e">
        <f t="shared" si="106"/>
        <v>#N/A</v>
      </c>
      <c r="O754" t="str">
        <f t="shared" si="107"/>
        <v>NA</v>
      </c>
      <c r="P754" t="e">
        <v>#N/A</v>
      </c>
      <c r="Q754" t="e">
        <v>#N/A</v>
      </c>
      <c r="R754" t="str" cm="1">
        <f t="array" ref="R754">INDEX($U$2:$U$6,ROUNDUP(K754/$T$2,0))</f>
        <v>20-40%</v>
      </c>
      <c r="V754">
        <v>0</v>
      </c>
    </row>
    <row r="755" spans="1:22" x14ac:dyDescent="0.25">
      <c r="A755" s="26">
        <v>10372</v>
      </c>
      <c r="B755" s="96" t="s">
        <v>1489</v>
      </c>
      <c r="C755">
        <v>42821102</v>
      </c>
      <c r="D755" t="s">
        <v>745</v>
      </c>
      <c r="E755">
        <v>242.39899920856701</v>
      </c>
      <c r="F755">
        <f t="shared" si="101"/>
        <v>0.15065195724584649</v>
      </c>
      <c r="G755" s="27">
        <v>8</v>
      </c>
      <c r="H755">
        <f t="shared" si="102"/>
        <v>5.3966051427660879</v>
      </c>
      <c r="I755">
        <f t="shared" si="103"/>
        <v>0.81300912724071195</v>
      </c>
      <c r="J755" s="97">
        <v>0.10162614090508899</v>
      </c>
      <c r="K755" s="98">
        <v>754</v>
      </c>
      <c r="L755">
        <f t="shared" si="104"/>
        <v>9108.6855272041521</v>
      </c>
      <c r="M755">
        <f t="shared" si="105"/>
        <v>6216.6593343710074</v>
      </c>
      <c r="N755" t="e">
        <f t="shared" si="106"/>
        <v>#N/A</v>
      </c>
      <c r="O755" t="str">
        <f t="shared" si="107"/>
        <v>NA</v>
      </c>
      <c r="P755" t="e">
        <v>#N/A</v>
      </c>
      <c r="Q755" t="e">
        <v>#N/A</v>
      </c>
      <c r="R755" t="str" cm="1">
        <f t="array" ref="R755">INDEX($U$2:$U$6,ROUNDUP(K755/$T$2,0))</f>
        <v>20-40%</v>
      </c>
      <c r="V755">
        <v>0</v>
      </c>
    </row>
    <row r="756" spans="1:22" x14ac:dyDescent="0.25">
      <c r="A756" s="26">
        <v>10615</v>
      </c>
      <c r="B756" s="96" t="s">
        <v>4380</v>
      </c>
      <c r="C756">
        <v>43201102</v>
      </c>
      <c r="D756" t="s">
        <v>796</v>
      </c>
      <c r="E756">
        <v>957.30270673537404</v>
      </c>
      <c r="F756">
        <f t="shared" si="101"/>
        <v>0.5949674995247819</v>
      </c>
      <c r="G756" s="27">
        <v>10</v>
      </c>
      <c r="H756">
        <f t="shared" si="102"/>
        <v>1.7002253440443851</v>
      </c>
      <c r="I756">
        <f t="shared" si="103"/>
        <v>1.0115788215747499</v>
      </c>
      <c r="J756" s="97">
        <v>0.101157882157475</v>
      </c>
      <c r="K756" s="98">
        <v>755</v>
      </c>
      <c r="L756">
        <f t="shared" si="104"/>
        <v>9109.2804947036766</v>
      </c>
      <c r="M756">
        <f t="shared" si="105"/>
        <v>6215.647755549433</v>
      </c>
      <c r="N756" t="e">
        <f t="shared" si="106"/>
        <v>#N/A</v>
      </c>
      <c r="O756" t="str">
        <f t="shared" si="107"/>
        <v>NA</v>
      </c>
      <c r="P756" t="e">
        <v>#N/A</v>
      </c>
      <c r="Q756" t="e">
        <v>#N/A</v>
      </c>
      <c r="R756" t="str" cm="1">
        <f t="array" ref="R756">INDEX($U$2:$U$6,ROUNDUP(K756/$T$2,0))</f>
        <v>20-40%</v>
      </c>
      <c r="V756">
        <v>0</v>
      </c>
    </row>
    <row r="757" spans="1:22" x14ac:dyDescent="0.25">
      <c r="A757" s="26">
        <v>10097</v>
      </c>
      <c r="B757" s="96" t="s">
        <v>257</v>
      </c>
      <c r="C757">
        <v>192221102</v>
      </c>
      <c r="D757" t="s">
        <v>256</v>
      </c>
      <c r="E757">
        <v>8009.5026436896596</v>
      </c>
      <c r="F757">
        <f t="shared" si="101"/>
        <v>4.9779382496517464</v>
      </c>
      <c r="G757" s="27">
        <v>27</v>
      </c>
      <c r="H757">
        <f t="shared" si="102"/>
        <v>0.54792494667693992</v>
      </c>
      <c r="I757">
        <f t="shared" si="103"/>
        <v>2.7275365500015329</v>
      </c>
      <c r="J757" s="97">
        <v>0.101019872222279</v>
      </c>
      <c r="K757" s="98">
        <v>756</v>
      </c>
      <c r="L757">
        <f t="shared" si="104"/>
        <v>9114.2584329533292</v>
      </c>
      <c r="M757">
        <f t="shared" si="105"/>
        <v>6212.9202189994312</v>
      </c>
      <c r="N757" t="e">
        <f t="shared" si="106"/>
        <v>#N/A</v>
      </c>
      <c r="O757" t="str">
        <f t="shared" si="107"/>
        <v>NA</v>
      </c>
      <c r="P757" t="e">
        <v>#N/A</v>
      </c>
      <c r="Q757" t="e">
        <v>#N/A</v>
      </c>
      <c r="R757" t="str" cm="1">
        <f t="array" ref="R757">INDEX($U$2:$U$6,ROUNDUP(K757/$T$2,0))</f>
        <v>20-40%</v>
      </c>
      <c r="V757">
        <v>0</v>
      </c>
    </row>
    <row r="758" spans="1:22" x14ac:dyDescent="0.25">
      <c r="A758" s="26">
        <v>2214</v>
      </c>
      <c r="B758" s="96" t="s">
        <v>856</v>
      </c>
      <c r="C758">
        <v>43051101</v>
      </c>
      <c r="D758" t="s">
        <v>610</v>
      </c>
      <c r="E758">
        <v>12170.4858216545</v>
      </c>
      <c r="F758">
        <f t="shared" si="101"/>
        <v>7.5640061041979489</v>
      </c>
      <c r="G758" s="27">
        <v>76</v>
      </c>
      <c r="H758">
        <f t="shared" si="102"/>
        <v>1.0148666269928193</v>
      </c>
      <c r="I758">
        <f t="shared" si="103"/>
        <v>7.6764573615204679</v>
      </c>
      <c r="J758" s="97">
        <v>0.10100601791474299</v>
      </c>
      <c r="K758" s="98">
        <v>757</v>
      </c>
      <c r="L758">
        <f t="shared" si="104"/>
        <v>9121.8224390575269</v>
      </c>
      <c r="M758">
        <f t="shared" si="105"/>
        <v>6205.2437616379111</v>
      </c>
      <c r="N758" t="e">
        <f t="shared" si="106"/>
        <v>#N/A</v>
      </c>
      <c r="O758" t="str">
        <f t="shared" si="107"/>
        <v>NA</v>
      </c>
      <c r="P758" t="e">
        <v>#N/A</v>
      </c>
      <c r="Q758" t="e">
        <v>#N/A</v>
      </c>
      <c r="R758" t="str" cm="1">
        <f t="array" ref="R758">INDEX($U$2:$U$6,ROUNDUP(K758/$T$2,0))</f>
        <v>20-40%</v>
      </c>
      <c r="V758">
        <v>0</v>
      </c>
    </row>
    <row r="759" spans="1:22" x14ac:dyDescent="0.25">
      <c r="A759" s="26">
        <v>2869</v>
      </c>
      <c r="B759" s="96" t="s">
        <v>342</v>
      </c>
      <c r="C759">
        <v>153132101</v>
      </c>
      <c r="D759" t="s">
        <v>341</v>
      </c>
      <c r="E759">
        <v>73649.878866184998</v>
      </c>
      <c r="F759">
        <f t="shared" si="101"/>
        <v>45.773697244366062</v>
      </c>
      <c r="G759" s="27">
        <v>459</v>
      </c>
      <c r="H759">
        <f t="shared" si="102"/>
        <v>1.0115123147815357</v>
      </c>
      <c r="I759">
        <f t="shared" si="103"/>
        <v>46.300658455757919</v>
      </c>
      <c r="J759" s="97">
        <v>0.100872894239124</v>
      </c>
      <c r="K759" s="98">
        <v>758</v>
      </c>
      <c r="L759">
        <f t="shared" si="104"/>
        <v>9167.5961363018923</v>
      </c>
      <c r="M759">
        <f t="shared" si="105"/>
        <v>6158.9431031821532</v>
      </c>
      <c r="N759" t="e">
        <f t="shared" si="106"/>
        <v>#N/A</v>
      </c>
      <c r="O759" t="str">
        <f t="shared" si="107"/>
        <v>NA</v>
      </c>
      <c r="P759" t="e">
        <v>#N/A</v>
      </c>
      <c r="Q759" t="e">
        <v>#N/A</v>
      </c>
      <c r="R759" t="str" cm="1">
        <f t="array" ref="R759">INDEX($U$2:$U$6,ROUNDUP(K759/$T$2,0))</f>
        <v>20-40%</v>
      </c>
      <c r="V759">
        <v>0</v>
      </c>
    </row>
    <row r="760" spans="1:22" x14ac:dyDescent="0.25">
      <c r="A760" s="26">
        <v>2918</v>
      </c>
      <c r="B760" s="96" t="s">
        <v>986</v>
      </c>
      <c r="C760">
        <v>103441103</v>
      </c>
      <c r="D760" t="s">
        <v>770</v>
      </c>
      <c r="E760">
        <v>2907.1070020380798</v>
      </c>
      <c r="F760">
        <f t="shared" si="101"/>
        <v>1.8067787458285145</v>
      </c>
      <c r="G760" s="27">
        <v>94</v>
      </c>
      <c r="H760">
        <f t="shared" si="102"/>
        <v>5.2422227947175308</v>
      </c>
      <c r="I760">
        <f t="shared" si="103"/>
        <v>9.4715367263933903</v>
      </c>
      <c r="J760" s="97">
        <v>0.100761029004185</v>
      </c>
      <c r="K760" s="98">
        <v>759</v>
      </c>
      <c r="L760">
        <f t="shared" si="104"/>
        <v>9169.4029150477199</v>
      </c>
      <c r="M760">
        <f t="shared" si="105"/>
        <v>6149.4715664557598</v>
      </c>
      <c r="N760" t="e">
        <f t="shared" si="106"/>
        <v>#N/A</v>
      </c>
      <c r="O760" t="str">
        <f t="shared" si="107"/>
        <v>NA</v>
      </c>
      <c r="P760" t="e">
        <v>#N/A</v>
      </c>
      <c r="Q760" t="e">
        <v>#N/A</v>
      </c>
      <c r="R760" t="str" cm="1">
        <f t="array" ref="R760">INDEX($U$2:$U$6,ROUNDUP(K760/$T$2,0))</f>
        <v>20-40%</v>
      </c>
      <c r="V760">
        <v>0</v>
      </c>
    </row>
    <row r="761" spans="1:22" x14ac:dyDescent="0.25">
      <c r="A761" s="26">
        <v>8434</v>
      </c>
      <c r="B761" s="96" t="s">
        <v>569</v>
      </c>
      <c r="C761">
        <v>42851121</v>
      </c>
      <c r="D761" t="s">
        <v>381</v>
      </c>
      <c r="E761">
        <v>31553.8481901427</v>
      </c>
      <c r="F761">
        <f t="shared" si="101"/>
        <v>19.610844120660474</v>
      </c>
      <c r="G761" s="27">
        <v>107</v>
      </c>
      <c r="H761">
        <f t="shared" si="102"/>
        <v>0.54925254773475918</v>
      </c>
      <c r="I761">
        <f t="shared" si="103"/>
        <v>10.771306096501988</v>
      </c>
      <c r="J761" s="97">
        <v>0.10066641211684101</v>
      </c>
      <c r="K761" s="98">
        <v>760</v>
      </c>
      <c r="L761">
        <f t="shared" si="104"/>
        <v>9189.0137591683797</v>
      </c>
      <c r="M761">
        <f t="shared" si="105"/>
        <v>6138.7002603592582</v>
      </c>
      <c r="N761" t="e">
        <f t="shared" si="106"/>
        <v>#N/A</v>
      </c>
      <c r="O761" t="str">
        <f t="shared" si="107"/>
        <v>NA</v>
      </c>
      <c r="P761" t="e">
        <v>#N/A</v>
      </c>
      <c r="Q761" t="e">
        <v>#N/A</v>
      </c>
      <c r="R761" t="str" cm="1">
        <f t="array" ref="R761">INDEX($U$2:$U$6,ROUNDUP(K761/$T$2,0))</f>
        <v>20-40%</v>
      </c>
      <c r="V761">
        <v>0</v>
      </c>
    </row>
    <row r="762" spans="1:22" x14ac:dyDescent="0.25">
      <c r="A762" s="26">
        <v>9462</v>
      </c>
      <c r="B762" s="96" t="s">
        <v>3967</v>
      </c>
      <c r="C762">
        <v>252192101</v>
      </c>
      <c r="D762" t="s">
        <v>1795</v>
      </c>
      <c r="E762">
        <v>3187.4940657104598</v>
      </c>
      <c r="F762">
        <f t="shared" si="101"/>
        <v>1.9810404386019016</v>
      </c>
      <c r="G762" s="27">
        <v>11</v>
      </c>
      <c r="H762">
        <f t="shared" si="102"/>
        <v>0.55816101400556062</v>
      </c>
      <c r="I762">
        <f t="shared" si="103"/>
        <v>1.1057395399960579</v>
      </c>
      <c r="J762" s="97">
        <v>0.100521776363278</v>
      </c>
      <c r="K762" s="98">
        <v>761</v>
      </c>
      <c r="L762">
        <f t="shared" si="104"/>
        <v>9190.9947996069823</v>
      </c>
      <c r="M762">
        <f t="shared" si="105"/>
        <v>6137.5945208192625</v>
      </c>
      <c r="N762" t="e">
        <f t="shared" si="106"/>
        <v>#N/A</v>
      </c>
      <c r="O762" t="str">
        <f t="shared" si="107"/>
        <v>NA</v>
      </c>
      <c r="P762" t="e">
        <v>#N/A</v>
      </c>
      <c r="Q762" t="e">
        <v>#N/A</v>
      </c>
      <c r="R762" t="str" cm="1">
        <f t="array" ref="R762">INDEX($U$2:$U$6,ROUNDUP(K762/$T$2,0))</f>
        <v>20-40%</v>
      </c>
      <c r="V762">
        <v>0</v>
      </c>
    </row>
    <row r="763" spans="1:22" x14ac:dyDescent="0.25">
      <c r="A763" s="26">
        <v>3132</v>
      </c>
      <c r="B763" s="96" t="s">
        <v>1572</v>
      </c>
      <c r="C763">
        <v>83242105</v>
      </c>
      <c r="D763" t="s">
        <v>679</v>
      </c>
      <c r="E763">
        <v>2160.8095681615901</v>
      </c>
      <c r="F763">
        <f t="shared" si="101"/>
        <v>1.3429518757996208</v>
      </c>
      <c r="G763" s="27">
        <v>53</v>
      </c>
      <c r="H763">
        <f t="shared" si="102"/>
        <v>3.960958035206104</v>
      </c>
      <c r="I763">
        <f t="shared" si="103"/>
        <v>5.3193760233436178</v>
      </c>
      <c r="J763" s="97">
        <v>0.100365585346106</v>
      </c>
      <c r="K763" s="98">
        <v>762</v>
      </c>
      <c r="L763">
        <f t="shared" si="104"/>
        <v>9192.3377514827826</v>
      </c>
      <c r="M763">
        <f t="shared" si="105"/>
        <v>6132.275144795919</v>
      </c>
      <c r="N763" t="e">
        <f t="shared" si="106"/>
        <v>#N/A</v>
      </c>
      <c r="O763" t="str">
        <f t="shared" si="107"/>
        <v>NA</v>
      </c>
      <c r="P763" t="e">
        <v>#N/A</v>
      </c>
      <c r="Q763" t="e">
        <v>#N/A</v>
      </c>
      <c r="R763" t="str" cm="1">
        <f t="array" ref="R763">INDEX($U$2:$U$6,ROUNDUP(K763/$T$2,0))</f>
        <v>20-40%</v>
      </c>
      <c r="V763">
        <v>0</v>
      </c>
    </row>
    <row r="764" spans="1:22" x14ac:dyDescent="0.25">
      <c r="A764" s="26">
        <v>10415</v>
      </c>
      <c r="B764" s="96" t="s">
        <v>4381</v>
      </c>
      <c r="C764">
        <v>182631103</v>
      </c>
      <c r="D764" t="s">
        <v>1386</v>
      </c>
      <c r="E764">
        <v>915.67060909913403</v>
      </c>
      <c r="F764">
        <f t="shared" si="101"/>
        <v>0.56909298265949904</v>
      </c>
      <c r="G764" s="27">
        <v>12</v>
      </c>
      <c r="H764">
        <f t="shared" si="102"/>
        <v>2.1147950361657117</v>
      </c>
      <c r="I764">
        <f t="shared" si="103"/>
        <v>1.203515014845048</v>
      </c>
      <c r="J764" s="97">
        <v>0.100292917903754</v>
      </c>
      <c r="K764" s="98">
        <v>763</v>
      </c>
      <c r="L764">
        <f t="shared" si="104"/>
        <v>9192.9068444654422</v>
      </c>
      <c r="M764">
        <f t="shared" si="105"/>
        <v>6131.0716297810741</v>
      </c>
      <c r="N764" t="e">
        <f t="shared" si="106"/>
        <v>#N/A</v>
      </c>
      <c r="O764" t="str">
        <f t="shared" si="107"/>
        <v>NA</v>
      </c>
      <c r="P764" t="e">
        <v>#N/A</v>
      </c>
      <c r="Q764" t="e">
        <v>#N/A</v>
      </c>
      <c r="R764" t="str" cm="1">
        <f t="array" ref="R764">INDEX($U$2:$U$6,ROUNDUP(K764/$T$2,0))</f>
        <v>20-40%</v>
      </c>
      <c r="V764">
        <v>0</v>
      </c>
    </row>
    <row r="765" spans="1:22" x14ac:dyDescent="0.25">
      <c r="A765" s="26">
        <v>800</v>
      </c>
      <c r="B765" s="96" t="s">
        <v>895</v>
      </c>
      <c r="C765">
        <v>153132102</v>
      </c>
      <c r="D765" t="s">
        <v>894</v>
      </c>
      <c r="E765">
        <v>67054.867197721207</v>
      </c>
      <c r="F765">
        <f t="shared" si="101"/>
        <v>41.674870850044258</v>
      </c>
      <c r="G765" s="27">
        <v>450</v>
      </c>
      <c r="H765">
        <f t="shared" si="102"/>
        <v>1.0795721985444071</v>
      </c>
      <c r="I765">
        <f t="shared" si="103"/>
        <v>44.991031947636507</v>
      </c>
      <c r="J765" s="97">
        <v>9.9980070994747802E-2</v>
      </c>
      <c r="K765" s="98">
        <v>764</v>
      </c>
      <c r="L765">
        <f t="shared" si="104"/>
        <v>9234.5817153154858</v>
      </c>
      <c r="M765">
        <f t="shared" si="105"/>
        <v>6086.0805978334374</v>
      </c>
      <c r="N765" t="e">
        <f t="shared" si="106"/>
        <v>#N/A</v>
      </c>
      <c r="O765" t="str">
        <f t="shared" si="107"/>
        <v>NA</v>
      </c>
      <c r="P765" t="e">
        <v>#N/A</v>
      </c>
      <c r="Q765" t="e">
        <v>#N/A</v>
      </c>
      <c r="R765" t="str" cm="1">
        <f t="array" ref="R765">INDEX($U$2:$U$6,ROUNDUP(K765/$T$2,0))</f>
        <v>20-40%</v>
      </c>
      <c r="V765">
        <v>0</v>
      </c>
    </row>
    <row r="766" spans="1:22" x14ac:dyDescent="0.25">
      <c r="A766" s="26">
        <v>3794</v>
      </c>
      <c r="B766" s="96" t="s">
        <v>568</v>
      </c>
      <c r="C766">
        <v>152691107</v>
      </c>
      <c r="D766" t="s">
        <v>567</v>
      </c>
      <c r="E766">
        <v>7193.5228796885303</v>
      </c>
      <c r="F766">
        <f t="shared" si="101"/>
        <v>4.4708035299493663</v>
      </c>
      <c r="G766" s="27">
        <v>52</v>
      </c>
      <c r="H766">
        <f t="shared" si="102"/>
        <v>1.1608532157422715</v>
      </c>
      <c r="I766">
        <f t="shared" si="103"/>
        <v>5.189946654693621</v>
      </c>
      <c r="J766" s="97">
        <v>9.9806666436415795E-2</v>
      </c>
      <c r="K766" s="98">
        <v>765</v>
      </c>
      <c r="L766">
        <f t="shared" si="104"/>
        <v>9239.0525188454358</v>
      </c>
      <c r="M766">
        <f t="shared" si="105"/>
        <v>6080.8906511787436</v>
      </c>
      <c r="N766" t="e">
        <f t="shared" si="106"/>
        <v>#N/A</v>
      </c>
      <c r="O766" t="str">
        <f t="shared" si="107"/>
        <v>NA</v>
      </c>
      <c r="P766" t="e">
        <v>#N/A</v>
      </c>
      <c r="Q766" t="e">
        <v>#N/A</v>
      </c>
      <c r="R766" t="str" cm="1">
        <f t="array" ref="R766">INDEX($U$2:$U$6,ROUNDUP(K766/$T$2,0))</f>
        <v>20-40%</v>
      </c>
      <c r="V766">
        <v>0</v>
      </c>
    </row>
    <row r="767" spans="1:22" x14ac:dyDescent="0.25">
      <c r="A767" s="26">
        <v>4136</v>
      </c>
      <c r="B767" s="96" t="s">
        <v>611</v>
      </c>
      <c r="C767">
        <v>43051101</v>
      </c>
      <c r="D767" t="s">
        <v>610</v>
      </c>
      <c r="E767">
        <v>43463.404119153201</v>
      </c>
      <c r="F767">
        <f t="shared" si="101"/>
        <v>27.01268124248179</v>
      </c>
      <c r="G767" s="27">
        <v>247</v>
      </c>
      <c r="H767">
        <f t="shared" si="102"/>
        <v>0.91204849733344784</v>
      </c>
      <c r="I767">
        <f t="shared" si="103"/>
        <v>24.636875336152929</v>
      </c>
      <c r="J767" s="97">
        <v>9.9744434559323594E-2</v>
      </c>
      <c r="K767" s="98">
        <v>766</v>
      </c>
      <c r="L767">
        <f t="shared" si="104"/>
        <v>9266.0652000879181</v>
      </c>
      <c r="M767">
        <f t="shared" si="105"/>
        <v>6056.2537758425906</v>
      </c>
      <c r="N767" t="e">
        <f t="shared" si="106"/>
        <v>#N/A</v>
      </c>
      <c r="O767" t="str">
        <f t="shared" si="107"/>
        <v>NA</v>
      </c>
      <c r="P767" t="e">
        <v>#N/A</v>
      </c>
      <c r="Q767" t="e">
        <v>#N/A</v>
      </c>
      <c r="R767" t="str" cm="1">
        <f t="array" ref="R767">INDEX($U$2:$U$6,ROUNDUP(K767/$T$2,0))</f>
        <v>20-40%</v>
      </c>
      <c r="V767">
        <v>0</v>
      </c>
    </row>
    <row r="768" spans="1:22" x14ac:dyDescent="0.25">
      <c r="A768" s="26">
        <v>2696</v>
      </c>
      <c r="B768" s="96" t="s">
        <v>1853</v>
      </c>
      <c r="C768">
        <v>163541101</v>
      </c>
      <c r="D768" t="s">
        <v>1112</v>
      </c>
      <c r="E768">
        <v>327.15005443802397</v>
      </c>
      <c r="F768">
        <f t="shared" si="101"/>
        <v>0.2033250804462548</v>
      </c>
      <c r="G768" s="27">
        <v>46</v>
      </c>
      <c r="H768">
        <f t="shared" si="102"/>
        <v>22.545227376483517</v>
      </c>
      <c r="I768">
        <f t="shared" si="103"/>
        <v>4.5840101700026175</v>
      </c>
      <c r="J768" s="97">
        <v>9.9652395000056904E-2</v>
      </c>
      <c r="K768" s="98">
        <v>767</v>
      </c>
      <c r="L768">
        <f t="shared" si="104"/>
        <v>9266.2685251683652</v>
      </c>
      <c r="M768">
        <f t="shared" si="105"/>
        <v>6051.6697656725883</v>
      </c>
      <c r="N768" t="e">
        <f t="shared" si="106"/>
        <v>#N/A</v>
      </c>
      <c r="O768" t="str">
        <f t="shared" si="107"/>
        <v>NA</v>
      </c>
      <c r="P768" t="e">
        <v>#N/A</v>
      </c>
      <c r="Q768" t="e">
        <v>#N/A</v>
      </c>
      <c r="R768" t="str" cm="1">
        <f t="array" ref="R768">INDEX($U$2:$U$6,ROUNDUP(K768/$T$2,0))</f>
        <v>20-40%</v>
      </c>
      <c r="V768">
        <v>0</v>
      </c>
    </row>
    <row r="769" spans="1:22" x14ac:dyDescent="0.25">
      <c r="A769" s="26">
        <v>3595</v>
      </c>
      <c r="B769" s="96" t="s">
        <v>268</v>
      </c>
      <c r="C769">
        <v>103321101</v>
      </c>
      <c r="D769" t="s">
        <v>242</v>
      </c>
      <c r="E769">
        <v>53827.5719390132</v>
      </c>
      <c r="F769">
        <f t="shared" si="101"/>
        <v>33.45405341144388</v>
      </c>
      <c r="G769" s="27">
        <v>252</v>
      </c>
      <c r="H769">
        <f t="shared" si="102"/>
        <v>0.7505867273919874</v>
      </c>
      <c r="I769">
        <f t="shared" si="103"/>
        <v>25.110168468092414</v>
      </c>
      <c r="J769" s="97">
        <v>9.9643525667033397E-2</v>
      </c>
      <c r="K769" s="98">
        <v>768</v>
      </c>
      <c r="L769">
        <f t="shared" si="104"/>
        <v>9299.7225785798091</v>
      </c>
      <c r="M769">
        <f t="shared" si="105"/>
        <v>6026.5595972044957</v>
      </c>
      <c r="N769" t="e">
        <f t="shared" si="106"/>
        <v>#N/A</v>
      </c>
      <c r="O769" t="str">
        <f t="shared" si="107"/>
        <v>NA</v>
      </c>
      <c r="P769" t="e">
        <v>#N/A</v>
      </c>
      <c r="Q769" t="e">
        <v>#N/A</v>
      </c>
      <c r="R769" t="str" cm="1">
        <f t="array" ref="R769">INDEX($U$2:$U$6,ROUNDUP(K769/$T$2,0))</f>
        <v>20-40%</v>
      </c>
      <c r="V769">
        <v>0</v>
      </c>
    </row>
    <row r="770" spans="1:22" x14ac:dyDescent="0.25">
      <c r="A770" s="26">
        <v>80</v>
      </c>
      <c r="B770" s="96" t="s">
        <v>4382</v>
      </c>
      <c r="C770">
        <v>152811105</v>
      </c>
      <c r="D770" t="s">
        <v>1152</v>
      </c>
      <c r="E770">
        <v>17726.622403925099</v>
      </c>
      <c r="F770">
        <f t="shared" si="101"/>
        <v>11.017167435627782</v>
      </c>
      <c r="G770" s="27">
        <v>228</v>
      </c>
      <c r="H770">
        <f t="shared" si="102"/>
        <v>2.0614546879547735</v>
      </c>
      <c r="I770">
        <f t="shared" si="103"/>
        <v>22.711391458157561</v>
      </c>
      <c r="J770" s="97">
        <v>9.9611366044550703E-2</v>
      </c>
      <c r="K770" s="98">
        <v>769</v>
      </c>
      <c r="L770">
        <f t="shared" si="104"/>
        <v>9310.739746015437</v>
      </c>
      <c r="M770">
        <f t="shared" si="105"/>
        <v>6003.848205746338</v>
      </c>
      <c r="N770" t="e">
        <f t="shared" si="106"/>
        <v>#N/A</v>
      </c>
      <c r="O770" t="str">
        <f t="shared" si="107"/>
        <v>NA</v>
      </c>
      <c r="P770" t="e">
        <v>#N/A</v>
      </c>
      <c r="Q770" t="e">
        <v>#N/A</v>
      </c>
      <c r="R770" t="str" cm="1">
        <f t="array" ref="R770">INDEX($U$2:$U$6,ROUNDUP(K770/$T$2,0))</f>
        <v>20-40%</v>
      </c>
      <c r="V770">
        <v>0</v>
      </c>
    </row>
    <row r="771" spans="1:22" x14ac:dyDescent="0.25">
      <c r="A771" s="26">
        <v>24</v>
      </c>
      <c r="B771" s="96" t="s">
        <v>4383</v>
      </c>
      <c r="C771">
        <v>42751113</v>
      </c>
      <c r="D771" t="s">
        <v>258</v>
      </c>
      <c r="E771">
        <v>4499.58717413877</v>
      </c>
      <c r="F771">
        <f t="shared" ref="F771:F834" si="108">E771/1609</f>
        <v>2.7965116060526851</v>
      </c>
      <c r="G771" s="27">
        <v>111</v>
      </c>
      <c r="H771">
        <f t="shared" ref="H771:H834" si="109">I771/F771</f>
        <v>3.9422833945638396</v>
      </c>
      <c r="I771">
        <f t="shared" ref="I771:I834" si="110">IFERROR(J771*G771,0)</f>
        <v>11.024641267246555</v>
      </c>
      <c r="J771" s="97">
        <v>9.9321092497716701E-2</v>
      </c>
      <c r="K771" s="98">
        <v>770</v>
      </c>
      <c r="L771">
        <f t="shared" ref="L771:L834" si="111">L770+F771</f>
        <v>9313.5362576214902</v>
      </c>
      <c r="M771">
        <f t="shared" ref="M771:M834" si="112">M770-I771</f>
        <v>5992.8235644790911</v>
      </c>
      <c r="N771" t="e">
        <f t="shared" ref="N771:N834" si="113">IF(B771=O771,M771,NA())</f>
        <v>#N/A</v>
      </c>
      <c r="O771" t="str">
        <f t="shared" ref="O771:O834" si="114">IFERROR(VLOOKUP(B771,$AE$2:$AE$420,1,FALSE),"NA")</f>
        <v>NA</v>
      </c>
      <c r="P771" t="e">
        <v>#N/A</v>
      </c>
      <c r="Q771" t="e">
        <v>#N/A</v>
      </c>
      <c r="R771" t="str" cm="1">
        <f t="array" ref="R771">INDEX($U$2:$U$6,ROUNDUP(K771/$T$2,0))</f>
        <v>20-40%</v>
      </c>
      <c r="V771">
        <v>0</v>
      </c>
    </row>
    <row r="772" spans="1:22" x14ac:dyDescent="0.25">
      <c r="A772" s="26">
        <v>6194</v>
      </c>
      <c r="B772" s="96" t="s">
        <v>1762</v>
      </c>
      <c r="C772">
        <v>103091102</v>
      </c>
      <c r="D772" t="s">
        <v>1040</v>
      </c>
      <c r="E772">
        <v>50311.053457047499</v>
      </c>
      <c r="F772">
        <f t="shared" si="108"/>
        <v>31.268522968954318</v>
      </c>
      <c r="G772" s="27">
        <v>257</v>
      </c>
      <c r="H772">
        <f t="shared" si="109"/>
        <v>0.80956721401081055</v>
      </c>
      <c r="I772">
        <f t="shared" si="110"/>
        <v>25.313971026209387</v>
      </c>
      <c r="J772" s="97">
        <v>9.8497941736223296E-2</v>
      </c>
      <c r="K772" s="98">
        <v>771</v>
      </c>
      <c r="L772">
        <f t="shared" si="111"/>
        <v>9344.8047805904444</v>
      </c>
      <c r="M772">
        <f t="shared" si="112"/>
        <v>5967.5095934528817</v>
      </c>
      <c r="N772" t="e">
        <f t="shared" si="113"/>
        <v>#N/A</v>
      </c>
      <c r="O772" t="str">
        <f t="shared" si="114"/>
        <v>NA</v>
      </c>
      <c r="P772" t="e">
        <v>#N/A</v>
      </c>
      <c r="Q772" t="e">
        <v>#N/A</v>
      </c>
      <c r="R772" t="str" cm="1">
        <f t="array" ref="R772">INDEX($U$2:$U$6,ROUNDUP(K772/$T$2,0))</f>
        <v>20-40%</v>
      </c>
      <c r="V772">
        <v>0</v>
      </c>
    </row>
    <row r="773" spans="1:22" x14ac:dyDescent="0.25">
      <c r="A773" s="26">
        <v>643</v>
      </c>
      <c r="B773" s="96" t="s">
        <v>4384</v>
      </c>
      <c r="C773">
        <v>152561105</v>
      </c>
      <c r="D773" t="s">
        <v>316</v>
      </c>
      <c r="E773">
        <v>3480.2712484636299</v>
      </c>
      <c r="F773">
        <f t="shared" si="108"/>
        <v>2.1630026404373091</v>
      </c>
      <c r="G773" s="27">
        <v>90</v>
      </c>
      <c r="H773">
        <f t="shared" si="109"/>
        <v>4.0949341087737574</v>
      </c>
      <c r="I773">
        <f t="shared" si="110"/>
        <v>8.8573532896944354</v>
      </c>
      <c r="J773" s="97">
        <v>9.8415036552160398E-2</v>
      </c>
      <c r="K773" s="98">
        <v>772</v>
      </c>
      <c r="L773">
        <f t="shared" si="111"/>
        <v>9346.9677832308826</v>
      </c>
      <c r="M773">
        <f t="shared" si="112"/>
        <v>5958.6522401631873</v>
      </c>
      <c r="N773" t="e">
        <f t="shared" si="113"/>
        <v>#N/A</v>
      </c>
      <c r="O773" t="str">
        <f t="shared" si="114"/>
        <v>NA</v>
      </c>
      <c r="P773" t="e">
        <v>#N/A</v>
      </c>
      <c r="Q773" t="e">
        <v>#N/A</v>
      </c>
      <c r="R773" t="str" cm="1">
        <f t="array" ref="R773">INDEX($U$2:$U$6,ROUNDUP(K773/$T$2,0))</f>
        <v>20-40%</v>
      </c>
      <c r="V773">
        <v>0</v>
      </c>
    </row>
    <row r="774" spans="1:22" x14ac:dyDescent="0.25">
      <c r="A774" s="26">
        <v>10663</v>
      </c>
      <c r="B774" s="96" t="s">
        <v>4385</v>
      </c>
      <c r="C774">
        <v>14232102</v>
      </c>
      <c r="D774" t="s">
        <v>4006</v>
      </c>
      <c r="E774">
        <v>2836.6715596065001</v>
      </c>
      <c r="F774">
        <f t="shared" si="108"/>
        <v>1.7630028338138597</v>
      </c>
      <c r="G774" s="27">
        <v>16</v>
      </c>
      <c r="H774">
        <f t="shared" si="109"/>
        <v>0.89256151511216597</v>
      </c>
      <c r="I774">
        <f t="shared" si="110"/>
        <v>1.5735884804959408</v>
      </c>
      <c r="J774" s="97">
        <v>9.83492800309963E-2</v>
      </c>
      <c r="K774" s="98">
        <v>773</v>
      </c>
      <c r="L774">
        <f t="shared" si="111"/>
        <v>9348.7307860646961</v>
      </c>
      <c r="M774">
        <f t="shared" si="112"/>
        <v>5957.0786516826911</v>
      </c>
      <c r="N774" t="e">
        <f t="shared" si="113"/>
        <v>#N/A</v>
      </c>
      <c r="O774" t="str">
        <f t="shared" si="114"/>
        <v>NA</v>
      </c>
      <c r="P774" t="e">
        <v>#N/A</v>
      </c>
      <c r="Q774" t="e">
        <v>#N/A</v>
      </c>
      <c r="R774" t="str" cm="1">
        <f t="array" ref="R774">INDEX($U$2:$U$6,ROUNDUP(K774/$T$2,0))</f>
        <v>20-40%</v>
      </c>
      <c r="V774">
        <v>0</v>
      </c>
    </row>
    <row r="775" spans="1:22" x14ac:dyDescent="0.25">
      <c r="A775" s="26">
        <v>7571</v>
      </c>
      <c r="B775" s="96" t="s">
        <v>309</v>
      </c>
      <c r="C775">
        <v>152921101</v>
      </c>
      <c r="D775" t="s">
        <v>308</v>
      </c>
      <c r="E775">
        <v>29826.959728018999</v>
      </c>
      <c r="F775">
        <f t="shared" si="108"/>
        <v>18.537575965207584</v>
      </c>
      <c r="G775" s="27">
        <v>342</v>
      </c>
      <c r="H775">
        <f t="shared" si="109"/>
        <v>1.8133064291013072</v>
      </c>
      <c r="I775">
        <f t="shared" si="110"/>
        <v>33.614305677664781</v>
      </c>
      <c r="J775" s="97">
        <v>9.8287443501943794E-2</v>
      </c>
      <c r="K775" s="98">
        <v>774</v>
      </c>
      <c r="L775">
        <f t="shared" si="111"/>
        <v>9367.2683620299031</v>
      </c>
      <c r="M775">
        <f t="shared" si="112"/>
        <v>5923.4643460050265</v>
      </c>
      <c r="N775" t="e">
        <f t="shared" si="113"/>
        <v>#N/A</v>
      </c>
      <c r="O775" t="str">
        <f t="shared" si="114"/>
        <v>NA</v>
      </c>
      <c r="P775" t="e">
        <v>#N/A</v>
      </c>
      <c r="Q775" t="e">
        <v>#N/A</v>
      </c>
      <c r="R775" t="str" cm="1">
        <f t="array" ref="R775">INDEX($U$2:$U$6,ROUNDUP(K775/$T$2,0))</f>
        <v>20-40%</v>
      </c>
      <c r="V775">
        <v>0</v>
      </c>
    </row>
    <row r="776" spans="1:22" x14ac:dyDescent="0.25">
      <c r="A776" s="26">
        <v>9322</v>
      </c>
      <c r="B776" s="96" t="s">
        <v>4386</v>
      </c>
      <c r="C776">
        <v>43051101</v>
      </c>
      <c r="D776" t="s">
        <v>610</v>
      </c>
      <c r="E776">
        <v>859.90075846996103</v>
      </c>
      <c r="F776">
        <f t="shared" si="108"/>
        <v>0.53443179519574957</v>
      </c>
      <c r="G776" s="27">
        <v>5</v>
      </c>
      <c r="H776">
        <f t="shared" si="109"/>
        <v>0.91942407317194452</v>
      </c>
      <c r="I776">
        <f t="shared" si="110"/>
        <v>0.49136945797147052</v>
      </c>
      <c r="J776" s="97">
        <v>9.8273891594294102E-2</v>
      </c>
      <c r="K776" s="98">
        <v>775</v>
      </c>
      <c r="L776">
        <f t="shared" si="111"/>
        <v>9367.802793825098</v>
      </c>
      <c r="M776">
        <f t="shared" si="112"/>
        <v>5922.9729765470547</v>
      </c>
      <c r="N776" t="e">
        <f t="shared" si="113"/>
        <v>#N/A</v>
      </c>
      <c r="O776" t="str">
        <f t="shared" si="114"/>
        <v>NA</v>
      </c>
      <c r="P776" t="e">
        <v>#N/A</v>
      </c>
      <c r="Q776" t="e">
        <v>#N/A</v>
      </c>
      <c r="R776" t="str" cm="1">
        <f t="array" ref="R776">INDEX($U$2:$U$6,ROUNDUP(K776/$T$2,0))</f>
        <v>20-40%</v>
      </c>
      <c r="V776">
        <v>0</v>
      </c>
    </row>
    <row r="777" spans="1:22" x14ac:dyDescent="0.25">
      <c r="A777" s="26">
        <v>5943</v>
      </c>
      <c r="B777" s="96" t="s">
        <v>4387</v>
      </c>
      <c r="C777">
        <v>183052113</v>
      </c>
      <c r="D777" t="s">
        <v>4155</v>
      </c>
      <c r="E777">
        <v>49945.6996420863</v>
      </c>
      <c r="F777">
        <f t="shared" si="108"/>
        <v>31.041454097008266</v>
      </c>
      <c r="G777" s="27">
        <v>264</v>
      </c>
      <c r="H777">
        <f t="shared" si="109"/>
        <v>0.83348296307947067</v>
      </c>
      <c r="I777">
        <f t="shared" si="110"/>
        <v>25.872523139069823</v>
      </c>
      <c r="J777" s="97">
        <v>9.8001981587385698E-2</v>
      </c>
      <c r="K777" s="98">
        <v>776</v>
      </c>
      <c r="L777">
        <f t="shared" si="111"/>
        <v>9398.8442479221067</v>
      </c>
      <c r="M777">
        <f t="shared" si="112"/>
        <v>5897.1004534079848</v>
      </c>
      <c r="N777" t="e">
        <f t="shared" si="113"/>
        <v>#N/A</v>
      </c>
      <c r="O777" t="str">
        <f t="shared" si="114"/>
        <v>NA</v>
      </c>
      <c r="P777" t="e">
        <v>#N/A</v>
      </c>
      <c r="Q777" t="e">
        <v>#N/A</v>
      </c>
      <c r="R777" t="str" cm="1">
        <f t="array" ref="R777">INDEX($U$2:$U$6,ROUNDUP(K777/$T$2,0))</f>
        <v>20-40%</v>
      </c>
      <c r="V777">
        <v>0</v>
      </c>
    </row>
    <row r="778" spans="1:22" x14ac:dyDescent="0.25">
      <c r="A778" s="26">
        <v>5478</v>
      </c>
      <c r="B778" s="96" t="s">
        <v>501</v>
      </c>
      <c r="C778">
        <v>152561107</v>
      </c>
      <c r="D778" t="s">
        <v>500</v>
      </c>
      <c r="E778">
        <v>9304.8866724831805</v>
      </c>
      <c r="F778">
        <f t="shared" si="108"/>
        <v>5.783024656608565</v>
      </c>
      <c r="G778" s="27">
        <v>190</v>
      </c>
      <c r="H778">
        <f t="shared" si="109"/>
        <v>3.2148359797482584</v>
      </c>
      <c r="I778">
        <f t="shared" si="110"/>
        <v>18.591475737836532</v>
      </c>
      <c r="J778" s="97">
        <v>9.7849872304402799E-2</v>
      </c>
      <c r="K778" s="98">
        <v>777</v>
      </c>
      <c r="L778">
        <f t="shared" si="111"/>
        <v>9404.6272725787148</v>
      </c>
      <c r="M778">
        <f t="shared" si="112"/>
        <v>5878.5089776701479</v>
      </c>
      <c r="N778" t="e">
        <f t="shared" si="113"/>
        <v>#N/A</v>
      </c>
      <c r="O778" t="str">
        <f t="shared" si="114"/>
        <v>NA</v>
      </c>
      <c r="P778" t="e">
        <v>#N/A</v>
      </c>
      <c r="Q778" t="e">
        <v>#N/A</v>
      </c>
      <c r="R778" t="str" cm="1">
        <f t="array" ref="R778">INDEX($U$2:$U$6,ROUNDUP(K778/$T$2,0))</f>
        <v>20-40%</v>
      </c>
      <c r="V778">
        <v>0</v>
      </c>
    </row>
    <row r="779" spans="1:22" x14ac:dyDescent="0.25">
      <c r="A779" s="26">
        <v>3757</v>
      </c>
      <c r="B779" s="96" t="s">
        <v>506</v>
      </c>
      <c r="C779">
        <v>42661104</v>
      </c>
      <c r="D779" t="s">
        <v>505</v>
      </c>
      <c r="E779">
        <v>49660.376679686502</v>
      </c>
      <c r="F779">
        <f t="shared" si="108"/>
        <v>30.864124723235861</v>
      </c>
      <c r="G779" s="27">
        <v>279</v>
      </c>
      <c r="H779">
        <f t="shared" si="109"/>
        <v>0.88225673963347939</v>
      </c>
      <c r="I779">
        <f t="shared" si="110"/>
        <v>27.230082049963134</v>
      </c>
      <c r="J779" s="97">
        <v>9.7598860394133097E-2</v>
      </c>
      <c r="K779" s="98">
        <v>778</v>
      </c>
      <c r="L779">
        <f t="shared" si="111"/>
        <v>9435.4913973019502</v>
      </c>
      <c r="M779">
        <f t="shared" si="112"/>
        <v>5851.2788956201848</v>
      </c>
      <c r="N779" t="e">
        <f t="shared" si="113"/>
        <v>#N/A</v>
      </c>
      <c r="O779" t="str">
        <f t="shared" si="114"/>
        <v>NA</v>
      </c>
      <c r="P779" t="e">
        <v>#N/A</v>
      </c>
      <c r="Q779" t="e">
        <v>#N/A</v>
      </c>
      <c r="R779" t="str" cm="1">
        <f t="array" ref="R779">INDEX($U$2:$U$6,ROUNDUP(K779/$T$2,0))</f>
        <v>20-40%</v>
      </c>
      <c r="V779">
        <v>0</v>
      </c>
    </row>
    <row r="780" spans="1:22" x14ac:dyDescent="0.25">
      <c r="A780" s="26">
        <v>7329</v>
      </c>
      <c r="B780" s="96" t="s">
        <v>2180</v>
      </c>
      <c r="C780">
        <v>162991102</v>
      </c>
      <c r="D780" t="s">
        <v>692</v>
      </c>
      <c r="E780">
        <v>1585.9578850247699</v>
      </c>
      <c r="F780">
        <f t="shared" si="108"/>
        <v>0.98567923245790545</v>
      </c>
      <c r="G780" s="27">
        <v>13</v>
      </c>
      <c r="H780">
        <f t="shared" si="109"/>
        <v>1.2802582812476988</v>
      </c>
      <c r="I780">
        <f t="shared" si="110"/>
        <v>1.2619240000081091</v>
      </c>
      <c r="J780" s="97">
        <v>9.7071076923700705E-2</v>
      </c>
      <c r="K780" s="98">
        <v>779</v>
      </c>
      <c r="L780">
        <f t="shared" si="111"/>
        <v>9436.4770765344074</v>
      </c>
      <c r="M780">
        <f t="shared" si="112"/>
        <v>5850.0169716201763</v>
      </c>
      <c r="N780" t="e">
        <f t="shared" si="113"/>
        <v>#N/A</v>
      </c>
      <c r="O780" t="str">
        <f t="shared" si="114"/>
        <v>NA</v>
      </c>
      <c r="P780" t="e">
        <v>#N/A</v>
      </c>
      <c r="Q780" t="e">
        <v>#N/A</v>
      </c>
      <c r="R780" t="str" cm="1">
        <f t="array" ref="R780">INDEX($U$2:$U$6,ROUNDUP(K780/$T$2,0))</f>
        <v>20-40%</v>
      </c>
      <c r="V780">
        <v>0</v>
      </c>
    </row>
    <row r="781" spans="1:22" x14ac:dyDescent="0.25">
      <c r="A781" s="26">
        <v>6184</v>
      </c>
      <c r="B781" s="96" t="s">
        <v>1080</v>
      </c>
      <c r="C781">
        <v>163781701</v>
      </c>
      <c r="D781" t="s">
        <v>1079</v>
      </c>
      <c r="E781">
        <v>48332.111004527302</v>
      </c>
      <c r="F781">
        <f t="shared" si="108"/>
        <v>30.038602240228279</v>
      </c>
      <c r="G781" s="27">
        <v>168</v>
      </c>
      <c r="H781">
        <f t="shared" si="109"/>
        <v>0.54205659058373412</v>
      </c>
      <c r="I781">
        <f t="shared" si="110"/>
        <v>16.28262231623906</v>
      </c>
      <c r="J781" s="97">
        <v>9.6920370929994407E-2</v>
      </c>
      <c r="K781" s="98">
        <v>780</v>
      </c>
      <c r="L781">
        <f t="shared" si="111"/>
        <v>9466.5156787746364</v>
      </c>
      <c r="M781">
        <f t="shared" si="112"/>
        <v>5833.7343493039371</v>
      </c>
      <c r="N781" t="e">
        <f t="shared" si="113"/>
        <v>#N/A</v>
      </c>
      <c r="O781" t="str">
        <f t="shared" si="114"/>
        <v>NA</v>
      </c>
      <c r="P781" t="e">
        <v>#N/A</v>
      </c>
      <c r="Q781" t="e">
        <v>#N/A</v>
      </c>
      <c r="R781" t="str" cm="1">
        <f t="array" ref="R781">INDEX($U$2:$U$6,ROUNDUP(K781/$T$2,0))</f>
        <v>20-40%</v>
      </c>
      <c r="V781">
        <v>0</v>
      </c>
    </row>
    <row r="782" spans="1:22" x14ac:dyDescent="0.25">
      <c r="A782" s="26">
        <v>1027</v>
      </c>
      <c r="B782" s="96" t="s">
        <v>3894</v>
      </c>
      <c r="C782">
        <v>182391103</v>
      </c>
      <c r="D782" t="s">
        <v>2590</v>
      </c>
      <c r="E782">
        <v>28429.993965571401</v>
      </c>
      <c r="F782">
        <f t="shared" si="108"/>
        <v>17.669356100417279</v>
      </c>
      <c r="G782" s="27">
        <v>132</v>
      </c>
      <c r="H782">
        <f t="shared" si="109"/>
        <v>0.72381894895949872</v>
      </c>
      <c r="I782">
        <f t="shared" si="110"/>
        <v>12.789414761395141</v>
      </c>
      <c r="J782" s="97">
        <v>9.6889505768145007E-2</v>
      </c>
      <c r="K782" s="98">
        <v>781</v>
      </c>
      <c r="L782">
        <f t="shared" si="111"/>
        <v>9484.185034875054</v>
      </c>
      <c r="M782">
        <f t="shared" si="112"/>
        <v>5820.9449345425419</v>
      </c>
      <c r="N782" t="e">
        <f t="shared" si="113"/>
        <v>#N/A</v>
      </c>
      <c r="O782" t="str">
        <f t="shared" si="114"/>
        <v>NA</v>
      </c>
      <c r="P782" t="e">
        <v>#N/A</v>
      </c>
      <c r="Q782" t="e">
        <v>#N/A</v>
      </c>
      <c r="R782" t="str" cm="1">
        <f t="array" ref="R782">INDEX($U$2:$U$6,ROUNDUP(K782/$T$2,0))</f>
        <v>20-40%</v>
      </c>
      <c r="V782">
        <v>0</v>
      </c>
    </row>
    <row r="783" spans="1:22" x14ac:dyDescent="0.25">
      <c r="A783" s="26">
        <v>3208</v>
      </c>
      <c r="B783" s="96" t="s">
        <v>588</v>
      </c>
      <c r="C783">
        <v>42661103</v>
      </c>
      <c r="D783" t="s">
        <v>286</v>
      </c>
      <c r="E783">
        <v>48136.395931904102</v>
      </c>
      <c r="F783">
        <f t="shared" si="108"/>
        <v>29.916964531947858</v>
      </c>
      <c r="G783" s="27">
        <v>143</v>
      </c>
      <c r="H783">
        <f t="shared" si="109"/>
        <v>0.4625626497576007</v>
      </c>
      <c r="I783">
        <f t="shared" si="110"/>
        <v>13.83847038660196</v>
      </c>
      <c r="J783" s="97">
        <v>9.6772520186027694E-2</v>
      </c>
      <c r="K783" s="98">
        <v>782</v>
      </c>
      <c r="L783">
        <f t="shared" si="111"/>
        <v>9514.1019994070011</v>
      </c>
      <c r="M783">
        <f t="shared" si="112"/>
        <v>5807.1064641559396</v>
      </c>
      <c r="N783" t="e">
        <f t="shared" si="113"/>
        <v>#N/A</v>
      </c>
      <c r="O783" t="str">
        <f t="shared" si="114"/>
        <v>NA</v>
      </c>
      <c r="P783" t="e">
        <v>#N/A</v>
      </c>
      <c r="Q783" t="e">
        <v>#N/A</v>
      </c>
      <c r="R783" t="str" cm="1">
        <f t="array" ref="R783">INDEX($U$2:$U$6,ROUNDUP(K783/$T$2,0))</f>
        <v>20-40%</v>
      </c>
      <c r="V783">
        <v>0</v>
      </c>
    </row>
    <row r="784" spans="1:22" x14ac:dyDescent="0.25">
      <c r="A784" s="26">
        <v>9576</v>
      </c>
      <c r="B784" s="96" t="s">
        <v>4388</v>
      </c>
      <c r="C784">
        <v>83182104</v>
      </c>
      <c r="D784" t="s">
        <v>2217</v>
      </c>
      <c r="E784">
        <v>4685.9835245416098</v>
      </c>
      <c r="F784">
        <f t="shared" si="108"/>
        <v>2.912357690827601</v>
      </c>
      <c r="G784" s="27">
        <v>17</v>
      </c>
      <c r="H784">
        <f t="shared" si="109"/>
        <v>0.56399786202065527</v>
      </c>
      <c r="I784">
        <f t="shared" si="110"/>
        <v>1.6425635110661794</v>
      </c>
      <c r="J784" s="97">
        <v>9.6621383003892905E-2</v>
      </c>
      <c r="K784" s="98">
        <v>783</v>
      </c>
      <c r="L784">
        <f t="shared" si="111"/>
        <v>9517.0143570978289</v>
      </c>
      <c r="M784">
        <f t="shared" si="112"/>
        <v>5805.4639006448733</v>
      </c>
      <c r="N784" t="e">
        <f t="shared" si="113"/>
        <v>#N/A</v>
      </c>
      <c r="O784" t="str">
        <f t="shared" si="114"/>
        <v>NA</v>
      </c>
      <c r="P784" t="e">
        <v>#N/A</v>
      </c>
      <c r="Q784" t="e">
        <v>#N/A</v>
      </c>
      <c r="R784" t="str" cm="1">
        <f t="array" ref="R784">INDEX($U$2:$U$6,ROUNDUP(K784/$T$2,0))</f>
        <v>20-40%</v>
      </c>
      <c r="V784">
        <v>0</v>
      </c>
    </row>
    <row r="785" spans="1:22" x14ac:dyDescent="0.25">
      <c r="A785" s="26">
        <v>211</v>
      </c>
      <c r="B785" s="96" t="s">
        <v>937</v>
      </c>
      <c r="C785">
        <v>153661103</v>
      </c>
      <c r="D785" t="s">
        <v>529</v>
      </c>
      <c r="E785">
        <v>21155.738774885602</v>
      </c>
      <c r="F785">
        <f t="shared" si="108"/>
        <v>13.148377113042637</v>
      </c>
      <c r="G785" s="27">
        <v>190</v>
      </c>
      <c r="H785">
        <f t="shared" si="109"/>
        <v>1.3952517858818692</v>
      </c>
      <c r="I785">
        <f t="shared" si="110"/>
        <v>18.345296648421034</v>
      </c>
      <c r="J785" s="97">
        <v>9.6554192886426499E-2</v>
      </c>
      <c r="K785" s="98">
        <v>784</v>
      </c>
      <c r="L785">
        <f t="shared" si="111"/>
        <v>9530.1627342108713</v>
      </c>
      <c r="M785">
        <f t="shared" si="112"/>
        <v>5787.1186039964523</v>
      </c>
      <c r="N785" t="e">
        <f t="shared" si="113"/>
        <v>#N/A</v>
      </c>
      <c r="O785" t="str">
        <f t="shared" si="114"/>
        <v>NA</v>
      </c>
      <c r="P785" t="e">
        <v>#N/A</v>
      </c>
      <c r="Q785" t="e">
        <v>#N/A</v>
      </c>
      <c r="R785" t="str" cm="1">
        <f t="array" ref="R785">INDEX($U$2:$U$6,ROUNDUP(K785/$T$2,0))</f>
        <v>20-40%</v>
      </c>
      <c r="V785">
        <v>0</v>
      </c>
    </row>
    <row r="786" spans="1:22" x14ac:dyDescent="0.25">
      <c r="A786" s="26">
        <v>1106</v>
      </c>
      <c r="B786" s="96" t="s">
        <v>878</v>
      </c>
      <c r="C786">
        <v>103191101</v>
      </c>
      <c r="D786" t="s">
        <v>228</v>
      </c>
      <c r="E786">
        <v>54465.342627058199</v>
      </c>
      <c r="F786">
        <f t="shared" si="108"/>
        <v>33.850430470514731</v>
      </c>
      <c r="G786" s="27">
        <v>353</v>
      </c>
      <c r="H786">
        <f t="shared" si="109"/>
        <v>1.0025942292269909</v>
      </c>
      <c r="I786">
        <f t="shared" si="110"/>
        <v>33.938246246587561</v>
      </c>
      <c r="J786" s="97">
        <v>9.6142340641891103E-2</v>
      </c>
      <c r="K786" s="98">
        <v>785</v>
      </c>
      <c r="L786">
        <f t="shared" si="111"/>
        <v>9564.0131646813861</v>
      </c>
      <c r="M786">
        <f t="shared" si="112"/>
        <v>5753.1803577498649</v>
      </c>
      <c r="N786" t="e">
        <f t="shared" si="113"/>
        <v>#N/A</v>
      </c>
      <c r="O786" t="str">
        <f t="shared" si="114"/>
        <v>NA</v>
      </c>
      <c r="P786" t="e">
        <v>#N/A</v>
      </c>
      <c r="Q786" t="e">
        <v>#N/A</v>
      </c>
      <c r="R786" t="str" cm="1">
        <f t="array" ref="R786">INDEX($U$2:$U$6,ROUNDUP(K786/$T$2,0))</f>
        <v>20-40%</v>
      </c>
      <c r="V786">
        <v>0</v>
      </c>
    </row>
    <row r="787" spans="1:22" x14ac:dyDescent="0.25">
      <c r="A787" s="26">
        <v>5073</v>
      </c>
      <c r="B787" s="96" t="s">
        <v>4389</v>
      </c>
      <c r="C787">
        <v>42681102</v>
      </c>
      <c r="D787" t="s">
        <v>261</v>
      </c>
      <c r="E787">
        <v>19267.370200695299</v>
      </c>
      <c r="F787">
        <f t="shared" si="108"/>
        <v>11.97474841559683</v>
      </c>
      <c r="G787" s="27">
        <v>95</v>
      </c>
      <c r="H787">
        <f t="shared" si="109"/>
        <v>0.7598699143104205</v>
      </c>
      <c r="I787">
        <f t="shared" si="110"/>
        <v>9.0992510524484072</v>
      </c>
      <c r="J787" s="97">
        <v>9.5781590025772703E-2</v>
      </c>
      <c r="K787" s="98">
        <v>786</v>
      </c>
      <c r="L787">
        <f t="shared" si="111"/>
        <v>9575.9879130969821</v>
      </c>
      <c r="M787">
        <f t="shared" si="112"/>
        <v>5744.0811066974165</v>
      </c>
      <c r="N787" t="e">
        <f t="shared" si="113"/>
        <v>#N/A</v>
      </c>
      <c r="O787" t="str">
        <f t="shared" si="114"/>
        <v>NA</v>
      </c>
      <c r="P787" t="e">
        <v>#N/A</v>
      </c>
      <c r="Q787" t="e">
        <v>#N/A</v>
      </c>
      <c r="R787" t="str" cm="1">
        <f t="array" ref="R787">INDEX($U$2:$U$6,ROUNDUP(K787/$T$2,0))</f>
        <v>20-40%</v>
      </c>
      <c r="V787">
        <v>0</v>
      </c>
    </row>
    <row r="788" spans="1:22" x14ac:dyDescent="0.25">
      <c r="A788" s="26">
        <v>7859</v>
      </c>
      <c r="B788" s="96" t="s">
        <v>1709</v>
      </c>
      <c r="C788">
        <v>152282101</v>
      </c>
      <c r="D788" t="s">
        <v>265</v>
      </c>
      <c r="E788">
        <v>11836.661808823101</v>
      </c>
      <c r="F788">
        <f t="shared" si="108"/>
        <v>7.3565331316489129</v>
      </c>
      <c r="G788" s="27">
        <v>82</v>
      </c>
      <c r="H788">
        <f t="shared" si="109"/>
        <v>1.0651867086725832</v>
      </c>
      <c r="I788">
        <f t="shared" si="110"/>
        <v>7.8360813137419179</v>
      </c>
      <c r="J788" s="97">
        <v>9.5561967240755094E-2</v>
      </c>
      <c r="K788" s="98">
        <v>787</v>
      </c>
      <c r="L788">
        <f t="shared" si="111"/>
        <v>9583.3444462286316</v>
      </c>
      <c r="M788">
        <f t="shared" si="112"/>
        <v>5736.2450253836751</v>
      </c>
      <c r="N788" t="e">
        <f t="shared" si="113"/>
        <v>#N/A</v>
      </c>
      <c r="O788" t="str">
        <f t="shared" si="114"/>
        <v>NA</v>
      </c>
      <c r="P788" t="e">
        <v>#N/A</v>
      </c>
      <c r="Q788" t="e">
        <v>#N/A</v>
      </c>
      <c r="R788" t="str" cm="1">
        <f t="array" ref="R788">INDEX($U$2:$U$6,ROUNDUP(K788/$T$2,0))</f>
        <v>20-40%</v>
      </c>
      <c r="V788">
        <v>0</v>
      </c>
    </row>
    <row r="789" spans="1:22" x14ac:dyDescent="0.25">
      <c r="A789" s="26">
        <v>871</v>
      </c>
      <c r="B789" s="96" t="s">
        <v>2374</v>
      </c>
      <c r="C789">
        <v>163781701</v>
      </c>
      <c r="D789" t="s">
        <v>1079</v>
      </c>
      <c r="E789">
        <v>5776.4656675406004</v>
      </c>
      <c r="F789">
        <f t="shared" si="108"/>
        <v>3.5900967480053452</v>
      </c>
      <c r="G789" s="27">
        <v>92</v>
      </c>
      <c r="H789">
        <f t="shared" si="109"/>
        <v>2.4430137276193622</v>
      </c>
      <c r="I789">
        <f t="shared" si="110"/>
        <v>8.7706556388586883</v>
      </c>
      <c r="J789" s="97">
        <v>9.5333213465855299E-2</v>
      </c>
      <c r="K789" s="98">
        <v>788</v>
      </c>
      <c r="L789">
        <f t="shared" si="111"/>
        <v>9586.9345429766363</v>
      </c>
      <c r="M789">
        <f t="shared" si="112"/>
        <v>5727.4743697448166</v>
      </c>
      <c r="N789" t="e">
        <f t="shared" si="113"/>
        <v>#N/A</v>
      </c>
      <c r="O789" t="str">
        <f t="shared" si="114"/>
        <v>NA</v>
      </c>
      <c r="P789" t="e">
        <v>#N/A</v>
      </c>
      <c r="Q789" t="e">
        <v>#N/A</v>
      </c>
      <c r="R789" t="str" cm="1">
        <f t="array" ref="R789">INDEX($U$2:$U$6,ROUNDUP(K789/$T$2,0))</f>
        <v>20-40%</v>
      </c>
      <c r="V789">
        <v>0</v>
      </c>
    </row>
    <row r="790" spans="1:22" x14ac:dyDescent="0.25">
      <c r="A790" s="26">
        <v>669</v>
      </c>
      <c r="B790" s="96" t="s">
        <v>4390</v>
      </c>
      <c r="C790">
        <v>183101103</v>
      </c>
      <c r="D790" t="s">
        <v>1114</v>
      </c>
      <c r="E790">
        <v>875.64919011841801</v>
      </c>
      <c r="F790">
        <f t="shared" si="108"/>
        <v>0.54421950908540584</v>
      </c>
      <c r="G790" s="27">
        <v>45</v>
      </c>
      <c r="H790">
        <f t="shared" si="109"/>
        <v>7.868961418008384</v>
      </c>
      <c r="I790">
        <f t="shared" si="110"/>
        <v>4.2824423199205217</v>
      </c>
      <c r="J790" s="97">
        <v>9.51653848871227E-2</v>
      </c>
      <c r="K790" s="98">
        <v>789</v>
      </c>
      <c r="L790">
        <f t="shared" si="111"/>
        <v>9587.4787624857217</v>
      </c>
      <c r="M790">
        <f t="shared" si="112"/>
        <v>5723.1919274248958</v>
      </c>
      <c r="N790" t="e">
        <f t="shared" si="113"/>
        <v>#N/A</v>
      </c>
      <c r="O790" t="str">
        <f t="shared" si="114"/>
        <v>NA</v>
      </c>
      <c r="P790" t="e">
        <v>#N/A</v>
      </c>
      <c r="Q790" t="e">
        <v>#N/A</v>
      </c>
      <c r="R790" t="str" cm="1">
        <f t="array" ref="R790">INDEX($U$2:$U$6,ROUNDUP(K790/$T$2,0))</f>
        <v>20-40%</v>
      </c>
      <c r="V790">
        <v>0</v>
      </c>
    </row>
    <row r="791" spans="1:22" x14ac:dyDescent="0.25">
      <c r="A791" s="26">
        <v>3438</v>
      </c>
      <c r="B791" s="96" t="s">
        <v>4391</v>
      </c>
      <c r="C791">
        <v>42711102</v>
      </c>
      <c r="D791" t="s">
        <v>703</v>
      </c>
      <c r="E791">
        <v>517.88138821242399</v>
      </c>
      <c r="F791">
        <f t="shared" si="108"/>
        <v>0.32186537489895833</v>
      </c>
      <c r="G791" s="27">
        <v>37</v>
      </c>
      <c r="H791">
        <f t="shared" si="109"/>
        <v>10.93828203998247</v>
      </c>
      <c r="I791">
        <f t="shared" si="110"/>
        <v>3.5206542495495001</v>
      </c>
      <c r="J791" s="97">
        <v>9.51528175553919E-2</v>
      </c>
      <c r="K791" s="98">
        <v>790</v>
      </c>
      <c r="L791">
        <f t="shared" si="111"/>
        <v>9587.8006278606208</v>
      </c>
      <c r="M791">
        <f t="shared" si="112"/>
        <v>5719.671273175346</v>
      </c>
      <c r="N791" t="e">
        <f t="shared" si="113"/>
        <v>#N/A</v>
      </c>
      <c r="O791" t="str">
        <f t="shared" si="114"/>
        <v>NA</v>
      </c>
      <c r="P791" t="e">
        <v>#N/A</v>
      </c>
      <c r="Q791" t="e">
        <v>#N/A</v>
      </c>
      <c r="R791" t="str" cm="1">
        <f t="array" ref="R791">INDEX($U$2:$U$6,ROUNDUP(K791/$T$2,0))</f>
        <v>20-40%</v>
      </c>
      <c r="V791">
        <v>0</v>
      </c>
    </row>
    <row r="792" spans="1:22" x14ac:dyDescent="0.25">
      <c r="A792" s="26">
        <v>8923</v>
      </c>
      <c r="B792" s="96" t="s">
        <v>4392</v>
      </c>
      <c r="C792">
        <v>14241101</v>
      </c>
      <c r="D792" t="s">
        <v>2250</v>
      </c>
      <c r="E792">
        <v>5281.0095167946201</v>
      </c>
      <c r="F792">
        <f t="shared" si="108"/>
        <v>3.2821687487847235</v>
      </c>
      <c r="G792" s="27">
        <v>53</v>
      </c>
      <c r="H792">
        <f t="shared" si="109"/>
        <v>1.5362339575304285</v>
      </c>
      <c r="I792">
        <f t="shared" si="110"/>
        <v>5.0421790862282503</v>
      </c>
      <c r="J792" s="97">
        <v>9.5135454457136795E-2</v>
      </c>
      <c r="K792" s="98">
        <v>791</v>
      </c>
      <c r="L792">
        <f t="shared" si="111"/>
        <v>9591.0827966094057</v>
      </c>
      <c r="M792">
        <f t="shared" si="112"/>
        <v>5714.6290940891176</v>
      </c>
      <c r="N792" t="e">
        <f t="shared" si="113"/>
        <v>#N/A</v>
      </c>
      <c r="O792" t="str">
        <f t="shared" si="114"/>
        <v>NA</v>
      </c>
      <c r="P792" t="e">
        <v>#N/A</v>
      </c>
      <c r="Q792" t="e">
        <v>#N/A</v>
      </c>
      <c r="R792" t="str" cm="1">
        <f t="array" ref="R792">INDEX($U$2:$U$6,ROUNDUP(K792/$T$2,0))</f>
        <v>20-40%</v>
      </c>
      <c r="V792">
        <v>0</v>
      </c>
    </row>
    <row r="793" spans="1:22" x14ac:dyDescent="0.25">
      <c r="A793" s="26">
        <v>5883</v>
      </c>
      <c r="B793" s="96" t="s">
        <v>292</v>
      </c>
      <c r="C793">
        <v>43432104</v>
      </c>
      <c r="D793" t="s">
        <v>291</v>
      </c>
      <c r="E793">
        <v>29492.789502858101</v>
      </c>
      <c r="F793">
        <f t="shared" si="108"/>
        <v>18.329887820297142</v>
      </c>
      <c r="G793" s="27">
        <v>193</v>
      </c>
      <c r="H793">
        <f t="shared" si="109"/>
        <v>0.99984362274811411</v>
      </c>
      <c r="I793">
        <f t="shared" si="110"/>
        <v>18.327021442812427</v>
      </c>
      <c r="J793" s="97">
        <v>9.4958660325452998E-2</v>
      </c>
      <c r="K793" s="98">
        <v>792</v>
      </c>
      <c r="L793">
        <f t="shared" si="111"/>
        <v>9609.4126844297025</v>
      </c>
      <c r="M793">
        <f t="shared" si="112"/>
        <v>5696.3020726463055</v>
      </c>
      <c r="N793" t="e">
        <f t="shared" si="113"/>
        <v>#N/A</v>
      </c>
      <c r="O793" t="str">
        <f t="shared" si="114"/>
        <v>NA</v>
      </c>
      <c r="P793" t="e">
        <v>#N/A</v>
      </c>
      <c r="Q793" t="e">
        <v>#N/A</v>
      </c>
      <c r="R793" t="str" cm="1">
        <f t="array" ref="R793">INDEX($U$2:$U$6,ROUNDUP(K793/$T$2,0))</f>
        <v>20-40%</v>
      </c>
      <c r="V793">
        <v>0</v>
      </c>
    </row>
    <row r="794" spans="1:22" x14ac:dyDescent="0.25">
      <c r="A794" s="26">
        <v>5762</v>
      </c>
      <c r="B794" s="96" t="s">
        <v>227</v>
      </c>
      <c r="C794">
        <v>103201102</v>
      </c>
      <c r="D794" t="s">
        <v>226</v>
      </c>
      <c r="E794">
        <v>31650.742211544799</v>
      </c>
      <c r="F794">
        <f t="shared" si="108"/>
        <v>19.671064146392045</v>
      </c>
      <c r="G794" s="27">
        <v>179</v>
      </c>
      <c r="H794">
        <f t="shared" si="109"/>
        <v>0.86360069972728803</v>
      </c>
      <c r="I794">
        <f t="shared" si="110"/>
        <v>16.987944761204538</v>
      </c>
      <c r="J794" s="97">
        <v>9.4904719336338206E-2</v>
      </c>
      <c r="K794" s="98">
        <v>793</v>
      </c>
      <c r="L794">
        <f t="shared" si="111"/>
        <v>9629.0837485760949</v>
      </c>
      <c r="M794">
        <f t="shared" si="112"/>
        <v>5679.3141278851008</v>
      </c>
      <c r="N794" t="e">
        <f t="shared" si="113"/>
        <v>#N/A</v>
      </c>
      <c r="O794" t="str">
        <f t="shared" si="114"/>
        <v>NA</v>
      </c>
      <c r="P794" t="e">
        <v>#N/A</v>
      </c>
      <c r="Q794" t="e">
        <v>#N/A</v>
      </c>
      <c r="R794" t="str" cm="1">
        <f t="array" ref="R794">INDEX($U$2:$U$6,ROUNDUP(K794/$T$2,0))</f>
        <v>20-40%</v>
      </c>
      <c r="V794">
        <v>0</v>
      </c>
    </row>
    <row r="795" spans="1:22" x14ac:dyDescent="0.25">
      <c r="A795" s="26">
        <v>847</v>
      </c>
      <c r="B795" s="96" t="s">
        <v>1350</v>
      </c>
      <c r="C795">
        <v>163351702</v>
      </c>
      <c r="D795" t="s">
        <v>1128</v>
      </c>
      <c r="E795">
        <v>37504.318118356299</v>
      </c>
      <c r="F795">
        <f t="shared" si="108"/>
        <v>23.309085219612367</v>
      </c>
      <c r="G795" s="27">
        <v>236</v>
      </c>
      <c r="H795">
        <f t="shared" si="109"/>
        <v>0.95980150885408289</v>
      </c>
      <c r="I795">
        <f t="shared" si="110"/>
        <v>22.372095163792352</v>
      </c>
      <c r="J795" s="97">
        <v>9.4797013405899799E-2</v>
      </c>
      <c r="K795" s="98">
        <v>794</v>
      </c>
      <c r="L795">
        <f t="shared" si="111"/>
        <v>9652.3928337957077</v>
      </c>
      <c r="M795">
        <f t="shared" si="112"/>
        <v>5656.9420327213084</v>
      </c>
      <c r="N795" t="e">
        <f t="shared" si="113"/>
        <v>#N/A</v>
      </c>
      <c r="O795" t="str">
        <f t="shared" si="114"/>
        <v>NA</v>
      </c>
      <c r="P795" t="e">
        <v>#N/A</v>
      </c>
      <c r="Q795" t="e">
        <v>#N/A</v>
      </c>
      <c r="R795" t="str" cm="1">
        <f t="array" ref="R795">INDEX($U$2:$U$6,ROUNDUP(K795/$T$2,0))</f>
        <v>20-40%</v>
      </c>
      <c r="V795">
        <v>0</v>
      </c>
    </row>
    <row r="796" spans="1:22" x14ac:dyDescent="0.25">
      <c r="A796" s="26">
        <v>7905</v>
      </c>
      <c r="B796" s="96" t="s">
        <v>4393</v>
      </c>
      <c r="C796">
        <v>14422109</v>
      </c>
      <c r="D796" t="s">
        <v>805</v>
      </c>
      <c r="E796">
        <v>2269.8171523063602</v>
      </c>
      <c r="F796">
        <f t="shared" si="108"/>
        <v>1.410700529711846</v>
      </c>
      <c r="G796" s="27">
        <v>51</v>
      </c>
      <c r="H796">
        <f t="shared" si="109"/>
        <v>3.426264098444372</v>
      </c>
      <c r="I796">
        <f t="shared" si="110"/>
        <v>4.8334325786081562</v>
      </c>
      <c r="J796" s="97">
        <v>9.4773187815846205E-2</v>
      </c>
      <c r="K796" s="98">
        <v>795</v>
      </c>
      <c r="L796">
        <f t="shared" si="111"/>
        <v>9653.8035343254196</v>
      </c>
      <c r="M796">
        <f t="shared" si="112"/>
        <v>5652.1086001427002</v>
      </c>
      <c r="N796" t="e">
        <f t="shared" si="113"/>
        <v>#N/A</v>
      </c>
      <c r="O796" t="str">
        <f t="shared" si="114"/>
        <v>NA</v>
      </c>
      <c r="P796" t="e">
        <v>#N/A</v>
      </c>
      <c r="Q796" t="e">
        <v>#N/A</v>
      </c>
      <c r="R796" t="str" cm="1">
        <f t="array" ref="R796">INDEX($U$2:$U$6,ROUNDUP(K796/$T$2,0))</f>
        <v>20-40%</v>
      </c>
      <c r="V796">
        <v>0</v>
      </c>
    </row>
    <row r="797" spans="1:22" x14ac:dyDescent="0.25">
      <c r="A797" s="26">
        <v>6145</v>
      </c>
      <c r="B797" s="96" t="s">
        <v>406</v>
      </c>
      <c r="C797">
        <v>254421102</v>
      </c>
      <c r="D797" t="s">
        <v>405</v>
      </c>
      <c r="E797">
        <v>16723.3035318566</v>
      </c>
      <c r="F797">
        <f t="shared" si="108"/>
        <v>10.393600703453449</v>
      </c>
      <c r="G797" s="27">
        <v>142</v>
      </c>
      <c r="H797">
        <f t="shared" si="109"/>
        <v>1.2942640994867154</v>
      </c>
      <c r="I797">
        <f t="shared" si="110"/>
        <v>13.452064254879671</v>
      </c>
      <c r="J797" s="97">
        <v>9.4732846865349801E-2</v>
      </c>
      <c r="K797" s="98">
        <v>796</v>
      </c>
      <c r="L797">
        <f t="shared" si="111"/>
        <v>9664.1971350288732</v>
      </c>
      <c r="M797">
        <f t="shared" si="112"/>
        <v>5638.6565358878206</v>
      </c>
      <c r="N797" t="e">
        <f t="shared" si="113"/>
        <v>#N/A</v>
      </c>
      <c r="O797" t="str">
        <f t="shared" si="114"/>
        <v>NA</v>
      </c>
      <c r="P797" t="e">
        <v>#N/A</v>
      </c>
      <c r="Q797" t="e">
        <v>#N/A</v>
      </c>
      <c r="R797" t="str" cm="1">
        <f t="array" ref="R797">INDEX($U$2:$U$6,ROUNDUP(K797/$T$2,0))</f>
        <v>20-40%</v>
      </c>
      <c r="V797">
        <v>0</v>
      </c>
    </row>
    <row r="798" spans="1:22" x14ac:dyDescent="0.25">
      <c r="A798" s="26">
        <v>6083</v>
      </c>
      <c r="B798" s="96" t="s">
        <v>2326</v>
      </c>
      <c r="C798">
        <v>82831109</v>
      </c>
      <c r="D798" t="s">
        <v>1728</v>
      </c>
      <c r="E798">
        <v>17523.666573685099</v>
      </c>
      <c r="F798">
        <f t="shared" si="108"/>
        <v>10.891029567237476</v>
      </c>
      <c r="G798" s="27">
        <v>59</v>
      </c>
      <c r="H798">
        <f t="shared" si="109"/>
        <v>0.51155548695437958</v>
      </c>
      <c r="I798">
        <f t="shared" si="110"/>
        <v>5.5713659337027126</v>
      </c>
      <c r="J798" s="97">
        <v>9.4429931079707E-2</v>
      </c>
      <c r="K798" s="98">
        <v>797</v>
      </c>
      <c r="L798">
        <f t="shared" si="111"/>
        <v>9675.0881645961108</v>
      </c>
      <c r="M798">
        <f t="shared" si="112"/>
        <v>5633.0851699541181</v>
      </c>
      <c r="N798" t="e">
        <f t="shared" si="113"/>
        <v>#N/A</v>
      </c>
      <c r="O798" t="str">
        <f t="shared" si="114"/>
        <v>NA</v>
      </c>
      <c r="P798" t="e">
        <v>#N/A</v>
      </c>
      <c r="Q798" t="e">
        <v>#N/A</v>
      </c>
      <c r="R798" t="str" cm="1">
        <f t="array" ref="R798">INDEX($U$2:$U$6,ROUNDUP(K798/$T$2,0))</f>
        <v>20-40%</v>
      </c>
      <c r="V798">
        <v>0</v>
      </c>
    </row>
    <row r="799" spans="1:22" x14ac:dyDescent="0.25">
      <c r="A799" s="26">
        <v>370</v>
      </c>
      <c r="B799" s="96" t="s">
        <v>4394</v>
      </c>
      <c r="C799">
        <v>42771114</v>
      </c>
      <c r="D799" t="s">
        <v>441</v>
      </c>
      <c r="E799">
        <v>1067.2010392791001</v>
      </c>
      <c r="F799">
        <f t="shared" si="108"/>
        <v>0.66326975716538228</v>
      </c>
      <c r="G799" s="27">
        <v>93</v>
      </c>
      <c r="H799">
        <f t="shared" si="109"/>
        <v>13.228695155492707</v>
      </c>
      <c r="I799">
        <f t="shared" si="110"/>
        <v>8.7741934233985166</v>
      </c>
      <c r="J799" s="97">
        <v>9.4346165842994795E-2</v>
      </c>
      <c r="K799" s="98">
        <v>798</v>
      </c>
      <c r="L799">
        <f t="shared" si="111"/>
        <v>9675.7514343532766</v>
      </c>
      <c r="M799">
        <f t="shared" si="112"/>
        <v>5624.3109765307199</v>
      </c>
      <c r="N799" t="e">
        <f t="shared" si="113"/>
        <v>#N/A</v>
      </c>
      <c r="O799" t="str">
        <f t="shared" si="114"/>
        <v>NA</v>
      </c>
      <c r="P799" t="e">
        <v>#N/A</v>
      </c>
      <c r="Q799" t="e">
        <v>#N/A</v>
      </c>
      <c r="R799" t="str" cm="1">
        <f t="array" ref="R799">INDEX($U$2:$U$6,ROUNDUP(K799/$T$2,0))</f>
        <v>20-40%</v>
      </c>
      <c r="V799">
        <v>0</v>
      </c>
    </row>
    <row r="800" spans="1:22" x14ac:dyDescent="0.25">
      <c r="A800" s="26">
        <v>7085</v>
      </c>
      <c r="B800" s="96" t="s">
        <v>4395</v>
      </c>
      <c r="C800">
        <v>182821103</v>
      </c>
      <c r="D800" t="s">
        <v>1403</v>
      </c>
      <c r="E800">
        <v>1563.4442839604901</v>
      </c>
      <c r="F800">
        <f t="shared" si="108"/>
        <v>0.97168693844654452</v>
      </c>
      <c r="G800" s="27">
        <v>12</v>
      </c>
      <c r="H800">
        <f t="shared" si="109"/>
        <v>1.164979065937271</v>
      </c>
      <c r="I800">
        <f t="shared" si="110"/>
        <v>1.131994941934902</v>
      </c>
      <c r="J800" s="97">
        <v>9.4332911827908497E-2</v>
      </c>
      <c r="K800" s="98">
        <v>799</v>
      </c>
      <c r="L800">
        <f t="shared" si="111"/>
        <v>9676.7231212917231</v>
      </c>
      <c r="M800">
        <f t="shared" si="112"/>
        <v>5623.1789815887851</v>
      </c>
      <c r="N800" t="e">
        <f t="shared" si="113"/>
        <v>#N/A</v>
      </c>
      <c r="O800" t="str">
        <f t="shared" si="114"/>
        <v>NA</v>
      </c>
      <c r="P800" t="e">
        <v>#N/A</v>
      </c>
      <c r="Q800" t="e">
        <v>#N/A</v>
      </c>
      <c r="R800" t="str" cm="1">
        <f t="array" ref="R800">INDEX($U$2:$U$6,ROUNDUP(K800/$T$2,0))</f>
        <v>20-40%</v>
      </c>
      <c r="V800">
        <v>0</v>
      </c>
    </row>
    <row r="801" spans="1:22" x14ac:dyDescent="0.25">
      <c r="A801" s="26">
        <v>8026</v>
      </c>
      <c r="B801" s="96" t="s">
        <v>4396</v>
      </c>
      <c r="C801">
        <v>163781704</v>
      </c>
      <c r="D801" t="s">
        <v>2066</v>
      </c>
      <c r="E801">
        <v>13470.241236797199</v>
      </c>
      <c r="F801">
        <f t="shared" si="108"/>
        <v>8.3718093454302043</v>
      </c>
      <c r="G801" s="27">
        <v>64</v>
      </c>
      <c r="H801">
        <f t="shared" si="109"/>
        <v>0.71982100972372876</v>
      </c>
      <c r="I801">
        <f t="shared" si="110"/>
        <v>6.0262042562421181</v>
      </c>
      <c r="J801" s="97">
        <v>9.4159441503783095E-2</v>
      </c>
      <c r="K801" s="98">
        <v>800</v>
      </c>
      <c r="L801">
        <f t="shared" si="111"/>
        <v>9685.0949306371531</v>
      </c>
      <c r="M801">
        <f t="shared" si="112"/>
        <v>5617.1527773325433</v>
      </c>
      <c r="N801" t="e">
        <f t="shared" si="113"/>
        <v>#N/A</v>
      </c>
      <c r="O801" t="str">
        <f t="shared" si="114"/>
        <v>NA</v>
      </c>
      <c r="P801" t="e">
        <v>#N/A</v>
      </c>
      <c r="Q801" t="e">
        <v>#N/A</v>
      </c>
      <c r="R801" t="str" cm="1">
        <f t="array" ref="R801">INDEX($U$2:$U$6,ROUNDUP(K801/$T$2,0))</f>
        <v>20-40%</v>
      </c>
      <c r="V801">
        <v>0</v>
      </c>
    </row>
    <row r="802" spans="1:22" x14ac:dyDescent="0.25">
      <c r="A802" s="26">
        <v>4910</v>
      </c>
      <c r="B802" s="96" t="s">
        <v>4397</v>
      </c>
      <c r="C802">
        <v>43292103</v>
      </c>
      <c r="D802" t="s">
        <v>244</v>
      </c>
      <c r="E802">
        <v>5269.4020940758701</v>
      </c>
      <c r="F802">
        <f t="shared" si="108"/>
        <v>3.2749546886736298</v>
      </c>
      <c r="G802" s="27">
        <v>45</v>
      </c>
      <c r="H802">
        <f t="shared" si="109"/>
        <v>1.2935452202575317</v>
      </c>
      <c r="I802">
        <f t="shared" si="110"/>
        <v>4.2363019840937666</v>
      </c>
      <c r="J802" s="97">
        <v>9.4140044090972597E-2</v>
      </c>
      <c r="K802" s="98">
        <v>801</v>
      </c>
      <c r="L802">
        <f t="shared" si="111"/>
        <v>9688.3698853258265</v>
      </c>
      <c r="M802">
        <f t="shared" si="112"/>
        <v>5612.9164753484492</v>
      </c>
      <c r="N802" t="e">
        <f t="shared" si="113"/>
        <v>#N/A</v>
      </c>
      <c r="O802" t="str">
        <f t="shared" si="114"/>
        <v>NA</v>
      </c>
      <c r="P802" t="e">
        <v>#N/A</v>
      </c>
      <c r="Q802" t="e">
        <v>#N/A</v>
      </c>
      <c r="R802" t="str" cm="1">
        <f t="array" ref="R802">INDEX($U$2:$U$6,ROUNDUP(K802/$T$2,0))</f>
        <v>20-40%</v>
      </c>
      <c r="V802">
        <v>0</v>
      </c>
    </row>
    <row r="803" spans="1:22" x14ac:dyDescent="0.25">
      <c r="A803" s="26">
        <v>3504</v>
      </c>
      <c r="B803" s="96" t="s">
        <v>1159</v>
      </c>
      <c r="C803">
        <v>42571102</v>
      </c>
      <c r="D803" t="s">
        <v>452</v>
      </c>
      <c r="E803">
        <v>25908.189529416901</v>
      </c>
      <c r="F803">
        <f t="shared" si="108"/>
        <v>16.102044455821567</v>
      </c>
      <c r="G803" s="27">
        <v>182</v>
      </c>
      <c r="H803">
        <f t="shared" si="109"/>
        <v>1.0619150550816754</v>
      </c>
      <c r="I803">
        <f t="shared" si="110"/>
        <v>17.099003425231345</v>
      </c>
      <c r="J803" s="97">
        <v>9.3950568270501897E-2</v>
      </c>
      <c r="K803" s="98">
        <v>802</v>
      </c>
      <c r="L803">
        <f t="shared" si="111"/>
        <v>9704.4719297816482</v>
      </c>
      <c r="M803">
        <f t="shared" si="112"/>
        <v>5595.8174719232175</v>
      </c>
      <c r="N803" t="e">
        <f t="shared" si="113"/>
        <v>#N/A</v>
      </c>
      <c r="O803" t="str">
        <f t="shared" si="114"/>
        <v>NA</v>
      </c>
      <c r="P803" t="e">
        <v>#N/A</v>
      </c>
      <c r="Q803" t="e">
        <v>#N/A</v>
      </c>
      <c r="R803" t="str" cm="1">
        <f t="array" ref="R803">INDEX($U$2:$U$6,ROUNDUP(K803/$T$2,0))</f>
        <v>20-40%</v>
      </c>
      <c r="V803">
        <v>0</v>
      </c>
    </row>
    <row r="804" spans="1:22" x14ac:dyDescent="0.25">
      <c r="A804" s="26">
        <v>8266</v>
      </c>
      <c r="B804" s="96" t="s">
        <v>129</v>
      </c>
      <c r="C804">
        <v>14402108</v>
      </c>
      <c r="D804" t="s">
        <v>1764</v>
      </c>
      <c r="E804">
        <v>10768.7758603456</v>
      </c>
      <c r="F804">
        <f t="shared" si="108"/>
        <v>6.6928377006498447</v>
      </c>
      <c r="G804" s="27">
        <v>56</v>
      </c>
      <c r="H804">
        <f t="shared" si="109"/>
        <v>0.785852128365921</v>
      </c>
      <c r="I804">
        <f t="shared" si="110"/>
        <v>5.2595807518633571</v>
      </c>
      <c r="J804" s="97">
        <v>9.3921084854702797E-2</v>
      </c>
      <c r="K804" s="98">
        <v>803</v>
      </c>
      <c r="L804">
        <f t="shared" si="111"/>
        <v>9711.164767482298</v>
      </c>
      <c r="M804">
        <f t="shared" si="112"/>
        <v>5590.5578911713537</v>
      </c>
      <c r="N804">
        <f t="shared" si="113"/>
        <v>5590.5578911713537</v>
      </c>
      <c r="O804" t="str">
        <f t="shared" si="114"/>
        <v>LAS POSITAS 2108MR182</v>
      </c>
      <c r="P804" t="e">
        <v>#N/A</v>
      </c>
      <c r="Q804" t="e">
        <v>#N/A</v>
      </c>
      <c r="R804" t="str" cm="1">
        <f t="array" ref="R804">INDEX($U$2:$U$6,ROUNDUP(K804/$T$2,0))</f>
        <v>20-40%</v>
      </c>
      <c r="V804">
        <v>0</v>
      </c>
    </row>
    <row r="805" spans="1:22" x14ac:dyDescent="0.25">
      <c r="A805" s="26">
        <v>6506</v>
      </c>
      <c r="B805" s="96" t="s">
        <v>1163</v>
      </c>
      <c r="C805">
        <v>162211101</v>
      </c>
      <c r="D805" t="s">
        <v>1162</v>
      </c>
      <c r="E805">
        <v>28973.984981551799</v>
      </c>
      <c r="F805">
        <f t="shared" si="108"/>
        <v>18.007448714451087</v>
      </c>
      <c r="G805" s="27">
        <v>173</v>
      </c>
      <c r="H805">
        <f t="shared" si="109"/>
        <v>0.90096144221811314</v>
      </c>
      <c r="I805">
        <f t="shared" si="110"/>
        <v>16.224016964440558</v>
      </c>
      <c r="J805" s="97">
        <v>9.3780444881159303E-2</v>
      </c>
      <c r="K805" s="98">
        <v>804</v>
      </c>
      <c r="L805">
        <f t="shared" si="111"/>
        <v>9729.1722161967482</v>
      </c>
      <c r="M805">
        <f t="shared" si="112"/>
        <v>5574.3338742069136</v>
      </c>
      <c r="N805" t="e">
        <f t="shared" si="113"/>
        <v>#N/A</v>
      </c>
      <c r="O805" t="str">
        <f t="shared" si="114"/>
        <v>NA</v>
      </c>
      <c r="P805" t="e">
        <v>#N/A</v>
      </c>
      <c r="Q805" t="e">
        <v>#N/A</v>
      </c>
      <c r="R805" t="str" cm="1">
        <f t="array" ref="R805">INDEX($U$2:$U$6,ROUNDUP(K805/$T$2,0))</f>
        <v>20-40%</v>
      </c>
      <c r="V805">
        <v>0</v>
      </c>
    </row>
    <row r="806" spans="1:22" x14ac:dyDescent="0.25">
      <c r="A806" s="26">
        <v>1161</v>
      </c>
      <c r="B806" s="96" t="s">
        <v>911</v>
      </c>
      <c r="C806">
        <v>102911107</v>
      </c>
      <c r="D806" t="s">
        <v>760</v>
      </c>
      <c r="E806">
        <v>34427.901386263999</v>
      </c>
      <c r="F806">
        <f t="shared" si="108"/>
        <v>21.397079792581728</v>
      </c>
      <c r="G806" s="27">
        <v>389</v>
      </c>
      <c r="H806">
        <f t="shared" si="109"/>
        <v>1.6958283000915935</v>
      </c>
      <c r="I806">
        <f t="shared" si="110"/>
        <v>36.285773451578059</v>
      </c>
      <c r="J806" s="97">
        <v>9.3279623268838194E-2</v>
      </c>
      <c r="K806" s="98">
        <v>805</v>
      </c>
      <c r="L806">
        <f t="shared" si="111"/>
        <v>9750.5692959893295</v>
      </c>
      <c r="M806">
        <f t="shared" si="112"/>
        <v>5538.0481007553353</v>
      </c>
      <c r="N806" t="e">
        <f t="shared" si="113"/>
        <v>#N/A</v>
      </c>
      <c r="O806" t="str">
        <f t="shared" si="114"/>
        <v>NA</v>
      </c>
      <c r="P806" t="e">
        <v>#N/A</v>
      </c>
      <c r="Q806" t="e">
        <v>#N/A</v>
      </c>
      <c r="R806" t="str" cm="1">
        <f t="array" ref="R806">INDEX($U$2:$U$6,ROUNDUP(K806/$T$2,0))</f>
        <v>20-40%</v>
      </c>
      <c r="V806">
        <v>0</v>
      </c>
    </row>
    <row r="807" spans="1:22" x14ac:dyDescent="0.25">
      <c r="A807" s="26">
        <v>5393</v>
      </c>
      <c r="B807" s="96" t="s">
        <v>343</v>
      </c>
      <c r="C807">
        <v>192221102</v>
      </c>
      <c r="D807" t="s">
        <v>256</v>
      </c>
      <c r="E807">
        <v>27938.053599820701</v>
      </c>
      <c r="F807">
        <f t="shared" si="108"/>
        <v>17.363613175774208</v>
      </c>
      <c r="G807" s="27">
        <v>161</v>
      </c>
      <c r="H807">
        <f t="shared" si="109"/>
        <v>0.86445932278795345</v>
      </c>
      <c r="I807">
        <f t="shared" si="110"/>
        <v>15.010137287081758</v>
      </c>
      <c r="J807" s="97">
        <v>9.3230666379389801E-2</v>
      </c>
      <c r="K807" s="98">
        <v>806</v>
      </c>
      <c r="L807">
        <f t="shared" si="111"/>
        <v>9767.9329091651034</v>
      </c>
      <c r="M807">
        <f t="shared" si="112"/>
        <v>5523.037963468254</v>
      </c>
      <c r="N807" t="e">
        <f t="shared" si="113"/>
        <v>#N/A</v>
      </c>
      <c r="O807" t="str">
        <f t="shared" si="114"/>
        <v>NA</v>
      </c>
      <c r="P807" t="e">
        <v>#N/A</v>
      </c>
      <c r="Q807" t="e">
        <v>#N/A</v>
      </c>
      <c r="R807" t="str" cm="1">
        <f t="array" ref="R807">INDEX($U$2:$U$6,ROUNDUP(K807/$T$2,0))</f>
        <v>20-40%</v>
      </c>
      <c r="V807">
        <v>0</v>
      </c>
    </row>
    <row r="808" spans="1:22" x14ac:dyDescent="0.25">
      <c r="A808" s="26">
        <v>5755</v>
      </c>
      <c r="B808" s="96" t="s">
        <v>1257</v>
      </c>
      <c r="C808">
        <v>152561107</v>
      </c>
      <c r="D808" t="s">
        <v>500</v>
      </c>
      <c r="E808">
        <v>2300.3426338767299</v>
      </c>
      <c r="F808">
        <f t="shared" si="108"/>
        <v>1.4296722398239465</v>
      </c>
      <c r="G808" s="27">
        <v>76</v>
      </c>
      <c r="H808">
        <f t="shared" si="109"/>
        <v>4.9450277582971118</v>
      </c>
      <c r="I808">
        <f t="shared" si="110"/>
        <v>7.0697689111962214</v>
      </c>
      <c r="J808" s="97">
        <v>9.3023275147318701E-2</v>
      </c>
      <c r="K808" s="98">
        <v>807</v>
      </c>
      <c r="L808">
        <f t="shared" si="111"/>
        <v>9769.3625814049265</v>
      </c>
      <c r="M808">
        <f t="shared" si="112"/>
        <v>5515.9681945570574</v>
      </c>
      <c r="N808" t="e">
        <f t="shared" si="113"/>
        <v>#N/A</v>
      </c>
      <c r="O808" t="str">
        <f t="shared" si="114"/>
        <v>NA</v>
      </c>
      <c r="P808" t="e">
        <v>#N/A</v>
      </c>
      <c r="Q808" t="e">
        <v>#N/A</v>
      </c>
      <c r="R808" t="str" cm="1">
        <f t="array" ref="R808">INDEX($U$2:$U$6,ROUNDUP(K808/$T$2,0))</f>
        <v>20-40%</v>
      </c>
      <c r="V808">
        <v>0</v>
      </c>
    </row>
    <row r="809" spans="1:22" x14ac:dyDescent="0.25">
      <c r="A809" s="26">
        <v>8038</v>
      </c>
      <c r="B809" s="96" t="s">
        <v>378</v>
      </c>
      <c r="C809">
        <v>42661103</v>
      </c>
      <c r="D809" t="s">
        <v>286</v>
      </c>
      <c r="E809">
        <v>12455.772552869799</v>
      </c>
      <c r="F809">
        <f t="shared" si="108"/>
        <v>7.741312960142821</v>
      </c>
      <c r="G809" s="27">
        <v>89</v>
      </c>
      <c r="H809">
        <f t="shared" si="109"/>
        <v>1.068070982223879</v>
      </c>
      <c r="I809">
        <f t="shared" si="110"/>
        <v>8.2682717370421877</v>
      </c>
      <c r="J809" s="97">
        <v>9.2901929629687505E-2</v>
      </c>
      <c r="K809" s="98">
        <v>808</v>
      </c>
      <c r="L809">
        <f t="shared" si="111"/>
        <v>9777.1038943650692</v>
      </c>
      <c r="M809">
        <f t="shared" si="112"/>
        <v>5507.6999228200148</v>
      </c>
      <c r="N809" t="e">
        <f t="shared" si="113"/>
        <v>#N/A</v>
      </c>
      <c r="O809" t="str">
        <f t="shared" si="114"/>
        <v>NA</v>
      </c>
      <c r="P809" t="e">
        <v>#N/A</v>
      </c>
      <c r="Q809" t="e">
        <v>#N/A</v>
      </c>
      <c r="R809" t="str" cm="1">
        <f t="array" ref="R809">INDEX($U$2:$U$6,ROUNDUP(K809/$T$2,0))</f>
        <v>20-40%</v>
      </c>
      <c r="V809">
        <v>0</v>
      </c>
    </row>
    <row r="810" spans="1:22" x14ac:dyDescent="0.25">
      <c r="A810" s="26">
        <v>5718</v>
      </c>
      <c r="B810" s="96" t="s">
        <v>4398</v>
      </c>
      <c r="C810">
        <v>42631108</v>
      </c>
      <c r="D810" t="s">
        <v>789</v>
      </c>
      <c r="E810">
        <v>15102.561191184401</v>
      </c>
      <c r="F810">
        <f t="shared" si="108"/>
        <v>9.386302791289248</v>
      </c>
      <c r="G810" s="27">
        <v>127</v>
      </c>
      <c r="H810">
        <f t="shared" si="109"/>
        <v>1.2536273471653947</v>
      </c>
      <c r="I810">
        <f t="shared" si="110"/>
        <v>11.766925867935079</v>
      </c>
      <c r="J810" s="97">
        <v>9.2652959590039996E-2</v>
      </c>
      <c r="K810" s="98">
        <v>809</v>
      </c>
      <c r="L810">
        <f t="shared" si="111"/>
        <v>9786.4901971563577</v>
      </c>
      <c r="M810">
        <f t="shared" si="112"/>
        <v>5495.9329969520795</v>
      </c>
      <c r="N810" t="e">
        <f t="shared" si="113"/>
        <v>#N/A</v>
      </c>
      <c r="O810" t="str">
        <f t="shared" si="114"/>
        <v>NA</v>
      </c>
      <c r="P810" t="e">
        <v>#N/A</v>
      </c>
      <c r="Q810" t="e">
        <v>#N/A</v>
      </c>
      <c r="R810" t="str" cm="1">
        <f t="array" ref="R810">INDEX($U$2:$U$6,ROUNDUP(K810/$T$2,0))</f>
        <v>20-40%</v>
      </c>
      <c r="V810">
        <v>0</v>
      </c>
    </row>
    <row r="811" spans="1:22" x14ac:dyDescent="0.25">
      <c r="A811" s="26">
        <v>7314</v>
      </c>
      <c r="B811" s="96" t="s">
        <v>973</v>
      </c>
      <c r="C811">
        <v>153612105</v>
      </c>
      <c r="D811" t="s">
        <v>972</v>
      </c>
      <c r="E811">
        <v>17165.494278399899</v>
      </c>
      <c r="F811">
        <f t="shared" si="108"/>
        <v>10.66842403878179</v>
      </c>
      <c r="G811" s="27">
        <v>94</v>
      </c>
      <c r="H811">
        <f t="shared" si="109"/>
        <v>0.81572326576614018</v>
      </c>
      <c r="I811">
        <f t="shared" si="110"/>
        <v>8.7024816974930772</v>
      </c>
      <c r="J811" s="97">
        <v>9.2579592526522106E-2</v>
      </c>
      <c r="K811" s="98">
        <v>810</v>
      </c>
      <c r="L811">
        <f t="shared" si="111"/>
        <v>9797.1586211951399</v>
      </c>
      <c r="M811">
        <f t="shared" si="112"/>
        <v>5487.2305152545869</v>
      </c>
      <c r="N811" t="e">
        <f t="shared" si="113"/>
        <v>#N/A</v>
      </c>
      <c r="O811" t="str">
        <f t="shared" si="114"/>
        <v>NA</v>
      </c>
      <c r="P811" t="e">
        <v>#N/A</v>
      </c>
      <c r="Q811" t="e">
        <v>#N/A</v>
      </c>
      <c r="R811" t="str" cm="1">
        <f t="array" ref="R811">INDEX($U$2:$U$6,ROUNDUP(K811/$T$2,0))</f>
        <v>20-40%</v>
      </c>
      <c r="V811">
        <v>0</v>
      </c>
    </row>
    <row r="812" spans="1:22" x14ac:dyDescent="0.25">
      <c r="A812" s="26">
        <v>837</v>
      </c>
      <c r="B812" s="96" t="s">
        <v>4399</v>
      </c>
      <c r="C812">
        <v>152261107</v>
      </c>
      <c r="D812" t="s">
        <v>1291</v>
      </c>
      <c r="E812">
        <v>71104.043154245694</v>
      </c>
      <c r="F812">
        <f t="shared" si="108"/>
        <v>44.191450064789123</v>
      </c>
      <c r="G812" s="27">
        <v>541</v>
      </c>
      <c r="H812">
        <f t="shared" si="109"/>
        <v>1.1297214707779615</v>
      </c>
      <c r="I812">
        <f t="shared" si="110"/>
        <v>49.924029963004408</v>
      </c>
      <c r="J812" s="97">
        <v>9.2281016567475796E-2</v>
      </c>
      <c r="K812" s="98">
        <v>811</v>
      </c>
      <c r="L812">
        <f t="shared" si="111"/>
        <v>9841.3500712599289</v>
      </c>
      <c r="M812">
        <f t="shared" si="112"/>
        <v>5437.3064852915822</v>
      </c>
      <c r="N812" t="e">
        <f t="shared" si="113"/>
        <v>#N/A</v>
      </c>
      <c r="O812" t="str">
        <f t="shared" si="114"/>
        <v>NA</v>
      </c>
      <c r="P812">
        <v>5437.3064852915822</v>
      </c>
      <c r="Q812" t="e">
        <v>#N/A</v>
      </c>
      <c r="R812" t="str" cm="1">
        <f t="array" ref="R812">INDEX($U$2:$U$6,ROUNDUP(K812/$T$2,0))</f>
        <v>20-40%</v>
      </c>
      <c r="V812">
        <v>0</v>
      </c>
    </row>
    <row r="813" spans="1:22" x14ac:dyDescent="0.25">
      <c r="A813" s="26">
        <v>1640</v>
      </c>
      <c r="B813" s="96" t="s">
        <v>4400</v>
      </c>
      <c r="C813">
        <v>103441101</v>
      </c>
      <c r="D813" t="s">
        <v>454</v>
      </c>
      <c r="E813">
        <v>2462.2686109276101</v>
      </c>
      <c r="F813">
        <f t="shared" si="108"/>
        <v>1.5303098887057862</v>
      </c>
      <c r="G813" s="27">
        <v>66</v>
      </c>
      <c r="H813">
        <f t="shared" si="109"/>
        <v>3.9753143208019206</v>
      </c>
      <c r="I813">
        <f t="shared" si="110"/>
        <v>6.0834628158369055</v>
      </c>
      <c r="J813" s="97">
        <v>9.2173679027831898E-2</v>
      </c>
      <c r="K813" s="98">
        <v>812</v>
      </c>
      <c r="L813">
        <f t="shared" si="111"/>
        <v>9842.8803811486341</v>
      </c>
      <c r="M813">
        <f t="shared" si="112"/>
        <v>5431.223022475745</v>
      </c>
      <c r="N813" t="e">
        <f t="shared" si="113"/>
        <v>#N/A</v>
      </c>
      <c r="O813" t="str">
        <f t="shared" si="114"/>
        <v>NA</v>
      </c>
      <c r="P813" t="e">
        <v>#N/A</v>
      </c>
      <c r="Q813" t="e">
        <v>#N/A</v>
      </c>
      <c r="R813" t="str" cm="1">
        <f t="array" ref="R813">INDEX($U$2:$U$6,ROUNDUP(K813/$T$2,0))</f>
        <v>20-40%</v>
      </c>
      <c r="V813">
        <v>0</v>
      </c>
    </row>
    <row r="814" spans="1:22" x14ac:dyDescent="0.25">
      <c r="A814" s="26">
        <v>2558</v>
      </c>
      <c r="B814" s="96" t="s">
        <v>544</v>
      </c>
      <c r="C814">
        <v>152561103</v>
      </c>
      <c r="D814" t="s">
        <v>327</v>
      </c>
      <c r="E814">
        <v>16353.714551368401</v>
      </c>
      <c r="F814">
        <f t="shared" si="108"/>
        <v>10.163899659023246</v>
      </c>
      <c r="G814" s="27">
        <v>233</v>
      </c>
      <c r="H814">
        <f t="shared" si="109"/>
        <v>2.1128440704976748</v>
      </c>
      <c r="I814">
        <f t="shared" si="110"/>
        <v>21.474735127700605</v>
      </c>
      <c r="J814" s="97">
        <v>9.2166245183264398E-2</v>
      </c>
      <c r="K814" s="98">
        <v>813</v>
      </c>
      <c r="L814">
        <f t="shared" si="111"/>
        <v>9853.0442808076568</v>
      </c>
      <c r="M814">
        <f t="shared" si="112"/>
        <v>5409.748287348044</v>
      </c>
      <c r="N814" t="e">
        <f t="shared" si="113"/>
        <v>#N/A</v>
      </c>
      <c r="O814" t="str">
        <f t="shared" si="114"/>
        <v>NA</v>
      </c>
      <c r="P814" t="e">
        <v>#N/A</v>
      </c>
      <c r="Q814" t="e">
        <v>#N/A</v>
      </c>
      <c r="R814" t="str" cm="1">
        <f t="array" ref="R814">INDEX($U$2:$U$6,ROUNDUP(K814/$T$2,0))</f>
        <v>20-40%</v>
      </c>
      <c r="V814">
        <v>0</v>
      </c>
    </row>
    <row r="815" spans="1:22" x14ac:dyDescent="0.25">
      <c r="A815" s="26">
        <v>9244</v>
      </c>
      <c r="B815" s="96" t="s">
        <v>3751</v>
      </c>
      <c r="C815">
        <v>252721106</v>
      </c>
      <c r="D815" t="s">
        <v>3750</v>
      </c>
      <c r="E815">
        <v>1465.0555722398501</v>
      </c>
      <c r="F815">
        <f t="shared" si="108"/>
        <v>0.91053795664378501</v>
      </c>
      <c r="G815" s="27">
        <v>14</v>
      </c>
      <c r="H815">
        <f t="shared" si="109"/>
        <v>1.4167824392039812</v>
      </c>
      <c r="I815">
        <f t="shared" si="110"/>
        <v>1.2900341872015906</v>
      </c>
      <c r="J815" s="97">
        <v>9.21452990858279E-2</v>
      </c>
      <c r="K815" s="98">
        <v>814</v>
      </c>
      <c r="L815">
        <f t="shared" si="111"/>
        <v>9853.9548187643013</v>
      </c>
      <c r="M815">
        <f t="shared" si="112"/>
        <v>5408.4582531608421</v>
      </c>
      <c r="N815" t="e">
        <f t="shared" si="113"/>
        <v>#N/A</v>
      </c>
      <c r="O815" t="str">
        <f t="shared" si="114"/>
        <v>NA</v>
      </c>
      <c r="P815" t="e">
        <v>#N/A</v>
      </c>
      <c r="Q815" t="e">
        <v>#N/A</v>
      </c>
      <c r="R815" t="str" cm="1">
        <f t="array" ref="R815">INDEX($U$2:$U$6,ROUNDUP(K815/$T$2,0))</f>
        <v>20-40%</v>
      </c>
      <c r="V815">
        <v>0</v>
      </c>
    </row>
    <row r="816" spans="1:22" x14ac:dyDescent="0.25">
      <c r="A816" s="26">
        <v>4181</v>
      </c>
      <c r="B816" s="96" t="s">
        <v>1229</v>
      </c>
      <c r="C816">
        <v>43051101</v>
      </c>
      <c r="D816" t="s">
        <v>610</v>
      </c>
      <c r="E816">
        <v>19462.335000821</v>
      </c>
      <c r="F816">
        <f t="shared" si="108"/>
        <v>12.095919826489125</v>
      </c>
      <c r="G816" s="27">
        <v>90</v>
      </c>
      <c r="H816">
        <f t="shared" si="109"/>
        <v>0.68488238137729984</v>
      </c>
      <c r="I816">
        <f t="shared" si="110"/>
        <v>8.284282375714767</v>
      </c>
      <c r="J816" s="97">
        <v>9.2047581952386298E-2</v>
      </c>
      <c r="K816" s="98">
        <v>815</v>
      </c>
      <c r="L816">
        <f t="shared" si="111"/>
        <v>9866.0507385907913</v>
      </c>
      <c r="M816">
        <f t="shared" si="112"/>
        <v>5400.1739707851275</v>
      </c>
      <c r="N816" t="e">
        <f t="shared" si="113"/>
        <v>#N/A</v>
      </c>
      <c r="O816" t="str">
        <f t="shared" si="114"/>
        <v>NA</v>
      </c>
      <c r="P816" t="e">
        <v>#N/A</v>
      </c>
      <c r="Q816" t="e">
        <v>#N/A</v>
      </c>
      <c r="R816" t="str" cm="1">
        <f t="array" ref="R816">INDEX($U$2:$U$6,ROUNDUP(K816/$T$2,0))</f>
        <v>20-40%</v>
      </c>
      <c r="V816">
        <v>3.9099999999999997</v>
      </c>
    </row>
    <row r="817" spans="1:22" x14ac:dyDescent="0.25">
      <c r="A817" s="26">
        <v>8910</v>
      </c>
      <c r="B817" s="96" t="s">
        <v>4401</v>
      </c>
      <c r="C817">
        <v>192461102</v>
      </c>
      <c r="D817" t="s">
        <v>250</v>
      </c>
      <c r="E817">
        <v>35781.531384269503</v>
      </c>
      <c r="F817">
        <f t="shared" si="108"/>
        <v>22.238366304704478</v>
      </c>
      <c r="G817" s="27">
        <v>93</v>
      </c>
      <c r="H817">
        <f t="shared" si="109"/>
        <v>0.38011733307591605</v>
      </c>
      <c r="I817">
        <f t="shared" si="110"/>
        <v>8.4531884917095805</v>
      </c>
      <c r="J817" s="97">
        <v>9.08944999108557E-2</v>
      </c>
      <c r="K817" s="98">
        <v>816</v>
      </c>
      <c r="L817">
        <f t="shared" si="111"/>
        <v>9888.2891048954953</v>
      </c>
      <c r="M817">
        <f t="shared" si="112"/>
        <v>5391.7207822934179</v>
      </c>
      <c r="N817" t="e">
        <f t="shared" si="113"/>
        <v>#N/A</v>
      </c>
      <c r="O817" t="str">
        <f t="shared" si="114"/>
        <v>NA</v>
      </c>
      <c r="P817" t="e">
        <v>#N/A</v>
      </c>
      <c r="Q817" t="e">
        <v>#N/A</v>
      </c>
      <c r="R817" t="str" cm="1">
        <f t="array" ref="R817">INDEX($U$2:$U$6,ROUNDUP(K817/$T$2,0))</f>
        <v>20-40%</v>
      </c>
      <c r="V817">
        <v>0</v>
      </c>
    </row>
    <row r="818" spans="1:22" x14ac:dyDescent="0.25">
      <c r="A818" s="26">
        <v>3415</v>
      </c>
      <c r="B818" s="96" t="s">
        <v>4402</v>
      </c>
      <c r="C818">
        <v>102831104</v>
      </c>
      <c r="D818" t="s">
        <v>1082</v>
      </c>
      <c r="E818">
        <v>20534.7896259931</v>
      </c>
      <c r="F818">
        <f t="shared" si="108"/>
        <v>12.762454708510317</v>
      </c>
      <c r="G818" s="27">
        <v>156</v>
      </c>
      <c r="H818">
        <f t="shared" si="109"/>
        <v>1.110258721581965</v>
      </c>
      <c r="I818">
        <f t="shared" si="110"/>
        <v>14.169626648918396</v>
      </c>
      <c r="J818" s="97">
        <v>9.0830940057169199E-2</v>
      </c>
      <c r="K818" s="98">
        <v>817</v>
      </c>
      <c r="L818">
        <f t="shared" si="111"/>
        <v>9901.0515596040059</v>
      </c>
      <c r="M818">
        <f t="shared" si="112"/>
        <v>5377.5511556444999</v>
      </c>
      <c r="N818" t="e">
        <f t="shared" si="113"/>
        <v>#N/A</v>
      </c>
      <c r="O818" t="str">
        <f t="shared" si="114"/>
        <v>NA</v>
      </c>
      <c r="P818" t="e">
        <v>#N/A</v>
      </c>
      <c r="Q818" t="e">
        <v>#N/A</v>
      </c>
      <c r="R818" t="str" cm="1">
        <f t="array" ref="R818">INDEX($U$2:$U$6,ROUNDUP(K818/$T$2,0))</f>
        <v>20-40%</v>
      </c>
      <c r="V818">
        <v>0</v>
      </c>
    </row>
    <row r="819" spans="1:22" x14ac:dyDescent="0.25">
      <c r="A819" s="26">
        <v>4056</v>
      </c>
      <c r="B819" s="96" t="s">
        <v>2330</v>
      </c>
      <c r="C819">
        <v>162211101</v>
      </c>
      <c r="D819" t="s">
        <v>1162</v>
      </c>
      <c r="E819">
        <v>2404.2277214184401</v>
      </c>
      <c r="F819">
        <f t="shared" si="108"/>
        <v>1.4942372414036296</v>
      </c>
      <c r="G819" s="27">
        <v>43</v>
      </c>
      <c r="H819">
        <f t="shared" si="109"/>
        <v>2.6105038261263558</v>
      </c>
      <c r="I819">
        <f t="shared" si="110"/>
        <v>3.9007120358246659</v>
      </c>
      <c r="J819" s="97">
        <v>9.0714233391271298E-2</v>
      </c>
      <c r="K819" s="98">
        <v>818</v>
      </c>
      <c r="L819">
        <f t="shared" si="111"/>
        <v>9902.5457968454102</v>
      </c>
      <c r="M819">
        <f t="shared" si="112"/>
        <v>5373.6504436086752</v>
      </c>
      <c r="N819" t="e">
        <f t="shared" si="113"/>
        <v>#N/A</v>
      </c>
      <c r="O819" t="str">
        <f t="shared" si="114"/>
        <v>NA</v>
      </c>
      <c r="P819" t="e">
        <v>#N/A</v>
      </c>
      <c r="Q819" t="e">
        <v>#N/A</v>
      </c>
      <c r="R819" t="str" cm="1">
        <f t="array" ref="R819">INDEX($U$2:$U$6,ROUNDUP(K819/$T$2,0))</f>
        <v>20-40%</v>
      </c>
      <c r="V819">
        <v>0</v>
      </c>
    </row>
    <row r="820" spans="1:22" x14ac:dyDescent="0.25">
      <c r="A820" s="26">
        <v>345</v>
      </c>
      <c r="B820" s="96" t="s">
        <v>4403</v>
      </c>
      <c r="C820">
        <v>102931101</v>
      </c>
      <c r="D820" t="s">
        <v>296</v>
      </c>
      <c r="E820">
        <v>7892.4210658116799</v>
      </c>
      <c r="F820">
        <f t="shared" si="108"/>
        <v>4.905171576017203</v>
      </c>
      <c r="G820" s="27">
        <v>70</v>
      </c>
      <c r="H820">
        <f t="shared" si="109"/>
        <v>1.2904350607908375</v>
      </c>
      <c r="I820">
        <f t="shared" si="110"/>
        <v>6.3298053808872474</v>
      </c>
      <c r="J820" s="97">
        <v>9.0425791155532106E-2</v>
      </c>
      <c r="K820" s="98">
        <v>819</v>
      </c>
      <c r="L820">
        <f t="shared" si="111"/>
        <v>9907.4509684214281</v>
      </c>
      <c r="M820">
        <f t="shared" si="112"/>
        <v>5367.3206382277876</v>
      </c>
      <c r="N820" t="e">
        <f t="shared" si="113"/>
        <v>#N/A</v>
      </c>
      <c r="O820" t="str">
        <f t="shared" si="114"/>
        <v>NA</v>
      </c>
      <c r="P820" t="e">
        <v>#N/A</v>
      </c>
      <c r="Q820" t="e">
        <v>#N/A</v>
      </c>
      <c r="R820" t="str" cm="1">
        <f t="array" ref="R820">INDEX($U$2:$U$6,ROUNDUP(K820/$T$2,0))</f>
        <v>20-40%</v>
      </c>
      <c r="V820">
        <v>0</v>
      </c>
    </row>
    <row r="821" spans="1:22" x14ac:dyDescent="0.25">
      <c r="A821" s="26">
        <v>287</v>
      </c>
      <c r="B821" s="96" t="s">
        <v>397</v>
      </c>
      <c r="C821">
        <v>103601101</v>
      </c>
      <c r="D821" t="s">
        <v>396</v>
      </c>
      <c r="E821">
        <v>53928.002263348302</v>
      </c>
      <c r="F821">
        <f t="shared" si="108"/>
        <v>33.516471263734182</v>
      </c>
      <c r="G821" s="27">
        <v>251</v>
      </c>
      <c r="H821">
        <f t="shared" si="109"/>
        <v>0.67714440743835713</v>
      </c>
      <c r="I821">
        <f t="shared" si="110"/>
        <v>22.695491073306009</v>
      </c>
      <c r="J821" s="97">
        <v>9.0420283160581705E-2</v>
      </c>
      <c r="K821" s="98">
        <v>820</v>
      </c>
      <c r="L821">
        <f t="shared" si="111"/>
        <v>9940.9674396851624</v>
      </c>
      <c r="M821">
        <f t="shared" si="112"/>
        <v>5344.625147154482</v>
      </c>
      <c r="N821" t="e">
        <f t="shared" si="113"/>
        <v>#N/A</v>
      </c>
      <c r="O821" t="str">
        <f t="shared" si="114"/>
        <v>NA</v>
      </c>
      <c r="P821" t="e">
        <v>#N/A</v>
      </c>
      <c r="Q821" t="e">
        <v>#N/A</v>
      </c>
      <c r="R821" t="str" cm="1">
        <f t="array" ref="R821">INDEX($U$2:$U$6,ROUNDUP(K821/$T$2,0))</f>
        <v>20-40%</v>
      </c>
      <c r="V821">
        <v>0</v>
      </c>
    </row>
    <row r="822" spans="1:22" x14ac:dyDescent="0.25">
      <c r="A822" s="26">
        <v>8279</v>
      </c>
      <c r="B822" s="96" t="s">
        <v>1046</v>
      </c>
      <c r="C822">
        <v>192411101</v>
      </c>
      <c r="D822" t="s">
        <v>478</v>
      </c>
      <c r="E822">
        <v>7103.5026271945098</v>
      </c>
      <c r="F822">
        <f t="shared" si="108"/>
        <v>4.414855579362654</v>
      </c>
      <c r="G822" s="27">
        <v>51</v>
      </c>
      <c r="H822">
        <f t="shared" si="109"/>
        <v>1.0433513560010279</v>
      </c>
      <c r="I822">
        <f t="shared" si="110"/>
        <v>4.606245555276729</v>
      </c>
      <c r="J822" s="97">
        <v>9.0318540299543698E-2</v>
      </c>
      <c r="K822" s="98">
        <v>821</v>
      </c>
      <c r="L822">
        <f t="shared" si="111"/>
        <v>9945.3822952645241</v>
      </c>
      <c r="M822">
        <f t="shared" si="112"/>
        <v>5340.0189015992055</v>
      </c>
      <c r="N822" t="e">
        <f t="shared" si="113"/>
        <v>#N/A</v>
      </c>
      <c r="O822" t="str">
        <f t="shared" si="114"/>
        <v>NA</v>
      </c>
      <c r="P822" t="e">
        <v>#N/A</v>
      </c>
      <c r="Q822" t="e">
        <v>#N/A</v>
      </c>
      <c r="R822" t="str" cm="1">
        <f t="array" ref="R822">INDEX($U$2:$U$6,ROUNDUP(K822/$T$2,0))</f>
        <v>20-40%</v>
      </c>
      <c r="V822">
        <v>0</v>
      </c>
    </row>
    <row r="823" spans="1:22" x14ac:dyDescent="0.25">
      <c r="A823" s="26">
        <v>7426</v>
      </c>
      <c r="B823" s="96" t="s">
        <v>2470</v>
      </c>
      <c r="C823">
        <v>182671108</v>
      </c>
      <c r="D823" t="s">
        <v>1097</v>
      </c>
      <c r="E823">
        <v>24562.109817166001</v>
      </c>
      <c r="F823">
        <f t="shared" si="108"/>
        <v>15.265450476796769</v>
      </c>
      <c r="G823" s="27">
        <v>81</v>
      </c>
      <c r="H823">
        <f t="shared" si="109"/>
        <v>0.47769253238086778</v>
      </c>
      <c r="I823">
        <f t="shared" si="110"/>
        <v>7.2921916961957738</v>
      </c>
      <c r="J823" s="97">
        <v>9.0027057977725602E-2</v>
      </c>
      <c r="K823" s="98">
        <v>822</v>
      </c>
      <c r="L823">
        <f t="shared" si="111"/>
        <v>9960.6477457413203</v>
      </c>
      <c r="M823">
        <f t="shared" si="112"/>
        <v>5332.7267099030096</v>
      </c>
      <c r="N823" t="e">
        <f t="shared" si="113"/>
        <v>#N/A</v>
      </c>
      <c r="O823" t="str">
        <f t="shared" si="114"/>
        <v>NA</v>
      </c>
      <c r="P823" t="e">
        <v>#N/A</v>
      </c>
      <c r="Q823" t="e">
        <v>#N/A</v>
      </c>
      <c r="R823" t="str" cm="1">
        <f t="array" ref="R823">INDEX($U$2:$U$6,ROUNDUP(K823/$T$2,0))</f>
        <v>20-40%</v>
      </c>
      <c r="V823">
        <v>0</v>
      </c>
    </row>
    <row r="824" spans="1:22" x14ac:dyDescent="0.25">
      <c r="A824" s="26">
        <v>7586</v>
      </c>
      <c r="B824" s="96" t="s">
        <v>1474</v>
      </c>
      <c r="C824">
        <v>43311102</v>
      </c>
      <c r="D824" t="s">
        <v>375</v>
      </c>
      <c r="E824">
        <v>10159.6074915103</v>
      </c>
      <c r="F824">
        <f t="shared" si="108"/>
        <v>6.3142370985147922</v>
      </c>
      <c r="G824" s="27">
        <v>73</v>
      </c>
      <c r="H824">
        <f t="shared" si="109"/>
        <v>1.0380028759376094</v>
      </c>
      <c r="I824">
        <f t="shared" si="110"/>
        <v>6.5541962676103003</v>
      </c>
      <c r="J824" s="97">
        <v>8.9783510515209594E-2</v>
      </c>
      <c r="K824" s="98">
        <v>823</v>
      </c>
      <c r="L824">
        <f t="shared" si="111"/>
        <v>9966.9619828398354</v>
      </c>
      <c r="M824">
        <f t="shared" si="112"/>
        <v>5326.1725136353989</v>
      </c>
      <c r="N824" t="e">
        <f t="shared" si="113"/>
        <v>#N/A</v>
      </c>
      <c r="O824" t="str">
        <f t="shared" si="114"/>
        <v>NA</v>
      </c>
      <c r="P824" t="e">
        <v>#N/A</v>
      </c>
      <c r="Q824" t="e">
        <v>#N/A</v>
      </c>
      <c r="R824" t="str" cm="1">
        <f t="array" ref="R824">INDEX($U$2:$U$6,ROUNDUP(K824/$T$2,0))</f>
        <v>20-40%</v>
      </c>
      <c r="V824">
        <v>0</v>
      </c>
    </row>
    <row r="825" spans="1:22" x14ac:dyDescent="0.25">
      <c r="A825" s="26">
        <v>8787</v>
      </c>
      <c r="B825" s="96" t="s">
        <v>4404</v>
      </c>
      <c r="C825">
        <v>103401102</v>
      </c>
      <c r="D825" t="s">
        <v>653</v>
      </c>
      <c r="E825">
        <v>4124.0158552742096</v>
      </c>
      <c r="F825">
        <f t="shared" si="108"/>
        <v>2.5630925141542633</v>
      </c>
      <c r="G825" s="27">
        <v>42</v>
      </c>
      <c r="H825">
        <f t="shared" si="109"/>
        <v>1.4704037505856988</v>
      </c>
      <c r="I825">
        <f t="shared" si="110"/>
        <v>3.7687808459105572</v>
      </c>
      <c r="J825" s="97">
        <v>8.97328772835847E-2</v>
      </c>
      <c r="K825" s="98">
        <v>824</v>
      </c>
      <c r="L825">
        <f t="shared" si="111"/>
        <v>9969.5250753539895</v>
      </c>
      <c r="M825">
        <f t="shared" si="112"/>
        <v>5322.4037327894885</v>
      </c>
      <c r="N825" t="e">
        <f t="shared" si="113"/>
        <v>#N/A</v>
      </c>
      <c r="O825" t="str">
        <f t="shared" si="114"/>
        <v>NA</v>
      </c>
      <c r="P825" t="e">
        <v>#N/A</v>
      </c>
      <c r="Q825" t="e">
        <v>#N/A</v>
      </c>
      <c r="R825" t="str" cm="1">
        <f t="array" ref="R825">INDEX($U$2:$U$6,ROUNDUP(K825/$T$2,0))</f>
        <v>20-40%</v>
      </c>
      <c r="V825">
        <v>0</v>
      </c>
    </row>
    <row r="826" spans="1:22" x14ac:dyDescent="0.25">
      <c r="A826" s="26">
        <v>10586</v>
      </c>
      <c r="B826" s="96" t="s">
        <v>4405</v>
      </c>
      <c r="C826">
        <v>103481101</v>
      </c>
      <c r="D826" t="s">
        <v>3784</v>
      </c>
      <c r="E826">
        <v>503.22416135925999</v>
      </c>
      <c r="F826">
        <f t="shared" si="108"/>
        <v>0.31275584919779986</v>
      </c>
      <c r="G826" s="27">
        <v>4</v>
      </c>
      <c r="H826">
        <f t="shared" si="109"/>
        <v>1.1455196292207612</v>
      </c>
      <c r="I826">
        <f t="shared" si="110"/>
        <v>0.358267964409688</v>
      </c>
      <c r="J826" s="97">
        <v>8.9566991102422E-2</v>
      </c>
      <c r="K826" s="98">
        <v>825</v>
      </c>
      <c r="L826">
        <f t="shared" si="111"/>
        <v>9969.8378312031873</v>
      </c>
      <c r="M826">
        <f t="shared" si="112"/>
        <v>5322.0454648250789</v>
      </c>
      <c r="N826" t="e">
        <f t="shared" si="113"/>
        <v>#N/A</v>
      </c>
      <c r="O826" t="str">
        <f t="shared" si="114"/>
        <v>NA</v>
      </c>
      <c r="P826" t="e">
        <v>#N/A</v>
      </c>
      <c r="Q826" t="e">
        <v>#N/A</v>
      </c>
      <c r="R826" t="str" cm="1">
        <f t="array" ref="R826">INDEX($U$2:$U$6,ROUNDUP(K826/$T$2,0))</f>
        <v>20-40%</v>
      </c>
      <c r="V826">
        <v>0</v>
      </c>
    </row>
    <row r="827" spans="1:22" x14ac:dyDescent="0.25">
      <c r="A827" s="26">
        <v>6573</v>
      </c>
      <c r="B827" s="96" t="s">
        <v>4406</v>
      </c>
      <c r="C827">
        <v>182811103</v>
      </c>
      <c r="D827" t="s">
        <v>2061</v>
      </c>
      <c r="E827">
        <v>31551.7734616011</v>
      </c>
      <c r="F827">
        <f t="shared" si="108"/>
        <v>19.609554668490428</v>
      </c>
      <c r="G827" s="27">
        <v>152</v>
      </c>
      <c r="H827">
        <f t="shared" si="109"/>
        <v>0.69380233709530914</v>
      </c>
      <c r="I827">
        <f t="shared" si="110"/>
        <v>13.605154858396888</v>
      </c>
      <c r="J827" s="97">
        <v>8.9507597752611107E-2</v>
      </c>
      <c r="K827" s="98">
        <v>826</v>
      </c>
      <c r="L827">
        <f t="shared" si="111"/>
        <v>9989.4473858716774</v>
      </c>
      <c r="M827">
        <f t="shared" si="112"/>
        <v>5308.4403099666815</v>
      </c>
      <c r="N827" t="e">
        <f t="shared" si="113"/>
        <v>#N/A</v>
      </c>
      <c r="O827" t="str">
        <f t="shared" si="114"/>
        <v>NA</v>
      </c>
      <c r="P827" t="e">
        <v>#N/A</v>
      </c>
      <c r="Q827" t="e">
        <v>#N/A</v>
      </c>
      <c r="R827" t="str" cm="1">
        <f t="array" ref="R827">INDEX($U$2:$U$6,ROUNDUP(K827/$T$2,0))</f>
        <v>20-40%</v>
      </c>
      <c r="V827">
        <v>0</v>
      </c>
    </row>
    <row r="828" spans="1:22" x14ac:dyDescent="0.25">
      <c r="A828" s="26">
        <v>10830</v>
      </c>
      <c r="B828" s="96" t="s">
        <v>4407</v>
      </c>
      <c r="C828">
        <v>42631109</v>
      </c>
      <c r="D828" t="s">
        <v>606</v>
      </c>
      <c r="E828">
        <v>28.6690605006143</v>
      </c>
      <c r="F828">
        <f t="shared" si="108"/>
        <v>1.7817936917721752E-2</v>
      </c>
      <c r="G828" s="27">
        <v>2</v>
      </c>
      <c r="H828">
        <f t="shared" si="109"/>
        <v>10.036788534543957</v>
      </c>
      <c r="I828">
        <f t="shared" si="110"/>
        <v>0.17883486496501719</v>
      </c>
      <c r="J828" s="97">
        <v>8.9417432482508594E-2</v>
      </c>
      <c r="K828" s="98">
        <v>827</v>
      </c>
      <c r="L828">
        <f t="shared" si="111"/>
        <v>9989.4652038085951</v>
      </c>
      <c r="M828">
        <f t="shared" si="112"/>
        <v>5308.2614751017163</v>
      </c>
      <c r="N828" t="e">
        <f t="shared" si="113"/>
        <v>#N/A</v>
      </c>
      <c r="O828" t="str">
        <f t="shared" si="114"/>
        <v>NA</v>
      </c>
      <c r="P828" t="e">
        <v>#N/A</v>
      </c>
      <c r="Q828" t="e">
        <v>#N/A</v>
      </c>
      <c r="R828" t="str" cm="1">
        <f t="array" ref="R828">INDEX($U$2:$U$6,ROUNDUP(K828/$T$2,0))</f>
        <v>20-40%</v>
      </c>
      <c r="V828">
        <v>0</v>
      </c>
    </row>
    <row r="829" spans="1:22" x14ac:dyDescent="0.25">
      <c r="A829" s="26">
        <v>817</v>
      </c>
      <c r="B829" s="96" t="s">
        <v>1010</v>
      </c>
      <c r="C829">
        <v>42821102</v>
      </c>
      <c r="D829" t="s">
        <v>745</v>
      </c>
      <c r="E829">
        <v>28557.038439057</v>
      </c>
      <c r="F829">
        <f t="shared" si="108"/>
        <v>17.748314753919825</v>
      </c>
      <c r="G829" s="27">
        <v>199</v>
      </c>
      <c r="H829">
        <f t="shared" si="109"/>
        <v>1.0011730016412896</v>
      </c>
      <c r="I829">
        <f t="shared" si="110"/>
        <v>17.7691335562563</v>
      </c>
      <c r="J829" s="97">
        <v>8.9292128423398495E-2</v>
      </c>
      <c r="K829" s="98">
        <v>828</v>
      </c>
      <c r="L829">
        <f t="shared" si="111"/>
        <v>10007.213518562516</v>
      </c>
      <c r="M829">
        <f t="shared" si="112"/>
        <v>5290.4923415454596</v>
      </c>
      <c r="N829" t="e">
        <f t="shared" si="113"/>
        <v>#N/A</v>
      </c>
      <c r="O829" t="str">
        <f t="shared" si="114"/>
        <v>NA</v>
      </c>
      <c r="P829" t="e">
        <v>#N/A</v>
      </c>
      <c r="Q829" t="e">
        <v>#N/A</v>
      </c>
      <c r="R829" t="str" cm="1">
        <f t="array" ref="R829">INDEX($U$2:$U$6,ROUNDUP(K829/$T$2,0))</f>
        <v>20-40%</v>
      </c>
      <c r="V829">
        <v>0</v>
      </c>
    </row>
    <row r="830" spans="1:22" x14ac:dyDescent="0.25">
      <c r="A830" s="26">
        <v>5781</v>
      </c>
      <c r="B830" s="96" t="s">
        <v>4408</v>
      </c>
      <c r="C830">
        <v>252531103</v>
      </c>
      <c r="D830" t="s">
        <v>4409</v>
      </c>
      <c r="E830">
        <v>34326.3843740101</v>
      </c>
      <c r="F830">
        <f t="shared" si="108"/>
        <v>21.333986559359914</v>
      </c>
      <c r="G830" s="27">
        <v>204</v>
      </c>
      <c r="H830">
        <f t="shared" si="109"/>
        <v>0.85311843047014368</v>
      </c>
      <c r="I830">
        <f t="shared" si="110"/>
        <v>18.200417129192271</v>
      </c>
      <c r="J830" s="97">
        <v>8.9217731025452301E-2</v>
      </c>
      <c r="K830" s="98">
        <v>829</v>
      </c>
      <c r="L830">
        <f t="shared" si="111"/>
        <v>10028.547505121876</v>
      </c>
      <c r="M830">
        <f t="shared" si="112"/>
        <v>5272.2919244162676</v>
      </c>
      <c r="N830" t="e">
        <f t="shared" si="113"/>
        <v>#N/A</v>
      </c>
      <c r="O830" t="str">
        <f t="shared" si="114"/>
        <v>NA</v>
      </c>
      <c r="P830" t="e">
        <v>#N/A</v>
      </c>
      <c r="Q830" t="e">
        <v>#N/A</v>
      </c>
      <c r="R830" t="str" cm="1">
        <f t="array" ref="R830">INDEX($U$2:$U$6,ROUNDUP(K830/$T$2,0))</f>
        <v>20-40%</v>
      </c>
      <c r="V830">
        <v>0.96000000000000008</v>
      </c>
    </row>
    <row r="831" spans="1:22" x14ac:dyDescent="0.25">
      <c r="A831" s="26">
        <v>6729</v>
      </c>
      <c r="B831" s="96" t="s">
        <v>2164</v>
      </c>
      <c r="C831">
        <v>182631107</v>
      </c>
      <c r="D831" t="s">
        <v>1081</v>
      </c>
      <c r="E831">
        <v>3996.9258733558399</v>
      </c>
      <c r="F831">
        <f t="shared" si="108"/>
        <v>2.4841055769769049</v>
      </c>
      <c r="G831" s="27">
        <v>45</v>
      </c>
      <c r="H831">
        <f t="shared" si="109"/>
        <v>1.6154096378991905</v>
      </c>
      <c r="I831">
        <f t="shared" si="110"/>
        <v>4.0128480906076218</v>
      </c>
      <c r="J831" s="97">
        <v>8.9174402013502699E-2</v>
      </c>
      <c r="K831" s="98">
        <v>830</v>
      </c>
      <c r="L831">
        <f t="shared" si="111"/>
        <v>10031.031610698854</v>
      </c>
      <c r="M831">
        <f t="shared" si="112"/>
        <v>5268.2790763256598</v>
      </c>
      <c r="N831" t="e">
        <f t="shared" si="113"/>
        <v>#N/A</v>
      </c>
      <c r="O831" t="str">
        <f t="shared" si="114"/>
        <v>NA</v>
      </c>
      <c r="P831" t="e">
        <v>#N/A</v>
      </c>
      <c r="Q831" t="e">
        <v>#N/A</v>
      </c>
      <c r="R831" t="str" cm="1">
        <f t="array" ref="R831">INDEX($U$2:$U$6,ROUNDUP(K831/$T$2,0))</f>
        <v>20-40%</v>
      </c>
      <c r="V831">
        <v>0</v>
      </c>
    </row>
    <row r="832" spans="1:22" x14ac:dyDescent="0.25">
      <c r="A832" s="26">
        <v>5238</v>
      </c>
      <c r="B832" s="96" t="s">
        <v>848</v>
      </c>
      <c r="C832">
        <v>152261106</v>
      </c>
      <c r="D832" t="s">
        <v>471</v>
      </c>
      <c r="E832">
        <v>24339.190469179401</v>
      </c>
      <c r="F832">
        <f t="shared" si="108"/>
        <v>15.126905201478808</v>
      </c>
      <c r="G832" s="27">
        <v>158</v>
      </c>
      <c r="H832">
        <f t="shared" si="109"/>
        <v>0.93023962098324464</v>
      </c>
      <c r="I832">
        <f t="shared" si="110"/>
        <v>14.071646561273118</v>
      </c>
      <c r="J832" s="97">
        <v>8.9061054185272895E-2</v>
      </c>
      <c r="K832" s="98">
        <v>831</v>
      </c>
      <c r="L832">
        <f t="shared" si="111"/>
        <v>10046.158515900333</v>
      </c>
      <c r="M832">
        <f t="shared" si="112"/>
        <v>5254.2074297643867</v>
      </c>
      <c r="N832" t="e">
        <f t="shared" si="113"/>
        <v>#N/A</v>
      </c>
      <c r="O832" t="str">
        <f t="shared" si="114"/>
        <v>NA</v>
      </c>
      <c r="P832" t="e">
        <v>#N/A</v>
      </c>
      <c r="Q832" t="e">
        <v>#N/A</v>
      </c>
      <c r="R832" t="str" cm="1">
        <f t="array" ref="R832">INDEX($U$2:$U$6,ROUNDUP(K832/$T$2,0))</f>
        <v>20-40%</v>
      </c>
      <c r="V832">
        <v>0</v>
      </c>
    </row>
    <row r="833" spans="1:22" x14ac:dyDescent="0.25">
      <c r="A833" s="26">
        <v>4137</v>
      </c>
      <c r="B833" s="96" t="s">
        <v>1792</v>
      </c>
      <c r="C833">
        <v>42771114</v>
      </c>
      <c r="D833" t="s">
        <v>441</v>
      </c>
      <c r="E833">
        <v>6048.4546811548898</v>
      </c>
      <c r="F833">
        <f t="shared" si="108"/>
        <v>3.759139018741386</v>
      </c>
      <c r="G833" s="27">
        <v>110</v>
      </c>
      <c r="H833">
        <f t="shared" si="109"/>
        <v>2.6060880183903876</v>
      </c>
      <c r="I833">
        <f t="shared" si="110"/>
        <v>9.796647156205724</v>
      </c>
      <c r="J833" s="97">
        <v>8.9060428692779303E-2</v>
      </c>
      <c r="K833" s="98">
        <v>832</v>
      </c>
      <c r="L833">
        <f t="shared" si="111"/>
        <v>10049.917654919074</v>
      </c>
      <c r="M833">
        <f t="shared" si="112"/>
        <v>5244.4107826081809</v>
      </c>
      <c r="N833" t="e">
        <f t="shared" si="113"/>
        <v>#N/A</v>
      </c>
      <c r="O833" t="str">
        <f t="shared" si="114"/>
        <v>NA</v>
      </c>
      <c r="P833" t="e">
        <v>#N/A</v>
      </c>
      <c r="Q833" t="e">
        <v>#N/A</v>
      </c>
      <c r="R833" t="str" cm="1">
        <f t="array" ref="R833">INDEX($U$2:$U$6,ROUNDUP(K833/$T$2,0))</f>
        <v>20-40%</v>
      </c>
      <c r="V833">
        <v>0</v>
      </c>
    </row>
    <row r="834" spans="1:22" x14ac:dyDescent="0.25">
      <c r="A834" s="26">
        <v>2145</v>
      </c>
      <c r="B834" s="96" t="s">
        <v>398</v>
      </c>
      <c r="C834">
        <v>42711101</v>
      </c>
      <c r="D834" t="s">
        <v>346</v>
      </c>
      <c r="E834">
        <v>55772.068237622203</v>
      </c>
      <c r="F834">
        <f t="shared" si="108"/>
        <v>34.662565716359353</v>
      </c>
      <c r="G834" s="27">
        <v>350</v>
      </c>
      <c r="H834">
        <f t="shared" si="109"/>
        <v>0.89706245793780215</v>
      </c>
      <c r="I834">
        <f t="shared" si="110"/>
        <v>31.094486399947915</v>
      </c>
      <c r="J834" s="97">
        <v>8.8841389714136895E-2</v>
      </c>
      <c r="K834" s="98">
        <v>833</v>
      </c>
      <c r="L834">
        <f t="shared" si="111"/>
        <v>10084.580220635433</v>
      </c>
      <c r="M834">
        <f t="shared" si="112"/>
        <v>5213.3162962082333</v>
      </c>
      <c r="N834" t="e">
        <f t="shared" si="113"/>
        <v>#N/A</v>
      </c>
      <c r="O834" t="str">
        <f t="shared" si="114"/>
        <v>NA</v>
      </c>
      <c r="P834" t="e">
        <v>#N/A</v>
      </c>
      <c r="Q834" t="e">
        <v>#N/A</v>
      </c>
      <c r="R834" t="str" cm="1">
        <f t="array" ref="R834">INDEX($U$2:$U$6,ROUNDUP(K834/$T$2,0))</f>
        <v>20-40%</v>
      </c>
      <c r="V834">
        <v>0</v>
      </c>
    </row>
    <row r="835" spans="1:22" x14ac:dyDescent="0.25">
      <c r="A835" s="26">
        <v>8817</v>
      </c>
      <c r="B835" s="96" t="s">
        <v>4410</v>
      </c>
      <c r="C835">
        <v>102911105</v>
      </c>
      <c r="D835" t="s">
        <v>1410</v>
      </c>
      <c r="E835">
        <v>18499.219614551399</v>
      </c>
      <c r="F835">
        <f t="shared" ref="F835:F898" si="115">E835/1609</f>
        <v>11.497339723151894</v>
      </c>
      <c r="G835" s="27">
        <v>14</v>
      </c>
      <c r="H835">
        <f t="shared" ref="H835:H898" si="116">I835/F835</f>
        <v>0.10781097991699423</v>
      </c>
      <c r="I835">
        <f t="shared" ref="I835:I898" si="117">IFERROR(J835*G835,0)</f>
        <v>1.2395394619915889</v>
      </c>
      <c r="J835" s="97">
        <v>8.8538532999399205E-2</v>
      </c>
      <c r="K835" s="98">
        <v>834</v>
      </c>
      <c r="L835">
        <f t="shared" ref="L835:L898" si="118">L834+F835</f>
        <v>10096.077560358584</v>
      </c>
      <c r="M835">
        <f t="shared" ref="M835:M898" si="119">M834-I835</f>
        <v>5212.0767567462417</v>
      </c>
      <c r="N835" t="e">
        <f t="shared" ref="N835:N898" si="120">IF(B835=O835,M835,NA())</f>
        <v>#N/A</v>
      </c>
      <c r="O835" t="str">
        <f t="shared" ref="O835:O898" si="121">IFERROR(VLOOKUP(B835,$AE$2:$AE$420,1,FALSE),"NA")</f>
        <v>NA</v>
      </c>
      <c r="P835" t="e">
        <v>#N/A</v>
      </c>
      <c r="Q835" t="e">
        <v>#N/A</v>
      </c>
      <c r="R835" t="str" cm="1">
        <f t="array" ref="R835">INDEX($U$2:$U$6,ROUNDUP(K835/$T$2,0))</f>
        <v>20-40%</v>
      </c>
      <c r="V835">
        <v>0</v>
      </c>
    </row>
    <row r="836" spans="1:22" x14ac:dyDescent="0.25">
      <c r="A836" s="26">
        <v>3899</v>
      </c>
      <c r="B836" s="96" t="s">
        <v>148</v>
      </c>
      <c r="C836">
        <v>163781705</v>
      </c>
      <c r="D836" t="s">
        <v>1134</v>
      </c>
      <c r="E836">
        <v>12416.9837405527</v>
      </c>
      <c r="F836">
        <f t="shared" si="115"/>
        <v>7.7172055565896205</v>
      </c>
      <c r="G836" s="27">
        <v>129</v>
      </c>
      <c r="H836">
        <f t="shared" si="116"/>
        <v>1.4791680193086703</v>
      </c>
      <c r="I836">
        <f t="shared" si="117"/>
        <v>11.415043657738533</v>
      </c>
      <c r="J836" s="97">
        <v>8.8488710525104902E-2</v>
      </c>
      <c r="K836" s="98">
        <v>835</v>
      </c>
      <c r="L836">
        <f t="shared" si="118"/>
        <v>10103.794765915174</v>
      </c>
      <c r="M836">
        <f t="shared" si="119"/>
        <v>5200.6617130885033</v>
      </c>
      <c r="N836" t="e">
        <f t="shared" si="120"/>
        <v>#N/A</v>
      </c>
      <c r="O836" t="str">
        <f t="shared" si="121"/>
        <v>NA</v>
      </c>
      <c r="P836" t="e">
        <v>#N/A</v>
      </c>
      <c r="Q836" t="e">
        <v>#N/A</v>
      </c>
      <c r="R836" t="str" cm="1">
        <f t="array" ref="R836">INDEX($U$2:$U$6,ROUNDUP(K836/$T$2,0))</f>
        <v>20-40%</v>
      </c>
      <c r="V836">
        <v>0</v>
      </c>
    </row>
    <row r="837" spans="1:22" x14ac:dyDescent="0.25">
      <c r="A837" s="26">
        <v>5666</v>
      </c>
      <c r="B837" s="96" t="s">
        <v>601</v>
      </c>
      <c r="C837">
        <v>24251101</v>
      </c>
      <c r="D837" t="s">
        <v>289</v>
      </c>
      <c r="E837">
        <v>6709.5897236866804</v>
      </c>
      <c r="F837">
        <f t="shared" si="115"/>
        <v>4.1700371185125418</v>
      </c>
      <c r="G837" s="27">
        <v>52</v>
      </c>
      <c r="H837">
        <f t="shared" si="116"/>
        <v>1.1026091701658647</v>
      </c>
      <c r="I837">
        <f t="shared" si="117"/>
        <v>4.5979211668039675</v>
      </c>
      <c r="J837" s="97">
        <v>8.8421560900076301E-2</v>
      </c>
      <c r="K837" s="98">
        <v>836</v>
      </c>
      <c r="L837">
        <f t="shared" si="118"/>
        <v>10107.964803033687</v>
      </c>
      <c r="M837">
        <f t="shared" si="119"/>
        <v>5196.0637919216997</v>
      </c>
      <c r="N837" t="e">
        <f t="shared" si="120"/>
        <v>#N/A</v>
      </c>
      <c r="O837" t="str">
        <f t="shared" si="121"/>
        <v>NA</v>
      </c>
      <c r="P837" t="e">
        <v>#N/A</v>
      </c>
      <c r="Q837" t="e">
        <v>#N/A</v>
      </c>
      <c r="R837" t="str" cm="1">
        <f t="array" ref="R837">INDEX($U$2:$U$6,ROUNDUP(K837/$T$2,0))</f>
        <v>20-40%</v>
      </c>
      <c r="V837">
        <v>0</v>
      </c>
    </row>
    <row r="838" spans="1:22" x14ac:dyDescent="0.25">
      <c r="A838" s="26">
        <v>7241</v>
      </c>
      <c r="B838" s="96" t="s">
        <v>1443</v>
      </c>
      <c r="C838">
        <v>182541103</v>
      </c>
      <c r="D838" t="s">
        <v>1066</v>
      </c>
      <c r="E838">
        <v>40416.423734015603</v>
      </c>
      <c r="F838">
        <f t="shared" si="115"/>
        <v>25.118970623999754</v>
      </c>
      <c r="G838" s="27">
        <v>152</v>
      </c>
      <c r="H838">
        <f t="shared" si="116"/>
        <v>0.53503387513561163</v>
      </c>
      <c r="I838">
        <f t="shared" si="117"/>
        <v>13.43950019237618</v>
      </c>
      <c r="J838" s="97">
        <v>8.8417764423527501E-2</v>
      </c>
      <c r="K838" s="98">
        <v>837</v>
      </c>
      <c r="L838">
        <f t="shared" si="118"/>
        <v>10133.083773657687</v>
      </c>
      <c r="M838">
        <f t="shared" si="119"/>
        <v>5182.6242917293239</v>
      </c>
      <c r="N838" t="e">
        <f t="shared" si="120"/>
        <v>#N/A</v>
      </c>
      <c r="O838" t="str">
        <f t="shared" si="121"/>
        <v>NA</v>
      </c>
      <c r="P838" t="e">
        <v>#N/A</v>
      </c>
      <c r="Q838" t="e">
        <v>#N/A</v>
      </c>
      <c r="R838" t="str" cm="1">
        <f t="array" ref="R838">INDEX($U$2:$U$6,ROUNDUP(K838/$T$2,0))</f>
        <v>20-40%</v>
      </c>
      <c r="V838">
        <v>0</v>
      </c>
    </row>
    <row r="839" spans="1:22" x14ac:dyDescent="0.25">
      <c r="A839" s="26">
        <v>878</v>
      </c>
      <c r="B839" s="96" t="s">
        <v>1193</v>
      </c>
      <c r="C839">
        <v>163451702</v>
      </c>
      <c r="D839" t="s">
        <v>933</v>
      </c>
      <c r="E839">
        <v>93174.099578256995</v>
      </c>
      <c r="F839">
        <f t="shared" si="115"/>
        <v>57.908079290402107</v>
      </c>
      <c r="G839" s="27">
        <v>401</v>
      </c>
      <c r="H839">
        <f t="shared" si="116"/>
        <v>0.61044014512957567</v>
      </c>
      <c r="I839">
        <f t="shared" si="117"/>
        <v>35.349416326208036</v>
      </c>
      <c r="J839" s="97">
        <v>8.8153157920718303E-2</v>
      </c>
      <c r="K839" s="98">
        <v>838</v>
      </c>
      <c r="L839">
        <f t="shared" si="118"/>
        <v>10190.991852948089</v>
      </c>
      <c r="M839">
        <f t="shared" si="119"/>
        <v>5147.2748754031154</v>
      </c>
      <c r="N839" t="e">
        <f t="shared" si="120"/>
        <v>#N/A</v>
      </c>
      <c r="O839" t="str">
        <f t="shared" si="121"/>
        <v>NA</v>
      </c>
      <c r="P839" t="e">
        <v>#N/A</v>
      </c>
      <c r="Q839" t="e">
        <v>#N/A</v>
      </c>
      <c r="R839" t="str" cm="1">
        <f t="array" ref="R839">INDEX($U$2:$U$6,ROUNDUP(K839/$T$2,0))</f>
        <v>20-40%</v>
      </c>
      <c r="V839">
        <v>0</v>
      </c>
    </row>
    <row r="840" spans="1:22" x14ac:dyDescent="0.25">
      <c r="A840" s="26">
        <v>4836</v>
      </c>
      <c r="B840" s="96" t="s">
        <v>961</v>
      </c>
      <c r="C840">
        <v>152031103</v>
      </c>
      <c r="D840" t="s">
        <v>334</v>
      </c>
      <c r="E840">
        <v>34930.2373189391</v>
      </c>
      <c r="F840">
        <f t="shared" si="115"/>
        <v>21.709283604064076</v>
      </c>
      <c r="G840" s="27">
        <v>255</v>
      </c>
      <c r="H840">
        <f t="shared" si="116"/>
        <v>1.0326952583200419</v>
      </c>
      <c r="I840">
        <f t="shared" si="117"/>
        <v>22.419074239442001</v>
      </c>
      <c r="J840" s="97">
        <v>8.7917938193890197E-2</v>
      </c>
      <c r="K840" s="98">
        <v>839</v>
      </c>
      <c r="L840">
        <f t="shared" si="118"/>
        <v>10212.701136552154</v>
      </c>
      <c r="M840">
        <f t="shared" si="119"/>
        <v>5124.8558011636733</v>
      </c>
      <c r="N840" t="e">
        <f t="shared" si="120"/>
        <v>#N/A</v>
      </c>
      <c r="O840" t="str">
        <f t="shared" si="121"/>
        <v>NA</v>
      </c>
      <c r="P840" t="e">
        <v>#N/A</v>
      </c>
      <c r="Q840" t="e">
        <v>#N/A</v>
      </c>
      <c r="R840" t="str" cm="1">
        <f t="array" ref="R840">INDEX($U$2:$U$6,ROUNDUP(K840/$T$2,0))</f>
        <v>20-40%</v>
      </c>
      <c r="V840">
        <v>0</v>
      </c>
    </row>
    <row r="841" spans="1:22" x14ac:dyDescent="0.25">
      <c r="A841" s="26">
        <v>7987</v>
      </c>
      <c r="B841" s="96" t="s">
        <v>4411</v>
      </c>
      <c r="C841">
        <v>152701108</v>
      </c>
      <c r="D841" t="s">
        <v>282</v>
      </c>
      <c r="E841">
        <v>4221.2235590678802</v>
      </c>
      <c r="F841">
        <f t="shared" si="115"/>
        <v>2.6235074947594033</v>
      </c>
      <c r="G841" s="27">
        <v>43</v>
      </c>
      <c r="H841">
        <f t="shared" si="116"/>
        <v>1.4379017929768172</v>
      </c>
      <c r="I841">
        <f t="shared" si="117"/>
        <v>3.772346130602664</v>
      </c>
      <c r="J841" s="97">
        <v>8.77289797814573E-2</v>
      </c>
      <c r="K841" s="98">
        <v>840</v>
      </c>
      <c r="L841">
        <f t="shared" si="118"/>
        <v>10215.324644046914</v>
      </c>
      <c r="M841">
        <f t="shared" si="119"/>
        <v>5121.083455033071</v>
      </c>
      <c r="N841" t="e">
        <f t="shared" si="120"/>
        <v>#N/A</v>
      </c>
      <c r="O841" t="str">
        <f t="shared" si="121"/>
        <v>NA</v>
      </c>
      <c r="P841" t="e">
        <v>#N/A</v>
      </c>
      <c r="Q841" t="e">
        <v>#N/A</v>
      </c>
      <c r="R841" t="str" cm="1">
        <f t="array" ref="R841">INDEX($U$2:$U$6,ROUNDUP(K841/$T$2,0))</f>
        <v>20-40%</v>
      </c>
      <c r="V841">
        <v>0</v>
      </c>
    </row>
    <row r="842" spans="1:22" x14ac:dyDescent="0.25">
      <c r="A842" s="26">
        <v>8725</v>
      </c>
      <c r="B842" s="96" t="s">
        <v>4412</v>
      </c>
      <c r="C842">
        <v>83182101</v>
      </c>
      <c r="D842" t="s">
        <v>2299</v>
      </c>
      <c r="E842">
        <v>7304.6851583977004</v>
      </c>
      <c r="F842">
        <f t="shared" si="115"/>
        <v>4.5398913352378498</v>
      </c>
      <c r="G842" s="27">
        <v>53</v>
      </c>
      <c r="H842">
        <f t="shared" si="116"/>
        <v>1.0216333196426177</v>
      </c>
      <c r="I842">
        <f t="shared" si="117"/>
        <v>4.6381042556358008</v>
      </c>
      <c r="J842" s="97">
        <v>8.7511401049732096E-2</v>
      </c>
      <c r="K842" s="98">
        <v>841</v>
      </c>
      <c r="L842">
        <f t="shared" si="118"/>
        <v>10219.864535382152</v>
      </c>
      <c r="M842">
        <f t="shared" si="119"/>
        <v>5116.4453507774351</v>
      </c>
      <c r="N842" t="e">
        <f t="shared" si="120"/>
        <v>#N/A</v>
      </c>
      <c r="O842" t="str">
        <f t="shared" si="121"/>
        <v>NA</v>
      </c>
      <c r="P842" t="e">
        <v>#N/A</v>
      </c>
      <c r="Q842" t="e">
        <v>#N/A</v>
      </c>
      <c r="R842" t="str" cm="1">
        <f t="array" ref="R842">INDEX($U$2:$U$6,ROUNDUP(K842/$T$2,0))</f>
        <v>20-40%</v>
      </c>
      <c r="V842">
        <v>0</v>
      </c>
    </row>
    <row r="843" spans="1:22" x14ac:dyDescent="0.25">
      <c r="A843" s="26">
        <v>4715</v>
      </c>
      <c r="B843" s="96" t="s">
        <v>726</v>
      </c>
      <c r="C843">
        <v>103401102</v>
      </c>
      <c r="D843" t="s">
        <v>653</v>
      </c>
      <c r="E843">
        <v>12661.491767124</v>
      </c>
      <c r="F843">
        <f t="shared" si="115"/>
        <v>7.8691682828614047</v>
      </c>
      <c r="G843" s="27">
        <v>217</v>
      </c>
      <c r="H843">
        <f t="shared" si="116"/>
        <v>2.4092834312441429</v>
      </c>
      <c r="I843">
        <f t="shared" si="117"/>
        <v>18.959056761569904</v>
      </c>
      <c r="J843" s="97">
        <v>8.7368925168524902E-2</v>
      </c>
      <c r="K843" s="98">
        <v>842</v>
      </c>
      <c r="L843">
        <f t="shared" si="118"/>
        <v>10227.733703665013</v>
      </c>
      <c r="M843">
        <f t="shared" si="119"/>
        <v>5097.4862940158655</v>
      </c>
      <c r="N843" t="e">
        <f t="shared" si="120"/>
        <v>#N/A</v>
      </c>
      <c r="O843" t="str">
        <f t="shared" si="121"/>
        <v>NA</v>
      </c>
      <c r="P843" t="e">
        <v>#N/A</v>
      </c>
      <c r="Q843" t="e">
        <v>#N/A</v>
      </c>
      <c r="R843" t="str" cm="1">
        <f t="array" ref="R843">INDEX($U$2:$U$6,ROUNDUP(K843/$T$2,0))</f>
        <v>20-40%</v>
      </c>
      <c r="V843">
        <v>0</v>
      </c>
    </row>
    <row r="844" spans="1:22" x14ac:dyDescent="0.25">
      <c r="A844" s="26">
        <v>5678</v>
      </c>
      <c r="B844" s="96" t="s">
        <v>4413</v>
      </c>
      <c r="C844">
        <v>182631102</v>
      </c>
      <c r="D844" t="s">
        <v>2802</v>
      </c>
      <c r="E844">
        <v>597.03916933740902</v>
      </c>
      <c r="F844">
        <f t="shared" si="115"/>
        <v>0.37106225564786144</v>
      </c>
      <c r="G844" s="27">
        <v>6</v>
      </c>
      <c r="H844">
        <f t="shared" si="116"/>
        <v>1.4123742575299258</v>
      </c>
      <c r="I844">
        <f t="shared" si="117"/>
        <v>0.52407877781802781</v>
      </c>
      <c r="J844" s="97">
        <v>8.7346462969671301E-2</v>
      </c>
      <c r="K844" s="98">
        <v>843</v>
      </c>
      <c r="L844">
        <f t="shared" si="118"/>
        <v>10228.104765920662</v>
      </c>
      <c r="M844">
        <f t="shared" si="119"/>
        <v>5096.9622152380471</v>
      </c>
      <c r="N844" t="e">
        <f t="shared" si="120"/>
        <v>#N/A</v>
      </c>
      <c r="O844" t="str">
        <f t="shared" si="121"/>
        <v>NA</v>
      </c>
      <c r="P844" t="e">
        <v>#N/A</v>
      </c>
      <c r="Q844" t="e">
        <v>#N/A</v>
      </c>
      <c r="R844" t="str" cm="1">
        <f t="array" ref="R844">INDEX($U$2:$U$6,ROUNDUP(K844/$T$2,0))</f>
        <v>20-40%</v>
      </c>
      <c r="V844">
        <v>0</v>
      </c>
    </row>
    <row r="845" spans="1:22" x14ac:dyDescent="0.25">
      <c r="A845" s="26">
        <v>8497</v>
      </c>
      <c r="B845" s="96" t="s">
        <v>1910</v>
      </c>
      <c r="C845">
        <v>252192105</v>
      </c>
      <c r="D845" t="s">
        <v>830</v>
      </c>
      <c r="E845">
        <v>7317.3510416434201</v>
      </c>
      <c r="F845">
        <f t="shared" si="115"/>
        <v>4.5477632328423994</v>
      </c>
      <c r="G845" s="27">
        <v>37</v>
      </c>
      <c r="H845">
        <f t="shared" si="116"/>
        <v>0.71022410872035091</v>
      </c>
      <c r="I845">
        <f t="shared" si="117"/>
        <v>3.229931088716675</v>
      </c>
      <c r="J845" s="97">
        <v>8.7295434830180402E-2</v>
      </c>
      <c r="K845" s="98">
        <v>844</v>
      </c>
      <c r="L845">
        <f t="shared" si="118"/>
        <v>10232.652529153504</v>
      </c>
      <c r="M845">
        <f t="shared" si="119"/>
        <v>5093.7322841493306</v>
      </c>
      <c r="N845" t="e">
        <f t="shared" si="120"/>
        <v>#N/A</v>
      </c>
      <c r="O845" t="str">
        <f t="shared" si="121"/>
        <v>NA</v>
      </c>
      <c r="P845" t="e">
        <v>#N/A</v>
      </c>
      <c r="Q845" t="e">
        <v>#N/A</v>
      </c>
      <c r="R845" t="str" cm="1">
        <f t="array" ref="R845">INDEX($U$2:$U$6,ROUNDUP(K845/$T$2,0))</f>
        <v>20-40%</v>
      </c>
      <c r="V845">
        <v>0</v>
      </c>
    </row>
    <row r="846" spans="1:22" x14ac:dyDescent="0.25">
      <c r="A846" s="26">
        <v>4933</v>
      </c>
      <c r="B846" s="96" t="s">
        <v>1414</v>
      </c>
      <c r="C846">
        <v>163761703</v>
      </c>
      <c r="D846" t="s">
        <v>1407</v>
      </c>
      <c r="E846">
        <v>14438.9194831604</v>
      </c>
      <c r="F846">
        <f t="shared" si="115"/>
        <v>8.9738467887883164</v>
      </c>
      <c r="G846" s="27">
        <v>104</v>
      </c>
      <c r="H846">
        <f t="shared" si="116"/>
        <v>1.0095975649322839</v>
      </c>
      <c r="I846">
        <f t="shared" si="117"/>
        <v>9.0599738660360796</v>
      </c>
      <c r="J846" s="97">
        <v>8.711513332727E-2</v>
      </c>
      <c r="K846" s="98">
        <v>845</v>
      </c>
      <c r="L846">
        <f t="shared" si="118"/>
        <v>10241.626375942293</v>
      </c>
      <c r="M846">
        <f t="shared" si="119"/>
        <v>5084.6723102832948</v>
      </c>
      <c r="N846" t="e">
        <f t="shared" si="120"/>
        <v>#N/A</v>
      </c>
      <c r="O846" t="str">
        <f t="shared" si="121"/>
        <v>NA</v>
      </c>
      <c r="P846" t="e">
        <v>#N/A</v>
      </c>
      <c r="Q846" t="e">
        <v>#N/A</v>
      </c>
      <c r="R846" t="str" cm="1">
        <f t="array" ref="R846">INDEX($U$2:$U$6,ROUNDUP(K846/$T$2,0))</f>
        <v>20-40%</v>
      </c>
      <c r="V846">
        <v>0</v>
      </c>
    </row>
    <row r="847" spans="1:22" x14ac:dyDescent="0.25">
      <c r="A847" s="26">
        <v>10437</v>
      </c>
      <c r="B847" s="96" t="s">
        <v>1690</v>
      </c>
      <c r="C847">
        <v>192251102</v>
      </c>
      <c r="D847" t="s">
        <v>203</v>
      </c>
      <c r="E847">
        <v>11378.8383657997</v>
      </c>
      <c r="F847">
        <f t="shared" si="115"/>
        <v>7.071994012305594</v>
      </c>
      <c r="G847" s="27">
        <v>33</v>
      </c>
      <c r="H847">
        <f t="shared" si="116"/>
        <v>0.40568922048249351</v>
      </c>
      <c r="I847">
        <f t="shared" si="117"/>
        <v>2.8690317381091179</v>
      </c>
      <c r="J847" s="97">
        <v>8.6940355700276306E-2</v>
      </c>
      <c r="K847" s="98">
        <v>846</v>
      </c>
      <c r="L847">
        <f t="shared" si="118"/>
        <v>10248.698369954598</v>
      </c>
      <c r="M847">
        <f t="shared" si="119"/>
        <v>5081.803278545186</v>
      </c>
      <c r="N847" t="e">
        <f t="shared" si="120"/>
        <v>#N/A</v>
      </c>
      <c r="O847" t="str">
        <f t="shared" si="121"/>
        <v>NA</v>
      </c>
      <c r="P847" t="e">
        <v>#N/A</v>
      </c>
      <c r="Q847" t="e">
        <v>#N/A</v>
      </c>
      <c r="R847" t="str" cm="1">
        <f t="array" ref="R847">INDEX($U$2:$U$6,ROUNDUP(K847/$T$2,0))</f>
        <v>20-40%</v>
      </c>
      <c r="V847">
        <v>0</v>
      </c>
    </row>
    <row r="848" spans="1:22" x14ac:dyDescent="0.25">
      <c r="A848" s="26">
        <v>3279</v>
      </c>
      <c r="B848" s="96" t="s">
        <v>4414</v>
      </c>
      <c r="C848">
        <v>254421101</v>
      </c>
      <c r="D848" t="s">
        <v>209</v>
      </c>
      <c r="E848">
        <v>3724.6765585547901</v>
      </c>
      <c r="F848">
        <f t="shared" si="115"/>
        <v>2.3149015280017342</v>
      </c>
      <c r="G848" s="27">
        <v>47</v>
      </c>
      <c r="H848">
        <f t="shared" si="116"/>
        <v>1.7579085434641952</v>
      </c>
      <c r="I848">
        <f t="shared" si="117"/>
        <v>4.0693851733525683</v>
      </c>
      <c r="J848" s="97">
        <v>8.6582663262820603E-2</v>
      </c>
      <c r="K848" s="98">
        <v>847</v>
      </c>
      <c r="L848">
        <f t="shared" si="118"/>
        <v>10251.0132714826</v>
      </c>
      <c r="M848">
        <f t="shared" si="119"/>
        <v>5077.7338933718338</v>
      </c>
      <c r="N848" t="e">
        <f t="shared" si="120"/>
        <v>#N/A</v>
      </c>
      <c r="O848" t="str">
        <f t="shared" si="121"/>
        <v>NA</v>
      </c>
      <c r="P848" t="e">
        <v>#N/A</v>
      </c>
      <c r="Q848" t="e">
        <v>#N/A</v>
      </c>
      <c r="R848" t="str" cm="1">
        <f t="array" ref="R848">INDEX($U$2:$U$6,ROUNDUP(K848/$T$2,0))</f>
        <v>20-40%</v>
      </c>
      <c r="V848">
        <v>0</v>
      </c>
    </row>
    <row r="849" spans="1:22" x14ac:dyDescent="0.25">
      <c r="A849" s="26">
        <v>6810</v>
      </c>
      <c r="B849" s="96" t="s">
        <v>2619</v>
      </c>
      <c r="C849">
        <v>103451101</v>
      </c>
      <c r="D849" t="s">
        <v>1180</v>
      </c>
      <c r="E849">
        <v>10388.8944931233</v>
      </c>
      <c r="F849">
        <f t="shared" si="115"/>
        <v>6.4567398962854572</v>
      </c>
      <c r="G849" s="27">
        <v>63</v>
      </c>
      <c r="H849">
        <f t="shared" si="116"/>
        <v>0.84432979626579185</v>
      </c>
      <c r="I849">
        <f t="shared" si="117"/>
        <v>5.4516178811719103</v>
      </c>
      <c r="J849" s="97">
        <v>8.6533617161458895E-2</v>
      </c>
      <c r="K849" s="98">
        <v>848</v>
      </c>
      <c r="L849">
        <f t="shared" si="118"/>
        <v>10257.470011378886</v>
      </c>
      <c r="M849">
        <f t="shared" si="119"/>
        <v>5072.282275490662</v>
      </c>
      <c r="N849" t="e">
        <f t="shared" si="120"/>
        <v>#N/A</v>
      </c>
      <c r="O849" t="str">
        <f t="shared" si="121"/>
        <v>NA</v>
      </c>
      <c r="P849" t="e">
        <v>#N/A</v>
      </c>
      <c r="Q849" t="e">
        <v>#N/A</v>
      </c>
      <c r="R849" t="str" cm="1">
        <f t="array" ref="R849">INDEX($U$2:$U$6,ROUNDUP(K849/$T$2,0))</f>
        <v>20-40%</v>
      </c>
      <c r="V849">
        <v>0</v>
      </c>
    </row>
    <row r="850" spans="1:22" x14ac:dyDescent="0.25">
      <c r="A850" s="26">
        <v>2304</v>
      </c>
      <c r="B850" s="96" t="s">
        <v>4415</v>
      </c>
      <c r="C850">
        <v>252531103</v>
      </c>
      <c r="D850" t="s">
        <v>4409</v>
      </c>
      <c r="E850">
        <v>45670.421724974898</v>
      </c>
      <c r="F850">
        <f t="shared" si="115"/>
        <v>28.384351600357302</v>
      </c>
      <c r="G850" s="27">
        <v>294</v>
      </c>
      <c r="H850">
        <f t="shared" si="116"/>
        <v>0.89443935336196523</v>
      </c>
      <c r="I850">
        <f t="shared" si="117"/>
        <v>25.388081091022247</v>
      </c>
      <c r="J850" s="97">
        <v>8.6354017316402201E-2</v>
      </c>
      <c r="K850" s="98">
        <v>849</v>
      </c>
      <c r="L850">
        <f t="shared" si="118"/>
        <v>10285.854362979244</v>
      </c>
      <c r="M850">
        <f t="shared" si="119"/>
        <v>5046.8941943996397</v>
      </c>
      <c r="N850" t="e">
        <f t="shared" si="120"/>
        <v>#N/A</v>
      </c>
      <c r="O850" t="str">
        <f t="shared" si="121"/>
        <v>NA</v>
      </c>
      <c r="P850" t="e">
        <v>#N/A</v>
      </c>
      <c r="Q850" t="e">
        <v>#N/A</v>
      </c>
      <c r="R850" t="str" cm="1">
        <f t="array" ref="R850">INDEX($U$2:$U$6,ROUNDUP(K850/$T$2,0))</f>
        <v>20-40%</v>
      </c>
      <c r="V850">
        <v>0</v>
      </c>
    </row>
    <row r="851" spans="1:22" x14ac:dyDescent="0.25">
      <c r="A851" s="26">
        <v>7373</v>
      </c>
      <c r="B851" s="96" t="s">
        <v>1558</v>
      </c>
      <c r="C851">
        <v>252941107</v>
      </c>
      <c r="D851" t="s">
        <v>364</v>
      </c>
      <c r="E851">
        <v>20845.5532679346</v>
      </c>
      <c r="F851">
        <f t="shared" si="115"/>
        <v>12.955595567392542</v>
      </c>
      <c r="G851" s="27">
        <v>240</v>
      </c>
      <c r="H851">
        <f t="shared" si="116"/>
        <v>1.5971687573414708</v>
      </c>
      <c r="I851">
        <f t="shared" si="117"/>
        <v>20.692272472991014</v>
      </c>
      <c r="J851" s="97">
        <v>8.6217801970795899E-2</v>
      </c>
      <c r="K851" s="98">
        <v>850</v>
      </c>
      <c r="L851">
        <f t="shared" si="118"/>
        <v>10298.809958546637</v>
      </c>
      <c r="M851">
        <f t="shared" si="119"/>
        <v>5026.2019219266485</v>
      </c>
      <c r="N851" t="e">
        <f t="shared" si="120"/>
        <v>#N/A</v>
      </c>
      <c r="O851" t="str">
        <f t="shared" si="121"/>
        <v>NA</v>
      </c>
      <c r="P851" t="e">
        <v>#N/A</v>
      </c>
      <c r="Q851" t="e">
        <v>#N/A</v>
      </c>
      <c r="R851" t="str" cm="1">
        <f t="array" ref="R851">INDEX($U$2:$U$6,ROUNDUP(K851/$T$2,0))</f>
        <v>20-40%</v>
      </c>
      <c r="V851">
        <v>0</v>
      </c>
    </row>
    <row r="852" spans="1:22" x14ac:dyDescent="0.25">
      <c r="A852" s="26">
        <v>1492</v>
      </c>
      <c r="B852" s="96" t="s">
        <v>524</v>
      </c>
      <c r="C852">
        <v>103561101</v>
      </c>
      <c r="D852" t="s">
        <v>523</v>
      </c>
      <c r="E852">
        <v>20081.779314850199</v>
      </c>
      <c r="F852">
        <f t="shared" si="115"/>
        <v>12.480906970074704</v>
      </c>
      <c r="G852" s="27">
        <v>145</v>
      </c>
      <c r="H852">
        <f t="shared" si="116"/>
        <v>0.9988818215648797</v>
      </c>
      <c r="I852">
        <f t="shared" si="117"/>
        <v>12.466951089050024</v>
      </c>
      <c r="J852" s="97">
        <v>8.5978973027931199E-2</v>
      </c>
      <c r="K852" s="98">
        <v>851</v>
      </c>
      <c r="L852">
        <f t="shared" si="118"/>
        <v>10311.290865516712</v>
      </c>
      <c r="M852">
        <f t="shared" si="119"/>
        <v>5013.7349708375987</v>
      </c>
      <c r="N852" t="e">
        <f t="shared" si="120"/>
        <v>#N/A</v>
      </c>
      <c r="O852" t="str">
        <f t="shared" si="121"/>
        <v>NA</v>
      </c>
      <c r="P852" t="e">
        <v>#N/A</v>
      </c>
      <c r="Q852" t="e">
        <v>#N/A</v>
      </c>
      <c r="R852" t="str" cm="1">
        <f t="array" ref="R852">INDEX($U$2:$U$6,ROUNDUP(K852/$T$2,0))</f>
        <v>20-40%</v>
      </c>
      <c r="V852">
        <v>0</v>
      </c>
    </row>
    <row r="853" spans="1:22" x14ac:dyDescent="0.25">
      <c r="A853" s="26">
        <v>3172</v>
      </c>
      <c r="B853" s="96" t="s">
        <v>3728</v>
      </c>
      <c r="C853">
        <v>103541105</v>
      </c>
      <c r="D853" t="s">
        <v>902</v>
      </c>
      <c r="E853">
        <v>212.36375046901799</v>
      </c>
      <c r="F853">
        <f t="shared" si="115"/>
        <v>0.13198492881853199</v>
      </c>
      <c r="G853" s="27">
        <v>59</v>
      </c>
      <c r="H853">
        <f t="shared" si="116"/>
        <v>38.390202812376806</v>
      </c>
      <c r="I853">
        <f t="shared" si="117"/>
        <v>5.0669281855205597</v>
      </c>
      <c r="J853" s="97">
        <v>8.5880138737636599E-2</v>
      </c>
      <c r="K853" s="98">
        <v>852</v>
      </c>
      <c r="L853">
        <f t="shared" si="118"/>
        <v>10311.422850445531</v>
      </c>
      <c r="M853">
        <f t="shared" si="119"/>
        <v>5008.6680426520779</v>
      </c>
      <c r="N853" t="e">
        <f t="shared" si="120"/>
        <v>#N/A</v>
      </c>
      <c r="O853" t="str">
        <f t="shared" si="121"/>
        <v>NA</v>
      </c>
      <c r="P853" t="e">
        <v>#N/A</v>
      </c>
      <c r="Q853" t="e">
        <v>#N/A</v>
      </c>
      <c r="R853" t="str" cm="1">
        <f t="array" ref="R853">INDEX($U$2:$U$6,ROUNDUP(K853/$T$2,0))</f>
        <v>20-40%</v>
      </c>
      <c r="V853">
        <v>0</v>
      </c>
    </row>
    <row r="854" spans="1:22" x14ac:dyDescent="0.25">
      <c r="A854" s="26">
        <v>5834</v>
      </c>
      <c r="B854" s="96" t="s">
        <v>3562</v>
      </c>
      <c r="C854">
        <v>182721102</v>
      </c>
      <c r="D854" t="s">
        <v>1434</v>
      </c>
      <c r="E854">
        <v>13648.6048518118</v>
      </c>
      <c r="F854">
        <f t="shared" si="115"/>
        <v>8.4826630527108762</v>
      </c>
      <c r="G854" s="27">
        <v>137</v>
      </c>
      <c r="H854">
        <f t="shared" si="116"/>
        <v>1.3847530262992329</v>
      </c>
      <c r="I854">
        <f t="shared" si="117"/>
        <v>11.746393333318075</v>
      </c>
      <c r="J854" s="97">
        <v>8.5740097323489597E-2</v>
      </c>
      <c r="K854" s="98">
        <v>853</v>
      </c>
      <c r="L854">
        <f t="shared" si="118"/>
        <v>10319.905513498243</v>
      </c>
      <c r="M854">
        <f t="shared" si="119"/>
        <v>4996.9216493187596</v>
      </c>
      <c r="N854" t="e">
        <f t="shared" si="120"/>
        <v>#N/A</v>
      </c>
      <c r="O854" t="str">
        <f t="shared" si="121"/>
        <v>NA</v>
      </c>
      <c r="P854" t="e">
        <v>#N/A</v>
      </c>
      <c r="Q854" t="e">
        <v>#N/A</v>
      </c>
      <c r="R854" t="str" cm="1">
        <f t="array" ref="R854">INDEX($U$2:$U$6,ROUNDUP(K854/$T$2,0))</f>
        <v>20-40%</v>
      </c>
      <c r="V854">
        <v>0</v>
      </c>
    </row>
    <row r="855" spans="1:22" x14ac:dyDescent="0.25">
      <c r="A855" s="26">
        <v>742</v>
      </c>
      <c r="B855" s="96" t="s">
        <v>680</v>
      </c>
      <c r="C855">
        <v>83242105</v>
      </c>
      <c r="D855" t="s">
        <v>679</v>
      </c>
      <c r="E855">
        <v>36252.585192517603</v>
      </c>
      <c r="F855">
        <f t="shared" si="115"/>
        <v>22.531128149482662</v>
      </c>
      <c r="G855" s="27">
        <v>309</v>
      </c>
      <c r="H855">
        <f t="shared" si="116"/>
        <v>1.1751724759698245</v>
      </c>
      <c r="I855">
        <f t="shared" si="117"/>
        <v>26.477961653820952</v>
      </c>
      <c r="J855" s="97">
        <v>8.5689196290682695E-2</v>
      </c>
      <c r="K855" s="98">
        <v>854</v>
      </c>
      <c r="L855">
        <f t="shared" si="118"/>
        <v>10342.436641647726</v>
      </c>
      <c r="M855">
        <f t="shared" si="119"/>
        <v>4970.4436876649388</v>
      </c>
      <c r="N855" t="e">
        <f t="shared" si="120"/>
        <v>#N/A</v>
      </c>
      <c r="O855" t="str">
        <f t="shared" si="121"/>
        <v>NA</v>
      </c>
      <c r="P855" t="e">
        <v>#N/A</v>
      </c>
      <c r="Q855" t="e">
        <v>#N/A</v>
      </c>
      <c r="R855" t="str" cm="1">
        <f t="array" ref="R855">INDEX($U$2:$U$6,ROUNDUP(K855/$T$2,0))</f>
        <v>20-40%</v>
      </c>
      <c r="V855">
        <v>0</v>
      </c>
    </row>
    <row r="856" spans="1:22" x14ac:dyDescent="0.25">
      <c r="A856" s="26">
        <v>8450</v>
      </c>
      <c r="B856" s="96" t="s">
        <v>4416</v>
      </c>
      <c r="C856">
        <v>163011102</v>
      </c>
      <c r="D856" t="s">
        <v>1342</v>
      </c>
      <c r="E856">
        <v>9142.0743736405802</v>
      </c>
      <c r="F856">
        <f t="shared" si="115"/>
        <v>5.6818361551526291</v>
      </c>
      <c r="G856" s="27">
        <v>69</v>
      </c>
      <c r="H856">
        <f t="shared" si="116"/>
        <v>1.0403783031868961</v>
      </c>
      <c r="I856">
        <f t="shared" si="117"/>
        <v>5.9112590580836502</v>
      </c>
      <c r="J856" s="97">
        <v>8.5670421131647106E-2</v>
      </c>
      <c r="K856" s="98">
        <v>855</v>
      </c>
      <c r="L856">
        <f t="shared" si="118"/>
        <v>10348.118477802878</v>
      </c>
      <c r="M856">
        <f t="shared" si="119"/>
        <v>4964.5324286068553</v>
      </c>
      <c r="N856" t="e">
        <f t="shared" si="120"/>
        <v>#N/A</v>
      </c>
      <c r="O856" t="str">
        <f t="shared" si="121"/>
        <v>NA</v>
      </c>
      <c r="P856" t="e">
        <v>#N/A</v>
      </c>
      <c r="Q856" t="e">
        <v>#N/A</v>
      </c>
      <c r="R856" t="str" cm="1">
        <f t="array" ref="R856">INDEX($U$2:$U$6,ROUNDUP(K856/$T$2,0))</f>
        <v>20-40%</v>
      </c>
      <c r="V856">
        <v>0</v>
      </c>
    </row>
    <row r="857" spans="1:22" x14ac:dyDescent="0.25">
      <c r="A857" s="26">
        <v>3883</v>
      </c>
      <c r="B857" s="96" t="s">
        <v>4417</v>
      </c>
      <c r="C857">
        <v>42271102</v>
      </c>
      <c r="D857" t="s">
        <v>2236</v>
      </c>
      <c r="E857">
        <v>6114.3743948367301</v>
      </c>
      <c r="F857">
        <f t="shared" si="115"/>
        <v>3.8001083870955439</v>
      </c>
      <c r="G857" s="27">
        <v>50</v>
      </c>
      <c r="H857">
        <f t="shared" si="116"/>
        <v>1.124172726913804</v>
      </c>
      <c r="I857">
        <f t="shared" si="117"/>
        <v>4.271978208089215</v>
      </c>
      <c r="J857" s="97">
        <v>8.5439564161784304E-2</v>
      </c>
      <c r="K857" s="98">
        <v>856</v>
      </c>
      <c r="L857">
        <f t="shared" si="118"/>
        <v>10351.918586189973</v>
      </c>
      <c r="M857">
        <f t="shared" si="119"/>
        <v>4960.2604503987659</v>
      </c>
      <c r="N857" t="e">
        <f t="shared" si="120"/>
        <v>#N/A</v>
      </c>
      <c r="O857" t="str">
        <f t="shared" si="121"/>
        <v>NA</v>
      </c>
      <c r="P857" t="e">
        <v>#N/A</v>
      </c>
      <c r="Q857" t="e">
        <v>#N/A</v>
      </c>
      <c r="R857" t="str" cm="1">
        <f t="array" ref="R857">INDEX($U$2:$U$6,ROUNDUP(K857/$T$2,0))</f>
        <v>20-40%</v>
      </c>
      <c r="V857">
        <v>0</v>
      </c>
    </row>
    <row r="858" spans="1:22" x14ac:dyDescent="0.25">
      <c r="A858" s="26">
        <v>10186</v>
      </c>
      <c r="B858" s="96" t="s">
        <v>2041</v>
      </c>
      <c r="C858">
        <v>12022215</v>
      </c>
      <c r="D858" t="s">
        <v>1453</v>
      </c>
      <c r="E858">
        <v>425.49789520714199</v>
      </c>
      <c r="F858">
        <f t="shared" si="115"/>
        <v>0.26444866078753387</v>
      </c>
      <c r="G858" s="27">
        <v>16</v>
      </c>
      <c r="H858">
        <f t="shared" si="116"/>
        <v>5.1666159095084838</v>
      </c>
      <c r="I858">
        <f t="shared" si="117"/>
        <v>1.3663046580730849</v>
      </c>
      <c r="J858" s="97">
        <v>8.5394041129567805E-2</v>
      </c>
      <c r="K858" s="98">
        <v>857</v>
      </c>
      <c r="L858">
        <f t="shared" si="118"/>
        <v>10352.183034850761</v>
      </c>
      <c r="M858">
        <f t="shared" si="119"/>
        <v>4958.8941457406927</v>
      </c>
      <c r="N858" t="e">
        <f t="shared" si="120"/>
        <v>#N/A</v>
      </c>
      <c r="O858" t="str">
        <f t="shared" si="121"/>
        <v>NA</v>
      </c>
      <c r="P858" t="e">
        <v>#N/A</v>
      </c>
      <c r="Q858" t="e">
        <v>#N/A</v>
      </c>
      <c r="R858" t="str" cm="1">
        <f t="array" ref="R858">INDEX($U$2:$U$6,ROUNDUP(K858/$T$2,0))</f>
        <v>20-40%</v>
      </c>
      <c r="V858">
        <v>0</v>
      </c>
    </row>
    <row r="859" spans="1:22" x14ac:dyDescent="0.25">
      <c r="A859" s="26">
        <v>5425</v>
      </c>
      <c r="B859" s="96" t="s">
        <v>2539</v>
      </c>
      <c r="C859">
        <v>103331101</v>
      </c>
      <c r="D859" t="s">
        <v>1897</v>
      </c>
      <c r="E859">
        <v>4634.81194437064</v>
      </c>
      <c r="F859">
        <f t="shared" si="115"/>
        <v>2.8805543470296087</v>
      </c>
      <c r="G859" s="27">
        <v>100</v>
      </c>
      <c r="H859">
        <f t="shared" si="116"/>
        <v>2.9625902874033576</v>
      </c>
      <c r="I859">
        <f t="shared" si="117"/>
        <v>8.5339023308474395</v>
      </c>
      <c r="J859" s="97">
        <v>8.5339023308474399E-2</v>
      </c>
      <c r="K859" s="98">
        <v>858</v>
      </c>
      <c r="L859">
        <f t="shared" si="118"/>
        <v>10355.063589197791</v>
      </c>
      <c r="M859">
        <f t="shared" si="119"/>
        <v>4950.3602434098457</v>
      </c>
      <c r="N859" t="e">
        <f t="shared" si="120"/>
        <v>#N/A</v>
      </c>
      <c r="O859" t="str">
        <f t="shared" si="121"/>
        <v>NA</v>
      </c>
      <c r="P859" t="e">
        <v>#N/A</v>
      </c>
      <c r="Q859" t="e">
        <v>#N/A</v>
      </c>
      <c r="R859" t="str" cm="1">
        <f t="array" ref="R859">INDEX($U$2:$U$6,ROUNDUP(K859/$T$2,0))</f>
        <v>20-40%</v>
      </c>
      <c r="V859">
        <v>0</v>
      </c>
    </row>
    <row r="860" spans="1:22" x14ac:dyDescent="0.25">
      <c r="A860" s="26">
        <v>4113</v>
      </c>
      <c r="B860" s="96" t="s">
        <v>4418</v>
      </c>
      <c r="C860">
        <v>42601101</v>
      </c>
      <c r="D860" t="s">
        <v>271</v>
      </c>
      <c r="E860">
        <v>51306.398515411798</v>
      </c>
      <c r="F860">
        <f t="shared" si="115"/>
        <v>31.887133943699066</v>
      </c>
      <c r="G860" s="27">
        <v>469</v>
      </c>
      <c r="H860">
        <f t="shared" si="116"/>
        <v>1.2543485665634495</v>
      </c>
      <c r="I860">
        <f t="shared" si="117"/>
        <v>39.997580754095637</v>
      </c>
      <c r="J860" s="97">
        <v>8.5282688175044002E-2</v>
      </c>
      <c r="K860" s="98">
        <v>859</v>
      </c>
      <c r="L860">
        <f t="shared" si="118"/>
        <v>10386.95072314149</v>
      </c>
      <c r="M860">
        <f t="shared" si="119"/>
        <v>4910.3626626557498</v>
      </c>
      <c r="N860" t="e">
        <f t="shared" si="120"/>
        <v>#N/A</v>
      </c>
      <c r="O860" t="str">
        <f t="shared" si="121"/>
        <v>NA</v>
      </c>
      <c r="P860" t="e">
        <v>#N/A</v>
      </c>
      <c r="Q860" t="e">
        <v>#N/A</v>
      </c>
      <c r="R860" t="str" cm="1">
        <f t="array" ref="R860">INDEX($U$2:$U$6,ROUNDUP(K860/$T$2,0))</f>
        <v>20-40%</v>
      </c>
      <c r="V860">
        <v>0</v>
      </c>
    </row>
    <row r="861" spans="1:22" x14ac:dyDescent="0.25">
      <c r="A861" s="26">
        <v>10106</v>
      </c>
      <c r="B861" s="96" t="s">
        <v>4419</v>
      </c>
      <c r="C861">
        <v>42891102</v>
      </c>
      <c r="D861" t="s">
        <v>582</v>
      </c>
      <c r="E861">
        <v>775.97652439103604</v>
      </c>
      <c r="F861">
        <f t="shared" si="115"/>
        <v>0.48227254468056935</v>
      </c>
      <c r="G861" s="27">
        <v>6</v>
      </c>
      <c r="H861">
        <f t="shared" si="116"/>
        <v>1.06032919079323</v>
      </c>
      <c r="I861">
        <f t="shared" si="117"/>
        <v>0.51136765704293996</v>
      </c>
      <c r="J861" s="97">
        <v>8.5227942840489998E-2</v>
      </c>
      <c r="K861" s="98">
        <v>860</v>
      </c>
      <c r="L861">
        <f t="shared" si="118"/>
        <v>10387.432995686171</v>
      </c>
      <c r="M861">
        <f t="shared" si="119"/>
        <v>4909.8512949987071</v>
      </c>
      <c r="N861" t="e">
        <f t="shared" si="120"/>
        <v>#N/A</v>
      </c>
      <c r="O861" t="str">
        <f t="shared" si="121"/>
        <v>NA</v>
      </c>
      <c r="P861" t="e">
        <v>#N/A</v>
      </c>
      <c r="Q861" t="e">
        <v>#N/A</v>
      </c>
      <c r="R861" t="str" cm="1">
        <f t="array" ref="R861">INDEX($U$2:$U$6,ROUNDUP(K861/$T$2,0))</f>
        <v>20-40%</v>
      </c>
      <c r="V861">
        <v>0</v>
      </c>
    </row>
    <row r="862" spans="1:22" x14ac:dyDescent="0.25">
      <c r="A862" s="26">
        <v>9409</v>
      </c>
      <c r="B862" s="96" t="s">
        <v>4420</v>
      </c>
      <c r="C862">
        <v>163341102</v>
      </c>
      <c r="D862" t="s">
        <v>3978</v>
      </c>
      <c r="E862">
        <v>1492.49041982945</v>
      </c>
      <c r="F862">
        <f t="shared" si="115"/>
        <v>0.92758882525136732</v>
      </c>
      <c r="G862" s="27">
        <v>19</v>
      </c>
      <c r="H862">
        <f t="shared" si="116"/>
        <v>1.7455247498966038</v>
      </c>
      <c r="I862">
        <f t="shared" si="117"/>
        <v>1.6191292522037775</v>
      </c>
      <c r="J862" s="97">
        <v>8.5217329063356703E-2</v>
      </c>
      <c r="K862" s="98">
        <v>861</v>
      </c>
      <c r="L862">
        <f t="shared" si="118"/>
        <v>10388.360584511422</v>
      </c>
      <c r="M862">
        <f t="shared" si="119"/>
        <v>4908.2321657465036</v>
      </c>
      <c r="N862" t="e">
        <f t="shared" si="120"/>
        <v>#N/A</v>
      </c>
      <c r="O862" t="str">
        <f t="shared" si="121"/>
        <v>NA</v>
      </c>
      <c r="P862" t="e">
        <v>#N/A</v>
      </c>
      <c r="Q862" t="e">
        <v>#N/A</v>
      </c>
      <c r="R862" t="str" cm="1">
        <f t="array" ref="R862">INDEX($U$2:$U$6,ROUNDUP(K862/$T$2,0))</f>
        <v>20-40%</v>
      </c>
      <c r="V862">
        <v>0</v>
      </c>
    </row>
    <row r="863" spans="1:22" x14ac:dyDescent="0.25">
      <c r="A863" s="26">
        <v>6247</v>
      </c>
      <c r="B863" s="96" t="s">
        <v>638</v>
      </c>
      <c r="C863">
        <v>102781101</v>
      </c>
      <c r="D863" t="s">
        <v>357</v>
      </c>
      <c r="E863">
        <v>40225.0600201337</v>
      </c>
      <c r="F863">
        <f t="shared" si="115"/>
        <v>25.000037302755562</v>
      </c>
      <c r="G863" s="27">
        <v>174</v>
      </c>
      <c r="H863">
        <f t="shared" si="116"/>
        <v>0.59281654120044203</v>
      </c>
      <c r="I863">
        <f t="shared" si="117"/>
        <v>14.820435643701579</v>
      </c>
      <c r="J863" s="97">
        <v>8.5174917492537805E-2</v>
      </c>
      <c r="K863" s="98">
        <v>862</v>
      </c>
      <c r="L863">
        <f t="shared" si="118"/>
        <v>10413.360621814178</v>
      </c>
      <c r="M863">
        <f t="shared" si="119"/>
        <v>4893.4117301028018</v>
      </c>
      <c r="N863" t="e">
        <f t="shared" si="120"/>
        <v>#N/A</v>
      </c>
      <c r="O863" t="str">
        <f t="shared" si="121"/>
        <v>NA</v>
      </c>
      <c r="P863" t="e">
        <v>#N/A</v>
      </c>
      <c r="Q863" t="e">
        <v>#N/A</v>
      </c>
      <c r="R863" t="str" cm="1">
        <f t="array" ref="R863">INDEX($U$2:$U$6,ROUNDUP(K863/$T$2,0))</f>
        <v>20-40%</v>
      </c>
      <c r="V863">
        <v>0</v>
      </c>
    </row>
    <row r="864" spans="1:22" x14ac:dyDescent="0.25">
      <c r="A864" s="26">
        <v>2719</v>
      </c>
      <c r="B864" s="96" t="s">
        <v>2020</v>
      </c>
      <c r="C864">
        <v>182631104</v>
      </c>
      <c r="D864" t="s">
        <v>1543</v>
      </c>
      <c r="E864">
        <v>3504.83067162731</v>
      </c>
      <c r="F864">
        <f t="shared" si="115"/>
        <v>2.1782664211481109</v>
      </c>
      <c r="G864" s="27">
        <v>54</v>
      </c>
      <c r="H864">
        <f t="shared" si="116"/>
        <v>2.1097334699013599</v>
      </c>
      <c r="I864">
        <f t="shared" si="117"/>
        <v>4.5955615750584213</v>
      </c>
      <c r="J864" s="97">
        <v>8.5102992130711499E-2</v>
      </c>
      <c r="K864" s="98">
        <v>863</v>
      </c>
      <c r="L864">
        <f t="shared" si="118"/>
        <v>10415.538888235325</v>
      </c>
      <c r="M864">
        <f t="shared" si="119"/>
        <v>4888.8161685277437</v>
      </c>
      <c r="N864" t="e">
        <f t="shared" si="120"/>
        <v>#N/A</v>
      </c>
      <c r="O864" t="str">
        <f t="shared" si="121"/>
        <v>NA</v>
      </c>
      <c r="P864" t="e">
        <v>#N/A</v>
      </c>
      <c r="Q864" t="e">
        <v>#N/A</v>
      </c>
      <c r="R864" t="str" cm="1">
        <f t="array" ref="R864">INDEX($U$2:$U$6,ROUNDUP(K864/$T$2,0))</f>
        <v>20-40%</v>
      </c>
      <c r="V864">
        <v>0</v>
      </c>
    </row>
    <row r="865" spans="1:22" x14ac:dyDescent="0.25">
      <c r="A865" s="26">
        <v>541</v>
      </c>
      <c r="B865" s="96" t="s">
        <v>4421</v>
      </c>
      <c r="C865">
        <v>183052113</v>
      </c>
      <c r="D865" t="s">
        <v>4155</v>
      </c>
      <c r="E865">
        <v>61789.4024993325</v>
      </c>
      <c r="F865">
        <f t="shared" si="115"/>
        <v>38.402363268696398</v>
      </c>
      <c r="G865" s="27">
        <v>563</v>
      </c>
      <c r="H865">
        <f t="shared" si="116"/>
        <v>1.2448717966518394</v>
      </c>
      <c r="I865">
        <f t="shared" si="117"/>
        <v>47.806018957978694</v>
      </c>
      <c r="J865" s="97">
        <v>8.4912999925361804E-2</v>
      </c>
      <c r="K865" s="98">
        <v>864</v>
      </c>
      <c r="L865">
        <f t="shared" si="118"/>
        <v>10453.941251504022</v>
      </c>
      <c r="M865">
        <f t="shared" si="119"/>
        <v>4841.0101495697654</v>
      </c>
      <c r="N865" t="e">
        <f t="shared" si="120"/>
        <v>#N/A</v>
      </c>
      <c r="O865" t="str">
        <f t="shared" si="121"/>
        <v>NA</v>
      </c>
      <c r="P865" t="e">
        <v>#N/A</v>
      </c>
      <c r="Q865" t="e">
        <v>#N/A</v>
      </c>
      <c r="R865" t="str" cm="1">
        <f t="array" ref="R865">INDEX($U$2:$U$6,ROUNDUP(K865/$T$2,0))</f>
        <v>20-40%</v>
      </c>
      <c r="V865">
        <v>0</v>
      </c>
    </row>
    <row r="866" spans="1:22" x14ac:dyDescent="0.25">
      <c r="A866" s="26">
        <v>7060</v>
      </c>
      <c r="B866" s="96" t="s">
        <v>4422</v>
      </c>
      <c r="C866">
        <v>103751102</v>
      </c>
      <c r="D866" t="s">
        <v>215</v>
      </c>
      <c r="E866">
        <v>27411.829298561301</v>
      </c>
      <c r="F866">
        <f t="shared" si="115"/>
        <v>17.036562646713051</v>
      </c>
      <c r="G866" s="27">
        <v>139</v>
      </c>
      <c r="H866">
        <f t="shared" si="116"/>
        <v>0.6925949615374275</v>
      </c>
      <c r="I866">
        <f t="shared" si="117"/>
        <v>11.799437451030199</v>
      </c>
      <c r="J866" s="97">
        <v>8.4888039216044597E-2</v>
      </c>
      <c r="K866" s="98">
        <v>865</v>
      </c>
      <c r="L866">
        <f t="shared" si="118"/>
        <v>10470.977814150736</v>
      </c>
      <c r="M866">
        <f t="shared" si="119"/>
        <v>4829.2107121187355</v>
      </c>
      <c r="N866" t="e">
        <f t="shared" si="120"/>
        <v>#N/A</v>
      </c>
      <c r="O866" t="str">
        <f t="shared" si="121"/>
        <v>NA</v>
      </c>
      <c r="P866">
        <v>4829.2107121187355</v>
      </c>
      <c r="Q866" t="e">
        <v>#N/A</v>
      </c>
      <c r="R866" t="str" cm="1">
        <f t="array" ref="R866">INDEX($U$2:$U$6,ROUNDUP(K866/$T$2,0))</f>
        <v>20-40%</v>
      </c>
      <c r="V866">
        <v>4.04</v>
      </c>
    </row>
    <row r="867" spans="1:22" x14ac:dyDescent="0.25">
      <c r="A867" s="26">
        <v>7634</v>
      </c>
      <c r="B867" s="96" t="s">
        <v>2203</v>
      </c>
      <c r="C867">
        <v>163881101</v>
      </c>
      <c r="D867" t="s">
        <v>2202</v>
      </c>
      <c r="E867">
        <v>22255.825643317799</v>
      </c>
      <c r="F867">
        <f t="shared" si="115"/>
        <v>13.83208554587806</v>
      </c>
      <c r="G867" s="27">
        <v>97</v>
      </c>
      <c r="H867">
        <f t="shared" si="116"/>
        <v>0.59284175333956168</v>
      </c>
      <c r="I867">
        <f t="shared" si="117"/>
        <v>8.2002378473611568</v>
      </c>
      <c r="J867" s="97">
        <v>8.4538534508877897E-2</v>
      </c>
      <c r="K867" s="98">
        <v>866</v>
      </c>
      <c r="L867">
        <f t="shared" si="118"/>
        <v>10484.809899696615</v>
      </c>
      <c r="M867">
        <f t="shared" si="119"/>
        <v>4821.0104742713747</v>
      </c>
      <c r="N867" t="e">
        <f t="shared" si="120"/>
        <v>#N/A</v>
      </c>
      <c r="O867" t="str">
        <f t="shared" si="121"/>
        <v>NA</v>
      </c>
      <c r="P867" t="e">
        <v>#N/A</v>
      </c>
      <c r="Q867" t="e">
        <v>#N/A</v>
      </c>
      <c r="R867" t="str" cm="1">
        <f t="array" ref="R867">INDEX($U$2:$U$6,ROUNDUP(K867/$T$2,0))</f>
        <v>20-40%</v>
      </c>
      <c r="V867">
        <v>0</v>
      </c>
    </row>
    <row r="868" spans="1:22" x14ac:dyDescent="0.25">
      <c r="A868" s="26">
        <v>1449</v>
      </c>
      <c r="B868" s="96" t="s">
        <v>4423</v>
      </c>
      <c r="C868">
        <v>192321122</v>
      </c>
      <c r="D868" t="s">
        <v>387</v>
      </c>
      <c r="E868">
        <v>28413.103102264799</v>
      </c>
      <c r="F868">
        <f t="shared" si="115"/>
        <v>17.658858360636916</v>
      </c>
      <c r="G868" s="27">
        <v>111</v>
      </c>
      <c r="H868">
        <f t="shared" si="116"/>
        <v>0.53088204373639802</v>
      </c>
      <c r="I868">
        <f t="shared" si="117"/>
        <v>9.3747708165465049</v>
      </c>
      <c r="J868" s="97">
        <v>8.4457394743662206E-2</v>
      </c>
      <c r="K868" s="98">
        <v>867</v>
      </c>
      <c r="L868">
        <f t="shared" si="118"/>
        <v>10502.468758057252</v>
      </c>
      <c r="M868">
        <f t="shared" si="119"/>
        <v>4811.6357034548282</v>
      </c>
      <c r="N868" t="e">
        <f t="shared" si="120"/>
        <v>#N/A</v>
      </c>
      <c r="O868" t="str">
        <f t="shared" si="121"/>
        <v>NA</v>
      </c>
      <c r="P868" t="e">
        <v>#N/A</v>
      </c>
      <c r="Q868" t="e">
        <v>#N/A</v>
      </c>
      <c r="R868" t="str" cm="1">
        <f t="array" ref="R868">INDEX($U$2:$U$6,ROUNDUP(K868/$T$2,0))</f>
        <v>20-40%</v>
      </c>
      <c r="V868">
        <v>0</v>
      </c>
    </row>
    <row r="869" spans="1:22" x14ac:dyDescent="0.25">
      <c r="A869" s="26">
        <v>3137</v>
      </c>
      <c r="B869" s="96" t="s">
        <v>619</v>
      </c>
      <c r="C869">
        <v>42571102</v>
      </c>
      <c r="D869" t="s">
        <v>452</v>
      </c>
      <c r="E869">
        <v>34991.649994747502</v>
      </c>
      <c r="F869">
        <f t="shared" si="115"/>
        <v>21.747451830172469</v>
      </c>
      <c r="G869" s="27">
        <v>235</v>
      </c>
      <c r="H869">
        <f t="shared" si="116"/>
        <v>0.91127745925827475</v>
      </c>
      <c r="I869">
        <f t="shared" si="117"/>
        <v>19.817962649141286</v>
      </c>
      <c r="J869" s="97">
        <v>8.4331755953792706E-2</v>
      </c>
      <c r="K869" s="98">
        <v>868</v>
      </c>
      <c r="L869">
        <f t="shared" si="118"/>
        <v>10524.216209887425</v>
      </c>
      <c r="M869">
        <f t="shared" si="119"/>
        <v>4791.8177408056872</v>
      </c>
      <c r="N869" t="e">
        <f t="shared" si="120"/>
        <v>#N/A</v>
      </c>
      <c r="O869" t="str">
        <f t="shared" si="121"/>
        <v>NA</v>
      </c>
      <c r="P869" t="e">
        <v>#N/A</v>
      </c>
      <c r="Q869" t="e">
        <v>#N/A</v>
      </c>
      <c r="R869" t="str" cm="1">
        <f t="array" ref="R869">INDEX($U$2:$U$6,ROUNDUP(K869/$T$2,0))</f>
        <v>20-40%</v>
      </c>
      <c r="V869">
        <v>0</v>
      </c>
    </row>
    <row r="870" spans="1:22" x14ac:dyDescent="0.25">
      <c r="A870" s="26">
        <v>4967</v>
      </c>
      <c r="B870" s="96" t="s">
        <v>424</v>
      </c>
      <c r="C870">
        <v>153132105</v>
      </c>
      <c r="D870" t="s">
        <v>369</v>
      </c>
      <c r="E870">
        <v>20831.4864473333</v>
      </c>
      <c r="F870">
        <f t="shared" si="115"/>
        <v>12.946852981562026</v>
      </c>
      <c r="G870" s="27">
        <v>245</v>
      </c>
      <c r="H870">
        <f t="shared" si="116"/>
        <v>1.5923249391500918</v>
      </c>
      <c r="I870">
        <f t="shared" si="117"/>
        <v>20.615596886050938</v>
      </c>
      <c r="J870" s="97">
        <v>8.4145293412452804E-2</v>
      </c>
      <c r="K870" s="98">
        <v>869</v>
      </c>
      <c r="L870">
        <f t="shared" si="118"/>
        <v>10537.163062868987</v>
      </c>
      <c r="M870">
        <f t="shared" si="119"/>
        <v>4771.202143919636</v>
      </c>
      <c r="N870" t="e">
        <f t="shared" si="120"/>
        <v>#N/A</v>
      </c>
      <c r="O870" t="str">
        <f t="shared" si="121"/>
        <v>NA</v>
      </c>
      <c r="P870" t="e">
        <v>#N/A</v>
      </c>
      <c r="Q870" t="e">
        <v>#N/A</v>
      </c>
      <c r="R870" t="str" cm="1">
        <f t="array" ref="R870">INDEX($U$2:$U$6,ROUNDUP(K870/$T$2,0))</f>
        <v>20-40%</v>
      </c>
      <c r="V870">
        <v>0</v>
      </c>
    </row>
    <row r="871" spans="1:22" x14ac:dyDescent="0.25">
      <c r="A871" s="26">
        <v>9631</v>
      </c>
      <c r="B871" s="96" t="s">
        <v>4424</v>
      </c>
      <c r="C871">
        <v>82952107</v>
      </c>
      <c r="D871" t="s">
        <v>2473</v>
      </c>
      <c r="E871">
        <v>2860.1442626375901</v>
      </c>
      <c r="F871">
        <f t="shared" si="115"/>
        <v>1.7775912135721506</v>
      </c>
      <c r="G871" s="27">
        <v>12</v>
      </c>
      <c r="H871">
        <f t="shared" si="116"/>
        <v>0.56776415187776363</v>
      </c>
      <c r="I871">
        <f t="shared" si="117"/>
        <v>1.0092525677591566</v>
      </c>
      <c r="J871" s="97">
        <v>8.4104380646596394E-2</v>
      </c>
      <c r="K871" s="98">
        <v>870</v>
      </c>
      <c r="L871">
        <f t="shared" si="118"/>
        <v>10538.94065408256</v>
      </c>
      <c r="M871">
        <f t="shared" si="119"/>
        <v>4770.1928913518768</v>
      </c>
      <c r="N871" t="e">
        <f t="shared" si="120"/>
        <v>#N/A</v>
      </c>
      <c r="O871" t="str">
        <f t="shared" si="121"/>
        <v>NA</v>
      </c>
      <c r="P871" t="e">
        <v>#N/A</v>
      </c>
      <c r="Q871" t="e">
        <v>#N/A</v>
      </c>
      <c r="R871" t="str" cm="1">
        <f t="array" ref="R871">INDEX($U$2:$U$6,ROUNDUP(K871/$T$2,0))</f>
        <v>20-40%</v>
      </c>
      <c r="V871">
        <v>0</v>
      </c>
    </row>
    <row r="872" spans="1:22" x14ac:dyDescent="0.25">
      <c r="A872" s="26">
        <v>5449</v>
      </c>
      <c r="B872" s="96" t="s">
        <v>787</v>
      </c>
      <c r="C872">
        <v>152561103</v>
      </c>
      <c r="D872" t="s">
        <v>327</v>
      </c>
      <c r="E872">
        <v>13140.120873477899</v>
      </c>
      <c r="F872">
        <f t="shared" si="115"/>
        <v>8.1666382060148539</v>
      </c>
      <c r="G872" s="27">
        <v>108</v>
      </c>
      <c r="H872">
        <f t="shared" si="116"/>
        <v>1.1108854816875247</v>
      </c>
      <c r="I872">
        <f t="shared" si="117"/>
        <v>9.0721998172565534</v>
      </c>
      <c r="J872" s="97">
        <v>8.4001850159782898E-2</v>
      </c>
      <c r="K872" s="98">
        <v>871</v>
      </c>
      <c r="L872">
        <f t="shared" si="118"/>
        <v>10547.107292288576</v>
      </c>
      <c r="M872">
        <f t="shared" si="119"/>
        <v>4761.1206915346202</v>
      </c>
      <c r="N872" t="e">
        <f t="shared" si="120"/>
        <v>#N/A</v>
      </c>
      <c r="O872" t="str">
        <f t="shared" si="121"/>
        <v>NA</v>
      </c>
      <c r="P872" t="e">
        <v>#N/A</v>
      </c>
      <c r="Q872" t="e">
        <v>#N/A</v>
      </c>
      <c r="R872" t="str" cm="1">
        <f t="array" ref="R872">INDEX($U$2:$U$6,ROUNDUP(K872/$T$2,0))</f>
        <v>20-40%</v>
      </c>
      <c r="V872">
        <v>0</v>
      </c>
    </row>
    <row r="873" spans="1:22" x14ac:dyDescent="0.25">
      <c r="A873" s="26">
        <v>9940</v>
      </c>
      <c r="B873" s="96" t="s">
        <v>4425</v>
      </c>
      <c r="C873">
        <v>82831105</v>
      </c>
      <c r="D873" t="s">
        <v>2787</v>
      </c>
      <c r="E873">
        <v>168.14213218924201</v>
      </c>
      <c r="F873">
        <f t="shared" si="115"/>
        <v>0.10450101441220759</v>
      </c>
      <c r="G873" s="27">
        <v>7</v>
      </c>
      <c r="H873">
        <f t="shared" si="116"/>
        <v>5.6264312039701414</v>
      </c>
      <c r="I873">
        <f t="shared" si="117"/>
        <v>0.58796776833537823</v>
      </c>
      <c r="J873" s="97">
        <v>8.3995395476482604E-2</v>
      </c>
      <c r="K873" s="98">
        <v>872</v>
      </c>
      <c r="L873">
        <f t="shared" si="118"/>
        <v>10547.211793302988</v>
      </c>
      <c r="M873">
        <f t="shared" si="119"/>
        <v>4760.532723766285</v>
      </c>
      <c r="N873" t="e">
        <f t="shared" si="120"/>
        <v>#N/A</v>
      </c>
      <c r="O873" t="str">
        <f t="shared" si="121"/>
        <v>NA</v>
      </c>
      <c r="P873" t="e">
        <v>#N/A</v>
      </c>
      <c r="Q873" t="e">
        <v>#N/A</v>
      </c>
      <c r="R873" t="str" cm="1">
        <f t="array" ref="R873">INDEX($U$2:$U$6,ROUNDUP(K873/$T$2,0))</f>
        <v>20-40%</v>
      </c>
      <c r="V873">
        <v>0</v>
      </c>
    </row>
    <row r="874" spans="1:22" x14ac:dyDescent="0.25">
      <c r="A874" s="26">
        <v>4281</v>
      </c>
      <c r="B874" s="96" t="s">
        <v>4426</v>
      </c>
      <c r="C874">
        <v>43291105</v>
      </c>
      <c r="D874" t="s">
        <v>1101</v>
      </c>
      <c r="E874">
        <v>27085.716020026</v>
      </c>
      <c r="F874">
        <f t="shared" si="115"/>
        <v>16.833881926678682</v>
      </c>
      <c r="G874" s="27">
        <v>193</v>
      </c>
      <c r="H874">
        <f t="shared" si="116"/>
        <v>0.96182743323578368</v>
      </c>
      <c r="I874">
        <f t="shared" si="117"/>
        <v>16.191289444931606</v>
      </c>
      <c r="J874" s="97">
        <v>8.3892691424516094E-2</v>
      </c>
      <c r="K874" s="98">
        <v>873</v>
      </c>
      <c r="L874">
        <f t="shared" si="118"/>
        <v>10564.045675229667</v>
      </c>
      <c r="M874">
        <f t="shared" si="119"/>
        <v>4744.3414343213535</v>
      </c>
      <c r="N874" t="e">
        <f t="shared" si="120"/>
        <v>#N/A</v>
      </c>
      <c r="O874" t="str">
        <f t="shared" si="121"/>
        <v>NA</v>
      </c>
      <c r="P874" t="e">
        <v>#N/A</v>
      </c>
      <c r="Q874" t="e">
        <v>#N/A</v>
      </c>
      <c r="R874" t="str" cm="1">
        <f t="array" ref="R874">INDEX($U$2:$U$6,ROUNDUP(K874/$T$2,0))</f>
        <v>20-40%</v>
      </c>
      <c r="V874">
        <v>0</v>
      </c>
    </row>
    <row r="875" spans="1:22" x14ac:dyDescent="0.25">
      <c r="A875" s="26">
        <v>9696</v>
      </c>
      <c r="B875" s="96" t="s">
        <v>4427</v>
      </c>
      <c r="C875">
        <v>42991104</v>
      </c>
      <c r="D875" t="s">
        <v>2548</v>
      </c>
      <c r="E875">
        <v>212.33409271291001</v>
      </c>
      <c r="F875">
        <f t="shared" si="115"/>
        <v>0.13196649640330019</v>
      </c>
      <c r="G875" s="27">
        <v>4</v>
      </c>
      <c r="H875">
        <f t="shared" si="116"/>
        <v>2.541317699527414</v>
      </c>
      <c r="I875">
        <f t="shared" si="117"/>
        <v>0.3353687930543276</v>
      </c>
      <c r="J875" s="97">
        <v>8.3842198263581899E-2</v>
      </c>
      <c r="K875" s="98">
        <v>874</v>
      </c>
      <c r="L875">
        <f t="shared" si="118"/>
        <v>10564.17764172607</v>
      </c>
      <c r="M875">
        <f t="shared" si="119"/>
        <v>4744.0060655282996</v>
      </c>
      <c r="N875" t="e">
        <f t="shared" si="120"/>
        <v>#N/A</v>
      </c>
      <c r="O875" t="str">
        <f t="shared" si="121"/>
        <v>NA</v>
      </c>
      <c r="P875" t="e">
        <v>#N/A</v>
      </c>
      <c r="Q875" t="e">
        <v>#N/A</v>
      </c>
      <c r="R875" t="str" cm="1">
        <f t="array" ref="R875">INDEX($U$2:$U$6,ROUNDUP(K875/$T$2,0))</f>
        <v>20-40%</v>
      </c>
      <c r="V875">
        <v>0</v>
      </c>
    </row>
    <row r="876" spans="1:22" x14ac:dyDescent="0.25">
      <c r="A876" s="26">
        <v>3446</v>
      </c>
      <c r="B876" s="96" t="s">
        <v>944</v>
      </c>
      <c r="C876">
        <v>102781101</v>
      </c>
      <c r="D876" t="s">
        <v>357</v>
      </c>
      <c r="E876">
        <v>5410.2105013533301</v>
      </c>
      <c r="F876">
        <f t="shared" si="115"/>
        <v>3.3624676826310318</v>
      </c>
      <c r="G876" s="27">
        <v>80</v>
      </c>
      <c r="H876">
        <f t="shared" si="116"/>
        <v>1.9736606063980024</v>
      </c>
      <c r="I876">
        <f t="shared" si="117"/>
        <v>6.6363700054952481</v>
      </c>
      <c r="J876" s="97">
        <v>8.2954625068690599E-2</v>
      </c>
      <c r="K876" s="98">
        <v>875</v>
      </c>
      <c r="L876">
        <f t="shared" si="118"/>
        <v>10567.540109408701</v>
      </c>
      <c r="M876">
        <f t="shared" si="119"/>
        <v>4737.3696955228042</v>
      </c>
      <c r="N876" t="e">
        <f t="shared" si="120"/>
        <v>#N/A</v>
      </c>
      <c r="O876" t="str">
        <f t="shared" si="121"/>
        <v>NA</v>
      </c>
      <c r="P876" t="e">
        <v>#N/A</v>
      </c>
      <c r="Q876" t="e">
        <v>#N/A</v>
      </c>
      <c r="R876" t="str" cm="1">
        <f t="array" ref="R876">INDEX($U$2:$U$6,ROUNDUP(K876/$T$2,0))</f>
        <v>20-40%</v>
      </c>
      <c r="V876">
        <v>0</v>
      </c>
    </row>
    <row r="877" spans="1:22" x14ac:dyDescent="0.25">
      <c r="A877" s="26">
        <v>2644</v>
      </c>
      <c r="B877" s="96" t="s">
        <v>1219</v>
      </c>
      <c r="C877">
        <v>42661103</v>
      </c>
      <c r="D877" t="s">
        <v>286</v>
      </c>
      <c r="E877">
        <v>11942.5867597549</v>
      </c>
      <c r="F877">
        <f t="shared" si="115"/>
        <v>7.422365916566128</v>
      </c>
      <c r="G877" s="27">
        <v>69</v>
      </c>
      <c r="H877">
        <f t="shared" si="116"/>
        <v>0.77090617416191343</v>
      </c>
      <c r="I877">
        <f t="shared" si="117"/>
        <v>5.7219477119697775</v>
      </c>
      <c r="J877" s="97">
        <v>8.2926778434344595E-2</v>
      </c>
      <c r="K877" s="98">
        <v>876</v>
      </c>
      <c r="L877">
        <f t="shared" si="118"/>
        <v>10574.962475325266</v>
      </c>
      <c r="M877">
        <f t="shared" si="119"/>
        <v>4731.6477478108345</v>
      </c>
      <c r="N877" t="e">
        <f t="shared" si="120"/>
        <v>#N/A</v>
      </c>
      <c r="O877" t="str">
        <f t="shared" si="121"/>
        <v>NA</v>
      </c>
      <c r="P877" t="e">
        <v>#N/A</v>
      </c>
      <c r="Q877" t="e">
        <v>#N/A</v>
      </c>
      <c r="R877" t="str" cm="1">
        <f t="array" ref="R877">INDEX($U$2:$U$6,ROUNDUP(K877/$T$2,0))</f>
        <v>20-40%</v>
      </c>
      <c r="V877">
        <v>0</v>
      </c>
    </row>
    <row r="878" spans="1:22" x14ac:dyDescent="0.25">
      <c r="A878" s="26">
        <v>2263</v>
      </c>
      <c r="B878" s="96" t="s">
        <v>1799</v>
      </c>
      <c r="C878">
        <v>83392110</v>
      </c>
      <c r="D878" t="s">
        <v>1798</v>
      </c>
      <c r="E878">
        <v>13567.802176974101</v>
      </c>
      <c r="F878">
        <f t="shared" si="115"/>
        <v>8.4324438638745196</v>
      </c>
      <c r="G878" s="27">
        <v>129</v>
      </c>
      <c r="H878">
        <f t="shared" si="116"/>
        <v>1.2674118121969398</v>
      </c>
      <c r="I878">
        <f t="shared" si="117"/>
        <v>10.687378958762169</v>
      </c>
      <c r="J878" s="97">
        <v>8.2847898905133097E-2</v>
      </c>
      <c r="K878" s="98">
        <v>877</v>
      </c>
      <c r="L878">
        <f t="shared" si="118"/>
        <v>10583.394919189141</v>
      </c>
      <c r="M878">
        <f t="shared" si="119"/>
        <v>4720.960368852072</v>
      </c>
      <c r="N878" t="e">
        <f t="shared" si="120"/>
        <v>#N/A</v>
      </c>
      <c r="O878" t="str">
        <f t="shared" si="121"/>
        <v>NA</v>
      </c>
      <c r="P878" t="e">
        <v>#N/A</v>
      </c>
      <c r="Q878" t="e">
        <v>#N/A</v>
      </c>
      <c r="R878" t="str" cm="1">
        <f t="array" ref="R878">INDEX($U$2:$U$6,ROUNDUP(K878/$T$2,0))</f>
        <v>20-40%</v>
      </c>
      <c r="V878">
        <v>0</v>
      </c>
    </row>
    <row r="879" spans="1:22" x14ac:dyDescent="0.25">
      <c r="A879" s="26">
        <v>9623</v>
      </c>
      <c r="B879" s="96" t="s">
        <v>4428</v>
      </c>
      <c r="C879">
        <v>182721104</v>
      </c>
      <c r="D879" t="s">
        <v>460</v>
      </c>
      <c r="E879">
        <v>943.75909241890497</v>
      </c>
      <c r="F879">
        <f t="shared" si="115"/>
        <v>0.58655008851392476</v>
      </c>
      <c r="G879" s="27">
        <v>17</v>
      </c>
      <c r="H879">
        <f t="shared" si="116"/>
        <v>2.3988023226331836</v>
      </c>
      <c r="I879">
        <f t="shared" si="117"/>
        <v>1.4070177146679022</v>
      </c>
      <c r="J879" s="97">
        <v>8.2765747921641306E-2</v>
      </c>
      <c r="K879" s="98">
        <v>878</v>
      </c>
      <c r="L879">
        <f t="shared" si="118"/>
        <v>10583.981469277654</v>
      </c>
      <c r="M879">
        <f t="shared" si="119"/>
        <v>4719.5533511374042</v>
      </c>
      <c r="N879" t="e">
        <f t="shared" si="120"/>
        <v>#N/A</v>
      </c>
      <c r="O879" t="str">
        <f t="shared" si="121"/>
        <v>NA</v>
      </c>
      <c r="P879" t="e">
        <v>#N/A</v>
      </c>
      <c r="Q879" t="e">
        <v>#N/A</v>
      </c>
      <c r="R879" t="str" cm="1">
        <f t="array" ref="R879">INDEX($U$2:$U$6,ROUNDUP(K879/$T$2,0))</f>
        <v>20-40%</v>
      </c>
      <c r="V879">
        <v>0</v>
      </c>
    </row>
    <row r="880" spans="1:22" x14ac:dyDescent="0.25">
      <c r="A880" s="26">
        <v>7942</v>
      </c>
      <c r="B880" s="96" t="s">
        <v>1826</v>
      </c>
      <c r="C880">
        <v>42561102</v>
      </c>
      <c r="D880" t="s">
        <v>595</v>
      </c>
      <c r="E880">
        <v>2185.8295140784398</v>
      </c>
      <c r="F880">
        <f t="shared" si="115"/>
        <v>1.3585018732619265</v>
      </c>
      <c r="G880" s="27">
        <v>45</v>
      </c>
      <c r="H880">
        <f t="shared" si="116"/>
        <v>2.7415730153963684</v>
      </c>
      <c r="I880">
        <f t="shared" si="117"/>
        <v>3.7244320771003152</v>
      </c>
      <c r="J880" s="97">
        <v>8.2765157268895898E-2</v>
      </c>
      <c r="K880" s="98">
        <v>879</v>
      </c>
      <c r="L880">
        <f t="shared" si="118"/>
        <v>10585.339971150916</v>
      </c>
      <c r="M880">
        <f t="shared" si="119"/>
        <v>4715.8289190603036</v>
      </c>
      <c r="N880" t="e">
        <f t="shared" si="120"/>
        <v>#N/A</v>
      </c>
      <c r="O880" t="str">
        <f t="shared" si="121"/>
        <v>NA</v>
      </c>
      <c r="P880" t="e">
        <v>#N/A</v>
      </c>
      <c r="Q880" t="e">
        <v>#N/A</v>
      </c>
      <c r="R880" t="str" cm="1">
        <f t="array" ref="R880">INDEX($U$2:$U$6,ROUNDUP(K880/$T$2,0))</f>
        <v>20-40%</v>
      </c>
      <c r="V880">
        <v>0</v>
      </c>
    </row>
    <row r="881" spans="1:22" x14ac:dyDescent="0.25">
      <c r="A881" s="26">
        <v>4041</v>
      </c>
      <c r="B881" s="96" t="s">
        <v>4429</v>
      </c>
      <c r="C881">
        <v>163451702</v>
      </c>
      <c r="D881" t="s">
        <v>933</v>
      </c>
      <c r="E881">
        <v>14101.6239426623</v>
      </c>
      <c r="F881">
        <f t="shared" si="115"/>
        <v>8.7642162477702303</v>
      </c>
      <c r="G881" s="27">
        <v>88</v>
      </c>
      <c r="H881">
        <f t="shared" si="116"/>
        <v>0.82761585111861369</v>
      </c>
      <c r="I881">
        <f t="shared" si="117"/>
        <v>7.2534042892859425</v>
      </c>
      <c r="J881" s="97">
        <v>8.2425048741885706E-2</v>
      </c>
      <c r="K881" s="98">
        <v>880</v>
      </c>
      <c r="L881">
        <f t="shared" si="118"/>
        <v>10594.104187398685</v>
      </c>
      <c r="M881">
        <f t="shared" si="119"/>
        <v>4708.5755147710179</v>
      </c>
      <c r="N881" t="e">
        <f t="shared" si="120"/>
        <v>#N/A</v>
      </c>
      <c r="O881" t="str">
        <f t="shared" si="121"/>
        <v>NA</v>
      </c>
      <c r="P881" t="e">
        <v>#N/A</v>
      </c>
      <c r="Q881" t="e">
        <v>#N/A</v>
      </c>
      <c r="R881" t="str" cm="1">
        <f t="array" ref="R881">INDEX($U$2:$U$6,ROUNDUP(K881/$T$2,0))</f>
        <v>20-40%</v>
      </c>
      <c r="V881">
        <v>0</v>
      </c>
    </row>
    <row r="882" spans="1:22" x14ac:dyDescent="0.25">
      <c r="A882" s="26">
        <v>4759</v>
      </c>
      <c r="B882" s="96" t="s">
        <v>912</v>
      </c>
      <c r="C882">
        <v>42271103</v>
      </c>
      <c r="D882" t="s">
        <v>720</v>
      </c>
      <c r="E882">
        <v>15742.3512081029</v>
      </c>
      <c r="F882">
        <f t="shared" si="115"/>
        <v>9.7839348714126171</v>
      </c>
      <c r="G882" s="27">
        <v>154</v>
      </c>
      <c r="H882">
        <f t="shared" si="116"/>
        <v>1.2964606909706642</v>
      </c>
      <c r="I882">
        <f t="shared" si="117"/>
        <v>12.684486963803577</v>
      </c>
      <c r="J882" s="97">
        <v>8.2366798466256996E-2</v>
      </c>
      <c r="K882" s="98">
        <v>881</v>
      </c>
      <c r="L882">
        <f t="shared" si="118"/>
        <v>10603.888122270098</v>
      </c>
      <c r="M882">
        <f t="shared" si="119"/>
        <v>4695.8910278072144</v>
      </c>
      <c r="N882" t="e">
        <f t="shared" si="120"/>
        <v>#N/A</v>
      </c>
      <c r="O882" t="str">
        <f t="shared" si="121"/>
        <v>NA</v>
      </c>
      <c r="P882" t="e">
        <v>#N/A</v>
      </c>
      <c r="Q882" t="e">
        <v>#N/A</v>
      </c>
      <c r="R882" t="str" cm="1">
        <f t="array" ref="R882">INDEX($U$2:$U$6,ROUNDUP(K882/$T$2,0))</f>
        <v>20-40%</v>
      </c>
      <c r="V882">
        <v>0</v>
      </c>
    </row>
    <row r="883" spans="1:22" x14ac:dyDescent="0.25">
      <c r="A883" s="26">
        <v>1164</v>
      </c>
      <c r="B883" s="96" t="s">
        <v>4430</v>
      </c>
      <c r="C883">
        <v>252192105</v>
      </c>
      <c r="D883" t="s">
        <v>830</v>
      </c>
      <c r="E883">
        <v>23226.240143089999</v>
      </c>
      <c r="F883">
        <f t="shared" si="115"/>
        <v>14.43520207774394</v>
      </c>
      <c r="G883" s="27">
        <v>112</v>
      </c>
      <c r="H883">
        <f t="shared" si="116"/>
        <v>0.63878468931560128</v>
      </c>
      <c r="I883">
        <f t="shared" si="117"/>
        <v>9.2209860744395851</v>
      </c>
      <c r="J883" s="97">
        <v>8.2330232807496295E-2</v>
      </c>
      <c r="K883" s="98">
        <v>882</v>
      </c>
      <c r="L883">
        <f t="shared" si="118"/>
        <v>10618.323324347843</v>
      </c>
      <c r="M883">
        <f t="shared" si="119"/>
        <v>4686.6700417327747</v>
      </c>
      <c r="N883" t="e">
        <f t="shared" si="120"/>
        <v>#N/A</v>
      </c>
      <c r="O883" t="str">
        <f t="shared" si="121"/>
        <v>NA</v>
      </c>
      <c r="P883" t="e">
        <v>#N/A</v>
      </c>
      <c r="Q883" t="e">
        <v>#N/A</v>
      </c>
      <c r="R883" t="str" cm="1">
        <f t="array" ref="R883">INDEX($U$2:$U$6,ROUNDUP(K883/$T$2,0))</f>
        <v>20-40%</v>
      </c>
      <c r="V883">
        <v>0</v>
      </c>
    </row>
    <row r="884" spans="1:22" x14ac:dyDescent="0.25">
      <c r="A884" s="26">
        <v>4634</v>
      </c>
      <c r="B884" s="96" t="s">
        <v>552</v>
      </c>
      <c r="C884">
        <v>153652110</v>
      </c>
      <c r="D884" t="s">
        <v>352</v>
      </c>
      <c r="E884">
        <v>12725.516752617101</v>
      </c>
      <c r="F884">
        <f t="shared" si="115"/>
        <v>7.9089600699919833</v>
      </c>
      <c r="G884" s="27">
        <v>106</v>
      </c>
      <c r="H884">
        <f t="shared" si="116"/>
        <v>1.1020736966104325</v>
      </c>
      <c r="I884">
        <f t="shared" si="117"/>
        <v>8.716256860680371</v>
      </c>
      <c r="J884" s="97">
        <v>8.2228838308305394E-2</v>
      </c>
      <c r="K884" s="98">
        <v>883</v>
      </c>
      <c r="L884">
        <f t="shared" si="118"/>
        <v>10626.232284417834</v>
      </c>
      <c r="M884">
        <f t="shared" si="119"/>
        <v>4677.9537848720947</v>
      </c>
      <c r="N884" t="e">
        <f t="shared" si="120"/>
        <v>#N/A</v>
      </c>
      <c r="O884" t="str">
        <f t="shared" si="121"/>
        <v>NA</v>
      </c>
      <c r="P884" t="e">
        <v>#N/A</v>
      </c>
      <c r="Q884" t="e">
        <v>#N/A</v>
      </c>
      <c r="R884" t="str" cm="1">
        <f t="array" ref="R884">INDEX($U$2:$U$6,ROUNDUP(K884/$T$2,0))</f>
        <v>20-40%</v>
      </c>
      <c r="V884">
        <v>0</v>
      </c>
    </row>
    <row r="885" spans="1:22" x14ac:dyDescent="0.25">
      <c r="A885" s="26">
        <v>4491</v>
      </c>
      <c r="B885" s="96" t="s">
        <v>4431</v>
      </c>
      <c r="C885">
        <v>43411102</v>
      </c>
      <c r="D885" t="s">
        <v>1695</v>
      </c>
      <c r="E885">
        <v>5010.1846152502503</v>
      </c>
      <c r="F885">
        <f t="shared" si="115"/>
        <v>3.1138499784028904</v>
      </c>
      <c r="G885" s="27">
        <v>41</v>
      </c>
      <c r="H885">
        <f t="shared" si="116"/>
        <v>1.0820624252056616</v>
      </c>
      <c r="I885">
        <f t="shared" si="117"/>
        <v>3.369380059357229</v>
      </c>
      <c r="J885" s="97">
        <v>8.2180001447737294E-2</v>
      </c>
      <c r="K885" s="98">
        <v>884</v>
      </c>
      <c r="L885">
        <f t="shared" si="118"/>
        <v>10629.346134396237</v>
      </c>
      <c r="M885">
        <f t="shared" si="119"/>
        <v>4674.5844048127374</v>
      </c>
      <c r="N885" t="e">
        <f t="shared" si="120"/>
        <v>#N/A</v>
      </c>
      <c r="O885" t="str">
        <f t="shared" si="121"/>
        <v>NA</v>
      </c>
      <c r="P885" t="e">
        <v>#N/A</v>
      </c>
      <c r="Q885" t="e">
        <v>#N/A</v>
      </c>
      <c r="R885" t="str" cm="1">
        <f t="array" ref="R885">INDEX($U$2:$U$6,ROUNDUP(K885/$T$2,0))</f>
        <v>20-40%</v>
      </c>
      <c r="V885">
        <v>0</v>
      </c>
    </row>
    <row r="886" spans="1:22" x14ac:dyDescent="0.25">
      <c r="A886" s="26">
        <v>3945</v>
      </c>
      <c r="B886" s="96" t="s">
        <v>929</v>
      </c>
      <c r="C886">
        <v>153741101</v>
      </c>
      <c r="D886" t="s">
        <v>359</v>
      </c>
      <c r="E886">
        <v>26267.898521317999</v>
      </c>
      <c r="F886">
        <f t="shared" si="115"/>
        <v>16.325605047431946</v>
      </c>
      <c r="G886" s="27">
        <v>162</v>
      </c>
      <c r="H886">
        <f t="shared" si="116"/>
        <v>0.8152314269939599</v>
      </c>
      <c r="I886">
        <f t="shared" si="117"/>
        <v>13.309146299357739</v>
      </c>
      <c r="J886" s="97">
        <v>8.21552240701095E-2</v>
      </c>
      <c r="K886" s="98">
        <v>885</v>
      </c>
      <c r="L886">
        <f t="shared" si="118"/>
        <v>10645.671739443669</v>
      </c>
      <c r="M886">
        <f t="shared" si="119"/>
        <v>4661.2752585133794</v>
      </c>
      <c r="N886" t="e">
        <f t="shared" si="120"/>
        <v>#N/A</v>
      </c>
      <c r="O886" t="str">
        <f t="shared" si="121"/>
        <v>NA</v>
      </c>
      <c r="P886" t="e">
        <v>#N/A</v>
      </c>
      <c r="Q886" t="e">
        <v>#N/A</v>
      </c>
      <c r="R886" t="str" cm="1">
        <f t="array" ref="R886">INDEX($U$2:$U$6,ROUNDUP(K886/$T$2,0))</f>
        <v>20-40%</v>
      </c>
      <c r="V886">
        <v>0</v>
      </c>
    </row>
    <row r="887" spans="1:22" x14ac:dyDescent="0.25">
      <c r="A887" s="26">
        <v>5174</v>
      </c>
      <c r="B887" s="96" t="s">
        <v>2421</v>
      </c>
      <c r="C887">
        <v>162211101</v>
      </c>
      <c r="D887" t="s">
        <v>1162</v>
      </c>
      <c r="E887">
        <v>31777.909063324299</v>
      </c>
      <c r="F887">
        <f t="shared" si="115"/>
        <v>19.750098858498632</v>
      </c>
      <c r="G887" s="27">
        <v>143</v>
      </c>
      <c r="H887">
        <f t="shared" si="116"/>
        <v>0.59254733866210973</v>
      </c>
      <c r="I887">
        <f t="shared" si="117"/>
        <v>11.702868516916935</v>
      </c>
      <c r="J887" s="97">
        <v>8.1838241377041501E-2</v>
      </c>
      <c r="K887" s="98">
        <v>886</v>
      </c>
      <c r="L887">
        <f t="shared" si="118"/>
        <v>10665.421838302167</v>
      </c>
      <c r="M887">
        <f t="shared" si="119"/>
        <v>4649.5723899964623</v>
      </c>
      <c r="N887" t="e">
        <f t="shared" si="120"/>
        <v>#N/A</v>
      </c>
      <c r="O887" t="str">
        <f t="shared" si="121"/>
        <v>NA</v>
      </c>
      <c r="P887" t="e">
        <v>#N/A</v>
      </c>
      <c r="Q887" t="e">
        <v>#N/A</v>
      </c>
      <c r="R887" t="str" cm="1">
        <f t="array" ref="R887">INDEX($U$2:$U$6,ROUNDUP(K887/$T$2,0))</f>
        <v>20-40%</v>
      </c>
      <c r="V887">
        <v>0</v>
      </c>
    </row>
    <row r="888" spans="1:22" x14ac:dyDescent="0.25">
      <c r="A888" s="26">
        <v>4695</v>
      </c>
      <c r="B888" s="96" t="s">
        <v>4432</v>
      </c>
      <c r="C888">
        <v>43432104</v>
      </c>
      <c r="D888" t="s">
        <v>291</v>
      </c>
      <c r="E888">
        <v>2803.98756778183</v>
      </c>
      <c r="F888">
        <f t="shared" si="115"/>
        <v>1.7426896008588129</v>
      </c>
      <c r="G888" s="27">
        <v>23</v>
      </c>
      <c r="H888">
        <f t="shared" si="116"/>
        <v>1.0789273253031799</v>
      </c>
      <c r="I888">
        <f t="shared" si="117"/>
        <v>1.8802354298882653</v>
      </c>
      <c r="J888" s="97">
        <v>8.1749366516881097E-2</v>
      </c>
      <c r="K888" s="98">
        <v>887</v>
      </c>
      <c r="L888">
        <f t="shared" si="118"/>
        <v>10667.164527903025</v>
      </c>
      <c r="M888">
        <f t="shared" si="119"/>
        <v>4647.6921545665737</v>
      </c>
      <c r="N888" t="e">
        <f t="shared" si="120"/>
        <v>#N/A</v>
      </c>
      <c r="O888" t="str">
        <f t="shared" si="121"/>
        <v>NA</v>
      </c>
      <c r="P888" t="e">
        <v>#N/A</v>
      </c>
      <c r="Q888" t="e">
        <v>#N/A</v>
      </c>
      <c r="R888" t="str" cm="1">
        <f t="array" ref="R888">INDEX($U$2:$U$6,ROUNDUP(K888/$T$2,0))</f>
        <v>20-40%</v>
      </c>
      <c r="V888">
        <v>0</v>
      </c>
    </row>
    <row r="889" spans="1:22" x14ac:dyDescent="0.25">
      <c r="A889" s="26">
        <v>5312</v>
      </c>
      <c r="B889" s="96" t="s">
        <v>1865</v>
      </c>
      <c r="C889">
        <v>42631108</v>
      </c>
      <c r="D889" t="s">
        <v>789</v>
      </c>
      <c r="E889">
        <v>23697.802421078501</v>
      </c>
      <c r="F889">
        <f t="shared" si="115"/>
        <v>14.728279938519888</v>
      </c>
      <c r="G889" s="27">
        <v>81</v>
      </c>
      <c r="H889">
        <f t="shared" si="116"/>
        <v>0.44854569571985298</v>
      </c>
      <c r="I889">
        <f t="shared" si="117"/>
        <v>6.6063065717801566</v>
      </c>
      <c r="J889" s="97">
        <v>8.1559340392347607E-2</v>
      </c>
      <c r="K889" s="98">
        <v>888</v>
      </c>
      <c r="L889">
        <f t="shared" si="118"/>
        <v>10681.892807841545</v>
      </c>
      <c r="M889">
        <f t="shared" si="119"/>
        <v>4641.0858479947938</v>
      </c>
      <c r="N889" t="e">
        <f t="shared" si="120"/>
        <v>#N/A</v>
      </c>
      <c r="O889" t="str">
        <f t="shared" si="121"/>
        <v>NA</v>
      </c>
      <c r="P889" t="e">
        <v>#N/A</v>
      </c>
      <c r="Q889" t="e">
        <v>#N/A</v>
      </c>
      <c r="R889" t="str" cm="1">
        <f t="array" ref="R889">INDEX($U$2:$U$6,ROUNDUP(K889/$T$2,0))</f>
        <v>20-40%</v>
      </c>
      <c r="V889">
        <v>0</v>
      </c>
    </row>
    <row r="890" spans="1:22" x14ac:dyDescent="0.25">
      <c r="A890" s="26">
        <v>8333</v>
      </c>
      <c r="B890" s="96" t="s">
        <v>2309</v>
      </c>
      <c r="C890">
        <v>252192105</v>
      </c>
      <c r="D890" t="s">
        <v>830</v>
      </c>
      <c r="E890">
        <v>7321.9226773728997</v>
      </c>
      <c r="F890">
        <f t="shared" si="115"/>
        <v>4.5506045229166565</v>
      </c>
      <c r="G890" s="27">
        <v>41</v>
      </c>
      <c r="H890">
        <f t="shared" si="116"/>
        <v>0.73322759149840799</v>
      </c>
      <c r="I890">
        <f t="shared" si="117"/>
        <v>3.336628794199942</v>
      </c>
      <c r="J890" s="97">
        <v>8.1381190102437606E-2</v>
      </c>
      <c r="K890" s="98">
        <v>889</v>
      </c>
      <c r="L890">
        <f t="shared" si="118"/>
        <v>10686.443412364461</v>
      </c>
      <c r="M890">
        <f t="shared" si="119"/>
        <v>4637.7492192005939</v>
      </c>
      <c r="N890" t="e">
        <f t="shared" si="120"/>
        <v>#N/A</v>
      </c>
      <c r="O890" t="str">
        <f t="shared" si="121"/>
        <v>NA</v>
      </c>
      <c r="P890" t="e">
        <v>#N/A</v>
      </c>
      <c r="Q890" t="e">
        <v>#N/A</v>
      </c>
      <c r="R890" t="str" cm="1">
        <f t="array" ref="R890">INDEX($U$2:$U$6,ROUNDUP(K890/$T$2,0))</f>
        <v>20-40%</v>
      </c>
      <c r="V890">
        <v>0</v>
      </c>
    </row>
    <row r="891" spans="1:22" x14ac:dyDescent="0.25">
      <c r="A891" s="26">
        <v>7354</v>
      </c>
      <c r="B891" s="96" t="s">
        <v>1754</v>
      </c>
      <c r="C891">
        <v>182981102</v>
      </c>
      <c r="D891" t="s">
        <v>1753</v>
      </c>
      <c r="E891">
        <v>12745.324566061099</v>
      </c>
      <c r="F891">
        <f t="shared" si="115"/>
        <v>7.9212707060665624</v>
      </c>
      <c r="G891" s="27">
        <v>128</v>
      </c>
      <c r="H891">
        <f t="shared" si="116"/>
        <v>1.3098770199179783</v>
      </c>
      <c r="I891">
        <f t="shared" si="117"/>
        <v>10.375890466426048</v>
      </c>
      <c r="J891" s="97">
        <v>8.1061644268953501E-2</v>
      </c>
      <c r="K891" s="98">
        <v>890</v>
      </c>
      <c r="L891">
        <f t="shared" si="118"/>
        <v>10694.364683070527</v>
      </c>
      <c r="M891">
        <f t="shared" si="119"/>
        <v>4627.3733287341674</v>
      </c>
      <c r="N891" t="e">
        <f t="shared" si="120"/>
        <v>#N/A</v>
      </c>
      <c r="O891" t="str">
        <f t="shared" si="121"/>
        <v>NA</v>
      </c>
      <c r="P891" t="e">
        <v>#N/A</v>
      </c>
      <c r="Q891" t="e">
        <v>#N/A</v>
      </c>
      <c r="R891" t="str" cm="1">
        <f t="array" ref="R891">INDEX($U$2:$U$6,ROUNDUP(K891/$T$2,0))</f>
        <v>20-40%</v>
      </c>
      <c r="V891">
        <v>0</v>
      </c>
    </row>
    <row r="892" spans="1:22" x14ac:dyDescent="0.25">
      <c r="A892" s="26">
        <v>4785</v>
      </c>
      <c r="B892" s="96" t="s">
        <v>824</v>
      </c>
      <c r="C892">
        <v>83242111</v>
      </c>
      <c r="D892" t="s">
        <v>823</v>
      </c>
      <c r="E892">
        <v>60665.529203835598</v>
      </c>
      <c r="F892">
        <f t="shared" si="115"/>
        <v>37.703871475348414</v>
      </c>
      <c r="G892" s="27">
        <v>341</v>
      </c>
      <c r="H892">
        <f t="shared" si="116"/>
        <v>0.73046121218298554</v>
      </c>
      <c r="I892">
        <f t="shared" si="117"/>
        <v>27.541215661874492</v>
      </c>
      <c r="J892" s="97">
        <v>8.0766028333942794E-2</v>
      </c>
      <c r="K892" s="98">
        <v>891</v>
      </c>
      <c r="L892">
        <f t="shared" si="118"/>
        <v>10732.068554545876</v>
      </c>
      <c r="M892">
        <f t="shared" si="119"/>
        <v>4599.8321130722934</v>
      </c>
      <c r="N892" t="e">
        <f t="shared" si="120"/>
        <v>#N/A</v>
      </c>
      <c r="O892" t="str">
        <f t="shared" si="121"/>
        <v>NA</v>
      </c>
      <c r="P892" t="e">
        <v>#N/A</v>
      </c>
      <c r="Q892" t="e">
        <v>#N/A</v>
      </c>
      <c r="R892" t="str" cm="1">
        <f t="array" ref="R892">INDEX($U$2:$U$6,ROUNDUP(K892/$T$2,0))</f>
        <v>20-40%</v>
      </c>
      <c r="V892">
        <v>0</v>
      </c>
    </row>
    <row r="893" spans="1:22" x14ac:dyDescent="0.25">
      <c r="A893" s="26">
        <v>9589</v>
      </c>
      <c r="B893" s="96" t="s">
        <v>1873</v>
      </c>
      <c r="C893">
        <v>163341103</v>
      </c>
      <c r="D893" t="s">
        <v>1540</v>
      </c>
      <c r="E893">
        <v>5767.6055762832402</v>
      </c>
      <c r="F893">
        <f t="shared" si="115"/>
        <v>3.5845901654961096</v>
      </c>
      <c r="G893" s="27">
        <v>33</v>
      </c>
      <c r="H893">
        <f t="shared" si="116"/>
        <v>0.74093051214484917</v>
      </c>
      <c r="I893">
        <f t="shared" si="117"/>
        <v>2.655932227150422</v>
      </c>
      <c r="J893" s="97">
        <v>8.0482794762134005E-2</v>
      </c>
      <c r="K893" s="98">
        <v>892</v>
      </c>
      <c r="L893">
        <f t="shared" si="118"/>
        <v>10735.653144711372</v>
      </c>
      <c r="M893">
        <f t="shared" si="119"/>
        <v>4597.1761808451429</v>
      </c>
      <c r="N893" t="e">
        <f t="shared" si="120"/>
        <v>#N/A</v>
      </c>
      <c r="O893" t="str">
        <f t="shared" si="121"/>
        <v>NA</v>
      </c>
      <c r="P893" t="e">
        <v>#N/A</v>
      </c>
      <c r="Q893" t="e">
        <v>#N/A</v>
      </c>
      <c r="R893" t="str" cm="1">
        <f t="array" ref="R893">INDEX($U$2:$U$6,ROUNDUP(K893/$T$2,0))</f>
        <v>20-40%</v>
      </c>
      <c r="V893">
        <v>0</v>
      </c>
    </row>
    <row r="894" spans="1:22" x14ac:dyDescent="0.25">
      <c r="A894" s="26">
        <v>1075</v>
      </c>
      <c r="B894" s="96" t="s">
        <v>432</v>
      </c>
      <c r="C894">
        <v>153701101</v>
      </c>
      <c r="D894" t="s">
        <v>431</v>
      </c>
      <c r="E894">
        <v>11950.380426363299</v>
      </c>
      <c r="F894">
        <f t="shared" si="115"/>
        <v>7.4272097118479179</v>
      </c>
      <c r="G894" s="27">
        <v>200</v>
      </c>
      <c r="H894">
        <f t="shared" si="116"/>
        <v>2.164455656046909</v>
      </c>
      <c r="I894">
        <f t="shared" si="117"/>
        <v>16.07586606945576</v>
      </c>
      <c r="J894" s="97">
        <v>8.0379330347278802E-2</v>
      </c>
      <c r="K894" s="98">
        <v>893</v>
      </c>
      <c r="L894">
        <f t="shared" si="118"/>
        <v>10743.08035442322</v>
      </c>
      <c r="M894">
        <f t="shared" si="119"/>
        <v>4581.1003147756874</v>
      </c>
      <c r="N894" t="e">
        <f t="shared" si="120"/>
        <v>#N/A</v>
      </c>
      <c r="O894" t="str">
        <f t="shared" si="121"/>
        <v>NA</v>
      </c>
      <c r="P894" t="e">
        <v>#N/A</v>
      </c>
      <c r="Q894" t="e">
        <v>#N/A</v>
      </c>
      <c r="R894" t="str" cm="1">
        <f t="array" ref="R894">INDEX($U$2:$U$6,ROUNDUP(K894/$T$2,0))</f>
        <v>20-40%</v>
      </c>
      <c r="V894">
        <v>0</v>
      </c>
    </row>
    <row r="895" spans="1:22" x14ac:dyDescent="0.25">
      <c r="A895" s="26">
        <v>3754</v>
      </c>
      <c r="B895" s="96" t="s">
        <v>1385</v>
      </c>
      <c r="C895">
        <v>183031101</v>
      </c>
      <c r="D895" t="s">
        <v>1384</v>
      </c>
      <c r="E895">
        <v>17447.2632471426</v>
      </c>
      <c r="F895">
        <f t="shared" si="115"/>
        <v>10.843544591138969</v>
      </c>
      <c r="G895" s="27">
        <v>149</v>
      </c>
      <c r="H895">
        <f t="shared" si="116"/>
        <v>1.1037664627711468</v>
      </c>
      <c r="I895">
        <f t="shared" si="117"/>
        <v>11.968740857262659</v>
      </c>
      <c r="J895" s="97">
        <v>8.0327119847400402E-2</v>
      </c>
      <c r="K895" s="98">
        <v>894</v>
      </c>
      <c r="L895">
        <f t="shared" si="118"/>
        <v>10753.923899014359</v>
      </c>
      <c r="M895">
        <f t="shared" si="119"/>
        <v>4569.1315739184247</v>
      </c>
      <c r="N895" t="e">
        <f t="shared" si="120"/>
        <v>#N/A</v>
      </c>
      <c r="O895" t="str">
        <f t="shared" si="121"/>
        <v>NA</v>
      </c>
      <c r="P895" t="e">
        <v>#N/A</v>
      </c>
      <c r="Q895" t="e">
        <v>#N/A</v>
      </c>
      <c r="R895" t="str" cm="1">
        <f t="array" ref="R895">INDEX($U$2:$U$6,ROUNDUP(K895/$T$2,0))</f>
        <v>20-40%</v>
      </c>
      <c r="V895">
        <v>0</v>
      </c>
    </row>
    <row r="896" spans="1:22" x14ac:dyDescent="0.25">
      <c r="A896" s="26">
        <v>5126</v>
      </c>
      <c r="B896" s="96" t="s">
        <v>1637</v>
      </c>
      <c r="C896">
        <v>103132101</v>
      </c>
      <c r="D896" t="s">
        <v>1636</v>
      </c>
      <c r="E896">
        <v>8069.9513186005497</v>
      </c>
      <c r="F896">
        <f t="shared" si="115"/>
        <v>5.0155073453079861</v>
      </c>
      <c r="G896" s="27">
        <v>70</v>
      </c>
      <c r="H896">
        <f t="shared" si="116"/>
        <v>1.1208318886428805</v>
      </c>
      <c r="I896">
        <f t="shared" si="117"/>
        <v>5.6215405703437895</v>
      </c>
      <c r="J896" s="97">
        <v>8.0307722433482706E-2</v>
      </c>
      <c r="K896" s="98">
        <v>895</v>
      </c>
      <c r="L896">
        <f t="shared" si="118"/>
        <v>10758.939406359666</v>
      </c>
      <c r="M896">
        <f t="shared" si="119"/>
        <v>4563.5100333480805</v>
      </c>
      <c r="N896" t="e">
        <f t="shared" si="120"/>
        <v>#N/A</v>
      </c>
      <c r="O896" t="str">
        <f t="shared" si="121"/>
        <v>NA</v>
      </c>
      <c r="P896" t="e">
        <v>#N/A</v>
      </c>
      <c r="Q896" t="e">
        <v>#N/A</v>
      </c>
      <c r="R896" t="str" cm="1">
        <f t="array" ref="R896">INDEX($U$2:$U$6,ROUNDUP(K896/$T$2,0))</f>
        <v>20-40%</v>
      </c>
      <c r="V896">
        <v>0</v>
      </c>
    </row>
    <row r="897" spans="1:22" x14ac:dyDescent="0.25">
      <c r="A897" s="26">
        <v>7701</v>
      </c>
      <c r="B897" s="96" t="s">
        <v>1744</v>
      </c>
      <c r="C897">
        <v>43432102</v>
      </c>
      <c r="D897" t="s">
        <v>707</v>
      </c>
      <c r="E897">
        <v>4081.77310275527</v>
      </c>
      <c r="F897">
        <f t="shared" si="115"/>
        <v>2.5368384728124735</v>
      </c>
      <c r="G897" s="27">
        <v>39</v>
      </c>
      <c r="H897">
        <f t="shared" si="116"/>
        <v>1.2344965152708309</v>
      </c>
      <c r="I897">
        <f t="shared" si="117"/>
        <v>3.1317182544919753</v>
      </c>
      <c r="J897" s="97">
        <v>8.0300468063896804E-2</v>
      </c>
      <c r="K897" s="98">
        <v>896</v>
      </c>
      <c r="L897">
        <f t="shared" si="118"/>
        <v>10761.476244832478</v>
      </c>
      <c r="M897">
        <f t="shared" si="119"/>
        <v>4560.3783150935888</v>
      </c>
      <c r="N897" t="e">
        <f t="shared" si="120"/>
        <v>#N/A</v>
      </c>
      <c r="O897" t="str">
        <f t="shared" si="121"/>
        <v>NA</v>
      </c>
      <c r="P897" t="e">
        <v>#N/A</v>
      </c>
      <c r="Q897" t="e">
        <v>#N/A</v>
      </c>
      <c r="R897" t="str" cm="1">
        <f t="array" ref="R897">INDEX($U$2:$U$6,ROUNDUP(K897/$T$2,0))</f>
        <v>20-40%</v>
      </c>
      <c r="V897">
        <v>0</v>
      </c>
    </row>
    <row r="898" spans="1:22" x14ac:dyDescent="0.25">
      <c r="A898" s="26">
        <v>1034</v>
      </c>
      <c r="B898" s="96" t="s">
        <v>315</v>
      </c>
      <c r="C898">
        <v>192401101</v>
      </c>
      <c r="D898" t="s">
        <v>314</v>
      </c>
      <c r="E898">
        <v>21820.893694679398</v>
      </c>
      <c r="F898">
        <f t="shared" si="115"/>
        <v>13.561773582771535</v>
      </c>
      <c r="G898" s="27">
        <v>135</v>
      </c>
      <c r="H898">
        <f t="shared" si="116"/>
        <v>0.79915182972881793</v>
      </c>
      <c r="I898">
        <f t="shared" si="117"/>
        <v>10.837916173039819</v>
      </c>
      <c r="J898" s="97">
        <v>8.0280860541035698E-2</v>
      </c>
      <c r="K898" s="98">
        <v>897</v>
      </c>
      <c r="L898">
        <f t="shared" si="118"/>
        <v>10775.038018415249</v>
      </c>
      <c r="M898">
        <f t="shared" si="119"/>
        <v>4549.5403989205488</v>
      </c>
      <c r="N898" t="e">
        <f t="shared" si="120"/>
        <v>#N/A</v>
      </c>
      <c r="O898" t="str">
        <f t="shared" si="121"/>
        <v>NA</v>
      </c>
      <c r="P898" t="e">
        <v>#N/A</v>
      </c>
      <c r="Q898" t="e">
        <v>#N/A</v>
      </c>
      <c r="R898" t="str" cm="1">
        <f t="array" ref="R898">INDEX($U$2:$U$6,ROUNDUP(K898/$T$2,0))</f>
        <v>20-40%</v>
      </c>
      <c r="V898">
        <v>0</v>
      </c>
    </row>
    <row r="899" spans="1:22" x14ac:dyDescent="0.25">
      <c r="A899" s="26">
        <v>7166</v>
      </c>
      <c r="B899" s="96" t="s">
        <v>4433</v>
      </c>
      <c r="C899">
        <v>103021101</v>
      </c>
      <c r="D899" t="s">
        <v>1225</v>
      </c>
      <c r="E899">
        <v>673.222167429975</v>
      </c>
      <c r="F899">
        <f t="shared" ref="F899:F962" si="122">E899/1609</f>
        <v>0.41841029672465818</v>
      </c>
      <c r="G899" s="27">
        <v>13</v>
      </c>
      <c r="H899">
        <f t="shared" ref="H899:H962" si="123">I899/F899</f>
        <v>2.4933720025454202</v>
      </c>
      <c r="I899">
        <f t="shared" ref="I899:I962" si="124">IFERROR(J899*G899,0)</f>
        <v>1.0432525194299844</v>
      </c>
      <c r="J899" s="97">
        <v>8.0250193802306496E-2</v>
      </c>
      <c r="K899" s="98">
        <v>898</v>
      </c>
      <c r="L899">
        <f t="shared" ref="L899:L962" si="125">L898+F899</f>
        <v>10775.456428711974</v>
      </c>
      <c r="M899">
        <f t="shared" ref="M899:M962" si="126">M898-I899</f>
        <v>4548.4971464011187</v>
      </c>
      <c r="N899" t="e">
        <f t="shared" ref="N899:N962" si="127">IF(B899=O899,M899,NA())</f>
        <v>#N/A</v>
      </c>
      <c r="O899" t="str">
        <f t="shared" ref="O899:O962" si="128">IFERROR(VLOOKUP(B899,$AE$2:$AE$420,1,FALSE),"NA")</f>
        <v>NA</v>
      </c>
      <c r="P899" t="e">
        <v>#N/A</v>
      </c>
      <c r="Q899" t="e">
        <v>#N/A</v>
      </c>
      <c r="R899" t="str" cm="1">
        <f t="array" ref="R899">INDEX($U$2:$U$6,ROUNDUP(K899/$T$2,0))</f>
        <v>20-40%</v>
      </c>
      <c r="V899">
        <v>0</v>
      </c>
    </row>
    <row r="900" spans="1:22" x14ac:dyDescent="0.25">
      <c r="A900" s="26">
        <v>9769</v>
      </c>
      <c r="B900" s="96" t="s">
        <v>4434</v>
      </c>
      <c r="C900">
        <v>42771111</v>
      </c>
      <c r="D900" t="s">
        <v>240</v>
      </c>
      <c r="E900">
        <v>6706.24770917961</v>
      </c>
      <c r="F900">
        <f t="shared" si="122"/>
        <v>4.1679600429954071</v>
      </c>
      <c r="G900" s="27">
        <v>15</v>
      </c>
      <c r="H900">
        <f t="shared" si="123"/>
        <v>0.28799452683048715</v>
      </c>
      <c r="I900">
        <f t="shared" si="124"/>
        <v>1.2003496804308391</v>
      </c>
      <c r="J900" s="97">
        <v>8.0023312028722607E-2</v>
      </c>
      <c r="K900" s="98">
        <v>899</v>
      </c>
      <c r="L900">
        <f t="shared" si="125"/>
        <v>10779.62438875497</v>
      </c>
      <c r="M900">
        <f t="shared" si="126"/>
        <v>4547.2967967206878</v>
      </c>
      <c r="N900" t="e">
        <f t="shared" si="127"/>
        <v>#N/A</v>
      </c>
      <c r="O900" t="str">
        <f t="shared" si="128"/>
        <v>NA</v>
      </c>
      <c r="P900" t="e">
        <v>#N/A</v>
      </c>
      <c r="Q900" t="e">
        <v>#N/A</v>
      </c>
      <c r="R900" t="str" cm="1">
        <f t="array" ref="R900">INDEX($U$2:$U$6,ROUNDUP(K900/$T$2,0))</f>
        <v>20-40%</v>
      </c>
      <c r="V900">
        <v>0</v>
      </c>
    </row>
    <row r="901" spans="1:22" x14ac:dyDescent="0.25">
      <c r="A901" s="26">
        <v>6682</v>
      </c>
      <c r="B901" s="96" t="s">
        <v>4435</v>
      </c>
      <c r="C901">
        <v>182391103</v>
      </c>
      <c r="D901" t="s">
        <v>2590</v>
      </c>
      <c r="E901">
        <v>5532.3243958496896</v>
      </c>
      <c r="F901">
        <f t="shared" si="122"/>
        <v>3.4383619613733312</v>
      </c>
      <c r="G901" s="27">
        <v>41</v>
      </c>
      <c r="H901">
        <f t="shared" si="123"/>
        <v>0.95323332299495667</v>
      </c>
      <c r="I901">
        <f t="shared" si="124"/>
        <v>3.2775611980993573</v>
      </c>
      <c r="J901" s="97">
        <v>7.9940517026813596E-2</v>
      </c>
      <c r="K901" s="98">
        <v>900</v>
      </c>
      <c r="L901">
        <f t="shared" si="125"/>
        <v>10783.062750716343</v>
      </c>
      <c r="M901">
        <f t="shared" si="126"/>
        <v>4544.0192355225881</v>
      </c>
      <c r="N901" t="e">
        <f t="shared" si="127"/>
        <v>#N/A</v>
      </c>
      <c r="O901" t="str">
        <f t="shared" si="128"/>
        <v>NA</v>
      </c>
      <c r="P901" t="e">
        <v>#N/A</v>
      </c>
      <c r="Q901" t="e">
        <v>#N/A</v>
      </c>
      <c r="R901" t="str" cm="1">
        <f t="array" ref="R901">INDEX($U$2:$U$6,ROUNDUP(K901/$T$2,0))</f>
        <v>20-40%</v>
      </c>
      <c r="V901">
        <v>0</v>
      </c>
    </row>
    <row r="902" spans="1:22" x14ac:dyDescent="0.25">
      <c r="A902" s="26">
        <v>10896</v>
      </c>
      <c r="B902" s="96" t="s">
        <v>4436</v>
      </c>
      <c r="C902">
        <v>183111102</v>
      </c>
      <c r="D902" t="s">
        <v>2830</v>
      </c>
      <c r="E902">
        <v>581.83421734162596</v>
      </c>
      <c r="F902">
        <f t="shared" si="122"/>
        <v>0.36161231655787818</v>
      </c>
      <c r="G902" s="27">
        <v>5</v>
      </c>
      <c r="H902">
        <f t="shared" si="123"/>
        <v>1.1048439607264002</v>
      </c>
      <c r="I902">
        <f t="shared" si="124"/>
        <v>0.39952518407325499</v>
      </c>
      <c r="J902" s="97">
        <v>7.9905036814650998E-2</v>
      </c>
      <c r="K902" s="98">
        <v>901</v>
      </c>
      <c r="L902">
        <f t="shared" si="125"/>
        <v>10783.4243630329</v>
      </c>
      <c r="M902">
        <f t="shared" si="126"/>
        <v>4543.6197103385148</v>
      </c>
      <c r="N902" t="e">
        <f t="shared" si="127"/>
        <v>#N/A</v>
      </c>
      <c r="O902" t="str">
        <f t="shared" si="128"/>
        <v>NA</v>
      </c>
      <c r="P902" t="e">
        <v>#N/A</v>
      </c>
      <c r="Q902" t="e">
        <v>#N/A</v>
      </c>
      <c r="R902" t="str" cm="1">
        <f t="array" ref="R902">INDEX($U$2:$U$6,ROUNDUP(K902/$T$2,0))</f>
        <v>20-40%</v>
      </c>
      <c r="V902">
        <v>0</v>
      </c>
    </row>
    <row r="903" spans="1:22" x14ac:dyDescent="0.25">
      <c r="A903" s="26">
        <v>2989</v>
      </c>
      <c r="B903" s="96" t="s">
        <v>4437</v>
      </c>
      <c r="C903">
        <v>43311102</v>
      </c>
      <c r="D903" t="s">
        <v>375</v>
      </c>
      <c r="E903">
        <v>43384.103634787301</v>
      </c>
      <c r="F903">
        <f t="shared" si="122"/>
        <v>26.963395671092169</v>
      </c>
      <c r="G903" s="27">
        <v>268</v>
      </c>
      <c r="H903">
        <f t="shared" si="123"/>
        <v>0.7932733008000955</v>
      </c>
      <c r="I903">
        <f t="shared" si="124"/>
        <v>21.38934188478629</v>
      </c>
      <c r="J903" s="97">
        <v>7.9810977182038403E-2</v>
      </c>
      <c r="K903" s="98">
        <v>902</v>
      </c>
      <c r="L903">
        <f t="shared" si="125"/>
        <v>10810.387758703991</v>
      </c>
      <c r="M903">
        <f t="shared" si="126"/>
        <v>4522.2303684537283</v>
      </c>
      <c r="N903" t="e">
        <f t="shared" si="127"/>
        <v>#N/A</v>
      </c>
      <c r="O903" t="str">
        <f t="shared" si="128"/>
        <v>NA</v>
      </c>
      <c r="P903" t="e">
        <v>#N/A</v>
      </c>
      <c r="Q903" t="e">
        <v>#N/A</v>
      </c>
      <c r="R903" t="str" cm="1">
        <f t="array" ref="R903">INDEX($U$2:$U$6,ROUNDUP(K903/$T$2,0))</f>
        <v>20-40%</v>
      </c>
      <c r="V903">
        <v>0</v>
      </c>
    </row>
    <row r="904" spans="1:22" x14ac:dyDescent="0.25">
      <c r="A904" s="26">
        <v>10408</v>
      </c>
      <c r="B904" s="96" t="s">
        <v>3730</v>
      </c>
      <c r="C904">
        <v>253642101</v>
      </c>
      <c r="D904" t="s">
        <v>3729</v>
      </c>
      <c r="E904">
        <v>1455.5284882994899</v>
      </c>
      <c r="F904">
        <f t="shared" si="122"/>
        <v>0.90461683548756366</v>
      </c>
      <c r="G904" s="27">
        <v>7</v>
      </c>
      <c r="H904">
        <f t="shared" si="123"/>
        <v>0.61537426943158924</v>
      </c>
      <c r="I904">
        <f t="shared" si="124"/>
        <v>0.55667792425367568</v>
      </c>
      <c r="J904" s="97">
        <v>7.9525417750525101E-2</v>
      </c>
      <c r="K904" s="98">
        <v>903</v>
      </c>
      <c r="L904">
        <f t="shared" si="125"/>
        <v>10811.292375539479</v>
      </c>
      <c r="M904">
        <f t="shared" si="126"/>
        <v>4521.6736905294747</v>
      </c>
      <c r="N904" t="e">
        <f t="shared" si="127"/>
        <v>#N/A</v>
      </c>
      <c r="O904" t="str">
        <f t="shared" si="128"/>
        <v>NA</v>
      </c>
      <c r="P904" t="e">
        <v>#N/A</v>
      </c>
      <c r="Q904" t="e">
        <v>#N/A</v>
      </c>
      <c r="R904" t="str" cm="1">
        <f t="array" ref="R904">INDEX($U$2:$U$6,ROUNDUP(K904/$T$2,0))</f>
        <v>20-40%</v>
      </c>
      <c r="V904">
        <v>0</v>
      </c>
    </row>
    <row r="905" spans="1:22" x14ac:dyDescent="0.25">
      <c r="A905" s="26">
        <v>6364</v>
      </c>
      <c r="B905" s="96" t="s">
        <v>1183</v>
      </c>
      <c r="C905">
        <v>153082106</v>
      </c>
      <c r="D905" t="s">
        <v>332</v>
      </c>
      <c r="E905">
        <v>33848.752915394703</v>
      </c>
      <c r="F905">
        <f t="shared" si="122"/>
        <v>21.037136678306219</v>
      </c>
      <c r="G905" s="27">
        <v>204</v>
      </c>
      <c r="H905">
        <f t="shared" si="123"/>
        <v>0.77067182318180316</v>
      </c>
      <c r="I905">
        <f t="shared" si="124"/>
        <v>16.212728478395036</v>
      </c>
      <c r="J905" s="97">
        <v>7.9474159207818806E-2</v>
      </c>
      <c r="K905" s="98">
        <v>904</v>
      </c>
      <c r="L905">
        <f t="shared" si="125"/>
        <v>10832.329512217784</v>
      </c>
      <c r="M905">
        <f t="shared" si="126"/>
        <v>4505.4609620510801</v>
      </c>
      <c r="N905" t="e">
        <f t="shared" si="127"/>
        <v>#N/A</v>
      </c>
      <c r="O905" t="str">
        <f t="shared" si="128"/>
        <v>NA</v>
      </c>
      <c r="P905" t="e">
        <v>#N/A</v>
      </c>
      <c r="Q905" t="e">
        <v>#N/A</v>
      </c>
      <c r="R905" t="str" cm="1">
        <f t="array" ref="R905">INDEX($U$2:$U$6,ROUNDUP(K905/$T$2,0))</f>
        <v>20-40%</v>
      </c>
      <c r="V905">
        <v>0</v>
      </c>
    </row>
    <row r="906" spans="1:22" x14ac:dyDescent="0.25">
      <c r="A906" s="26">
        <v>4098</v>
      </c>
      <c r="B906" s="96" t="s">
        <v>1659</v>
      </c>
      <c r="C906">
        <v>102911107</v>
      </c>
      <c r="D906" t="s">
        <v>760</v>
      </c>
      <c r="E906">
        <v>41028.155678065101</v>
      </c>
      <c r="F906">
        <f t="shared" si="122"/>
        <v>25.499164498486699</v>
      </c>
      <c r="G906" s="27">
        <v>243</v>
      </c>
      <c r="H906">
        <f t="shared" si="123"/>
        <v>0.75676923794597473</v>
      </c>
      <c r="I906">
        <f t="shared" si="124"/>
        <v>19.296983285778833</v>
      </c>
      <c r="J906" s="97">
        <v>7.9411453850941699E-2</v>
      </c>
      <c r="K906" s="98">
        <v>905</v>
      </c>
      <c r="L906">
        <f t="shared" si="125"/>
        <v>10857.828676716272</v>
      </c>
      <c r="M906">
        <f t="shared" si="126"/>
        <v>4486.1639787653012</v>
      </c>
      <c r="N906" t="e">
        <f t="shared" si="127"/>
        <v>#N/A</v>
      </c>
      <c r="O906" t="str">
        <f t="shared" si="128"/>
        <v>NA</v>
      </c>
      <c r="P906" t="e">
        <v>#N/A</v>
      </c>
      <c r="Q906" t="e">
        <v>#N/A</v>
      </c>
      <c r="R906" t="str" cm="1">
        <f t="array" ref="R906">INDEX($U$2:$U$6,ROUNDUP(K906/$T$2,0))</f>
        <v>20-40%</v>
      </c>
      <c r="V906">
        <v>0</v>
      </c>
    </row>
    <row r="907" spans="1:22" x14ac:dyDescent="0.25">
      <c r="A907" s="26">
        <v>7076</v>
      </c>
      <c r="B907" s="96" t="s">
        <v>1814</v>
      </c>
      <c r="C907">
        <v>153612104</v>
      </c>
      <c r="D907" t="s">
        <v>1169</v>
      </c>
      <c r="E907">
        <v>8997.9267933010797</v>
      </c>
      <c r="F907">
        <f t="shared" si="122"/>
        <v>5.5922478516476568</v>
      </c>
      <c r="G907" s="27">
        <v>110</v>
      </c>
      <c r="H907">
        <f t="shared" si="123"/>
        <v>1.5608216173726179</v>
      </c>
      <c r="I907">
        <f t="shared" si="124"/>
        <v>8.7285013365572439</v>
      </c>
      <c r="J907" s="97">
        <v>7.9350012150520399E-2</v>
      </c>
      <c r="K907" s="98">
        <v>906</v>
      </c>
      <c r="L907">
        <f t="shared" si="125"/>
        <v>10863.420924567919</v>
      </c>
      <c r="M907">
        <f t="shared" si="126"/>
        <v>4477.435477428744</v>
      </c>
      <c r="N907" t="e">
        <f t="shared" si="127"/>
        <v>#N/A</v>
      </c>
      <c r="O907" t="str">
        <f t="shared" si="128"/>
        <v>NA</v>
      </c>
      <c r="P907" t="e">
        <v>#N/A</v>
      </c>
      <c r="Q907" t="e">
        <v>#N/A</v>
      </c>
      <c r="R907" t="str" cm="1">
        <f t="array" ref="R907">INDEX($U$2:$U$6,ROUNDUP(K907/$T$2,0))</f>
        <v>20-40%</v>
      </c>
      <c r="V907">
        <v>0</v>
      </c>
    </row>
    <row r="908" spans="1:22" x14ac:dyDescent="0.25">
      <c r="A908" s="26">
        <v>1230</v>
      </c>
      <c r="B908" s="96" t="s">
        <v>4438</v>
      </c>
      <c r="C908">
        <v>183052113</v>
      </c>
      <c r="D908" t="s">
        <v>4155</v>
      </c>
      <c r="E908">
        <v>16842.518635528599</v>
      </c>
      <c r="F908">
        <f t="shared" si="122"/>
        <v>10.467693371987941</v>
      </c>
      <c r="G908" s="27">
        <v>257</v>
      </c>
      <c r="H908">
        <f t="shared" si="123"/>
        <v>1.9478130026552118</v>
      </c>
      <c r="I908">
        <f t="shared" si="124"/>
        <v>20.389109257765892</v>
      </c>
      <c r="J908" s="97">
        <v>7.9335055477688293E-2</v>
      </c>
      <c r="K908" s="98">
        <v>907</v>
      </c>
      <c r="L908">
        <f t="shared" si="125"/>
        <v>10873.888617939907</v>
      </c>
      <c r="M908">
        <f t="shared" si="126"/>
        <v>4457.046368170978</v>
      </c>
      <c r="N908" t="e">
        <f t="shared" si="127"/>
        <v>#N/A</v>
      </c>
      <c r="O908" t="str">
        <f t="shared" si="128"/>
        <v>NA</v>
      </c>
      <c r="P908" t="e">
        <v>#N/A</v>
      </c>
      <c r="Q908" t="e">
        <v>#N/A</v>
      </c>
      <c r="R908" t="str" cm="1">
        <f t="array" ref="R908">INDEX($U$2:$U$6,ROUNDUP(K908/$T$2,0))</f>
        <v>20-40%</v>
      </c>
      <c r="V908">
        <v>0</v>
      </c>
    </row>
    <row r="909" spans="1:22" x14ac:dyDescent="0.25">
      <c r="A909" s="26">
        <v>5155</v>
      </c>
      <c r="B909" s="96" t="s">
        <v>4439</v>
      </c>
      <c r="C909">
        <v>182951101</v>
      </c>
      <c r="D909" t="s">
        <v>1787</v>
      </c>
      <c r="E909">
        <v>21554.471264808501</v>
      </c>
      <c r="F909">
        <f t="shared" si="122"/>
        <v>13.396190966319764</v>
      </c>
      <c r="G909" s="27">
        <v>149</v>
      </c>
      <c r="H909">
        <f t="shared" si="123"/>
        <v>0.88219483275195543</v>
      </c>
      <c r="I909">
        <f t="shared" si="124"/>
        <v>11.818050449045721</v>
      </c>
      <c r="J909" s="97">
        <v>7.9315774825810204E-2</v>
      </c>
      <c r="K909" s="98">
        <v>908</v>
      </c>
      <c r="L909">
        <f t="shared" si="125"/>
        <v>10887.284808906226</v>
      </c>
      <c r="M909">
        <f t="shared" si="126"/>
        <v>4445.2283177219324</v>
      </c>
      <c r="N909" t="e">
        <f t="shared" si="127"/>
        <v>#N/A</v>
      </c>
      <c r="O909" t="str">
        <f t="shared" si="128"/>
        <v>NA</v>
      </c>
      <c r="P909" t="e">
        <v>#N/A</v>
      </c>
      <c r="Q909" t="e">
        <v>#N/A</v>
      </c>
      <c r="R909" t="str" cm="1">
        <f t="array" ref="R909">INDEX($U$2:$U$6,ROUNDUP(K909/$T$2,0))</f>
        <v>20-40%</v>
      </c>
      <c r="V909">
        <v>0</v>
      </c>
    </row>
    <row r="910" spans="1:22" x14ac:dyDescent="0.25">
      <c r="A910" s="26">
        <v>2049</v>
      </c>
      <c r="B910" s="96" t="s">
        <v>4440</v>
      </c>
      <c r="C910">
        <v>192311141</v>
      </c>
      <c r="D910" t="s">
        <v>408</v>
      </c>
      <c r="E910">
        <v>5135.5452967638203</v>
      </c>
      <c r="F910">
        <f t="shared" si="122"/>
        <v>3.1917621483926788</v>
      </c>
      <c r="G910" s="27">
        <v>17</v>
      </c>
      <c r="H910">
        <f t="shared" si="123"/>
        <v>0.42236516571725369</v>
      </c>
      <c r="I910">
        <f t="shared" si="124"/>
        <v>1.3480891487359314</v>
      </c>
      <c r="J910" s="97">
        <v>7.9299361690348902E-2</v>
      </c>
      <c r="K910" s="98">
        <v>909</v>
      </c>
      <c r="L910">
        <f t="shared" si="125"/>
        <v>10890.47657105462</v>
      </c>
      <c r="M910">
        <f t="shared" si="126"/>
        <v>4443.8802285731963</v>
      </c>
      <c r="N910" t="e">
        <f t="shared" si="127"/>
        <v>#N/A</v>
      </c>
      <c r="O910" t="str">
        <f t="shared" si="128"/>
        <v>NA</v>
      </c>
      <c r="P910" t="e">
        <v>#N/A</v>
      </c>
      <c r="Q910" t="e">
        <v>#N/A</v>
      </c>
      <c r="R910" t="str" cm="1">
        <f t="array" ref="R910">INDEX($U$2:$U$6,ROUNDUP(K910/$T$2,0))</f>
        <v>20-40%</v>
      </c>
      <c r="V910">
        <v>0</v>
      </c>
    </row>
    <row r="911" spans="1:22" x14ac:dyDescent="0.25">
      <c r="A911" s="26">
        <v>4771</v>
      </c>
      <c r="B911" s="96" t="s">
        <v>1630</v>
      </c>
      <c r="C911">
        <v>182601104</v>
      </c>
      <c r="D911" t="s">
        <v>1036</v>
      </c>
      <c r="E911">
        <v>18203.047847610502</v>
      </c>
      <c r="F911">
        <f t="shared" si="122"/>
        <v>11.313267773530455</v>
      </c>
      <c r="G911" s="27">
        <v>142</v>
      </c>
      <c r="H911">
        <f t="shared" si="123"/>
        <v>0.99479934568380179</v>
      </c>
      <c r="I911">
        <f t="shared" si="124"/>
        <v>11.254431378653738</v>
      </c>
      <c r="J911" s="97">
        <v>7.9256559004603794E-2</v>
      </c>
      <c r="K911" s="98">
        <v>910</v>
      </c>
      <c r="L911">
        <f t="shared" si="125"/>
        <v>10901.78983882815</v>
      </c>
      <c r="M911">
        <f t="shared" si="126"/>
        <v>4432.6257971945424</v>
      </c>
      <c r="N911" t="e">
        <f t="shared" si="127"/>
        <v>#N/A</v>
      </c>
      <c r="O911" t="str">
        <f t="shared" si="128"/>
        <v>NA</v>
      </c>
      <c r="P911" t="e">
        <v>#N/A</v>
      </c>
      <c r="Q911" t="e">
        <v>#N/A</v>
      </c>
      <c r="R911" t="str" cm="1">
        <f t="array" ref="R911">INDEX($U$2:$U$6,ROUNDUP(K911/$T$2,0))</f>
        <v>20-40%</v>
      </c>
      <c r="V911">
        <v>0</v>
      </c>
    </row>
    <row r="912" spans="1:22" x14ac:dyDescent="0.25">
      <c r="A912" s="26">
        <v>10844</v>
      </c>
      <c r="B912" s="96" t="s">
        <v>4441</v>
      </c>
      <c r="C912">
        <v>162831702</v>
      </c>
      <c r="D912" t="s">
        <v>4442</v>
      </c>
      <c r="E912">
        <v>4.5720336658748897</v>
      </c>
      <c r="F912">
        <f t="shared" si="122"/>
        <v>2.8415373933343008E-3</v>
      </c>
      <c r="G912" s="27">
        <v>1</v>
      </c>
      <c r="H912">
        <f t="shared" si="123"/>
        <v>27.721877913312493</v>
      </c>
      <c r="I912">
        <f t="shared" si="124"/>
        <v>7.8772752704125704E-2</v>
      </c>
      <c r="J912" s="97">
        <v>7.8772752704125704E-2</v>
      </c>
      <c r="K912" s="98">
        <v>911</v>
      </c>
      <c r="L912">
        <f t="shared" si="125"/>
        <v>10901.792680365543</v>
      </c>
      <c r="M912">
        <f t="shared" si="126"/>
        <v>4432.5470244418384</v>
      </c>
      <c r="N912" t="e">
        <f t="shared" si="127"/>
        <v>#N/A</v>
      </c>
      <c r="O912" t="str">
        <f t="shared" si="128"/>
        <v>NA</v>
      </c>
      <c r="P912" t="e">
        <v>#N/A</v>
      </c>
      <c r="Q912" t="e">
        <v>#N/A</v>
      </c>
      <c r="R912" t="str" cm="1">
        <f t="array" ref="R912">INDEX($U$2:$U$6,ROUNDUP(K912/$T$2,0))</f>
        <v>20-40%</v>
      </c>
      <c r="V912">
        <v>0</v>
      </c>
    </row>
    <row r="913" spans="1:22" x14ac:dyDescent="0.25">
      <c r="A913" s="26">
        <v>1175</v>
      </c>
      <c r="B913" s="96" t="s">
        <v>689</v>
      </c>
      <c r="C913">
        <v>152691104</v>
      </c>
      <c r="D913" t="s">
        <v>688</v>
      </c>
      <c r="E913">
        <v>21439.832029327201</v>
      </c>
      <c r="F913">
        <f t="shared" si="122"/>
        <v>13.324942218351275</v>
      </c>
      <c r="G913" s="27">
        <v>138</v>
      </c>
      <c r="H913">
        <f t="shared" si="123"/>
        <v>0.81450190247415377</v>
      </c>
      <c r="I913">
        <f t="shared" si="124"/>
        <v>10.853190787205284</v>
      </c>
      <c r="J913" s="97">
        <v>7.8646310052212204E-2</v>
      </c>
      <c r="K913" s="98">
        <v>912</v>
      </c>
      <c r="L913">
        <f t="shared" si="125"/>
        <v>10915.117622583894</v>
      </c>
      <c r="M913">
        <f t="shared" si="126"/>
        <v>4421.6938336546327</v>
      </c>
      <c r="N913" t="e">
        <f t="shared" si="127"/>
        <v>#N/A</v>
      </c>
      <c r="O913" t="str">
        <f t="shared" si="128"/>
        <v>NA</v>
      </c>
      <c r="P913" t="e">
        <v>#N/A</v>
      </c>
      <c r="Q913" t="e">
        <v>#N/A</v>
      </c>
      <c r="R913" t="str" cm="1">
        <f t="array" ref="R913">INDEX($U$2:$U$6,ROUNDUP(K913/$T$2,0))</f>
        <v>20-40%</v>
      </c>
      <c r="V913">
        <v>0</v>
      </c>
    </row>
    <row r="914" spans="1:22" x14ac:dyDescent="0.25">
      <c r="A914" s="26">
        <v>9778</v>
      </c>
      <c r="B914" s="96" t="s">
        <v>1334</v>
      </c>
      <c r="C914">
        <v>152691109</v>
      </c>
      <c r="D914" t="s">
        <v>220</v>
      </c>
      <c r="E914">
        <v>6797.0988263785503</v>
      </c>
      <c r="F914">
        <f t="shared" si="122"/>
        <v>4.224424379352735</v>
      </c>
      <c r="G914" s="27">
        <v>42</v>
      </c>
      <c r="H914">
        <f t="shared" si="123"/>
        <v>0.78161959466506181</v>
      </c>
      <c r="I914">
        <f t="shared" si="124"/>
        <v>3.3018928710828899</v>
      </c>
      <c r="J914" s="97">
        <v>7.8616496930544996E-2</v>
      </c>
      <c r="K914" s="98">
        <v>913</v>
      </c>
      <c r="L914">
        <f t="shared" si="125"/>
        <v>10919.342046963246</v>
      </c>
      <c r="M914">
        <f t="shared" si="126"/>
        <v>4418.3919407835501</v>
      </c>
      <c r="N914" t="e">
        <f t="shared" si="127"/>
        <v>#N/A</v>
      </c>
      <c r="O914" t="str">
        <f t="shared" si="128"/>
        <v>NA</v>
      </c>
      <c r="P914" t="e">
        <v>#N/A</v>
      </c>
      <c r="Q914" t="e">
        <v>#N/A</v>
      </c>
      <c r="R914" t="str" cm="1">
        <f t="array" ref="R914">INDEX($U$2:$U$6,ROUNDUP(K914/$T$2,0))</f>
        <v>20-40%</v>
      </c>
      <c r="V914">
        <v>0</v>
      </c>
    </row>
    <row r="915" spans="1:22" x14ac:dyDescent="0.25">
      <c r="A915" s="26">
        <v>6230</v>
      </c>
      <c r="B915" s="96" t="s">
        <v>1220</v>
      </c>
      <c r="C915">
        <v>43051101</v>
      </c>
      <c r="D915" t="s">
        <v>610</v>
      </c>
      <c r="E915">
        <v>25967.219748544499</v>
      </c>
      <c r="F915">
        <f t="shared" si="122"/>
        <v>16.138731975478247</v>
      </c>
      <c r="G915" s="27">
        <v>101</v>
      </c>
      <c r="H915">
        <f t="shared" si="123"/>
        <v>0.4917929341197908</v>
      </c>
      <c r="I915">
        <f t="shared" si="124"/>
        <v>7.9369143511933347</v>
      </c>
      <c r="J915" s="97">
        <v>7.8583310407854795E-2</v>
      </c>
      <c r="K915" s="98">
        <v>914</v>
      </c>
      <c r="L915">
        <f t="shared" si="125"/>
        <v>10935.480778938723</v>
      </c>
      <c r="M915">
        <f t="shared" si="126"/>
        <v>4410.455026432357</v>
      </c>
      <c r="N915" t="e">
        <f t="shared" si="127"/>
        <v>#N/A</v>
      </c>
      <c r="O915" t="str">
        <f t="shared" si="128"/>
        <v>NA</v>
      </c>
      <c r="P915" t="e">
        <v>#N/A</v>
      </c>
      <c r="Q915" t="e">
        <v>#N/A</v>
      </c>
      <c r="R915" t="str" cm="1">
        <f t="array" ref="R915">INDEX($U$2:$U$6,ROUNDUP(K915/$T$2,0))</f>
        <v>20-40%</v>
      </c>
      <c r="V915">
        <v>13.079999999999998</v>
      </c>
    </row>
    <row r="916" spans="1:22" x14ac:dyDescent="0.25">
      <c r="A916" s="26">
        <v>9152</v>
      </c>
      <c r="B916" s="96" t="s">
        <v>4443</v>
      </c>
      <c r="C916">
        <v>43141101</v>
      </c>
      <c r="D916" t="s">
        <v>213</v>
      </c>
      <c r="E916">
        <v>1489.21900800771</v>
      </c>
      <c r="F916">
        <f t="shared" si="122"/>
        <v>0.92555562958838411</v>
      </c>
      <c r="G916" s="27">
        <v>13</v>
      </c>
      <c r="H916">
        <f t="shared" si="123"/>
        <v>1.0988644614137293</v>
      </c>
      <c r="I916">
        <f t="shared" si="124"/>
        <v>1.0170601884160848</v>
      </c>
      <c r="J916" s="97">
        <v>7.8235399108929599E-2</v>
      </c>
      <c r="K916" s="98">
        <v>915</v>
      </c>
      <c r="L916">
        <f t="shared" si="125"/>
        <v>10936.406334568312</v>
      </c>
      <c r="M916">
        <f t="shared" si="126"/>
        <v>4409.4379662439405</v>
      </c>
      <c r="N916" t="e">
        <f t="shared" si="127"/>
        <v>#N/A</v>
      </c>
      <c r="O916" t="str">
        <f t="shared" si="128"/>
        <v>NA</v>
      </c>
      <c r="P916" t="e">
        <v>#N/A</v>
      </c>
      <c r="Q916" t="e">
        <v>#N/A</v>
      </c>
      <c r="R916" t="str" cm="1">
        <f t="array" ref="R916">INDEX($U$2:$U$6,ROUNDUP(K916/$T$2,0))</f>
        <v>20-40%</v>
      </c>
      <c r="V916">
        <v>0</v>
      </c>
    </row>
    <row r="917" spans="1:22" x14ac:dyDescent="0.25">
      <c r="A917" s="26">
        <v>10292</v>
      </c>
      <c r="B917" s="96" t="s">
        <v>1394</v>
      </c>
      <c r="C917">
        <v>102812101</v>
      </c>
      <c r="D917" t="s">
        <v>1173</v>
      </c>
      <c r="E917">
        <v>14727.9743932937</v>
      </c>
      <c r="F917">
        <f t="shared" si="122"/>
        <v>9.1534955831533242</v>
      </c>
      <c r="G917" s="27">
        <v>28</v>
      </c>
      <c r="H917">
        <f t="shared" si="123"/>
        <v>0.23816515131451541</v>
      </c>
      <c r="I917">
        <f t="shared" si="124"/>
        <v>2.1800436606184599</v>
      </c>
      <c r="J917" s="97">
        <v>7.7858702164945004E-2</v>
      </c>
      <c r="K917" s="98">
        <v>916</v>
      </c>
      <c r="L917">
        <f t="shared" si="125"/>
        <v>10945.559830151466</v>
      </c>
      <c r="M917">
        <f t="shared" si="126"/>
        <v>4407.2579225833224</v>
      </c>
      <c r="N917" t="e">
        <f t="shared" si="127"/>
        <v>#N/A</v>
      </c>
      <c r="O917" t="str">
        <f t="shared" si="128"/>
        <v>NA</v>
      </c>
      <c r="P917" t="e">
        <v>#N/A</v>
      </c>
      <c r="Q917" t="e">
        <v>#N/A</v>
      </c>
      <c r="R917" t="str" cm="1">
        <f t="array" ref="R917">INDEX($U$2:$U$6,ROUNDUP(K917/$T$2,0))</f>
        <v>20-40%</v>
      </c>
      <c r="V917">
        <v>0</v>
      </c>
    </row>
    <row r="918" spans="1:22" x14ac:dyDescent="0.25">
      <c r="A918" s="26">
        <v>3275</v>
      </c>
      <c r="B918" s="96" t="s">
        <v>1235</v>
      </c>
      <c r="C918">
        <v>182601104</v>
      </c>
      <c r="D918" t="s">
        <v>1036</v>
      </c>
      <c r="E918">
        <v>38031.000562188099</v>
      </c>
      <c r="F918">
        <f t="shared" si="122"/>
        <v>23.636420486133062</v>
      </c>
      <c r="G918" s="27">
        <v>289</v>
      </c>
      <c r="H918">
        <f t="shared" si="123"/>
        <v>0.95169088273341274</v>
      </c>
      <c r="I918">
        <f t="shared" si="124"/>
        <v>22.494565877106094</v>
      </c>
      <c r="J918" s="97">
        <v>7.7835868086872304E-2</v>
      </c>
      <c r="K918" s="98">
        <v>917</v>
      </c>
      <c r="L918">
        <f t="shared" si="125"/>
        <v>10969.196250637598</v>
      </c>
      <c r="M918">
        <f t="shared" si="126"/>
        <v>4384.7633567062167</v>
      </c>
      <c r="N918" t="e">
        <f t="shared" si="127"/>
        <v>#N/A</v>
      </c>
      <c r="O918" t="str">
        <f t="shared" si="128"/>
        <v>NA</v>
      </c>
      <c r="P918" t="e">
        <v>#N/A</v>
      </c>
      <c r="Q918" t="e">
        <v>#N/A</v>
      </c>
      <c r="R918" t="str" cm="1">
        <f t="array" ref="R918">INDEX($U$2:$U$6,ROUNDUP(K918/$T$2,0))</f>
        <v>20-40%</v>
      </c>
      <c r="V918">
        <v>0</v>
      </c>
    </row>
    <row r="919" spans="1:22" x14ac:dyDescent="0.25">
      <c r="A919" s="26">
        <v>5179</v>
      </c>
      <c r="B919" s="96" t="s">
        <v>4444</v>
      </c>
      <c r="C919">
        <v>43211102</v>
      </c>
      <c r="D919" t="s">
        <v>1424</v>
      </c>
      <c r="E919">
        <v>5515.70184158559</v>
      </c>
      <c r="F919">
        <f t="shared" si="122"/>
        <v>3.4280309767467929</v>
      </c>
      <c r="G919" s="27">
        <v>135</v>
      </c>
      <c r="H919">
        <f t="shared" si="123"/>
        <v>3.0629971195172558</v>
      </c>
      <c r="I919">
        <f t="shared" si="124"/>
        <v>10.500049007391352</v>
      </c>
      <c r="J919" s="97">
        <v>7.7778140795491502E-2</v>
      </c>
      <c r="K919" s="98">
        <v>918</v>
      </c>
      <c r="L919">
        <f t="shared" si="125"/>
        <v>10972.624281614346</v>
      </c>
      <c r="M919">
        <f t="shared" si="126"/>
        <v>4374.263307698825</v>
      </c>
      <c r="N919" t="e">
        <f t="shared" si="127"/>
        <v>#N/A</v>
      </c>
      <c r="O919" t="str">
        <f t="shared" si="128"/>
        <v>NA</v>
      </c>
      <c r="P919" t="e">
        <v>#N/A</v>
      </c>
      <c r="Q919" t="e">
        <v>#N/A</v>
      </c>
      <c r="R919" t="str" cm="1">
        <f t="array" ref="R919">INDEX($U$2:$U$6,ROUNDUP(K919/$T$2,0))</f>
        <v>20-40%</v>
      </c>
      <c r="V919">
        <v>0</v>
      </c>
    </row>
    <row r="920" spans="1:22" x14ac:dyDescent="0.25">
      <c r="A920" s="26">
        <v>8256</v>
      </c>
      <c r="B920" s="96" t="s">
        <v>1660</v>
      </c>
      <c r="C920">
        <v>83242105</v>
      </c>
      <c r="D920" t="s">
        <v>679</v>
      </c>
      <c r="E920">
        <v>12802.593650879</v>
      </c>
      <c r="F920">
        <f t="shared" si="122"/>
        <v>7.9568636736351772</v>
      </c>
      <c r="G920" s="27">
        <v>61</v>
      </c>
      <c r="H920">
        <f t="shared" si="123"/>
        <v>0.59487451200686337</v>
      </c>
      <c r="I920">
        <f t="shared" si="124"/>
        <v>4.7333353949588641</v>
      </c>
      <c r="J920" s="97">
        <v>7.7595662212440394E-2</v>
      </c>
      <c r="K920" s="98">
        <v>919</v>
      </c>
      <c r="L920">
        <f t="shared" si="125"/>
        <v>10980.581145287981</v>
      </c>
      <c r="M920">
        <f t="shared" si="126"/>
        <v>4369.5299723038661</v>
      </c>
      <c r="N920" t="e">
        <f t="shared" si="127"/>
        <v>#N/A</v>
      </c>
      <c r="O920" t="str">
        <f t="shared" si="128"/>
        <v>NA</v>
      </c>
      <c r="P920" t="e">
        <v>#N/A</v>
      </c>
      <c r="Q920" t="e">
        <v>#N/A</v>
      </c>
      <c r="R920" t="str" cm="1">
        <f t="array" ref="R920">INDEX($U$2:$U$6,ROUNDUP(K920/$T$2,0))</f>
        <v>20-40%</v>
      </c>
      <c r="V920">
        <v>0</v>
      </c>
    </row>
    <row r="921" spans="1:22" x14ac:dyDescent="0.25">
      <c r="A921" s="26">
        <v>1037</v>
      </c>
      <c r="B921" s="96" t="s">
        <v>1415</v>
      </c>
      <c r="C921">
        <v>43141102</v>
      </c>
      <c r="D921" t="s">
        <v>791</v>
      </c>
      <c r="E921">
        <v>15822.879483861299</v>
      </c>
      <c r="F921">
        <f t="shared" si="122"/>
        <v>9.8339835201126782</v>
      </c>
      <c r="G921" s="27">
        <v>120</v>
      </c>
      <c r="H921">
        <f t="shared" si="123"/>
        <v>0.94663882038546054</v>
      </c>
      <c r="I921">
        <f t="shared" si="124"/>
        <v>9.3092305591695244</v>
      </c>
      <c r="J921" s="97">
        <v>7.7576921326412696E-2</v>
      </c>
      <c r="K921" s="98">
        <v>920</v>
      </c>
      <c r="L921">
        <f t="shared" si="125"/>
        <v>10990.415128808094</v>
      </c>
      <c r="M921">
        <f t="shared" si="126"/>
        <v>4360.2207417446962</v>
      </c>
      <c r="N921" t="e">
        <f t="shared" si="127"/>
        <v>#N/A</v>
      </c>
      <c r="O921" t="str">
        <f t="shared" si="128"/>
        <v>NA</v>
      </c>
      <c r="P921" t="e">
        <v>#N/A</v>
      </c>
      <c r="Q921" t="e">
        <v>#N/A</v>
      </c>
      <c r="R921" t="str" cm="1">
        <f t="array" ref="R921">INDEX($U$2:$U$6,ROUNDUP(K921/$T$2,0))</f>
        <v>20-40%</v>
      </c>
      <c r="V921">
        <v>0</v>
      </c>
    </row>
    <row r="922" spans="1:22" x14ac:dyDescent="0.25">
      <c r="A922" s="26">
        <v>3607</v>
      </c>
      <c r="B922" s="96" t="s">
        <v>1766</v>
      </c>
      <c r="C922">
        <v>182601104</v>
      </c>
      <c r="D922" t="s">
        <v>1036</v>
      </c>
      <c r="E922">
        <v>19405.532105800299</v>
      </c>
      <c r="F922">
        <f t="shared" si="122"/>
        <v>12.060616597762772</v>
      </c>
      <c r="G922" s="27">
        <v>212</v>
      </c>
      <c r="H922">
        <f t="shared" si="123"/>
        <v>1.3630503952463771</v>
      </c>
      <c r="I922">
        <f t="shared" si="124"/>
        <v>16.439228220495561</v>
      </c>
      <c r="J922" s="97">
        <v>7.7543529341960196E-2</v>
      </c>
      <c r="K922" s="98">
        <v>921</v>
      </c>
      <c r="L922">
        <f t="shared" si="125"/>
        <v>11002.475745405856</v>
      </c>
      <c r="M922">
        <f t="shared" si="126"/>
        <v>4343.7815135242008</v>
      </c>
      <c r="N922" t="e">
        <f t="shared" si="127"/>
        <v>#N/A</v>
      </c>
      <c r="O922" t="str">
        <f t="shared" si="128"/>
        <v>NA</v>
      </c>
      <c r="P922" t="e">
        <v>#N/A</v>
      </c>
      <c r="Q922" t="e">
        <v>#N/A</v>
      </c>
      <c r="R922" t="str" cm="1">
        <f t="array" ref="R922">INDEX($U$2:$U$6,ROUNDUP(K922/$T$2,0))</f>
        <v>20-40%</v>
      </c>
      <c r="V922">
        <v>0</v>
      </c>
    </row>
    <row r="923" spans="1:22" x14ac:dyDescent="0.25">
      <c r="A923" s="26">
        <v>9877</v>
      </c>
      <c r="B923" s="96" t="s">
        <v>4445</v>
      </c>
      <c r="C923">
        <v>42821102</v>
      </c>
      <c r="D923" t="s">
        <v>745</v>
      </c>
      <c r="E923">
        <v>354.02375561810697</v>
      </c>
      <c r="F923">
        <f t="shared" si="122"/>
        <v>0.22002719429341638</v>
      </c>
      <c r="G923" s="27">
        <v>6</v>
      </c>
      <c r="H923">
        <f t="shared" si="123"/>
        <v>2.1110784280484367</v>
      </c>
      <c r="I923">
        <f t="shared" si="124"/>
        <v>0.46449466345685342</v>
      </c>
      <c r="J923" s="97">
        <v>7.7415777242808903E-2</v>
      </c>
      <c r="K923" s="98">
        <v>922</v>
      </c>
      <c r="L923">
        <f t="shared" si="125"/>
        <v>11002.695772600149</v>
      </c>
      <c r="M923">
        <f t="shared" si="126"/>
        <v>4343.3170188607437</v>
      </c>
      <c r="N923" t="e">
        <f t="shared" si="127"/>
        <v>#N/A</v>
      </c>
      <c r="O923" t="str">
        <f t="shared" si="128"/>
        <v>NA</v>
      </c>
      <c r="P923" t="e">
        <v>#N/A</v>
      </c>
      <c r="Q923" t="e">
        <v>#N/A</v>
      </c>
      <c r="R923" t="str" cm="1">
        <f t="array" ref="R923">INDEX($U$2:$U$6,ROUNDUP(K923/$T$2,0))</f>
        <v>20-40%</v>
      </c>
      <c r="V923">
        <v>0</v>
      </c>
    </row>
    <row r="924" spans="1:22" x14ac:dyDescent="0.25">
      <c r="A924" s="26">
        <v>3974</v>
      </c>
      <c r="B924" s="96" t="s">
        <v>916</v>
      </c>
      <c r="C924">
        <v>42751113</v>
      </c>
      <c r="D924" t="s">
        <v>258</v>
      </c>
      <c r="E924">
        <v>17797.4845685539</v>
      </c>
      <c r="F924">
        <f t="shared" si="122"/>
        <v>11.06120855721187</v>
      </c>
      <c r="G924" s="27">
        <v>203</v>
      </c>
      <c r="H924">
        <f t="shared" si="123"/>
        <v>1.4193427159950227</v>
      </c>
      <c r="I924">
        <f t="shared" si="124"/>
        <v>15.699645795780482</v>
      </c>
      <c r="J924" s="97">
        <v>7.7338156629460503E-2</v>
      </c>
      <c r="K924" s="98">
        <v>923</v>
      </c>
      <c r="L924">
        <f t="shared" si="125"/>
        <v>11013.756981157361</v>
      </c>
      <c r="M924">
        <f t="shared" si="126"/>
        <v>4327.6173730649634</v>
      </c>
      <c r="N924" t="e">
        <f t="shared" si="127"/>
        <v>#N/A</v>
      </c>
      <c r="O924" t="str">
        <f t="shared" si="128"/>
        <v>NA</v>
      </c>
      <c r="P924" t="e">
        <v>#N/A</v>
      </c>
      <c r="Q924" t="e">
        <v>#N/A</v>
      </c>
      <c r="R924" t="str" cm="1">
        <f t="array" ref="R924">INDEX($U$2:$U$6,ROUNDUP(K924/$T$2,0))</f>
        <v>20-40%</v>
      </c>
      <c r="V924">
        <v>0</v>
      </c>
    </row>
    <row r="925" spans="1:22" x14ac:dyDescent="0.25">
      <c r="A925" s="26">
        <v>962</v>
      </c>
      <c r="B925" s="96" t="s">
        <v>2801</v>
      </c>
      <c r="C925">
        <v>43141102</v>
      </c>
      <c r="D925" t="s">
        <v>791</v>
      </c>
      <c r="E925">
        <v>5391.2208031310602</v>
      </c>
      <c r="F925">
        <f t="shared" si="122"/>
        <v>3.3506655084717591</v>
      </c>
      <c r="G925" s="27">
        <v>71</v>
      </c>
      <c r="H925">
        <f t="shared" si="123"/>
        <v>1.6380055539334297</v>
      </c>
      <c r="I925">
        <f t="shared" si="124"/>
        <v>5.488408712249921</v>
      </c>
      <c r="J925" s="97">
        <v>7.7301531158449593E-2</v>
      </c>
      <c r="K925" s="98">
        <v>924</v>
      </c>
      <c r="L925">
        <f t="shared" si="125"/>
        <v>11017.107646665832</v>
      </c>
      <c r="M925">
        <f t="shared" si="126"/>
        <v>4322.1289643527134</v>
      </c>
      <c r="N925" t="e">
        <f t="shared" si="127"/>
        <v>#N/A</v>
      </c>
      <c r="O925" t="str">
        <f t="shared" si="128"/>
        <v>NA</v>
      </c>
      <c r="P925" t="e">
        <v>#N/A</v>
      </c>
      <c r="Q925" t="e">
        <v>#N/A</v>
      </c>
      <c r="R925" t="str" cm="1">
        <f t="array" ref="R925">INDEX($U$2:$U$6,ROUNDUP(K925/$T$2,0))</f>
        <v>20-40%</v>
      </c>
      <c r="V925">
        <v>0</v>
      </c>
    </row>
    <row r="926" spans="1:22" x14ac:dyDescent="0.25">
      <c r="A926" s="26">
        <v>10365</v>
      </c>
      <c r="B926" s="96" t="s">
        <v>3695</v>
      </c>
      <c r="C926">
        <v>163351703</v>
      </c>
      <c r="D926" t="s">
        <v>1782</v>
      </c>
      <c r="E926">
        <v>601.90074408059297</v>
      </c>
      <c r="F926">
        <f t="shared" si="122"/>
        <v>0.37408374399042449</v>
      </c>
      <c r="G926" s="27">
        <v>3</v>
      </c>
      <c r="H926">
        <f t="shared" si="123"/>
        <v>0.61888780263520393</v>
      </c>
      <c r="I926">
        <f t="shared" si="124"/>
        <v>0.23151586631978399</v>
      </c>
      <c r="J926" s="97">
        <v>7.7171955439927997E-2</v>
      </c>
      <c r="K926" s="98">
        <v>925</v>
      </c>
      <c r="L926">
        <f t="shared" si="125"/>
        <v>11017.481730409823</v>
      </c>
      <c r="M926">
        <f t="shared" si="126"/>
        <v>4321.8974484863938</v>
      </c>
      <c r="N926" t="e">
        <f t="shared" si="127"/>
        <v>#N/A</v>
      </c>
      <c r="O926" t="str">
        <f t="shared" si="128"/>
        <v>NA</v>
      </c>
      <c r="P926" t="e">
        <v>#N/A</v>
      </c>
      <c r="Q926" t="e">
        <v>#N/A</v>
      </c>
      <c r="R926" t="str" cm="1">
        <f t="array" ref="R926">INDEX($U$2:$U$6,ROUNDUP(K926/$T$2,0))</f>
        <v>20-40%</v>
      </c>
      <c r="V926">
        <v>0</v>
      </c>
    </row>
    <row r="927" spans="1:22" x14ac:dyDescent="0.25">
      <c r="A927" s="26">
        <v>3098</v>
      </c>
      <c r="B927" s="96" t="s">
        <v>1669</v>
      </c>
      <c r="C927">
        <v>42631108</v>
      </c>
      <c r="D927" t="s">
        <v>789</v>
      </c>
      <c r="E927">
        <v>2654.06516981808</v>
      </c>
      <c r="F927">
        <f t="shared" si="122"/>
        <v>1.6495122248713985</v>
      </c>
      <c r="G927" s="27">
        <v>55</v>
      </c>
      <c r="H927">
        <f t="shared" si="123"/>
        <v>2.5730161037515331</v>
      </c>
      <c r="I927">
        <f t="shared" si="124"/>
        <v>4.2442215179291285</v>
      </c>
      <c r="J927" s="97">
        <v>7.7167663962347796E-2</v>
      </c>
      <c r="K927" s="98">
        <v>926</v>
      </c>
      <c r="L927">
        <f t="shared" si="125"/>
        <v>11019.131242634694</v>
      </c>
      <c r="M927">
        <f t="shared" si="126"/>
        <v>4317.6532269684649</v>
      </c>
      <c r="N927" t="e">
        <f t="shared" si="127"/>
        <v>#N/A</v>
      </c>
      <c r="O927" t="str">
        <f t="shared" si="128"/>
        <v>NA</v>
      </c>
      <c r="P927" t="e">
        <v>#N/A</v>
      </c>
      <c r="Q927" t="e">
        <v>#N/A</v>
      </c>
      <c r="R927" t="str" cm="1">
        <f t="array" ref="R927">INDEX($U$2:$U$6,ROUNDUP(K927/$T$2,0))</f>
        <v>20-40%</v>
      </c>
      <c r="V927">
        <v>0</v>
      </c>
    </row>
    <row r="928" spans="1:22" x14ac:dyDescent="0.25">
      <c r="A928" s="26">
        <v>6234</v>
      </c>
      <c r="B928" s="96" t="s">
        <v>4446</v>
      </c>
      <c r="C928">
        <v>183181101</v>
      </c>
      <c r="D928" t="s">
        <v>921</v>
      </c>
      <c r="E928">
        <v>12645.7550752109</v>
      </c>
      <c r="F928">
        <f t="shared" si="122"/>
        <v>7.8593878652646989</v>
      </c>
      <c r="G928" s="27">
        <v>108</v>
      </c>
      <c r="H928">
        <f t="shared" si="123"/>
        <v>1.0588317371538623</v>
      </c>
      <c r="I928">
        <f t="shared" si="124"/>
        <v>8.3217693063442066</v>
      </c>
      <c r="J928" s="97">
        <v>7.7053419503187101E-2</v>
      </c>
      <c r="K928" s="98">
        <v>927</v>
      </c>
      <c r="L928">
        <f t="shared" si="125"/>
        <v>11026.990630499959</v>
      </c>
      <c r="M928">
        <f t="shared" si="126"/>
        <v>4309.3314576621206</v>
      </c>
      <c r="N928" t="e">
        <f t="shared" si="127"/>
        <v>#N/A</v>
      </c>
      <c r="O928" t="str">
        <f t="shared" si="128"/>
        <v>NA</v>
      </c>
      <c r="P928" t="e">
        <v>#N/A</v>
      </c>
      <c r="Q928" t="e">
        <v>#N/A</v>
      </c>
      <c r="R928" t="str" cm="1">
        <f t="array" ref="R928">INDEX($U$2:$U$6,ROUNDUP(K928/$T$2,0))</f>
        <v>20-40%</v>
      </c>
      <c r="V928">
        <v>0</v>
      </c>
    </row>
    <row r="929" spans="1:22" x14ac:dyDescent="0.25">
      <c r="A929" s="26">
        <v>6221</v>
      </c>
      <c r="B929" s="96" t="s">
        <v>503</v>
      </c>
      <c r="C929">
        <v>192221101</v>
      </c>
      <c r="D929" t="s">
        <v>502</v>
      </c>
      <c r="E929">
        <v>16269.0270110199</v>
      </c>
      <c r="F929">
        <f t="shared" si="122"/>
        <v>10.111266010577937</v>
      </c>
      <c r="G929" s="27">
        <v>97</v>
      </c>
      <c r="H929">
        <f t="shared" si="123"/>
        <v>0.73770578382900853</v>
      </c>
      <c r="I929">
        <f t="shared" si="124"/>
        <v>7.4591394178370098</v>
      </c>
      <c r="J929" s="97">
        <v>7.6898344513783606E-2</v>
      </c>
      <c r="K929" s="98">
        <v>928</v>
      </c>
      <c r="L929">
        <f t="shared" si="125"/>
        <v>11037.101896510536</v>
      </c>
      <c r="M929">
        <f t="shared" si="126"/>
        <v>4301.8723182442836</v>
      </c>
      <c r="N929" t="e">
        <f t="shared" si="127"/>
        <v>#N/A</v>
      </c>
      <c r="O929" t="str">
        <f t="shared" si="128"/>
        <v>NA</v>
      </c>
      <c r="P929" t="e">
        <v>#N/A</v>
      </c>
      <c r="Q929" t="e">
        <v>#N/A</v>
      </c>
      <c r="R929" t="str" cm="1">
        <f t="array" ref="R929">INDEX($U$2:$U$6,ROUNDUP(K929/$T$2,0))</f>
        <v>20-40%</v>
      </c>
      <c r="V929">
        <v>0</v>
      </c>
    </row>
    <row r="930" spans="1:22" x14ac:dyDescent="0.25">
      <c r="A930" s="26">
        <v>2802</v>
      </c>
      <c r="B930" s="96" t="s">
        <v>860</v>
      </c>
      <c r="C930">
        <v>152561107</v>
      </c>
      <c r="D930" t="s">
        <v>500</v>
      </c>
      <c r="E930">
        <v>5248.3007510347197</v>
      </c>
      <c r="F930">
        <f t="shared" si="122"/>
        <v>3.2618401187288502</v>
      </c>
      <c r="G930" s="27">
        <v>96</v>
      </c>
      <c r="H930">
        <f t="shared" si="123"/>
        <v>2.2587971188864531</v>
      </c>
      <c r="I930">
        <f t="shared" si="124"/>
        <v>7.3678350624529729</v>
      </c>
      <c r="J930" s="97">
        <v>7.6748281900551801E-2</v>
      </c>
      <c r="K930" s="98">
        <v>929</v>
      </c>
      <c r="L930">
        <f t="shared" si="125"/>
        <v>11040.363736629264</v>
      </c>
      <c r="M930">
        <f t="shared" si="126"/>
        <v>4294.5044831818304</v>
      </c>
      <c r="N930" t="e">
        <f t="shared" si="127"/>
        <v>#N/A</v>
      </c>
      <c r="O930" t="str">
        <f t="shared" si="128"/>
        <v>NA</v>
      </c>
      <c r="P930" t="e">
        <v>#N/A</v>
      </c>
      <c r="Q930" t="e">
        <v>#N/A</v>
      </c>
      <c r="R930" t="str" cm="1">
        <f t="array" ref="R930">INDEX($U$2:$U$6,ROUNDUP(K930/$T$2,0))</f>
        <v>20-40%</v>
      </c>
      <c r="V930">
        <v>0</v>
      </c>
    </row>
    <row r="931" spans="1:22" x14ac:dyDescent="0.25">
      <c r="A931" s="26">
        <v>8295</v>
      </c>
      <c r="B931" s="96" t="s">
        <v>2049</v>
      </c>
      <c r="C931">
        <v>42271103</v>
      </c>
      <c r="D931" t="s">
        <v>720</v>
      </c>
      <c r="E931">
        <v>18273.7697457418</v>
      </c>
      <c r="F931">
        <f t="shared" si="122"/>
        <v>11.357221718919702</v>
      </c>
      <c r="G931" s="27">
        <v>42</v>
      </c>
      <c r="H931">
        <f t="shared" si="123"/>
        <v>0.28342260261475144</v>
      </c>
      <c r="I931">
        <f t="shared" si="124"/>
        <v>3.2188933380490026</v>
      </c>
      <c r="J931" s="97">
        <v>7.6640317572595304E-2</v>
      </c>
      <c r="K931" s="98">
        <v>930</v>
      </c>
      <c r="L931">
        <f t="shared" si="125"/>
        <v>11051.720958348184</v>
      </c>
      <c r="M931">
        <f t="shared" si="126"/>
        <v>4291.2855898437811</v>
      </c>
      <c r="N931" t="e">
        <f t="shared" si="127"/>
        <v>#N/A</v>
      </c>
      <c r="O931" t="str">
        <f t="shared" si="128"/>
        <v>NA</v>
      </c>
      <c r="P931" t="e">
        <v>#N/A</v>
      </c>
      <c r="Q931" t="e">
        <v>#N/A</v>
      </c>
      <c r="R931" t="str" cm="1">
        <f t="array" ref="R931">INDEX($U$2:$U$6,ROUNDUP(K931/$T$2,0))</f>
        <v>20-40%</v>
      </c>
      <c r="V931">
        <v>0</v>
      </c>
    </row>
    <row r="932" spans="1:22" x14ac:dyDescent="0.25">
      <c r="A932" s="26">
        <v>10268</v>
      </c>
      <c r="B932" s="96" t="s">
        <v>4015</v>
      </c>
      <c r="C932">
        <v>252931102</v>
      </c>
      <c r="D932" t="s">
        <v>3040</v>
      </c>
      <c r="E932">
        <v>10415.8966891776</v>
      </c>
      <c r="F932">
        <f t="shared" si="122"/>
        <v>6.4735218702160351</v>
      </c>
      <c r="G932" s="27">
        <v>6</v>
      </c>
      <c r="H932">
        <f t="shared" si="123"/>
        <v>7.0909834879548772E-2</v>
      </c>
      <c r="I932">
        <f t="shared" si="124"/>
        <v>0.45903636690616678</v>
      </c>
      <c r="J932" s="97">
        <v>7.6506061151027802E-2</v>
      </c>
      <c r="K932" s="98">
        <v>931</v>
      </c>
      <c r="L932">
        <f t="shared" si="125"/>
        <v>11058.194480218399</v>
      </c>
      <c r="M932">
        <f t="shared" si="126"/>
        <v>4290.8265534768752</v>
      </c>
      <c r="N932" t="e">
        <f t="shared" si="127"/>
        <v>#N/A</v>
      </c>
      <c r="O932" t="str">
        <f t="shared" si="128"/>
        <v>NA</v>
      </c>
      <c r="P932" t="e">
        <v>#N/A</v>
      </c>
      <c r="Q932" t="e">
        <v>#N/A</v>
      </c>
      <c r="R932" t="str" cm="1">
        <f t="array" ref="R932">INDEX($U$2:$U$6,ROUNDUP(K932/$T$2,0))</f>
        <v>20-40%</v>
      </c>
      <c r="V932">
        <v>0</v>
      </c>
    </row>
    <row r="933" spans="1:22" x14ac:dyDescent="0.25">
      <c r="A933" s="26">
        <v>10279</v>
      </c>
      <c r="B933" s="96" t="s">
        <v>4447</v>
      </c>
      <c r="C933">
        <v>102541102</v>
      </c>
      <c r="D933" t="s">
        <v>394</v>
      </c>
      <c r="E933">
        <v>5307.8326952088401</v>
      </c>
      <c r="F933">
        <f t="shared" si="122"/>
        <v>3.2988394625288007</v>
      </c>
      <c r="G933" s="27">
        <v>25</v>
      </c>
      <c r="H933">
        <f t="shared" si="123"/>
        <v>0.5778755652084947</v>
      </c>
      <c r="I933">
        <f t="shared" si="124"/>
        <v>1.9063187189409174</v>
      </c>
      <c r="J933" s="97">
        <v>7.6252748757636699E-2</v>
      </c>
      <c r="K933" s="98">
        <v>932</v>
      </c>
      <c r="L933">
        <f t="shared" si="125"/>
        <v>11061.493319680927</v>
      </c>
      <c r="M933">
        <f t="shared" si="126"/>
        <v>4288.9202347579339</v>
      </c>
      <c r="N933" t="e">
        <f t="shared" si="127"/>
        <v>#N/A</v>
      </c>
      <c r="O933" t="str">
        <f t="shared" si="128"/>
        <v>NA</v>
      </c>
      <c r="P933" t="e">
        <v>#N/A</v>
      </c>
      <c r="Q933" t="e">
        <v>#N/A</v>
      </c>
      <c r="R933" t="str" cm="1">
        <f t="array" ref="R933">INDEX($U$2:$U$6,ROUNDUP(K933/$T$2,0))</f>
        <v>20-40%</v>
      </c>
      <c r="V933">
        <v>0</v>
      </c>
    </row>
    <row r="934" spans="1:22" x14ac:dyDescent="0.25">
      <c r="A934" s="26">
        <v>9092</v>
      </c>
      <c r="B934" s="96" t="s">
        <v>4448</v>
      </c>
      <c r="C934">
        <v>42851121</v>
      </c>
      <c r="D934" t="s">
        <v>381</v>
      </c>
      <c r="E934">
        <v>20206.897221101499</v>
      </c>
      <c r="F934">
        <f t="shared" si="122"/>
        <v>12.558668254258235</v>
      </c>
      <c r="G934" s="27">
        <v>95</v>
      </c>
      <c r="H934">
        <f t="shared" si="123"/>
        <v>0.57318793976302507</v>
      </c>
      <c r="I934">
        <f t="shared" si="124"/>
        <v>7.1984771828255845</v>
      </c>
      <c r="J934" s="97">
        <v>7.5773444029742995E-2</v>
      </c>
      <c r="K934" s="98">
        <v>933</v>
      </c>
      <c r="L934">
        <f t="shared" si="125"/>
        <v>11074.051987935185</v>
      </c>
      <c r="M934">
        <f t="shared" si="126"/>
        <v>4281.7217575751083</v>
      </c>
      <c r="N934" t="e">
        <f t="shared" si="127"/>
        <v>#N/A</v>
      </c>
      <c r="O934" t="str">
        <f t="shared" si="128"/>
        <v>NA</v>
      </c>
      <c r="P934" t="e">
        <v>#N/A</v>
      </c>
      <c r="Q934" t="e">
        <v>#N/A</v>
      </c>
      <c r="R934" t="str" cm="1">
        <f t="array" ref="R934">INDEX($U$2:$U$6,ROUNDUP(K934/$T$2,0))</f>
        <v>20-40%</v>
      </c>
      <c r="V934">
        <v>0</v>
      </c>
    </row>
    <row r="935" spans="1:22" x14ac:dyDescent="0.25">
      <c r="A935" s="26">
        <v>3923</v>
      </c>
      <c r="B935" s="96" t="s">
        <v>1945</v>
      </c>
      <c r="C935">
        <v>254151101</v>
      </c>
      <c r="D935" t="s">
        <v>235</v>
      </c>
      <c r="E935">
        <v>8687.6907299792292</v>
      </c>
      <c r="F935">
        <f t="shared" si="122"/>
        <v>5.3994348850088434</v>
      </c>
      <c r="G935" s="27">
        <v>60</v>
      </c>
      <c r="H935">
        <f t="shared" si="123"/>
        <v>0.83914336522890265</v>
      </c>
      <c r="I935">
        <f t="shared" si="124"/>
        <v>4.5308999597406538</v>
      </c>
      <c r="J935" s="97">
        <v>7.5514999329010901E-2</v>
      </c>
      <c r="K935" s="98">
        <v>934</v>
      </c>
      <c r="L935">
        <f t="shared" si="125"/>
        <v>11079.451422820193</v>
      </c>
      <c r="M935">
        <f t="shared" si="126"/>
        <v>4277.1908576153673</v>
      </c>
      <c r="N935" t="e">
        <f t="shared" si="127"/>
        <v>#N/A</v>
      </c>
      <c r="O935" t="str">
        <f t="shared" si="128"/>
        <v>NA</v>
      </c>
      <c r="P935" t="e">
        <v>#N/A</v>
      </c>
      <c r="Q935" t="e">
        <v>#N/A</v>
      </c>
      <c r="R935" t="str" cm="1">
        <f t="array" ref="R935">INDEX($U$2:$U$6,ROUNDUP(K935/$T$2,0))</f>
        <v>20-40%</v>
      </c>
      <c r="V935">
        <v>2.62</v>
      </c>
    </row>
    <row r="936" spans="1:22" x14ac:dyDescent="0.25">
      <c r="A936" s="26">
        <v>5756</v>
      </c>
      <c r="B936" s="96" t="s">
        <v>2616</v>
      </c>
      <c r="C936">
        <v>183101103</v>
      </c>
      <c r="D936" t="s">
        <v>1114</v>
      </c>
      <c r="E936">
        <v>4577.3444869776804</v>
      </c>
      <c r="F936">
        <f t="shared" si="122"/>
        <v>2.8448380901042141</v>
      </c>
      <c r="G936" s="27">
        <v>39</v>
      </c>
      <c r="H936">
        <f t="shared" si="123"/>
        <v>1.0327226335974065</v>
      </c>
      <c r="I936">
        <f t="shared" si="124"/>
        <v>2.9379286845706396</v>
      </c>
      <c r="J936" s="97">
        <v>7.5331504732580504E-2</v>
      </c>
      <c r="K936" s="98">
        <v>935</v>
      </c>
      <c r="L936">
        <f t="shared" si="125"/>
        <v>11082.296260910298</v>
      </c>
      <c r="M936">
        <f t="shared" si="126"/>
        <v>4274.2529289307968</v>
      </c>
      <c r="N936" t="e">
        <f t="shared" si="127"/>
        <v>#N/A</v>
      </c>
      <c r="O936" t="str">
        <f t="shared" si="128"/>
        <v>NA</v>
      </c>
      <c r="P936" t="e">
        <v>#N/A</v>
      </c>
      <c r="Q936" t="e">
        <v>#N/A</v>
      </c>
      <c r="R936" t="str" cm="1">
        <f t="array" ref="R936">INDEX($U$2:$U$6,ROUNDUP(K936/$T$2,0))</f>
        <v>20-40%</v>
      </c>
      <c r="V936">
        <v>0</v>
      </c>
    </row>
    <row r="937" spans="1:22" x14ac:dyDescent="0.25">
      <c r="A937" s="26">
        <v>6109</v>
      </c>
      <c r="B937" s="96" t="s">
        <v>543</v>
      </c>
      <c r="C937">
        <v>42751113</v>
      </c>
      <c r="D937" t="s">
        <v>258</v>
      </c>
      <c r="E937">
        <v>7874.8461346968497</v>
      </c>
      <c r="F937">
        <f t="shared" si="122"/>
        <v>4.8942486853305471</v>
      </c>
      <c r="G937" s="27">
        <v>106</v>
      </c>
      <c r="H937">
        <f t="shared" si="123"/>
        <v>1.6265357790725683</v>
      </c>
      <c r="I937">
        <f t="shared" si="124"/>
        <v>7.9606705983690151</v>
      </c>
      <c r="J937" s="97">
        <v>7.5100666022349202E-2</v>
      </c>
      <c r="K937" s="98">
        <v>936</v>
      </c>
      <c r="L937">
        <f t="shared" si="125"/>
        <v>11087.190509595628</v>
      </c>
      <c r="M937">
        <f t="shared" si="126"/>
        <v>4266.292258332428</v>
      </c>
      <c r="N937" t="e">
        <f t="shared" si="127"/>
        <v>#N/A</v>
      </c>
      <c r="O937" t="str">
        <f t="shared" si="128"/>
        <v>NA</v>
      </c>
      <c r="P937" t="e">
        <v>#N/A</v>
      </c>
      <c r="Q937" t="e">
        <v>#N/A</v>
      </c>
      <c r="R937" t="str" cm="1">
        <f t="array" ref="R937">INDEX($U$2:$U$6,ROUNDUP(K937/$T$2,0))</f>
        <v>20-40%</v>
      </c>
      <c r="V937">
        <v>0</v>
      </c>
    </row>
    <row r="938" spans="1:22" x14ac:dyDescent="0.25">
      <c r="A938" s="26">
        <v>4163</v>
      </c>
      <c r="B938" s="96" t="s">
        <v>947</v>
      </c>
      <c r="C938">
        <v>42661103</v>
      </c>
      <c r="D938" t="s">
        <v>286</v>
      </c>
      <c r="E938">
        <v>10176.807324978099</v>
      </c>
      <c r="F938">
        <f t="shared" si="122"/>
        <v>6.3249268644985079</v>
      </c>
      <c r="G938" s="27">
        <v>48</v>
      </c>
      <c r="H938">
        <f t="shared" si="123"/>
        <v>0.56869825518341055</v>
      </c>
      <c r="I938">
        <f t="shared" si="124"/>
        <v>3.5969748720029813</v>
      </c>
      <c r="J938" s="97">
        <v>7.4936976500062105E-2</v>
      </c>
      <c r="K938" s="98">
        <v>937</v>
      </c>
      <c r="L938">
        <f t="shared" si="125"/>
        <v>11093.515436460126</v>
      </c>
      <c r="M938">
        <f t="shared" si="126"/>
        <v>4262.6952834604253</v>
      </c>
      <c r="N938" t="e">
        <f t="shared" si="127"/>
        <v>#N/A</v>
      </c>
      <c r="O938" t="str">
        <f t="shared" si="128"/>
        <v>NA</v>
      </c>
      <c r="P938" t="e">
        <v>#N/A</v>
      </c>
      <c r="Q938" t="e">
        <v>#N/A</v>
      </c>
      <c r="R938" t="str" cm="1">
        <f t="array" ref="R938">INDEX($U$2:$U$6,ROUNDUP(K938/$T$2,0))</f>
        <v>20-40%</v>
      </c>
      <c r="V938">
        <v>0</v>
      </c>
    </row>
    <row r="939" spans="1:22" x14ac:dyDescent="0.25">
      <c r="A939" s="26">
        <v>9780</v>
      </c>
      <c r="B939" s="96" t="s">
        <v>4449</v>
      </c>
      <c r="C939">
        <v>42721107</v>
      </c>
      <c r="D939" t="s">
        <v>1845</v>
      </c>
      <c r="E939">
        <v>321.41053040035001</v>
      </c>
      <c r="F939">
        <f t="shared" si="122"/>
        <v>0.1997579430704475</v>
      </c>
      <c r="G939" s="27">
        <v>6</v>
      </c>
      <c r="H939">
        <f t="shared" si="123"/>
        <v>2.2475447532699508</v>
      </c>
      <c r="I939">
        <f t="shared" si="124"/>
        <v>0.44896491687198181</v>
      </c>
      <c r="J939" s="97">
        <v>7.4827486145330302E-2</v>
      </c>
      <c r="K939" s="98">
        <v>938</v>
      </c>
      <c r="L939">
        <f t="shared" si="125"/>
        <v>11093.715194403196</v>
      </c>
      <c r="M939">
        <f t="shared" si="126"/>
        <v>4262.2463185435536</v>
      </c>
      <c r="N939" t="e">
        <f t="shared" si="127"/>
        <v>#N/A</v>
      </c>
      <c r="O939" t="str">
        <f t="shared" si="128"/>
        <v>NA</v>
      </c>
      <c r="P939" t="e">
        <v>#N/A</v>
      </c>
      <c r="Q939" t="e">
        <v>#N/A</v>
      </c>
      <c r="R939" t="str" cm="1">
        <f t="array" ref="R939">INDEX($U$2:$U$6,ROUNDUP(K939/$T$2,0))</f>
        <v>20-40%</v>
      </c>
      <c r="V939">
        <v>0</v>
      </c>
    </row>
    <row r="940" spans="1:22" x14ac:dyDescent="0.25">
      <c r="A940" s="26">
        <v>260</v>
      </c>
      <c r="B940" s="96" t="s">
        <v>1058</v>
      </c>
      <c r="C940">
        <v>152481106</v>
      </c>
      <c r="D940" t="s">
        <v>651</v>
      </c>
      <c r="E940">
        <v>12439.4387175109</v>
      </c>
      <c r="F940">
        <f t="shared" si="122"/>
        <v>7.7311614154822257</v>
      </c>
      <c r="G940" s="27">
        <v>83</v>
      </c>
      <c r="H940">
        <f t="shared" si="123"/>
        <v>0.80297096167068627</v>
      </c>
      <c r="I940">
        <f t="shared" si="124"/>
        <v>6.2078981166210667</v>
      </c>
      <c r="J940" s="97">
        <v>7.4793953212302006E-2</v>
      </c>
      <c r="K940" s="98">
        <v>939</v>
      </c>
      <c r="L940">
        <f t="shared" si="125"/>
        <v>11101.446355818678</v>
      </c>
      <c r="M940">
        <f t="shared" si="126"/>
        <v>4256.0384204269321</v>
      </c>
      <c r="N940" t="e">
        <f t="shared" si="127"/>
        <v>#N/A</v>
      </c>
      <c r="O940" t="str">
        <f t="shared" si="128"/>
        <v>NA</v>
      </c>
      <c r="P940" t="e">
        <v>#N/A</v>
      </c>
      <c r="Q940" t="e">
        <v>#N/A</v>
      </c>
      <c r="R940" t="str" cm="1">
        <f t="array" ref="R940">INDEX($U$2:$U$6,ROUNDUP(K940/$T$2,0))</f>
        <v>20-40%</v>
      </c>
      <c r="V940">
        <v>0</v>
      </c>
    </row>
    <row r="941" spans="1:22" x14ac:dyDescent="0.25">
      <c r="A941" s="26">
        <v>3084</v>
      </c>
      <c r="B941" s="96" t="s">
        <v>1506</v>
      </c>
      <c r="C941">
        <v>42891102</v>
      </c>
      <c r="D941" t="s">
        <v>582</v>
      </c>
      <c r="E941">
        <v>10398.212670839201</v>
      </c>
      <c r="F941">
        <f t="shared" si="122"/>
        <v>6.4625311813792425</v>
      </c>
      <c r="G941" s="27">
        <v>173</v>
      </c>
      <c r="H941">
        <f t="shared" si="123"/>
        <v>2.0020332164565779</v>
      </c>
      <c r="I941">
        <f t="shared" si="124"/>
        <v>12.938202087507612</v>
      </c>
      <c r="J941" s="97">
        <v>7.4787295303512205E-2</v>
      </c>
      <c r="K941" s="98">
        <v>940</v>
      </c>
      <c r="L941">
        <f t="shared" si="125"/>
        <v>11107.908887000058</v>
      </c>
      <c r="M941">
        <f t="shared" si="126"/>
        <v>4243.1002183394248</v>
      </c>
      <c r="N941" t="e">
        <f t="shared" si="127"/>
        <v>#N/A</v>
      </c>
      <c r="O941" t="str">
        <f t="shared" si="128"/>
        <v>NA</v>
      </c>
      <c r="P941" t="e">
        <v>#N/A</v>
      </c>
      <c r="Q941" t="e">
        <v>#N/A</v>
      </c>
      <c r="R941" t="str" cm="1">
        <f t="array" ref="R941">INDEX($U$2:$U$6,ROUNDUP(K941/$T$2,0))</f>
        <v>20-40%</v>
      </c>
      <c r="V941">
        <v>0</v>
      </c>
    </row>
    <row r="942" spans="1:22" x14ac:dyDescent="0.25">
      <c r="A942" s="26">
        <v>6342</v>
      </c>
      <c r="B942" s="96" t="s">
        <v>1984</v>
      </c>
      <c r="C942">
        <v>63172101</v>
      </c>
      <c r="D942" t="s">
        <v>1273</v>
      </c>
      <c r="E942">
        <v>254.35305978666301</v>
      </c>
      <c r="F942">
        <f t="shared" si="122"/>
        <v>0.15808145418686328</v>
      </c>
      <c r="G942" s="27">
        <v>280</v>
      </c>
      <c r="H942">
        <f t="shared" si="123"/>
        <v>131.97620340139068</v>
      </c>
      <c r="I942">
        <f t="shared" si="124"/>
        <v>20.862990151753092</v>
      </c>
      <c r="J942" s="97">
        <v>7.4510679113403894E-2</v>
      </c>
      <c r="K942" s="98">
        <v>941</v>
      </c>
      <c r="L942">
        <f t="shared" si="125"/>
        <v>11108.066968454244</v>
      </c>
      <c r="M942">
        <f t="shared" si="126"/>
        <v>4222.2372281876715</v>
      </c>
      <c r="N942" t="e">
        <f t="shared" si="127"/>
        <v>#N/A</v>
      </c>
      <c r="O942" t="str">
        <f t="shared" si="128"/>
        <v>NA</v>
      </c>
      <c r="P942" t="e">
        <v>#N/A</v>
      </c>
      <c r="Q942" t="e">
        <v>#N/A</v>
      </c>
      <c r="R942" t="str" cm="1">
        <f t="array" ref="R942">INDEX($U$2:$U$6,ROUNDUP(K942/$T$2,0))</f>
        <v>20-40%</v>
      </c>
      <c r="V942">
        <v>0</v>
      </c>
    </row>
    <row r="943" spans="1:22" x14ac:dyDescent="0.25">
      <c r="A943" s="26">
        <v>10492</v>
      </c>
      <c r="B943" s="96" t="s">
        <v>4450</v>
      </c>
      <c r="C943">
        <v>152321101</v>
      </c>
      <c r="D943" t="s">
        <v>1351</v>
      </c>
      <c r="E943">
        <v>3483.5782328855198</v>
      </c>
      <c r="F943">
        <f t="shared" si="122"/>
        <v>2.1650579446149907</v>
      </c>
      <c r="G943" s="27">
        <v>16</v>
      </c>
      <c r="H943">
        <f t="shared" si="123"/>
        <v>0.55023815939720044</v>
      </c>
      <c r="I943">
        <f t="shared" si="124"/>
        <v>1.1912974984332385</v>
      </c>
      <c r="J943" s="97">
        <v>7.4456093652077407E-2</v>
      </c>
      <c r="K943" s="98">
        <v>942</v>
      </c>
      <c r="L943">
        <f t="shared" si="125"/>
        <v>11110.232026398859</v>
      </c>
      <c r="M943">
        <f t="shared" si="126"/>
        <v>4221.045930689238</v>
      </c>
      <c r="N943" t="e">
        <f t="shared" si="127"/>
        <v>#N/A</v>
      </c>
      <c r="O943" t="str">
        <f t="shared" si="128"/>
        <v>NA</v>
      </c>
      <c r="P943" t="e">
        <v>#N/A</v>
      </c>
      <c r="Q943" t="e">
        <v>#N/A</v>
      </c>
      <c r="R943" t="str" cm="1">
        <f t="array" ref="R943">INDEX($U$2:$U$6,ROUNDUP(K943/$T$2,0))</f>
        <v>20-40%</v>
      </c>
      <c r="V943">
        <v>0</v>
      </c>
    </row>
    <row r="944" spans="1:22" x14ac:dyDescent="0.25">
      <c r="A944" s="26">
        <v>874</v>
      </c>
      <c r="B944" s="96" t="s">
        <v>4451</v>
      </c>
      <c r="C944">
        <v>103551101</v>
      </c>
      <c r="D944" t="s">
        <v>970</v>
      </c>
      <c r="E944">
        <v>15956.2358730631</v>
      </c>
      <c r="F944">
        <f t="shared" si="122"/>
        <v>9.9168650547315718</v>
      </c>
      <c r="G944" s="27">
        <v>121</v>
      </c>
      <c r="H944">
        <f t="shared" si="123"/>
        <v>0.9042028441937342</v>
      </c>
      <c r="I944">
        <f t="shared" si="124"/>
        <v>8.9668575879737382</v>
      </c>
      <c r="J944" s="97">
        <v>7.4106261057634196E-2</v>
      </c>
      <c r="K944" s="98">
        <v>943</v>
      </c>
      <c r="L944">
        <f t="shared" si="125"/>
        <v>11120.148891453589</v>
      </c>
      <c r="M944">
        <f t="shared" si="126"/>
        <v>4212.0790731012639</v>
      </c>
      <c r="N944" t="e">
        <f t="shared" si="127"/>
        <v>#N/A</v>
      </c>
      <c r="O944" t="str">
        <f t="shared" si="128"/>
        <v>NA</v>
      </c>
      <c r="P944" t="e">
        <v>#N/A</v>
      </c>
      <c r="Q944" t="e">
        <v>#N/A</v>
      </c>
      <c r="R944" t="str" cm="1">
        <f t="array" ref="R944">INDEX($U$2:$U$6,ROUNDUP(K944/$T$2,0))</f>
        <v>20-40%</v>
      </c>
      <c r="V944">
        <v>0</v>
      </c>
    </row>
    <row r="945" spans="1:22" x14ac:dyDescent="0.25">
      <c r="A945" s="26">
        <v>8386</v>
      </c>
      <c r="B945" s="96" t="s">
        <v>1699</v>
      </c>
      <c r="C945">
        <v>163781705</v>
      </c>
      <c r="D945" t="s">
        <v>1134</v>
      </c>
      <c r="E945">
        <v>3715.0603618738301</v>
      </c>
      <c r="F945">
        <f t="shared" si="122"/>
        <v>2.3089250229172342</v>
      </c>
      <c r="G945" s="27">
        <v>22</v>
      </c>
      <c r="H945">
        <f t="shared" si="123"/>
        <v>0.70580488429908905</v>
      </c>
      <c r="I945">
        <f t="shared" si="124"/>
        <v>1.62965055865537</v>
      </c>
      <c r="J945" s="97">
        <v>7.4075025393425906E-2</v>
      </c>
      <c r="K945" s="98">
        <v>944</v>
      </c>
      <c r="L945">
        <f t="shared" si="125"/>
        <v>11122.457816476506</v>
      </c>
      <c r="M945">
        <f t="shared" si="126"/>
        <v>4210.4494225426088</v>
      </c>
      <c r="N945" t="e">
        <f t="shared" si="127"/>
        <v>#N/A</v>
      </c>
      <c r="O945" t="str">
        <f t="shared" si="128"/>
        <v>NA</v>
      </c>
      <c r="P945" t="e">
        <v>#N/A</v>
      </c>
      <c r="Q945" t="e">
        <v>#N/A</v>
      </c>
      <c r="R945" t="str" cm="1">
        <f t="array" ref="R945">INDEX($U$2:$U$6,ROUNDUP(K945/$T$2,0))</f>
        <v>20-40%</v>
      </c>
      <c r="V945">
        <v>0</v>
      </c>
    </row>
    <row r="946" spans="1:22" x14ac:dyDescent="0.25">
      <c r="A946" s="26">
        <v>7502</v>
      </c>
      <c r="B946" s="96" t="s">
        <v>259</v>
      </c>
      <c r="C946">
        <v>42751113</v>
      </c>
      <c r="D946" t="s">
        <v>258</v>
      </c>
      <c r="E946">
        <v>36483.920229629497</v>
      </c>
      <c r="F946">
        <f t="shared" si="122"/>
        <v>22.674903809589495</v>
      </c>
      <c r="G946" s="27">
        <v>139</v>
      </c>
      <c r="H946">
        <f t="shared" si="123"/>
        <v>0.45318409325231951</v>
      </c>
      <c r="I946">
        <f t="shared" si="124"/>
        <v>10.27590572253238</v>
      </c>
      <c r="J946" s="97">
        <v>7.3927379298794102E-2</v>
      </c>
      <c r="K946" s="98">
        <v>945</v>
      </c>
      <c r="L946">
        <f t="shared" si="125"/>
        <v>11145.132720286096</v>
      </c>
      <c r="M946">
        <f t="shared" si="126"/>
        <v>4200.1735168200767</v>
      </c>
      <c r="N946" t="e">
        <f t="shared" si="127"/>
        <v>#N/A</v>
      </c>
      <c r="O946" t="str">
        <f t="shared" si="128"/>
        <v>NA</v>
      </c>
      <c r="P946" t="e">
        <v>#N/A</v>
      </c>
      <c r="Q946" t="e">
        <v>#N/A</v>
      </c>
      <c r="R946" t="str" cm="1">
        <f t="array" ref="R946">INDEX($U$2:$U$6,ROUNDUP(K946/$T$2,0))</f>
        <v>20-40%</v>
      </c>
      <c r="V946">
        <v>13.7</v>
      </c>
    </row>
    <row r="947" spans="1:22" x14ac:dyDescent="0.25">
      <c r="A947" s="26">
        <v>5338</v>
      </c>
      <c r="B947" s="96" t="s">
        <v>4452</v>
      </c>
      <c r="C947">
        <v>252531102</v>
      </c>
      <c r="D947" t="s">
        <v>4453</v>
      </c>
      <c r="E947">
        <v>15601.4012222207</v>
      </c>
      <c r="F947">
        <f t="shared" si="122"/>
        <v>9.6963338857804224</v>
      </c>
      <c r="G947" s="27">
        <v>97</v>
      </c>
      <c r="H947">
        <f t="shared" si="123"/>
        <v>0.73875649031975699</v>
      </c>
      <c r="I947">
        <f t="shared" si="124"/>
        <v>7.1632295904276768</v>
      </c>
      <c r="J947" s="97">
        <v>7.3847727736367802E-2</v>
      </c>
      <c r="K947" s="98">
        <v>946</v>
      </c>
      <c r="L947">
        <f t="shared" si="125"/>
        <v>11154.829054171876</v>
      </c>
      <c r="M947">
        <f t="shared" si="126"/>
        <v>4193.0102872296493</v>
      </c>
      <c r="N947" t="e">
        <f t="shared" si="127"/>
        <v>#N/A</v>
      </c>
      <c r="O947" t="str">
        <f t="shared" si="128"/>
        <v>NA</v>
      </c>
      <c r="P947" t="e">
        <v>#N/A</v>
      </c>
      <c r="Q947" t="e">
        <v>#N/A</v>
      </c>
      <c r="R947" t="str" cm="1">
        <f t="array" ref="R947">INDEX($U$2:$U$6,ROUNDUP(K947/$T$2,0))</f>
        <v>20-40%</v>
      </c>
      <c r="V947">
        <v>0</v>
      </c>
    </row>
    <row r="948" spans="1:22" x14ac:dyDescent="0.25">
      <c r="A948" s="26">
        <v>7052</v>
      </c>
      <c r="B948" s="96" t="s">
        <v>4454</v>
      </c>
      <c r="C948">
        <v>42711101</v>
      </c>
      <c r="D948" t="s">
        <v>346</v>
      </c>
      <c r="E948">
        <v>2618.91118545568</v>
      </c>
      <c r="F948">
        <f t="shared" si="122"/>
        <v>1.6276638815759354</v>
      </c>
      <c r="G948" s="27">
        <v>89</v>
      </c>
      <c r="H948">
        <f t="shared" si="123"/>
        <v>4.0299074460772148</v>
      </c>
      <c r="I948">
        <f t="shared" si="124"/>
        <v>6.5593347960738049</v>
      </c>
      <c r="J948" s="97">
        <v>7.3700390967121401E-2</v>
      </c>
      <c r="K948" s="98">
        <v>947</v>
      </c>
      <c r="L948">
        <f t="shared" si="125"/>
        <v>11156.456718053452</v>
      </c>
      <c r="M948">
        <f t="shared" si="126"/>
        <v>4186.4509524335754</v>
      </c>
      <c r="N948" t="e">
        <f t="shared" si="127"/>
        <v>#N/A</v>
      </c>
      <c r="O948" t="str">
        <f t="shared" si="128"/>
        <v>NA</v>
      </c>
      <c r="P948" t="e">
        <v>#N/A</v>
      </c>
      <c r="Q948" t="e">
        <v>#N/A</v>
      </c>
      <c r="R948" t="str" cm="1">
        <f t="array" ref="R948">INDEX($U$2:$U$6,ROUNDUP(K948/$T$2,0))</f>
        <v>20-40%</v>
      </c>
      <c r="V948">
        <v>0</v>
      </c>
    </row>
    <row r="949" spans="1:22" x14ac:dyDescent="0.25">
      <c r="A949" s="26">
        <v>10249</v>
      </c>
      <c r="B949" s="96" t="s">
        <v>4455</v>
      </c>
      <c r="C949">
        <v>43432102</v>
      </c>
      <c r="D949" t="s">
        <v>707</v>
      </c>
      <c r="E949">
        <v>952.81222280062798</v>
      </c>
      <c r="F949">
        <f t="shared" si="122"/>
        <v>0.5921766456187868</v>
      </c>
      <c r="G949" s="27">
        <v>22</v>
      </c>
      <c r="H949">
        <f t="shared" si="123"/>
        <v>2.7373835534589728</v>
      </c>
      <c r="I949">
        <f t="shared" si="124"/>
        <v>1.6210146104593695</v>
      </c>
      <c r="J949" s="97">
        <v>7.3682482293607701E-2</v>
      </c>
      <c r="K949" s="98">
        <v>948</v>
      </c>
      <c r="L949">
        <f t="shared" si="125"/>
        <v>11157.048894699072</v>
      </c>
      <c r="M949">
        <f t="shared" si="126"/>
        <v>4184.8299378231159</v>
      </c>
      <c r="N949" t="e">
        <f t="shared" si="127"/>
        <v>#N/A</v>
      </c>
      <c r="O949" t="str">
        <f t="shared" si="128"/>
        <v>NA</v>
      </c>
      <c r="P949" t="e">
        <v>#N/A</v>
      </c>
      <c r="Q949" t="e">
        <v>#N/A</v>
      </c>
      <c r="R949" t="str" cm="1">
        <f t="array" ref="R949">INDEX($U$2:$U$6,ROUNDUP(K949/$T$2,0))</f>
        <v>20-40%</v>
      </c>
      <c r="V949">
        <v>0</v>
      </c>
    </row>
    <row r="950" spans="1:22" x14ac:dyDescent="0.25">
      <c r="A950" s="26">
        <v>6791</v>
      </c>
      <c r="B950" s="96" t="s">
        <v>1733</v>
      </c>
      <c r="C950">
        <v>183101104</v>
      </c>
      <c r="D950" t="s">
        <v>1732</v>
      </c>
      <c r="E950">
        <v>30845.613512538501</v>
      </c>
      <c r="F950">
        <f t="shared" si="122"/>
        <v>19.170673407419827</v>
      </c>
      <c r="G950" s="27">
        <v>91</v>
      </c>
      <c r="H950">
        <f t="shared" si="123"/>
        <v>0.34921776991265496</v>
      </c>
      <c r="I950">
        <f t="shared" si="124"/>
        <v>6.6947398150629898</v>
      </c>
      <c r="J950" s="97">
        <v>7.3568569396296593E-2</v>
      </c>
      <c r="K950" s="98">
        <v>949</v>
      </c>
      <c r="L950">
        <f t="shared" si="125"/>
        <v>11176.219568106491</v>
      </c>
      <c r="M950">
        <f t="shared" si="126"/>
        <v>4178.1351980080526</v>
      </c>
      <c r="N950" t="e">
        <f t="shared" si="127"/>
        <v>#N/A</v>
      </c>
      <c r="O950" t="str">
        <f t="shared" si="128"/>
        <v>NA</v>
      </c>
      <c r="P950" t="e">
        <v>#N/A</v>
      </c>
      <c r="Q950" t="e">
        <v>#N/A</v>
      </c>
      <c r="R950" t="str" cm="1">
        <f t="array" ref="R950">INDEX($U$2:$U$6,ROUNDUP(K950/$T$2,0))</f>
        <v>20-40%</v>
      </c>
      <c r="V950">
        <v>0</v>
      </c>
    </row>
    <row r="951" spans="1:22" x14ac:dyDescent="0.25">
      <c r="A951" s="26">
        <v>3606</v>
      </c>
      <c r="B951" s="96" t="s">
        <v>4456</v>
      </c>
      <c r="C951">
        <v>152571101</v>
      </c>
      <c r="D951" t="s">
        <v>885</v>
      </c>
      <c r="E951">
        <v>567.30267669648902</v>
      </c>
      <c r="F951">
        <f t="shared" si="122"/>
        <v>0.35258090534275266</v>
      </c>
      <c r="G951" s="27">
        <v>55</v>
      </c>
      <c r="H951">
        <f t="shared" si="123"/>
        <v>11.474949250301977</v>
      </c>
      <c r="I951">
        <f t="shared" si="124"/>
        <v>4.0458479954336122</v>
      </c>
      <c r="J951" s="97">
        <v>7.3560872644247502E-2</v>
      </c>
      <c r="K951" s="98">
        <v>950</v>
      </c>
      <c r="L951">
        <f t="shared" si="125"/>
        <v>11176.572149011834</v>
      </c>
      <c r="M951">
        <f t="shared" si="126"/>
        <v>4174.0893500126194</v>
      </c>
      <c r="N951" t="e">
        <f t="shared" si="127"/>
        <v>#N/A</v>
      </c>
      <c r="O951" t="str">
        <f t="shared" si="128"/>
        <v>NA</v>
      </c>
      <c r="P951" t="e">
        <v>#N/A</v>
      </c>
      <c r="Q951" t="e">
        <v>#N/A</v>
      </c>
      <c r="R951" t="str" cm="1">
        <f t="array" ref="R951">INDEX($U$2:$U$6,ROUNDUP(K951/$T$2,0))</f>
        <v>20-40%</v>
      </c>
      <c r="V951">
        <v>0</v>
      </c>
    </row>
    <row r="952" spans="1:22" x14ac:dyDescent="0.25">
      <c r="A952" s="26">
        <v>2673</v>
      </c>
      <c r="B952" s="96" t="s">
        <v>616</v>
      </c>
      <c r="C952">
        <v>43292102</v>
      </c>
      <c r="D952" t="s">
        <v>615</v>
      </c>
      <c r="E952">
        <v>31119.161499454302</v>
      </c>
      <c r="F952">
        <f t="shared" si="122"/>
        <v>19.340684586360659</v>
      </c>
      <c r="G952" s="27">
        <v>180</v>
      </c>
      <c r="H952">
        <f t="shared" si="123"/>
        <v>0.68301877134795153</v>
      </c>
      <c r="I952">
        <f t="shared" si="124"/>
        <v>13.210050623204321</v>
      </c>
      <c r="J952" s="97">
        <v>7.3389170128912898E-2</v>
      </c>
      <c r="K952" s="98">
        <v>951</v>
      </c>
      <c r="L952">
        <f t="shared" si="125"/>
        <v>11195.912833598195</v>
      </c>
      <c r="M952">
        <f t="shared" si="126"/>
        <v>4160.8792993894149</v>
      </c>
      <c r="N952" t="e">
        <f t="shared" si="127"/>
        <v>#N/A</v>
      </c>
      <c r="O952" t="str">
        <f t="shared" si="128"/>
        <v>NA</v>
      </c>
      <c r="P952">
        <v>4160.8792993894149</v>
      </c>
      <c r="Q952" t="e">
        <v>#N/A</v>
      </c>
      <c r="R952" t="str" cm="1">
        <f t="array" ref="R952">INDEX($U$2:$U$6,ROUNDUP(K952/$T$2,0))</f>
        <v>20-40%</v>
      </c>
      <c r="V952">
        <v>0</v>
      </c>
    </row>
    <row r="953" spans="1:22" x14ac:dyDescent="0.25">
      <c r="A953" s="26">
        <v>4637</v>
      </c>
      <c r="B953" s="96" t="s">
        <v>1544</v>
      </c>
      <c r="C953">
        <v>182631104</v>
      </c>
      <c r="D953" t="s">
        <v>1543</v>
      </c>
      <c r="E953">
        <v>23652.228155228098</v>
      </c>
      <c r="F953">
        <f t="shared" si="122"/>
        <v>14.699955348184027</v>
      </c>
      <c r="G953" s="27">
        <v>194</v>
      </c>
      <c r="H953">
        <f t="shared" si="123"/>
        <v>0.96853478452474084</v>
      </c>
      <c r="I953">
        <f t="shared" si="124"/>
        <v>14.237418085676728</v>
      </c>
      <c r="J953" s="97">
        <v>7.3388753018952202E-2</v>
      </c>
      <c r="K953" s="98">
        <v>952</v>
      </c>
      <c r="L953">
        <f t="shared" si="125"/>
        <v>11210.612788946379</v>
      </c>
      <c r="M953">
        <f t="shared" si="126"/>
        <v>4146.641881303738</v>
      </c>
      <c r="N953" t="e">
        <f t="shared" si="127"/>
        <v>#N/A</v>
      </c>
      <c r="O953" t="str">
        <f t="shared" si="128"/>
        <v>NA</v>
      </c>
      <c r="P953" t="e">
        <v>#N/A</v>
      </c>
      <c r="Q953" t="e">
        <v>#N/A</v>
      </c>
      <c r="R953" t="str" cm="1">
        <f t="array" ref="R953">INDEX($U$2:$U$6,ROUNDUP(K953/$T$2,0))</f>
        <v>20-40%</v>
      </c>
      <c r="V953">
        <v>0</v>
      </c>
    </row>
    <row r="954" spans="1:22" x14ac:dyDescent="0.25">
      <c r="A954" s="26">
        <v>2241</v>
      </c>
      <c r="B954" s="96" t="s">
        <v>1700</v>
      </c>
      <c r="C954">
        <v>163351702</v>
      </c>
      <c r="D954" t="s">
        <v>1128</v>
      </c>
      <c r="E954">
        <v>30588.7641245919</v>
      </c>
      <c r="F954">
        <f t="shared" si="122"/>
        <v>19.011040475196953</v>
      </c>
      <c r="G954" s="27">
        <v>207</v>
      </c>
      <c r="H954">
        <f t="shared" si="123"/>
        <v>0.79899230539785815</v>
      </c>
      <c r="I954">
        <f t="shared" si="124"/>
        <v>15.189675057289607</v>
      </c>
      <c r="J954" s="97">
        <v>7.3380072740529503E-2</v>
      </c>
      <c r="K954" s="98">
        <v>953</v>
      </c>
      <c r="L954">
        <f t="shared" si="125"/>
        <v>11229.623829421576</v>
      </c>
      <c r="M954">
        <f t="shared" si="126"/>
        <v>4131.4522062464484</v>
      </c>
      <c r="N954" t="e">
        <f t="shared" si="127"/>
        <v>#N/A</v>
      </c>
      <c r="O954" t="str">
        <f t="shared" si="128"/>
        <v>NA</v>
      </c>
      <c r="P954" t="e">
        <v>#N/A</v>
      </c>
      <c r="Q954" t="e">
        <v>#N/A</v>
      </c>
      <c r="R954" t="str" cm="1">
        <f t="array" ref="R954">INDEX($U$2:$U$6,ROUNDUP(K954/$T$2,0))</f>
        <v>20-40%</v>
      </c>
      <c r="V954">
        <v>0</v>
      </c>
    </row>
    <row r="955" spans="1:22" x14ac:dyDescent="0.25">
      <c r="A955" s="26">
        <v>9651</v>
      </c>
      <c r="B955" s="96" t="s">
        <v>2928</v>
      </c>
      <c r="C955">
        <v>182971101</v>
      </c>
      <c r="D955" t="s">
        <v>2551</v>
      </c>
      <c r="E955">
        <v>16745.931064232602</v>
      </c>
      <c r="F955">
        <f t="shared" si="122"/>
        <v>10.407663806235302</v>
      </c>
      <c r="G955" s="27">
        <v>45</v>
      </c>
      <c r="H955">
        <f t="shared" si="123"/>
        <v>0.31690913129250486</v>
      </c>
      <c r="I955">
        <f t="shared" si="124"/>
        <v>3.2982836956184745</v>
      </c>
      <c r="J955" s="97">
        <v>7.3295193235966102E-2</v>
      </c>
      <c r="K955" s="98">
        <v>954</v>
      </c>
      <c r="L955">
        <f t="shared" si="125"/>
        <v>11240.031493227812</v>
      </c>
      <c r="M955">
        <f t="shared" si="126"/>
        <v>4128.1539225508295</v>
      </c>
      <c r="N955" t="e">
        <f t="shared" si="127"/>
        <v>#N/A</v>
      </c>
      <c r="O955" t="str">
        <f t="shared" si="128"/>
        <v>NA</v>
      </c>
      <c r="P955" t="e">
        <v>#N/A</v>
      </c>
      <c r="Q955" t="e">
        <v>#N/A</v>
      </c>
      <c r="R955" t="str" cm="1">
        <f t="array" ref="R955">INDEX($U$2:$U$6,ROUNDUP(K955/$T$2,0))</f>
        <v>20-40%</v>
      </c>
      <c r="V955">
        <v>0</v>
      </c>
    </row>
    <row r="956" spans="1:22" x14ac:dyDescent="0.25">
      <c r="A956" s="26">
        <v>1008</v>
      </c>
      <c r="B956" s="96" t="s">
        <v>4457</v>
      </c>
      <c r="C956">
        <v>183052113</v>
      </c>
      <c r="D956" t="s">
        <v>4155</v>
      </c>
      <c r="E956">
        <v>39764.028504659596</v>
      </c>
      <c r="F956">
        <f t="shared" si="122"/>
        <v>24.713504353424238</v>
      </c>
      <c r="G956" s="27">
        <v>659</v>
      </c>
      <c r="H956">
        <f t="shared" si="123"/>
        <v>1.9507778231202666</v>
      </c>
      <c r="I956">
        <f t="shared" si="124"/>
        <v>48.210556224246169</v>
      </c>
      <c r="J956" s="97">
        <v>7.3157141463196004E-2</v>
      </c>
      <c r="K956" s="98">
        <v>955</v>
      </c>
      <c r="L956">
        <f t="shared" si="125"/>
        <v>11264.744997581236</v>
      </c>
      <c r="M956">
        <f t="shared" si="126"/>
        <v>4079.9433663265831</v>
      </c>
      <c r="N956" t="e">
        <f t="shared" si="127"/>
        <v>#N/A</v>
      </c>
      <c r="O956" t="str">
        <f t="shared" si="128"/>
        <v>NA</v>
      </c>
      <c r="P956" t="e">
        <v>#N/A</v>
      </c>
      <c r="Q956" t="e">
        <v>#N/A</v>
      </c>
      <c r="R956" t="str" cm="1">
        <f t="array" ref="R956">INDEX($U$2:$U$6,ROUNDUP(K956/$T$2,0))</f>
        <v>20-40%</v>
      </c>
      <c r="V956">
        <v>0</v>
      </c>
    </row>
    <row r="957" spans="1:22" x14ac:dyDescent="0.25">
      <c r="A957" s="26">
        <v>3782</v>
      </c>
      <c r="B957" s="96" t="s">
        <v>2409</v>
      </c>
      <c r="C957">
        <v>254151101</v>
      </c>
      <c r="D957" t="s">
        <v>235</v>
      </c>
      <c r="E957">
        <v>12336.4698828771</v>
      </c>
      <c r="F957">
        <f t="shared" si="122"/>
        <v>7.6671658687862649</v>
      </c>
      <c r="G957" s="27">
        <v>44</v>
      </c>
      <c r="H957">
        <f t="shared" si="123"/>
        <v>0.41930434306965758</v>
      </c>
      <c r="I957">
        <f t="shared" si="124"/>
        <v>3.2148759478175251</v>
      </c>
      <c r="J957" s="97">
        <v>7.3065362450398297E-2</v>
      </c>
      <c r="K957" s="98">
        <v>956</v>
      </c>
      <c r="L957">
        <f t="shared" si="125"/>
        <v>11272.412163450022</v>
      </c>
      <c r="M957">
        <f t="shared" si="126"/>
        <v>4076.7284903787654</v>
      </c>
      <c r="N957" t="e">
        <f t="shared" si="127"/>
        <v>#N/A</v>
      </c>
      <c r="O957" t="str">
        <f t="shared" si="128"/>
        <v>NA</v>
      </c>
      <c r="P957" t="e">
        <v>#N/A</v>
      </c>
      <c r="Q957" t="e">
        <v>#N/A</v>
      </c>
      <c r="R957" t="str" cm="1">
        <f t="array" ref="R957">INDEX($U$2:$U$6,ROUNDUP(K957/$T$2,0))</f>
        <v>20-40%</v>
      </c>
      <c r="V957">
        <v>0</v>
      </c>
    </row>
    <row r="958" spans="1:22" x14ac:dyDescent="0.25">
      <c r="A958" s="26">
        <v>700</v>
      </c>
      <c r="B958" s="96" t="s">
        <v>3921</v>
      </c>
      <c r="C958">
        <v>252811102</v>
      </c>
      <c r="D958" t="s">
        <v>2131</v>
      </c>
      <c r="E958">
        <v>17926.1920259943</v>
      </c>
      <c r="F958">
        <f t="shared" si="122"/>
        <v>11.141200761960411</v>
      </c>
      <c r="G958" s="27">
        <v>91</v>
      </c>
      <c r="H958">
        <f t="shared" si="123"/>
        <v>0.59636861413807563</v>
      </c>
      <c r="I958">
        <f t="shared" si="124"/>
        <v>6.6442624582444028</v>
      </c>
      <c r="J958" s="97">
        <v>7.3013873167520907E-2</v>
      </c>
      <c r="K958" s="98">
        <v>957</v>
      </c>
      <c r="L958">
        <f t="shared" si="125"/>
        <v>11283.553364211983</v>
      </c>
      <c r="M958">
        <f t="shared" si="126"/>
        <v>4070.0842279205208</v>
      </c>
      <c r="N958" t="e">
        <f t="shared" si="127"/>
        <v>#N/A</v>
      </c>
      <c r="O958" t="str">
        <f t="shared" si="128"/>
        <v>NA</v>
      </c>
      <c r="P958" t="e">
        <v>#N/A</v>
      </c>
      <c r="Q958" t="e">
        <v>#N/A</v>
      </c>
      <c r="R958" t="str" cm="1">
        <f t="array" ref="R958">INDEX($U$2:$U$6,ROUNDUP(K958/$T$2,0))</f>
        <v>20-40%</v>
      </c>
      <c r="V958">
        <v>0</v>
      </c>
    </row>
    <row r="959" spans="1:22" x14ac:dyDescent="0.25">
      <c r="A959" s="26">
        <v>1286</v>
      </c>
      <c r="B959" s="96" t="s">
        <v>4458</v>
      </c>
      <c r="C959">
        <v>163351703</v>
      </c>
      <c r="D959" t="s">
        <v>1782</v>
      </c>
      <c r="E959">
        <v>93674.307752977402</v>
      </c>
      <c r="F959">
        <f t="shared" si="122"/>
        <v>58.21896069171995</v>
      </c>
      <c r="G959" s="27">
        <v>439</v>
      </c>
      <c r="H959">
        <f t="shared" si="123"/>
        <v>0.54838126470322213</v>
      </c>
      <c r="I959">
        <f t="shared" si="124"/>
        <v>31.926187293832562</v>
      </c>
      <c r="J959" s="97">
        <v>7.27248002137416E-2</v>
      </c>
      <c r="K959" s="98">
        <v>958</v>
      </c>
      <c r="L959">
        <f t="shared" si="125"/>
        <v>11341.772324903703</v>
      </c>
      <c r="M959">
        <f t="shared" si="126"/>
        <v>4038.158040626688</v>
      </c>
      <c r="N959" t="e">
        <f t="shared" si="127"/>
        <v>#N/A</v>
      </c>
      <c r="O959" t="str">
        <f t="shared" si="128"/>
        <v>NA</v>
      </c>
      <c r="P959" t="e">
        <v>#N/A</v>
      </c>
      <c r="Q959" t="e">
        <v>#N/A</v>
      </c>
      <c r="R959" t="str" cm="1">
        <f t="array" ref="R959">INDEX($U$2:$U$6,ROUNDUP(K959/$T$2,0))</f>
        <v>20-40%</v>
      </c>
      <c r="V959">
        <v>0</v>
      </c>
    </row>
    <row r="960" spans="1:22" x14ac:dyDescent="0.25">
      <c r="A960" s="26">
        <v>8476</v>
      </c>
      <c r="B960" s="96" t="s">
        <v>4459</v>
      </c>
      <c r="C960">
        <v>42031124</v>
      </c>
      <c r="D960" t="s">
        <v>562</v>
      </c>
      <c r="E960">
        <v>899.40733262299796</v>
      </c>
      <c r="F960">
        <f t="shared" si="122"/>
        <v>0.55898529062958235</v>
      </c>
      <c r="G960" s="27">
        <v>6</v>
      </c>
      <c r="H960">
        <f t="shared" si="123"/>
        <v>0.78016546256205377</v>
      </c>
      <c r="I960">
        <f t="shared" si="124"/>
        <v>0.43610101782941219</v>
      </c>
      <c r="J960" s="97">
        <v>7.2683502971568698E-2</v>
      </c>
      <c r="K960" s="98">
        <v>959</v>
      </c>
      <c r="L960">
        <f t="shared" si="125"/>
        <v>11342.331310194331</v>
      </c>
      <c r="M960">
        <f t="shared" si="126"/>
        <v>4037.7219396088585</v>
      </c>
      <c r="N960" t="e">
        <f t="shared" si="127"/>
        <v>#N/A</v>
      </c>
      <c r="O960" t="str">
        <f t="shared" si="128"/>
        <v>NA</v>
      </c>
      <c r="P960" t="e">
        <v>#N/A</v>
      </c>
      <c r="Q960" t="e">
        <v>#N/A</v>
      </c>
      <c r="R960" t="str" cm="1">
        <f t="array" ref="R960">INDEX($U$2:$U$6,ROUNDUP(K960/$T$2,0))</f>
        <v>20-40%</v>
      </c>
      <c r="V960">
        <v>0</v>
      </c>
    </row>
    <row r="961" spans="1:22" x14ac:dyDescent="0.25">
      <c r="A961" s="26">
        <v>1350</v>
      </c>
      <c r="B961" s="96" t="s">
        <v>4460</v>
      </c>
      <c r="C961">
        <v>152561107</v>
      </c>
      <c r="D961" t="s">
        <v>500</v>
      </c>
      <c r="E961">
        <v>8735.2446413490106</v>
      </c>
      <c r="F961">
        <f t="shared" si="122"/>
        <v>5.4289898330323245</v>
      </c>
      <c r="G961" s="27">
        <v>200</v>
      </c>
      <c r="H961">
        <f t="shared" si="123"/>
        <v>2.6762779449796792</v>
      </c>
      <c r="I961">
        <f t="shared" si="124"/>
        <v>14.529485753663321</v>
      </c>
      <c r="J961" s="97">
        <v>7.2647428768316605E-2</v>
      </c>
      <c r="K961" s="98">
        <v>960</v>
      </c>
      <c r="L961">
        <f t="shared" si="125"/>
        <v>11347.760300027363</v>
      </c>
      <c r="M961">
        <f t="shared" si="126"/>
        <v>4023.1924538551953</v>
      </c>
      <c r="N961" t="e">
        <f t="shared" si="127"/>
        <v>#N/A</v>
      </c>
      <c r="O961" t="str">
        <f t="shared" si="128"/>
        <v>NA</v>
      </c>
      <c r="P961" t="e">
        <v>#N/A</v>
      </c>
      <c r="Q961" t="e">
        <v>#N/A</v>
      </c>
      <c r="R961" t="str" cm="1">
        <f t="array" ref="R961">INDEX($U$2:$U$6,ROUNDUP(K961/$T$2,0))</f>
        <v>20-40%</v>
      </c>
      <c r="V961">
        <v>0</v>
      </c>
    </row>
    <row r="962" spans="1:22" x14ac:dyDescent="0.25">
      <c r="A962" s="26">
        <v>10196</v>
      </c>
      <c r="B962" s="96" t="s">
        <v>4461</v>
      </c>
      <c r="C962">
        <v>182721101</v>
      </c>
      <c r="D962" t="s">
        <v>875</v>
      </c>
      <c r="E962">
        <v>6178.6452509800802</v>
      </c>
      <c r="F962">
        <f t="shared" si="122"/>
        <v>3.8400529838285147</v>
      </c>
      <c r="G962" s="27">
        <v>19</v>
      </c>
      <c r="H962">
        <f t="shared" si="123"/>
        <v>0.35917603095057871</v>
      </c>
      <c r="I962">
        <f t="shared" si="124"/>
        <v>1.3792549893714527</v>
      </c>
      <c r="J962" s="97">
        <v>7.2592367861655405E-2</v>
      </c>
      <c r="K962" s="98">
        <v>961</v>
      </c>
      <c r="L962">
        <f t="shared" si="125"/>
        <v>11351.600353011192</v>
      </c>
      <c r="M962">
        <f t="shared" si="126"/>
        <v>4021.8131988658238</v>
      </c>
      <c r="N962" t="e">
        <f t="shared" si="127"/>
        <v>#N/A</v>
      </c>
      <c r="O962" t="str">
        <f t="shared" si="128"/>
        <v>NA</v>
      </c>
      <c r="P962" t="e">
        <v>#N/A</v>
      </c>
      <c r="Q962" t="e">
        <v>#N/A</v>
      </c>
      <c r="R962" t="str" cm="1">
        <f t="array" ref="R962">INDEX($U$2:$U$6,ROUNDUP(K962/$T$2,0))</f>
        <v>20-40%</v>
      </c>
      <c r="V962">
        <v>0</v>
      </c>
    </row>
    <row r="963" spans="1:22" x14ac:dyDescent="0.25">
      <c r="A963" s="26">
        <v>4126</v>
      </c>
      <c r="B963" s="96" t="s">
        <v>4462</v>
      </c>
      <c r="C963">
        <v>63601104</v>
      </c>
      <c r="D963" t="s">
        <v>414</v>
      </c>
      <c r="E963">
        <v>696.68372418458102</v>
      </c>
      <c r="F963">
        <f t="shared" ref="F963:F1026" si="129">E963/1609</f>
        <v>0.43299174902708576</v>
      </c>
      <c r="G963" s="27">
        <v>36</v>
      </c>
      <c r="H963">
        <f t="shared" ref="H963:H1026" si="130">I963/F963</f>
        <v>6.0045587935082017</v>
      </c>
      <c r="I963">
        <f t="shared" ref="I963:I1026" si="131">IFERROR(J963*G963,0)</f>
        <v>2.5999244141370843</v>
      </c>
      <c r="J963" s="97">
        <v>7.2220122614919002E-2</v>
      </c>
      <c r="K963" s="98">
        <v>962</v>
      </c>
      <c r="L963">
        <f t="shared" ref="L963:L1026" si="132">L962+F963</f>
        <v>11352.033344760219</v>
      </c>
      <c r="M963">
        <f t="shared" ref="M963:M1026" si="133">M962-I963</f>
        <v>4019.2132744516866</v>
      </c>
      <c r="N963" t="e">
        <f t="shared" ref="N963:N1026" si="134">IF(B963=O963,M963,NA())</f>
        <v>#N/A</v>
      </c>
      <c r="O963" t="str">
        <f t="shared" ref="O963:O1026" si="135">IFERROR(VLOOKUP(B963,$AE$2:$AE$420,1,FALSE),"NA")</f>
        <v>NA</v>
      </c>
      <c r="P963" t="e">
        <v>#N/A</v>
      </c>
      <c r="Q963" t="e">
        <v>#N/A</v>
      </c>
      <c r="R963" t="str" cm="1">
        <f t="array" ref="R963">INDEX($U$2:$U$6,ROUNDUP(K963/$T$2,0))</f>
        <v>20-40%</v>
      </c>
      <c r="V963">
        <v>0</v>
      </c>
    </row>
    <row r="964" spans="1:22" x14ac:dyDescent="0.25">
      <c r="A964" s="26">
        <v>6142</v>
      </c>
      <c r="B964" s="96" t="s">
        <v>4463</v>
      </c>
      <c r="C964">
        <v>182981103</v>
      </c>
      <c r="D964" t="s">
        <v>1400</v>
      </c>
      <c r="E964">
        <v>21174.148783999401</v>
      </c>
      <c r="F964">
        <f t="shared" si="129"/>
        <v>13.159819008079181</v>
      </c>
      <c r="G964" s="27">
        <v>91</v>
      </c>
      <c r="H964">
        <f t="shared" si="130"/>
        <v>0.49858583773446546</v>
      </c>
      <c r="I964">
        <f t="shared" si="131"/>
        <v>6.5612993845771008</v>
      </c>
      <c r="J964" s="97">
        <v>7.2102191039308802E-2</v>
      </c>
      <c r="K964" s="98">
        <v>963</v>
      </c>
      <c r="L964">
        <f t="shared" si="132"/>
        <v>11365.193163768297</v>
      </c>
      <c r="M964">
        <f t="shared" si="133"/>
        <v>4012.6519750671096</v>
      </c>
      <c r="N964" t="e">
        <f t="shared" si="134"/>
        <v>#N/A</v>
      </c>
      <c r="O964" t="str">
        <f t="shared" si="135"/>
        <v>NA</v>
      </c>
      <c r="P964" t="e">
        <v>#N/A</v>
      </c>
      <c r="Q964" t="e">
        <v>#N/A</v>
      </c>
      <c r="R964" t="str" cm="1">
        <f t="array" ref="R964">INDEX($U$2:$U$6,ROUNDUP(K964/$T$2,0))</f>
        <v>20-40%</v>
      </c>
      <c r="V964">
        <v>0</v>
      </c>
    </row>
    <row r="965" spans="1:22" x14ac:dyDescent="0.25">
      <c r="A965" s="26">
        <v>4505</v>
      </c>
      <c r="B965" s="96" t="s">
        <v>551</v>
      </c>
      <c r="C965">
        <v>192411101</v>
      </c>
      <c r="D965" t="s">
        <v>478</v>
      </c>
      <c r="E965">
        <v>18494.2050549704</v>
      </c>
      <c r="F965">
        <f t="shared" si="129"/>
        <v>11.494223154114605</v>
      </c>
      <c r="G965" s="27">
        <v>66</v>
      </c>
      <c r="H965">
        <f t="shared" si="130"/>
        <v>0.41398779561614601</v>
      </c>
      <c r="I965">
        <f t="shared" si="131"/>
        <v>4.7584681058919704</v>
      </c>
      <c r="J965" s="97">
        <v>7.2098001604423798E-2</v>
      </c>
      <c r="K965" s="98">
        <v>964</v>
      </c>
      <c r="L965">
        <f t="shared" si="132"/>
        <v>11376.687386922413</v>
      </c>
      <c r="M965">
        <f t="shared" si="133"/>
        <v>4007.8935069612176</v>
      </c>
      <c r="N965" t="e">
        <f t="shared" si="134"/>
        <v>#N/A</v>
      </c>
      <c r="O965" t="str">
        <f t="shared" si="135"/>
        <v>NA</v>
      </c>
      <c r="P965" t="e">
        <v>#N/A</v>
      </c>
      <c r="Q965" t="e">
        <v>#N/A</v>
      </c>
      <c r="R965" t="str" cm="1">
        <f t="array" ref="R965">INDEX($U$2:$U$6,ROUNDUP(K965/$T$2,0))</f>
        <v>20-40%</v>
      </c>
      <c r="V965">
        <v>0</v>
      </c>
    </row>
    <row r="966" spans="1:22" x14ac:dyDescent="0.25">
      <c r="A966" s="26">
        <v>5220</v>
      </c>
      <c r="B966" s="96" t="s">
        <v>721</v>
      </c>
      <c r="C966">
        <v>42271103</v>
      </c>
      <c r="D966" t="s">
        <v>720</v>
      </c>
      <c r="E966">
        <v>40702.077550210801</v>
      </c>
      <c r="F966">
        <f t="shared" si="129"/>
        <v>25.296505624742572</v>
      </c>
      <c r="G966" s="27">
        <v>184</v>
      </c>
      <c r="H966">
        <f t="shared" si="130"/>
        <v>0.52366316310995209</v>
      </c>
      <c r="I966">
        <f t="shared" si="131"/>
        <v>13.246848151081391</v>
      </c>
      <c r="J966" s="97">
        <v>7.1993739951529301E-2</v>
      </c>
      <c r="K966" s="98">
        <v>965</v>
      </c>
      <c r="L966">
        <f t="shared" si="132"/>
        <v>11401.983892547156</v>
      </c>
      <c r="M966">
        <f t="shared" si="133"/>
        <v>3994.6466588101362</v>
      </c>
      <c r="N966" t="e">
        <f t="shared" si="134"/>
        <v>#N/A</v>
      </c>
      <c r="O966" t="str">
        <f t="shared" si="135"/>
        <v>NA</v>
      </c>
      <c r="P966" t="e">
        <v>#N/A</v>
      </c>
      <c r="Q966" t="e">
        <v>#N/A</v>
      </c>
      <c r="R966" t="str" cm="1">
        <f t="array" ref="R966">INDEX($U$2:$U$6,ROUNDUP(K966/$T$2,0))</f>
        <v>20-40%</v>
      </c>
      <c r="V966">
        <v>0</v>
      </c>
    </row>
    <row r="967" spans="1:22" x14ac:dyDescent="0.25">
      <c r="A967" s="26">
        <v>2886</v>
      </c>
      <c r="B967" s="96" t="s">
        <v>700</v>
      </c>
      <c r="C967">
        <v>102541101</v>
      </c>
      <c r="D967" t="s">
        <v>362</v>
      </c>
      <c r="E967">
        <v>35104.546457862401</v>
      </c>
      <c r="F967">
        <f t="shared" si="129"/>
        <v>21.81761743807483</v>
      </c>
      <c r="G967" s="27">
        <v>132</v>
      </c>
      <c r="H967">
        <f t="shared" si="130"/>
        <v>0.43514083066877302</v>
      </c>
      <c r="I967">
        <f t="shared" si="131"/>
        <v>9.4937361752173892</v>
      </c>
      <c r="J967" s="97">
        <v>7.1922243751646894E-2</v>
      </c>
      <c r="K967" s="98">
        <v>966</v>
      </c>
      <c r="L967">
        <f t="shared" si="132"/>
        <v>11423.801509985231</v>
      </c>
      <c r="M967">
        <f t="shared" si="133"/>
        <v>3985.1529226349189</v>
      </c>
      <c r="N967" t="e">
        <f t="shared" si="134"/>
        <v>#N/A</v>
      </c>
      <c r="O967" t="str">
        <f t="shared" si="135"/>
        <v>NA</v>
      </c>
      <c r="P967" t="e">
        <v>#N/A</v>
      </c>
      <c r="Q967">
        <v>3985.1529226349189</v>
      </c>
      <c r="R967" t="str" cm="1">
        <f t="array" ref="R967">INDEX($U$2:$U$6,ROUNDUP(K967/$T$2,0))</f>
        <v>20-40%</v>
      </c>
      <c r="V967">
        <v>0</v>
      </c>
    </row>
    <row r="968" spans="1:22" x14ac:dyDescent="0.25">
      <c r="A968" s="26">
        <v>7748</v>
      </c>
      <c r="B968" s="96" t="s">
        <v>3131</v>
      </c>
      <c r="C968">
        <v>163781704</v>
      </c>
      <c r="D968" t="s">
        <v>2066</v>
      </c>
      <c r="E968">
        <v>6875.4255852341003</v>
      </c>
      <c r="F968">
        <f t="shared" si="129"/>
        <v>4.2731047764040397</v>
      </c>
      <c r="G968" s="27">
        <v>49</v>
      </c>
      <c r="H968">
        <f t="shared" si="130"/>
        <v>0.82422604839650226</v>
      </c>
      <c r="I968">
        <f t="shared" si="131"/>
        <v>3.5220042642397211</v>
      </c>
      <c r="J968" s="97">
        <v>7.1877638045708597E-2</v>
      </c>
      <c r="K968" s="98">
        <v>967</v>
      </c>
      <c r="L968">
        <f t="shared" si="132"/>
        <v>11428.074614761636</v>
      </c>
      <c r="M968">
        <f t="shared" si="133"/>
        <v>3981.6309183706794</v>
      </c>
      <c r="N968" t="e">
        <f t="shared" si="134"/>
        <v>#N/A</v>
      </c>
      <c r="O968" t="str">
        <f t="shared" si="135"/>
        <v>NA</v>
      </c>
      <c r="P968" t="e">
        <v>#N/A</v>
      </c>
      <c r="Q968" t="e">
        <v>#N/A</v>
      </c>
      <c r="R968" t="str" cm="1">
        <f t="array" ref="R968">INDEX($U$2:$U$6,ROUNDUP(K968/$T$2,0))</f>
        <v>20-40%</v>
      </c>
      <c r="V968">
        <v>0</v>
      </c>
    </row>
    <row r="969" spans="1:22" x14ac:dyDescent="0.25">
      <c r="A969" s="26">
        <v>1885</v>
      </c>
      <c r="B969" s="96" t="s">
        <v>769</v>
      </c>
      <c r="C969">
        <v>103521102</v>
      </c>
      <c r="D969" t="s">
        <v>458</v>
      </c>
      <c r="E969">
        <v>29574.150340946999</v>
      </c>
      <c r="F969">
        <f t="shared" si="129"/>
        <v>18.380453909848974</v>
      </c>
      <c r="G969" s="27">
        <v>169</v>
      </c>
      <c r="H969">
        <f t="shared" si="130"/>
        <v>0.65751831416050466</v>
      </c>
      <c r="I969">
        <f t="shared" si="131"/>
        <v>12.085485068308754</v>
      </c>
      <c r="J969" s="97">
        <v>7.1511745966323995E-2</v>
      </c>
      <c r="K969" s="98">
        <v>968</v>
      </c>
      <c r="L969">
        <f t="shared" si="132"/>
        <v>11446.455068671485</v>
      </c>
      <c r="M969">
        <f t="shared" si="133"/>
        <v>3969.5454333023708</v>
      </c>
      <c r="N969" t="e">
        <f t="shared" si="134"/>
        <v>#N/A</v>
      </c>
      <c r="O969" t="str">
        <f t="shared" si="135"/>
        <v>NA</v>
      </c>
      <c r="P969" t="e">
        <v>#N/A</v>
      </c>
      <c r="Q969" t="e">
        <v>#N/A</v>
      </c>
      <c r="R969" t="str" cm="1">
        <f t="array" ref="R969">INDEX($U$2:$U$6,ROUNDUP(K969/$T$2,0))</f>
        <v>20-40%</v>
      </c>
      <c r="V969">
        <v>0</v>
      </c>
    </row>
    <row r="970" spans="1:22" x14ac:dyDescent="0.25">
      <c r="A970" s="26">
        <v>3676</v>
      </c>
      <c r="B970" s="96" t="s">
        <v>4464</v>
      </c>
      <c r="C970">
        <v>102931101</v>
      </c>
      <c r="D970" t="s">
        <v>296</v>
      </c>
      <c r="E970">
        <v>184.019577710297</v>
      </c>
      <c r="F970">
        <f t="shared" si="129"/>
        <v>0.11436891094487073</v>
      </c>
      <c r="G970" s="27">
        <v>188</v>
      </c>
      <c r="H970">
        <f t="shared" si="130"/>
        <v>117.53172583306944</v>
      </c>
      <c r="I970">
        <f t="shared" si="131"/>
        <v>13.441975484999281</v>
      </c>
      <c r="J970" s="97">
        <v>7.1499869601060001E-2</v>
      </c>
      <c r="K970" s="98">
        <v>969</v>
      </c>
      <c r="L970">
        <f t="shared" si="132"/>
        <v>11446.56943758243</v>
      </c>
      <c r="M970">
        <f t="shared" si="133"/>
        <v>3956.1034578173717</v>
      </c>
      <c r="N970" t="e">
        <f t="shared" si="134"/>
        <v>#N/A</v>
      </c>
      <c r="O970" t="str">
        <f t="shared" si="135"/>
        <v>NA</v>
      </c>
      <c r="P970" t="e">
        <v>#N/A</v>
      </c>
      <c r="Q970" t="e">
        <v>#N/A</v>
      </c>
      <c r="R970" t="str" cm="1">
        <f t="array" ref="R970">INDEX($U$2:$U$6,ROUNDUP(K970/$T$2,0))</f>
        <v>20-40%</v>
      </c>
      <c r="V970">
        <v>0</v>
      </c>
    </row>
    <row r="971" spans="1:22" x14ac:dyDescent="0.25">
      <c r="A971" s="26">
        <v>7714</v>
      </c>
      <c r="B971" s="96" t="s">
        <v>1972</v>
      </c>
      <c r="C971">
        <v>163451702</v>
      </c>
      <c r="D971" t="s">
        <v>933</v>
      </c>
      <c r="E971">
        <v>32518.124310004499</v>
      </c>
      <c r="F971">
        <f t="shared" si="129"/>
        <v>20.210145624614356</v>
      </c>
      <c r="G971" s="27">
        <v>172</v>
      </c>
      <c r="H971">
        <f t="shared" si="130"/>
        <v>0.60677765877690581</v>
      </c>
      <c r="I971">
        <f t="shared" si="131"/>
        <v>12.263064845643825</v>
      </c>
      <c r="J971" s="97">
        <v>7.1296888637464098E-2</v>
      </c>
      <c r="K971" s="98">
        <v>970</v>
      </c>
      <c r="L971">
        <f t="shared" si="132"/>
        <v>11466.779583207044</v>
      </c>
      <c r="M971">
        <f t="shared" si="133"/>
        <v>3943.8403929717279</v>
      </c>
      <c r="N971" t="e">
        <f t="shared" si="134"/>
        <v>#N/A</v>
      </c>
      <c r="O971" t="str">
        <f t="shared" si="135"/>
        <v>NA</v>
      </c>
      <c r="P971" t="e">
        <v>#N/A</v>
      </c>
      <c r="Q971" t="e">
        <v>#N/A</v>
      </c>
      <c r="R971" t="str" cm="1">
        <f t="array" ref="R971">INDEX($U$2:$U$6,ROUNDUP(K971/$T$2,0))</f>
        <v>20-40%</v>
      </c>
      <c r="V971">
        <v>0</v>
      </c>
    </row>
    <row r="972" spans="1:22" x14ac:dyDescent="0.25">
      <c r="A972" s="26">
        <v>4319</v>
      </c>
      <c r="B972" s="96" t="s">
        <v>1527</v>
      </c>
      <c r="C972">
        <v>182821101</v>
      </c>
      <c r="D972" t="s">
        <v>1526</v>
      </c>
      <c r="E972">
        <v>39023.901511778196</v>
      </c>
      <c r="F972">
        <f t="shared" si="129"/>
        <v>24.253512437400992</v>
      </c>
      <c r="G972" s="27">
        <v>202</v>
      </c>
      <c r="H972">
        <f t="shared" si="130"/>
        <v>0.59261163601312583</v>
      </c>
      <c r="I972">
        <f t="shared" si="131"/>
        <v>14.372913684592898</v>
      </c>
      <c r="J972" s="97">
        <v>7.1153038042539099E-2</v>
      </c>
      <c r="K972" s="98">
        <v>971</v>
      </c>
      <c r="L972">
        <f t="shared" si="132"/>
        <v>11491.033095644445</v>
      </c>
      <c r="M972">
        <f t="shared" si="133"/>
        <v>3929.4674792871351</v>
      </c>
      <c r="N972" t="e">
        <f t="shared" si="134"/>
        <v>#N/A</v>
      </c>
      <c r="O972" t="str">
        <f t="shared" si="135"/>
        <v>NA</v>
      </c>
      <c r="P972" t="e">
        <v>#N/A</v>
      </c>
      <c r="Q972" t="e">
        <v>#N/A</v>
      </c>
      <c r="R972" t="str" cm="1">
        <f t="array" ref="R972">INDEX($U$2:$U$6,ROUNDUP(K972/$T$2,0))</f>
        <v>20-40%</v>
      </c>
      <c r="V972">
        <v>0</v>
      </c>
    </row>
    <row r="973" spans="1:22" x14ac:dyDescent="0.25">
      <c r="A973" s="26">
        <v>5571</v>
      </c>
      <c r="B973" s="96" t="s">
        <v>4465</v>
      </c>
      <c r="C973">
        <v>42141101</v>
      </c>
      <c r="D973" t="s">
        <v>935</v>
      </c>
      <c r="E973">
        <v>632.37667896942401</v>
      </c>
      <c r="F973">
        <f t="shared" si="129"/>
        <v>0.39302466063979119</v>
      </c>
      <c r="G973" s="27">
        <v>106</v>
      </c>
      <c r="H973">
        <f t="shared" si="130"/>
        <v>19.16805665860306</v>
      </c>
      <c r="I973">
        <f t="shared" si="131"/>
        <v>7.5335189633717574</v>
      </c>
      <c r="J973" s="97">
        <v>7.1070933616714696E-2</v>
      </c>
      <c r="K973" s="98">
        <v>972</v>
      </c>
      <c r="L973">
        <f t="shared" si="132"/>
        <v>11491.426120305085</v>
      </c>
      <c r="M973">
        <f t="shared" si="133"/>
        <v>3921.9339603237636</v>
      </c>
      <c r="N973" t="e">
        <f t="shared" si="134"/>
        <v>#N/A</v>
      </c>
      <c r="O973" t="str">
        <f t="shared" si="135"/>
        <v>NA</v>
      </c>
      <c r="P973" t="e">
        <v>#N/A</v>
      </c>
      <c r="Q973" t="e">
        <v>#N/A</v>
      </c>
      <c r="R973" t="str" cm="1">
        <f t="array" ref="R973">INDEX($U$2:$U$6,ROUNDUP(K973/$T$2,0))</f>
        <v>20-40%</v>
      </c>
      <c r="V973">
        <v>0</v>
      </c>
    </row>
    <row r="974" spans="1:22" x14ac:dyDescent="0.25">
      <c r="A974" s="26">
        <v>9268</v>
      </c>
      <c r="B974" s="96" t="s">
        <v>4466</v>
      </c>
      <c r="C974">
        <v>163541102</v>
      </c>
      <c r="D974" t="s">
        <v>861</v>
      </c>
      <c r="E974">
        <v>621.61512304208998</v>
      </c>
      <c r="F974">
        <f t="shared" si="129"/>
        <v>0.38633631015667491</v>
      </c>
      <c r="G974" s="27">
        <v>4</v>
      </c>
      <c r="H974">
        <f t="shared" si="130"/>
        <v>0.73322610910163288</v>
      </c>
      <c r="I974">
        <f t="shared" si="131"/>
        <v>0.28327186950086042</v>
      </c>
      <c r="J974" s="97">
        <v>7.0817967375215105E-2</v>
      </c>
      <c r="K974" s="98">
        <v>973</v>
      </c>
      <c r="L974">
        <f t="shared" si="132"/>
        <v>11491.812456615242</v>
      </c>
      <c r="M974">
        <f t="shared" si="133"/>
        <v>3921.6506884542628</v>
      </c>
      <c r="N974" t="e">
        <f t="shared" si="134"/>
        <v>#N/A</v>
      </c>
      <c r="O974" t="str">
        <f t="shared" si="135"/>
        <v>NA</v>
      </c>
      <c r="P974" t="e">
        <v>#N/A</v>
      </c>
      <c r="Q974" t="e">
        <v>#N/A</v>
      </c>
      <c r="R974" t="str" cm="1">
        <f t="array" ref="R974">INDEX($U$2:$U$6,ROUNDUP(K974/$T$2,0))</f>
        <v>20-40%</v>
      </c>
      <c r="V974">
        <v>0</v>
      </c>
    </row>
    <row r="975" spans="1:22" x14ac:dyDescent="0.25">
      <c r="A975" s="26">
        <v>1141</v>
      </c>
      <c r="B975" s="96" t="s">
        <v>4467</v>
      </c>
      <c r="C975">
        <v>152701109</v>
      </c>
      <c r="D975" t="s">
        <v>1298</v>
      </c>
      <c r="E975">
        <v>22589.091999099299</v>
      </c>
      <c r="F975">
        <f t="shared" si="129"/>
        <v>14.039211932317775</v>
      </c>
      <c r="G975" s="27">
        <v>167</v>
      </c>
      <c r="H975">
        <f t="shared" si="130"/>
        <v>0.84207135328312022</v>
      </c>
      <c r="I975">
        <f t="shared" si="131"/>
        <v>11.822018190875358</v>
      </c>
      <c r="J975" s="97">
        <v>7.0790528089074004E-2</v>
      </c>
      <c r="K975" s="98">
        <v>974</v>
      </c>
      <c r="L975">
        <f t="shared" si="132"/>
        <v>11505.851668547559</v>
      </c>
      <c r="M975">
        <f t="shared" si="133"/>
        <v>3909.8286702633873</v>
      </c>
      <c r="N975" t="e">
        <f t="shared" si="134"/>
        <v>#N/A</v>
      </c>
      <c r="O975" t="str">
        <f t="shared" si="135"/>
        <v>NA</v>
      </c>
      <c r="P975" t="e">
        <v>#N/A</v>
      </c>
      <c r="Q975" t="e">
        <v>#N/A</v>
      </c>
      <c r="R975" t="str" cm="1">
        <f t="array" ref="R975">INDEX($U$2:$U$6,ROUNDUP(K975/$T$2,0))</f>
        <v>20-40%</v>
      </c>
      <c r="V975">
        <v>0</v>
      </c>
    </row>
    <row r="976" spans="1:22" x14ac:dyDescent="0.25">
      <c r="A976" s="26">
        <v>9406</v>
      </c>
      <c r="B976" s="96" t="s">
        <v>4468</v>
      </c>
      <c r="C976">
        <v>82952107</v>
      </c>
      <c r="D976" t="s">
        <v>2473</v>
      </c>
      <c r="E976">
        <v>3464.1713594334901</v>
      </c>
      <c r="F976">
        <f t="shared" si="129"/>
        <v>2.1529964943651274</v>
      </c>
      <c r="G976" s="27">
        <v>14</v>
      </c>
      <c r="H976">
        <f t="shared" si="130"/>
        <v>0.459548540663409</v>
      </c>
      <c r="I976">
        <f t="shared" si="131"/>
        <v>0.98940639703892974</v>
      </c>
      <c r="J976" s="97">
        <v>7.0671885502780696E-2</v>
      </c>
      <c r="K976" s="98">
        <v>975</v>
      </c>
      <c r="L976">
        <f t="shared" si="132"/>
        <v>11508.004665041924</v>
      </c>
      <c r="M976">
        <f t="shared" si="133"/>
        <v>3908.8392638663481</v>
      </c>
      <c r="N976" t="e">
        <f t="shared" si="134"/>
        <v>#N/A</v>
      </c>
      <c r="O976" t="str">
        <f t="shared" si="135"/>
        <v>NA</v>
      </c>
      <c r="P976" t="e">
        <v>#N/A</v>
      </c>
      <c r="Q976" t="e">
        <v>#N/A</v>
      </c>
      <c r="R976" t="str" cm="1">
        <f t="array" ref="R976">INDEX($U$2:$U$6,ROUNDUP(K976/$T$2,0))</f>
        <v>20-40%</v>
      </c>
      <c r="V976">
        <v>0</v>
      </c>
    </row>
    <row r="977" spans="1:22" x14ac:dyDescent="0.25">
      <c r="A977" s="26">
        <v>2788</v>
      </c>
      <c r="B977" s="96" t="s">
        <v>4469</v>
      </c>
      <c r="C977">
        <v>102911110</v>
      </c>
      <c r="D977" t="s">
        <v>948</v>
      </c>
      <c r="E977">
        <v>16783.245325943299</v>
      </c>
      <c r="F977">
        <f t="shared" si="129"/>
        <v>10.43085477062977</v>
      </c>
      <c r="G977" s="27">
        <v>198</v>
      </c>
      <c r="H977">
        <f t="shared" si="130"/>
        <v>1.3395003182580711</v>
      </c>
      <c r="I977">
        <f t="shared" si="131"/>
        <v>13.972133284962297</v>
      </c>
      <c r="J977" s="97">
        <v>7.0566329722031806E-2</v>
      </c>
      <c r="K977" s="98">
        <v>976</v>
      </c>
      <c r="L977">
        <f t="shared" si="132"/>
        <v>11518.435519812554</v>
      </c>
      <c r="M977">
        <f t="shared" si="133"/>
        <v>3894.8671305813859</v>
      </c>
      <c r="N977" t="e">
        <f t="shared" si="134"/>
        <v>#N/A</v>
      </c>
      <c r="O977" t="str">
        <f t="shared" si="135"/>
        <v>NA</v>
      </c>
      <c r="P977" t="e">
        <v>#N/A</v>
      </c>
      <c r="Q977" t="e">
        <v>#N/A</v>
      </c>
      <c r="R977" t="str" cm="1">
        <f t="array" ref="R977">INDEX($U$2:$U$6,ROUNDUP(K977/$T$2,0))</f>
        <v>20-40%</v>
      </c>
      <c r="V977">
        <v>0</v>
      </c>
    </row>
    <row r="978" spans="1:22" x14ac:dyDescent="0.25">
      <c r="A978" s="26">
        <v>3339</v>
      </c>
      <c r="B978" s="96" t="s">
        <v>430</v>
      </c>
      <c r="C978">
        <v>103441102</v>
      </c>
      <c r="D978" t="s">
        <v>429</v>
      </c>
      <c r="E978">
        <v>27642.926884060798</v>
      </c>
      <c r="F978">
        <f t="shared" si="129"/>
        <v>17.180190729683527</v>
      </c>
      <c r="G978" s="27">
        <v>232</v>
      </c>
      <c r="H978">
        <f t="shared" si="130"/>
        <v>0.94997014041929795</v>
      </c>
      <c r="I978">
        <f t="shared" si="131"/>
        <v>16.320668199907782</v>
      </c>
      <c r="J978" s="97">
        <v>7.0347707758223202E-2</v>
      </c>
      <c r="K978" s="98">
        <v>977</v>
      </c>
      <c r="L978">
        <f t="shared" si="132"/>
        <v>11535.615710542237</v>
      </c>
      <c r="M978">
        <f t="shared" si="133"/>
        <v>3878.5464623814782</v>
      </c>
      <c r="N978" t="e">
        <f t="shared" si="134"/>
        <v>#N/A</v>
      </c>
      <c r="O978" t="str">
        <f t="shared" si="135"/>
        <v>NA</v>
      </c>
      <c r="P978" t="e">
        <v>#N/A</v>
      </c>
      <c r="Q978" t="e">
        <v>#N/A</v>
      </c>
      <c r="R978" t="str" cm="1">
        <f t="array" ref="R978">INDEX($U$2:$U$6,ROUNDUP(K978/$T$2,0))</f>
        <v>20-40%</v>
      </c>
      <c r="V978">
        <v>0</v>
      </c>
    </row>
    <row r="979" spans="1:22" x14ac:dyDescent="0.25">
      <c r="A979" s="26">
        <v>6626</v>
      </c>
      <c r="B979" s="96" t="s">
        <v>4470</v>
      </c>
      <c r="C979">
        <v>163341101</v>
      </c>
      <c r="D979" t="s">
        <v>1616</v>
      </c>
      <c r="E979">
        <v>914.11118264118295</v>
      </c>
      <c r="F979">
        <f t="shared" si="129"/>
        <v>0.56812379281614855</v>
      </c>
      <c r="G979" s="27">
        <v>33</v>
      </c>
      <c r="H979">
        <f t="shared" si="130"/>
        <v>4.0739300695303644</v>
      </c>
      <c r="I979">
        <f t="shared" si="131"/>
        <v>2.3144966027693465</v>
      </c>
      <c r="J979" s="97">
        <v>7.0136260689980204E-2</v>
      </c>
      <c r="K979" s="98">
        <v>978</v>
      </c>
      <c r="L979">
        <f t="shared" si="132"/>
        <v>11536.183834335054</v>
      </c>
      <c r="M979">
        <f t="shared" si="133"/>
        <v>3876.2319657787089</v>
      </c>
      <c r="N979" t="e">
        <f t="shared" si="134"/>
        <v>#N/A</v>
      </c>
      <c r="O979" t="str">
        <f t="shared" si="135"/>
        <v>NA</v>
      </c>
      <c r="P979" t="e">
        <v>#N/A</v>
      </c>
      <c r="Q979" t="e">
        <v>#N/A</v>
      </c>
      <c r="R979" t="str" cm="1">
        <f t="array" ref="R979">INDEX($U$2:$U$6,ROUNDUP(K979/$T$2,0))</f>
        <v>20-40%</v>
      </c>
      <c r="V979">
        <v>0</v>
      </c>
    </row>
    <row r="980" spans="1:22" x14ac:dyDescent="0.25">
      <c r="A980" s="26">
        <v>9158</v>
      </c>
      <c r="B980" s="96" t="s">
        <v>4471</v>
      </c>
      <c r="C980">
        <v>43061101</v>
      </c>
      <c r="D980" t="s">
        <v>748</v>
      </c>
      <c r="E980">
        <v>3106.3769590478701</v>
      </c>
      <c r="F980">
        <f t="shared" si="129"/>
        <v>1.9306258291161404</v>
      </c>
      <c r="G980" s="27">
        <v>49</v>
      </c>
      <c r="H980">
        <f t="shared" si="130"/>
        <v>1.7728990219565739</v>
      </c>
      <c r="I980">
        <f t="shared" si="131"/>
        <v>3.4228046442041049</v>
      </c>
      <c r="J980" s="97">
        <v>6.9853156004165404E-2</v>
      </c>
      <c r="K980" s="98">
        <v>979</v>
      </c>
      <c r="L980">
        <f t="shared" si="132"/>
        <v>11538.11446016417</v>
      </c>
      <c r="M980">
        <f t="shared" si="133"/>
        <v>3872.8091611345048</v>
      </c>
      <c r="N980" t="e">
        <f t="shared" si="134"/>
        <v>#N/A</v>
      </c>
      <c r="O980" t="str">
        <f t="shared" si="135"/>
        <v>NA</v>
      </c>
      <c r="P980" t="e">
        <v>#N/A</v>
      </c>
      <c r="Q980" t="e">
        <v>#N/A</v>
      </c>
      <c r="R980" t="str" cm="1">
        <f t="array" ref="R980">INDEX($U$2:$U$6,ROUNDUP(K980/$T$2,0))</f>
        <v>20-40%</v>
      </c>
      <c r="V980">
        <v>0</v>
      </c>
    </row>
    <row r="981" spans="1:22" x14ac:dyDescent="0.25">
      <c r="A981" s="26">
        <v>5752</v>
      </c>
      <c r="B981" s="96" t="s">
        <v>1633</v>
      </c>
      <c r="C981">
        <v>43051101</v>
      </c>
      <c r="D981" t="s">
        <v>610</v>
      </c>
      <c r="E981">
        <v>2176.3171956775</v>
      </c>
      <c r="F981">
        <f t="shared" si="129"/>
        <v>1.3525899289481045</v>
      </c>
      <c r="G981" s="27">
        <v>23</v>
      </c>
      <c r="H981">
        <f t="shared" si="130"/>
        <v>1.1833986669727372</v>
      </c>
      <c r="I981">
        <f t="shared" si="131"/>
        <v>1.6006531188779363</v>
      </c>
      <c r="J981" s="97">
        <v>6.9593613864258094E-2</v>
      </c>
      <c r="K981" s="98">
        <v>980</v>
      </c>
      <c r="L981">
        <f t="shared" si="132"/>
        <v>11539.467050093119</v>
      </c>
      <c r="M981">
        <f t="shared" si="133"/>
        <v>3871.2085080156271</v>
      </c>
      <c r="N981" t="e">
        <f t="shared" si="134"/>
        <v>#N/A</v>
      </c>
      <c r="O981" t="str">
        <f t="shared" si="135"/>
        <v>NA</v>
      </c>
      <c r="P981" t="e">
        <v>#N/A</v>
      </c>
      <c r="Q981" t="e">
        <v>#N/A</v>
      </c>
      <c r="R981" t="str" cm="1">
        <f t="array" ref="R981">INDEX($U$2:$U$6,ROUNDUP(K981/$T$2,0))</f>
        <v>20-40%</v>
      </c>
      <c r="V981">
        <v>0</v>
      </c>
    </row>
    <row r="982" spans="1:22" x14ac:dyDescent="0.25">
      <c r="A982" s="26">
        <v>2727</v>
      </c>
      <c r="B982" s="96" t="s">
        <v>1149</v>
      </c>
      <c r="C982">
        <v>103521103</v>
      </c>
      <c r="D982" t="s">
        <v>764</v>
      </c>
      <c r="E982">
        <v>41880.468567409996</v>
      </c>
      <c r="F982">
        <f t="shared" si="129"/>
        <v>26.028880402367928</v>
      </c>
      <c r="G982" s="27">
        <v>261</v>
      </c>
      <c r="H982">
        <f t="shared" si="130"/>
        <v>0.69685213783778066</v>
      </c>
      <c r="I982">
        <f t="shared" si="131"/>
        <v>18.138280953914002</v>
      </c>
      <c r="J982" s="97">
        <v>6.9495329325340999E-2</v>
      </c>
      <c r="K982" s="98">
        <v>981</v>
      </c>
      <c r="L982">
        <f t="shared" si="132"/>
        <v>11565.495930495486</v>
      </c>
      <c r="M982">
        <f t="shared" si="133"/>
        <v>3853.070227061713</v>
      </c>
      <c r="N982" t="e">
        <f t="shared" si="134"/>
        <v>#N/A</v>
      </c>
      <c r="O982" t="str">
        <f t="shared" si="135"/>
        <v>NA</v>
      </c>
      <c r="P982" t="e">
        <v>#N/A</v>
      </c>
      <c r="Q982" t="e">
        <v>#N/A</v>
      </c>
      <c r="R982" t="str" cm="1">
        <f t="array" ref="R982">INDEX($U$2:$U$6,ROUNDUP(K982/$T$2,0))</f>
        <v>20-40%</v>
      </c>
      <c r="V982">
        <v>0</v>
      </c>
    </row>
    <row r="983" spans="1:22" x14ac:dyDescent="0.25">
      <c r="A983" s="26">
        <v>10741</v>
      </c>
      <c r="B983" s="96" t="s">
        <v>4472</v>
      </c>
      <c r="C983">
        <v>24101103</v>
      </c>
      <c r="D983" t="s">
        <v>1916</v>
      </c>
      <c r="E983">
        <v>158.12419485431201</v>
      </c>
      <c r="F983">
        <f t="shared" si="129"/>
        <v>9.8274825888323189E-2</v>
      </c>
      <c r="G983" s="27">
        <v>2</v>
      </c>
      <c r="H983">
        <f t="shared" si="130"/>
        <v>1.4139359333455634</v>
      </c>
      <c r="I983">
        <f t="shared" si="131"/>
        <v>0.13895430766677899</v>
      </c>
      <c r="J983" s="97">
        <v>6.9477153833389496E-2</v>
      </c>
      <c r="K983" s="98">
        <v>982</v>
      </c>
      <c r="L983">
        <f t="shared" si="132"/>
        <v>11565.594205321375</v>
      </c>
      <c r="M983">
        <f t="shared" si="133"/>
        <v>3852.9312727540464</v>
      </c>
      <c r="N983" t="e">
        <f t="shared" si="134"/>
        <v>#N/A</v>
      </c>
      <c r="O983" t="str">
        <f t="shared" si="135"/>
        <v>NA</v>
      </c>
      <c r="P983" t="e">
        <v>#N/A</v>
      </c>
      <c r="Q983" t="e">
        <v>#N/A</v>
      </c>
      <c r="R983" t="str" cm="1">
        <f t="array" ref="R983">INDEX($U$2:$U$6,ROUNDUP(K983/$T$2,0))</f>
        <v>20-40%</v>
      </c>
      <c r="V983">
        <v>0</v>
      </c>
    </row>
    <row r="984" spans="1:22" x14ac:dyDescent="0.25">
      <c r="A984" s="26">
        <v>2684</v>
      </c>
      <c r="B984" s="96" t="s">
        <v>2677</v>
      </c>
      <c r="C984">
        <v>252192101</v>
      </c>
      <c r="D984" t="s">
        <v>1795</v>
      </c>
      <c r="E984">
        <v>47097.190418544596</v>
      </c>
      <c r="F984">
        <f t="shared" si="129"/>
        <v>29.271094107237165</v>
      </c>
      <c r="G984" s="27">
        <v>230</v>
      </c>
      <c r="H984">
        <f t="shared" si="130"/>
        <v>0.54372926387882403</v>
      </c>
      <c r="I984">
        <f t="shared" si="131"/>
        <v>15.915550451855847</v>
      </c>
      <c r="J984" s="97">
        <v>6.9198045442851505E-2</v>
      </c>
      <c r="K984" s="98">
        <v>983</v>
      </c>
      <c r="L984">
        <f t="shared" si="132"/>
        <v>11594.865299428611</v>
      </c>
      <c r="M984">
        <f t="shared" si="133"/>
        <v>3837.0157223021906</v>
      </c>
      <c r="N984" t="e">
        <f t="shared" si="134"/>
        <v>#N/A</v>
      </c>
      <c r="O984" t="str">
        <f t="shared" si="135"/>
        <v>NA</v>
      </c>
      <c r="P984" t="e">
        <v>#N/A</v>
      </c>
      <c r="Q984" t="e">
        <v>#N/A</v>
      </c>
      <c r="R984" t="str" cm="1">
        <f t="array" ref="R984">INDEX($U$2:$U$6,ROUNDUP(K984/$T$2,0))</f>
        <v>20-40%</v>
      </c>
      <c r="V984">
        <v>0</v>
      </c>
    </row>
    <row r="985" spans="1:22" x14ac:dyDescent="0.25">
      <c r="A985" s="26">
        <v>1190</v>
      </c>
      <c r="B985" s="96" t="s">
        <v>1631</v>
      </c>
      <c r="C985">
        <v>182601104</v>
      </c>
      <c r="D985" t="s">
        <v>1036</v>
      </c>
      <c r="E985">
        <v>18028.895042292999</v>
      </c>
      <c r="F985">
        <f t="shared" si="129"/>
        <v>11.205031101487259</v>
      </c>
      <c r="G985" s="27">
        <v>150</v>
      </c>
      <c r="H985">
        <f t="shared" si="130"/>
        <v>0.92526999999722159</v>
      </c>
      <c r="I985">
        <f t="shared" si="131"/>
        <v>10.367679127241985</v>
      </c>
      <c r="J985" s="97">
        <v>6.9117860848279894E-2</v>
      </c>
      <c r="K985" s="98">
        <v>984</v>
      </c>
      <c r="L985">
        <f t="shared" si="132"/>
        <v>11606.070330530098</v>
      </c>
      <c r="M985">
        <f t="shared" si="133"/>
        <v>3826.6480431749487</v>
      </c>
      <c r="N985" t="e">
        <f t="shared" si="134"/>
        <v>#N/A</v>
      </c>
      <c r="O985" t="str">
        <f t="shared" si="135"/>
        <v>NA</v>
      </c>
      <c r="P985" t="e">
        <v>#N/A</v>
      </c>
      <c r="Q985" t="e">
        <v>#N/A</v>
      </c>
      <c r="R985" t="str" cm="1">
        <f t="array" ref="R985">INDEX($U$2:$U$6,ROUNDUP(K985/$T$2,0))</f>
        <v>20-40%</v>
      </c>
      <c r="V985">
        <v>0</v>
      </c>
    </row>
    <row r="986" spans="1:22" x14ac:dyDescent="0.25">
      <c r="A986" s="26">
        <v>9260</v>
      </c>
      <c r="B986" s="96" t="s">
        <v>4473</v>
      </c>
      <c r="C986">
        <v>152261107</v>
      </c>
      <c r="D986" t="s">
        <v>1291</v>
      </c>
      <c r="E986">
        <v>4371.5845511297202</v>
      </c>
      <c r="F986">
        <f t="shared" si="129"/>
        <v>2.7169574587506031</v>
      </c>
      <c r="G986" s="27">
        <v>47</v>
      </c>
      <c r="H986">
        <f t="shared" si="130"/>
        <v>1.193582358475501</v>
      </c>
      <c r="I986">
        <f t="shared" si="131"/>
        <v>3.2429124914931484</v>
      </c>
      <c r="J986" s="97">
        <v>6.8998138116875496E-2</v>
      </c>
      <c r="K986" s="98">
        <v>985</v>
      </c>
      <c r="L986">
        <f t="shared" si="132"/>
        <v>11608.787287988849</v>
      </c>
      <c r="M986">
        <f t="shared" si="133"/>
        <v>3823.4051306834554</v>
      </c>
      <c r="N986" t="e">
        <f t="shared" si="134"/>
        <v>#N/A</v>
      </c>
      <c r="O986" t="str">
        <f t="shared" si="135"/>
        <v>NA</v>
      </c>
      <c r="P986" t="e">
        <v>#N/A</v>
      </c>
      <c r="Q986" t="e">
        <v>#N/A</v>
      </c>
      <c r="R986" t="str" cm="1">
        <f t="array" ref="R986">INDEX($U$2:$U$6,ROUNDUP(K986/$T$2,0))</f>
        <v>20-40%</v>
      </c>
      <c r="V986">
        <v>0</v>
      </c>
    </row>
    <row r="987" spans="1:22" x14ac:dyDescent="0.25">
      <c r="A987" s="26">
        <v>87</v>
      </c>
      <c r="B987" s="96" t="s">
        <v>1898</v>
      </c>
      <c r="C987">
        <v>103331101</v>
      </c>
      <c r="D987" t="s">
        <v>1897</v>
      </c>
      <c r="E987">
        <v>37332.138377421797</v>
      </c>
      <c r="F987">
        <f t="shared" si="129"/>
        <v>23.202074815053944</v>
      </c>
      <c r="G987" s="27">
        <v>279</v>
      </c>
      <c r="H987">
        <f t="shared" si="130"/>
        <v>0.82950564291371387</v>
      </c>
      <c r="I987">
        <f t="shared" si="131"/>
        <v>19.246251986393411</v>
      </c>
      <c r="J987" s="97">
        <v>6.8982982030083906E-2</v>
      </c>
      <c r="K987" s="98">
        <v>986</v>
      </c>
      <c r="L987">
        <f t="shared" si="132"/>
        <v>11631.989362803903</v>
      </c>
      <c r="M987">
        <f t="shared" si="133"/>
        <v>3804.1588786970619</v>
      </c>
      <c r="N987" t="e">
        <f t="shared" si="134"/>
        <v>#N/A</v>
      </c>
      <c r="O987" t="str">
        <f t="shared" si="135"/>
        <v>NA</v>
      </c>
      <c r="P987" t="e">
        <v>#N/A</v>
      </c>
      <c r="Q987" t="e">
        <v>#N/A</v>
      </c>
      <c r="R987" t="str" cm="1">
        <f t="array" ref="R987">INDEX($U$2:$U$6,ROUNDUP(K987/$T$2,0))</f>
        <v>20-40%</v>
      </c>
      <c r="V987">
        <v>0</v>
      </c>
    </row>
    <row r="988" spans="1:22" x14ac:dyDescent="0.25">
      <c r="A988" s="26">
        <v>2893</v>
      </c>
      <c r="B988" s="96" t="s">
        <v>2956</v>
      </c>
      <c r="C988">
        <v>42771114</v>
      </c>
      <c r="D988" t="s">
        <v>441</v>
      </c>
      <c r="E988">
        <v>786.26762843950996</v>
      </c>
      <c r="F988">
        <f t="shared" si="129"/>
        <v>0.4886685074204537</v>
      </c>
      <c r="G988" s="27">
        <v>98</v>
      </c>
      <c r="H988">
        <f t="shared" si="130"/>
        <v>13.793729683343418</v>
      </c>
      <c r="I988">
        <f t="shared" si="131"/>
        <v>6.740561296120636</v>
      </c>
      <c r="J988" s="97">
        <v>6.8781237715516697E-2</v>
      </c>
      <c r="K988" s="98">
        <v>987</v>
      </c>
      <c r="L988">
        <f t="shared" si="132"/>
        <v>11632.478031311322</v>
      </c>
      <c r="M988">
        <f t="shared" si="133"/>
        <v>3797.4183174009413</v>
      </c>
      <c r="N988" t="e">
        <f t="shared" si="134"/>
        <v>#N/A</v>
      </c>
      <c r="O988" t="str">
        <f t="shared" si="135"/>
        <v>NA</v>
      </c>
      <c r="P988" t="e">
        <v>#N/A</v>
      </c>
      <c r="Q988" t="e">
        <v>#N/A</v>
      </c>
      <c r="R988" t="str" cm="1">
        <f t="array" ref="R988">INDEX($U$2:$U$6,ROUNDUP(K988/$T$2,0))</f>
        <v>20-40%</v>
      </c>
      <c r="V988">
        <v>0</v>
      </c>
    </row>
    <row r="989" spans="1:22" x14ac:dyDescent="0.25">
      <c r="A989" s="26">
        <v>69</v>
      </c>
      <c r="B989" s="96" t="s">
        <v>1065</v>
      </c>
      <c r="C989">
        <v>152921101</v>
      </c>
      <c r="D989" t="s">
        <v>308</v>
      </c>
      <c r="E989">
        <v>10919.7898734623</v>
      </c>
      <c r="F989">
        <f t="shared" si="129"/>
        <v>6.7866935198646985</v>
      </c>
      <c r="G989" s="27">
        <v>71</v>
      </c>
      <c r="H989">
        <f t="shared" si="130"/>
        <v>0.71780693638844317</v>
      </c>
      <c r="I989">
        <f t="shared" si="131"/>
        <v>4.8715356837013788</v>
      </c>
      <c r="J989" s="97">
        <v>6.8613178643681397E-2</v>
      </c>
      <c r="K989" s="98">
        <v>988</v>
      </c>
      <c r="L989">
        <f t="shared" si="132"/>
        <v>11639.264724831188</v>
      </c>
      <c r="M989">
        <f t="shared" si="133"/>
        <v>3792.5467817172398</v>
      </c>
      <c r="N989" t="e">
        <f t="shared" si="134"/>
        <v>#N/A</v>
      </c>
      <c r="O989" t="str">
        <f t="shared" si="135"/>
        <v>NA</v>
      </c>
      <c r="P989" t="e">
        <v>#N/A</v>
      </c>
      <c r="Q989" t="e">
        <v>#N/A</v>
      </c>
      <c r="R989" t="str" cm="1">
        <f t="array" ref="R989">INDEX($U$2:$U$6,ROUNDUP(K989/$T$2,0))</f>
        <v>20-40%</v>
      </c>
      <c r="V989">
        <v>0</v>
      </c>
    </row>
    <row r="990" spans="1:22" x14ac:dyDescent="0.25">
      <c r="A990" s="26">
        <v>1342</v>
      </c>
      <c r="B990" s="96" t="s">
        <v>1161</v>
      </c>
      <c r="C990">
        <v>254151101</v>
      </c>
      <c r="D990" t="s">
        <v>235</v>
      </c>
      <c r="E990">
        <v>32896.729961233403</v>
      </c>
      <c r="F990">
        <f t="shared" si="129"/>
        <v>20.445450566335239</v>
      </c>
      <c r="G990" s="27">
        <v>210</v>
      </c>
      <c r="H990">
        <f t="shared" si="130"/>
        <v>0.70402910974347321</v>
      </c>
      <c r="I990">
        <f t="shared" si="131"/>
        <v>14.394192360521188</v>
      </c>
      <c r="J990" s="97">
        <v>6.8543773145338993E-2</v>
      </c>
      <c r="K990" s="98">
        <v>989</v>
      </c>
      <c r="L990">
        <f t="shared" si="132"/>
        <v>11659.710175397522</v>
      </c>
      <c r="M990">
        <f t="shared" si="133"/>
        <v>3778.1525893567186</v>
      </c>
      <c r="N990" t="e">
        <f t="shared" si="134"/>
        <v>#N/A</v>
      </c>
      <c r="O990" t="str">
        <f t="shared" si="135"/>
        <v>NA</v>
      </c>
      <c r="P990" t="e">
        <v>#N/A</v>
      </c>
      <c r="Q990" t="e">
        <v>#N/A</v>
      </c>
      <c r="R990" t="str" cm="1">
        <f t="array" ref="R990">INDEX($U$2:$U$6,ROUNDUP(K990/$T$2,0))</f>
        <v>20-40%</v>
      </c>
      <c r="V990">
        <v>0</v>
      </c>
    </row>
    <row r="991" spans="1:22" x14ac:dyDescent="0.25">
      <c r="A991" s="26">
        <v>9647</v>
      </c>
      <c r="B991" s="96" t="s">
        <v>4474</v>
      </c>
      <c r="C991">
        <v>43040401</v>
      </c>
      <c r="D991" t="s">
        <v>852</v>
      </c>
      <c r="E991">
        <v>46.7109570347898</v>
      </c>
      <c r="F991">
        <f t="shared" si="129"/>
        <v>2.9031048498937104E-2</v>
      </c>
      <c r="G991" s="27">
        <v>1</v>
      </c>
      <c r="H991">
        <f t="shared" si="130"/>
        <v>2.3584880862632547</v>
      </c>
      <c r="I991">
        <f t="shared" si="131"/>
        <v>6.8469382016473901E-2</v>
      </c>
      <c r="J991" s="97">
        <v>6.8469382016473901E-2</v>
      </c>
      <c r="K991" s="98">
        <v>990</v>
      </c>
      <c r="L991">
        <f t="shared" si="132"/>
        <v>11659.739206446022</v>
      </c>
      <c r="M991">
        <f t="shared" si="133"/>
        <v>3778.0841199747019</v>
      </c>
      <c r="N991" t="e">
        <f t="shared" si="134"/>
        <v>#N/A</v>
      </c>
      <c r="O991" t="str">
        <f t="shared" si="135"/>
        <v>NA</v>
      </c>
      <c r="P991" t="e">
        <v>#N/A</v>
      </c>
      <c r="Q991" t="e">
        <v>#N/A</v>
      </c>
      <c r="R991" t="str" cm="1">
        <f t="array" ref="R991">INDEX($U$2:$U$6,ROUNDUP(K991/$T$2,0))</f>
        <v>20-40%</v>
      </c>
      <c r="V991">
        <v>0</v>
      </c>
    </row>
    <row r="992" spans="1:22" x14ac:dyDescent="0.25">
      <c r="A992" s="26">
        <v>2407</v>
      </c>
      <c r="B992" s="96" t="s">
        <v>4475</v>
      </c>
      <c r="C992">
        <v>163451702</v>
      </c>
      <c r="D992" t="s">
        <v>933</v>
      </c>
      <c r="E992">
        <v>29192.1081084545</v>
      </c>
      <c r="F992">
        <f t="shared" si="129"/>
        <v>18.143013118989746</v>
      </c>
      <c r="G992" s="27">
        <v>191</v>
      </c>
      <c r="H992">
        <f t="shared" si="130"/>
        <v>0.72005330769115794</v>
      </c>
      <c r="I992">
        <f t="shared" si="131"/>
        <v>13.063936607812639</v>
      </c>
      <c r="J992" s="97">
        <v>6.8397573862893399E-2</v>
      </c>
      <c r="K992" s="98">
        <v>991</v>
      </c>
      <c r="L992">
        <f t="shared" si="132"/>
        <v>11677.882219565012</v>
      </c>
      <c r="M992">
        <f t="shared" si="133"/>
        <v>3765.0201833668893</v>
      </c>
      <c r="N992" t="e">
        <f t="shared" si="134"/>
        <v>#N/A</v>
      </c>
      <c r="O992" t="str">
        <f t="shared" si="135"/>
        <v>NA</v>
      </c>
      <c r="P992" t="e">
        <v>#N/A</v>
      </c>
      <c r="Q992" t="e">
        <v>#N/A</v>
      </c>
      <c r="R992" t="str" cm="1">
        <f t="array" ref="R992">INDEX($U$2:$U$6,ROUNDUP(K992/$T$2,0))</f>
        <v>20-40%</v>
      </c>
      <c r="V992">
        <v>0</v>
      </c>
    </row>
    <row r="993" spans="1:22" x14ac:dyDescent="0.25">
      <c r="A993" s="26">
        <v>3939</v>
      </c>
      <c r="B993" s="96" t="s">
        <v>2347</v>
      </c>
      <c r="C993">
        <v>182681101</v>
      </c>
      <c r="D993" t="s">
        <v>1957</v>
      </c>
      <c r="E993">
        <v>10839.1211236504</v>
      </c>
      <c r="F993">
        <f t="shared" si="129"/>
        <v>6.7365575659729027</v>
      </c>
      <c r="G993" s="27">
        <v>61</v>
      </c>
      <c r="H993">
        <f t="shared" si="130"/>
        <v>0.61838347900386026</v>
      </c>
      <c r="I993">
        <f t="shared" si="131"/>
        <v>4.1657759041561002</v>
      </c>
      <c r="J993" s="97">
        <v>6.8291408264854095E-2</v>
      </c>
      <c r="K993" s="98">
        <v>992</v>
      </c>
      <c r="L993">
        <f t="shared" si="132"/>
        <v>11684.618777130985</v>
      </c>
      <c r="M993">
        <f t="shared" si="133"/>
        <v>3760.8544074627334</v>
      </c>
      <c r="N993" t="e">
        <f t="shared" si="134"/>
        <v>#N/A</v>
      </c>
      <c r="O993" t="str">
        <f t="shared" si="135"/>
        <v>NA</v>
      </c>
      <c r="P993" t="e">
        <v>#N/A</v>
      </c>
      <c r="Q993" t="e">
        <v>#N/A</v>
      </c>
      <c r="R993" t="str" cm="1">
        <f t="array" ref="R993">INDEX($U$2:$U$6,ROUNDUP(K993/$T$2,0))</f>
        <v>20-40%</v>
      </c>
      <c r="V993">
        <v>0</v>
      </c>
    </row>
    <row r="994" spans="1:22" x14ac:dyDescent="0.25">
      <c r="A994" s="26">
        <v>3966</v>
      </c>
      <c r="B994" s="96" t="s">
        <v>4476</v>
      </c>
      <c r="C994">
        <v>182742101</v>
      </c>
      <c r="D994" t="s">
        <v>1222</v>
      </c>
      <c r="E994">
        <v>751.53398943405796</v>
      </c>
      <c r="F994">
        <f t="shared" si="129"/>
        <v>0.46708141046243501</v>
      </c>
      <c r="G994" s="27">
        <v>18</v>
      </c>
      <c r="H994">
        <f t="shared" si="130"/>
        <v>2.6306492126569552</v>
      </c>
      <c r="I994">
        <f t="shared" si="131"/>
        <v>1.2287273446797047</v>
      </c>
      <c r="J994" s="97">
        <v>6.8262630259983595E-2</v>
      </c>
      <c r="K994" s="98">
        <v>993</v>
      </c>
      <c r="L994">
        <f t="shared" si="132"/>
        <v>11685.085858541448</v>
      </c>
      <c r="M994">
        <f t="shared" si="133"/>
        <v>3759.6256801180539</v>
      </c>
      <c r="N994" t="e">
        <f t="shared" si="134"/>
        <v>#N/A</v>
      </c>
      <c r="O994" t="str">
        <f t="shared" si="135"/>
        <v>NA</v>
      </c>
      <c r="P994" t="e">
        <v>#N/A</v>
      </c>
      <c r="Q994" t="e">
        <v>#N/A</v>
      </c>
      <c r="R994" t="str" cm="1">
        <f t="array" ref="R994">INDEX($U$2:$U$6,ROUNDUP(K994/$T$2,0))</f>
        <v>20-40%</v>
      </c>
      <c r="V994">
        <v>0</v>
      </c>
    </row>
    <row r="995" spans="1:22" x14ac:dyDescent="0.25">
      <c r="A995" s="26">
        <v>1800</v>
      </c>
      <c r="B995" s="96" t="s">
        <v>800</v>
      </c>
      <c r="C995">
        <v>103191101</v>
      </c>
      <c r="D995" t="s">
        <v>228</v>
      </c>
      <c r="E995">
        <v>69024.130087398502</v>
      </c>
      <c r="F995">
        <f t="shared" si="129"/>
        <v>42.898775691360164</v>
      </c>
      <c r="G995" s="27">
        <v>394</v>
      </c>
      <c r="H995">
        <f t="shared" si="130"/>
        <v>0.62635047708088498</v>
      </c>
      <c r="I995">
        <f t="shared" si="131"/>
        <v>26.869668620469309</v>
      </c>
      <c r="J995" s="97">
        <v>6.8197128478348495E-2</v>
      </c>
      <c r="K995" s="98">
        <v>994</v>
      </c>
      <c r="L995">
        <f t="shared" si="132"/>
        <v>11727.984634232807</v>
      </c>
      <c r="M995">
        <f t="shared" si="133"/>
        <v>3732.7560114975845</v>
      </c>
      <c r="N995" t="e">
        <f t="shared" si="134"/>
        <v>#N/A</v>
      </c>
      <c r="O995" t="str">
        <f t="shared" si="135"/>
        <v>NA</v>
      </c>
      <c r="P995" t="e">
        <v>#N/A</v>
      </c>
      <c r="Q995" t="e">
        <v>#N/A</v>
      </c>
      <c r="R995" t="str" cm="1">
        <f t="array" ref="R995">INDEX($U$2:$U$6,ROUNDUP(K995/$T$2,0))</f>
        <v>20-40%</v>
      </c>
      <c r="V995">
        <v>0</v>
      </c>
    </row>
    <row r="996" spans="1:22" x14ac:dyDescent="0.25">
      <c r="A996" s="26">
        <v>1078</v>
      </c>
      <c r="B996" s="96" t="s">
        <v>1174</v>
      </c>
      <c r="C996">
        <v>102812101</v>
      </c>
      <c r="D996" t="s">
        <v>1173</v>
      </c>
      <c r="E996">
        <v>25414.2278657518</v>
      </c>
      <c r="F996">
        <f t="shared" si="129"/>
        <v>15.795045286359105</v>
      </c>
      <c r="G996" s="27">
        <v>185</v>
      </c>
      <c r="H996">
        <f t="shared" si="130"/>
        <v>0.79394818532841871</v>
      </c>
      <c r="I996">
        <f t="shared" si="131"/>
        <v>12.540447542285005</v>
      </c>
      <c r="J996" s="97">
        <v>6.7786202931270301E-2</v>
      </c>
      <c r="K996" s="98">
        <v>995</v>
      </c>
      <c r="L996">
        <f t="shared" si="132"/>
        <v>11743.779679519166</v>
      </c>
      <c r="M996">
        <f t="shared" si="133"/>
        <v>3720.2155639552993</v>
      </c>
      <c r="N996" t="e">
        <f t="shared" si="134"/>
        <v>#N/A</v>
      </c>
      <c r="O996" t="str">
        <f t="shared" si="135"/>
        <v>NA</v>
      </c>
      <c r="P996" t="e">
        <v>#N/A</v>
      </c>
      <c r="Q996" t="e">
        <v>#N/A</v>
      </c>
      <c r="R996" t="str" cm="1">
        <f t="array" ref="R996">INDEX($U$2:$U$6,ROUNDUP(K996/$T$2,0))</f>
        <v>20-40%</v>
      </c>
      <c r="V996">
        <v>0</v>
      </c>
    </row>
    <row r="997" spans="1:22" x14ac:dyDescent="0.25">
      <c r="A997" s="26">
        <v>8083</v>
      </c>
      <c r="B997" s="96" t="s">
        <v>4477</v>
      </c>
      <c r="C997">
        <v>103261101</v>
      </c>
      <c r="D997" t="s">
        <v>1094</v>
      </c>
      <c r="E997">
        <v>1011.36412481073</v>
      </c>
      <c r="F997">
        <f t="shared" si="129"/>
        <v>0.62856688925464888</v>
      </c>
      <c r="G997" s="27">
        <v>11</v>
      </c>
      <c r="H997">
        <f t="shared" si="130"/>
        <v>1.1858419595688068</v>
      </c>
      <c r="I997">
        <f t="shared" si="131"/>
        <v>0.74538099167380201</v>
      </c>
      <c r="J997" s="97">
        <v>6.7761908333982004E-2</v>
      </c>
      <c r="K997" s="98">
        <v>996</v>
      </c>
      <c r="L997">
        <f t="shared" si="132"/>
        <v>11744.40824640842</v>
      </c>
      <c r="M997">
        <f t="shared" si="133"/>
        <v>3719.4701829636256</v>
      </c>
      <c r="N997" t="e">
        <f t="shared" si="134"/>
        <v>#N/A</v>
      </c>
      <c r="O997" t="str">
        <f t="shared" si="135"/>
        <v>NA</v>
      </c>
      <c r="P997" t="e">
        <v>#N/A</v>
      </c>
      <c r="Q997" t="e">
        <v>#N/A</v>
      </c>
      <c r="R997" t="str" cm="1">
        <f t="array" ref="R997">INDEX($U$2:$U$6,ROUNDUP(K997/$T$2,0))</f>
        <v>20-40%</v>
      </c>
      <c r="V997">
        <v>0</v>
      </c>
    </row>
    <row r="998" spans="1:22" x14ac:dyDescent="0.25">
      <c r="A998" s="26">
        <v>6638</v>
      </c>
      <c r="B998" s="96" t="s">
        <v>4478</v>
      </c>
      <c r="C998">
        <v>14232117</v>
      </c>
      <c r="D998" t="s">
        <v>4003</v>
      </c>
      <c r="E998">
        <v>1098.8940156096401</v>
      </c>
      <c r="F998">
        <f t="shared" si="129"/>
        <v>0.68296706998734624</v>
      </c>
      <c r="G998" s="27">
        <v>23</v>
      </c>
      <c r="H998">
        <f t="shared" si="130"/>
        <v>2.2806462062280239</v>
      </c>
      <c r="I998">
        <f t="shared" si="131"/>
        <v>1.5576062571453106</v>
      </c>
      <c r="J998" s="97">
        <v>6.7722011180230898E-2</v>
      </c>
      <c r="K998" s="98">
        <v>997</v>
      </c>
      <c r="L998">
        <f t="shared" si="132"/>
        <v>11745.091213478408</v>
      </c>
      <c r="M998">
        <f t="shared" si="133"/>
        <v>3717.9125767064802</v>
      </c>
      <c r="N998" t="e">
        <f t="shared" si="134"/>
        <v>#N/A</v>
      </c>
      <c r="O998" t="str">
        <f t="shared" si="135"/>
        <v>NA</v>
      </c>
      <c r="P998" t="e">
        <v>#N/A</v>
      </c>
      <c r="Q998" t="e">
        <v>#N/A</v>
      </c>
      <c r="R998" t="str" cm="1">
        <f t="array" ref="R998">INDEX($U$2:$U$6,ROUNDUP(K998/$T$2,0))</f>
        <v>20-40%</v>
      </c>
      <c r="V998">
        <v>0</v>
      </c>
    </row>
    <row r="999" spans="1:22" x14ac:dyDescent="0.25">
      <c r="A999" s="26">
        <v>7538</v>
      </c>
      <c r="B999" s="96" t="s">
        <v>126</v>
      </c>
      <c r="C999">
        <v>183101103</v>
      </c>
      <c r="D999" t="s">
        <v>1114</v>
      </c>
      <c r="E999">
        <v>50653.8838081781</v>
      </c>
      <c r="F999">
        <f t="shared" si="129"/>
        <v>31.481593417139901</v>
      </c>
      <c r="G999" s="27">
        <v>277</v>
      </c>
      <c r="H999">
        <f t="shared" si="130"/>
        <v>0.59411419886034256</v>
      </c>
      <c r="I999">
        <f t="shared" si="131"/>
        <v>18.703661651871105</v>
      </c>
      <c r="J999" s="97">
        <v>6.7522244230581605E-2</v>
      </c>
      <c r="K999" s="98">
        <v>998</v>
      </c>
      <c r="L999">
        <f t="shared" si="132"/>
        <v>11776.572806895549</v>
      </c>
      <c r="M999">
        <f t="shared" si="133"/>
        <v>3699.208915054609</v>
      </c>
      <c r="N999">
        <f t="shared" si="134"/>
        <v>3699.208915054609</v>
      </c>
      <c r="O999" t="str">
        <f t="shared" si="135"/>
        <v>CABRILLO 1103Y46</v>
      </c>
      <c r="P999" t="e">
        <v>#N/A</v>
      </c>
      <c r="Q999" t="e">
        <v>#N/A</v>
      </c>
      <c r="R999" t="str" cm="1">
        <f t="array" ref="R999">INDEX($U$2:$U$6,ROUNDUP(K999/$T$2,0))</f>
        <v>20-40%</v>
      </c>
      <c r="V999">
        <v>0</v>
      </c>
    </row>
    <row r="1000" spans="1:22" x14ac:dyDescent="0.25">
      <c r="A1000" s="26">
        <v>4175</v>
      </c>
      <c r="B1000" s="96" t="s">
        <v>4479</v>
      </c>
      <c r="C1000">
        <v>163011101</v>
      </c>
      <c r="D1000" t="s">
        <v>1607</v>
      </c>
      <c r="E1000">
        <v>9459.2641923901792</v>
      </c>
      <c r="F1000">
        <f t="shared" si="129"/>
        <v>5.8789709088814037</v>
      </c>
      <c r="G1000" s="27">
        <v>171</v>
      </c>
      <c r="H1000">
        <f t="shared" si="130"/>
        <v>1.960598958294526</v>
      </c>
      <c r="I1000">
        <f t="shared" si="131"/>
        <v>11.526304239796703</v>
      </c>
      <c r="J1000" s="97">
        <v>6.7405287952027507E-2</v>
      </c>
      <c r="K1000" s="98">
        <v>999</v>
      </c>
      <c r="L1000">
        <f t="shared" si="132"/>
        <v>11782.45177780443</v>
      </c>
      <c r="M1000">
        <f t="shared" si="133"/>
        <v>3687.6826108148121</v>
      </c>
      <c r="N1000" t="e">
        <f t="shared" si="134"/>
        <v>#N/A</v>
      </c>
      <c r="O1000" t="str">
        <f t="shared" si="135"/>
        <v>NA</v>
      </c>
      <c r="P1000" t="e">
        <v>#N/A</v>
      </c>
      <c r="Q1000">
        <v>3687.6826108148121</v>
      </c>
      <c r="R1000" t="str" cm="1">
        <f t="array" ref="R1000">INDEX($U$2:$U$6,ROUNDUP(K1000/$T$2,0))</f>
        <v>20-40%</v>
      </c>
      <c r="V1000">
        <v>0</v>
      </c>
    </row>
    <row r="1001" spans="1:22" x14ac:dyDescent="0.25">
      <c r="A1001" s="26">
        <v>9619</v>
      </c>
      <c r="B1001" s="96" t="s">
        <v>4480</v>
      </c>
      <c r="C1001">
        <v>42631108</v>
      </c>
      <c r="D1001" t="s">
        <v>789</v>
      </c>
      <c r="E1001">
        <v>2239.0721308462998</v>
      </c>
      <c r="F1001">
        <f t="shared" si="129"/>
        <v>1.3915923746714107</v>
      </c>
      <c r="G1001" s="27">
        <v>19</v>
      </c>
      <c r="H1001">
        <f t="shared" si="130"/>
        <v>0.91926198992190555</v>
      </c>
      <c r="I1001">
        <f t="shared" si="131"/>
        <v>1.2792379755005909</v>
      </c>
      <c r="J1001" s="97">
        <v>6.73283145000311E-2</v>
      </c>
      <c r="K1001" s="98">
        <v>1000</v>
      </c>
      <c r="L1001">
        <f t="shared" si="132"/>
        <v>11783.843370179102</v>
      </c>
      <c r="M1001">
        <f t="shared" si="133"/>
        <v>3686.4033728393115</v>
      </c>
      <c r="N1001" t="e">
        <f t="shared" si="134"/>
        <v>#N/A</v>
      </c>
      <c r="O1001" t="str">
        <f t="shared" si="135"/>
        <v>NA</v>
      </c>
      <c r="P1001" t="e">
        <v>#N/A</v>
      </c>
      <c r="Q1001" t="e">
        <v>#N/A</v>
      </c>
      <c r="R1001" t="str" cm="1">
        <f t="array" ref="R1001">INDEX($U$2:$U$6,ROUNDUP(K1001/$T$2,0))</f>
        <v>20-40%</v>
      </c>
      <c r="V1001">
        <v>0</v>
      </c>
    </row>
    <row r="1002" spans="1:22" x14ac:dyDescent="0.25">
      <c r="A1002" s="26">
        <v>3701</v>
      </c>
      <c r="B1002" s="96" t="s">
        <v>4481</v>
      </c>
      <c r="C1002">
        <v>103381101</v>
      </c>
      <c r="D1002" t="s">
        <v>2377</v>
      </c>
      <c r="E1002">
        <v>3697.53373911782</v>
      </c>
      <c r="F1002">
        <f t="shared" si="129"/>
        <v>2.2980321560707395</v>
      </c>
      <c r="G1002" s="27">
        <v>32</v>
      </c>
      <c r="H1002">
        <f t="shared" si="130"/>
        <v>0.93704869052519346</v>
      </c>
      <c r="I1002">
        <f t="shared" si="131"/>
        <v>2.1533680226308736</v>
      </c>
      <c r="J1002" s="97">
        <v>6.7292750707214799E-2</v>
      </c>
      <c r="K1002" s="98">
        <v>1001</v>
      </c>
      <c r="L1002">
        <f t="shared" si="132"/>
        <v>11786.141402335172</v>
      </c>
      <c r="M1002">
        <f t="shared" si="133"/>
        <v>3684.2500048166808</v>
      </c>
      <c r="N1002" t="e">
        <f t="shared" si="134"/>
        <v>#N/A</v>
      </c>
      <c r="O1002" t="str">
        <f t="shared" si="135"/>
        <v>NA</v>
      </c>
      <c r="P1002" t="e">
        <v>#N/A</v>
      </c>
      <c r="Q1002" t="e">
        <v>#N/A</v>
      </c>
      <c r="R1002" t="str" cm="1">
        <f t="array" ref="R1002">INDEX($U$2:$U$6,ROUNDUP(K1002/$T$2,0))</f>
        <v>20-40%</v>
      </c>
      <c r="V1002">
        <v>0</v>
      </c>
    </row>
    <row r="1003" spans="1:22" x14ac:dyDescent="0.25">
      <c r="A1003" s="26">
        <v>4093</v>
      </c>
      <c r="B1003" s="96" t="s">
        <v>4482</v>
      </c>
      <c r="C1003">
        <v>103541105</v>
      </c>
      <c r="D1003" t="s">
        <v>902</v>
      </c>
      <c r="E1003">
        <v>20479.5895784885</v>
      </c>
      <c r="F1003">
        <f t="shared" si="129"/>
        <v>12.728147655990366</v>
      </c>
      <c r="G1003" s="27">
        <v>167</v>
      </c>
      <c r="H1003">
        <f t="shared" si="130"/>
        <v>0.87923601744437385</v>
      </c>
      <c r="I1003">
        <f t="shared" si="131"/>
        <v>11.191045854496911</v>
      </c>
      <c r="J1003" s="97">
        <v>6.7012250625730005E-2</v>
      </c>
      <c r="K1003" s="98">
        <v>1002</v>
      </c>
      <c r="L1003">
        <f t="shared" si="132"/>
        <v>11798.869549991163</v>
      </c>
      <c r="M1003">
        <f t="shared" si="133"/>
        <v>3673.0589589621836</v>
      </c>
      <c r="N1003" t="e">
        <f t="shared" si="134"/>
        <v>#N/A</v>
      </c>
      <c r="O1003" t="str">
        <f t="shared" si="135"/>
        <v>NA</v>
      </c>
      <c r="P1003" t="e">
        <v>#N/A</v>
      </c>
      <c r="Q1003" t="e">
        <v>#N/A</v>
      </c>
      <c r="R1003" t="str" cm="1">
        <f t="array" ref="R1003">INDEX($U$2:$U$6,ROUNDUP(K1003/$T$2,0))</f>
        <v>20-40%</v>
      </c>
      <c r="V1003">
        <v>0</v>
      </c>
    </row>
    <row r="1004" spans="1:22" x14ac:dyDescent="0.25">
      <c r="A1004" s="26">
        <v>1562</v>
      </c>
      <c r="B1004" s="96" t="s">
        <v>951</v>
      </c>
      <c r="C1004">
        <v>42681102</v>
      </c>
      <c r="D1004" t="s">
        <v>261</v>
      </c>
      <c r="E1004">
        <v>6238.0238676953204</v>
      </c>
      <c r="F1004">
        <f t="shared" si="129"/>
        <v>3.8769570339933628</v>
      </c>
      <c r="G1004" s="27">
        <v>84</v>
      </c>
      <c r="H1004">
        <f t="shared" si="130"/>
        <v>1.4515488564632339</v>
      </c>
      <c r="I1004">
        <f t="shared" si="131"/>
        <v>5.6275925492501573</v>
      </c>
      <c r="J1004" s="97">
        <v>6.6995149395835202E-2</v>
      </c>
      <c r="K1004" s="98">
        <v>1003</v>
      </c>
      <c r="L1004">
        <f t="shared" si="132"/>
        <v>11802.746507025156</v>
      </c>
      <c r="M1004">
        <f t="shared" si="133"/>
        <v>3667.4313664129336</v>
      </c>
      <c r="N1004" t="e">
        <f t="shared" si="134"/>
        <v>#N/A</v>
      </c>
      <c r="O1004" t="str">
        <f t="shared" si="135"/>
        <v>NA</v>
      </c>
      <c r="P1004" t="e">
        <v>#N/A</v>
      </c>
      <c r="Q1004" t="e">
        <v>#N/A</v>
      </c>
      <c r="R1004" t="str" cm="1">
        <f t="array" ref="R1004">INDEX($U$2:$U$6,ROUNDUP(K1004/$T$2,0))</f>
        <v>20-40%</v>
      </c>
      <c r="V1004">
        <v>0</v>
      </c>
    </row>
    <row r="1005" spans="1:22" x14ac:dyDescent="0.25">
      <c r="A1005" s="26">
        <v>7452</v>
      </c>
      <c r="B1005" s="96" t="s">
        <v>1997</v>
      </c>
      <c r="C1005">
        <v>14232108</v>
      </c>
      <c r="D1005" t="s">
        <v>881</v>
      </c>
      <c r="E1005">
        <v>12542.799995114199</v>
      </c>
      <c r="F1005">
        <f t="shared" si="129"/>
        <v>7.7954008670691106</v>
      </c>
      <c r="G1005" s="27">
        <v>77</v>
      </c>
      <c r="H1005">
        <f t="shared" si="130"/>
        <v>0.66043442328123314</v>
      </c>
      <c r="I1005">
        <f t="shared" si="131"/>
        <v>5.1483510758888125</v>
      </c>
      <c r="J1005" s="97">
        <v>6.6861702284270297E-2</v>
      </c>
      <c r="K1005" s="98">
        <v>1004</v>
      </c>
      <c r="L1005">
        <f t="shared" si="132"/>
        <v>11810.541907892226</v>
      </c>
      <c r="M1005">
        <f t="shared" si="133"/>
        <v>3662.2830153370446</v>
      </c>
      <c r="N1005" t="e">
        <f t="shared" si="134"/>
        <v>#N/A</v>
      </c>
      <c r="O1005" t="str">
        <f t="shared" si="135"/>
        <v>NA</v>
      </c>
      <c r="P1005" t="e">
        <v>#N/A</v>
      </c>
      <c r="Q1005" t="e">
        <v>#N/A</v>
      </c>
      <c r="R1005" t="str" cm="1">
        <f t="array" ref="R1005">INDEX($U$2:$U$6,ROUNDUP(K1005/$T$2,0))</f>
        <v>20-40%</v>
      </c>
      <c r="V1005">
        <v>0</v>
      </c>
    </row>
    <row r="1006" spans="1:22" x14ac:dyDescent="0.25">
      <c r="A1006" s="26">
        <v>509</v>
      </c>
      <c r="B1006" s="96" t="s">
        <v>612</v>
      </c>
      <c r="C1006">
        <v>42711101</v>
      </c>
      <c r="D1006" t="s">
        <v>346</v>
      </c>
      <c r="E1006">
        <v>12523.7998566278</v>
      </c>
      <c r="F1006">
        <f t="shared" si="129"/>
        <v>7.7835922042435053</v>
      </c>
      <c r="G1006" s="27">
        <v>107</v>
      </c>
      <c r="H1006">
        <f t="shared" si="130"/>
        <v>0.91900855394309422</v>
      </c>
      <c r="I1006">
        <f t="shared" si="131"/>
        <v>7.1531878161045652</v>
      </c>
      <c r="J1006" s="97">
        <v>6.6852222580416495E-2</v>
      </c>
      <c r="K1006" s="98">
        <v>1005</v>
      </c>
      <c r="L1006">
        <f t="shared" si="132"/>
        <v>11818.325500096469</v>
      </c>
      <c r="M1006">
        <f t="shared" si="133"/>
        <v>3655.1298275209401</v>
      </c>
      <c r="N1006" t="e">
        <f t="shared" si="134"/>
        <v>#N/A</v>
      </c>
      <c r="O1006" t="str">
        <f t="shared" si="135"/>
        <v>NA</v>
      </c>
      <c r="P1006" t="e">
        <v>#N/A</v>
      </c>
      <c r="Q1006" t="e">
        <v>#N/A</v>
      </c>
      <c r="R1006" t="str" cm="1">
        <f t="array" ref="R1006">INDEX($U$2:$U$6,ROUNDUP(K1006/$T$2,0))</f>
        <v>20-40%</v>
      </c>
      <c r="V1006">
        <v>0</v>
      </c>
    </row>
    <row r="1007" spans="1:22" x14ac:dyDescent="0.25">
      <c r="A1007" s="26">
        <v>2808</v>
      </c>
      <c r="B1007" s="96" t="s">
        <v>1785</v>
      </c>
      <c r="C1007">
        <v>182611104</v>
      </c>
      <c r="D1007" t="s">
        <v>669</v>
      </c>
      <c r="E1007">
        <v>515.03217747312101</v>
      </c>
      <c r="F1007">
        <f t="shared" si="129"/>
        <v>0.32009457891430765</v>
      </c>
      <c r="G1007" s="27">
        <v>93</v>
      </c>
      <c r="H1007">
        <f t="shared" si="130"/>
        <v>19.413940594560923</v>
      </c>
      <c r="I1007">
        <f t="shared" si="131"/>
        <v>6.2142971396833619</v>
      </c>
      <c r="J1007" s="97">
        <v>6.6820399351433996E-2</v>
      </c>
      <c r="K1007" s="98">
        <v>1006</v>
      </c>
      <c r="L1007">
        <f t="shared" si="132"/>
        <v>11818.645594675383</v>
      </c>
      <c r="M1007">
        <f t="shared" si="133"/>
        <v>3648.9155303812568</v>
      </c>
      <c r="N1007" t="e">
        <f t="shared" si="134"/>
        <v>#N/A</v>
      </c>
      <c r="O1007" t="str">
        <f t="shared" si="135"/>
        <v>NA</v>
      </c>
      <c r="P1007" t="e">
        <v>#N/A</v>
      </c>
      <c r="Q1007" t="e">
        <v>#N/A</v>
      </c>
      <c r="R1007" t="str" cm="1">
        <f t="array" ref="R1007">INDEX($U$2:$U$6,ROUNDUP(K1007/$T$2,0))</f>
        <v>20-40%</v>
      </c>
      <c r="V1007">
        <v>0</v>
      </c>
    </row>
    <row r="1008" spans="1:22" x14ac:dyDescent="0.25">
      <c r="A1008" s="26">
        <v>6977</v>
      </c>
      <c r="B1008" s="96" t="s">
        <v>4483</v>
      </c>
      <c r="C1008">
        <v>42821102</v>
      </c>
      <c r="D1008" t="s">
        <v>745</v>
      </c>
      <c r="E1008">
        <v>425.50984913024803</v>
      </c>
      <c r="F1008">
        <f t="shared" si="129"/>
        <v>0.26445609019903543</v>
      </c>
      <c r="G1008" s="27">
        <v>12</v>
      </c>
      <c r="H1008">
        <f t="shared" si="130"/>
        <v>3.0206765404291698</v>
      </c>
      <c r="I1008">
        <f t="shared" si="131"/>
        <v>0.79883630763784685</v>
      </c>
      <c r="J1008" s="97">
        <v>6.6569692303153905E-2</v>
      </c>
      <c r="K1008" s="98">
        <v>1007</v>
      </c>
      <c r="L1008">
        <f t="shared" si="132"/>
        <v>11818.910050765582</v>
      </c>
      <c r="M1008">
        <f t="shared" si="133"/>
        <v>3648.1166940736189</v>
      </c>
      <c r="N1008" t="e">
        <f t="shared" si="134"/>
        <v>#N/A</v>
      </c>
      <c r="O1008" t="str">
        <f t="shared" si="135"/>
        <v>NA</v>
      </c>
      <c r="P1008" t="e">
        <v>#N/A</v>
      </c>
      <c r="Q1008" t="e">
        <v>#N/A</v>
      </c>
      <c r="R1008" t="str" cm="1">
        <f t="array" ref="R1008">INDEX($U$2:$U$6,ROUNDUP(K1008/$T$2,0))</f>
        <v>20-40%</v>
      </c>
      <c r="V1008">
        <v>0</v>
      </c>
    </row>
    <row r="1009" spans="1:22" x14ac:dyDescent="0.25">
      <c r="A1009" s="26">
        <v>6400</v>
      </c>
      <c r="B1009" s="96" t="s">
        <v>4484</v>
      </c>
      <c r="C1009">
        <v>42601102</v>
      </c>
      <c r="D1009" t="s">
        <v>705</v>
      </c>
      <c r="E1009">
        <v>12387.714699199199</v>
      </c>
      <c r="F1009">
        <f t="shared" si="129"/>
        <v>7.6990147291480415</v>
      </c>
      <c r="G1009" s="27">
        <v>131</v>
      </c>
      <c r="H1009">
        <f t="shared" si="130"/>
        <v>1.131164314011863</v>
      </c>
      <c r="I1009">
        <f t="shared" si="131"/>
        <v>8.7088507146639742</v>
      </c>
      <c r="J1009" s="97">
        <v>6.6479776447816594E-2</v>
      </c>
      <c r="K1009" s="98">
        <v>1008</v>
      </c>
      <c r="L1009">
        <f t="shared" si="132"/>
        <v>11826.609065494729</v>
      </c>
      <c r="M1009">
        <f t="shared" si="133"/>
        <v>3639.4078433589548</v>
      </c>
      <c r="N1009" t="e">
        <f t="shared" si="134"/>
        <v>#N/A</v>
      </c>
      <c r="O1009" t="str">
        <f t="shared" si="135"/>
        <v>NA</v>
      </c>
      <c r="P1009" t="e">
        <v>#N/A</v>
      </c>
      <c r="Q1009" t="e">
        <v>#N/A</v>
      </c>
      <c r="R1009" t="str" cm="1">
        <f t="array" ref="R1009">INDEX($U$2:$U$6,ROUNDUP(K1009/$T$2,0))</f>
        <v>20-40%</v>
      </c>
      <c r="V1009">
        <v>0</v>
      </c>
    </row>
    <row r="1010" spans="1:22" x14ac:dyDescent="0.25">
      <c r="A1010" s="26">
        <v>1390</v>
      </c>
      <c r="B1010" s="96" t="s">
        <v>2345</v>
      </c>
      <c r="C1010">
        <v>163351705</v>
      </c>
      <c r="D1010" t="s">
        <v>1711</v>
      </c>
      <c r="E1010">
        <v>42581.061188951899</v>
      </c>
      <c r="F1010">
        <f t="shared" si="129"/>
        <v>26.464301546893658</v>
      </c>
      <c r="G1010" s="27">
        <v>287</v>
      </c>
      <c r="H1010">
        <f t="shared" si="130"/>
        <v>0.7189713003001732</v>
      </c>
      <c r="I1010">
        <f t="shared" si="131"/>
        <v>19.027073294706017</v>
      </c>
      <c r="J1010" s="97">
        <v>6.6296422629637697E-2</v>
      </c>
      <c r="K1010" s="98">
        <v>1009</v>
      </c>
      <c r="L1010">
        <f t="shared" si="132"/>
        <v>11853.073367041623</v>
      </c>
      <c r="M1010">
        <f t="shared" si="133"/>
        <v>3620.3807700642487</v>
      </c>
      <c r="N1010" t="e">
        <f t="shared" si="134"/>
        <v>#N/A</v>
      </c>
      <c r="O1010" t="str">
        <f t="shared" si="135"/>
        <v>NA</v>
      </c>
      <c r="P1010" t="e">
        <v>#N/A</v>
      </c>
      <c r="Q1010" t="e">
        <v>#N/A</v>
      </c>
      <c r="R1010" t="str" cm="1">
        <f t="array" ref="R1010">INDEX($U$2:$U$6,ROUNDUP(K1010/$T$2,0))</f>
        <v>20-40%</v>
      </c>
      <c r="V1010">
        <v>0</v>
      </c>
    </row>
    <row r="1011" spans="1:22" x14ac:dyDescent="0.25">
      <c r="A1011" s="26">
        <v>9080</v>
      </c>
      <c r="B1011" s="96" t="s">
        <v>2773</v>
      </c>
      <c r="C1011">
        <v>152591102</v>
      </c>
      <c r="D1011" t="s">
        <v>2772</v>
      </c>
      <c r="E1011">
        <v>4257.4420789925098</v>
      </c>
      <c r="F1011">
        <f t="shared" si="129"/>
        <v>2.6460174512072778</v>
      </c>
      <c r="G1011" s="27">
        <v>27</v>
      </c>
      <c r="H1011">
        <f t="shared" si="130"/>
        <v>0.67622332197617652</v>
      </c>
      <c r="I1011">
        <f t="shared" si="131"/>
        <v>1.7892987108623211</v>
      </c>
      <c r="J1011" s="97">
        <v>6.6270322624530406E-2</v>
      </c>
      <c r="K1011" s="98">
        <v>1010</v>
      </c>
      <c r="L1011">
        <f t="shared" si="132"/>
        <v>11855.71938449283</v>
      </c>
      <c r="M1011">
        <f t="shared" si="133"/>
        <v>3618.5914713533866</v>
      </c>
      <c r="N1011" t="e">
        <f t="shared" si="134"/>
        <v>#N/A</v>
      </c>
      <c r="O1011" t="str">
        <f t="shared" si="135"/>
        <v>NA</v>
      </c>
      <c r="P1011" t="e">
        <v>#N/A</v>
      </c>
      <c r="Q1011" t="e">
        <v>#N/A</v>
      </c>
      <c r="R1011" t="str" cm="1">
        <f t="array" ref="R1011">INDEX($U$2:$U$6,ROUNDUP(K1011/$T$2,0))</f>
        <v>20-40%</v>
      </c>
      <c r="V1011">
        <v>0</v>
      </c>
    </row>
    <row r="1012" spans="1:22" x14ac:dyDescent="0.25">
      <c r="A1012" s="26">
        <v>493</v>
      </c>
      <c r="B1012" s="96" t="s">
        <v>1613</v>
      </c>
      <c r="C1012">
        <v>152481110</v>
      </c>
      <c r="D1012" t="s">
        <v>1612</v>
      </c>
      <c r="E1012">
        <v>12910.890212755299</v>
      </c>
      <c r="F1012">
        <f t="shared" si="129"/>
        <v>8.0241704243351766</v>
      </c>
      <c r="G1012" s="27">
        <v>132</v>
      </c>
      <c r="H1012">
        <f t="shared" si="130"/>
        <v>1.08875864312537</v>
      </c>
      <c r="I1012">
        <f t="shared" si="131"/>
        <v>8.7363849034058916</v>
      </c>
      <c r="J1012" s="97">
        <v>6.6184734116711302E-2</v>
      </c>
      <c r="K1012" s="98">
        <v>1011</v>
      </c>
      <c r="L1012">
        <f t="shared" si="132"/>
        <v>11863.743554917164</v>
      </c>
      <c r="M1012">
        <f t="shared" si="133"/>
        <v>3609.8550864499807</v>
      </c>
      <c r="N1012" t="e">
        <f t="shared" si="134"/>
        <v>#N/A</v>
      </c>
      <c r="O1012" t="str">
        <f t="shared" si="135"/>
        <v>NA</v>
      </c>
      <c r="P1012" t="e">
        <v>#N/A</v>
      </c>
      <c r="Q1012" t="e">
        <v>#N/A</v>
      </c>
      <c r="R1012" t="str" cm="1">
        <f t="array" ref="R1012">INDEX($U$2:$U$6,ROUNDUP(K1012/$T$2,0))</f>
        <v>20-40%</v>
      </c>
      <c r="V1012">
        <v>0</v>
      </c>
    </row>
    <row r="1013" spans="1:22" x14ac:dyDescent="0.25">
      <c r="A1013" s="26">
        <v>6828</v>
      </c>
      <c r="B1013" s="96" t="s">
        <v>1747</v>
      </c>
      <c r="C1013">
        <v>43432102</v>
      </c>
      <c r="D1013" t="s">
        <v>707</v>
      </c>
      <c r="E1013">
        <v>118.101875490662</v>
      </c>
      <c r="F1013">
        <f t="shared" si="129"/>
        <v>7.3400792722599126E-2</v>
      </c>
      <c r="G1013" s="27">
        <v>136</v>
      </c>
      <c r="H1013">
        <f t="shared" si="130"/>
        <v>122.31375830235088</v>
      </c>
      <c r="I1013">
        <f t="shared" si="131"/>
        <v>8.9779268202729448</v>
      </c>
      <c r="J1013" s="97">
        <v>6.6014167796124595E-2</v>
      </c>
      <c r="K1013" s="98">
        <v>1012</v>
      </c>
      <c r="L1013">
        <f t="shared" si="132"/>
        <v>11863.816955709886</v>
      </c>
      <c r="M1013">
        <f t="shared" si="133"/>
        <v>3600.8771596297079</v>
      </c>
      <c r="N1013" t="e">
        <f t="shared" si="134"/>
        <v>#N/A</v>
      </c>
      <c r="O1013" t="str">
        <f t="shared" si="135"/>
        <v>NA</v>
      </c>
      <c r="P1013" t="e">
        <v>#N/A</v>
      </c>
      <c r="Q1013" t="e">
        <v>#N/A</v>
      </c>
      <c r="R1013" t="str" cm="1">
        <f t="array" ref="R1013">INDEX($U$2:$U$6,ROUNDUP(K1013/$T$2,0))</f>
        <v>20-40%</v>
      </c>
      <c r="V1013">
        <v>0</v>
      </c>
    </row>
    <row r="1014" spans="1:22" x14ac:dyDescent="0.25">
      <c r="A1014" s="26">
        <v>828</v>
      </c>
      <c r="B1014" s="96" t="s">
        <v>1305</v>
      </c>
      <c r="C1014">
        <v>182541103</v>
      </c>
      <c r="D1014" t="s">
        <v>1066</v>
      </c>
      <c r="E1014">
        <v>14189.364219982999</v>
      </c>
      <c r="F1014">
        <f t="shared" si="129"/>
        <v>8.818747184576134</v>
      </c>
      <c r="G1014" s="27">
        <v>188</v>
      </c>
      <c r="H1014">
        <f t="shared" si="130"/>
        <v>1.4068684590108174</v>
      </c>
      <c r="I1014">
        <f t="shared" si="131"/>
        <v>12.406817261970609</v>
      </c>
      <c r="J1014" s="97">
        <v>6.59937088402692E-2</v>
      </c>
      <c r="K1014" s="98">
        <v>1013</v>
      </c>
      <c r="L1014">
        <f t="shared" si="132"/>
        <v>11872.635702894462</v>
      </c>
      <c r="M1014">
        <f t="shared" si="133"/>
        <v>3588.4703423677374</v>
      </c>
      <c r="N1014" t="e">
        <f t="shared" si="134"/>
        <v>#N/A</v>
      </c>
      <c r="O1014" t="str">
        <f t="shared" si="135"/>
        <v>NA</v>
      </c>
      <c r="P1014" t="e">
        <v>#N/A</v>
      </c>
      <c r="Q1014" t="e">
        <v>#N/A</v>
      </c>
      <c r="R1014" t="str" cm="1">
        <f t="array" ref="R1014">INDEX($U$2:$U$6,ROUNDUP(K1014/$T$2,0))</f>
        <v>20-40%</v>
      </c>
      <c r="V1014">
        <v>0</v>
      </c>
    </row>
    <row r="1015" spans="1:22" x14ac:dyDescent="0.25">
      <c r="A1015" s="26">
        <v>7881</v>
      </c>
      <c r="B1015" s="96" t="s">
        <v>4485</v>
      </c>
      <c r="C1015">
        <v>42711102</v>
      </c>
      <c r="D1015" t="s">
        <v>703</v>
      </c>
      <c r="E1015">
        <v>1996.45226953933</v>
      </c>
      <c r="F1015">
        <f t="shared" si="129"/>
        <v>1.2408031507391735</v>
      </c>
      <c r="G1015" s="27">
        <v>27</v>
      </c>
      <c r="H1015">
        <f t="shared" si="130"/>
        <v>1.4301240496424803</v>
      </c>
      <c r="I1015">
        <f t="shared" si="131"/>
        <v>1.7745024267442557</v>
      </c>
      <c r="J1015" s="97">
        <v>6.5722312101639105E-2</v>
      </c>
      <c r="K1015" s="98">
        <v>1014</v>
      </c>
      <c r="L1015">
        <f t="shared" si="132"/>
        <v>11873.876506045201</v>
      </c>
      <c r="M1015">
        <f t="shared" si="133"/>
        <v>3586.6958399409932</v>
      </c>
      <c r="N1015" t="e">
        <f t="shared" si="134"/>
        <v>#N/A</v>
      </c>
      <c r="O1015" t="str">
        <f t="shared" si="135"/>
        <v>NA</v>
      </c>
      <c r="P1015" t="e">
        <v>#N/A</v>
      </c>
      <c r="Q1015" t="e">
        <v>#N/A</v>
      </c>
      <c r="R1015" t="str" cm="1">
        <f t="array" ref="R1015">INDEX($U$2:$U$6,ROUNDUP(K1015/$T$2,0))</f>
        <v>20-40%</v>
      </c>
      <c r="V1015">
        <v>0</v>
      </c>
    </row>
    <row r="1016" spans="1:22" x14ac:dyDescent="0.25">
      <c r="A1016" s="26">
        <v>5591</v>
      </c>
      <c r="B1016" s="96" t="s">
        <v>1693</v>
      </c>
      <c r="C1016">
        <v>163351702</v>
      </c>
      <c r="D1016" t="s">
        <v>1128</v>
      </c>
      <c r="E1016">
        <v>17704.0280666211</v>
      </c>
      <c r="F1016">
        <f t="shared" si="129"/>
        <v>11.003124963717278</v>
      </c>
      <c r="G1016" s="27">
        <v>123</v>
      </c>
      <c r="H1016">
        <f t="shared" si="130"/>
        <v>0.7339965018896013</v>
      </c>
      <c r="I1016">
        <f t="shared" si="131"/>
        <v>8.0762552332226285</v>
      </c>
      <c r="J1016" s="97">
        <v>6.5660611652216497E-2</v>
      </c>
      <c r="K1016" s="98">
        <v>1015</v>
      </c>
      <c r="L1016">
        <f t="shared" si="132"/>
        <v>11884.879631008918</v>
      </c>
      <c r="M1016">
        <f t="shared" si="133"/>
        <v>3578.6195847077706</v>
      </c>
      <c r="N1016" t="e">
        <f t="shared" si="134"/>
        <v>#N/A</v>
      </c>
      <c r="O1016" t="str">
        <f t="shared" si="135"/>
        <v>NA</v>
      </c>
      <c r="P1016" t="e">
        <v>#N/A</v>
      </c>
      <c r="Q1016" t="e">
        <v>#N/A</v>
      </c>
      <c r="R1016" t="str" cm="1">
        <f t="array" ref="R1016">INDEX($U$2:$U$6,ROUNDUP(K1016/$T$2,0))</f>
        <v>20-40%</v>
      </c>
      <c r="V1016">
        <v>0</v>
      </c>
    </row>
    <row r="1017" spans="1:22" x14ac:dyDescent="0.25">
      <c r="A1017" s="26">
        <v>1187</v>
      </c>
      <c r="B1017" s="96" t="s">
        <v>317</v>
      </c>
      <c r="C1017">
        <v>152561105</v>
      </c>
      <c r="D1017" t="s">
        <v>316</v>
      </c>
      <c r="E1017">
        <v>33351.197196594898</v>
      </c>
      <c r="F1017">
        <f t="shared" si="129"/>
        <v>20.72790378905836</v>
      </c>
      <c r="G1017" s="27">
        <v>440</v>
      </c>
      <c r="H1017">
        <f t="shared" si="130"/>
        <v>1.3875454227846449</v>
      </c>
      <c r="I1017">
        <f t="shared" si="131"/>
        <v>28.760908026428424</v>
      </c>
      <c r="J1017" s="97">
        <v>6.5365700060064605E-2</v>
      </c>
      <c r="K1017" s="98">
        <v>1016</v>
      </c>
      <c r="L1017">
        <f t="shared" si="132"/>
        <v>11905.607534797977</v>
      </c>
      <c r="M1017">
        <f t="shared" si="133"/>
        <v>3549.8586766813423</v>
      </c>
      <c r="N1017" t="e">
        <f t="shared" si="134"/>
        <v>#N/A</v>
      </c>
      <c r="O1017" t="str">
        <f t="shared" si="135"/>
        <v>NA</v>
      </c>
      <c r="P1017" t="e">
        <v>#N/A</v>
      </c>
      <c r="Q1017" t="e">
        <v>#N/A</v>
      </c>
      <c r="R1017" t="str" cm="1">
        <f t="array" ref="R1017">INDEX($U$2:$U$6,ROUNDUP(K1017/$T$2,0))</f>
        <v>20-40%</v>
      </c>
      <c r="V1017">
        <v>0</v>
      </c>
    </row>
    <row r="1018" spans="1:22" x14ac:dyDescent="0.25">
      <c r="A1018" s="26">
        <v>8143</v>
      </c>
      <c r="B1018" s="96" t="s">
        <v>1454</v>
      </c>
      <c r="C1018">
        <v>12022215</v>
      </c>
      <c r="D1018" t="s">
        <v>1453</v>
      </c>
      <c r="E1018">
        <v>10443.672980438199</v>
      </c>
      <c r="F1018">
        <f t="shared" si="129"/>
        <v>6.4907849474444994</v>
      </c>
      <c r="G1018" s="27">
        <v>100</v>
      </c>
      <c r="H1018">
        <f t="shared" si="130"/>
        <v>1.0069049741046028</v>
      </c>
      <c r="I1018">
        <f t="shared" si="131"/>
        <v>6.5356036494251493</v>
      </c>
      <c r="J1018" s="97">
        <v>6.5356036494251493E-2</v>
      </c>
      <c r="K1018" s="98">
        <v>1017</v>
      </c>
      <c r="L1018">
        <f t="shared" si="132"/>
        <v>11912.098319745421</v>
      </c>
      <c r="M1018">
        <f t="shared" si="133"/>
        <v>3543.3230730319174</v>
      </c>
      <c r="N1018" t="e">
        <f t="shared" si="134"/>
        <v>#N/A</v>
      </c>
      <c r="O1018" t="str">
        <f t="shared" si="135"/>
        <v>NA</v>
      </c>
      <c r="P1018" t="e">
        <v>#N/A</v>
      </c>
      <c r="Q1018" t="e">
        <v>#N/A</v>
      </c>
      <c r="R1018" t="str" cm="1">
        <f t="array" ref="R1018">INDEX($U$2:$U$6,ROUNDUP(K1018/$T$2,0))</f>
        <v>20-40%</v>
      </c>
      <c r="V1018">
        <v>0</v>
      </c>
    </row>
    <row r="1019" spans="1:22" x14ac:dyDescent="0.25">
      <c r="A1019" s="26">
        <v>2291</v>
      </c>
      <c r="B1019" s="96" t="s">
        <v>234</v>
      </c>
      <c r="C1019">
        <v>153652109</v>
      </c>
      <c r="D1019" t="s">
        <v>233</v>
      </c>
      <c r="E1019">
        <v>66617.682525992597</v>
      </c>
      <c r="F1019">
        <f t="shared" si="129"/>
        <v>41.403158810436665</v>
      </c>
      <c r="G1019" s="27">
        <v>490</v>
      </c>
      <c r="H1019">
        <f t="shared" si="130"/>
        <v>0.7731874065859341</v>
      </c>
      <c r="I1019">
        <f t="shared" si="131"/>
        <v>32.012400985107092</v>
      </c>
      <c r="J1019" s="97">
        <v>6.5331430581851202E-2</v>
      </c>
      <c r="K1019" s="98">
        <v>1018</v>
      </c>
      <c r="L1019">
        <f t="shared" si="132"/>
        <v>11953.501478555858</v>
      </c>
      <c r="M1019">
        <f t="shared" si="133"/>
        <v>3511.3106720468104</v>
      </c>
      <c r="N1019" t="e">
        <f t="shared" si="134"/>
        <v>#N/A</v>
      </c>
      <c r="O1019" t="str">
        <f t="shared" si="135"/>
        <v>NA</v>
      </c>
      <c r="P1019" t="e">
        <v>#N/A</v>
      </c>
      <c r="Q1019" t="e">
        <v>#N/A</v>
      </c>
      <c r="R1019" t="str" cm="1">
        <f t="array" ref="R1019">INDEX($U$2:$U$6,ROUNDUP(K1019/$T$2,0))</f>
        <v>20-40%</v>
      </c>
      <c r="V1019">
        <v>0</v>
      </c>
    </row>
    <row r="1020" spans="1:22" x14ac:dyDescent="0.25">
      <c r="A1020" s="26">
        <v>2286</v>
      </c>
      <c r="B1020" s="96" t="s">
        <v>1456</v>
      </c>
      <c r="C1020">
        <v>252192105</v>
      </c>
      <c r="D1020" t="s">
        <v>830</v>
      </c>
      <c r="E1020">
        <v>38269.477287060901</v>
      </c>
      <c r="F1020">
        <f t="shared" si="129"/>
        <v>23.784634734034121</v>
      </c>
      <c r="G1020" s="27">
        <v>194</v>
      </c>
      <c r="H1020">
        <f t="shared" si="130"/>
        <v>0.53169594667423914</v>
      </c>
      <c r="I1020">
        <f t="shared" si="131"/>
        <v>12.646193881213263</v>
      </c>
      <c r="J1020" s="97">
        <v>6.5186566398006504E-2</v>
      </c>
      <c r="K1020" s="98">
        <v>1019</v>
      </c>
      <c r="L1020">
        <f t="shared" si="132"/>
        <v>11977.286113289892</v>
      </c>
      <c r="M1020">
        <f t="shared" si="133"/>
        <v>3498.6644781655973</v>
      </c>
      <c r="N1020" t="e">
        <f t="shared" si="134"/>
        <v>#N/A</v>
      </c>
      <c r="O1020" t="str">
        <f t="shared" si="135"/>
        <v>NA</v>
      </c>
      <c r="P1020" t="e">
        <v>#N/A</v>
      </c>
      <c r="Q1020" t="e">
        <v>#N/A</v>
      </c>
      <c r="R1020" t="str" cm="1">
        <f t="array" ref="R1020">INDEX($U$2:$U$6,ROUNDUP(K1020/$T$2,0))</f>
        <v>20-40%</v>
      </c>
      <c r="V1020">
        <v>0</v>
      </c>
    </row>
    <row r="1021" spans="1:22" x14ac:dyDescent="0.25">
      <c r="A1021" s="26">
        <v>9841</v>
      </c>
      <c r="B1021" s="96" t="s">
        <v>4486</v>
      </c>
      <c r="C1021">
        <v>182821103</v>
      </c>
      <c r="D1021" t="s">
        <v>1403</v>
      </c>
      <c r="E1021">
        <v>1641.86304126557</v>
      </c>
      <c r="F1021">
        <f t="shared" si="129"/>
        <v>1.0204245129058858</v>
      </c>
      <c r="G1021" s="27">
        <v>10</v>
      </c>
      <c r="H1021">
        <f t="shared" si="130"/>
        <v>0.63759724623116343</v>
      </c>
      <c r="I1021">
        <f t="shared" si="131"/>
        <v>0.65061985941556899</v>
      </c>
      <c r="J1021" s="97">
        <v>6.5061985941556905E-2</v>
      </c>
      <c r="K1021" s="98">
        <v>1020</v>
      </c>
      <c r="L1021">
        <f t="shared" si="132"/>
        <v>11978.306537802799</v>
      </c>
      <c r="M1021">
        <f t="shared" si="133"/>
        <v>3498.0138583061816</v>
      </c>
      <c r="N1021" t="e">
        <f t="shared" si="134"/>
        <v>#N/A</v>
      </c>
      <c r="O1021" t="str">
        <f t="shared" si="135"/>
        <v>NA</v>
      </c>
      <c r="P1021" t="e">
        <v>#N/A</v>
      </c>
      <c r="Q1021" t="e">
        <v>#N/A</v>
      </c>
      <c r="R1021" t="str" cm="1">
        <f t="array" ref="R1021">INDEX($U$2:$U$6,ROUNDUP(K1021/$T$2,0))</f>
        <v>20-40%</v>
      </c>
      <c r="V1021">
        <v>0</v>
      </c>
    </row>
    <row r="1022" spans="1:22" x14ac:dyDescent="0.25">
      <c r="A1022" s="26">
        <v>9670</v>
      </c>
      <c r="B1022" s="96" t="s">
        <v>4487</v>
      </c>
      <c r="C1022">
        <v>103381102</v>
      </c>
      <c r="D1022" t="s">
        <v>2000</v>
      </c>
      <c r="E1022">
        <v>2729.0128879213999</v>
      </c>
      <c r="F1022">
        <f t="shared" si="129"/>
        <v>1.6960925344446238</v>
      </c>
      <c r="G1022" s="27">
        <v>12</v>
      </c>
      <c r="H1022">
        <f t="shared" si="130"/>
        <v>0.45804457653991681</v>
      </c>
      <c r="I1022">
        <f t="shared" si="131"/>
        <v>0.77688598671220199</v>
      </c>
      <c r="J1022" s="97">
        <v>6.4740498892683504E-2</v>
      </c>
      <c r="K1022" s="98">
        <v>1021</v>
      </c>
      <c r="L1022">
        <f t="shared" si="132"/>
        <v>11980.002630337243</v>
      </c>
      <c r="M1022">
        <f t="shared" si="133"/>
        <v>3497.2369723194693</v>
      </c>
      <c r="N1022" t="e">
        <f t="shared" si="134"/>
        <v>#N/A</v>
      </c>
      <c r="O1022" t="str">
        <f t="shared" si="135"/>
        <v>NA</v>
      </c>
      <c r="P1022" t="e">
        <v>#N/A</v>
      </c>
      <c r="Q1022" t="e">
        <v>#N/A</v>
      </c>
      <c r="R1022" t="str" cm="1">
        <f t="array" ref="R1022">INDEX($U$2:$U$6,ROUNDUP(K1022/$T$2,0))</f>
        <v>20-40%</v>
      </c>
      <c r="V1022">
        <v>0</v>
      </c>
    </row>
    <row r="1023" spans="1:22" x14ac:dyDescent="0.25">
      <c r="A1023" s="26">
        <v>2589</v>
      </c>
      <c r="B1023" s="96" t="s">
        <v>699</v>
      </c>
      <c r="C1023">
        <v>42851121</v>
      </c>
      <c r="D1023" t="s">
        <v>381</v>
      </c>
      <c r="E1023">
        <v>29762.438438341898</v>
      </c>
      <c r="F1023">
        <f t="shared" si="129"/>
        <v>18.49747572302169</v>
      </c>
      <c r="G1023" s="27">
        <v>99</v>
      </c>
      <c r="H1023">
        <f t="shared" si="130"/>
        <v>0.3457283515341712</v>
      </c>
      <c r="I1023">
        <f t="shared" si="131"/>
        <v>6.3951017892636406</v>
      </c>
      <c r="J1023" s="97">
        <v>6.45969877703398E-2</v>
      </c>
      <c r="K1023" s="98">
        <v>1022</v>
      </c>
      <c r="L1023">
        <f t="shared" si="132"/>
        <v>11998.500106060264</v>
      </c>
      <c r="M1023">
        <f t="shared" si="133"/>
        <v>3490.8418705302056</v>
      </c>
      <c r="N1023" t="e">
        <f t="shared" si="134"/>
        <v>#N/A</v>
      </c>
      <c r="O1023" t="str">
        <f t="shared" si="135"/>
        <v>NA</v>
      </c>
      <c r="P1023" t="e">
        <v>#N/A</v>
      </c>
      <c r="Q1023" t="e">
        <v>#N/A</v>
      </c>
      <c r="R1023" t="str" cm="1">
        <f t="array" ref="R1023">INDEX($U$2:$U$6,ROUNDUP(K1023/$T$2,0))</f>
        <v>20-40%</v>
      </c>
      <c r="V1023">
        <v>0</v>
      </c>
    </row>
    <row r="1024" spans="1:22" x14ac:dyDescent="0.25">
      <c r="A1024" s="26">
        <v>2518</v>
      </c>
      <c r="B1024" s="96" t="s">
        <v>1037</v>
      </c>
      <c r="C1024">
        <v>182601104</v>
      </c>
      <c r="D1024" t="s">
        <v>1036</v>
      </c>
      <c r="E1024">
        <v>19981.627957668399</v>
      </c>
      <c r="F1024">
        <f t="shared" si="129"/>
        <v>12.41866249699714</v>
      </c>
      <c r="G1024" s="27">
        <v>148</v>
      </c>
      <c r="H1024">
        <f t="shared" si="130"/>
        <v>0.76938053721552413</v>
      </c>
      <c r="I1024">
        <f t="shared" si="131"/>
        <v>9.5546772234379418</v>
      </c>
      <c r="J1024" s="97">
        <v>6.4558629888094202E-2</v>
      </c>
      <c r="K1024" s="98">
        <v>1023</v>
      </c>
      <c r="L1024">
        <f t="shared" si="132"/>
        <v>12010.918768557262</v>
      </c>
      <c r="M1024">
        <f t="shared" si="133"/>
        <v>3481.2871933067677</v>
      </c>
      <c r="N1024" t="e">
        <f t="shared" si="134"/>
        <v>#N/A</v>
      </c>
      <c r="O1024" t="str">
        <f t="shared" si="135"/>
        <v>NA</v>
      </c>
      <c r="P1024" t="e">
        <v>#N/A</v>
      </c>
      <c r="Q1024" t="e">
        <v>#N/A</v>
      </c>
      <c r="R1024" t="str" cm="1">
        <f t="array" ref="R1024">INDEX($U$2:$U$6,ROUNDUP(K1024/$T$2,0))</f>
        <v>20-40%</v>
      </c>
      <c r="V1024">
        <v>0</v>
      </c>
    </row>
    <row r="1025" spans="1:22" x14ac:dyDescent="0.25">
      <c r="A1025" s="26">
        <v>10030</v>
      </c>
      <c r="B1025" s="96" t="s">
        <v>4488</v>
      </c>
      <c r="C1025">
        <v>103491102</v>
      </c>
      <c r="D1025" t="s">
        <v>2238</v>
      </c>
      <c r="E1025">
        <v>2034.83193930722</v>
      </c>
      <c r="F1025">
        <f t="shared" si="129"/>
        <v>1.2646562705451958</v>
      </c>
      <c r="G1025" s="27">
        <v>10</v>
      </c>
      <c r="H1025">
        <f t="shared" si="130"/>
        <v>0.50944644757905244</v>
      </c>
      <c r="I1025">
        <f t="shared" si="131"/>
        <v>0.64427464443782312</v>
      </c>
      <c r="J1025" s="97">
        <v>6.4427464443782306E-2</v>
      </c>
      <c r="K1025" s="98">
        <v>1024</v>
      </c>
      <c r="L1025">
        <f t="shared" si="132"/>
        <v>12012.183424827806</v>
      </c>
      <c r="M1025">
        <f t="shared" si="133"/>
        <v>3480.64291866233</v>
      </c>
      <c r="N1025" t="e">
        <f t="shared" si="134"/>
        <v>#N/A</v>
      </c>
      <c r="O1025" t="str">
        <f t="shared" si="135"/>
        <v>NA</v>
      </c>
      <c r="P1025" t="e">
        <v>#N/A</v>
      </c>
      <c r="Q1025" t="e">
        <v>#N/A</v>
      </c>
      <c r="R1025" t="str" cm="1">
        <f t="array" ref="R1025">INDEX($U$2:$U$6,ROUNDUP(K1025/$T$2,0))</f>
        <v>20-40%</v>
      </c>
      <c r="V1025">
        <v>0</v>
      </c>
    </row>
    <row r="1026" spans="1:22" x14ac:dyDescent="0.25">
      <c r="A1026" s="26">
        <v>4185</v>
      </c>
      <c r="B1026" s="96" t="s">
        <v>1546</v>
      </c>
      <c r="C1026">
        <v>182611104</v>
      </c>
      <c r="D1026" t="s">
        <v>669</v>
      </c>
      <c r="E1026">
        <v>52796.268571841501</v>
      </c>
      <c r="F1026">
        <f t="shared" si="129"/>
        <v>32.813094202511806</v>
      </c>
      <c r="G1026" s="27">
        <v>278</v>
      </c>
      <c r="H1026">
        <f t="shared" si="130"/>
        <v>0.54511251311479525</v>
      </c>
      <c r="I1026">
        <f t="shared" si="131"/>
        <v>17.88682824380373</v>
      </c>
      <c r="J1026" s="97">
        <v>6.4341108790660906E-2</v>
      </c>
      <c r="K1026" s="98">
        <v>1025</v>
      </c>
      <c r="L1026">
        <f t="shared" si="132"/>
        <v>12044.996519030317</v>
      </c>
      <c r="M1026">
        <f t="shared" si="133"/>
        <v>3462.7560904185261</v>
      </c>
      <c r="N1026" t="e">
        <f t="shared" si="134"/>
        <v>#N/A</v>
      </c>
      <c r="O1026" t="str">
        <f t="shared" si="135"/>
        <v>NA</v>
      </c>
      <c r="P1026" t="e">
        <v>#N/A</v>
      </c>
      <c r="Q1026" t="e">
        <v>#N/A</v>
      </c>
      <c r="R1026" t="str" cm="1">
        <f t="array" ref="R1026">INDEX($U$2:$U$6,ROUNDUP(K1026/$T$2,0))</f>
        <v>20-40%</v>
      </c>
      <c r="V1026">
        <v>0</v>
      </c>
    </row>
    <row r="1027" spans="1:22" x14ac:dyDescent="0.25">
      <c r="A1027" s="26">
        <v>7956</v>
      </c>
      <c r="B1027" s="96" t="s">
        <v>978</v>
      </c>
      <c r="C1027">
        <v>103441101</v>
      </c>
      <c r="D1027" t="s">
        <v>454</v>
      </c>
      <c r="E1027">
        <v>4470.3512033515299</v>
      </c>
      <c r="F1027">
        <f t="shared" ref="F1027:F1090" si="136">E1027/1609</f>
        <v>2.7783413321016344</v>
      </c>
      <c r="G1027" s="27">
        <v>39</v>
      </c>
      <c r="H1027">
        <f t="shared" ref="H1027:H1090" si="137">I1027/F1027</f>
        <v>0.90135248281845892</v>
      </c>
      <c r="I1027">
        <f t="shared" ref="I1027:I1090" si="138">IFERROR(J1027*G1027,0)</f>
        <v>2.5042648578069526</v>
      </c>
      <c r="J1027" s="97">
        <v>6.4211919430947506E-2</v>
      </c>
      <c r="K1027" s="98">
        <v>1026</v>
      </c>
      <c r="L1027">
        <f t="shared" ref="L1027:L1090" si="139">L1026+F1027</f>
        <v>12047.774860362419</v>
      </c>
      <c r="M1027">
        <f t="shared" ref="M1027:M1090" si="140">M1026-I1027</f>
        <v>3460.2518255607192</v>
      </c>
      <c r="N1027" t="e">
        <f t="shared" ref="N1027:N1090" si="141">IF(B1027=O1027,M1027,NA())</f>
        <v>#N/A</v>
      </c>
      <c r="O1027" t="str">
        <f t="shared" ref="O1027:O1090" si="142">IFERROR(VLOOKUP(B1027,$AE$2:$AE$420,1,FALSE),"NA")</f>
        <v>NA</v>
      </c>
      <c r="P1027" t="e">
        <v>#N/A</v>
      </c>
      <c r="Q1027" t="e">
        <v>#N/A</v>
      </c>
      <c r="R1027" t="str" cm="1">
        <f t="array" ref="R1027">INDEX($U$2:$U$6,ROUNDUP(K1027/$T$2,0))</f>
        <v>20-40%</v>
      </c>
      <c r="V1027">
        <v>0</v>
      </c>
    </row>
    <row r="1028" spans="1:22" x14ac:dyDescent="0.25">
      <c r="A1028" s="26">
        <v>10640</v>
      </c>
      <c r="B1028" s="96" t="s">
        <v>2082</v>
      </c>
      <c r="C1028">
        <v>42711102</v>
      </c>
      <c r="D1028" t="s">
        <v>703</v>
      </c>
      <c r="E1028">
        <v>1703.3078531757101</v>
      </c>
      <c r="F1028">
        <f t="shared" si="136"/>
        <v>1.05861271173133</v>
      </c>
      <c r="G1028" s="27">
        <v>6</v>
      </c>
      <c r="H1028">
        <f t="shared" si="137"/>
        <v>0.36293560723404533</v>
      </c>
      <c r="I1028">
        <f t="shared" si="138"/>
        <v>0.38420824735788961</v>
      </c>
      <c r="J1028" s="97">
        <v>6.4034707892981602E-2</v>
      </c>
      <c r="K1028" s="98">
        <v>1027</v>
      </c>
      <c r="L1028">
        <f t="shared" si="139"/>
        <v>12048.83347307415</v>
      </c>
      <c r="M1028">
        <f t="shared" si="140"/>
        <v>3459.8676173133613</v>
      </c>
      <c r="N1028" t="e">
        <f t="shared" si="141"/>
        <v>#N/A</v>
      </c>
      <c r="O1028" t="str">
        <f t="shared" si="142"/>
        <v>NA</v>
      </c>
      <c r="P1028" t="e">
        <v>#N/A</v>
      </c>
      <c r="Q1028" t="e">
        <v>#N/A</v>
      </c>
      <c r="R1028" t="str" cm="1">
        <f t="array" ref="R1028">INDEX($U$2:$U$6,ROUNDUP(K1028/$T$2,0))</f>
        <v>20-40%</v>
      </c>
      <c r="V1028">
        <v>0</v>
      </c>
    </row>
    <row r="1029" spans="1:22" x14ac:dyDescent="0.25">
      <c r="A1029" s="26">
        <v>9262</v>
      </c>
      <c r="B1029" s="96" t="s">
        <v>2191</v>
      </c>
      <c r="C1029">
        <v>43371102</v>
      </c>
      <c r="D1029" t="s">
        <v>2190</v>
      </c>
      <c r="E1029">
        <v>15708.5354873299</v>
      </c>
      <c r="F1029">
        <f t="shared" si="136"/>
        <v>9.7629182643442505</v>
      </c>
      <c r="G1029" s="27">
        <v>81</v>
      </c>
      <c r="H1029">
        <f t="shared" si="137"/>
        <v>0.53016862305105616</v>
      </c>
      <c r="I1029">
        <f t="shared" si="138"/>
        <v>5.1759929331673984</v>
      </c>
      <c r="J1029" s="97">
        <v>6.3901147323054297E-2</v>
      </c>
      <c r="K1029" s="98">
        <v>1028</v>
      </c>
      <c r="L1029">
        <f t="shared" si="139"/>
        <v>12058.596391338495</v>
      </c>
      <c r="M1029">
        <f t="shared" si="140"/>
        <v>3454.6916243801938</v>
      </c>
      <c r="N1029" t="e">
        <f t="shared" si="141"/>
        <v>#N/A</v>
      </c>
      <c r="O1029" t="str">
        <f t="shared" si="142"/>
        <v>NA</v>
      </c>
      <c r="P1029" t="e">
        <v>#N/A</v>
      </c>
      <c r="Q1029" t="e">
        <v>#N/A</v>
      </c>
      <c r="R1029" t="str" cm="1">
        <f t="array" ref="R1029">INDEX($U$2:$U$6,ROUNDUP(K1029/$T$2,0))</f>
        <v>20-40%</v>
      </c>
      <c r="V1029">
        <v>0</v>
      </c>
    </row>
    <row r="1030" spans="1:22" x14ac:dyDescent="0.25">
      <c r="A1030" s="26">
        <v>6678</v>
      </c>
      <c r="B1030" s="96" t="s">
        <v>1124</v>
      </c>
      <c r="C1030">
        <v>43141101</v>
      </c>
      <c r="D1030" t="s">
        <v>213</v>
      </c>
      <c r="E1030">
        <v>13829.549861083</v>
      </c>
      <c r="F1030">
        <f t="shared" si="136"/>
        <v>8.5951211069502804</v>
      </c>
      <c r="G1030" s="27">
        <v>80</v>
      </c>
      <c r="H1030">
        <f t="shared" si="137"/>
        <v>0.59208886783178905</v>
      </c>
      <c r="I1030">
        <f t="shared" si="138"/>
        <v>5.0890755250913049</v>
      </c>
      <c r="J1030" s="97">
        <v>6.3613444063641306E-2</v>
      </c>
      <c r="K1030" s="98">
        <v>1029</v>
      </c>
      <c r="L1030">
        <f t="shared" si="139"/>
        <v>12067.191512445444</v>
      </c>
      <c r="M1030">
        <f t="shared" si="140"/>
        <v>3449.6025488551027</v>
      </c>
      <c r="N1030" t="e">
        <f t="shared" si="141"/>
        <v>#N/A</v>
      </c>
      <c r="O1030" t="str">
        <f t="shared" si="142"/>
        <v>NA</v>
      </c>
      <c r="P1030" t="e">
        <v>#N/A</v>
      </c>
      <c r="Q1030" t="e">
        <v>#N/A</v>
      </c>
      <c r="R1030" t="str" cm="1">
        <f t="array" ref="R1030">INDEX($U$2:$U$6,ROUNDUP(K1030/$T$2,0))</f>
        <v>20-40%</v>
      </c>
      <c r="V1030">
        <v>0</v>
      </c>
    </row>
    <row r="1031" spans="1:22" x14ac:dyDescent="0.25">
      <c r="A1031" s="26">
        <v>5737</v>
      </c>
      <c r="B1031" s="96" t="s">
        <v>4489</v>
      </c>
      <c r="C1031">
        <v>42771115</v>
      </c>
      <c r="D1031" t="s">
        <v>1992</v>
      </c>
      <c r="E1031">
        <v>21628.5531385551</v>
      </c>
      <c r="F1031">
        <f t="shared" si="136"/>
        <v>13.442233150127471</v>
      </c>
      <c r="G1031" s="27">
        <v>182</v>
      </c>
      <c r="H1031">
        <f t="shared" si="137"/>
        <v>0.86005209659365356</v>
      </c>
      <c r="I1031">
        <f t="shared" si="138"/>
        <v>11.561020803667844</v>
      </c>
      <c r="J1031" s="97">
        <v>6.3522092327845295E-2</v>
      </c>
      <c r="K1031" s="98">
        <v>1030</v>
      </c>
      <c r="L1031">
        <f t="shared" si="139"/>
        <v>12080.633745595573</v>
      </c>
      <c r="M1031">
        <f t="shared" si="140"/>
        <v>3438.0415280514349</v>
      </c>
      <c r="N1031" t="e">
        <f t="shared" si="141"/>
        <v>#N/A</v>
      </c>
      <c r="O1031" t="str">
        <f t="shared" si="142"/>
        <v>NA</v>
      </c>
      <c r="P1031" t="e">
        <v>#N/A</v>
      </c>
      <c r="Q1031" t="e">
        <v>#N/A</v>
      </c>
      <c r="R1031" t="str" cm="1">
        <f t="array" ref="R1031">INDEX($U$2:$U$6,ROUNDUP(K1031/$T$2,0))</f>
        <v>20-40%</v>
      </c>
      <c r="V1031">
        <v>0</v>
      </c>
    </row>
    <row r="1032" spans="1:22" x14ac:dyDescent="0.25">
      <c r="A1032" s="26">
        <v>1518</v>
      </c>
      <c r="B1032" s="96" t="s">
        <v>728</v>
      </c>
      <c r="C1032">
        <v>152261105</v>
      </c>
      <c r="D1032" t="s">
        <v>222</v>
      </c>
      <c r="E1032">
        <v>10773.8274412431</v>
      </c>
      <c r="F1032">
        <f t="shared" si="136"/>
        <v>6.6959772785848974</v>
      </c>
      <c r="G1032" s="27">
        <v>76</v>
      </c>
      <c r="H1032">
        <f t="shared" si="137"/>
        <v>0.71759552334624443</v>
      </c>
      <c r="I1032">
        <f t="shared" si="138"/>
        <v>4.8050033195406909</v>
      </c>
      <c r="J1032" s="97">
        <v>6.3223727888693307E-2</v>
      </c>
      <c r="K1032" s="98">
        <v>1031</v>
      </c>
      <c r="L1032">
        <f t="shared" si="139"/>
        <v>12087.329722874158</v>
      </c>
      <c r="M1032">
        <f t="shared" si="140"/>
        <v>3433.236524731894</v>
      </c>
      <c r="N1032" t="e">
        <f t="shared" si="141"/>
        <v>#N/A</v>
      </c>
      <c r="O1032" t="str">
        <f t="shared" si="142"/>
        <v>NA</v>
      </c>
      <c r="P1032" t="e">
        <v>#N/A</v>
      </c>
      <c r="Q1032" t="e">
        <v>#N/A</v>
      </c>
      <c r="R1032" t="str" cm="1">
        <f t="array" ref="R1032">INDEX($U$2:$U$6,ROUNDUP(K1032/$T$2,0))</f>
        <v>20-40%</v>
      </c>
      <c r="V1032">
        <v>0</v>
      </c>
    </row>
    <row r="1033" spans="1:22" x14ac:dyDescent="0.25">
      <c r="A1033" s="26">
        <v>8962</v>
      </c>
      <c r="B1033" s="96" t="s">
        <v>1356</v>
      </c>
      <c r="C1033">
        <v>183052110</v>
      </c>
      <c r="D1033" t="s">
        <v>845</v>
      </c>
      <c r="E1033">
        <v>32768.323772588497</v>
      </c>
      <c r="F1033">
        <f t="shared" si="136"/>
        <v>20.365645601360161</v>
      </c>
      <c r="G1033" s="27">
        <v>120</v>
      </c>
      <c r="H1033">
        <f t="shared" si="137"/>
        <v>0.37210704362483549</v>
      </c>
      <c r="I1033">
        <f t="shared" si="138"/>
        <v>7.5782001762332643</v>
      </c>
      <c r="J1033" s="97">
        <v>6.31516681352772E-2</v>
      </c>
      <c r="K1033" s="98">
        <v>1032</v>
      </c>
      <c r="L1033">
        <f t="shared" si="139"/>
        <v>12107.695368475517</v>
      </c>
      <c r="M1033">
        <f t="shared" si="140"/>
        <v>3425.6583245556608</v>
      </c>
      <c r="N1033" t="e">
        <f t="shared" si="141"/>
        <v>#N/A</v>
      </c>
      <c r="O1033" t="str">
        <f t="shared" si="142"/>
        <v>NA</v>
      </c>
      <c r="P1033" t="e">
        <v>#N/A</v>
      </c>
      <c r="Q1033" t="e">
        <v>#N/A</v>
      </c>
      <c r="R1033" t="str" cm="1">
        <f t="array" ref="R1033">INDEX($U$2:$U$6,ROUNDUP(K1033/$T$2,0))</f>
        <v>20-40%</v>
      </c>
      <c r="V1033">
        <v>0</v>
      </c>
    </row>
    <row r="1034" spans="1:22" x14ac:dyDescent="0.25">
      <c r="A1034" s="26">
        <v>5800</v>
      </c>
      <c r="B1034" s="96" t="s">
        <v>1914</v>
      </c>
      <c r="C1034">
        <v>103091102</v>
      </c>
      <c r="D1034" t="s">
        <v>1040</v>
      </c>
      <c r="E1034">
        <v>14786.622191213801</v>
      </c>
      <c r="F1034">
        <f t="shared" si="136"/>
        <v>9.1899454264846501</v>
      </c>
      <c r="G1034" s="27">
        <v>72</v>
      </c>
      <c r="H1034">
        <f t="shared" si="137"/>
        <v>0.49441170818624935</v>
      </c>
      <c r="I1034">
        <f t="shared" si="138"/>
        <v>4.5436166164466858</v>
      </c>
      <c r="J1034" s="97">
        <v>6.3105786339537298E-2</v>
      </c>
      <c r="K1034" s="98">
        <v>1033</v>
      </c>
      <c r="L1034">
        <f t="shared" si="139"/>
        <v>12116.885313902001</v>
      </c>
      <c r="M1034">
        <f t="shared" si="140"/>
        <v>3421.114707939214</v>
      </c>
      <c r="N1034" t="e">
        <f t="shared" si="141"/>
        <v>#N/A</v>
      </c>
      <c r="O1034" t="str">
        <f t="shared" si="142"/>
        <v>NA</v>
      </c>
      <c r="P1034" t="e">
        <v>#N/A</v>
      </c>
      <c r="Q1034" t="e">
        <v>#N/A</v>
      </c>
      <c r="R1034" t="str" cm="1">
        <f t="array" ref="R1034">INDEX($U$2:$U$6,ROUNDUP(K1034/$T$2,0))</f>
        <v>20-40%</v>
      </c>
      <c r="V1034">
        <v>0</v>
      </c>
    </row>
    <row r="1035" spans="1:22" x14ac:dyDescent="0.25">
      <c r="A1035" s="26">
        <v>1728</v>
      </c>
      <c r="B1035" s="96" t="s">
        <v>4490</v>
      </c>
      <c r="C1035">
        <v>183052112</v>
      </c>
      <c r="D1035" t="s">
        <v>1246</v>
      </c>
      <c r="E1035">
        <v>3810.8828482018098</v>
      </c>
      <c r="F1035">
        <f t="shared" si="136"/>
        <v>2.368479085271479</v>
      </c>
      <c r="G1035" s="27">
        <v>64</v>
      </c>
      <c r="H1035">
        <f t="shared" si="137"/>
        <v>1.701802299899789</v>
      </c>
      <c r="I1035">
        <f t="shared" si="138"/>
        <v>4.0306831545795516</v>
      </c>
      <c r="J1035" s="97">
        <v>6.2979424290305494E-2</v>
      </c>
      <c r="K1035" s="98">
        <v>1034</v>
      </c>
      <c r="L1035">
        <f t="shared" si="139"/>
        <v>12119.253792987272</v>
      </c>
      <c r="M1035">
        <f t="shared" si="140"/>
        <v>3417.0840247846345</v>
      </c>
      <c r="N1035" t="e">
        <f t="shared" si="141"/>
        <v>#N/A</v>
      </c>
      <c r="O1035" t="str">
        <f t="shared" si="142"/>
        <v>NA</v>
      </c>
      <c r="P1035" t="e">
        <v>#N/A</v>
      </c>
      <c r="Q1035" t="e">
        <v>#N/A</v>
      </c>
      <c r="R1035" t="str" cm="1">
        <f t="array" ref="R1035">INDEX($U$2:$U$6,ROUNDUP(K1035/$T$2,0))</f>
        <v>20-40%</v>
      </c>
      <c r="V1035">
        <v>0</v>
      </c>
    </row>
    <row r="1036" spans="1:22" x14ac:dyDescent="0.25">
      <c r="A1036" s="26">
        <v>727</v>
      </c>
      <c r="B1036" s="96" t="s">
        <v>466</v>
      </c>
      <c r="C1036">
        <v>153662102</v>
      </c>
      <c r="D1036" t="s">
        <v>205</v>
      </c>
      <c r="E1036">
        <v>94273.572339503196</v>
      </c>
      <c r="F1036">
        <f t="shared" si="136"/>
        <v>58.591406053140581</v>
      </c>
      <c r="G1036" s="27">
        <v>606</v>
      </c>
      <c r="H1036">
        <f t="shared" si="137"/>
        <v>0.65076531035236473</v>
      </c>
      <c r="I1036">
        <f t="shared" si="138"/>
        <v>38.129254544153454</v>
      </c>
      <c r="J1036" s="97">
        <v>6.2919561954048603E-2</v>
      </c>
      <c r="K1036" s="98">
        <v>1035</v>
      </c>
      <c r="L1036">
        <f t="shared" si="139"/>
        <v>12177.845199040414</v>
      </c>
      <c r="M1036">
        <f t="shared" si="140"/>
        <v>3378.9547702404811</v>
      </c>
      <c r="N1036" t="e">
        <f t="shared" si="141"/>
        <v>#N/A</v>
      </c>
      <c r="O1036" t="str">
        <f t="shared" si="142"/>
        <v>NA</v>
      </c>
      <c r="P1036" t="e">
        <v>#N/A</v>
      </c>
      <c r="Q1036" t="e">
        <v>#N/A</v>
      </c>
      <c r="R1036" t="str" cm="1">
        <f t="array" ref="R1036">INDEX($U$2:$U$6,ROUNDUP(K1036/$T$2,0))</f>
        <v>20-40%</v>
      </c>
      <c r="V1036">
        <v>0</v>
      </c>
    </row>
    <row r="1037" spans="1:22" x14ac:dyDescent="0.25">
      <c r="A1037" s="26">
        <v>7181</v>
      </c>
      <c r="B1037" s="96" t="s">
        <v>2125</v>
      </c>
      <c r="C1037">
        <v>252192105</v>
      </c>
      <c r="D1037" t="s">
        <v>830</v>
      </c>
      <c r="E1037">
        <v>15319.640487197399</v>
      </c>
      <c r="F1037">
        <f t="shared" si="136"/>
        <v>9.5212184507131123</v>
      </c>
      <c r="G1037" s="27">
        <v>45</v>
      </c>
      <c r="H1037">
        <f t="shared" si="137"/>
        <v>0.29671104255663028</v>
      </c>
      <c r="I1037">
        <f t="shared" si="138"/>
        <v>2.8250506529205119</v>
      </c>
      <c r="J1037" s="97">
        <v>6.2778903398233596E-2</v>
      </c>
      <c r="K1037" s="98">
        <v>1036</v>
      </c>
      <c r="L1037">
        <f t="shared" si="139"/>
        <v>12187.366417491126</v>
      </c>
      <c r="M1037">
        <f t="shared" si="140"/>
        <v>3376.1297195875604</v>
      </c>
      <c r="N1037" t="e">
        <f t="shared" si="141"/>
        <v>#N/A</v>
      </c>
      <c r="O1037" t="str">
        <f t="shared" si="142"/>
        <v>NA</v>
      </c>
      <c r="P1037" t="e">
        <v>#N/A</v>
      </c>
      <c r="Q1037" t="e">
        <v>#N/A</v>
      </c>
      <c r="R1037" t="str" cm="1">
        <f t="array" ref="R1037">INDEX($U$2:$U$6,ROUNDUP(K1037/$T$2,0))</f>
        <v>20-40%</v>
      </c>
      <c r="V1037">
        <v>0</v>
      </c>
    </row>
    <row r="1038" spans="1:22" x14ac:dyDescent="0.25">
      <c r="A1038" s="26">
        <v>8856</v>
      </c>
      <c r="B1038" s="96" t="s">
        <v>1160</v>
      </c>
      <c r="C1038">
        <v>192221102</v>
      </c>
      <c r="D1038" t="s">
        <v>256</v>
      </c>
      <c r="E1038">
        <v>1685.44011153374</v>
      </c>
      <c r="F1038">
        <f t="shared" si="136"/>
        <v>1.0475078381191671</v>
      </c>
      <c r="G1038" s="27">
        <v>11</v>
      </c>
      <c r="H1038">
        <f t="shared" si="137"/>
        <v>0.65688069420075401</v>
      </c>
      <c r="I1038">
        <f t="shared" si="138"/>
        <v>0.68808767588444952</v>
      </c>
      <c r="J1038" s="97">
        <v>6.2553425080404498E-2</v>
      </c>
      <c r="K1038" s="98">
        <v>1037</v>
      </c>
      <c r="L1038">
        <f t="shared" si="139"/>
        <v>12188.413925329245</v>
      </c>
      <c r="M1038">
        <f t="shared" si="140"/>
        <v>3375.4416319116758</v>
      </c>
      <c r="N1038" t="e">
        <f t="shared" si="141"/>
        <v>#N/A</v>
      </c>
      <c r="O1038" t="str">
        <f t="shared" si="142"/>
        <v>NA</v>
      </c>
      <c r="P1038" t="e">
        <v>#N/A</v>
      </c>
      <c r="Q1038" t="e">
        <v>#N/A</v>
      </c>
      <c r="R1038" t="str" cm="1">
        <f t="array" ref="R1038">INDEX($U$2:$U$6,ROUNDUP(K1038/$T$2,0))</f>
        <v>20-40%</v>
      </c>
      <c r="V1038">
        <v>0</v>
      </c>
    </row>
    <row r="1039" spans="1:22" x14ac:dyDescent="0.25">
      <c r="A1039" s="26">
        <v>1917</v>
      </c>
      <c r="B1039" s="96" t="s">
        <v>4491</v>
      </c>
      <c r="C1039">
        <v>103461101</v>
      </c>
      <c r="D1039" t="s">
        <v>1462</v>
      </c>
      <c r="E1039">
        <v>1828.8440035213901</v>
      </c>
      <c r="F1039">
        <f t="shared" si="136"/>
        <v>1.13663393630913</v>
      </c>
      <c r="G1039" s="27">
        <v>175</v>
      </c>
      <c r="H1039">
        <f t="shared" si="137"/>
        <v>9.603343729769982</v>
      </c>
      <c r="I1039">
        <f t="shared" si="138"/>
        <v>10.915486385298056</v>
      </c>
      <c r="J1039" s="97">
        <v>6.2374207915988897E-2</v>
      </c>
      <c r="K1039" s="98">
        <v>1038</v>
      </c>
      <c r="L1039">
        <f t="shared" si="139"/>
        <v>12189.550559265554</v>
      </c>
      <c r="M1039">
        <f t="shared" si="140"/>
        <v>3364.5261455263776</v>
      </c>
      <c r="N1039" t="e">
        <f t="shared" si="141"/>
        <v>#N/A</v>
      </c>
      <c r="O1039" t="str">
        <f t="shared" si="142"/>
        <v>NA</v>
      </c>
      <c r="P1039" t="e">
        <v>#N/A</v>
      </c>
      <c r="Q1039" t="e">
        <v>#N/A</v>
      </c>
      <c r="R1039" t="str" cm="1">
        <f t="array" ref="R1039">INDEX($U$2:$U$6,ROUNDUP(K1039/$T$2,0))</f>
        <v>20-40%</v>
      </c>
      <c r="V1039">
        <v>0</v>
      </c>
    </row>
    <row r="1040" spans="1:22" x14ac:dyDescent="0.25">
      <c r="A1040" s="26">
        <v>9789</v>
      </c>
      <c r="B1040" s="96" t="s">
        <v>4492</v>
      </c>
      <c r="C1040">
        <v>14662106</v>
      </c>
      <c r="D1040" t="s">
        <v>1908</v>
      </c>
      <c r="E1040">
        <v>809.595645700006</v>
      </c>
      <c r="F1040">
        <f t="shared" si="136"/>
        <v>0.50316696438782227</v>
      </c>
      <c r="G1040" s="27">
        <v>26</v>
      </c>
      <c r="H1040">
        <f t="shared" si="137"/>
        <v>3.2210303381747796</v>
      </c>
      <c r="I1040">
        <f t="shared" si="138"/>
        <v>1.6207160574604844</v>
      </c>
      <c r="J1040" s="97">
        <v>6.2335232979249401E-2</v>
      </c>
      <c r="K1040" s="98">
        <v>1039</v>
      </c>
      <c r="L1040">
        <f t="shared" si="139"/>
        <v>12190.053726229942</v>
      </c>
      <c r="M1040">
        <f t="shared" si="140"/>
        <v>3362.9054294689172</v>
      </c>
      <c r="N1040" t="e">
        <f t="shared" si="141"/>
        <v>#N/A</v>
      </c>
      <c r="O1040" t="str">
        <f t="shared" si="142"/>
        <v>NA</v>
      </c>
      <c r="P1040" t="e">
        <v>#N/A</v>
      </c>
      <c r="Q1040" t="e">
        <v>#N/A</v>
      </c>
      <c r="R1040" t="str" cm="1">
        <f t="array" ref="R1040">INDEX($U$2:$U$6,ROUNDUP(K1040/$T$2,0))</f>
        <v>20-40%</v>
      </c>
      <c r="V1040">
        <v>0</v>
      </c>
    </row>
    <row r="1041" spans="1:22" x14ac:dyDescent="0.25">
      <c r="A1041" s="26">
        <v>8449</v>
      </c>
      <c r="B1041" s="96" t="s">
        <v>3211</v>
      </c>
      <c r="C1041">
        <v>63601111</v>
      </c>
      <c r="D1041" t="s">
        <v>1034</v>
      </c>
      <c r="E1041">
        <v>352.094916629056</v>
      </c>
      <c r="F1041">
        <f t="shared" si="136"/>
        <v>0.21882841306964326</v>
      </c>
      <c r="G1041" s="27">
        <v>16</v>
      </c>
      <c r="H1041">
        <f t="shared" si="137"/>
        <v>4.5546263233617843</v>
      </c>
      <c r="I1041">
        <f t="shared" si="138"/>
        <v>0.99668165046648316</v>
      </c>
      <c r="J1041" s="97">
        <v>6.2292603154155197E-2</v>
      </c>
      <c r="K1041" s="98">
        <v>1040</v>
      </c>
      <c r="L1041">
        <f t="shared" si="139"/>
        <v>12190.272554643012</v>
      </c>
      <c r="M1041">
        <f t="shared" si="140"/>
        <v>3361.9087478184506</v>
      </c>
      <c r="N1041" t="e">
        <f t="shared" si="141"/>
        <v>#N/A</v>
      </c>
      <c r="O1041" t="str">
        <f t="shared" si="142"/>
        <v>NA</v>
      </c>
      <c r="P1041" t="e">
        <v>#N/A</v>
      </c>
      <c r="Q1041" t="e">
        <v>#N/A</v>
      </c>
      <c r="R1041" t="str" cm="1">
        <f t="array" ref="R1041">INDEX($U$2:$U$6,ROUNDUP(K1041/$T$2,0))</f>
        <v>20-40%</v>
      </c>
      <c r="V1041">
        <v>0</v>
      </c>
    </row>
    <row r="1042" spans="1:22" x14ac:dyDescent="0.25">
      <c r="A1042" s="26">
        <v>3572</v>
      </c>
      <c r="B1042" s="96" t="s">
        <v>1422</v>
      </c>
      <c r="C1042">
        <v>163541101</v>
      </c>
      <c r="D1042" t="s">
        <v>1112</v>
      </c>
      <c r="E1042">
        <v>19846.651279390098</v>
      </c>
      <c r="F1042">
        <f t="shared" si="136"/>
        <v>12.334773946171596</v>
      </c>
      <c r="G1042" s="27">
        <v>169</v>
      </c>
      <c r="H1042">
        <f t="shared" si="137"/>
        <v>0.85165044231452336</v>
      </c>
      <c r="I1042">
        <f t="shared" si="138"/>
        <v>10.504915687106699</v>
      </c>
      <c r="J1042" s="97">
        <v>6.2159264420749698E-2</v>
      </c>
      <c r="K1042" s="98">
        <v>1041</v>
      </c>
      <c r="L1042">
        <f t="shared" si="139"/>
        <v>12202.607328589183</v>
      </c>
      <c r="M1042">
        <f t="shared" si="140"/>
        <v>3351.4038321313437</v>
      </c>
      <c r="N1042" t="e">
        <f t="shared" si="141"/>
        <v>#N/A</v>
      </c>
      <c r="O1042" t="str">
        <f t="shared" si="142"/>
        <v>NA</v>
      </c>
      <c r="P1042" t="e">
        <v>#N/A</v>
      </c>
      <c r="Q1042" t="e">
        <v>#N/A</v>
      </c>
      <c r="R1042" t="str" cm="1">
        <f t="array" ref="R1042">INDEX($U$2:$U$6,ROUNDUP(K1042/$T$2,0))</f>
        <v>20-40%</v>
      </c>
      <c r="V1042">
        <v>0</v>
      </c>
    </row>
    <row r="1043" spans="1:22" x14ac:dyDescent="0.25">
      <c r="A1043" s="26">
        <v>1028</v>
      </c>
      <c r="B1043" s="96" t="s">
        <v>559</v>
      </c>
      <c r="C1043">
        <v>192411101</v>
      </c>
      <c r="D1043" t="s">
        <v>478</v>
      </c>
      <c r="E1043">
        <v>25248.629520420702</v>
      </c>
      <c r="F1043">
        <f t="shared" si="136"/>
        <v>15.692125245755564</v>
      </c>
      <c r="G1043" s="27">
        <v>139</v>
      </c>
      <c r="H1043">
        <f t="shared" si="137"/>
        <v>0.55010603151134907</v>
      </c>
      <c r="I1043">
        <f t="shared" si="138"/>
        <v>8.632332744921646</v>
      </c>
      <c r="J1043" s="97">
        <v>6.2103113272817603E-2</v>
      </c>
      <c r="K1043" s="98">
        <v>1042</v>
      </c>
      <c r="L1043">
        <f t="shared" si="139"/>
        <v>12218.299453834939</v>
      </c>
      <c r="M1043">
        <f t="shared" si="140"/>
        <v>3342.771499386422</v>
      </c>
      <c r="N1043" t="e">
        <f t="shared" si="141"/>
        <v>#N/A</v>
      </c>
      <c r="O1043" t="str">
        <f t="shared" si="142"/>
        <v>NA</v>
      </c>
      <c r="P1043" t="e">
        <v>#N/A</v>
      </c>
      <c r="Q1043" t="e">
        <v>#N/A</v>
      </c>
      <c r="R1043" t="str" cm="1">
        <f t="array" ref="R1043">INDEX($U$2:$U$6,ROUNDUP(K1043/$T$2,0))</f>
        <v>20-40%</v>
      </c>
      <c r="V1043">
        <v>0</v>
      </c>
    </row>
    <row r="1044" spans="1:22" x14ac:dyDescent="0.25">
      <c r="A1044" s="26">
        <v>3105</v>
      </c>
      <c r="B1044" s="96" t="s">
        <v>1520</v>
      </c>
      <c r="C1044">
        <v>102041104</v>
      </c>
      <c r="D1044" t="s">
        <v>1519</v>
      </c>
      <c r="E1044">
        <v>17437.718265256499</v>
      </c>
      <c r="F1044">
        <f t="shared" si="136"/>
        <v>10.837612346337165</v>
      </c>
      <c r="G1044" s="27">
        <v>86</v>
      </c>
      <c r="H1044">
        <f t="shared" si="137"/>
        <v>0.49210889005798275</v>
      </c>
      <c r="I1044">
        <f t="shared" si="138"/>
        <v>5.3332853826346724</v>
      </c>
      <c r="J1044" s="97">
        <v>6.2014946309705499E-2</v>
      </c>
      <c r="K1044" s="98">
        <v>1043</v>
      </c>
      <c r="L1044">
        <f t="shared" si="139"/>
        <v>12229.137066181276</v>
      </c>
      <c r="M1044">
        <f t="shared" si="140"/>
        <v>3337.4382140037874</v>
      </c>
      <c r="N1044" t="e">
        <f t="shared" si="141"/>
        <v>#N/A</v>
      </c>
      <c r="O1044" t="str">
        <f t="shared" si="142"/>
        <v>NA</v>
      </c>
      <c r="P1044" t="e">
        <v>#N/A</v>
      </c>
      <c r="Q1044" t="e">
        <v>#N/A</v>
      </c>
      <c r="R1044" t="str" cm="1">
        <f t="array" ref="R1044">INDEX($U$2:$U$6,ROUNDUP(K1044/$T$2,0))</f>
        <v>20-40%</v>
      </c>
      <c r="V1044">
        <v>0</v>
      </c>
    </row>
    <row r="1045" spans="1:22" x14ac:dyDescent="0.25">
      <c r="A1045" s="26">
        <v>2667</v>
      </c>
      <c r="B1045" s="96" t="s">
        <v>934</v>
      </c>
      <c r="C1045">
        <v>163451702</v>
      </c>
      <c r="D1045" t="s">
        <v>933</v>
      </c>
      <c r="E1045">
        <v>58482.1142683363</v>
      </c>
      <c r="F1045">
        <f t="shared" si="136"/>
        <v>36.346870272427779</v>
      </c>
      <c r="G1045" s="27">
        <v>261</v>
      </c>
      <c r="H1045">
        <f t="shared" si="137"/>
        <v>0.44469047122503413</v>
      </c>
      <c r="I1045">
        <f t="shared" si="138"/>
        <v>16.163106869001094</v>
      </c>
      <c r="J1045" s="97">
        <v>6.1927612524908401E-2</v>
      </c>
      <c r="K1045" s="98">
        <v>1044</v>
      </c>
      <c r="L1045">
        <f t="shared" si="139"/>
        <v>12265.483936453704</v>
      </c>
      <c r="M1045">
        <f t="shared" si="140"/>
        <v>3321.2751071347861</v>
      </c>
      <c r="N1045" t="e">
        <f t="shared" si="141"/>
        <v>#N/A</v>
      </c>
      <c r="O1045" t="str">
        <f t="shared" si="142"/>
        <v>NA</v>
      </c>
      <c r="P1045" t="e">
        <v>#N/A</v>
      </c>
      <c r="Q1045" t="e">
        <v>#N/A</v>
      </c>
      <c r="R1045" t="str" cm="1">
        <f t="array" ref="R1045">INDEX($U$2:$U$6,ROUNDUP(K1045/$T$2,0))</f>
        <v>20-40%</v>
      </c>
      <c r="V1045">
        <v>0</v>
      </c>
    </row>
    <row r="1046" spans="1:22" x14ac:dyDescent="0.25">
      <c r="A1046" s="26">
        <v>7606</v>
      </c>
      <c r="B1046" s="96" t="s">
        <v>2743</v>
      </c>
      <c r="C1046">
        <v>102041104</v>
      </c>
      <c r="D1046" t="s">
        <v>1519</v>
      </c>
      <c r="E1046">
        <v>8030.1143441623299</v>
      </c>
      <c r="F1046">
        <f t="shared" si="136"/>
        <v>4.9907485047621689</v>
      </c>
      <c r="G1046" s="27">
        <v>37</v>
      </c>
      <c r="H1046">
        <f t="shared" si="137"/>
        <v>0.45788440244993167</v>
      </c>
      <c r="I1046">
        <f t="shared" si="138"/>
        <v>2.2851858968809156</v>
      </c>
      <c r="J1046" s="97">
        <v>6.17617809967815E-2</v>
      </c>
      <c r="K1046" s="98">
        <v>1045</v>
      </c>
      <c r="L1046">
        <f t="shared" si="139"/>
        <v>12270.474684958466</v>
      </c>
      <c r="M1046">
        <f t="shared" si="140"/>
        <v>3318.989921237905</v>
      </c>
      <c r="N1046" t="e">
        <f t="shared" si="141"/>
        <v>#N/A</v>
      </c>
      <c r="O1046" t="str">
        <f t="shared" si="142"/>
        <v>NA</v>
      </c>
      <c r="P1046" t="e">
        <v>#N/A</v>
      </c>
      <c r="Q1046" t="e">
        <v>#N/A</v>
      </c>
      <c r="R1046" t="str" cm="1">
        <f t="array" ref="R1046">INDEX($U$2:$U$6,ROUNDUP(K1046/$T$2,0))</f>
        <v>20-40%</v>
      </c>
      <c r="V1046">
        <v>0</v>
      </c>
    </row>
    <row r="1047" spans="1:22" x14ac:dyDescent="0.25">
      <c r="A1047" s="26">
        <v>2093</v>
      </c>
      <c r="B1047" s="96" t="s">
        <v>2387</v>
      </c>
      <c r="C1047">
        <v>182541103</v>
      </c>
      <c r="D1047" t="s">
        <v>1066</v>
      </c>
      <c r="E1047">
        <v>633.10984535511295</v>
      </c>
      <c r="F1047">
        <f t="shared" si="136"/>
        <v>0.393480326510325</v>
      </c>
      <c r="G1047" s="27">
        <v>94</v>
      </c>
      <c r="H1047">
        <f t="shared" si="137"/>
        <v>14.751695398892856</v>
      </c>
      <c r="I1047">
        <f t="shared" si="138"/>
        <v>5.80450192213722</v>
      </c>
      <c r="J1047" s="97">
        <v>6.17500204482683E-2</v>
      </c>
      <c r="K1047" s="98">
        <v>1046</v>
      </c>
      <c r="L1047">
        <f t="shared" si="139"/>
        <v>12270.868165284977</v>
      </c>
      <c r="M1047">
        <f t="shared" si="140"/>
        <v>3313.1854193157678</v>
      </c>
      <c r="N1047" t="e">
        <f t="shared" si="141"/>
        <v>#N/A</v>
      </c>
      <c r="O1047" t="str">
        <f t="shared" si="142"/>
        <v>NA</v>
      </c>
      <c r="P1047" t="e">
        <v>#N/A</v>
      </c>
      <c r="Q1047" t="e">
        <v>#N/A</v>
      </c>
      <c r="R1047" t="str" cm="1">
        <f t="array" ref="R1047">INDEX($U$2:$U$6,ROUNDUP(K1047/$T$2,0))</f>
        <v>20-40%</v>
      </c>
      <c r="V1047">
        <v>0</v>
      </c>
    </row>
    <row r="1048" spans="1:22" x14ac:dyDescent="0.25">
      <c r="A1048" s="26">
        <v>7485</v>
      </c>
      <c r="B1048" s="96" t="s">
        <v>4493</v>
      </c>
      <c r="C1048">
        <v>153652105</v>
      </c>
      <c r="D1048" t="s">
        <v>434</v>
      </c>
      <c r="E1048">
        <v>26.680649067138301</v>
      </c>
      <c r="F1048">
        <f t="shared" si="136"/>
        <v>1.658213117907912E-2</v>
      </c>
      <c r="G1048" s="27">
        <v>19</v>
      </c>
      <c r="H1048">
        <f t="shared" si="137"/>
        <v>70.541305625714728</v>
      </c>
      <c r="I1048">
        <f t="shared" si="138"/>
        <v>1.1697251834291136</v>
      </c>
      <c r="J1048" s="97">
        <v>6.1564483338374401E-2</v>
      </c>
      <c r="K1048" s="98">
        <v>1047</v>
      </c>
      <c r="L1048">
        <f t="shared" si="139"/>
        <v>12270.884747416156</v>
      </c>
      <c r="M1048">
        <f t="shared" si="140"/>
        <v>3312.0156941323389</v>
      </c>
      <c r="N1048" t="e">
        <f t="shared" si="141"/>
        <v>#N/A</v>
      </c>
      <c r="O1048" t="str">
        <f t="shared" si="142"/>
        <v>NA</v>
      </c>
      <c r="P1048" t="e">
        <v>#N/A</v>
      </c>
      <c r="Q1048" t="e">
        <v>#N/A</v>
      </c>
      <c r="R1048" t="str" cm="1">
        <f t="array" ref="R1048">INDEX($U$2:$U$6,ROUNDUP(K1048/$T$2,0))</f>
        <v>20-40%</v>
      </c>
      <c r="V1048">
        <v>0</v>
      </c>
    </row>
    <row r="1049" spans="1:22" x14ac:dyDescent="0.25">
      <c r="A1049" s="26">
        <v>284</v>
      </c>
      <c r="B1049" s="96" t="s">
        <v>177</v>
      </c>
      <c r="C1049">
        <v>183071101</v>
      </c>
      <c r="D1049" t="s">
        <v>1708</v>
      </c>
      <c r="E1049">
        <v>47471.330229805899</v>
      </c>
      <c r="F1049">
        <f t="shared" si="136"/>
        <v>29.503623511377189</v>
      </c>
      <c r="G1049" s="27">
        <v>164</v>
      </c>
      <c r="H1049">
        <f t="shared" si="137"/>
        <v>0.34159471263076135</v>
      </c>
      <c r="I1049">
        <f t="shared" si="138"/>
        <v>10.078281794935066</v>
      </c>
      <c r="J1049" s="97">
        <v>6.1452937773994298E-2</v>
      </c>
      <c r="K1049" s="98">
        <v>1048</v>
      </c>
      <c r="L1049">
        <f t="shared" si="139"/>
        <v>12300.388370927532</v>
      </c>
      <c r="M1049">
        <f t="shared" si="140"/>
        <v>3301.9374123374037</v>
      </c>
      <c r="N1049">
        <f t="shared" si="141"/>
        <v>3301.9374123374037</v>
      </c>
      <c r="O1049" t="str">
        <f t="shared" si="142"/>
        <v>PERRY 1101V78</v>
      </c>
      <c r="P1049" t="e">
        <v>#N/A</v>
      </c>
      <c r="Q1049" t="e">
        <v>#N/A</v>
      </c>
      <c r="R1049" t="str" cm="1">
        <f t="array" ref="R1049">INDEX($U$2:$U$6,ROUNDUP(K1049/$T$2,0))</f>
        <v>20-40%</v>
      </c>
      <c r="V1049">
        <v>0</v>
      </c>
    </row>
    <row r="1050" spans="1:22" x14ac:dyDescent="0.25">
      <c r="A1050" s="26">
        <v>10468</v>
      </c>
      <c r="B1050" s="96" t="s">
        <v>3643</v>
      </c>
      <c r="C1050">
        <v>48011144</v>
      </c>
      <c r="D1050" t="s">
        <v>3642</v>
      </c>
      <c r="E1050">
        <v>63.3635601726102</v>
      </c>
      <c r="F1050">
        <f t="shared" si="136"/>
        <v>3.9380708621883281E-2</v>
      </c>
      <c r="G1050" s="27">
        <v>1</v>
      </c>
      <c r="H1050">
        <f t="shared" si="137"/>
        <v>1.5598602859784787</v>
      </c>
      <c r="I1050">
        <f t="shared" si="138"/>
        <v>6.1428403412966001E-2</v>
      </c>
      <c r="J1050" s="97">
        <v>6.1428403412966001E-2</v>
      </c>
      <c r="K1050" s="98">
        <v>1049</v>
      </c>
      <c r="L1050">
        <f t="shared" si="139"/>
        <v>12300.427751636154</v>
      </c>
      <c r="M1050">
        <f t="shared" si="140"/>
        <v>3301.8759839339905</v>
      </c>
      <c r="N1050" t="e">
        <f t="shared" si="141"/>
        <v>#N/A</v>
      </c>
      <c r="O1050" t="str">
        <f t="shared" si="142"/>
        <v>NA</v>
      </c>
      <c r="P1050" t="e">
        <v>#N/A</v>
      </c>
      <c r="Q1050" t="e">
        <v>#N/A</v>
      </c>
      <c r="R1050" t="str" cm="1">
        <f t="array" ref="R1050">INDEX($U$2:$U$6,ROUNDUP(K1050/$T$2,0))</f>
        <v>20-40%</v>
      </c>
      <c r="V1050">
        <v>0</v>
      </c>
    </row>
    <row r="1051" spans="1:22" x14ac:dyDescent="0.25">
      <c r="A1051" s="26">
        <v>8597</v>
      </c>
      <c r="B1051" s="96" t="s">
        <v>1906</v>
      </c>
      <c r="C1051">
        <v>103031102</v>
      </c>
      <c r="D1051" t="s">
        <v>519</v>
      </c>
      <c r="E1051">
        <v>11105.9314210455</v>
      </c>
      <c r="F1051">
        <f t="shared" si="136"/>
        <v>6.902381243657862</v>
      </c>
      <c r="G1051" s="27">
        <v>63</v>
      </c>
      <c r="H1051">
        <f t="shared" si="137"/>
        <v>0.55982916384677317</v>
      </c>
      <c r="I1051">
        <f t="shared" si="138"/>
        <v>3.8641543201886313</v>
      </c>
      <c r="J1051" s="97">
        <v>6.1335782860137002E-2</v>
      </c>
      <c r="K1051" s="98">
        <v>1050</v>
      </c>
      <c r="L1051">
        <f t="shared" si="139"/>
        <v>12307.330132879812</v>
      </c>
      <c r="M1051">
        <f t="shared" si="140"/>
        <v>3298.0118296138016</v>
      </c>
      <c r="N1051" t="e">
        <f t="shared" si="141"/>
        <v>#N/A</v>
      </c>
      <c r="O1051" t="str">
        <f t="shared" si="142"/>
        <v>NA</v>
      </c>
      <c r="P1051" t="e">
        <v>#N/A</v>
      </c>
      <c r="Q1051" t="e">
        <v>#N/A</v>
      </c>
      <c r="R1051" t="str" cm="1">
        <f t="array" ref="R1051">INDEX($U$2:$U$6,ROUNDUP(K1051/$T$2,0))</f>
        <v>20-40%</v>
      </c>
      <c r="V1051">
        <v>0</v>
      </c>
    </row>
    <row r="1052" spans="1:22" x14ac:dyDescent="0.25">
      <c r="A1052" s="26">
        <v>6425</v>
      </c>
      <c r="B1052" s="96" t="s">
        <v>4494</v>
      </c>
      <c r="C1052">
        <v>63172101</v>
      </c>
      <c r="D1052" t="s">
        <v>1273</v>
      </c>
      <c r="E1052">
        <v>2661.6552487538102</v>
      </c>
      <c r="F1052">
        <f t="shared" si="136"/>
        <v>1.6542294895921754</v>
      </c>
      <c r="G1052" s="27">
        <v>130</v>
      </c>
      <c r="H1052">
        <f t="shared" si="137"/>
        <v>4.8185743809868207</v>
      </c>
      <c r="I1052">
        <f t="shared" si="138"/>
        <v>7.9710278388217617</v>
      </c>
      <c r="J1052" s="97">
        <v>6.13155987601674E-2</v>
      </c>
      <c r="K1052" s="98">
        <v>1051</v>
      </c>
      <c r="L1052">
        <f t="shared" si="139"/>
        <v>12308.984362369403</v>
      </c>
      <c r="M1052">
        <f t="shared" si="140"/>
        <v>3290.0408017749801</v>
      </c>
      <c r="N1052" t="e">
        <f t="shared" si="141"/>
        <v>#N/A</v>
      </c>
      <c r="O1052" t="str">
        <f t="shared" si="142"/>
        <v>NA</v>
      </c>
      <c r="P1052" t="e">
        <v>#N/A</v>
      </c>
      <c r="Q1052" t="e">
        <v>#N/A</v>
      </c>
      <c r="R1052" t="str" cm="1">
        <f t="array" ref="R1052">INDEX($U$2:$U$6,ROUNDUP(K1052/$T$2,0))</f>
        <v>20-40%</v>
      </c>
      <c r="V1052">
        <v>0</v>
      </c>
    </row>
    <row r="1053" spans="1:22" x14ac:dyDescent="0.25">
      <c r="A1053" s="26">
        <v>5524</v>
      </c>
      <c r="B1053" s="96" t="s">
        <v>455</v>
      </c>
      <c r="C1053">
        <v>103441101</v>
      </c>
      <c r="D1053" t="s">
        <v>454</v>
      </c>
      <c r="E1053">
        <v>23526.972845111901</v>
      </c>
      <c r="F1053">
        <f t="shared" si="136"/>
        <v>14.622108666943381</v>
      </c>
      <c r="G1053" s="27">
        <v>201</v>
      </c>
      <c r="H1053">
        <f t="shared" si="137"/>
        <v>0.84141322765509285</v>
      </c>
      <c r="I1053">
        <f t="shared" si="138"/>
        <v>12.303235648576338</v>
      </c>
      <c r="J1053" s="97">
        <v>6.1210127604857403E-2</v>
      </c>
      <c r="K1053" s="98">
        <v>1052</v>
      </c>
      <c r="L1053">
        <f t="shared" si="139"/>
        <v>12323.606471036346</v>
      </c>
      <c r="M1053">
        <f t="shared" si="140"/>
        <v>3277.7375661264036</v>
      </c>
      <c r="N1053" t="e">
        <f t="shared" si="141"/>
        <v>#N/A</v>
      </c>
      <c r="O1053" t="str">
        <f t="shared" si="142"/>
        <v>NA</v>
      </c>
      <c r="P1053" t="e">
        <v>#N/A</v>
      </c>
      <c r="Q1053" t="e">
        <v>#N/A</v>
      </c>
      <c r="R1053" t="str" cm="1">
        <f t="array" ref="R1053">INDEX($U$2:$U$6,ROUNDUP(K1053/$T$2,0))</f>
        <v>20-40%</v>
      </c>
      <c r="V1053">
        <v>0</v>
      </c>
    </row>
    <row r="1054" spans="1:22" x14ac:dyDescent="0.25">
      <c r="A1054" s="26">
        <v>10127</v>
      </c>
      <c r="B1054" s="96" t="s">
        <v>4495</v>
      </c>
      <c r="C1054">
        <v>152251101</v>
      </c>
      <c r="D1054" t="s">
        <v>2012</v>
      </c>
      <c r="E1054">
        <v>56.748364115680303</v>
      </c>
      <c r="F1054">
        <f t="shared" si="136"/>
        <v>3.5269337548589373E-2</v>
      </c>
      <c r="G1054" s="27">
        <v>1</v>
      </c>
      <c r="H1054">
        <f t="shared" si="137"/>
        <v>1.7354158175802008</v>
      </c>
      <c r="I1054">
        <f t="shared" si="138"/>
        <v>6.1206966257397299E-2</v>
      </c>
      <c r="J1054" s="97">
        <v>6.1206966257397299E-2</v>
      </c>
      <c r="K1054" s="98">
        <v>1053</v>
      </c>
      <c r="L1054">
        <f t="shared" si="139"/>
        <v>12323.641740373894</v>
      </c>
      <c r="M1054">
        <f t="shared" si="140"/>
        <v>3277.6763591601461</v>
      </c>
      <c r="N1054" t="e">
        <f t="shared" si="141"/>
        <v>#N/A</v>
      </c>
      <c r="O1054" t="str">
        <f t="shared" si="142"/>
        <v>NA</v>
      </c>
      <c r="P1054" t="e">
        <v>#N/A</v>
      </c>
      <c r="Q1054" t="e">
        <v>#N/A</v>
      </c>
      <c r="R1054" t="str" cm="1">
        <f t="array" ref="R1054">INDEX($U$2:$U$6,ROUNDUP(K1054/$T$2,0))</f>
        <v>20-40%</v>
      </c>
      <c r="V1054">
        <v>0</v>
      </c>
    </row>
    <row r="1055" spans="1:22" x14ac:dyDescent="0.25">
      <c r="A1055" s="26">
        <v>4318</v>
      </c>
      <c r="B1055" s="96" t="s">
        <v>826</v>
      </c>
      <c r="C1055">
        <v>152691110</v>
      </c>
      <c r="D1055" t="s">
        <v>825</v>
      </c>
      <c r="E1055">
        <v>18614.566083025002</v>
      </c>
      <c r="F1055">
        <f t="shared" si="136"/>
        <v>11.569028019282165</v>
      </c>
      <c r="G1055" s="27">
        <v>124</v>
      </c>
      <c r="H1055">
        <f t="shared" si="137"/>
        <v>0.65235596874915713</v>
      </c>
      <c r="I1055">
        <f t="shared" si="138"/>
        <v>7.5471244810049587</v>
      </c>
      <c r="J1055" s="97">
        <v>6.0863907104878698E-2</v>
      </c>
      <c r="K1055" s="98">
        <v>1054</v>
      </c>
      <c r="L1055">
        <f t="shared" si="139"/>
        <v>12335.210768393177</v>
      </c>
      <c r="M1055">
        <f t="shared" si="140"/>
        <v>3270.1292346791411</v>
      </c>
      <c r="N1055" t="e">
        <f t="shared" si="141"/>
        <v>#N/A</v>
      </c>
      <c r="O1055" t="str">
        <f t="shared" si="142"/>
        <v>NA</v>
      </c>
      <c r="P1055" t="e">
        <v>#N/A</v>
      </c>
      <c r="Q1055" t="e">
        <v>#N/A</v>
      </c>
      <c r="R1055" t="str" cm="1">
        <f t="array" ref="R1055">INDEX($U$2:$U$6,ROUNDUP(K1055/$T$2,0))</f>
        <v>20-40%</v>
      </c>
      <c r="V1055">
        <v>0</v>
      </c>
    </row>
    <row r="1056" spans="1:22" x14ac:dyDescent="0.25">
      <c r="A1056" s="26">
        <v>7906</v>
      </c>
      <c r="B1056" s="96" t="s">
        <v>4496</v>
      </c>
      <c r="C1056">
        <v>103501101</v>
      </c>
      <c r="D1056" t="s">
        <v>1281</v>
      </c>
      <c r="E1056">
        <v>4357.8456708900603</v>
      </c>
      <c r="F1056">
        <f t="shared" si="136"/>
        <v>2.708418689179652</v>
      </c>
      <c r="G1056" s="27">
        <v>3</v>
      </c>
      <c r="H1056">
        <f t="shared" si="137"/>
        <v>6.7366621233118817E-2</v>
      </c>
      <c r="I1056">
        <f t="shared" si="138"/>
        <v>0.18245701597466579</v>
      </c>
      <c r="J1056" s="97">
        <v>6.0819005324888598E-2</v>
      </c>
      <c r="K1056" s="98">
        <v>1055</v>
      </c>
      <c r="L1056">
        <f t="shared" si="139"/>
        <v>12337.919187082356</v>
      </c>
      <c r="M1056">
        <f t="shared" si="140"/>
        <v>3269.9467776631664</v>
      </c>
      <c r="N1056" t="e">
        <f t="shared" si="141"/>
        <v>#N/A</v>
      </c>
      <c r="O1056" t="str">
        <f t="shared" si="142"/>
        <v>NA</v>
      </c>
      <c r="P1056" t="e">
        <v>#N/A</v>
      </c>
      <c r="Q1056" t="e">
        <v>#N/A</v>
      </c>
      <c r="R1056" t="str" cm="1">
        <f t="array" ref="R1056">INDEX($U$2:$U$6,ROUNDUP(K1056/$T$2,0))</f>
        <v>20-40%</v>
      </c>
      <c r="V1056">
        <v>0</v>
      </c>
    </row>
    <row r="1057" spans="1:22" x14ac:dyDescent="0.25">
      <c r="A1057" s="26">
        <v>7035</v>
      </c>
      <c r="B1057" s="96" t="s">
        <v>4497</v>
      </c>
      <c r="C1057">
        <v>102971111</v>
      </c>
      <c r="D1057" t="s">
        <v>1286</v>
      </c>
      <c r="E1057">
        <v>777.742287775367</v>
      </c>
      <c r="F1057">
        <f t="shared" si="136"/>
        <v>0.48336997375722002</v>
      </c>
      <c r="G1057" s="27">
        <v>85</v>
      </c>
      <c r="H1057">
        <f t="shared" si="137"/>
        <v>10.676692237367172</v>
      </c>
      <c r="I1057">
        <f t="shared" si="138"/>
        <v>5.1607924465900847</v>
      </c>
      <c r="J1057" s="97">
        <v>6.0715205254001002E-2</v>
      </c>
      <c r="K1057" s="98">
        <v>1056</v>
      </c>
      <c r="L1057">
        <f t="shared" si="139"/>
        <v>12338.402557056113</v>
      </c>
      <c r="M1057">
        <f t="shared" si="140"/>
        <v>3264.7859852165761</v>
      </c>
      <c r="N1057" t="e">
        <f t="shared" si="141"/>
        <v>#N/A</v>
      </c>
      <c r="O1057" t="str">
        <f t="shared" si="142"/>
        <v>NA</v>
      </c>
      <c r="P1057" t="e">
        <v>#N/A</v>
      </c>
      <c r="Q1057" t="e">
        <v>#N/A</v>
      </c>
      <c r="R1057" t="str" cm="1">
        <f t="array" ref="R1057">INDEX($U$2:$U$6,ROUNDUP(K1057/$T$2,0))</f>
        <v>20-40%</v>
      </c>
      <c r="V1057">
        <v>0</v>
      </c>
    </row>
    <row r="1058" spans="1:22" x14ac:dyDescent="0.25">
      <c r="A1058" s="26">
        <v>4688</v>
      </c>
      <c r="B1058" s="96" t="s">
        <v>1027</v>
      </c>
      <c r="C1058">
        <v>42871101</v>
      </c>
      <c r="D1058" t="s">
        <v>631</v>
      </c>
      <c r="E1058">
        <v>8129.0760078600797</v>
      </c>
      <c r="F1058">
        <f t="shared" si="136"/>
        <v>5.0522535785332998</v>
      </c>
      <c r="G1058" s="27">
        <v>207</v>
      </c>
      <c r="H1058">
        <f t="shared" si="137"/>
        <v>2.4873276334106356</v>
      </c>
      <c r="I1058">
        <f t="shared" si="138"/>
        <v>12.566609936883648</v>
      </c>
      <c r="J1058" s="97">
        <v>6.0708260564655302E-2</v>
      </c>
      <c r="K1058" s="98">
        <v>1057</v>
      </c>
      <c r="L1058">
        <f t="shared" si="139"/>
        <v>12343.454810634646</v>
      </c>
      <c r="M1058">
        <f t="shared" si="140"/>
        <v>3252.2193752796925</v>
      </c>
      <c r="N1058" t="e">
        <f t="shared" si="141"/>
        <v>#N/A</v>
      </c>
      <c r="O1058" t="str">
        <f t="shared" si="142"/>
        <v>NA</v>
      </c>
      <c r="P1058" t="e">
        <v>#N/A</v>
      </c>
      <c r="Q1058" t="e">
        <v>#N/A</v>
      </c>
      <c r="R1058" t="str" cm="1">
        <f t="array" ref="R1058">INDEX($U$2:$U$6,ROUNDUP(K1058/$T$2,0))</f>
        <v>20-40%</v>
      </c>
      <c r="V1058">
        <v>0</v>
      </c>
    </row>
    <row r="1059" spans="1:22" x14ac:dyDescent="0.25">
      <c r="A1059" s="26">
        <v>7853</v>
      </c>
      <c r="B1059" s="96" t="s">
        <v>1743</v>
      </c>
      <c r="C1059">
        <v>42821102</v>
      </c>
      <c r="D1059" t="s">
        <v>745</v>
      </c>
      <c r="E1059">
        <v>587.14747848611205</v>
      </c>
      <c r="F1059">
        <f t="shared" si="136"/>
        <v>0.36491452982356248</v>
      </c>
      <c r="G1059" s="27">
        <v>43</v>
      </c>
      <c r="H1059">
        <f t="shared" si="137"/>
        <v>7.1361808648901537</v>
      </c>
      <c r="I1059">
        <f t="shared" si="138"/>
        <v>2.6040960850472938</v>
      </c>
      <c r="J1059" s="97">
        <v>6.0560374070867298E-2</v>
      </c>
      <c r="K1059" s="98">
        <v>1058</v>
      </c>
      <c r="L1059">
        <f t="shared" si="139"/>
        <v>12343.819725164471</v>
      </c>
      <c r="M1059">
        <f t="shared" si="140"/>
        <v>3249.6152791946452</v>
      </c>
      <c r="N1059" t="e">
        <f t="shared" si="141"/>
        <v>#N/A</v>
      </c>
      <c r="O1059" t="str">
        <f t="shared" si="142"/>
        <v>NA</v>
      </c>
      <c r="P1059" t="e">
        <v>#N/A</v>
      </c>
      <c r="Q1059" t="e">
        <v>#N/A</v>
      </c>
      <c r="R1059" t="str" cm="1">
        <f t="array" ref="R1059">INDEX($U$2:$U$6,ROUNDUP(K1059/$T$2,0))</f>
        <v>20-40%</v>
      </c>
      <c r="V1059">
        <v>0</v>
      </c>
    </row>
    <row r="1060" spans="1:22" x14ac:dyDescent="0.25">
      <c r="A1060" s="26">
        <v>9980</v>
      </c>
      <c r="B1060" s="96" t="s">
        <v>4498</v>
      </c>
      <c r="C1060">
        <v>192461101</v>
      </c>
      <c r="D1060" t="s">
        <v>1307</v>
      </c>
      <c r="E1060">
        <v>13703.2012357326</v>
      </c>
      <c r="F1060">
        <f t="shared" si="136"/>
        <v>8.5165949258748288</v>
      </c>
      <c r="G1060" s="27">
        <v>51</v>
      </c>
      <c r="H1060">
        <f t="shared" si="137"/>
        <v>0.36226297688861214</v>
      </c>
      <c r="I1060">
        <f t="shared" si="138"/>
        <v>3.0852470308018645</v>
      </c>
      <c r="J1060" s="97">
        <v>6.0495039819644401E-2</v>
      </c>
      <c r="K1060" s="98">
        <v>1059</v>
      </c>
      <c r="L1060">
        <f t="shared" si="139"/>
        <v>12352.336320090346</v>
      </c>
      <c r="M1060">
        <f t="shared" si="140"/>
        <v>3246.5300321638433</v>
      </c>
      <c r="N1060" t="e">
        <f t="shared" si="141"/>
        <v>#N/A</v>
      </c>
      <c r="O1060" t="str">
        <f t="shared" si="142"/>
        <v>NA</v>
      </c>
      <c r="P1060" t="e">
        <v>#N/A</v>
      </c>
      <c r="Q1060" t="e">
        <v>#N/A</v>
      </c>
      <c r="R1060" t="str" cm="1">
        <f t="array" ref="R1060">INDEX($U$2:$U$6,ROUNDUP(K1060/$T$2,0))</f>
        <v>20-40%</v>
      </c>
      <c r="V1060">
        <v>0</v>
      </c>
    </row>
    <row r="1061" spans="1:22" x14ac:dyDescent="0.25">
      <c r="A1061" s="26">
        <v>3075</v>
      </c>
      <c r="B1061" s="96" t="s">
        <v>1903</v>
      </c>
      <c r="C1061">
        <v>43191102</v>
      </c>
      <c r="D1061" t="s">
        <v>810</v>
      </c>
      <c r="E1061">
        <v>238.96785032390301</v>
      </c>
      <c r="F1061">
        <f t="shared" si="136"/>
        <v>0.14851948435295401</v>
      </c>
      <c r="G1061" s="27">
        <v>51</v>
      </c>
      <c r="H1061">
        <f t="shared" si="137"/>
        <v>20.76820732482647</v>
      </c>
      <c r="I1061">
        <f t="shared" si="138"/>
        <v>3.0844834428184695</v>
      </c>
      <c r="J1061" s="97">
        <v>6.0480067506244503E-2</v>
      </c>
      <c r="K1061" s="98">
        <v>1060</v>
      </c>
      <c r="L1061">
        <f t="shared" si="139"/>
        <v>12352.484839574699</v>
      </c>
      <c r="M1061">
        <f t="shared" si="140"/>
        <v>3243.4455487210248</v>
      </c>
      <c r="N1061" t="e">
        <f t="shared" si="141"/>
        <v>#N/A</v>
      </c>
      <c r="O1061" t="str">
        <f t="shared" si="142"/>
        <v>NA</v>
      </c>
      <c r="P1061" t="e">
        <v>#N/A</v>
      </c>
      <c r="Q1061" t="e">
        <v>#N/A</v>
      </c>
      <c r="R1061" t="str" cm="1">
        <f t="array" ref="R1061">INDEX($U$2:$U$6,ROUNDUP(K1061/$T$2,0))</f>
        <v>20-40%</v>
      </c>
      <c r="V1061">
        <v>0</v>
      </c>
    </row>
    <row r="1062" spans="1:22" x14ac:dyDescent="0.25">
      <c r="A1062" s="26">
        <v>377</v>
      </c>
      <c r="B1062" s="96" t="s">
        <v>2263</v>
      </c>
      <c r="C1062">
        <v>163451702</v>
      </c>
      <c r="D1062" t="s">
        <v>933</v>
      </c>
      <c r="E1062">
        <v>29410.8857080817</v>
      </c>
      <c r="F1062">
        <f t="shared" si="136"/>
        <v>18.278984280970601</v>
      </c>
      <c r="G1062" s="27">
        <v>153</v>
      </c>
      <c r="H1062">
        <f t="shared" si="137"/>
        <v>0.50608813392777519</v>
      </c>
      <c r="I1062">
        <f t="shared" si="138"/>
        <v>9.2507770448515476</v>
      </c>
      <c r="J1062" s="97">
        <v>6.0462595064389203E-2</v>
      </c>
      <c r="K1062" s="98">
        <v>1061</v>
      </c>
      <c r="L1062">
        <f t="shared" si="139"/>
        <v>12370.76382385567</v>
      </c>
      <c r="M1062">
        <f t="shared" si="140"/>
        <v>3234.1947716761733</v>
      </c>
      <c r="N1062" t="e">
        <f t="shared" si="141"/>
        <v>#N/A</v>
      </c>
      <c r="O1062" t="str">
        <f t="shared" si="142"/>
        <v>NA</v>
      </c>
      <c r="P1062" t="e">
        <v>#N/A</v>
      </c>
      <c r="Q1062" t="e">
        <v>#N/A</v>
      </c>
      <c r="R1062" t="str" cm="1">
        <f t="array" ref="R1062">INDEX($U$2:$U$6,ROUNDUP(K1062/$T$2,0))</f>
        <v>20-40%</v>
      </c>
      <c r="V1062">
        <v>0</v>
      </c>
    </row>
    <row r="1063" spans="1:22" x14ac:dyDescent="0.25">
      <c r="A1063" s="26">
        <v>599</v>
      </c>
      <c r="B1063" s="96" t="s">
        <v>2993</v>
      </c>
      <c r="C1063">
        <v>163351703</v>
      </c>
      <c r="D1063" t="s">
        <v>1782</v>
      </c>
      <c r="E1063">
        <v>13791.0470695731</v>
      </c>
      <c r="F1063">
        <f t="shared" si="136"/>
        <v>8.5711914664842137</v>
      </c>
      <c r="G1063" s="27">
        <v>57</v>
      </c>
      <c r="H1063">
        <f t="shared" si="137"/>
        <v>0.40024871702711673</v>
      </c>
      <c r="I1063">
        <f t="shared" si="138"/>
        <v>3.4306083878540776</v>
      </c>
      <c r="J1063" s="97">
        <v>6.0186112067615399E-2</v>
      </c>
      <c r="K1063" s="98">
        <v>1062</v>
      </c>
      <c r="L1063">
        <f t="shared" si="139"/>
        <v>12379.335015322155</v>
      </c>
      <c r="M1063">
        <f t="shared" si="140"/>
        <v>3230.7641632883192</v>
      </c>
      <c r="N1063" t="e">
        <f t="shared" si="141"/>
        <v>#N/A</v>
      </c>
      <c r="O1063" t="str">
        <f t="shared" si="142"/>
        <v>NA</v>
      </c>
      <c r="P1063" t="e">
        <v>#N/A</v>
      </c>
      <c r="Q1063" t="e">
        <v>#N/A</v>
      </c>
      <c r="R1063" t="str" cm="1">
        <f t="array" ref="R1063">INDEX($U$2:$U$6,ROUNDUP(K1063/$T$2,0))</f>
        <v>20-40%</v>
      </c>
      <c r="V1063">
        <v>0</v>
      </c>
    </row>
    <row r="1064" spans="1:22" x14ac:dyDescent="0.25">
      <c r="A1064" s="26">
        <v>9546</v>
      </c>
      <c r="B1064" s="96" t="s">
        <v>4499</v>
      </c>
      <c r="C1064">
        <v>42271102</v>
      </c>
      <c r="D1064" t="s">
        <v>2236</v>
      </c>
      <c r="E1064">
        <v>2904.3183501143099</v>
      </c>
      <c r="F1064">
        <f t="shared" si="136"/>
        <v>1.8050455873923617</v>
      </c>
      <c r="G1064" s="27">
        <v>19</v>
      </c>
      <c r="H1064">
        <f t="shared" si="137"/>
        <v>0.62988183898487138</v>
      </c>
      <c r="I1064">
        <f t="shared" si="138"/>
        <v>1.136965434038228</v>
      </c>
      <c r="J1064" s="97">
        <v>5.9840286002012001E-2</v>
      </c>
      <c r="K1064" s="98">
        <v>1063</v>
      </c>
      <c r="L1064">
        <f t="shared" si="139"/>
        <v>12381.140060909547</v>
      </c>
      <c r="M1064">
        <f t="shared" si="140"/>
        <v>3229.6271978542809</v>
      </c>
      <c r="N1064" t="e">
        <f t="shared" si="141"/>
        <v>#N/A</v>
      </c>
      <c r="O1064" t="str">
        <f t="shared" si="142"/>
        <v>NA</v>
      </c>
      <c r="P1064" t="e">
        <v>#N/A</v>
      </c>
      <c r="Q1064" t="e">
        <v>#N/A</v>
      </c>
      <c r="R1064" t="str" cm="1">
        <f t="array" ref="R1064">INDEX($U$2:$U$6,ROUNDUP(K1064/$T$2,0))</f>
        <v>20-40%</v>
      </c>
      <c r="V1064">
        <v>0</v>
      </c>
    </row>
    <row r="1065" spans="1:22" x14ac:dyDescent="0.25">
      <c r="A1065" s="26">
        <v>9754</v>
      </c>
      <c r="B1065" s="96" t="s">
        <v>4500</v>
      </c>
      <c r="C1065">
        <v>43411102</v>
      </c>
      <c r="D1065" t="s">
        <v>1695</v>
      </c>
      <c r="E1065">
        <v>1615.00070287318</v>
      </c>
      <c r="F1065">
        <f t="shared" si="136"/>
        <v>1.0037294610771783</v>
      </c>
      <c r="G1065" s="27">
        <v>12</v>
      </c>
      <c r="H1065">
        <f t="shared" si="137"/>
        <v>0.7126123456812794</v>
      </c>
      <c r="I1065">
        <f t="shared" si="138"/>
        <v>0.71527000568761445</v>
      </c>
      <c r="J1065" s="97">
        <v>5.9605833807301202E-2</v>
      </c>
      <c r="K1065" s="98">
        <v>1064</v>
      </c>
      <c r="L1065">
        <f t="shared" si="139"/>
        <v>12382.143790370625</v>
      </c>
      <c r="M1065">
        <f t="shared" si="140"/>
        <v>3228.9119278485932</v>
      </c>
      <c r="N1065" t="e">
        <f t="shared" si="141"/>
        <v>#N/A</v>
      </c>
      <c r="O1065" t="str">
        <f t="shared" si="142"/>
        <v>NA</v>
      </c>
      <c r="P1065" t="e">
        <v>#N/A</v>
      </c>
      <c r="Q1065" t="e">
        <v>#N/A</v>
      </c>
      <c r="R1065" t="str" cm="1">
        <f t="array" ref="R1065">INDEX($U$2:$U$6,ROUNDUP(K1065/$T$2,0))</f>
        <v>20-40%</v>
      </c>
      <c r="V1065">
        <v>0</v>
      </c>
    </row>
    <row r="1066" spans="1:22" x14ac:dyDescent="0.25">
      <c r="A1066" s="26">
        <v>7941</v>
      </c>
      <c r="B1066" s="96" t="s">
        <v>497</v>
      </c>
      <c r="C1066">
        <v>192311142</v>
      </c>
      <c r="D1066" t="s">
        <v>275</v>
      </c>
      <c r="E1066">
        <v>10776.935219798899</v>
      </c>
      <c r="F1066">
        <f t="shared" si="136"/>
        <v>6.6979087755120563</v>
      </c>
      <c r="G1066" s="27">
        <v>66</v>
      </c>
      <c r="H1066">
        <f t="shared" si="137"/>
        <v>0.58645041596513703</v>
      </c>
      <c r="I1066">
        <f t="shared" si="138"/>
        <v>3.9279913874955867</v>
      </c>
      <c r="J1066" s="97">
        <v>5.9515021022660403E-2</v>
      </c>
      <c r="K1066" s="98">
        <v>1065</v>
      </c>
      <c r="L1066">
        <f t="shared" si="139"/>
        <v>12388.841699146136</v>
      </c>
      <c r="M1066">
        <f t="shared" si="140"/>
        <v>3224.9839364610975</v>
      </c>
      <c r="N1066" t="e">
        <f t="shared" si="141"/>
        <v>#N/A</v>
      </c>
      <c r="O1066" t="str">
        <f t="shared" si="142"/>
        <v>NA</v>
      </c>
      <c r="P1066" t="e">
        <v>#N/A</v>
      </c>
      <c r="Q1066" t="e">
        <v>#N/A</v>
      </c>
      <c r="R1066" t="str" cm="1">
        <f t="array" ref="R1066">INDEX($U$2:$U$6,ROUNDUP(K1066/$T$2,0))</f>
        <v>20-40%</v>
      </c>
      <c r="V1066">
        <v>0</v>
      </c>
    </row>
    <row r="1067" spans="1:22" x14ac:dyDescent="0.25">
      <c r="A1067" s="26">
        <v>1172</v>
      </c>
      <c r="B1067" s="96" t="s">
        <v>1482</v>
      </c>
      <c r="C1067">
        <v>162991103</v>
      </c>
      <c r="D1067" t="s">
        <v>1126</v>
      </c>
      <c r="E1067">
        <v>15055.394420464099</v>
      </c>
      <c r="F1067">
        <f t="shared" si="136"/>
        <v>9.35698845274338</v>
      </c>
      <c r="G1067" s="27">
        <v>265</v>
      </c>
      <c r="H1067">
        <f t="shared" si="137"/>
        <v>1.6843094941053245</v>
      </c>
      <c r="I1067">
        <f t="shared" si="138"/>
        <v>15.760064487189565</v>
      </c>
      <c r="J1067" s="97">
        <v>5.9471941461092699E-2</v>
      </c>
      <c r="K1067" s="98">
        <v>1066</v>
      </c>
      <c r="L1067">
        <f t="shared" si="139"/>
        <v>12398.19868759888</v>
      </c>
      <c r="M1067">
        <f t="shared" si="140"/>
        <v>3209.223871973908</v>
      </c>
      <c r="N1067" t="e">
        <f t="shared" si="141"/>
        <v>#N/A</v>
      </c>
      <c r="O1067" t="str">
        <f t="shared" si="142"/>
        <v>NA</v>
      </c>
      <c r="P1067" t="e">
        <v>#N/A</v>
      </c>
      <c r="Q1067" t="e">
        <v>#N/A</v>
      </c>
      <c r="R1067" t="str" cm="1">
        <f t="array" ref="R1067">INDEX($U$2:$U$6,ROUNDUP(K1067/$T$2,0))</f>
        <v>20-40%</v>
      </c>
      <c r="V1067">
        <v>0</v>
      </c>
    </row>
    <row r="1068" spans="1:22" x14ac:dyDescent="0.25">
      <c r="A1068" s="26">
        <v>7127</v>
      </c>
      <c r="B1068" s="96" t="s">
        <v>4501</v>
      </c>
      <c r="C1068">
        <v>42721107</v>
      </c>
      <c r="D1068" t="s">
        <v>1845</v>
      </c>
      <c r="E1068">
        <v>7309.0201294418102</v>
      </c>
      <c r="F1068">
        <f t="shared" si="136"/>
        <v>4.5425855372540775</v>
      </c>
      <c r="G1068" s="27">
        <v>100</v>
      </c>
      <c r="H1068">
        <f t="shared" si="137"/>
        <v>1.3084393002774635</v>
      </c>
      <c r="I1068">
        <f t="shared" si="138"/>
        <v>5.9436974418152504</v>
      </c>
      <c r="J1068" s="97">
        <v>5.9436974418152502E-2</v>
      </c>
      <c r="K1068" s="98">
        <v>1067</v>
      </c>
      <c r="L1068">
        <f t="shared" si="139"/>
        <v>12402.741273136135</v>
      </c>
      <c r="M1068">
        <f t="shared" si="140"/>
        <v>3203.2801745320926</v>
      </c>
      <c r="N1068" t="e">
        <f t="shared" si="141"/>
        <v>#N/A</v>
      </c>
      <c r="O1068" t="str">
        <f t="shared" si="142"/>
        <v>NA</v>
      </c>
      <c r="P1068" t="e">
        <v>#N/A</v>
      </c>
      <c r="Q1068" t="e">
        <v>#N/A</v>
      </c>
      <c r="R1068" t="str" cm="1">
        <f t="array" ref="R1068">INDEX($U$2:$U$6,ROUNDUP(K1068/$T$2,0))</f>
        <v>20-40%</v>
      </c>
      <c r="V1068">
        <v>0</v>
      </c>
    </row>
    <row r="1069" spans="1:22" x14ac:dyDescent="0.25">
      <c r="A1069" s="26">
        <v>2372</v>
      </c>
      <c r="B1069" s="96" t="s">
        <v>584</v>
      </c>
      <c r="C1069">
        <v>152031103</v>
      </c>
      <c r="D1069" t="s">
        <v>334</v>
      </c>
      <c r="E1069">
        <v>31798.222121289698</v>
      </c>
      <c r="F1069">
        <f t="shared" si="136"/>
        <v>19.762723506084338</v>
      </c>
      <c r="G1069" s="27">
        <v>224</v>
      </c>
      <c r="H1069">
        <f t="shared" si="137"/>
        <v>0.67352279483085364</v>
      </c>
      <c r="I1069">
        <f t="shared" si="138"/>
        <v>13.310644769287331</v>
      </c>
      <c r="J1069" s="97">
        <v>5.9422521291461299E-2</v>
      </c>
      <c r="K1069" s="98">
        <v>1068</v>
      </c>
      <c r="L1069">
        <f t="shared" si="139"/>
        <v>12422.503996642219</v>
      </c>
      <c r="M1069">
        <f t="shared" si="140"/>
        <v>3189.9695297628055</v>
      </c>
      <c r="N1069" t="e">
        <f t="shared" si="141"/>
        <v>#N/A</v>
      </c>
      <c r="O1069" t="str">
        <f t="shared" si="142"/>
        <v>NA</v>
      </c>
      <c r="P1069" t="e">
        <v>#N/A</v>
      </c>
      <c r="Q1069" t="e">
        <v>#N/A</v>
      </c>
      <c r="R1069" t="str" cm="1">
        <f t="array" ref="R1069">INDEX($U$2:$U$6,ROUNDUP(K1069/$T$2,0))</f>
        <v>20-40%</v>
      </c>
      <c r="V1069">
        <v>0</v>
      </c>
    </row>
    <row r="1070" spans="1:22" x14ac:dyDescent="0.25">
      <c r="A1070" s="26">
        <v>2173</v>
      </c>
      <c r="B1070" s="96" t="s">
        <v>1102</v>
      </c>
      <c r="C1070">
        <v>43291105</v>
      </c>
      <c r="D1070" t="s">
        <v>1101</v>
      </c>
      <c r="E1070">
        <v>6037.9333468757304</v>
      </c>
      <c r="F1070">
        <f t="shared" si="136"/>
        <v>3.7525999669830519</v>
      </c>
      <c r="G1070" s="27">
        <v>79</v>
      </c>
      <c r="H1070">
        <f t="shared" si="137"/>
        <v>1.2425956173202335</v>
      </c>
      <c r="I1070">
        <f t="shared" si="138"/>
        <v>4.6629642725291935</v>
      </c>
      <c r="J1070" s="97">
        <v>5.9024864209230303E-2</v>
      </c>
      <c r="K1070" s="98">
        <v>1069</v>
      </c>
      <c r="L1070">
        <f t="shared" si="139"/>
        <v>12426.256596609202</v>
      </c>
      <c r="M1070">
        <f t="shared" si="140"/>
        <v>3185.3065654902762</v>
      </c>
      <c r="N1070" t="e">
        <f t="shared" si="141"/>
        <v>#N/A</v>
      </c>
      <c r="O1070" t="str">
        <f t="shared" si="142"/>
        <v>NA</v>
      </c>
      <c r="P1070" t="e">
        <v>#N/A</v>
      </c>
      <c r="Q1070" t="e">
        <v>#N/A</v>
      </c>
      <c r="R1070" t="str" cm="1">
        <f t="array" ref="R1070">INDEX($U$2:$U$6,ROUNDUP(K1070/$T$2,0))</f>
        <v>20-40%</v>
      </c>
      <c r="V1070">
        <v>0</v>
      </c>
    </row>
    <row r="1071" spans="1:22" x14ac:dyDescent="0.25">
      <c r="A1071" s="26">
        <v>2604</v>
      </c>
      <c r="B1071" s="96" t="s">
        <v>771</v>
      </c>
      <c r="C1071">
        <v>103441103</v>
      </c>
      <c r="D1071" t="s">
        <v>770</v>
      </c>
      <c r="E1071">
        <v>256.38735730888601</v>
      </c>
      <c r="F1071">
        <f t="shared" si="136"/>
        <v>0.15934577831503172</v>
      </c>
      <c r="G1071" s="27">
        <v>157</v>
      </c>
      <c r="H1071">
        <f t="shared" si="137"/>
        <v>57.998342572384203</v>
      </c>
      <c r="I1071">
        <f t="shared" si="138"/>
        <v>9.2417910381784001</v>
      </c>
      <c r="J1071" s="97">
        <v>5.8864911071200003E-2</v>
      </c>
      <c r="K1071" s="98">
        <v>1070</v>
      </c>
      <c r="L1071">
        <f t="shared" si="139"/>
        <v>12426.415942387517</v>
      </c>
      <c r="M1071">
        <f t="shared" si="140"/>
        <v>3176.0647744520979</v>
      </c>
      <c r="N1071" t="e">
        <f t="shared" si="141"/>
        <v>#N/A</v>
      </c>
      <c r="O1071" t="str">
        <f t="shared" si="142"/>
        <v>NA</v>
      </c>
      <c r="P1071" t="e">
        <v>#N/A</v>
      </c>
      <c r="Q1071" t="e">
        <v>#N/A</v>
      </c>
      <c r="R1071" t="str" cm="1">
        <f t="array" ref="R1071">INDEX($U$2:$U$6,ROUNDUP(K1071/$T$2,0))</f>
        <v>20-40%</v>
      </c>
      <c r="V1071">
        <v>0</v>
      </c>
    </row>
    <row r="1072" spans="1:22" x14ac:dyDescent="0.25">
      <c r="A1072" s="26">
        <v>8024</v>
      </c>
      <c r="B1072" s="96" t="s">
        <v>750</v>
      </c>
      <c r="C1072">
        <v>152561107</v>
      </c>
      <c r="D1072" t="s">
        <v>500</v>
      </c>
      <c r="E1072">
        <v>15094.999176794299</v>
      </c>
      <c r="F1072">
        <f t="shared" si="136"/>
        <v>9.3816029687969547</v>
      </c>
      <c r="G1072" s="27">
        <v>124</v>
      </c>
      <c r="H1072">
        <f t="shared" si="137"/>
        <v>0.7768544364410217</v>
      </c>
      <c r="I1072">
        <f t="shared" si="138"/>
        <v>7.2881398872381746</v>
      </c>
      <c r="J1072" s="97">
        <v>5.8775321671275603E-2</v>
      </c>
      <c r="K1072" s="98">
        <v>1071</v>
      </c>
      <c r="L1072">
        <f t="shared" si="139"/>
        <v>12435.797545356314</v>
      </c>
      <c r="M1072">
        <f t="shared" si="140"/>
        <v>3168.7766345648597</v>
      </c>
      <c r="N1072" t="e">
        <f t="shared" si="141"/>
        <v>#N/A</v>
      </c>
      <c r="O1072" t="str">
        <f t="shared" si="142"/>
        <v>NA</v>
      </c>
      <c r="P1072" t="e">
        <v>#N/A</v>
      </c>
      <c r="Q1072" t="e">
        <v>#N/A</v>
      </c>
      <c r="R1072" t="str" cm="1">
        <f t="array" ref="R1072">INDEX($U$2:$U$6,ROUNDUP(K1072/$T$2,0))</f>
        <v>20-40%</v>
      </c>
      <c r="V1072">
        <v>0</v>
      </c>
    </row>
    <row r="1073" spans="1:22" x14ac:dyDescent="0.25">
      <c r="A1073" s="26">
        <v>660</v>
      </c>
      <c r="B1073" s="96" t="s">
        <v>4502</v>
      </c>
      <c r="C1073">
        <v>182331101</v>
      </c>
      <c r="D1073" t="s">
        <v>2485</v>
      </c>
      <c r="E1073">
        <v>8655.1603717350208</v>
      </c>
      <c r="F1073">
        <f t="shared" si="136"/>
        <v>5.3792171359446987</v>
      </c>
      <c r="G1073" s="27">
        <v>38</v>
      </c>
      <c r="H1073">
        <f t="shared" si="137"/>
        <v>0.41480096099592345</v>
      </c>
      <c r="I1073">
        <f t="shared" si="138"/>
        <v>2.2313044373955999</v>
      </c>
      <c r="J1073" s="97">
        <v>5.8718537826199999E-2</v>
      </c>
      <c r="K1073" s="98">
        <v>1072</v>
      </c>
      <c r="L1073">
        <f t="shared" si="139"/>
        <v>12441.17676249226</v>
      </c>
      <c r="M1073">
        <f t="shared" si="140"/>
        <v>3166.5453301274642</v>
      </c>
      <c r="N1073" t="e">
        <f t="shared" si="141"/>
        <v>#N/A</v>
      </c>
      <c r="O1073" t="str">
        <f t="shared" si="142"/>
        <v>NA</v>
      </c>
      <c r="P1073" t="e">
        <v>#N/A</v>
      </c>
      <c r="Q1073" t="e">
        <v>#N/A</v>
      </c>
      <c r="R1073" t="str" cm="1">
        <f t="array" ref="R1073">INDEX($U$2:$U$6,ROUNDUP(K1073/$T$2,0))</f>
        <v>20-40%</v>
      </c>
      <c r="V1073">
        <v>0</v>
      </c>
    </row>
    <row r="1074" spans="1:22" x14ac:dyDescent="0.25">
      <c r="A1074" s="26">
        <v>2838</v>
      </c>
      <c r="B1074" s="96" t="s">
        <v>566</v>
      </c>
      <c r="C1074">
        <v>42951101</v>
      </c>
      <c r="D1074" t="s">
        <v>565</v>
      </c>
      <c r="E1074">
        <v>28839.2375030326</v>
      </c>
      <c r="F1074">
        <f t="shared" si="136"/>
        <v>17.92370261220174</v>
      </c>
      <c r="G1074" s="27">
        <v>165</v>
      </c>
      <c r="H1074">
        <f t="shared" si="137"/>
        <v>0.5396428029166398</v>
      </c>
      <c r="I1074">
        <f t="shared" si="138"/>
        <v>9.6723971162928457</v>
      </c>
      <c r="J1074" s="97">
        <v>5.8620588583593002E-2</v>
      </c>
      <c r="K1074" s="98">
        <v>1073</v>
      </c>
      <c r="L1074">
        <f t="shared" si="139"/>
        <v>12459.10046510446</v>
      </c>
      <c r="M1074">
        <f t="shared" si="140"/>
        <v>3156.8729330111714</v>
      </c>
      <c r="N1074" t="e">
        <f t="shared" si="141"/>
        <v>#N/A</v>
      </c>
      <c r="O1074" t="str">
        <f t="shared" si="142"/>
        <v>NA</v>
      </c>
      <c r="P1074" t="e">
        <v>#N/A</v>
      </c>
      <c r="Q1074" t="e">
        <v>#N/A</v>
      </c>
      <c r="R1074" t="str" cm="1">
        <f t="array" ref="R1074">INDEX($U$2:$U$6,ROUNDUP(K1074/$T$2,0))</f>
        <v>20-40%</v>
      </c>
      <c r="V1074">
        <v>0</v>
      </c>
    </row>
    <row r="1075" spans="1:22" x14ac:dyDescent="0.25">
      <c r="A1075" s="26">
        <v>5642</v>
      </c>
      <c r="B1075" s="96" t="s">
        <v>968</v>
      </c>
      <c r="C1075">
        <v>14101105</v>
      </c>
      <c r="D1075" t="s">
        <v>967</v>
      </c>
      <c r="E1075">
        <v>41703.381551213097</v>
      </c>
      <c r="F1075">
        <f t="shared" si="136"/>
        <v>25.91882010640963</v>
      </c>
      <c r="G1075" s="27">
        <v>254</v>
      </c>
      <c r="H1075">
        <f t="shared" si="137"/>
        <v>0.57336520269570701</v>
      </c>
      <c r="I1075">
        <f t="shared" si="138"/>
        <v>14.860949543945125</v>
      </c>
      <c r="J1075" s="97">
        <v>5.8507675369862698E-2</v>
      </c>
      <c r="K1075" s="98">
        <v>1074</v>
      </c>
      <c r="L1075">
        <f t="shared" si="139"/>
        <v>12485.01928521087</v>
      </c>
      <c r="M1075">
        <f t="shared" si="140"/>
        <v>3142.0119834672264</v>
      </c>
      <c r="N1075" t="e">
        <f t="shared" si="141"/>
        <v>#N/A</v>
      </c>
      <c r="O1075" t="str">
        <f t="shared" si="142"/>
        <v>NA</v>
      </c>
      <c r="P1075" t="e">
        <v>#N/A</v>
      </c>
      <c r="Q1075" t="e">
        <v>#N/A</v>
      </c>
      <c r="R1075" t="str" cm="1">
        <f t="array" ref="R1075">INDEX($U$2:$U$6,ROUNDUP(K1075/$T$2,0))</f>
        <v>20-40%</v>
      </c>
      <c r="V1075">
        <v>0</v>
      </c>
    </row>
    <row r="1076" spans="1:22" x14ac:dyDescent="0.25">
      <c r="A1076" s="26">
        <v>5965</v>
      </c>
      <c r="B1076" s="96" t="s">
        <v>4503</v>
      </c>
      <c r="C1076">
        <v>182981102</v>
      </c>
      <c r="D1076" t="s">
        <v>1753</v>
      </c>
      <c r="E1076">
        <v>37939.848609906701</v>
      </c>
      <c r="F1076">
        <f t="shared" si="136"/>
        <v>23.579769179556681</v>
      </c>
      <c r="G1076" s="27">
        <v>181</v>
      </c>
      <c r="H1076">
        <f t="shared" si="137"/>
        <v>0.44827113081831765</v>
      </c>
      <c r="I1076">
        <f t="shared" si="138"/>
        <v>10.570129794554788</v>
      </c>
      <c r="J1076" s="97">
        <v>5.8398507152236399E-2</v>
      </c>
      <c r="K1076" s="98">
        <v>1075</v>
      </c>
      <c r="L1076">
        <f t="shared" si="139"/>
        <v>12508.599054390426</v>
      </c>
      <c r="M1076">
        <f t="shared" si="140"/>
        <v>3131.4418536726716</v>
      </c>
      <c r="N1076" t="e">
        <f t="shared" si="141"/>
        <v>#N/A</v>
      </c>
      <c r="O1076" t="str">
        <f t="shared" si="142"/>
        <v>NA</v>
      </c>
      <c r="P1076" t="e">
        <v>#N/A</v>
      </c>
      <c r="Q1076" t="e">
        <v>#N/A</v>
      </c>
      <c r="R1076" t="str" cm="1">
        <f t="array" ref="R1076">INDEX($U$2:$U$6,ROUNDUP(K1076/$T$2,0))</f>
        <v>20-40%</v>
      </c>
      <c r="V1076">
        <v>0</v>
      </c>
    </row>
    <row r="1077" spans="1:22" x14ac:dyDescent="0.25">
      <c r="A1077" s="26">
        <v>5646</v>
      </c>
      <c r="B1077" s="96" t="s">
        <v>4504</v>
      </c>
      <c r="C1077">
        <v>182721104</v>
      </c>
      <c r="D1077" t="s">
        <v>460</v>
      </c>
      <c r="E1077">
        <v>1435.1217061863499</v>
      </c>
      <c r="F1077">
        <f t="shared" si="136"/>
        <v>0.8919339379654132</v>
      </c>
      <c r="G1077" s="27">
        <v>23</v>
      </c>
      <c r="H1077">
        <f t="shared" si="137"/>
        <v>1.5055075190849923</v>
      </c>
      <c r="I1077">
        <f t="shared" si="138"/>
        <v>1.3428132501340166</v>
      </c>
      <c r="J1077" s="97">
        <v>5.8383184788435502E-2</v>
      </c>
      <c r="K1077" s="98">
        <v>1076</v>
      </c>
      <c r="L1077">
        <f t="shared" si="139"/>
        <v>12509.490988328393</v>
      </c>
      <c r="M1077">
        <f t="shared" si="140"/>
        <v>3130.0990404225377</v>
      </c>
      <c r="N1077" t="e">
        <f t="shared" si="141"/>
        <v>#N/A</v>
      </c>
      <c r="O1077" t="str">
        <f t="shared" si="142"/>
        <v>NA</v>
      </c>
      <c r="P1077" t="e">
        <v>#N/A</v>
      </c>
      <c r="Q1077" t="e">
        <v>#N/A</v>
      </c>
      <c r="R1077" t="str" cm="1">
        <f t="array" ref="R1077">INDEX($U$2:$U$6,ROUNDUP(K1077/$T$2,0))</f>
        <v>20-40%</v>
      </c>
      <c r="V1077">
        <v>0</v>
      </c>
    </row>
    <row r="1078" spans="1:22" x14ac:dyDescent="0.25">
      <c r="A1078" s="26">
        <v>1584</v>
      </c>
      <c r="B1078" s="96" t="s">
        <v>4505</v>
      </c>
      <c r="C1078">
        <v>152471101</v>
      </c>
      <c r="D1078" t="s">
        <v>489</v>
      </c>
      <c r="E1078">
        <v>63324.334517814998</v>
      </c>
      <c r="F1078">
        <f t="shared" si="136"/>
        <v>39.356329718965192</v>
      </c>
      <c r="G1078" s="27">
        <v>375</v>
      </c>
      <c r="H1078">
        <f t="shared" si="137"/>
        <v>0.55613643459071282</v>
      </c>
      <c r="I1078">
        <f t="shared" si="138"/>
        <v>21.887488888481812</v>
      </c>
      <c r="J1078" s="97">
        <v>5.8366637035951498E-2</v>
      </c>
      <c r="K1078" s="98">
        <v>1077</v>
      </c>
      <c r="L1078">
        <f t="shared" si="139"/>
        <v>12548.847318047357</v>
      </c>
      <c r="M1078">
        <f t="shared" si="140"/>
        <v>3108.2115515340556</v>
      </c>
      <c r="N1078">
        <f t="shared" si="141"/>
        <v>3108.2115515340556</v>
      </c>
      <c r="O1078" t="str">
        <f t="shared" si="142"/>
        <v>COLUMBIA HILL 1101CB</v>
      </c>
      <c r="P1078" t="e">
        <v>#N/A</v>
      </c>
      <c r="Q1078" t="e">
        <v>#N/A</v>
      </c>
      <c r="R1078" t="str" cm="1">
        <f t="array" ref="R1078">INDEX($U$2:$U$6,ROUNDUP(K1078/$T$2,0))</f>
        <v>20-40%</v>
      </c>
      <c r="V1078">
        <v>0</v>
      </c>
    </row>
    <row r="1079" spans="1:22" x14ac:dyDescent="0.25">
      <c r="A1079" s="26">
        <v>8255</v>
      </c>
      <c r="B1079" s="96" t="s">
        <v>1645</v>
      </c>
      <c r="C1079">
        <v>103132101</v>
      </c>
      <c r="D1079" t="s">
        <v>1636</v>
      </c>
      <c r="E1079">
        <v>31122.732211959399</v>
      </c>
      <c r="F1079">
        <f t="shared" si="136"/>
        <v>19.342903798607459</v>
      </c>
      <c r="G1079" s="27">
        <v>222</v>
      </c>
      <c r="H1079">
        <f t="shared" si="137"/>
        <v>0.66469905688363851</v>
      </c>
      <c r="I1079">
        <f t="shared" si="138"/>
        <v>12.857209912325327</v>
      </c>
      <c r="J1079" s="97">
        <v>5.7915359965429403E-2</v>
      </c>
      <c r="K1079" s="98">
        <v>1078</v>
      </c>
      <c r="L1079">
        <f t="shared" si="139"/>
        <v>12568.190221845965</v>
      </c>
      <c r="M1079">
        <f t="shared" si="140"/>
        <v>3095.3543416217303</v>
      </c>
      <c r="N1079" t="e">
        <f t="shared" si="141"/>
        <v>#N/A</v>
      </c>
      <c r="O1079" t="str">
        <f t="shared" si="142"/>
        <v>NA</v>
      </c>
      <c r="P1079" t="e">
        <v>#N/A</v>
      </c>
      <c r="Q1079" t="e">
        <v>#N/A</v>
      </c>
      <c r="R1079" t="str" cm="1">
        <f t="array" ref="R1079">INDEX($U$2:$U$6,ROUNDUP(K1079/$T$2,0))</f>
        <v>20-40%</v>
      </c>
      <c r="V1079">
        <v>0</v>
      </c>
    </row>
    <row r="1080" spans="1:22" x14ac:dyDescent="0.25">
      <c r="A1080" s="26">
        <v>2533</v>
      </c>
      <c r="B1080" s="96" t="s">
        <v>915</v>
      </c>
      <c r="C1080">
        <v>42571101</v>
      </c>
      <c r="D1080" t="s">
        <v>578</v>
      </c>
      <c r="E1080">
        <v>12496.882949791499</v>
      </c>
      <c r="F1080">
        <f t="shared" si="136"/>
        <v>7.7668632379064633</v>
      </c>
      <c r="G1080" s="27">
        <v>176</v>
      </c>
      <c r="H1080">
        <f t="shared" si="137"/>
        <v>1.3122605065748041</v>
      </c>
      <c r="I1080">
        <f t="shared" si="138"/>
        <v>10.192147887072359</v>
      </c>
      <c r="J1080" s="97">
        <v>5.7909931176547497E-2</v>
      </c>
      <c r="K1080" s="98">
        <v>1079</v>
      </c>
      <c r="L1080">
        <f t="shared" si="139"/>
        <v>12575.957085083872</v>
      </c>
      <c r="M1080">
        <f t="shared" si="140"/>
        <v>3085.1621937346581</v>
      </c>
      <c r="N1080" t="e">
        <f t="shared" si="141"/>
        <v>#N/A</v>
      </c>
      <c r="O1080" t="str">
        <f t="shared" si="142"/>
        <v>NA</v>
      </c>
      <c r="P1080" t="e">
        <v>#N/A</v>
      </c>
      <c r="Q1080" t="e">
        <v>#N/A</v>
      </c>
      <c r="R1080" t="str" cm="1">
        <f t="array" ref="R1080">INDEX($U$2:$U$6,ROUNDUP(K1080/$T$2,0))</f>
        <v>20-40%</v>
      </c>
      <c r="V1080">
        <v>0</v>
      </c>
    </row>
    <row r="1081" spans="1:22" x14ac:dyDescent="0.25">
      <c r="A1081" s="26">
        <v>9899</v>
      </c>
      <c r="B1081" s="96" t="s">
        <v>2300</v>
      </c>
      <c r="C1081">
        <v>83182101</v>
      </c>
      <c r="D1081" t="s">
        <v>2299</v>
      </c>
      <c r="E1081">
        <v>1471.05880339907</v>
      </c>
      <c r="F1081">
        <f t="shared" si="136"/>
        <v>0.91426898906095089</v>
      </c>
      <c r="G1081" s="27">
        <v>28</v>
      </c>
      <c r="H1081">
        <f t="shared" si="137"/>
        <v>1.7703388156686906</v>
      </c>
      <c r="I1081">
        <f t="shared" si="138"/>
        <v>1.6185658792967748</v>
      </c>
      <c r="J1081" s="97">
        <v>5.7805924260599099E-2</v>
      </c>
      <c r="K1081" s="98">
        <v>1080</v>
      </c>
      <c r="L1081">
        <f t="shared" si="139"/>
        <v>12576.871354072933</v>
      </c>
      <c r="M1081">
        <f t="shared" si="140"/>
        <v>3083.5436278553611</v>
      </c>
      <c r="N1081" t="e">
        <f t="shared" si="141"/>
        <v>#N/A</v>
      </c>
      <c r="O1081" t="str">
        <f t="shared" si="142"/>
        <v>NA</v>
      </c>
      <c r="P1081" t="e">
        <v>#N/A</v>
      </c>
      <c r="Q1081" t="e">
        <v>#N/A</v>
      </c>
      <c r="R1081" t="str" cm="1">
        <f t="array" ref="R1081">INDEX($U$2:$U$6,ROUNDUP(K1081/$T$2,0))</f>
        <v>20-40%</v>
      </c>
      <c r="V1081">
        <v>0</v>
      </c>
    </row>
    <row r="1082" spans="1:22" x14ac:dyDescent="0.25">
      <c r="A1082" s="26">
        <v>10017</v>
      </c>
      <c r="B1082" s="96" t="s">
        <v>4506</v>
      </c>
      <c r="C1082">
        <v>182611107</v>
      </c>
      <c r="D1082" t="s">
        <v>2005</v>
      </c>
      <c r="E1082">
        <v>447.63574011523599</v>
      </c>
      <c r="F1082">
        <f t="shared" si="136"/>
        <v>0.27820742082985456</v>
      </c>
      <c r="G1082" s="27">
        <v>21</v>
      </c>
      <c r="H1082">
        <f t="shared" si="137"/>
        <v>4.3521758457583486</v>
      </c>
      <c r="I1082">
        <f t="shared" si="138"/>
        <v>1.210807617046421</v>
      </c>
      <c r="J1082" s="97">
        <v>5.7657505573639099E-2</v>
      </c>
      <c r="K1082" s="98">
        <v>1081</v>
      </c>
      <c r="L1082">
        <f t="shared" si="139"/>
        <v>12577.149561493763</v>
      </c>
      <c r="M1082">
        <f t="shared" si="140"/>
        <v>3082.3328202383145</v>
      </c>
      <c r="N1082" t="e">
        <f t="shared" si="141"/>
        <v>#N/A</v>
      </c>
      <c r="O1082" t="str">
        <f t="shared" si="142"/>
        <v>NA</v>
      </c>
      <c r="P1082" t="e">
        <v>#N/A</v>
      </c>
      <c r="Q1082" t="e">
        <v>#N/A</v>
      </c>
      <c r="R1082" t="str" cm="1">
        <f t="array" ref="R1082">INDEX($U$2:$U$6,ROUNDUP(K1082/$T$2,0))</f>
        <v>20-40%</v>
      </c>
      <c r="V1082">
        <v>0</v>
      </c>
    </row>
    <row r="1083" spans="1:22" x14ac:dyDescent="0.25">
      <c r="A1083" s="26">
        <v>451</v>
      </c>
      <c r="B1083" s="96" t="s">
        <v>1676</v>
      </c>
      <c r="C1083">
        <v>42711101</v>
      </c>
      <c r="D1083" t="s">
        <v>346</v>
      </c>
      <c r="E1083">
        <v>3157.1282307971301</v>
      </c>
      <c r="F1083">
        <f t="shared" si="136"/>
        <v>1.9621679495320883</v>
      </c>
      <c r="G1083" s="27">
        <v>22</v>
      </c>
      <c r="H1083">
        <f t="shared" si="137"/>
        <v>0.64625965726962054</v>
      </c>
      <c r="I1083">
        <f t="shared" si="138"/>
        <v>1.2680699865700416</v>
      </c>
      <c r="J1083" s="97">
        <v>5.7639544844092797E-2</v>
      </c>
      <c r="K1083" s="98">
        <v>1082</v>
      </c>
      <c r="L1083">
        <f t="shared" si="139"/>
        <v>12579.111729443295</v>
      </c>
      <c r="M1083">
        <f t="shared" si="140"/>
        <v>3081.0647502517445</v>
      </c>
      <c r="N1083" t="e">
        <f t="shared" si="141"/>
        <v>#N/A</v>
      </c>
      <c r="O1083" t="str">
        <f t="shared" si="142"/>
        <v>NA</v>
      </c>
      <c r="P1083" t="e">
        <v>#N/A</v>
      </c>
      <c r="Q1083" t="e">
        <v>#N/A</v>
      </c>
      <c r="R1083" t="str" cm="1">
        <f t="array" ref="R1083">INDEX($U$2:$U$6,ROUNDUP(K1083/$T$2,0))</f>
        <v>20-40%</v>
      </c>
      <c r="V1083">
        <v>0</v>
      </c>
    </row>
    <row r="1084" spans="1:22" x14ac:dyDescent="0.25">
      <c r="A1084" s="26">
        <v>90</v>
      </c>
      <c r="B1084" s="96" t="s">
        <v>4507</v>
      </c>
      <c r="C1084">
        <v>103571105</v>
      </c>
      <c r="D1084" t="s">
        <v>410</v>
      </c>
      <c r="E1084">
        <v>20545.687609765999</v>
      </c>
      <c r="F1084">
        <f t="shared" si="136"/>
        <v>12.769227849450589</v>
      </c>
      <c r="G1084" s="27">
        <v>423</v>
      </c>
      <c r="H1084">
        <f t="shared" si="137"/>
        <v>1.9063850823118307</v>
      </c>
      <c r="I1084">
        <f t="shared" si="138"/>
        <v>24.343065484833382</v>
      </c>
      <c r="J1084" s="97">
        <v>5.7548618167454803E-2</v>
      </c>
      <c r="K1084" s="98">
        <v>1083</v>
      </c>
      <c r="L1084">
        <f t="shared" si="139"/>
        <v>12591.880957292746</v>
      </c>
      <c r="M1084">
        <f t="shared" si="140"/>
        <v>3056.721684766911</v>
      </c>
      <c r="N1084" t="e">
        <f t="shared" si="141"/>
        <v>#N/A</v>
      </c>
      <c r="O1084" t="str">
        <f t="shared" si="142"/>
        <v>NA</v>
      </c>
      <c r="P1084" t="e">
        <v>#N/A</v>
      </c>
      <c r="Q1084" t="e">
        <v>#N/A</v>
      </c>
      <c r="R1084" t="str" cm="1">
        <f t="array" ref="R1084">INDEX($U$2:$U$6,ROUNDUP(K1084/$T$2,0))</f>
        <v>20-40%</v>
      </c>
      <c r="V1084">
        <v>0</v>
      </c>
    </row>
    <row r="1085" spans="1:22" x14ac:dyDescent="0.25">
      <c r="A1085" s="26">
        <v>67</v>
      </c>
      <c r="B1085" s="96" t="s">
        <v>4508</v>
      </c>
      <c r="C1085">
        <v>43021102</v>
      </c>
      <c r="D1085" t="s">
        <v>420</v>
      </c>
      <c r="E1085">
        <v>20085.8093446846</v>
      </c>
      <c r="F1085">
        <f t="shared" si="136"/>
        <v>12.483411649897203</v>
      </c>
      <c r="G1085" s="27">
        <v>141</v>
      </c>
      <c r="H1085">
        <f t="shared" si="137"/>
        <v>0.64995000423932769</v>
      </c>
      <c r="I1085">
        <f t="shared" si="138"/>
        <v>8.1135934547719604</v>
      </c>
      <c r="J1085" s="97">
        <v>5.7543215991290503E-2</v>
      </c>
      <c r="K1085" s="98">
        <v>1084</v>
      </c>
      <c r="L1085">
        <f t="shared" si="139"/>
        <v>12604.364368942643</v>
      </c>
      <c r="M1085">
        <f t="shared" si="140"/>
        <v>3048.6080913121391</v>
      </c>
      <c r="N1085" t="e">
        <f t="shared" si="141"/>
        <v>#N/A</v>
      </c>
      <c r="O1085" t="str">
        <f t="shared" si="142"/>
        <v>NA</v>
      </c>
      <c r="P1085" t="e">
        <v>#N/A</v>
      </c>
      <c r="Q1085" t="e">
        <v>#N/A</v>
      </c>
      <c r="R1085" t="str" cm="1">
        <f t="array" ref="R1085">INDEX($U$2:$U$6,ROUNDUP(K1085/$T$2,0))</f>
        <v>20-40%</v>
      </c>
      <c r="V1085">
        <v>0</v>
      </c>
    </row>
    <row r="1086" spans="1:22" x14ac:dyDescent="0.25">
      <c r="A1086" s="26">
        <v>3103</v>
      </c>
      <c r="B1086" s="96" t="s">
        <v>2186</v>
      </c>
      <c r="C1086">
        <v>182981102</v>
      </c>
      <c r="D1086" t="s">
        <v>1753</v>
      </c>
      <c r="E1086">
        <v>10307.0829033106</v>
      </c>
      <c r="F1086">
        <f t="shared" si="136"/>
        <v>6.4058936627163456</v>
      </c>
      <c r="G1086" s="27">
        <v>132</v>
      </c>
      <c r="H1086">
        <f t="shared" si="137"/>
        <v>1.1847234783943847</v>
      </c>
      <c r="I1086">
        <f t="shared" si="138"/>
        <v>7.589212622317854</v>
      </c>
      <c r="J1086" s="97">
        <v>5.7494035017559501E-2</v>
      </c>
      <c r="K1086" s="98">
        <v>1085</v>
      </c>
      <c r="L1086">
        <f t="shared" si="139"/>
        <v>12610.77026260536</v>
      </c>
      <c r="M1086">
        <f t="shared" si="140"/>
        <v>3041.0188786898211</v>
      </c>
      <c r="N1086" t="e">
        <f t="shared" si="141"/>
        <v>#N/A</v>
      </c>
      <c r="O1086" t="str">
        <f t="shared" si="142"/>
        <v>NA</v>
      </c>
      <c r="P1086" t="e">
        <v>#N/A</v>
      </c>
      <c r="Q1086" t="e">
        <v>#N/A</v>
      </c>
      <c r="R1086" t="str" cm="1">
        <f t="array" ref="R1086">INDEX($U$2:$U$6,ROUNDUP(K1086/$T$2,0))</f>
        <v>20-40%</v>
      </c>
      <c r="V1086">
        <v>0</v>
      </c>
    </row>
    <row r="1087" spans="1:22" x14ac:dyDescent="0.25">
      <c r="A1087" s="26">
        <v>6894</v>
      </c>
      <c r="B1087" s="96" t="s">
        <v>994</v>
      </c>
      <c r="C1087">
        <v>103351101</v>
      </c>
      <c r="D1087" t="s">
        <v>218</v>
      </c>
      <c r="E1087">
        <v>28221.256379546099</v>
      </c>
      <c r="F1087">
        <f t="shared" si="136"/>
        <v>17.53962484744941</v>
      </c>
      <c r="G1087" s="27">
        <v>168</v>
      </c>
      <c r="H1087">
        <f t="shared" si="137"/>
        <v>0.55061631186799531</v>
      </c>
      <c r="I1087">
        <f t="shared" si="138"/>
        <v>9.6576035450508435</v>
      </c>
      <c r="J1087" s="97">
        <v>5.7485735387207401E-2</v>
      </c>
      <c r="K1087" s="98">
        <v>1086</v>
      </c>
      <c r="L1087">
        <f t="shared" si="139"/>
        <v>12628.30988745281</v>
      </c>
      <c r="M1087">
        <f t="shared" si="140"/>
        <v>3031.3612751447704</v>
      </c>
      <c r="N1087" t="e">
        <f t="shared" si="141"/>
        <v>#N/A</v>
      </c>
      <c r="O1087" t="str">
        <f t="shared" si="142"/>
        <v>NA</v>
      </c>
      <c r="P1087" t="e">
        <v>#N/A</v>
      </c>
      <c r="Q1087" t="e">
        <v>#N/A</v>
      </c>
      <c r="R1087" t="str" cm="1">
        <f t="array" ref="R1087">INDEX($U$2:$U$6,ROUNDUP(K1087/$T$2,0))</f>
        <v>20-40%</v>
      </c>
      <c r="V1087">
        <v>0</v>
      </c>
    </row>
    <row r="1088" spans="1:22" x14ac:dyDescent="0.25">
      <c r="A1088" s="26">
        <v>1819</v>
      </c>
      <c r="B1088" s="96" t="s">
        <v>1251</v>
      </c>
      <c r="C1088">
        <v>42031124</v>
      </c>
      <c r="D1088" t="s">
        <v>562</v>
      </c>
      <c r="E1088">
        <v>7247.2343248194702</v>
      </c>
      <c r="F1088">
        <f t="shared" si="136"/>
        <v>4.5041854100804661</v>
      </c>
      <c r="G1088" s="27">
        <v>52</v>
      </c>
      <c r="H1088">
        <f t="shared" si="137"/>
        <v>0.66284773805397867</v>
      </c>
      <c r="I1088">
        <f t="shared" si="138"/>
        <v>2.9855891108475694</v>
      </c>
      <c r="J1088" s="97">
        <v>5.7415175208607103E-2</v>
      </c>
      <c r="K1088" s="98">
        <v>1087</v>
      </c>
      <c r="L1088">
        <f t="shared" si="139"/>
        <v>12632.81407286289</v>
      </c>
      <c r="M1088">
        <f t="shared" si="140"/>
        <v>3028.3756860339226</v>
      </c>
      <c r="N1088" t="e">
        <f t="shared" si="141"/>
        <v>#N/A</v>
      </c>
      <c r="O1088" t="str">
        <f t="shared" si="142"/>
        <v>NA</v>
      </c>
      <c r="P1088" t="e">
        <v>#N/A</v>
      </c>
      <c r="Q1088" t="e">
        <v>#N/A</v>
      </c>
      <c r="R1088" t="str" cm="1">
        <f t="array" ref="R1088">INDEX($U$2:$U$6,ROUNDUP(K1088/$T$2,0))</f>
        <v>20-40%</v>
      </c>
      <c r="V1088">
        <v>0</v>
      </c>
    </row>
    <row r="1089" spans="1:22" x14ac:dyDescent="0.25">
      <c r="A1089" s="26">
        <v>1989</v>
      </c>
      <c r="B1089" s="96" t="s">
        <v>4509</v>
      </c>
      <c r="C1089">
        <v>162161101</v>
      </c>
      <c r="D1089" t="s">
        <v>1119</v>
      </c>
      <c r="E1089">
        <v>50985.834918205903</v>
      </c>
      <c r="F1089">
        <f t="shared" si="136"/>
        <v>31.687902373030393</v>
      </c>
      <c r="G1089" s="27">
        <v>293</v>
      </c>
      <c r="H1089">
        <f t="shared" si="137"/>
        <v>0.53084179366065776</v>
      </c>
      <c r="I1089">
        <f t="shared" si="138"/>
        <v>16.821262933043268</v>
      </c>
      <c r="J1089" s="97">
        <v>5.7410453696393401E-2</v>
      </c>
      <c r="K1089" s="98">
        <v>1088</v>
      </c>
      <c r="L1089">
        <f t="shared" si="139"/>
        <v>12664.50197523592</v>
      </c>
      <c r="M1089">
        <f t="shared" si="140"/>
        <v>3011.5544231008794</v>
      </c>
      <c r="N1089" t="e">
        <f t="shared" si="141"/>
        <v>#N/A</v>
      </c>
      <c r="O1089" t="str">
        <f t="shared" si="142"/>
        <v>NA</v>
      </c>
      <c r="P1089" t="e">
        <v>#N/A</v>
      </c>
      <c r="Q1089" t="e">
        <v>#N/A</v>
      </c>
      <c r="R1089" t="str" cm="1">
        <f t="array" ref="R1089">INDEX($U$2:$U$6,ROUNDUP(K1089/$T$2,0))</f>
        <v>20-40%</v>
      </c>
      <c r="V1089">
        <v>0</v>
      </c>
    </row>
    <row r="1090" spans="1:22" x14ac:dyDescent="0.25">
      <c r="A1090" s="26">
        <v>994</v>
      </c>
      <c r="B1090" s="96" t="s">
        <v>4510</v>
      </c>
      <c r="C1090">
        <v>103081105</v>
      </c>
      <c r="D1090" t="s">
        <v>2562</v>
      </c>
      <c r="E1090">
        <v>39436.6028571399</v>
      </c>
      <c r="F1090">
        <f t="shared" si="136"/>
        <v>24.51000799076439</v>
      </c>
      <c r="G1090" s="27">
        <v>243</v>
      </c>
      <c r="H1090">
        <f t="shared" si="137"/>
        <v>0.56890463463469554</v>
      </c>
      <c r="I1090">
        <f t="shared" si="138"/>
        <v>13.943857140879283</v>
      </c>
      <c r="J1090" s="97">
        <v>5.7382128151766597E-2</v>
      </c>
      <c r="K1090" s="98">
        <v>1089</v>
      </c>
      <c r="L1090">
        <f t="shared" si="139"/>
        <v>12689.011983226685</v>
      </c>
      <c r="M1090">
        <f t="shared" si="140"/>
        <v>2997.6105659600003</v>
      </c>
      <c r="N1090" t="e">
        <f t="shared" si="141"/>
        <v>#N/A</v>
      </c>
      <c r="O1090" t="str">
        <f t="shared" si="142"/>
        <v>NA</v>
      </c>
      <c r="P1090" t="e">
        <v>#N/A</v>
      </c>
      <c r="Q1090" t="e">
        <v>#N/A</v>
      </c>
      <c r="R1090" t="str" cm="1">
        <f t="array" ref="R1090">INDEX($U$2:$U$6,ROUNDUP(K1090/$T$2,0))</f>
        <v>20-40%</v>
      </c>
      <c r="V1090">
        <v>0</v>
      </c>
    </row>
    <row r="1091" spans="1:22" x14ac:dyDescent="0.25">
      <c r="A1091" s="26">
        <v>7429</v>
      </c>
      <c r="B1091" s="96" t="s">
        <v>591</v>
      </c>
      <c r="C1091">
        <v>152282101</v>
      </c>
      <c r="D1091" t="s">
        <v>265</v>
      </c>
      <c r="E1091">
        <v>35041.553426966799</v>
      </c>
      <c r="F1091">
        <f t="shared" ref="F1091:F1154" si="143">E1091/1609</f>
        <v>21.778467014895462</v>
      </c>
      <c r="G1091" s="27">
        <v>224</v>
      </c>
      <c r="H1091">
        <f t="shared" ref="H1091:H1154" si="144">I1091/F1091</f>
        <v>0.5895429214853728</v>
      </c>
      <c r="I1091">
        <f t="shared" ref="I1091:I1154" si="145">IFERROR(J1091*G1091,0)</f>
        <v>12.839341069434298</v>
      </c>
      <c r="J1091" s="97">
        <v>5.7318486917117398E-2</v>
      </c>
      <c r="K1091" s="98">
        <v>1090</v>
      </c>
      <c r="L1091">
        <f t="shared" ref="L1091:L1154" si="146">L1090+F1091</f>
        <v>12710.79045024158</v>
      </c>
      <c r="M1091">
        <f t="shared" ref="M1091:M1154" si="147">M1090-I1091</f>
        <v>2984.7712248905659</v>
      </c>
      <c r="N1091" t="e">
        <f t="shared" ref="N1091:N1154" si="148">IF(B1091=O1091,M1091,NA())</f>
        <v>#N/A</v>
      </c>
      <c r="O1091" t="str">
        <f t="shared" ref="O1091:O1154" si="149">IFERROR(VLOOKUP(B1091,$AE$2:$AE$420,1,FALSE),"NA")</f>
        <v>NA</v>
      </c>
      <c r="P1091" t="e">
        <v>#N/A</v>
      </c>
      <c r="Q1091" t="e">
        <v>#N/A</v>
      </c>
      <c r="R1091" t="str" cm="1">
        <f t="array" ref="R1091">INDEX($U$2:$U$6,ROUNDUP(K1091/$T$2,0))</f>
        <v>20-40%</v>
      </c>
      <c r="V1091">
        <v>0</v>
      </c>
    </row>
    <row r="1092" spans="1:22" x14ac:dyDescent="0.25">
      <c r="A1092" s="26">
        <v>7628</v>
      </c>
      <c r="B1092" s="96" t="s">
        <v>2398</v>
      </c>
      <c r="C1092">
        <v>152271101</v>
      </c>
      <c r="D1092" t="s">
        <v>1391</v>
      </c>
      <c r="E1092">
        <v>2402.88908041276</v>
      </c>
      <c r="F1092">
        <f t="shared" si="143"/>
        <v>1.4934052706107892</v>
      </c>
      <c r="G1092" s="27">
        <v>47</v>
      </c>
      <c r="H1092">
        <f t="shared" si="144"/>
        <v>1.8001545370383232</v>
      </c>
      <c r="I1092">
        <f t="shared" si="145"/>
        <v>2.6883602735269569</v>
      </c>
      <c r="J1092" s="97">
        <v>5.7199154755892698E-2</v>
      </c>
      <c r="K1092" s="98">
        <v>1091</v>
      </c>
      <c r="L1092">
        <f t="shared" si="146"/>
        <v>12712.283855512191</v>
      </c>
      <c r="M1092">
        <f t="shared" si="147"/>
        <v>2982.0828646170389</v>
      </c>
      <c r="N1092" t="e">
        <f t="shared" si="148"/>
        <v>#N/A</v>
      </c>
      <c r="O1092" t="str">
        <f t="shared" si="149"/>
        <v>NA</v>
      </c>
      <c r="P1092" t="e">
        <v>#N/A</v>
      </c>
      <c r="Q1092" t="e">
        <v>#N/A</v>
      </c>
      <c r="R1092" t="str" cm="1">
        <f t="array" ref="R1092">INDEX($U$2:$U$6,ROUNDUP(K1092/$T$2,0))</f>
        <v>20-40%</v>
      </c>
      <c r="V1092">
        <v>0</v>
      </c>
    </row>
    <row r="1093" spans="1:22" x14ac:dyDescent="0.25">
      <c r="A1093" s="26">
        <v>7386</v>
      </c>
      <c r="B1093" s="96" t="s">
        <v>4511</v>
      </c>
      <c r="C1093">
        <v>14232108</v>
      </c>
      <c r="D1093" t="s">
        <v>881</v>
      </c>
      <c r="E1093">
        <v>14012.716109696699</v>
      </c>
      <c r="F1093">
        <f t="shared" si="143"/>
        <v>8.708959670414357</v>
      </c>
      <c r="G1093" s="27">
        <v>102</v>
      </c>
      <c r="H1093">
        <f t="shared" si="144"/>
        <v>0.6697272987873063</v>
      </c>
      <c r="I1093">
        <f t="shared" si="145"/>
        <v>5.8326280353141966</v>
      </c>
      <c r="J1093" s="97">
        <v>5.7182627797198002E-2</v>
      </c>
      <c r="K1093" s="98">
        <v>1092</v>
      </c>
      <c r="L1093">
        <f t="shared" si="146"/>
        <v>12720.992815182604</v>
      </c>
      <c r="M1093">
        <f t="shared" si="147"/>
        <v>2976.2502365817249</v>
      </c>
      <c r="N1093" t="e">
        <f t="shared" si="148"/>
        <v>#N/A</v>
      </c>
      <c r="O1093" t="str">
        <f t="shared" si="149"/>
        <v>NA</v>
      </c>
      <c r="P1093" t="e">
        <v>#N/A</v>
      </c>
      <c r="Q1093" t="e">
        <v>#N/A</v>
      </c>
      <c r="R1093" t="str" cm="1">
        <f t="array" ref="R1093">INDEX($U$2:$U$6,ROUNDUP(K1093/$T$2,0))</f>
        <v>20-40%</v>
      </c>
      <c r="V1093">
        <v>0</v>
      </c>
    </row>
    <row r="1094" spans="1:22" x14ac:dyDescent="0.25">
      <c r="A1094" s="26">
        <v>9327</v>
      </c>
      <c r="B1094" s="96" t="s">
        <v>482</v>
      </c>
      <c r="C1094">
        <v>42711101</v>
      </c>
      <c r="D1094" t="s">
        <v>346</v>
      </c>
      <c r="E1094">
        <v>15332.2939112186</v>
      </c>
      <c r="F1094">
        <f t="shared" si="143"/>
        <v>9.5290826048592905</v>
      </c>
      <c r="G1094" s="27">
        <v>88</v>
      </c>
      <c r="H1094">
        <f t="shared" si="144"/>
        <v>0.52775661128377171</v>
      </c>
      <c r="I1094">
        <f t="shared" si="145"/>
        <v>5.0290363441836758</v>
      </c>
      <c r="J1094" s="97">
        <v>5.7148140274814498E-2</v>
      </c>
      <c r="K1094" s="98">
        <v>1093</v>
      </c>
      <c r="L1094">
        <f t="shared" si="146"/>
        <v>12730.521897787463</v>
      </c>
      <c r="M1094">
        <f t="shared" si="147"/>
        <v>2971.2212002375413</v>
      </c>
      <c r="N1094" t="e">
        <f t="shared" si="148"/>
        <v>#N/A</v>
      </c>
      <c r="O1094" t="str">
        <f t="shared" si="149"/>
        <v>NA</v>
      </c>
      <c r="P1094" t="e">
        <v>#N/A</v>
      </c>
      <c r="Q1094" t="e">
        <v>#N/A</v>
      </c>
      <c r="R1094" t="str" cm="1">
        <f t="array" ref="R1094">INDEX($U$2:$U$6,ROUNDUP(K1094/$T$2,0))</f>
        <v>20-40%</v>
      </c>
      <c r="V1094">
        <v>0</v>
      </c>
    </row>
    <row r="1095" spans="1:22" x14ac:dyDescent="0.25">
      <c r="A1095" s="26">
        <v>4436</v>
      </c>
      <c r="B1095" s="96" t="s">
        <v>4512</v>
      </c>
      <c r="C1095">
        <v>14232119</v>
      </c>
      <c r="D1095" t="s">
        <v>3842</v>
      </c>
      <c r="E1095">
        <v>1187.93502177961</v>
      </c>
      <c r="F1095">
        <f t="shared" si="143"/>
        <v>0.73830641502772532</v>
      </c>
      <c r="G1095" s="27">
        <v>21</v>
      </c>
      <c r="H1095">
        <f t="shared" si="144"/>
        <v>1.6240497812382064</v>
      </c>
      <c r="I1095">
        <f t="shared" si="145"/>
        <v>1.1990463718125417</v>
      </c>
      <c r="J1095" s="97">
        <v>5.70974462767877E-2</v>
      </c>
      <c r="K1095" s="98">
        <v>1094</v>
      </c>
      <c r="L1095">
        <f t="shared" si="146"/>
        <v>12731.26020420249</v>
      </c>
      <c r="M1095">
        <f t="shared" si="147"/>
        <v>2970.0221538657288</v>
      </c>
      <c r="N1095" t="e">
        <f t="shared" si="148"/>
        <v>#N/A</v>
      </c>
      <c r="O1095" t="str">
        <f t="shared" si="149"/>
        <v>NA</v>
      </c>
      <c r="P1095" t="e">
        <v>#N/A</v>
      </c>
      <c r="Q1095" t="e">
        <v>#N/A</v>
      </c>
      <c r="R1095" t="str" cm="1">
        <f t="array" ref="R1095">INDEX($U$2:$U$6,ROUNDUP(K1095/$T$2,0))</f>
        <v>20-40%</v>
      </c>
      <c r="V1095">
        <v>0</v>
      </c>
    </row>
    <row r="1096" spans="1:22" x14ac:dyDescent="0.25">
      <c r="A1096" s="26">
        <v>4471</v>
      </c>
      <c r="B1096" s="96" t="s">
        <v>1738</v>
      </c>
      <c r="C1096">
        <v>162161102</v>
      </c>
      <c r="D1096" t="s">
        <v>1737</v>
      </c>
      <c r="E1096">
        <v>15139.416536745801</v>
      </c>
      <c r="F1096">
        <f t="shared" si="143"/>
        <v>9.4092085374430088</v>
      </c>
      <c r="G1096" s="27">
        <v>95</v>
      </c>
      <c r="H1096">
        <f t="shared" si="144"/>
        <v>0.57582475655768373</v>
      </c>
      <c r="I1096">
        <f t="shared" si="145"/>
        <v>5.4180552154735997</v>
      </c>
      <c r="J1096" s="97">
        <v>5.703216016288E-2</v>
      </c>
      <c r="K1096" s="98">
        <v>1095</v>
      </c>
      <c r="L1096">
        <f t="shared" si="146"/>
        <v>12740.669412739933</v>
      </c>
      <c r="M1096">
        <f t="shared" si="147"/>
        <v>2964.6040986502553</v>
      </c>
      <c r="N1096" t="e">
        <f t="shared" si="148"/>
        <v>#N/A</v>
      </c>
      <c r="O1096" t="str">
        <f t="shared" si="149"/>
        <v>NA</v>
      </c>
      <c r="P1096" t="e">
        <v>#N/A</v>
      </c>
      <c r="Q1096" t="e">
        <v>#N/A</v>
      </c>
      <c r="R1096" t="str" cm="1">
        <f t="array" ref="R1096">INDEX($U$2:$U$6,ROUNDUP(K1096/$T$2,0))</f>
        <v>20-40%</v>
      </c>
      <c r="V1096">
        <v>0</v>
      </c>
    </row>
    <row r="1097" spans="1:22" x14ac:dyDescent="0.25">
      <c r="A1097" s="26">
        <v>10516</v>
      </c>
      <c r="B1097" s="96" t="s">
        <v>1767</v>
      </c>
      <c r="C1097">
        <v>192221102</v>
      </c>
      <c r="D1097" t="s">
        <v>256</v>
      </c>
      <c r="E1097">
        <v>5026.2321938859304</v>
      </c>
      <c r="F1097">
        <f t="shared" si="143"/>
        <v>3.1238236133535926</v>
      </c>
      <c r="G1097" s="27">
        <v>6</v>
      </c>
      <c r="H1097">
        <f t="shared" si="144"/>
        <v>0.10949209365961253</v>
      </c>
      <c r="I1097">
        <f t="shared" si="145"/>
        <v>0.34203398764942078</v>
      </c>
      <c r="J1097" s="97">
        <v>5.7005664608236799E-2</v>
      </c>
      <c r="K1097" s="98">
        <v>1096</v>
      </c>
      <c r="L1097">
        <f t="shared" si="146"/>
        <v>12743.793236353287</v>
      </c>
      <c r="M1097">
        <f t="shared" si="147"/>
        <v>2964.262064662606</v>
      </c>
      <c r="N1097" t="e">
        <f t="shared" si="148"/>
        <v>#N/A</v>
      </c>
      <c r="O1097" t="str">
        <f t="shared" si="149"/>
        <v>NA</v>
      </c>
      <c r="P1097" t="e">
        <v>#N/A</v>
      </c>
      <c r="Q1097" t="e">
        <v>#N/A</v>
      </c>
      <c r="R1097" t="str" cm="1">
        <f t="array" ref="R1097">INDEX($U$2:$U$6,ROUNDUP(K1097/$T$2,0))</f>
        <v>20-40%</v>
      </c>
      <c r="V1097">
        <v>0</v>
      </c>
    </row>
    <row r="1098" spans="1:22" x14ac:dyDescent="0.25">
      <c r="A1098" s="26">
        <v>10428</v>
      </c>
      <c r="B1098" s="96" t="s">
        <v>4513</v>
      </c>
      <c r="C1098">
        <v>42861101</v>
      </c>
      <c r="D1098" t="s">
        <v>953</v>
      </c>
      <c r="E1098">
        <v>1058.7166057909201</v>
      </c>
      <c r="F1098">
        <f t="shared" si="143"/>
        <v>0.65799664747726538</v>
      </c>
      <c r="G1098" s="27">
        <v>7</v>
      </c>
      <c r="H1098">
        <f t="shared" si="144"/>
        <v>0.60644332768552112</v>
      </c>
      <c r="I1098">
        <f t="shared" si="145"/>
        <v>0.39903767650202959</v>
      </c>
      <c r="J1098" s="97">
        <v>5.7005382357432799E-2</v>
      </c>
      <c r="K1098" s="98">
        <v>1097</v>
      </c>
      <c r="L1098">
        <f t="shared" si="146"/>
        <v>12744.451233000764</v>
      </c>
      <c r="M1098">
        <f t="shared" si="147"/>
        <v>2963.8630269861042</v>
      </c>
      <c r="N1098" t="e">
        <f t="shared" si="148"/>
        <v>#N/A</v>
      </c>
      <c r="O1098" t="str">
        <f t="shared" si="149"/>
        <v>NA</v>
      </c>
      <c r="P1098" t="e">
        <v>#N/A</v>
      </c>
      <c r="Q1098" t="e">
        <v>#N/A</v>
      </c>
      <c r="R1098" t="str" cm="1">
        <f t="array" ref="R1098">INDEX($U$2:$U$6,ROUNDUP(K1098/$T$2,0))</f>
        <v>20-40%</v>
      </c>
      <c r="V1098">
        <v>0</v>
      </c>
    </row>
    <row r="1099" spans="1:22" x14ac:dyDescent="0.25">
      <c r="A1099" s="26">
        <v>5436</v>
      </c>
      <c r="B1099" s="96" t="s">
        <v>4514</v>
      </c>
      <c r="C1099">
        <v>183052110</v>
      </c>
      <c r="D1099" t="s">
        <v>845</v>
      </c>
      <c r="E1099">
        <v>60028.263067619999</v>
      </c>
      <c r="F1099">
        <f t="shared" si="143"/>
        <v>37.307807997277813</v>
      </c>
      <c r="G1099" s="27">
        <v>306</v>
      </c>
      <c r="H1099">
        <f t="shared" si="144"/>
        <v>0.46691544633699028</v>
      </c>
      <c r="I1099">
        <f t="shared" si="145"/>
        <v>17.419591822903705</v>
      </c>
      <c r="J1099" s="97">
        <v>5.6926770663083999E-2</v>
      </c>
      <c r="K1099" s="98">
        <v>1098</v>
      </c>
      <c r="L1099">
        <f t="shared" si="146"/>
        <v>12781.759040998042</v>
      </c>
      <c r="M1099">
        <f t="shared" si="147"/>
        <v>2946.4434351632003</v>
      </c>
      <c r="N1099" t="e">
        <f t="shared" si="148"/>
        <v>#N/A</v>
      </c>
      <c r="O1099" t="str">
        <f t="shared" si="149"/>
        <v>NA</v>
      </c>
      <c r="P1099" t="e">
        <v>#N/A</v>
      </c>
      <c r="Q1099" t="e">
        <v>#N/A</v>
      </c>
      <c r="R1099" t="str" cm="1">
        <f t="array" ref="R1099">INDEX($U$2:$U$6,ROUNDUP(K1099/$T$2,0))</f>
        <v>20-40%</v>
      </c>
      <c r="V1099">
        <v>0</v>
      </c>
    </row>
    <row r="1100" spans="1:22" x14ac:dyDescent="0.25">
      <c r="A1100" s="26">
        <v>1208</v>
      </c>
      <c r="B1100" s="96" t="s">
        <v>4515</v>
      </c>
      <c r="C1100">
        <v>42251101</v>
      </c>
      <c r="D1100" t="s">
        <v>526</v>
      </c>
      <c r="E1100">
        <v>23579.7023944461</v>
      </c>
      <c r="F1100">
        <f t="shared" si="143"/>
        <v>14.654880294870168</v>
      </c>
      <c r="G1100" s="27">
        <v>190</v>
      </c>
      <c r="H1100">
        <f t="shared" si="144"/>
        <v>0.73727994806253339</v>
      </c>
      <c r="I1100">
        <f t="shared" si="145"/>
        <v>10.804749382664522</v>
      </c>
      <c r="J1100" s="97">
        <v>5.6867102014023799E-2</v>
      </c>
      <c r="K1100" s="98">
        <v>1099</v>
      </c>
      <c r="L1100">
        <f t="shared" si="146"/>
        <v>12796.413921292913</v>
      </c>
      <c r="M1100">
        <f t="shared" si="147"/>
        <v>2935.638685780536</v>
      </c>
      <c r="N1100" t="e">
        <f t="shared" si="148"/>
        <v>#N/A</v>
      </c>
      <c r="O1100" t="str">
        <f t="shared" si="149"/>
        <v>NA</v>
      </c>
      <c r="P1100" t="e">
        <v>#N/A</v>
      </c>
      <c r="Q1100" t="e">
        <v>#N/A</v>
      </c>
      <c r="R1100" t="str" cm="1">
        <f t="array" ref="R1100">INDEX($U$2:$U$6,ROUNDUP(K1100/$T$2,0))</f>
        <v>20-40%</v>
      </c>
      <c r="V1100">
        <v>0</v>
      </c>
    </row>
    <row r="1101" spans="1:22" x14ac:dyDescent="0.25">
      <c r="A1101" s="26">
        <v>582</v>
      </c>
      <c r="B1101" s="96" t="s">
        <v>4516</v>
      </c>
      <c r="C1101">
        <v>83392110</v>
      </c>
      <c r="D1101" t="s">
        <v>1798</v>
      </c>
      <c r="E1101">
        <v>50276.810788005401</v>
      </c>
      <c r="F1101">
        <f t="shared" si="143"/>
        <v>31.247241011811933</v>
      </c>
      <c r="G1101" s="27">
        <v>140</v>
      </c>
      <c r="H1101">
        <f t="shared" si="144"/>
        <v>0.25370287000865305</v>
      </c>
      <c r="I1101">
        <f t="shared" si="145"/>
        <v>7.927514724548776</v>
      </c>
      <c r="J1101" s="97">
        <v>5.6625105175348397E-2</v>
      </c>
      <c r="K1101" s="98">
        <v>1100</v>
      </c>
      <c r="L1101">
        <f t="shared" si="146"/>
        <v>12827.661162304725</v>
      </c>
      <c r="M1101">
        <f t="shared" si="147"/>
        <v>2927.7111710559871</v>
      </c>
      <c r="N1101" t="e">
        <f t="shared" si="148"/>
        <v>#N/A</v>
      </c>
      <c r="O1101" t="str">
        <f t="shared" si="149"/>
        <v>NA</v>
      </c>
      <c r="P1101" t="e">
        <v>#N/A</v>
      </c>
      <c r="Q1101" t="e">
        <v>#N/A</v>
      </c>
      <c r="R1101" t="str" cm="1">
        <f t="array" ref="R1101">INDEX($U$2:$U$6,ROUNDUP(K1101/$T$2,0))</f>
        <v>20-40%</v>
      </c>
      <c r="V1101">
        <v>0</v>
      </c>
    </row>
    <row r="1102" spans="1:22" x14ac:dyDescent="0.25">
      <c r="A1102" s="26">
        <v>6471</v>
      </c>
      <c r="B1102" s="96" t="s">
        <v>1870</v>
      </c>
      <c r="C1102">
        <v>43161101</v>
      </c>
      <c r="D1102" t="s">
        <v>273</v>
      </c>
      <c r="E1102">
        <v>9786.5771903727291</v>
      </c>
      <c r="F1102">
        <f t="shared" si="143"/>
        <v>6.0823972593988369</v>
      </c>
      <c r="G1102" s="27">
        <v>48</v>
      </c>
      <c r="H1102">
        <f t="shared" si="144"/>
        <v>0.44663593887350189</v>
      </c>
      <c r="I1102">
        <f t="shared" si="145"/>
        <v>2.7166172105532143</v>
      </c>
      <c r="J1102" s="97">
        <v>5.6596191886525302E-2</v>
      </c>
      <c r="K1102" s="98">
        <v>1101</v>
      </c>
      <c r="L1102">
        <f t="shared" si="146"/>
        <v>12833.743559564124</v>
      </c>
      <c r="M1102">
        <f t="shared" si="147"/>
        <v>2924.994553845434</v>
      </c>
      <c r="N1102" t="e">
        <f t="shared" si="148"/>
        <v>#N/A</v>
      </c>
      <c r="O1102" t="str">
        <f t="shared" si="149"/>
        <v>NA</v>
      </c>
      <c r="P1102" t="e">
        <v>#N/A</v>
      </c>
      <c r="Q1102" t="e">
        <v>#N/A</v>
      </c>
      <c r="R1102" t="str" cm="1">
        <f t="array" ref="R1102">INDEX($U$2:$U$6,ROUNDUP(K1102/$T$2,0))</f>
        <v>20-40%</v>
      </c>
      <c r="V1102">
        <v>0</v>
      </c>
    </row>
    <row r="1103" spans="1:22" x14ac:dyDescent="0.25">
      <c r="A1103" s="26">
        <v>7036</v>
      </c>
      <c r="B1103" s="96" t="s">
        <v>4517</v>
      </c>
      <c r="C1103">
        <v>43021101</v>
      </c>
      <c r="D1103" t="s">
        <v>1176</v>
      </c>
      <c r="E1103">
        <v>4454.6417104965603</v>
      </c>
      <c r="F1103">
        <f t="shared" si="143"/>
        <v>2.7685778188294345</v>
      </c>
      <c r="G1103" s="27">
        <v>35</v>
      </c>
      <c r="H1103">
        <f t="shared" si="144"/>
        <v>0.71436657017126681</v>
      </c>
      <c r="I1103">
        <f t="shared" si="145"/>
        <v>1.97777944068943</v>
      </c>
      <c r="J1103" s="97">
        <v>5.6507984019697997E-2</v>
      </c>
      <c r="K1103" s="98">
        <v>1102</v>
      </c>
      <c r="L1103">
        <f t="shared" si="146"/>
        <v>12836.512137382953</v>
      </c>
      <c r="M1103">
        <f t="shared" si="147"/>
        <v>2923.0167744047444</v>
      </c>
      <c r="N1103" t="e">
        <f t="shared" si="148"/>
        <v>#N/A</v>
      </c>
      <c r="O1103" t="str">
        <f t="shared" si="149"/>
        <v>NA</v>
      </c>
      <c r="P1103" t="e">
        <v>#N/A</v>
      </c>
      <c r="Q1103" t="e">
        <v>#N/A</v>
      </c>
      <c r="R1103" t="str" cm="1">
        <f t="array" ref="R1103">INDEX($U$2:$U$6,ROUNDUP(K1103/$T$2,0))</f>
        <v>20-40%</v>
      </c>
      <c r="V1103">
        <v>0</v>
      </c>
    </row>
    <row r="1104" spans="1:22" x14ac:dyDescent="0.25">
      <c r="A1104" s="26">
        <v>9354</v>
      </c>
      <c r="B1104" s="96" t="s">
        <v>468</v>
      </c>
      <c r="C1104">
        <v>192311141</v>
      </c>
      <c r="D1104" t="s">
        <v>408</v>
      </c>
      <c r="E1104">
        <v>8413.1179437795399</v>
      </c>
      <c r="F1104">
        <f t="shared" si="143"/>
        <v>5.2287867891731139</v>
      </c>
      <c r="G1104" s="27">
        <v>42</v>
      </c>
      <c r="H1104">
        <f t="shared" si="144"/>
        <v>0.4536076984441913</v>
      </c>
      <c r="I1104">
        <f t="shared" si="145"/>
        <v>2.3718179410922091</v>
      </c>
      <c r="J1104" s="97">
        <v>5.6471855740290698E-2</v>
      </c>
      <c r="K1104" s="98">
        <v>1103</v>
      </c>
      <c r="L1104">
        <f t="shared" si="146"/>
        <v>12841.740924172127</v>
      </c>
      <c r="M1104">
        <f t="shared" si="147"/>
        <v>2920.6449564636523</v>
      </c>
      <c r="N1104" t="e">
        <f t="shared" si="148"/>
        <v>#N/A</v>
      </c>
      <c r="O1104" t="str">
        <f t="shared" si="149"/>
        <v>NA</v>
      </c>
      <c r="P1104" t="e">
        <v>#N/A</v>
      </c>
      <c r="Q1104" t="e">
        <v>#N/A</v>
      </c>
      <c r="R1104" t="str" cm="1">
        <f t="array" ref="R1104">INDEX($U$2:$U$6,ROUNDUP(K1104/$T$2,0))</f>
        <v>20-40%</v>
      </c>
      <c r="V1104">
        <v>0</v>
      </c>
    </row>
    <row r="1105" spans="1:22" x14ac:dyDescent="0.25">
      <c r="A1105" s="26">
        <v>8408</v>
      </c>
      <c r="B1105" s="96" t="s">
        <v>4518</v>
      </c>
      <c r="C1105">
        <v>182581105</v>
      </c>
      <c r="D1105" t="s">
        <v>3687</v>
      </c>
      <c r="E1105">
        <v>11908.4790020377</v>
      </c>
      <c r="F1105">
        <f t="shared" si="143"/>
        <v>7.4011678073571785</v>
      </c>
      <c r="G1105" s="27">
        <v>76</v>
      </c>
      <c r="H1105">
        <f t="shared" si="144"/>
        <v>0.57963163587345967</v>
      </c>
      <c r="I1105">
        <f t="shared" si="145"/>
        <v>4.289951003552428</v>
      </c>
      <c r="J1105" s="97">
        <v>5.6446723730952997E-2</v>
      </c>
      <c r="K1105" s="98">
        <v>1104</v>
      </c>
      <c r="L1105">
        <f t="shared" si="146"/>
        <v>12849.142091979484</v>
      </c>
      <c r="M1105">
        <f t="shared" si="147"/>
        <v>2916.3550054601001</v>
      </c>
      <c r="N1105" t="e">
        <f t="shared" si="148"/>
        <v>#N/A</v>
      </c>
      <c r="O1105" t="str">
        <f t="shared" si="149"/>
        <v>NA</v>
      </c>
      <c r="P1105" t="e">
        <v>#N/A</v>
      </c>
      <c r="Q1105" t="e">
        <v>#N/A</v>
      </c>
      <c r="R1105" t="str" cm="1">
        <f t="array" ref="R1105">INDEX($U$2:$U$6,ROUNDUP(K1105/$T$2,0))</f>
        <v>20-40%</v>
      </c>
      <c r="V1105">
        <v>0</v>
      </c>
    </row>
    <row r="1106" spans="1:22" x14ac:dyDescent="0.25">
      <c r="A1106" s="26">
        <v>1036</v>
      </c>
      <c r="B1106" s="96" t="s">
        <v>4519</v>
      </c>
      <c r="C1106">
        <v>192311142</v>
      </c>
      <c r="D1106" t="s">
        <v>275</v>
      </c>
      <c r="E1106">
        <v>16900.9682631297</v>
      </c>
      <c r="F1106">
        <f t="shared" si="143"/>
        <v>10.504020051665444</v>
      </c>
      <c r="G1106" s="27">
        <v>116</v>
      </c>
      <c r="H1106">
        <f t="shared" si="144"/>
        <v>0.62197140543139728</v>
      </c>
      <c r="I1106">
        <f t="shared" si="145"/>
        <v>6.5332001142139351</v>
      </c>
      <c r="J1106" s="97">
        <v>5.6320690639775302E-2</v>
      </c>
      <c r="K1106" s="98">
        <v>1105</v>
      </c>
      <c r="L1106">
        <f t="shared" si="146"/>
        <v>12859.646112031149</v>
      </c>
      <c r="M1106">
        <f t="shared" si="147"/>
        <v>2909.8218053458863</v>
      </c>
      <c r="N1106" t="e">
        <f t="shared" si="148"/>
        <v>#N/A</v>
      </c>
      <c r="O1106" t="str">
        <f t="shared" si="149"/>
        <v>NA</v>
      </c>
      <c r="P1106" t="e">
        <v>#N/A</v>
      </c>
      <c r="Q1106" t="e">
        <v>#N/A</v>
      </c>
      <c r="R1106" t="str" cm="1">
        <f t="array" ref="R1106">INDEX($U$2:$U$6,ROUNDUP(K1106/$T$2,0))</f>
        <v>20-40%</v>
      </c>
      <c r="V1106">
        <v>0</v>
      </c>
    </row>
    <row r="1107" spans="1:22" x14ac:dyDescent="0.25">
      <c r="A1107" s="26">
        <v>5437</v>
      </c>
      <c r="B1107" s="96" t="s">
        <v>4520</v>
      </c>
      <c r="C1107">
        <v>42751113</v>
      </c>
      <c r="D1107" t="s">
        <v>258</v>
      </c>
      <c r="E1107">
        <v>3381.5311127763898</v>
      </c>
      <c r="F1107">
        <f t="shared" si="143"/>
        <v>2.1016352472196331</v>
      </c>
      <c r="G1107" s="27">
        <v>34</v>
      </c>
      <c r="H1107">
        <f t="shared" si="144"/>
        <v>0.91001404595289326</v>
      </c>
      <c r="I1107">
        <f t="shared" si="145"/>
        <v>1.9125175944395474</v>
      </c>
      <c r="J1107" s="97">
        <v>5.6250517483516102E-2</v>
      </c>
      <c r="K1107" s="98">
        <v>1106</v>
      </c>
      <c r="L1107">
        <f t="shared" si="146"/>
        <v>12861.747747278368</v>
      </c>
      <c r="M1107">
        <f t="shared" si="147"/>
        <v>2907.9092877514468</v>
      </c>
      <c r="N1107" t="e">
        <f t="shared" si="148"/>
        <v>#N/A</v>
      </c>
      <c r="O1107" t="str">
        <f t="shared" si="149"/>
        <v>NA</v>
      </c>
      <c r="P1107" t="e">
        <v>#N/A</v>
      </c>
      <c r="Q1107" t="e">
        <v>#N/A</v>
      </c>
      <c r="R1107" t="str" cm="1">
        <f t="array" ref="R1107">INDEX($U$2:$U$6,ROUNDUP(K1107/$T$2,0))</f>
        <v>20-40%</v>
      </c>
      <c r="V1107">
        <v>0</v>
      </c>
    </row>
    <row r="1108" spans="1:22" x14ac:dyDescent="0.25">
      <c r="A1108" s="26">
        <v>8868</v>
      </c>
      <c r="B1108" s="96" t="s">
        <v>4521</v>
      </c>
      <c r="C1108">
        <v>43161101</v>
      </c>
      <c r="D1108" t="s">
        <v>273</v>
      </c>
      <c r="E1108">
        <v>1414.64997841887</v>
      </c>
      <c r="F1108">
        <f t="shared" si="143"/>
        <v>0.87921067645672468</v>
      </c>
      <c r="G1108" s="27">
        <v>8</v>
      </c>
      <c r="H1108">
        <f t="shared" si="144"/>
        <v>0.51081943243028605</v>
      </c>
      <c r="I1108">
        <f t="shared" si="145"/>
        <v>0.44911789873427199</v>
      </c>
      <c r="J1108" s="97">
        <v>5.6139737341783999E-2</v>
      </c>
      <c r="K1108" s="98">
        <v>1107</v>
      </c>
      <c r="L1108">
        <f t="shared" si="146"/>
        <v>12862.626957954824</v>
      </c>
      <c r="M1108">
        <f t="shared" si="147"/>
        <v>2907.4601698527126</v>
      </c>
      <c r="N1108" t="e">
        <f t="shared" si="148"/>
        <v>#N/A</v>
      </c>
      <c r="O1108" t="str">
        <f t="shared" si="149"/>
        <v>NA</v>
      </c>
      <c r="P1108" t="e">
        <v>#N/A</v>
      </c>
      <c r="Q1108" t="e">
        <v>#N/A</v>
      </c>
      <c r="R1108" t="str" cm="1">
        <f t="array" ref="R1108">INDEX($U$2:$U$6,ROUNDUP(K1108/$T$2,0))</f>
        <v>20-40%</v>
      </c>
      <c r="V1108">
        <v>0</v>
      </c>
    </row>
    <row r="1109" spans="1:22" x14ac:dyDescent="0.25">
      <c r="A1109" s="26">
        <v>1882</v>
      </c>
      <c r="B1109" s="96" t="s">
        <v>779</v>
      </c>
      <c r="C1109">
        <v>153652110</v>
      </c>
      <c r="D1109" t="s">
        <v>352</v>
      </c>
      <c r="E1109">
        <v>14796.528706561299</v>
      </c>
      <c r="F1109">
        <f t="shared" si="143"/>
        <v>9.1961023657932248</v>
      </c>
      <c r="G1109" s="27">
        <v>128</v>
      </c>
      <c r="H1109">
        <f t="shared" si="144"/>
        <v>0.77988414075124668</v>
      </c>
      <c r="I1109">
        <f t="shared" si="145"/>
        <v>7.1718943918071556</v>
      </c>
      <c r="J1109" s="97">
        <v>5.6030424935993403E-2</v>
      </c>
      <c r="K1109" s="98">
        <v>1108</v>
      </c>
      <c r="L1109">
        <f t="shared" si="146"/>
        <v>12871.823060320618</v>
      </c>
      <c r="M1109">
        <f t="shared" si="147"/>
        <v>2900.2882754609054</v>
      </c>
      <c r="N1109" t="e">
        <f t="shared" si="148"/>
        <v>#N/A</v>
      </c>
      <c r="O1109" t="str">
        <f t="shared" si="149"/>
        <v>NA</v>
      </c>
      <c r="P1109" t="e">
        <v>#N/A</v>
      </c>
      <c r="Q1109" t="e">
        <v>#N/A</v>
      </c>
      <c r="R1109" t="str" cm="1">
        <f t="array" ref="R1109">INDEX($U$2:$U$6,ROUNDUP(K1109/$T$2,0))</f>
        <v>20-40%</v>
      </c>
      <c r="V1109">
        <v>0</v>
      </c>
    </row>
    <row r="1110" spans="1:22" x14ac:dyDescent="0.25">
      <c r="A1110" s="26">
        <v>3611</v>
      </c>
      <c r="B1110" s="96" t="s">
        <v>1098</v>
      </c>
      <c r="C1110">
        <v>182671108</v>
      </c>
      <c r="D1110" t="s">
        <v>1097</v>
      </c>
      <c r="E1110">
        <v>93735.501330955696</v>
      </c>
      <c r="F1110">
        <f t="shared" si="143"/>
        <v>58.256992747641824</v>
      </c>
      <c r="G1110" s="27">
        <v>397</v>
      </c>
      <c r="H1110">
        <f t="shared" si="144"/>
        <v>0.38101195972312607</v>
      </c>
      <c r="I1110">
        <f t="shared" si="145"/>
        <v>22.196610974354954</v>
      </c>
      <c r="J1110" s="97">
        <v>5.5910858877468397E-2</v>
      </c>
      <c r="K1110" s="98">
        <v>1109</v>
      </c>
      <c r="L1110">
        <f t="shared" si="146"/>
        <v>12930.080053068259</v>
      </c>
      <c r="M1110">
        <f t="shared" si="147"/>
        <v>2878.0916644865506</v>
      </c>
      <c r="N1110" t="e">
        <f t="shared" si="148"/>
        <v>#N/A</v>
      </c>
      <c r="O1110" t="str">
        <f t="shared" si="149"/>
        <v>NA</v>
      </c>
      <c r="P1110" t="e">
        <v>#N/A</v>
      </c>
      <c r="Q1110" t="e">
        <v>#N/A</v>
      </c>
      <c r="R1110" t="str" cm="1">
        <f t="array" ref="R1110">INDEX($U$2:$U$6,ROUNDUP(K1110/$T$2,0))</f>
        <v>20-40%</v>
      </c>
      <c r="V1110">
        <v>0</v>
      </c>
    </row>
    <row r="1111" spans="1:22" x14ac:dyDescent="0.25">
      <c r="A1111" s="26">
        <v>6376</v>
      </c>
      <c r="B1111" s="96" t="s">
        <v>1516</v>
      </c>
      <c r="C1111">
        <v>42811113</v>
      </c>
      <c r="D1111" t="s">
        <v>1267</v>
      </c>
      <c r="E1111">
        <v>11465.3295437326</v>
      </c>
      <c r="F1111">
        <f t="shared" si="143"/>
        <v>7.1257486287958978</v>
      </c>
      <c r="G1111" s="27">
        <v>51</v>
      </c>
      <c r="H1111">
        <f t="shared" si="144"/>
        <v>0.39926645653128312</v>
      </c>
      <c r="I1111">
        <f t="shared" si="145"/>
        <v>2.8450724051519876</v>
      </c>
      <c r="J1111" s="97">
        <v>5.5785733434352697E-2</v>
      </c>
      <c r="K1111" s="98">
        <v>1110</v>
      </c>
      <c r="L1111">
        <f t="shared" si="146"/>
        <v>12937.205801697055</v>
      </c>
      <c r="M1111">
        <f t="shared" si="147"/>
        <v>2875.2465920813988</v>
      </c>
      <c r="N1111" t="e">
        <f t="shared" si="148"/>
        <v>#N/A</v>
      </c>
      <c r="O1111" t="str">
        <f t="shared" si="149"/>
        <v>NA</v>
      </c>
      <c r="P1111" t="e">
        <v>#N/A</v>
      </c>
      <c r="Q1111" t="e">
        <v>#N/A</v>
      </c>
      <c r="R1111" t="str" cm="1">
        <f t="array" ref="R1111">INDEX($U$2:$U$6,ROUNDUP(K1111/$T$2,0))</f>
        <v>20-40%</v>
      </c>
      <c r="V1111">
        <v>0</v>
      </c>
    </row>
    <row r="1112" spans="1:22" x14ac:dyDescent="0.25">
      <c r="A1112" s="26">
        <v>1111</v>
      </c>
      <c r="B1112" s="96" t="s">
        <v>1809</v>
      </c>
      <c r="C1112">
        <v>163781705</v>
      </c>
      <c r="D1112" t="s">
        <v>1134</v>
      </c>
      <c r="E1112">
        <v>6657.3540886727096</v>
      </c>
      <c r="F1112">
        <f t="shared" si="143"/>
        <v>4.1375724603310813</v>
      </c>
      <c r="G1112" s="27">
        <v>46</v>
      </c>
      <c r="H1112">
        <f t="shared" si="144"/>
        <v>0.61999725335361577</v>
      </c>
      <c r="I1112">
        <f t="shared" si="145"/>
        <v>2.565283560956833</v>
      </c>
      <c r="J1112" s="97">
        <v>5.5767033933844197E-2</v>
      </c>
      <c r="K1112" s="98">
        <v>1111</v>
      </c>
      <c r="L1112">
        <f t="shared" si="146"/>
        <v>12941.343374157386</v>
      </c>
      <c r="M1112">
        <f t="shared" si="147"/>
        <v>2872.6813085204421</v>
      </c>
      <c r="N1112" t="e">
        <f t="shared" si="148"/>
        <v>#N/A</v>
      </c>
      <c r="O1112" t="str">
        <f t="shared" si="149"/>
        <v>NA</v>
      </c>
      <c r="P1112" t="e">
        <v>#N/A</v>
      </c>
      <c r="Q1112" t="e">
        <v>#N/A</v>
      </c>
      <c r="R1112" t="str" cm="1">
        <f t="array" ref="R1112">INDEX($U$2:$U$6,ROUNDUP(K1112/$T$2,0))</f>
        <v>20-40%</v>
      </c>
      <c r="V1112">
        <v>0</v>
      </c>
    </row>
    <row r="1113" spans="1:22" x14ac:dyDescent="0.25">
      <c r="A1113" s="26">
        <v>3012</v>
      </c>
      <c r="B1113" s="96" t="s">
        <v>1408</v>
      </c>
      <c r="C1113">
        <v>163761703</v>
      </c>
      <c r="D1113" t="s">
        <v>1407</v>
      </c>
      <c r="E1113">
        <v>20312.1456316861</v>
      </c>
      <c r="F1113">
        <f t="shared" si="143"/>
        <v>12.624080566616595</v>
      </c>
      <c r="G1113" s="27">
        <v>123</v>
      </c>
      <c r="H1113">
        <f t="shared" si="144"/>
        <v>0.54255591205519726</v>
      </c>
      <c r="I1113">
        <f t="shared" si="145"/>
        <v>6.8492695456789576</v>
      </c>
      <c r="J1113" s="97">
        <v>5.5685118257552499E-2</v>
      </c>
      <c r="K1113" s="98">
        <v>1112</v>
      </c>
      <c r="L1113">
        <f t="shared" si="146"/>
        <v>12953.967454724003</v>
      </c>
      <c r="M1113">
        <f t="shared" si="147"/>
        <v>2865.8320389747632</v>
      </c>
      <c r="N1113" t="e">
        <f t="shared" si="148"/>
        <v>#N/A</v>
      </c>
      <c r="O1113" t="str">
        <f t="shared" si="149"/>
        <v>NA</v>
      </c>
      <c r="P1113" t="e">
        <v>#N/A</v>
      </c>
      <c r="Q1113" t="e">
        <v>#N/A</v>
      </c>
      <c r="R1113" t="str" cm="1">
        <f t="array" ref="R1113">INDEX($U$2:$U$6,ROUNDUP(K1113/$T$2,0))</f>
        <v>20-40%</v>
      </c>
      <c r="V1113">
        <v>0</v>
      </c>
    </row>
    <row r="1114" spans="1:22" x14ac:dyDescent="0.25">
      <c r="A1114" s="26">
        <v>722</v>
      </c>
      <c r="B1114" s="96" t="s">
        <v>977</v>
      </c>
      <c r="C1114">
        <v>42811112</v>
      </c>
      <c r="D1114" t="s">
        <v>976</v>
      </c>
      <c r="E1114">
        <v>6507.5662137838699</v>
      </c>
      <c r="F1114">
        <f t="shared" si="143"/>
        <v>4.0444786909781669</v>
      </c>
      <c r="G1114" s="27">
        <v>46</v>
      </c>
      <c r="H1114">
        <f t="shared" si="144"/>
        <v>0.63268812730102153</v>
      </c>
      <c r="I1114">
        <f t="shared" si="145"/>
        <v>2.5588936489038634</v>
      </c>
      <c r="J1114" s="97">
        <v>5.5628122802257901E-2</v>
      </c>
      <c r="K1114" s="98">
        <v>1113</v>
      </c>
      <c r="L1114">
        <f t="shared" si="146"/>
        <v>12958.01193341498</v>
      </c>
      <c r="M1114">
        <f t="shared" si="147"/>
        <v>2863.2731453258593</v>
      </c>
      <c r="N1114" t="e">
        <f t="shared" si="148"/>
        <v>#N/A</v>
      </c>
      <c r="O1114" t="str">
        <f t="shared" si="149"/>
        <v>NA</v>
      </c>
      <c r="P1114" t="e">
        <v>#N/A</v>
      </c>
      <c r="Q1114" t="e">
        <v>#N/A</v>
      </c>
      <c r="R1114" t="str" cm="1">
        <f t="array" ref="R1114">INDEX($U$2:$U$6,ROUNDUP(K1114/$T$2,0))</f>
        <v>20-40%</v>
      </c>
      <c r="V1114">
        <v>0</v>
      </c>
    </row>
    <row r="1115" spans="1:22" x14ac:dyDescent="0.25">
      <c r="A1115" s="26">
        <v>9716</v>
      </c>
      <c r="B1115" s="96" t="s">
        <v>4522</v>
      </c>
      <c r="C1115">
        <v>43501103</v>
      </c>
      <c r="D1115" t="s">
        <v>4304</v>
      </c>
      <c r="E1115">
        <v>2217.96394079218</v>
      </c>
      <c r="F1115">
        <f t="shared" si="143"/>
        <v>1.3784735492804101</v>
      </c>
      <c r="G1115" s="27">
        <v>40</v>
      </c>
      <c r="H1115">
        <f t="shared" si="144"/>
        <v>1.6134660029725127</v>
      </c>
      <c r="I1115">
        <f t="shared" si="145"/>
        <v>2.2241202077607962</v>
      </c>
      <c r="J1115" s="97">
        <v>5.5603005194019901E-2</v>
      </c>
      <c r="K1115" s="98">
        <v>1114</v>
      </c>
      <c r="L1115">
        <f t="shared" si="146"/>
        <v>12959.390406964261</v>
      </c>
      <c r="M1115">
        <f t="shared" si="147"/>
        <v>2861.0490251180986</v>
      </c>
      <c r="N1115" t="e">
        <f t="shared" si="148"/>
        <v>#N/A</v>
      </c>
      <c r="O1115" t="str">
        <f t="shared" si="149"/>
        <v>NA</v>
      </c>
      <c r="P1115" t="e">
        <v>#N/A</v>
      </c>
      <c r="Q1115" t="e">
        <v>#N/A</v>
      </c>
      <c r="R1115" t="str" cm="1">
        <f t="array" ref="R1115">INDEX($U$2:$U$6,ROUNDUP(K1115/$T$2,0))</f>
        <v>20-40%</v>
      </c>
      <c r="V1115">
        <v>0</v>
      </c>
    </row>
    <row r="1116" spans="1:22" x14ac:dyDescent="0.25">
      <c r="A1116" s="26">
        <v>15</v>
      </c>
      <c r="B1116" s="96" t="s">
        <v>4523</v>
      </c>
      <c r="C1116">
        <v>42951101</v>
      </c>
      <c r="D1116" t="s">
        <v>565</v>
      </c>
      <c r="E1116">
        <v>9311.1997301342908</v>
      </c>
      <c r="F1116">
        <f t="shared" si="143"/>
        <v>5.7869482474420701</v>
      </c>
      <c r="G1116" s="27">
        <v>208</v>
      </c>
      <c r="H1116">
        <f t="shared" si="144"/>
        <v>1.9925939664572427</v>
      </c>
      <c r="I1116">
        <f t="shared" si="145"/>
        <v>11.531038162053385</v>
      </c>
      <c r="J1116" s="97">
        <v>5.5437683471410502E-2</v>
      </c>
      <c r="K1116" s="98">
        <v>1115</v>
      </c>
      <c r="L1116">
        <f t="shared" si="146"/>
        <v>12965.177355211703</v>
      </c>
      <c r="M1116">
        <f t="shared" si="147"/>
        <v>2849.5179869560452</v>
      </c>
      <c r="N1116" t="e">
        <f t="shared" si="148"/>
        <v>#N/A</v>
      </c>
      <c r="O1116" t="str">
        <f t="shared" si="149"/>
        <v>NA</v>
      </c>
      <c r="P1116" t="e">
        <v>#N/A</v>
      </c>
      <c r="Q1116" t="e">
        <v>#N/A</v>
      </c>
      <c r="R1116" t="str" cm="1">
        <f t="array" ref="R1116">INDEX($U$2:$U$6,ROUNDUP(K1116/$T$2,0))</f>
        <v>20-40%</v>
      </c>
      <c r="V1116">
        <v>0</v>
      </c>
    </row>
    <row r="1117" spans="1:22" x14ac:dyDescent="0.25">
      <c r="A1117" s="26">
        <v>6036</v>
      </c>
      <c r="B1117" s="96" t="s">
        <v>4524</v>
      </c>
      <c r="C1117">
        <v>152461103</v>
      </c>
      <c r="D1117" t="s">
        <v>521</v>
      </c>
      <c r="E1117">
        <v>11213.2305116019</v>
      </c>
      <c r="F1117">
        <f t="shared" si="143"/>
        <v>6.9690680619029832</v>
      </c>
      <c r="G1117" s="27">
        <v>99</v>
      </c>
      <c r="H1117">
        <f t="shared" si="144"/>
        <v>0.78628719521515023</v>
      </c>
      <c r="I1117">
        <f t="shared" si="145"/>
        <v>5.4796889796571797</v>
      </c>
      <c r="J1117" s="97">
        <v>5.5350393733910902E-2</v>
      </c>
      <c r="K1117" s="98">
        <v>1116</v>
      </c>
      <c r="L1117">
        <f t="shared" si="146"/>
        <v>12972.146423273605</v>
      </c>
      <c r="M1117">
        <f t="shared" si="147"/>
        <v>2844.0382979763881</v>
      </c>
      <c r="N1117" t="e">
        <f t="shared" si="148"/>
        <v>#N/A</v>
      </c>
      <c r="O1117" t="str">
        <f t="shared" si="149"/>
        <v>NA</v>
      </c>
      <c r="P1117" t="e">
        <v>#N/A</v>
      </c>
      <c r="Q1117" t="e">
        <v>#N/A</v>
      </c>
      <c r="R1117" t="str" cm="1">
        <f t="array" ref="R1117">INDEX($U$2:$U$6,ROUNDUP(K1117/$T$2,0))</f>
        <v>20-40%</v>
      </c>
      <c r="V1117">
        <v>0</v>
      </c>
    </row>
    <row r="1118" spans="1:22" x14ac:dyDescent="0.25">
      <c r="A1118" s="26">
        <v>6178</v>
      </c>
      <c r="B1118" s="96" t="s">
        <v>766</v>
      </c>
      <c r="C1118">
        <v>42891101</v>
      </c>
      <c r="D1118" t="s">
        <v>288</v>
      </c>
      <c r="E1118">
        <v>16074.9759895146</v>
      </c>
      <c r="F1118">
        <f t="shared" si="143"/>
        <v>9.9906625167896834</v>
      </c>
      <c r="G1118" s="27">
        <v>219</v>
      </c>
      <c r="H1118">
        <f t="shared" si="144"/>
        <v>1.210860881875903</v>
      </c>
      <c r="I1118">
        <f t="shared" si="145"/>
        <v>12.097302425604486</v>
      </c>
      <c r="J1118" s="97">
        <v>5.5238823861207702E-2</v>
      </c>
      <c r="K1118" s="98">
        <v>1117</v>
      </c>
      <c r="L1118">
        <f t="shared" si="146"/>
        <v>12982.137085790395</v>
      </c>
      <c r="M1118">
        <f t="shared" si="147"/>
        <v>2831.9409955507836</v>
      </c>
      <c r="N1118" t="e">
        <f t="shared" si="148"/>
        <v>#N/A</v>
      </c>
      <c r="O1118" t="str">
        <f t="shared" si="149"/>
        <v>NA</v>
      </c>
      <c r="P1118" t="e">
        <v>#N/A</v>
      </c>
      <c r="Q1118" t="e">
        <v>#N/A</v>
      </c>
      <c r="R1118" t="str" cm="1">
        <f t="array" ref="R1118">INDEX($U$2:$U$6,ROUNDUP(K1118/$T$2,0))</f>
        <v>20-40%</v>
      </c>
      <c r="V1118">
        <v>0</v>
      </c>
    </row>
    <row r="1119" spans="1:22" x14ac:dyDescent="0.25">
      <c r="A1119" s="26">
        <v>6625</v>
      </c>
      <c r="B1119" s="96" t="s">
        <v>4525</v>
      </c>
      <c r="C1119">
        <v>102911107</v>
      </c>
      <c r="D1119" t="s">
        <v>760</v>
      </c>
      <c r="E1119">
        <v>16595.020500388498</v>
      </c>
      <c r="F1119">
        <f t="shared" si="143"/>
        <v>10.313872281161279</v>
      </c>
      <c r="G1119" s="27">
        <v>93</v>
      </c>
      <c r="H1119">
        <f t="shared" si="144"/>
        <v>0.4979680118794515</v>
      </c>
      <c r="I1119">
        <f t="shared" si="145"/>
        <v>5.1359784746284651</v>
      </c>
      <c r="J1119" s="97">
        <v>5.5225574996005E-2</v>
      </c>
      <c r="K1119" s="98">
        <v>1118</v>
      </c>
      <c r="L1119">
        <f t="shared" si="146"/>
        <v>12992.450958071557</v>
      </c>
      <c r="M1119">
        <f t="shared" si="147"/>
        <v>2826.8050170761553</v>
      </c>
      <c r="N1119" t="e">
        <f t="shared" si="148"/>
        <v>#N/A</v>
      </c>
      <c r="O1119" t="str">
        <f t="shared" si="149"/>
        <v>NA</v>
      </c>
      <c r="P1119" t="e">
        <v>#N/A</v>
      </c>
      <c r="Q1119" t="e">
        <v>#N/A</v>
      </c>
      <c r="R1119" t="str" cm="1">
        <f t="array" ref="R1119">INDEX($U$2:$U$6,ROUNDUP(K1119/$T$2,0))</f>
        <v>20-40%</v>
      </c>
      <c r="V1119">
        <v>0</v>
      </c>
    </row>
    <row r="1120" spans="1:22" x14ac:dyDescent="0.25">
      <c r="A1120" s="26">
        <v>7721</v>
      </c>
      <c r="B1120" s="96" t="s">
        <v>2427</v>
      </c>
      <c r="C1120">
        <v>163351705</v>
      </c>
      <c r="D1120" t="s">
        <v>1711</v>
      </c>
      <c r="E1120">
        <v>13110.330606404499</v>
      </c>
      <c r="F1120">
        <f t="shared" si="143"/>
        <v>8.1481234346827218</v>
      </c>
      <c r="G1120" s="27">
        <v>99</v>
      </c>
      <c r="H1120">
        <f t="shared" si="144"/>
        <v>0.67050469746587238</v>
      </c>
      <c r="I1120">
        <f t="shared" si="145"/>
        <v>5.4633550384865233</v>
      </c>
      <c r="J1120" s="97">
        <v>5.5185404429156801E-2</v>
      </c>
      <c r="K1120" s="98">
        <v>1119</v>
      </c>
      <c r="L1120">
        <f t="shared" si="146"/>
        <v>13000.59908150624</v>
      </c>
      <c r="M1120">
        <f t="shared" si="147"/>
        <v>2821.3416620376688</v>
      </c>
      <c r="N1120" t="e">
        <f t="shared" si="148"/>
        <v>#N/A</v>
      </c>
      <c r="O1120" t="str">
        <f t="shared" si="149"/>
        <v>NA</v>
      </c>
      <c r="P1120" t="e">
        <v>#N/A</v>
      </c>
      <c r="Q1120" t="e">
        <v>#N/A</v>
      </c>
      <c r="R1120" t="str" cm="1">
        <f t="array" ref="R1120">INDEX($U$2:$U$6,ROUNDUP(K1120/$T$2,0))</f>
        <v>20-40%</v>
      </c>
      <c r="V1120">
        <v>0</v>
      </c>
    </row>
    <row r="1121" spans="1:22" x14ac:dyDescent="0.25">
      <c r="A1121" s="26">
        <v>8806</v>
      </c>
      <c r="B1121" s="96" t="s">
        <v>4526</v>
      </c>
      <c r="C1121">
        <v>12022212</v>
      </c>
      <c r="D1121" t="s">
        <v>628</v>
      </c>
      <c r="E1121">
        <v>475.28370503024001</v>
      </c>
      <c r="F1121">
        <f t="shared" si="143"/>
        <v>0.29539074271612181</v>
      </c>
      <c r="G1121" s="27">
        <v>5</v>
      </c>
      <c r="H1121">
        <f t="shared" si="144"/>
        <v>0.93380005206748795</v>
      </c>
      <c r="I1121">
        <f t="shared" si="145"/>
        <v>0.27583589092856847</v>
      </c>
      <c r="J1121" s="97">
        <v>5.5167178185713699E-2</v>
      </c>
      <c r="K1121" s="98">
        <v>1120</v>
      </c>
      <c r="L1121">
        <f t="shared" si="146"/>
        <v>13000.894472248956</v>
      </c>
      <c r="M1121">
        <f t="shared" si="147"/>
        <v>2821.0658261467402</v>
      </c>
      <c r="N1121" t="e">
        <f t="shared" si="148"/>
        <v>#N/A</v>
      </c>
      <c r="O1121" t="str">
        <f t="shared" si="149"/>
        <v>NA</v>
      </c>
      <c r="P1121" t="e">
        <v>#N/A</v>
      </c>
      <c r="Q1121" t="e">
        <v>#N/A</v>
      </c>
      <c r="R1121" t="str" cm="1">
        <f t="array" ref="R1121">INDEX($U$2:$U$6,ROUNDUP(K1121/$T$2,0))</f>
        <v>20-40%</v>
      </c>
      <c r="V1121">
        <v>0</v>
      </c>
    </row>
    <row r="1122" spans="1:22" x14ac:dyDescent="0.25">
      <c r="A1122" s="26">
        <v>8792</v>
      </c>
      <c r="B1122" s="96" t="s">
        <v>139</v>
      </c>
      <c r="C1122">
        <v>254061103</v>
      </c>
      <c r="D1122" t="s">
        <v>664</v>
      </c>
      <c r="E1122">
        <v>9029.3519976534099</v>
      </c>
      <c r="F1122">
        <f t="shared" si="143"/>
        <v>5.6117787431034243</v>
      </c>
      <c r="G1122" s="27">
        <v>38</v>
      </c>
      <c r="H1122">
        <f t="shared" si="144"/>
        <v>0.37319494600485953</v>
      </c>
      <c r="I1122">
        <f t="shared" si="145"/>
        <v>2.0942874650237009</v>
      </c>
      <c r="J1122" s="97">
        <v>5.5112828026939502E-2</v>
      </c>
      <c r="K1122" s="98">
        <v>1121</v>
      </c>
      <c r="L1122">
        <f t="shared" si="146"/>
        <v>13006.506250992059</v>
      </c>
      <c r="M1122">
        <f t="shared" si="147"/>
        <v>2818.9715386817165</v>
      </c>
      <c r="N1122">
        <f t="shared" si="148"/>
        <v>2818.9715386817165</v>
      </c>
      <c r="O1122" t="str">
        <f t="shared" si="149"/>
        <v>DUNLAP 1103CB</v>
      </c>
      <c r="P1122" t="e">
        <v>#N/A</v>
      </c>
      <c r="Q1122" t="e">
        <v>#N/A</v>
      </c>
      <c r="R1122" t="str" cm="1">
        <f t="array" ref="R1122">INDEX($U$2:$U$6,ROUNDUP(K1122/$T$2,0))</f>
        <v>20-40%</v>
      </c>
      <c r="V1122">
        <v>0</v>
      </c>
    </row>
    <row r="1123" spans="1:22" x14ac:dyDescent="0.25">
      <c r="A1123" s="26">
        <v>4534</v>
      </c>
      <c r="B1123" s="96" t="s">
        <v>3781</v>
      </c>
      <c r="C1123">
        <v>252811102</v>
      </c>
      <c r="D1123" t="s">
        <v>2131</v>
      </c>
      <c r="E1123">
        <v>57093.510418943901</v>
      </c>
      <c r="F1123">
        <f t="shared" si="143"/>
        <v>35.48384737038154</v>
      </c>
      <c r="G1123" s="27">
        <v>394</v>
      </c>
      <c r="H1123">
        <f t="shared" si="144"/>
        <v>0.6109876300641599</v>
      </c>
      <c r="I1123">
        <f t="shared" si="145"/>
        <v>21.68019181038779</v>
      </c>
      <c r="J1123" s="97">
        <v>5.50258675390553E-2</v>
      </c>
      <c r="K1123" s="98">
        <v>1122</v>
      </c>
      <c r="L1123">
        <f t="shared" si="146"/>
        <v>13041.990098362441</v>
      </c>
      <c r="M1123">
        <f t="shared" si="147"/>
        <v>2797.2913468713286</v>
      </c>
      <c r="N1123" t="e">
        <f t="shared" si="148"/>
        <v>#N/A</v>
      </c>
      <c r="O1123" t="str">
        <f t="shared" si="149"/>
        <v>NA</v>
      </c>
      <c r="P1123" t="e">
        <v>#N/A</v>
      </c>
      <c r="Q1123" t="e">
        <v>#N/A</v>
      </c>
      <c r="R1123" t="str" cm="1">
        <f t="array" ref="R1123">INDEX($U$2:$U$6,ROUNDUP(K1123/$T$2,0))</f>
        <v>20-40%</v>
      </c>
      <c r="V1123">
        <v>0</v>
      </c>
    </row>
    <row r="1124" spans="1:22" x14ac:dyDescent="0.25">
      <c r="A1124" s="26">
        <v>2247</v>
      </c>
      <c r="B1124" s="96" t="s">
        <v>1205</v>
      </c>
      <c r="C1124">
        <v>163451701</v>
      </c>
      <c r="D1124" t="s">
        <v>1204</v>
      </c>
      <c r="E1124">
        <v>62439.7254802803</v>
      </c>
      <c r="F1124">
        <f t="shared" si="143"/>
        <v>38.806541628514793</v>
      </c>
      <c r="G1124" s="27">
        <v>333</v>
      </c>
      <c r="H1124">
        <f t="shared" si="144"/>
        <v>0.47211200540602455</v>
      </c>
      <c r="I1124">
        <f t="shared" si="145"/>
        <v>18.321034191110492</v>
      </c>
      <c r="J1124" s="97">
        <v>5.50181206940255E-2</v>
      </c>
      <c r="K1124" s="98">
        <v>1123</v>
      </c>
      <c r="L1124">
        <f t="shared" si="146"/>
        <v>13080.796639990956</v>
      </c>
      <c r="M1124">
        <f t="shared" si="147"/>
        <v>2778.9703126802183</v>
      </c>
      <c r="N1124" t="e">
        <f t="shared" si="148"/>
        <v>#N/A</v>
      </c>
      <c r="O1124" t="str">
        <f t="shared" si="149"/>
        <v>NA</v>
      </c>
      <c r="P1124" t="e">
        <v>#N/A</v>
      </c>
      <c r="Q1124" t="e">
        <v>#N/A</v>
      </c>
      <c r="R1124" t="str" cm="1">
        <f t="array" ref="R1124">INDEX($U$2:$U$6,ROUNDUP(K1124/$T$2,0))</f>
        <v>20-40%</v>
      </c>
      <c r="V1124">
        <v>0</v>
      </c>
    </row>
    <row r="1125" spans="1:22" x14ac:dyDescent="0.25">
      <c r="A1125" s="26">
        <v>3205</v>
      </c>
      <c r="B1125" s="96" t="s">
        <v>1184</v>
      </c>
      <c r="C1125">
        <v>42271103</v>
      </c>
      <c r="D1125" t="s">
        <v>720</v>
      </c>
      <c r="E1125">
        <v>19558.6497830113</v>
      </c>
      <c r="F1125">
        <f t="shared" si="143"/>
        <v>12.155779852710566</v>
      </c>
      <c r="G1125" s="27">
        <v>129</v>
      </c>
      <c r="H1125">
        <f t="shared" si="144"/>
        <v>0.58352522380041594</v>
      </c>
      <c r="I1125">
        <f t="shared" si="145"/>
        <v>7.0932041590215196</v>
      </c>
      <c r="J1125" s="97">
        <v>5.4986078752104803E-2</v>
      </c>
      <c r="K1125" s="98">
        <v>1124</v>
      </c>
      <c r="L1125">
        <f t="shared" si="146"/>
        <v>13092.952419843667</v>
      </c>
      <c r="M1125">
        <f t="shared" si="147"/>
        <v>2771.877108521197</v>
      </c>
      <c r="N1125" t="e">
        <f t="shared" si="148"/>
        <v>#N/A</v>
      </c>
      <c r="O1125" t="str">
        <f t="shared" si="149"/>
        <v>NA</v>
      </c>
      <c r="P1125" t="e">
        <v>#N/A</v>
      </c>
      <c r="Q1125" t="e">
        <v>#N/A</v>
      </c>
      <c r="R1125" t="str" cm="1">
        <f t="array" ref="R1125">INDEX($U$2:$U$6,ROUNDUP(K1125/$T$2,0))</f>
        <v>20-40%</v>
      </c>
      <c r="V1125">
        <v>0</v>
      </c>
    </row>
    <row r="1126" spans="1:22" x14ac:dyDescent="0.25">
      <c r="A1126" s="26">
        <v>9516</v>
      </c>
      <c r="B1126" s="96" t="s">
        <v>907</v>
      </c>
      <c r="C1126">
        <v>103611101</v>
      </c>
      <c r="D1126" t="s">
        <v>906</v>
      </c>
      <c r="E1126">
        <v>12974.576980518401</v>
      </c>
      <c r="F1126">
        <f t="shared" si="143"/>
        <v>8.063752007780236</v>
      </c>
      <c r="G1126" s="27">
        <v>51</v>
      </c>
      <c r="H1126">
        <f t="shared" si="144"/>
        <v>0.34736078558345929</v>
      </c>
      <c r="I1126">
        <f t="shared" si="145"/>
        <v>2.8010312321727397</v>
      </c>
      <c r="J1126" s="97">
        <v>5.4922181022994898E-2</v>
      </c>
      <c r="K1126" s="98">
        <v>1125</v>
      </c>
      <c r="L1126">
        <f t="shared" si="146"/>
        <v>13101.016171851446</v>
      </c>
      <c r="M1126">
        <f t="shared" si="147"/>
        <v>2769.0760772890244</v>
      </c>
      <c r="N1126" t="e">
        <f t="shared" si="148"/>
        <v>#N/A</v>
      </c>
      <c r="O1126" t="str">
        <f t="shared" si="149"/>
        <v>NA</v>
      </c>
      <c r="P1126" t="e">
        <v>#N/A</v>
      </c>
      <c r="Q1126" t="e">
        <v>#N/A</v>
      </c>
      <c r="R1126" t="str" cm="1">
        <f t="array" ref="R1126">INDEX($U$2:$U$6,ROUNDUP(K1126/$T$2,0))</f>
        <v>20-40%</v>
      </c>
      <c r="V1126">
        <v>0</v>
      </c>
    </row>
    <row r="1127" spans="1:22" x14ac:dyDescent="0.25">
      <c r="A1127" s="26">
        <v>4729</v>
      </c>
      <c r="B1127" s="96" t="s">
        <v>1772</v>
      </c>
      <c r="C1127">
        <v>42751113</v>
      </c>
      <c r="D1127" t="s">
        <v>258</v>
      </c>
      <c r="E1127">
        <v>9086.2434464900598</v>
      </c>
      <c r="F1127">
        <f t="shared" si="143"/>
        <v>5.647137008384127</v>
      </c>
      <c r="G1127" s="27">
        <v>123</v>
      </c>
      <c r="H1127">
        <f t="shared" si="144"/>
        <v>1.1952561220662803</v>
      </c>
      <c r="I1127">
        <f t="shared" si="145"/>
        <v>6.7497750814181874</v>
      </c>
      <c r="J1127" s="97">
        <v>5.4876220174131601E-2</v>
      </c>
      <c r="K1127" s="98">
        <v>1126</v>
      </c>
      <c r="L1127">
        <f t="shared" si="146"/>
        <v>13106.66330885983</v>
      </c>
      <c r="M1127">
        <f t="shared" si="147"/>
        <v>2762.3263022076062</v>
      </c>
      <c r="N1127" t="e">
        <f t="shared" si="148"/>
        <v>#N/A</v>
      </c>
      <c r="O1127" t="str">
        <f t="shared" si="149"/>
        <v>NA</v>
      </c>
      <c r="P1127" t="e">
        <v>#N/A</v>
      </c>
      <c r="Q1127" t="e">
        <v>#N/A</v>
      </c>
      <c r="R1127" t="str" cm="1">
        <f t="array" ref="R1127">INDEX($U$2:$U$6,ROUNDUP(K1127/$T$2,0))</f>
        <v>20-40%</v>
      </c>
      <c r="V1127">
        <v>0</v>
      </c>
    </row>
    <row r="1128" spans="1:22" x14ac:dyDescent="0.25">
      <c r="A1128" s="26">
        <v>6906</v>
      </c>
      <c r="B1128" s="96" t="s">
        <v>4527</v>
      </c>
      <c r="C1128">
        <v>163881101</v>
      </c>
      <c r="D1128" t="s">
        <v>2202</v>
      </c>
      <c r="E1128">
        <v>2970.8687432987399</v>
      </c>
      <c r="F1128">
        <f t="shared" si="143"/>
        <v>1.8464069256051834</v>
      </c>
      <c r="G1128" s="27">
        <v>85</v>
      </c>
      <c r="H1128">
        <f t="shared" si="144"/>
        <v>2.525451915962337</v>
      </c>
      <c r="I1128">
        <f t="shared" si="145"/>
        <v>4.6630119079157382</v>
      </c>
      <c r="J1128" s="97">
        <v>5.4858963622538101E-2</v>
      </c>
      <c r="K1128" s="98">
        <v>1127</v>
      </c>
      <c r="L1128">
        <f t="shared" si="146"/>
        <v>13108.509715785436</v>
      </c>
      <c r="M1128">
        <f t="shared" si="147"/>
        <v>2757.6632902996903</v>
      </c>
      <c r="N1128" t="e">
        <f t="shared" si="148"/>
        <v>#N/A</v>
      </c>
      <c r="O1128" t="str">
        <f t="shared" si="149"/>
        <v>NA</v>
      </c>
      <c r="P1128" t="e">
        <v>#N/A</v>
      </c>
      <c r="Q1128" t="e">
        <v>#N/A</v>
      </c>
      <c r="R1128" t="str" cm="1">
        <f t="array" ref="R1128">INDEX($U$2:$U$6,ROUNDUP(K1128/$T$2,0))</f>
        <v>20-40%</v>
      </c>
      <c r="V1128">
        <v>0</v>
      </c>
    </row>
    <row r="1129" spans="1:22" x14ac:dyDescent="0.25">
      <c r="A1129" s="26">
        <v>1910</v>
      </c>
      <c r="B1129" s="96" t="s">
        <v>2779</v>
      </c>
      <c r="C1129">
        <v>163451701</v>
      </c>
      <c r="D1129" t="s">
        <v>1204</v>
      </c>
      <c r="E1129">
        <v>7894.5526843992102</v>
      </c>
      <c r="F1129">
        <f t="shared" si="143"/>
        <v>4.9064963855806152</v>
      </c>
      <c r="G1129" s="27">
        <v>49</v>
      </c>
      <c r="H1129">
        <f t="shared" si="144"/>
        <v>0.54444470341686091</v>
      </c>
      <c r="I1129">
        <f t="shared" si="145"/>
        <v>2.6713159694633379</v>
      </c>
      <c r="J1129" s="97">
        <v>5.4516652438027301E-2</v>
      </c>
      <c r="K1129" s="98">
        <v>1128</v>
      </c>
      <c r="L1129">
        <f t="shared" si="146"/>
        <v>13113.416212171016</v>
      </c>
      <c r="M1129">
        <f t="shared" si="147"/>
        <v>2754.9919743302271</v>
      </c>
      <c r="N1129" t="e">
        <f t="shared" si="148"/>
        <v>#N/A</v>
      </c>
      <c r="O1129" t="str">
        <f t="shared" si="149"/>
        <v>NA</v>
      </c>
      <c r="P1129" t="e">
        <v>#N/A</v>
      </c>
      <c r="Q1129" t="e">
        <v>#N/A</v>
      </c>
      <c r="R1129" t="str" cm="1">
        <f t="array" ref="R1129">INDEX($U$2:$U$6,ROUNDUP(K1129/$T$2,0))</f>
        <v>20-40%</v>
      </c>
      <c r="V1129">
        <v>0</v>
      </c>
    </row>
    <row r="1130" spans="1:22" x14ac:dyDescent="0.25">
      <c r="A1130" s="26">
        <v>1099</v>
      </c>
      <c r="B1130" s="96" t="s">
        <v>1628</v>
      </c>
      <c r="C1130">
        <v>43361102</v>
      </c>
      <c r="D1130" t="s">
        <v>1088</v>
      </c>
      <c r="E1130">
        <v>13968.9875426574</v>
      </c>
      <c r="F1130">
        <f t="shared" si="143"/>
        <v>8.6817821893458049</v>
      </c>
      <c r="G1130" s="27">
        <v>238</v>
      </c>
      <c r="H1130">
        <f t="shared" si="144"/>
        <v>1.4935872199033151</v>
      </c>
      <c r="I1130">
        <f t="shared" si="145"/>
        <v>12.966998923991117</v>
      </c>
      <c r="J1130" s="97">
        <v>5.4483188756265198E-2</v>
      </c>
      <c r="K1130" s="98">
        <v>1129</v>
      </c>
      <c r="L1130">
        <f t="shared" si="146"/>
        <v>13122.097994360362</v>
      </c>
      <c r="M1130">
        <f t="shared" si="147"/>
        <v>2742.0249754062361</v>
      </c>
      <c r="N1130" t="e">
        <f t="shared" si="148"/>
        <v>#N/A</v>
      </c>
      <c r="O1130" t="str">
        <f t="shared" si="149"/>
        <v>NA</v>
      </c>
      <c r="P1130" t="e">
        <v>#N/A</v>
      </c>
      <c r="Q1130" t="e">
        <v>#N/A</v>
      </c>
      <c r="R1130" t="str" cm="1">
        <f t="array" ref="R1130">INDEX($U$2:$U$6,ROUNDUP(K1130/$T$2,0))</f>
        <v>20-40%</v>
      </c>
      <c r="V1130">
        <v>0</v>
      </c>
    </row>
    <row r="1131" spans="1:22" x14ac:dyDescent="0.25">
      <c r="A1131" s="26">
        <v>9073</v>
      </c>
      <c r="B1131" s="96" t="s">
        <v>4528</v>
      </c>
      <c r="C1131">
        <v>162991103</v>
      </c>
      <c r="D1131" t="s">
        <v>1126</v>
      </c>
      <c r="E1131">
        <v>1186.13962345451</v>
      </c>
      <c r="F1131">
        <f t="shared" si="143"/>
        <v>0.73719056771566815</v>
      </c>
      <c r="G1131" s="27">
        <v>19</v>
      </c>
      <c r="H1131">
        <f t="shared" si="144"/>
        <v>1.400418546377723</v>
      </c>
      <c r="I1131">
        <f t="shared" si="145"/>
        <v>1.0323753432437444</v>
      </c>
      <c r="J1131" s="97">
        <v>5.4335544381249698E-2</v>
      </c>
      <c r="K1131" s="98">
        <v>1130</v>
      </c>
      <c r="L1131">
        <f t="shared" si="146"/>
        <v>13122.835184928077</v>
      </c>
      <c r="M1131">
        <f t="shared" si="147"/>
        <v>2740.9926000629926</v>
      </c>
      <c r="N1131" t="e">
        <f t="shared" si="148"/>
        <v>#N/A</v>
      </c>
      <c r="O1131" t="str">
        <f t="shared" si="149"/>
        <v>NA</v>
      </c>
      <c r="P1131" t="e">
        <v>#N/A</v>
      </c>
      <c r="Q1131" t="e">
        <v>#N/A</v>
      </c>
      <c r="R1131" t="str" cm="1">
        <f t="array" ref="R1131">INDEX($U$2:$U$6,ROUNDUP(K1131/$T$2,0))</f>
        <v>20-40%</v>
      </c>
      <c r="V1131">
        <v>0</v>
      </c>
    </row>
    <row r="1132" spans="1:22" x14ac:dyDescent="0.25">
      <c r="A1132" s="26">
        <v>1018</v>
      </c>
      <c r="B1132" s="96" t="s">
        <v>626</v>
      </c>
      <c r="C1132">
        <v>153662102</v>
      </c>
      <c r="D1132" t="s">
        <v>205</v>
      </c>
      <c r="E1132">
        <v>62437.516451360199</v>
      </c>
      <c r="F1132">
        <f t="shared" si="143"/>
        <v>38.805168708116966</v>
      </c>
      <c r="G1132" s="27">
        <v>359</v>
      </c>
      <c r="H1132">
        <f t="shared" si="144"/>
        <v>0.50242046967377696</v>
      </c>
      <c r="I1132">
        <f t="shared" si="145"/>
        <v>19.496511088102277</v>
      </c>
      <c r="J1132" s="97">
        <v>5.4307830328975702E-2</v>
      </c>
      <c r="K1132" s="98">
        <v>1131</v>
      </c>
      <c r="L1132">
        <f t="shared" si="146"/>
        <v>13161.640353636194</v>
      </c>
      <c r="M1132">
        <f t="shared" si="147"/>
        <v>2721.4960889748904</v>
      </c>
      <c r="N1132" t="e">
        <f t="shared" si="148"/>
        <v>#N/A</v>
      </c>
      <c r="O1132" t="str">
        <f t="shared" si="149"/>
        <v>NA</v>
      </c>
      <c r="P1132" t="e">
        <v>#N/A</v>
      </c>
      <c r="Q1132" t="e">
        <v>#N/A</v>
      </c>
      <c r="R1132" t="str" cm="1">
        <f t="array" ref="R1132">INDEX($U$2:$U$6,ROUNDUP(K1132/$T$2,0))</f>
        <v>20-40%</v>
      </c>
      <c r="V1132">
        <v>0</v>
      </c>
    </row>
    <row r="1133" spans="1:22" x14ac:dyDescent="0.25">
      <c r="A1133" s="26">
        <v>882</v>
      </c>
      <c r="B1133" s="96" t="s">
        <v>781</v>
      </c>
      <c r="C1133">
        <v>83242105</v>
      </c>
      <c r="D1133" t="s">
        <v>679</v>
      </c>
      <c r="E1133">
        <v>14045.9027955235</v>
      </c>
      <c r="F1133">
        <f t="shared" si="143"/>
        <v>8.7295853297224983</v>
      </c>
      <c r="G1133" s="27">
        <v>156</v>
      </c>
      <c r="H1133">
        <f t="shared" si="144"/>
        <v>0.97009618790055829</v>
      </c>
      <c r="I1133">
        <f t="shared" si="145"/>
        <v>8.4685374503164343</v>
      </c>
      <c r="J1133" s="97">
        <v>5.4285496476387397E-2</v>
      </c>
      <c r="K1133" s="98">
        <v>1132</v>
      </c>
      <c r="L1133">
        <f t="shared" si="146"/>
        <v>13170.369938965916</v>
      </c>
      <c r="M1133">
        <f t="shared" si="147"/>
        <v>2713.0275515245739</v>
      </c>
      <c r="N1133" t="e">
        <f t="shared" si="148"/>
        <v>#N/A</v>
      </c>
      <c r="O1133" t="str">
        <f t="shared" si="149"/>
        <v>NA</v>
      </c>
      <c r="P1133" t="e">
        <v>#N/A</v>
      </c>
      <c r="Q1133" t="e">
        <v>#N/A</v>
      </c>
      <c r="R1133" t="str" cm="1">
        <f t="array" ref="R1133">INDEX($U$2:$U$6,ROUNDUP(K1133/$T$2,0))</f>
        <v>20-40%</v>
      </c>
      <c r="V1133">
        <v>0</v>
      </c>
    </row>
    <row r="1134" spans="1:22" x14ac:dyDescent="0.25">
      <c r="A1134" s="26">
        <v>7464</v>
      </c>
      <c r="B1134" s="96" t="s">
        <v>4529</v>
      </c>
      <c r="C1134">
        <v>153612106</v>
      </c>
      <c r="D1134" t="s">
        <v>1888</v>
      </c>
      <c r="E1134">
        <v>224.61894002645801</v>
      </c>
      <c r="F1134">
        <f t="shared" si="143"/>
        <v>0.13960157863670478</v>
      </c>
      <c r="G1134" s="27">
        <v>9</v>
      </c>
      <c r="H1134">
        <f t="shared" si="144"/>
        <v>3.4952272202180992</v>
      </c>
      <c r="I1134">
        <f t="shared" si="145"/>
        <v>0.48793923763642799</v>
      </c>
      <c r="J1134" s="97">
        <v>5.4215470848492001E-2</v>
      </c>
      <c r="K1134" s="98">
        <v>1133</v>
      </c>
      <c r="L1134">
        <f t="shared" si="146"/>
        <v>13170.509540544552</v>
      </c>
      <c r="M1134">
        <f t="shared" si="147"/>
        <v>2712.5396122869374</v>
      </c>
      <c r="N1134" t="e">
        <f t="shared" si="148"/>
        <v>#N/A</v>
      </c>
      <c r="O1134" t="str">
        <f t="shared" si="149"/>
        <v>NA</v>
      </c>
      <c r="P1134" t="e">
        <v>#N/A</v>
      </c>
      <c r="Q1134" t="e">
        <v>#N/A</v>
      </c>
      <c r="R1134" t="str" cm="1">
        <f t="array" ref="R1134">INDEX($U$2:$U$6,ROUNDUP(K1134/$T$2,0))</f>
        <v>20-40%</v>
      </c>
      <c r="V1134">
        <v>0</v>
      </c>
    </row>
    <row r="1135" spans="1:22" x14ac:dyDescent="0.25">
      <c r="A1135" s="26">
        <v>8313</v>
      </c>
      <c r="B1135" s="96" t="s">
        <v>4530</v>
      </c>
      <c r="C1135">
        <v>103541104</v>
      </c>
      <c r="D1135" t="s">
        <v>1347</v>
      </c>
      <c r="E1135">
        <v>2325.1243977168001</v>
      </c>
      <c r="F1135">
        <f t="shared" si="143"/>
        <v>1.4450742061633313</v>
      </c>
      <c r="G1135" s="27">
        <v>34</v>
      </c>
      <c r="H1135">
        <f t="shared" si="144"/>
        <v>1.2699078893470261</v>
      </c>
      <c r="I1135">
        <f t="shared" si="145"/>
        <v>1.8351111350987053</v>
      </c>
      <c r="J1135" s="97">
        <v>5.39738569146678E-2</v>
      </c>
      <c r="K1135" s="98">
        <v>1134</v>
      </c>
      <c r="L1135">
        <f t="shared" si="146"/>
        <v>13171.954614750715</v>
      </c>
      <c r="M1135">
        <f t="shared" si="147"/>
        <v>2710.7045011518389</v>
      </c>
      <c r="N1135" t="e">
        <f t="shared" si="148"/>
        <v>#N/A</v>
      </c>
      <c r="O1135" t="str">
        <f t="shared" si="149"/>
        <v>NA</v>
      </c>
      <c r="P1135" t="e">
        <v>#N/A</v>
      </c>
      <c r="Q1135" t="e">
        <v>#N/A</v>
      </c>
      <c r="R1135" t="str" cm="1">
        <f t="array" ref="R1135">INDEX($U$2:$U$6,ROUNDUP(K1135/$T$2,0))</f>
        <v>20-40%</v>
      </c>
      <c r="V1135">
        <v>0</v>
      </c>
    </row>
    <row r="1136" spans="1:22" x14ac:dyDescent="0.25">
      <c r="A1136" s="26">
        <v>8191</v>
      </c>
      <c r="B1136" s="96" t="s">
        <v>1181</v>
      </c>
      <c r="C1136">
        <v>103451101</v>
      </c>
      <c r="D1136" t="s">
        <v>1180</v>
      </c>
      <c r="E1136">
        <v>13991.440067469801</v>
      </c>
      <c r="F1136">
        <f t="shared" si="143"/>
        <v>8.695736524219889</v>
      </c>
      <c r="G1136" s="27">
        <v>33</v>
      </c>
      <c r="H1136">
        <f t="shared" si="144"/>
        <v>0.20480553498174589</v>
      </c>
      <c r="I1136">
        <f t="shared" si="145"/>
        <v>1.7809349709031619</v>
      </c>
      <c r="J1136" s="97">
        <v>5.3967726391004903E-2</v>
      </c>
      <c r="K1136" s="98">
        <v>1135</v>
      </c>
      <c r="L1136">
        <f t="shared" si="146"/>
        <v>13180.650351274935</v>
      </c>
      <c r="M1136">
        <f t="shared" si="147"/>
        <v>2708.9235661809357</v>
      </c>
      <c r="N1136" t="e">
        <f t="shared" si="148"/>
        <v>#N/A</v>
      </c>
      <c r="O1136" t="str">
        <f t="shared" si="149"/>
        <v>NA</v>
      </c>
      <c r="P1136" t="e">
        <v>#N/A</v>
      </c>
      <c r="Q1136" t="e">
        <v>#N/A</v>
      </c>
      <c r="R1136" t="str" cm="1">
        <f t="array" ref="R1136">INDEX($U$2:$U$6,ROUNDUP(K1136/$T$2,0))</f>
        <v>20-40%</v>
      </c>
      <c r="V1136">
        <v>0</v>
      </c>
    </row>
    <row r="1137" spans="1:22" x14ac:dyDescent="0.25">
      <c r="A1137" s="26">
        <v>5209</v>
      </c>
      <c r="B1137" s="96" t="s">
        <v>2156</v>
      </c>
      <c r="C1137">
        <v>163541102</v>
      </c>
      <c r="D1137" t="s">
        <v>861</v>
      </c>
      <c r="E1137">
        <v>7497.8567752036397</v>
      </c>
      <c r="F1137">
        <f t="shared" si="143"/>
        <v>4.6599482754528525</v>
      </c>
      <c r="G1137" s="27">
        <v>27</v>
      </c>
      <c r="H1137">
        <f t="shared" si="144"/>
        <v>0.31195691590738706</v>
      </c>
      <c r="I1137">
        <f t="shared" si="145"/>
        <v>1.4537030922982188</v>
      </c>
      <c r="J1137" s="97">
        <v>5.3840855270304397E-2</v>
      </c>
      <c r="K1137" s="98">
        <v>1136</v>
      </c>
      <c r="L1137">
        <f t="shared" si="146"/>
        <v>13185.310299550389</v>
      </c>
      <c r="M1137">
        <f t="shared" si="147"/>
        <v>2707.4698630886373</v>
      </c>
      <c r="N1137" t="e">
        <f t="shared" si="148"/>
        <v>#N/A</v>
      </c>
      <c r="O1137" t="str">
        <f t="shared" si="149"/>
        <v>NA</v>
      </c>
      <c r="P1137" t="e">
        <v>#N/A</v>
      </c>
      <c r="Q1137" t="e">
        <v>#N/A</v>
      </c>
      <c r="R1137" t="str" cm="1">
        <f t="array" ref="R1137">INDEX($U$2:$U$6,ROUNDUP(K1137/$T$2,0))</f>
        <v>20-40%</v>
      </c>
      <c r="V1137">
        <v>0</v>
      </c>
    </row>
    <row r="1138" spans="1:22" x14ac:dyDescent="0.25">
      <c r="A1138" s="26">
        <v>2961</v>
      </c>
      <c r="B1138" s="96" t="s">
        <v>1302</v>
      </c>
      <c r="C1138">
        <v>102971111</v>
      </c>
      <c r="D1138" t="s">
        <v>1286</v>
      </c>
      <c r="E1138">
        <v>35984.1334924697</v>
      </c>
      <c r="F1138">
        <f t="shared" si="143"/>
        <v>22.364284333418087</v>
      </c>
      <c r="G1138" s="27">
        <v>181</v>
      </c>
      <c r="H1138">
        <f t="shared" si="144"/>
        <v>0.43511138479901312</v>
      </c>
      <c r="I1138">
        <f t="shared" si="145"/>
        <v>9.7309547263524188</v>
      </c>
      <c r="J1138" s="97">
        <v>5.37621808085769E-2</v>
      </c>
      <c r="K1138" s="98">
        <v>1137</v>
      </c>
      <c r="L1138">
        <f t="shared" si="146"/>
        <v>13207.674583883807</v>
      </c>
      <c r="M1138">
        <f t="shared" si="147"/>
        <v>2697.7389083622847</v>
      </c>
      <c r="N1138" t="e">
        <f t="shared" si="148"/>
        <v>#N/A</v>
      </c>
      <c r="O1138" t="str">
        <f t="shared" si="149"/>
        <v>NA</v>
      </c>
      <c r="P1138" t="e">
        <v>#N/A</v>
      </c>
      <c r="Q1138" t="e">
        <v>#N/A</v>
      </c>
      <c r="R1138" t="str" cm="1">
        <f t="array" ref="R1138">INDEX($U$2:$U$6,ROUNDUP(K1138/$T$2,0))</f>
        <v>20-40%</v>
      </c>
      <c r="V1138">
        <v>0</v>
      </c>
    </row>
    <row r="1139" spans="1:22" x14ac:dyDescent="0.25">
      <c r="A1139" s="26">
        <v>5221</v>
      </c>
      <c r="B1139" s="96" t="s">
        <v>1359</v>
      </c>
      <c r="C1139">
        <v>152762101</v>
      </c>
      <c r="D1139" t="s">
        <v>386</v>
      </c>
      <c r="E1139">
        <v>21920.8691922451</v>
      </c>
      <c r="F1139">
        <f t="shared" si="143"/>
        <v>13.623908758387259</v>
      </c>
      <c r="G1139" s="27">
        <v>70</v>
      </c>
      <c r="H1139">
        <f t="shared" si="144"/>
        <v>0.2751934010956138</v>
      </c>
      <c r="I1139">
        <f t="shared" si="145"/>
        <v>3.7492097874369108</v>
      </c>
      <c r="J1139" s="97">
        <v>5.3560139820527299E-2</v>
      </c>
      <c r="K1139" s="98">
        <v>1138</v>
      </c>
      <c r="L1139">
        <f t="shared" si="146"/>
        <v>13221.298492642194</v>
      </c>
      <c r="M1139">
        <f t="shared" si="147"/>
        <v>2693.9896985748478</v>
      </c>
      <c r="N1139" t="e">
        <f t="shared" si="148"/>
        <v>#N/A</v>
      </c>
      <c r="O1139" t="str">
        <f t="shared" si="149"/>
        <v>NA</v>
      </c>
      <c r="P1139" t="e">
        <v>#N/A</v>
      </c>
      <c r="Q1139" t="e">
        <v>#N/A</v>
      </c>
      <c r="R1139" t="str" cm="1">
        <f t="array" ref="R1139">INDEX($U$2:$U$6,ROUNDUP(K1139/$T$2,0))</f>
        <v>20-40%</v>
      </c>
      <c r="V1139">
        <v>0</v>
      </c>
    </row>
    <row r="1140" spans="1:22" x14ac:dyDescent="0.25">
      <c r="A1140" s="26">
        <v>1685</v>
      </c>
      <c r="B1140" s="96" t="s">
        <v>1668</v>
      </c>
      <c r="C1140">
        <v>192171103</v>
      </c>
      <c r="D1140" t="s">
        <v>1023</v>
      </c>
      <c r="E1140">
        <v>27271.322236129599</v>
      </c>
      <c r="F1140">
        <f t="shared" si="143"/>
        <v>16.949236939794655</v>
      </c>
      <c r="G1140" s="27">
        <v>167</v>
      </c>
      <c r="H1140">
        <f t="shared" si="144"/>
        <v>0.52659440581933059</v>
      </c>
      <c r="I1140">
        <f t="shared" si="145"/>
        <v>8.9253733554022165</v>
      </c>
      <c r="J1140" s="97">
        <v>5.3445349433546202E-2</v>
      </c>
      <c r="K1140" s="98">
        <v>1139</v>
      </c>
      <c r="L1140">
        <f t="shared" si="146"/>
        <v>13238.247729581988</v>
      </c>
      <c r="M1140">
        <f t="shared" si="147"/>
        <v>2685.0643252194454</v>
      </c>
      <c r="N1140" t="e">
        <f t="shared" si="148"/>
        <v>#N/A</v>
      </c>
      <c r="O1140" t="str">
        <f t="shared" si="149"/>
        <v>NA</v>
      </c>
      <c r="P1140" t="e">
        <v>#N/A</v>
      </c>
      <c r="Q1140" t="e">
        <v>#N/A</v>
      </c>
      <c r="R1140" t="str" cm="1">
        <f t="array" ref="R1140">INDEX($U$2:$U$6,ROUNDUP(K1140/$T$2,0))</f>
        <v>20-40%</v>
      </c>
      <c r="V1140">
        <v>0</v>
      </c>
    </row>
    <row r="1141" spans="1:22" x14ac:dyDescent="0.25">
      <c r="A1141" s="26">
        <v>1361</v>
      </c>
      <c r="B1141" s="96" t="s">
        <v>1444</v>
      </c>
      <c r="C1141">
        <v>103541105</v>
      </c>
      <c r="D1141" t="s">
        <v>902</v>
      </c>
      <c r="E1141">
        <v>1891.6003111222001</v>
      </c>
      <c r="F1141">
        <f t="shared" si="143"/>
        <v>1.1756372350044748</v>
      </c>
      <c r="G1141" s="27">
        <v>133</v>
      </c>
      <c r="H1141">
        <f t="shared" si="144"/>
        <v>6.0425195100229017</v>
      </c>
      <c r="I1141">
        <f t="shared" si="145"/>
        <v>7.1038109292239184</v>
      </c>
      <c r="J1141" s="97">
        <v>5.3412112249803897E-2</v>
      </c>
      <c r="K1141" s="98">
        <v>1140</v>
      </c>
      <c r="L1141">
        <f t="shared" si="146"/>
        <v>13239.423366816993</v>
      </c>
      <c r="M1141">
        <f t="shared" si="147"/>
        <v>2677.9605142902215</v>
      </c>
      <c r="N1141" t="e">
        <f t="shared" si="148"/>
        <v>#N/A</v>
      </c>
      <c r="O1141" t="str">
        <f t="shared" si="149"/>
        <v>NA</v>
      </c>
      <c r="P1141" t="e">
        <v>#N/A</v>
      </c>
      <c r="Q1141" t="e">
        <v>#N/A</v>
      </c>
      <c r="R1141" t="str" cm="1">
        <f t="array" ref="R1141">INDEX($U$2:$U$6,ROUNDUP(K1141/$T$2,0))</f>
        <v>20-40%</v>
      </c>
      <c r="V1141">
        <v>0</v>
      </c>
    </row>
    <row r="1142" spans="1:22" x14ac:dyDescent="0.25">
      <c r="A1142" s="26">
        <v>566</v>
      </c>
      <c r="B1142" s="96" t="s">
        <v>4531</v>
      </c>
      <c r="C1142">
        <v>83242110</v>
      </c>
      <c r="D1142" t="s">
        <v>1468</v>
      </c>
      <c r="E1142">
        <v>157.40148162527501</v>
      </c>
      <c r="F1142">
        <f t="shared" si="143"/>
        <v>9.7825656696876956E-2</v>
      </c>
      <c r="G1142" s="27">
        <v>28</v>
      </c>
      <c r="H1142">
        <f t="shared" si="144"/>
        <v>15.286909478743407</v>
      </c>
      <c r="I1142">
        <f t="shared" si="145"/>
        <v>1.4954519586237869</v>
      </c>
      <c r="J1142" s="97">
        <v>5.3408998522278102E-2</v>
      </c>
      <c r="K1142" s="98">
        <v>1141</v>
      </c>
      <c r="L1142">
        <f t="shared" si="146"/>
        <v>13239.52119247369</v>
      </c>
      <c r="M1142">
        <f t="shared" si="147"/>
        <v>2676.4650623315979</v>
      </c>
      <c r="N1142" t="e">
        <f t="shared" si="148"/>
        <v>#N/A</v>
      </c>
      <c r="O1142" t="str">
        <f t="shared" si="149"/>
        <v>NA</v>
      </c>
      <c r="P1142" t="e">
        <v>#N/A</v>
      </c>
      <c r="Q1142" t="e">
        <v>#N/A</v>
      </c>
      <c r="R1142" t="str" cm="1">
        <f t="array" ref="R1142">INDEX($U$2:$U$6,ROUNDUP(K1142/$T$2,0))</f>
        <v>20-40%</v>
      </c>
      <c r="V1142">
        <v>0</v>
      </c>
    </row>
    <row r="1143" spans="1:22" x14ac:dyDescent="0.25">
      <c r="A1143" s="26">
        <v>9804</v>
      </c>
      <c r="B1143" s="96" t="s">
        <v>4532</v>
      </c>
      <c r="C1143">
        <v>163451702</v>
      </c>
      <c r="D1143" t="s">
        <v>933</v>
      </c>
      <c r="E1143">
        <v>972.04708386424295</v>
      </c>
      <c r="F1143">
        <f t="shared" si="143"/>
        <v>0.60413118947435862</v>
      </c>
      <c r="G1143" s="27">
        <v>8</v>
      </c>
      <c r="H1143">
        <f t="shared" si="144"/>
        <v>0.70706946938242632</v>
      </c>
      <c r="I1143">
        <f t="shared" si="145"/>
        <v>0.42716271957900881</v>
      </c>
      <c r="J1143" s="97">
        <v>5.3395339947376101E-2</v>
      </c>
      <c r="K1143" s="98">
        <v>1142</v>
      </c>
      <c r="L1143">
        <f t="shared" si="146"/>
        <v>13240.125323663166</v>
      </c>
      <c r="M1143">
        <f t="shared" si="147"/>
        <v>2676.0378996120189</v>
      </c>
      <c r="N1143" t="e">
        <f t="shared" si="148"/>
        <v>#N/A</v>
      </c>
      <c r="O1143" t="str">
        <f t="shared" si="149"/>
        <v>NA</v>
      </c>
      <c r="P1143" t="e">
        <v>#N/A</v>
      </c>
      <c r="Q1143" t="e">
        <v>#N/A</v>
      </c>
      <c r="R1143" t="str" cm="1">
        <f t="array" ref="R1143">INDEX($U$2:$U$6,ROUNDUP(K1143/$T$2,0))</f>
        <v>20-40%</v>
      </c>
      <c r="V1143">
        <v>0</v>
      </c>
    </row>
    <row r="1144" spans="1:22" x14ac:dyDescent="0.25">
      <c r="A1144" s="26">
        <v>548</v>
      </c>
      <c r="B1144" s="96" t="s">
        <v>353</v>
      </c>
      <c r="C1144">
        <v>153652110</v>
      </c>
      <c r="D1144" t="s">
        <v>352</v>
      </c>
      <c r="E1144">
        <v>73535.667082782995</v>
      </c>
      <c r="F1144">
        <f t="shared" si="143"/>
        <v>45.702714159591672</v>
      </c>
      <c r="G1144" s="27">
        <v>475</v>
      </c>
      <c r="H1144">
        <f t="shared" si="144"/>
        <v>0.55491723938533288</v>
      </c>
      <c r="I1144">
        <f t="shared" si="145"/>
        <v>25.361223973857573</v>
      </c>
      <c r="J1144" s="97">
        <v>5.3392050471279102E-2</v>
      </c>
      <c r="K1144" s="98">
        <v>1143</v>
      </c>
      <c r="L1144">
        <f t="shared" si="146"/>
        <v>13285.828037822757</v>
      </c>
      <c r="M1144">
        <f t="shared" si="147"/>
        <v>2650.6766756381612</v>
      </c>
      <c r="N1144">
        <f t="shared" si="148"/>
        <v>2650.6766756381612</v>
      </c>
      <c r="O1144" t="str">
        <f t="shared" si="149"/>
        <v>SHINGLE SPRINGS 21107742</v>
      </c>
      <c r="P1144" t="e">
        <v>#N/A</v>
      </c>
      <c r="Q1144" t="e">
        <v>#N/A</v>
      </c>
      <c r="R1144" t="str" cm="1">
        <f t="array" ref="R1144">INDEX($U$2:$U$6,ROUNDUP(K1144/$T$2,0))</f>
        <v>20-40%</v>
      </c>
      <c r="V1144">
        <v>0</v>
      </c>
    </row>
    <row r="1145" spans="1:22" x14ac:dyDescent="0.25">
      <c r="A1145" s="26">
        <v>4014</v>
      </c>
      <c r="B1145" s="96" t="s">
        <v>4533</v>
      </c>
      <c r="C1145">
        <v>163351704</v>
      </c>
      <c r="D1145" t="s">
        <v>2210</v>
      </c>
      <c r="E1145">
        <v>22355.130445355298</v>
      </c>
      <c r="F1145">
        <f t="shared" si="143"/>
        <v>13.893803881513549</v>
      </c>
      <c r="G1145" s="27">
        <v>170</v>
      </c>
      <c r="H1145">
        <f t="shared" si="144"/>
        <v>0.65194229126489778</v>
      </c>
      <c r="I1145">
        <f t="shared" si="145"/>
        <v>9.0579583368990733</v>
      </c>
      <c r="J1145" s="97">
        <v>5.3282107864112201E-2</v>
      </c>
      <c r="K1145" s="98">
        <v>1144</v>
      </c>
      <c r="L1145">
        <f t="shared" si="146"/>
        <v>13299.721841704271</v>
      </c>
      <c r="M1145">
        <f t="shared" si="147"/>
        <v>2641.6187173012622</v>
      </c>
      <c r="N1145" t="e">
        <f t="shared" si="148"/>
        <v>#N/A</v>
      </c>
      <c r="O1145" t="str">
        <f t="shared" si="149"/>
        <v>NA</v>
      </c>
      <c r="P1145" t="e">
        <v>#N/A</v>
      </c>
      <c r="Q1145" t="e">
        <v>#N/A</v>
      </c>
      <c r="R1145" t="str" cm="1">
        <f t="array" ref="R1145">INDEX($U$2:$U$6,ROUNDUP(K1145/$T$2,0))</f>
        <v>20-40%</v>
      </c>
      <c r="V1145">
        <v>0</v>
      </c>
    </row>
    <row r="1146" spans="1:22" x14ac:dyDescent="0.25">
      <c r="A1146" s="26">
        <v>5744</v>
      </c>
      <c r="B1146" s="96" t="s">
        <v>290</v>
      </c>
      <c r="C1146">
        <v>24251101</v>
      </c>
      <c r="D1146" t="s">
        <v>289</v>
      </c>
      <c r="E1146">
        <v>21278.669062495501</v>
      </c>
      <c r="F1146">
        <f t="shared" si="143"/>
        <v>13.224778783403046</v>
      </c>
      <c r="G1146" s="27">
        <v>149</v>
      </c>
      <c r="H1146">
        <f t="shared" si="144"/>
        <v>0.5970271428873285</v>
      </c>
      <c r="I1146">
        <f t="shared" si="145"/>
        <v>7.8955518923720804</v>
      </c>
      <c r="J1146" s="97">
        <v>5.2990281156859602E-2</v>
      </c>
      <c r="K1146" s="98">
        <v>1145</v>
      </c>
      <c r="L1146">
        <f t="shared" si="146"/>
        <v>13312.946620487673</v>
      </c>
      <c r="M1146">
        <f t="shared" si="147"/>
        <v>2633.7231654088901</v>
      </c>
      <c r="N1146" t="e">
        <f t="shared" si="148"/>
        <v>#N/A</v>
      </c>
      <c r="O1146" t="str">
        <f t="shared" si="149"/>
        <v>NA</v>
      </c>
      <c r="P1146" t="e">
        <v>#N/A</v>
      </c>
      <c r="Q1146" t="e">
        <v>#N/A</v>
      </c>
      <c r="R1146" t="str" cm="1">
        <f t="array" ref="R1146">INDEX($U$2:$U$6,ROUNDUP(K1146/$T$2,0))</f>
        <v>20-40%</v>
      </c>
      <c r="V1146">
        <v>0</v>
      </c>
    </row>
    <row r="1147" spans="1:22" x14ac:dyDescent="0.25">
      <c r="A1147" s="26">
        <v>4200</v>
      </c>
      <c r="B1147" s="96" t="s">
        <v>579</v>
      </c>
      <c r="C1147">
        <v>42571101</v>
      </c>
      <c r="D1147" t="s">
        <v>578</v>
      </c>
      <c r="E1147">
        <v>22860.764564305198</v>
      </c>
      <c r="F1147">
        <f t="shared" si="143"/>
        <v>14.20805752908962</v>
      </c>
      <c r="G1147" s="27">
        <v>167</v>
      </c>
      <c r="H1147">
        <f t="shared" si="144"/>
        <v>0.62267487068149596</v>
      </c>
      <c r="I1147">
        <f t="shared" si="145"/>
        <v>8.8470003845611345</v>
      </c>
      <c r="J1147" s="97">
        <v>5.2976050206952903E-2</v>
      </c>
      <c r="K1147" s="98">
        <v>1146</v>
      </c>
      <c r="L1147">
        <f t="shared" si="146"/>
        <v>13327.154678016763</v>
      </c>
      <c r="M1147">
        <f t="shared" si="147"/>
        <v>2624.8761650243291</v>
      </c>
      <c r="N1147" t="e">
        <f t="shared" si="148"/>
        <v>#N/A</v>
      </c>
      <c r="O1147" t="str">
        <f t="shared" si="149"/>
        <v>NA</v>
      </c>
      <c r="P1147" t="e">
        <v>#N/A</v>
      </c>
      <c r="Q1147" t="e">
        <v>#N/A</v>
      </c>
      <c r="R1147" t="str" cm="1">
        <f t="array" ref="R1147">INDEX($U$2:$U$6,ROUNDUP(K1147/$T$2,0))</f>
        <v>20-40%</v>
      </c>
      <c r="V1147">
        <v>0</v>
      </c>
    </row>
    <row r="1148" spans="1:22" x14ac:dyDescent="0.25">
      <c r="A1148" s="26">
        <v>7680</v>
      </c>
      <c r="B1148" s="96" t="s">
        <v>2864</v>
      </c>
      <c r="C1148">
        <v>183031101</v>
      </c>
      <c r="D1148" t="s">
        <v>1384</v>
      </c>
      <c r="E1148">
        <v>4969.3509608545</v>
      </c>
      <c r="F1148">
        <f t="shared" si="143"/>
        <v>3.0884716972371038</v>
      </c>
      <c r="G1148" s="27">
        <v>85</v>
      </c>
      <c r="H1148">
        <f t="shared" si="144"/>
        <v>1.4568121514454218</v>
      </c>
      <c r="I1148">
        <f t="shared" si="145"/>
        <v>4.4993230979302785</v>
      </c>
      <c r="J1148" s="97">
        <v>5.2933212916826802E-2</v>
      </c>
      <c r="K1148" s="98">
        <v>1147</v>
      </c>
      <c r="L1148">
        <f t="shared" si="146"/>
        <v>13330.243149714001</v>
      </c>
      <c r="M1148">
        <f t="shared" si="147"/>
        <v>2620.3768419263988</v>
      </c>
      <c r="N1148" t="e">
        <f t="shared" si="148"/>
        <v>#N/A</v>
      </c>
      <c r="O1148" t="str">
        <f t="shared" si="149"/>
        <v>NA</v>
      </c>
      <c r="P1148" t="e">
        <v>#N/A</v>
      </c>
      <c r="Q1148" t="e">
        <v>#N/A</v>
      </c>
      <c r="R1148" t="str" cm="1">
        <f t="array" ref="R1148">INDEX($U$2:$U$6,ROUNDUP(K1148/$T$2,0))</f>
        <v>20-40%</v>
      </c>
      <c r="V1148">
        <v>0</v>
      </c>
    </row>
    <row r="1149" spans="1:22" x14ac:dyDescent="0.25">
      <c r="A1149" s="26">
        <v>2401</v>
      </c>
      <c r="B1149" s="96" t="s">
        <v>390</v>
      </c>
      <c r="C1149">
        <v>24251101</v>
      </c>
      <c r="D1149" t="s">
        <v>289</v>
      </c>
      <c r="E1149">
        <v>12033.5668557561</v>
      </c>
      <c r="F1149">
        <f t="shared" si="143"/>
        <v>7.4789104137701061</v>
      </c>
      <c r="G1149" s="27">
        <v>74</v>
      </c>
      <c r="H1149">
        <f t="shared" si="144"/>
        <v>0.52227888003236467</v>
      </c>
      <c r="I1149">
        <f t="shared" si="145"/>
        <v>3.9060769547662404</v>
      </c>
      <c r="J1149" s="97">
        <v>5.2784823713057302E-2</v>
      </c>
      <c r="K1149" s="98">
        <v>1148</v>
      </c>
      <c r="L1149">
        <f t="shared" si="146"/>
        <v>13337.722060127771</v>
      </c>
      <c r="M1149">
        <f t="shared" si="147"/>
        <v>2616.4707649716324</v>
      </c>
      <c r="N1149" t="e">
        <f t="shared" si="148"/>
        <v>#N/A</v>
      </c>
      <c r="O1149" t="str">
        <f t="shared" si="149"/>
        <v>NA</v>
      </c>
      <c r="P1149" t="e">
        <v>#N/A</v>
      </c>
      <c r="Q1149" t="e">
        <v>#N/A</v>
      </c>
      <c r="R1149" t="str" cm="1">
        <f t="array" ref="R1149">INDEX($U$2:$U$6,ROUNDUP(K1149/$T$2,0))</f>
        <v>20-40%</v>
      </c>
      <c r="V1149">
        <v>0</v>
      </c>
    </row>
    <row r="1150" spans="1:22" x14ac:dyDescent="0.25">
      <c r="A1150" s="26">
        <v>5333</v>
      </c>
      <c r="B1150" s="96" t="s">
        <v>417</v>
      </c>
      <c r="C1150">
        <v>192221102</v>
      </c>
      <c r="D1150" t="s">
        <v>256</v>
      </c>
      <c r="E1150">
        <v>25777.188445160798</v>
      </c>
      <c r="F1150">
        <f t="shared" si="143"/>
        <v>16.020626752741329</v>
      </c>
      <c r="G1150" s="27">
        <v>106</v>
      </c>
      <c r="H1150">
        <f t="shared" si="144"/>
        <v>0.3483810991712798</v>
      </c>
      <c r="I1150">
        <f t="shared" si="145"/>
        <v>5.581283557532835</v>
      </c>
      <c r="J1150" s="97">
        <v>5.26536184672909E-2</v>
      </c>
      <c r="K1150" s="98">
        <v>1149</v>
      </c>
      <c r="L1150">
        <f t="shared" si="146"/>
        <v>13353.742686880512</v>
      </c>
      <c r="M1150">
        <f t="shared" si="147"/>
        <v>2610.8894814140995</v>
      </c>
      <c r="N1150" t="e">
        <f t="shared" si="148"/>
        <v>#N/A</v>
      </c>
      <c r="O1150" t="str">
        <f t="shared" si="149"/>
        <v>NA</v>
      </c>
      <c r="P1150" t="e">
        <v>#N/A</v>
      </c>
      <c r="Q1150" t="e">
        <v>#N/A</v>
      </c>
      <c r="R1150" t="str" cm="1">
        <f t="array" ref="R1150">INDEX($U$2:$U$6,ROUNDUP(K1150/$T$2,0))</f>
        <v>20-40%</v>
      </c>
      <c r="V1150">
        <v>0</v>
      </c>
    </row>
    <row r="1151" spans="1:22" x14ac:dyDescent="0.25">
      <c r="A1151" s="26">
        <v>3787</v>
      </c>
      <c r="B1151" s="96" t="s">
        <v>2179</v>
      </c>
      <c r="C1151">
        <v>252192101</v>
      </c>
      <c r="D1151" t="s">
        <v>1795</v>
      </c>
      <c r="E1151">
        <v>38902.954409121099</v>
      </c>
      <c r="F1151">
        <f t="shared" si="143"/>
        <v>24.178343324500371</v>
      </c>
      <c r="G1151" s="27">
        <v>516</v>
      </c>
      <c r="H1151">
        <f t="shared" si="144"/>
        <v>1.1212037980916405</v>
      </c>
      <c r="I1151">
        <f t="shared" si="145"/>
        <v>27.108850366993476</v>
      </c>
      <c r="J1151" s="97">
        <v>5.2536531718979602E-2</v>
      </c>
      <c r="K1151" s="98">
        <v>1150</v>
      </c>
      <c r="L1151">
        <f t="shared" si="146"/>
        <v>13377.921030205012</v>
      </c>
      <c r="M1151">
        <f t="shared" si="147"/>
        <v>2583.780631047106</v>
      </c>
      <c r="N1151" t="e">
        <f t="shared" si="148"/>
        <v>#N/A</v>
      </c>
      <c r="O1151" t="str">
        <f t="shared" si="149"/>
        <v>NA</v>
      </c>
      <c r="P1151" t="e">
        <v>#N/A</v>
      </c>
      <c r="Q1151" t="e">
        <v>#N/A</v>
      </c>
      <c r="R1151" t="str" cm="1">
        <f t="array" ref="R1151">INDEX($U$2:$U$6,ROUNDUP(K1151/$T$2,0))</f>
        <v>20-40%</v>
      </c>
      <c r="V1151">
        <v>0</v>
      </c>
    </row>
    <row r="1152" spans="1:22" x14ac:dyDescent="0.25">
      <c r="A1152" s="26">
        <v>8553</v>
      </c>
      <c r="B1152" s="96" t="s">
        <v>1948</v>
      </c>
      <c r="C1152">
        <v>103541104</v>
      </c>
      <c r="D1152" t="s">
        <v>1347</v>
      </c>
      <c r="E1152">
        <v>22389.971076691902</v>
      </c>
      <c r="F1152">
        <f t="shared" si="143"/>
        <v>13.915457474637602</v>
      </c>
      <c r="G1152" s="27">
        <v>113</v>
      </c>
      <c r="H1152">
        <f t="shared" si="144"/>
        <v>0.42594041551794254</v>
      </c>
      <c r="I1152">
        <f t="shared" si="145"/>
        <v>5.9271557388693994</v>
      </c>
      <c r="J1152" s="97">
        <v>5.2452705653711497E-2</v>
      </c>
      <c r="K1152" s="98">
        <v>1151</v>
      </c>
      <c r="L1152">
        <f t="shared" si="146"/>
        <v>13391.83648767965</v>
      </c>
      <c r="M1152">
        <f t="shared" si="147"/>
        <v>2577.8534753082367</v>
      </c>
      <c r="N1152" t="e">
        <f t="shared" si="148"/>
        <v>#N/A</v>
      </c>
      <c r="O1152" t="str">
        <f t="shared" si="149"/>
        <v>NA</v>
      </c>
      <c r="P1152" t="e">
        <v>#N/A</v>
      </c>
      <c r="Q1152" t="e">
        <v>#N/A</v>
      </c>
      <c r="R1152" t="str" cm="1">
        <f t="array" ref="R1152">INDEX($U$2:$U$6,ROUNDUP(K1152/$T$2,0))</f>
        <v>20-40%</v>
      </c>
      <c r="V1152">
        <v>0</v>
      </c>
    </row>
    <row r="1153" spans="1:22" x14ac:dyDescent="0.25">
      <c r="A1153" s="26">
        <v>10783</v>
      </c>
      <c r="B1153" s="96" t="s">
        <v>4534</v>
      </c>
      <c r="C1153">
        <v>252192105</v>
      </c>
      <c r="D1153" t="s">
        <v>830</v>
      </c>
      <c r="E1153">
        <v>6175.40752796792</v>
      </c>
      <c r="F1153">
        <f t="shared" si="143"/>
        <v>3.8380407258967808</v>
      </c>
      <c r="G1153" s="27">
        <v>9</v>
      </c>
      <c r="H1153">
        <f t="shared" si="144"/>
        <v>0.12274505983792668</v>
      </c>
      <c r="I1153">
        <f t="shared" si="145"/>
        <v>0.47110053856059991</v>
      </c>
      <c r="J1153" s="97">
        <v>5.2344504284511102E-2</v>
      </c>
      <c r="K1153" s="98">
        <v>1152</v>
      </c>
      <c r="L1153">
        <f t="shared" si="146"/>
        <v>13395.674528405547</v>
      </c>
      <c r="M1153">
        <f t="shared" si="147"/>
        <v>2577.3823747696761</v>
      </c>
      <c r="N1153" t="e">
        <f t="shared" si="148"/>
        <v>#N/A</v>
      </c>
      <c r="O1153" t="str">
        <f t="shared" si="149"/>
        <v>NA</v>
      </c>
      <c r="P1153" t="e">
        <v>#N/A</v>
      </c>
      <c r="Q1153" t="e">
        <v>#N/A</v>
      </c>
      <c r="R1153" t="str" cm="1">
        <f t="array" ref="R1153">INDEX($U$2:$U$6,ROUNDUP(K1153/$T$2,0))</f>
        <v>20-40%</v>
      </c>
      <c r="V1153">
        <v>0</v>
      </c>
    </row>
    <row r="1154" spans="1:22" x14ac:dyDescent="0.25">
      <c r="A1154" s="26">
        <v>10429</v>
      </c>
      <c r="B1154" s="96" t="s">
        <v>4535</v>
      </c>
      <c r="C1154">
        <v>103081105</v>
      </c>
      <c r="D1154" t="s">
        <v>2562</v>
      </c>
      <c r="E1154">
        <v>1936.2708655500101</v>
      </c>
      <c r="F1154">
        <f t="shared" si="143"/>
        <v>1.203400165040404</v>
      </c>
      <c r="G1154" s="27">
        <v>11</v>
      </c>
      <c r="H1154">
        <f t="shared" si="144"/>
        <v>0.47778034689063587</v>
      </c>
      <c r="I1154">
        <f t="shared" si="145"/>
        <v>0.57496094830125266</v>
      </c>
      <c r="J1154" s="97">
        <v>5.22691771182957E-2</v>
      </c>
      <c r="K1154" s="98">
        <v>1153</v>
      </c>
      <c r="L1154">
        <f t="shared" si="146"/>
        <v>13396.877928570588</v>
      </c>
      <c r="M1154">
        <f t="shared" si="147"/>
        <v>2576.8074138213747</v>
      </c>
      <c r="N1154" t="e">
        <f t="shared" si="148"/>
        <v>#N/A</v>
      </c>
      <c r="O1154" t="str">
        <f t="shared" si="149"/>
        <v>NA</v>
      </c>
      <c r="P1154" t="e">
        <v>#N/A</v>
      </c>
      <c r="Q1154" t="e">
        <v>#N/A</v>
      </c>
      <c r="R1154" t="str" cm="1">
        <f t="array" ref="R1154">INDEX($U$2:$U$6,ROUNDUP(K1154/$T$2,0))</f>
        <v>20-40%</v>
      </c>
      <c r="V1154">
        <v>0</v>
      </c>
    </row>
    <row r="1155" spans="1:22" x14ac:dyDescent="0.25">
      <c r="A1155" s="26">
        <v>1753</v>
      </c>
      <c r="B1155" s="96" t="s">
        <v>652</v>
      </c>
      <c r="C1155">
        <v>152481106</v>
      </c>
      <c r="D1155" t="s">
        <v>651</v>
      </c>
      <c r="E1155">
        <v>24741.7274776798</v>
      </c>
      <c r="F1155">
        <f t="shared" ref="F1155:F1218" si="150">E1155/1609</f>
        <v>15.377083578421257</v>
      </c>
      <c r="G1155" s="27">
        <v>195</v>
      </c>
      <c r="H1155">
        <f t="shared" ref="H1155:H1218" si="151">I1155/F1155</f>
        <v>0.66210490143259648</v>
      </c>
      <c r="I1155">
        <f t="shared" ref="I1155:I1218" si="152">IFERROR(J1155*G1155,0)</f>
        <v>10.181242407011403</v>
      </c>
      <c r="J1155" s="97">
        <v>5.2211499523135398E-2</v>
      </c>
      <c r="K1155" s="98">
        <v>1154</v>
      </c>
      <c r="L1155">
        <f t="shared" ref="L1155:L1218" si="153">L1154+F1155</f>
        <v>13412.255012149009</v>
      </c>
      <c r="M1155">
        <f t="shared" ref="M1155:M1218" si="154">M1154-I1155</f>
        <v>2566.6261714143634</v>
      </c>
      <c r="N1155" t="e">
        <f t="shared" ref="N1155:N1218" si="155">IF(B1155=O1155,M1155,NA())</f>
        <v>#N/A</v>
      </c>
      <c r="O1155" t="str">
        <f t="shared" ref="O1155:O1218" si="156">IFERROR(VLOOKUP(B1155,$AE$2:$AE$420,1,FALSE),"NA")</f>
        <v>NA</v>
      </c>
      <c r="P1155" t="e">
        <v>#N/A</v>
      </c>
      <c r="Q1155" t="e">
        <v>#N/A</v>
      </c>
      <c r="R1155" t="str" cm="1">
        <f t="array" ref="R1155">INDEX($U$2:$U$6,ROUNDUP(K1155/$T$2,0))</f>
        <v>20-40%</v>
      </c>
      <c r="V1155">
        <v>0</v>
      </c>
    </row>
    <row r="1156" spans="1:22" x14ac:dyDescent="0.25">
      <c r="A1156" s="26">
        <v>7841</v>
      </c>
      <c r="B1156" s="96" t="s">
        <v>4536</v>
      </c>
      <c r="C1156">
        <v>252921110</v>
      </c>
      <c r="D1156" t="s">
        <v>1804</v>
      </c>
      <c r="E1156">
        <v>1441.79841003611</v>
      </c>
      <c r="F1156">
        <f t="shared" si="150"/>
        <v>0.89608353638042881</v>
      </c>
      <c r="G1156" s="27">
        <v>44</v>
      </c>
      <c r="H1156">
        <f t="shared" si="151"/>
        <v>2.5628788527484034</v>
      </c>
      <c r="I1156">
        <f t="shared" si="152"/>
        <v>2.2965535456854056</v>
      </c>
      <c r="J1156" s="97">
        <v>5.2194398765577403E-2</v>
      </c>
      <c r="K1156" s="98">
        <v>1155</v>
      </c>
      <c r="L1156">
        <f t="shared" si="153"/>
        <v>13413.151095685389</v>
      </c>
      <c r="M1156">
        <f t="shared" si="154"/>
        <v>2564.3296178686778</v>
      </c>
      <c r="N1156" t="e">
        <f t="shared" si="155"/>
        <v>#N/A</v>
      </c>
      <c r="O1156" t="str">
        <f t="shared" si="156"/>
        <v>NA</v>
      </c>
      <c r="P1156" t="e">
        <v>#N/A</v>
      </c>
      <c r="Q1156" t="e">
        <v>#N/A</v>
      </c>
      <c r="R1156" t="str" cm="1">
        <f t="array" ref="R1156">INDEX($U$2:$U$6,ROUNDUP(K1156/$T$2,0))</f>
        <v>20-40%</v>
      </c>
      <c r="V1156">
        <v>0</v>
      </c>
    </row>
    <row r="1157" spans="1:22" x14ac:dyDescent="0.25">
      <c r="A1157" s="26">
        <v>10305</v>
      </c>
      <c r="B1157" s="96" t="s">
        <v>910</v>
      </c>
      <c r="C1157">
        <v>43141101</v>
      </c>
      <c r="D1157" t="s">
        <v>213</v>
      </c>
      <c r="E1157">
        <v>6362.70018506824</v>
      </c>
      <c r="F1157">
        <f t="shared" si="150"/>
        <v>3.9544438689050589</v>
      </c>
      <c r="G1157" s="27">
        <v>25</v>
      </c>
      <c r="H1157">
        <f t="shared" si="151"/>
        <v>0.32956667261100575</v>
      </c>
      <c r="I1157">
        <f t="shared" si="152"/>
        <v>1.3032529079020325</v>
      </c>
      <c r="J1157" s="97">
        <v>5.2130116316081297E-2</v>
      </c>
      <c r="K1157" s="98">
        <v>1156</v>
      </c>
      <c r="L1157">
        <f t="shared" si="153"/>
        <v>13417.105539554294</v>
      </c>
      <c r="M1157">
        <f t="shared" si="154"/>
        <v>2563.0263649607759</v>
      </c>
      <c r="N1157" t="e">
        <f t="shared" si="155"/>
        <v>#N/A</v>
      </c>
      <c r="O1157" t="str">
        <f t="shared" si="156"/>
        <v>NA</v>
      </c>
      <c r="P1157" t="e">
        <v>#N/A</v>
      </c>
      <c r="Q1157" t="e">
        <v>#N/A</v>
      </c>
      <c r="R1157" t="str" cm="1">
        <f t="array" ref="R1157">INDEX($U$2:$U$6,ROUNDUP(K1157/$T$2,0))</f>
        <v>20-40%</v>
      </c>
      <c r="V1157">
        <v>0</v>
      </c>
    </row>
    <row r="1158" spans="1:22" x14ac:dyDescent="0.25">
      <c r="A1158" s="26">
        <v>9510</v>
      </c>
      <c r="B1158" s="96" t="s">
        <v>4537</v>
      </c>
      <c r="C1158">
        <v>43292103</v>
      </c>
      <c r="D1158" t="s">
        <v>244</v>
      </c>
      <c r="E1158">
        <v>274.58020635571501</v>
      </c>
      <c r="F1158">
        <f t="shared" si="150"/>
        <v>0.17065270749267558</v>
      </c>
      <c r="G1158" s="27">
        <v>5</v>
      </c>
      <c r="H1158">
        <f t="shared" si="151"/>
        <v>1.5269992829320382</v>
      </c>
      <c r="I1158">
        <f t="shared" si="152"/>
        <v>0.26058656197172647</v>
      </c>
      <c r="J1158" s="97">
        <v>5.2117312394345298E-2</v>
      </c>
      <c r="K1158" s="98">
        <v>1157</v>
      </c>
      <c r="L1158">
        <f t="shared" si="153"/>
        <v>13417.276192261786</v>
      </c>
      <c r="M1158">
        <f t="shared" si="154"/>
        <v>2562.7657783988043</v>
      </c>
      <c r="N1158" t="e">
        <f t="shared" si="155"/>
        <v>#N/A</v>
      </c>
      <c r="O1158" t="str">
        <f t="shared" si="156"/>
        <v>NA</v>
      </c>
      <c r="P1158" t="e">
        <v>#N/A</v>
      </c>
      <c r="Q1158" t="e">
        <v>#N/A</v>
      </c>
      <c r="R1158" t="str" cm="1">
        <f t="array" ref="R1158">INDEX($U$2:$U$6,ROUNDUP(K1158/$T$2,0))</f>
        <v>20-40%</v>
      </c>
      <c r="V1158">
        <v>0</v>
      </c>
    </row>
    <row r="1159" spans="1:22" x14ac:dyDescent="0.25">
      <c r="A1159" s="26">
        <v>2874</v>
      </c>
      <c r="B1159" s="96" t="s">
        <v>484</v>
      </c>
      <c r="C1159">
        <v>42851121</v>
      </c>
      <c r="D1159" t="s">
        <v>381</v>
      </c>
      <c r="E1159">
        <v>16652.800930834499</v>
      </c>
      <c r="F1159">
        <f t="shared" si="150"/>
        <v>10.349783052103479</v>
      </c>
      <c r="G1159" s="27">
        <v>56</v>
      </c>
      <c r="H1159">
        <f t="shared" si="151"/>
        <v>0.28145395652901206</v>
      </c>
      <c r="I1159">
        <f t="shared" si="152"/>
        <v>2.9129873892314384</v>
      </c>
      <c r="J1159" s="97">
        <v>5.2017631950561402E-2</v>
      </c>
      <c r="K1159" s="98">
        <v>1158</v>
      </c>
      <c r="L1159">
        <f t="shared" si="153"/>
        <v>13427.625975313889</v>
      </c>
      <c r="M1159">
        <f t="shared" si="154"/>
        <v>2559.8527910095727</v>
      </c>
      <c r="N1159" t="e">
        <f t="shared" si="155"/>
        <v>#N/A</v>
      </c>
      <c r="O1159" t="str">
        <f t="shared" si="156"/>
        <v>NA</v>
      </c>
      <c r="P1159" t="e">
        <v>#N/A</v>
      </c>
      <c r="Q1159" t="e">
        <v>#N/A</v>
      </c>
      <c r="R1159" t="str" cm="1">
        <f t="array" ref="R1159">INDEX($U$2:$U$6,ROUNDUP(K1159/$T$2,0))</f>
        <v>20-40%</v>
      </c>
      <c r="V1159">
        <v>0</v>
      </c>
    </row>
    <row r="1160" spans="1:22" x14ac:dyDescent="0.25">
      <c r="A1160" s="26">
        <v>5370</v>
      </c>
      <c r="B1160" s="96" t="s">
        <v>1818</v>
      </c>
      <c r="C1160">
        <v>163451702</v>
      </c>
      <c r="D1160" t="s">
        <v>933</v>
      </c>
      <c r="E1160">
        <v>15478.9307431991</v>
      </c>
      <c r="F1160">
        <f t="shared" si="150"/>
        <v>9.6202179883151651</v>
      </c>
      <c r="G1160" s="27">
        <v>99</v>
      </c>
      <c r="H1160">
        <f t="shared" si="151"/>
        <v>0.53368163185894424</v>
      </c>
      <c r="I1160">
        <f t="shared" si="152"/>
        <v>5.134133634842807</v>
      </c>
      <c r="J1160" s="97">
        <v>5.1859935705482897E-2</v>
      </c>
      <c r="K1160" s="98">
        <v>1159</v>
      </c>
      <c r="L1160">
        <f t="shared" si="153"/>
        <v>13437.246193302204</v>
      </c>
      <c r="M1160">
        <f t="shared" si="154"/>
        <v>2554.7186573747299</v>
      </c>
      <c r="N1160" t="e">
        <f t="shared" si="155"/>
        <v>#N/A</v>
      </c>
      <c r="O1160" t="str">
        <f t="shared" si="156"/>
        <v>NA</v>
      </c>
      <c r="P1160" t="e">
        <v>#N/A</v>
      </c>
      <c r="Q1160" t="e">
        <v>#N/A</v>
      </c>
      <c r="R1160" t="str" cm="1">
        <f t="array" ref="R1160">INDEX($U$2:$U$6,ROUNDUP(K1160/$T$2,0))</f>
        <v>20-40%</v>
      </c>
      <c r="V1160">
        <v>0</v>
      </c>
    </row>
    <row r="1161" spans="1:22" x14ac:dyDescent="0.25">
      <c r="A1161" s="26">
        <v>7742</v>
      </c>
      <c r="B1161" s="96" t="s">
        <v>4538</v>
      </c>
      <c r="C1161">
        <v>163201102</v>
      </c>
      <c r="D1161" t="s">
        <v>450</v>
      </c>
      <c r="E1161">
        <v>20864.461066818301</v>
      </c>
      <c r="F1161">
        <f t="shared" si="150"/>
        <v>12.967346840782039</v>
      </c>
      <c r="G1161" s="27">
        <v>105</v>
      </c>
      <c r="H1161">
        <f t="shared" si="151"/>
        <v>0.41959231674437336</v>
      </c>
      <c r="I1161">
        <f t="shared" si="152"/>
        <v>5.4409991029515661</v>
      </c>
      <c r="J1161" s="97">
        <v>5.1819039075729198E-2</v>
      </c>
      <c r="K1161" s="98">
        <v>1160</v>
      </c>
      <c r="L1161">
        <f t="shared" si="153"/>
        <v>13450.213540142986</v>
      </c>
      <c r="M1161">
        <f t="shared" si="154"/>
        <v>2549.2776582717784</v>
      </c>
      <c r="N1161" t="e">
        <f t="shared" si="155"/>
        <v>#N/A</v>
      </c>
      <c r="O1161" t="str">
        <f t="shared" si="156"/>
        <v>NA</v>
      </c>
      <c r="P1161" t="e">
        <v>#N/A</v>
      </c>
      <c r="Q1161" t="e">
        <v>#N/A</v>
      </c>
      <c r="R1161" t="str" cm="1">
        <f t="array" ref="R1161">INDEX($U$2:$U$6,ROUNDUP(K1161/$T$2,0))</f>
        <v>20-40%</v>
      </c>
      <c r="V1161">
        <v>0</v>
      </c>
    </row>
    <row r="1162" spans="1:22" x14ac:dyDescent="0.25">
      <c r="A1162" s="26">
        <v>8013</v>
      </c>
      <c r="B1162" s="96" t="s">
        <v>589</v>
      </c>
      <c r="C1162">
        <v>42661103</v>
      </c>
      <c r="D1162" t="s">
        <v>286</v>
      </c>
      <c r="E1162">
        <v>18602.1389905713</v>
      </c>
      <c r="F1162">
        <f t="shared" si="150"/>
        <v>11.561304531119516</v>
      </c>
      <c r="G1162" s="27">
        <v>77</v>
      </c>
      <c r="H1162">
        <f t="shared" si="151"/>
        <v>0.34435990495544688</v>
      </c>
      <c r="I1162">
        <f t="shared" si="152"/>
        <v>3.9812497294972942</v>
      </c>
      <c r="J1162" s="97">
        <v>5.1704541941523303E-2</v>
      </c>
      <c r="K1162" s="98">
        <v>1161</v>
      </c>
      <c r="L1162">
        <f t="shared" si="153"/>
        <v>13461.774844674106</v>
      </c>
      <c r="M1162">
        <f t="shared" si="154"/>
        <v>2545.2964085422809</v>
      </c>
      <c r="N1162" t="e">
        <f t="shared" si="155"/>
        <v>#N/A</v>
      </c>
      <c r="O1162" t="str">
        <f t="shared" si="156"/>
        <v>NA</v>
      </c>
      <c r="P1162" t="e">
        <v>#N/A</v>
      </c>
      <c r="Q1162" t="e">
        <v>#N/A</v>
      </c>
      <c r="R1162" t="str" cm="1">
        <f t="array" ref="R1162">INDEX($U$2:$U$6,ROUNDUP(K1162/$T$2,0))</f>
        <v>20-40%</v>
      </c>
      <c r="V1162">
        <v>0</v>
      </c>
    </row>
    <row r="1163" spans="1:22" x14ac:dyDescent="0.25">
      <c r="A1163" s="26">
        <v>8123</v>
      </c>
      <c r="B1163" s="96" t="s">
        <v>4539</v>
      </c>
      <c r="C1163">
        <v>182941102</v>
      </c>
      <c r="D1163" t="s">
        <v>1874</v>
      </c>
      <c r="E1163">
        <v>10891.761972582801</v>
      </c>
      <c r="F1163">
        <f t="shared" si="150"/>
        <v>6.7692740662416409</v>
      </c>
      <c r="G1163" s="27">
        <v>40</v>
      </c>
      <c r="H1163">
        <f t="shared" si="151"/>
        <v>0.30469490458871923</v>
      </c>
      <c r="I1163">
        <f t="shared" si="152"/>
        <v>2.0625633157483882</v>
      </c>
      <c r="J1163" s="97">
        <v>5.1564082893709701E-2</v>
      </c>
      <c r="K1163" s="98">
        <v>1162</v>
      </c>
      <c r="L1163">
        <f t="shared" si="153"/>
        <v>13468.544118740348</v>
      </c>
      <c r="M1163">
        <f t="shared" si="154"/>
        <v>2543.2338452265326</v>
      </c>
      <c r="N1163" t="e">
        <f t="shared" si="155"/>
        <v>#N/A</v>
      </c>
      <c r="O1163" t="str">
        <f t="shared" si="156"/>
        <v>NA</v>
      </c>
      <c r="P1163" t="e">
        <v>#N/A</v>
      </c>
      <c r="Q1163" t="e">
        <v>#N/A</v>
      </c>
      <c r="R1163" t="str" cm="1">
        <f t="array" ref="R1163">INDEX($U$2:$U$6,ROUNDUP(K1163/$T$2,0))</f>
        <v>20-40%</v>
      </c>
      <c r="V1163">
        <v>0</v>
      </c>
    </row>
    <row r="1164" spans="1:22" x14ac:dyDescent="0.25">
      <c r="A1164" s="26">
        <v>7649</v>
      </c>
      <c r="B1164" s="96" t="s">
        <v>4540</v>
      </c>
      <c r="C1164">
        <v>43211101</v>
      </c>
      <c r="D1164" t="s">
        <v>436</v>
      </c>
      <c r="E1164">
        <v>2361.7077997331298</v>
      </c>
      <c r="F1164">
        <f t="shared" si="150"/>
        <v>1.4678109383052391</v>
      </c>
      <c r="G1164" s="27">
        <v>33</v>
      </c>
      <c r="H1164">
        <f t="shared" si="151"/>
        <v>1.1559594925372763</v>
      </c>
      <c r="I1164">
        <f t="shared" si="152"/>
        <v>1.6967299873839876</v>
      </c>
      <c r="J1164" s="97">
        <v>5.14160602237572E-2</v>
      </c>
      <c r="K1164" s="98">
        <v>1163</v>
      </c>
      <c r="L1164">
        <f t="shared" si="153"/>
        <v>13470.011929678654</v>
      </c>
      <c r="M1164">
        <f t="shared" si="154"/>
        <v>2541.5371152391485</v>
      </c>
      <c r="N1164" t="e">
        <f t="shared" si="155"/>
        <v>#N/A</v>
      </c>
      <c r="O1164" t="str">
        <f t="shared" si="156"/>
        <v>NA</v>
      </c>
      <c r="P1164" t="e">
        <v>#N/A</v>
      </c>
      <c r="Q1164" t="e">
        <v>#N/A</v>
      </c>
      <c r="R1164" t="str" cm="1">
        <f t="array" ref="R1164">INDEX($U$2:$U$6,ROUNDUP(K1164/$T$2,0))</f>
        <v>20-40%</v>
      </c>
      <c r="V1164">
        <v>0</v>
      </c>
    </row>
    <row r="1165" spans="1:22" x14ac:dyDescent="0.25">
      <c r="A1165" s="26">
        <v>4094</v>
      </c>
      <c r="B1165" s="96" t="s">
        <v>1862</v>
      </c>
      <c r="C1165">
        <v>42251101</v>
      </c>
      <c r="D1165" t="s">
        <v>526</v>
      </c>
      <c r="E1165">
        <v>6237.2834851931502</v>
      </c>
      <c r="F1165">
        <f t="shared" si="150"/>
        <v>3.8764968832772841</v>
      </c>
      <c r="G1165" s="27">
        <v>33</v>
      </c>
      <c r="H1165">
        <f t="shared" si="151"/>
        <v>0.43766884267363054</v>
      </c>
      <c r="I1165">
        <f t="shared" si="152"/>
        <v>1.6966219045319049</v>
      </c>
      <c r="J1165" s="97">
        <v>5.14127849858153E-2</v>
      </c>
      <c r="K1165" s="98">
        <v>1164</v>
      </c>
      <c r="L1165">
        <f t="shared" si="153"/>
        <v>13473.888426561931</v>
      </c>
      <c r="M1165">
        <f t="shared" si="154"/>
        <v>2539.8404933346164</v>
      </c>
      <c r="N1165" t="e">
        <f t="shared" si="155"/>
        <v>#N/A</v>
      </c>
      <c r="O1165" t="str">
        <f t="shared" si="156"/>
        <v>NA</v>
      </c>
      <c r="P1165" t="e">
        <v>#N/A</v>
      </c>
      <c r="Q1165" t="e">
        <v>#N/A</v>
      </c>
      <c r="R1165" t="str" cm="1">
        <f t="array" ref="R1165">INDEX($U$2:$U$6,ROUNDUP(K1165/$T$2,0))</f>
        <v>20-40%</v>
      </c>
      <c r="V1165">
        <v>0</v>
      </c>
    </row>
    <row r="1166" spans="1:22" x14ac:dyDescent="0.25">
      <c r="A1166" s="26">
        <v>7517</v>
      </c>
      <c r="B1166" s="96" t="s">
        <v>671</v>
      </c>
      <c r="C1166">
        <v>152561107</v>
      </c>
      <c r="D1166" t="s">
        <v>500</v>
      </c>
      <c r="E1166">
        <v>2317.6471538289802</v>
      </c>
      <c r="F1166">
        <f t="shared" si="150"/>
        <v>1.4404270688806589</v>
      </c>
      <c r="G1166" s="27">
        <v>45</v>
      </c>
      <c r="H1166">
        <f t="shared" si="151"/>
        <v>1.6005886514083669</v>
      </c>
      <c r="I1166">
        <f t="shared" si="152"/>
        <v>2.3055312196318005</v>
      </c>
      <c r="J1166" s="97">
        <v>5.1234027102928903E-2</v>
      </c>
      <c r="K1166" s="98">
        <v>1165</v>
      </c>
      <c r="L1166">
        <f t="shared" si="153"/>
        <v>13475.328853630812</v>
      </c>
      <c r="M1166">
        <f t="shared" si="154"/>
        <v>2537.5349621149849</v>
      </c>
      <c r="N1166" t="e">
        <f t="shared" si="155"/>
        <v>#N/A</v>
      </c>
      <c r="O1166" t="str">
        <f t="shared" si="156"/>
        <v>NA</v>
      </c>
      <c r="P1166" t="e">
        <v>#N/A</v>
      </c>
      <c r="Q1166" t="e">
        <v>#N/A</v>
      </c>
      <c r="R1166" t="str" cm="1">
        <f t="array" ref="R1166">INDEX($U$2:$U$6,ROUNDUP(K1166/$T$2,0))</f>
        <v>20-40%</v>
      </c>
      <c r="V1166">
        <v>0</v>
      </c>
    </row>
    <row r="1167" spans="1:22" x14ac:dyDescent="0.25">
      <c r="A1167" s="26">
        <v>371</v>
      </c>
      <c r="B1167" s="96" t="s">
        <v>4541</v>
      </c>
      <c r="C1167">
        <v>163351701</v>
      </c>
      <c r="D1167" t="s">
        <v>1961</v>
      </c>
      <c r="E1167">
        <v>12973.536314331301</v>
      </c>
      <c r="F1167">
        <f t="shared" si="150"/>
        <v>8.0631052295408949</v>
      </c>
      <c r="G1167" s="27">
        <v>159</v>
      </c>
      <c r="H1167">
        <f t="shared" si="151"/>
        <v>1.0079883301455366</v>
      </c>
      <c r="I1167">
        <f t="shared" si="152"/>
        <v>8.1275159761126705</v>
      </c>
      <c r="J1167" s="97">
        <v>5.1116452679953898E-2</v>
      </c>
      <c r="K1167" s="98">
        <v>1166</v>
      </c>
      <c r="L1167">
        <f t="shared" si="153"/>
        <v>13483.391958860353</v>
      </c>
      <c r="M1167">
        <f t="shared" si="154"/>
        <v>2529.4074461388723</v>
      </c>
      <c r="N1167" t="e">
        <f t="shared" si="155"/>
        <v>#N/A</v>
      </c>
      <c r="O1167" t="str">
        <f t="shared" si="156"/>
        <v>NA</v>
      </c>
      <c r="P1167" t="e">
        <v>#N/A</v>
      </c>
      <c r="Q1167" t="e">
        <v>#N/A</v>
      </c>
      <c r="R1167" t="str" cm="1">
        <f t="array" ref="R1167">INDEX($U$2:$U$6,ROUNDUP(K1167/$T$2,0))</f>
        <v>20-40%</v>
      </c>
      <c r="V1167">
        <v>0</v>
      </c>
    </row>
    <row r="1168" spans="1:22" x14ac:dyDescent="0.25">
      <c r="A1168" s="26">
        <v>8728</v>
      </c>
      <c r="B1168" s="96" t="s">
        <v>4542</v>
      </c>
      <c r="C1168">
        <v>162991103</v>
      </c>
      <c r="D1168" t="s">
        <v>1126</v>
      </c>
      <c r="E1168">
        <v>1152.5977600697499</v>
      </c>
      <c r="F1168">
        <f t="shared" si="150"/>
        <v>0.71634416412041635</v>
      </c>
      <c r="G1168" s="27">
        <v>38</v>
      </c>
      <c r="H1168">
        <f t="shared" si="151"/>
        <v>2.7068410478506975</v>
      </c>
      <c r="I1168">
        <f t="shared" si="152"/>
        <v>1.9390297878294398</v>
      </c>
      <c r="J1168" s="97">
        <v>5.1027099679722097E-2</v>
      </c>
      <c r="K1168" s="98">
        <v>1167</v>
      </c>
      <c r="L1168">
        <f t="shared" si="153"/>
        <v>13484.108303024474</v>
      </c>
      <c r="M1168">
        <f t="shared" si="154"/>
        <v>2527.4684163510428</v>
      </c>
      <c r="N1168" t="e">
        <f t="shared" si="155"/>
        <v>#N/A</v>
      </c>
      <c r="O1168" t="str">
        <f t="shared" si="156"/>
        <v>NA</v>
      </c>
      <c r="P1168" t="e">
        <v>#N/A</v>
      </c>
      <c r="Q1168" t="e">
        <v>#N/A</v>
      </c>
      <c r="R1168" t="str" cm="1">
        <f t="array" ref="R1168">INDEX($U$2:$U$6,ROUNDUP(K1168/$T$2,0))</f>
        <v>20-40%</v>
      </c>
      <c r="V1168">
        <v>0</v>
      </c>
    </row>
    <row r="1169" spans="1:22" x14ac:dyDescent="0.25">
      <c r="A1169" s="26">
        <v>3664</v>
      </c>
      <c r="B1169" s="96" t="s">
        <v>4543</v>
      </c>
      <c r="C1169">
        <v>153082106</v>
      </c>
      <c r="D1169" t="s">
        <v>332</v>
      </c>
      <c r="E1169">
        <v>10545.3692547721</v>
      </c>
      <c r="F1169">
        <f t="shared" si="150"/>
        <v>6.5539895927732132</v>
      </c>
      <c r="G1169" s="27">
        <v>31</v>
      </c>
      <c r="H1169">
        <f t="shared" si="151"/>
        <v>0.24062613013648132</v>
      </c>
      <c r="I1169">
        <f t="shared" si="152"/>
        <v>1.5770611526637914</v>
      </c>
      <c r="J1169" s="97">
        <v>5.0872940408509398E-2</v>
      </c>
      <c r="K1169" s="98">
        <v>1168</v>
      </c>
      <c r="L1169">
        <f t="shared" si="153"/>
        <v>13490.662292617248</v>
      </c>
      <c r="M1169">
        <f t="shared" si="154"/>
        <v>2525.8913551983792</v>
      </c>
      <c r="N1169" t="e">
        <f t="shared" si="155"/>
        <v>#N/A</v>
      </c>
      <c r="O1169" t="str">
        <f t="shared" si="156"/>
        <v>NA</v>
      </c>
      <c r="P1169" t="e">
        <v>#N/A</v>
      </c>
      <c r="Q1169" t="e">
        <v>#N/A</v>
      </c>
      <c r="R1169" t="str" cm="1">
        <f t="array" ref="R1169">INDEX($U$2:$U$6,ROUNDUP(K1169/$T$2,0))</f>
        <v>20-40%</v>
      </c>
      <c r="V1169">
        <v>0</v>
      </c>
    </row>
    <row r="1170" spans="1:22" x14ac:dyDescent="0.25">
      <c r="A1170" s="26">
        <v>10993</v>
      </c>
      <c r="B1170" s="96" t="s">
        <v>4544</v>
      </c>
      <c r="C1170">
        <v>182821103</v>
      </c>
      <c r="D1170" t="s">
        <v>1403</v>
      </c>
      <c r="E1170">
        <v>324.86188908057602</v>
      </c>
      <c r="F1170">
        <f t="shared" si="150"/>
        <v>0.20190297643292482</v>
      </c>
      <c r="G1170" s="27">
        <v>3</v>
      </c>
      <c r="H1170">
        <f t="shared" si="151"/>
        <v>0.75405319950192551</v>
      </c>
      <c r="I1170">
        <f t="shared" si="152"/>
        <v>0.15224558536820881</v>
      </c>
      <c r="J1170" s="97">
        <v>5.07485284560696E-2</v>
      </c>
      <c r="K1170" s="98">
        <v>1169</v>
      </c>
      <c r="L1170">
        <f t="shared" si="153"/>
        <v>13490.86419559368</v>
      </c>
      <c r="M1170">
        <f t="shared" si="154"/>
        <v>2525.7391096130109</v>
      </c>
      <c r="N1170" t="e">
        <f t="shared" si="155"/>
        <v>#N/A</v>
      </c>
      <c r="O1170" t="str">
        <f t="shared" si="156"/>
        <v>NA</v>
      </c>
      <c r="P1170" t="e">
        <v>#N/A</v>
      </c>
      <c r="Q1170" t="e">
        <v>#N/A</v>
      </c>
      <c r="R1170" t="str" cm="1">
        <f t="array" ref="R1170">INDEX($U$2:$U$6,ROUNDUP(K1170/$T$2,0))</f>
        <v>20-40%</v>
      </c>
      <c r="V1170">
        <v>0</v>
      </c>
    </row>
    <row r="1171" spans="1:22" x14ac:dyDescent="0.25">
      <c r="A1171" s="26">
        <v>7973</v>
      </c>
      <c r="B1171" s="96" t="s">
        <v>993</v>
      </c>
      <c r="C1171">
        <v>152561105</v>
      </c>
      <c r="D1171" t="s">
        <v>316</v>
      </c>
      <c r="E1171">
        <v>154.22718172688801</v>
      </c>
      <c r="F1171">
        <f t="shared" si="150"/>
        <v>9.5852816486568057E-2</v>
      </c>
      <c r="G1171" s="27">
        <v>58</v>
      </c>
      <c r="H1171">
        <f t="shared" si="151"/>
        <v>30.675504724543693</v>
      </c>
      <c r="I1171">
        <f t="shared" si="152"/>
        <v>2.9403335249945379</v>
      </c>
      <c r="J1171" s="97">
        <v>5.0695405603354102E-2</v>
      </c>
      <c r="K1171" s="98">
        <v>1170</v>
      </c>
      <c r="L1171">
        <f t="shared" si="153"/>
        <v>13490.960048410167</v>
      </c>
      <c r="M1171">
        <f t="shared" si="154"/>
        <v>2522.7987760880164</v>
      </c>
      <c r="N1171" t="e">
        <f t="shared" si="155"/>
        <v>#N/A</v>
      </c>
      <c r="O1171" t="str">
        <f t="shared" si="156"/>
        <v>NA</v>
      </c>
      <c r="P1171" t="e">
        <v>#N/A</v>
      </c>
      <c r="Q1171" t="e">
        <v>#N/A</v>
      </c>
      <c r="R1171" t="str" cm="1">
        <f t="array" ref="R1171">INDEX($U$2:$U$6,ROUNDUP(K1171/$T$2,0))</f>
        <v>20-40%</v>
      </c>
      <c r="V1171">
        <v>0</v>
      </c>
    </row>
    <row r="1172" spans="1:22" x14ac:dyDescent="0.25">
      <c r="A1172" s="26">
        <v>9859</v>
      </c>
      <c r="B1172" s="96" t="s">
        <v>4545</v>
      </c>
      <c r="C1172">
        <v>253141103</v>
      </c>
      <c r="D1172" t="s">
        <v>3006</v>
      </c>
      <c r="E1172">
        <v>4856.6929848447098</v>
      </c>
      <c r="F1172">
        <f t="shared" si="150"/>
        <v>3.0184543100340022</v>
      </c>
      <c r="G1172" s="27">
        <v>4</v>
      </c>
      <c r="H1172">
        <f t="shared" si="151"/>
        <v>6.7089156267000641E-2</v>
      </c>
      <c r="I1172">
        <f t="shared" si="152"/>
        <v>0.20250555289067279</v>
      </c>
      <c r="J1172" s="97">
        <v>5.0626388222668198E-2</v>
      </c>
      <c r="K1172" s="98">
        <v>1171</v>
      </c>
      <c r="L1172">
        <f t="shared" si="153"/>
        <v>13493.9785027202</v>
      </c>
      <c r="M1172">
        <f t="shared" si="154"/>
        <v>2522.5962705351258</v>
      </c>
      <c r="N1172" t="e">
        <f t="shared" si="155"/>
        <v>#N/A</v>
      </c>
      <c r="O1172" t="str">
        <f t="shared" si="156"/>
        <v>NA</v>
      </c>
      <c r="P1172" t="e">
        <v>#N/A</v>
      </c>
      <c r="Q1172" t="e">
        <v>#N/A</v>
      </c>
      <c r="R1172" t="str" cm="1">
        <f t="array" ref="R1172">INDEX($U$2:$U$6,ROUNDUP(K1172/$T$2,0))</f>
        <v>20-40%</v>
      </c>
      <c r="V1172">
        <v>0</v>
      </c>
    </row>
    <row r="1173" spans="1:22" x14ac:dyDescent="0.25">
      <c r="A1173" s="26">
        <v>7777</v>
      </c>
      <c r="B1173" s="96" t="s">
        <v>1226</v>
      </c>
      <c r="C1173">
        <v>103021101</v>
      </c>
      <c r="D1173" t="s">
        <v>1225</v>
      </c>
      <c r="E1173">
        <v>30186.903071475801</v>
      </c>
      <c r="F1173">
        <f t="shared" si="150"/>
        <v>18.761282207256556</v>
      </c>
      <c r="G1173" s="27">
        <v>141</v>
      </c>
      <c r="H1173">
        <f t="shared" si="151"/>
        <v>0.37997409763563073</v>
      </c>
      <c r="I1173">
        <f t="shared" si="152"/>
        <v>7.1288012771897238</v>
      </c>
      <c r="J1173" s="97">
        <v>5.0558874306310099E-2</v>
      </c>
      <c r="K1173" s="98">
        <v>1172</v>
      </c>
      <c r="L1173">
        <f t="shared" si="153"/>
        <v>13512.739784927457</v>
      </c>
      <c r="M1173">
        <f t="shared" si="154"/>
        <v>2515.467469257936</v>
      </c>
      <c r="N1173" t="e">
        <f t="shared" si="155"/>
        <v>#N/A</v>
      </c>
      <c r="O1173" t="str">
        <f t="shared" si="156"/>
        <v>NA</v>
      </c>
      <c r="P1173" t="e">
        <v>#N/A</v>
      </c>
      <c r="Q1173" t="e">
        <v>#N/A</v>
      </c>
      <c r="R1173" t="str" cm="1">
        <f t="array" ref="R1173">INDEX($U$2:$U$6,ROUNDUP(K1173/$T$2,0))</f>
        <v>20-40%</v>
      </c>
      <c r="V1173">
        <v>0</v>
      </c>
    </row>
    <row r="1174" spans="1:22" x14ac:dyDescent="0.25">
      <c r="A1174" s="26">
        <v>10622</v>
      </c>
      <c r="B1174" s="96" t="s">
        <v>4546</v>
      </c>
      <c r="C1174">
        <v>252931103</v>
      </c>
      <c r="D1174" t="s">
        <v>2736</v>
      </c>
      <c r="E1174">
        <v>3501.85590580794</v>
      </c>
      <c r="F1174">
        <f t="shared" si="150"/>
        <v>2.1764175921739839</v>
      </c>
      <c r="G1174" s="27">
        <v>25</v>
      </c>
      <c r="H1174">
        <f t="shared" si="151"/>
        <v>0.58039483836487049</v>
      </c>
      <c r="I1174">
        <f t="shared" si="152"/>
        <v>1.26318153662428</v>
      </c>
      <c r="J1174" s="97">
        <v>5.0527261464971197E-2</v>
      </c>
      <c r="K1174" s="98">
        <v>1173</v>
      </c>
      <c r="L1174">
        <f t="shared" si="153"/>
        <v>13514.916202519631</v>
      </c>
      <c r="M1174">
        <f t="shared" si="154"/>
        <v>2514.2042877213116</v>
      </c>
      <c r="N1174" t="e">
        <f t="shared" si="155"/>
        <v>#N/A</v>
      </c>
      <c r="O1174" t="str">
        <f t="shared" si="156"/>
        <v>NA</v>
      </c>
      <c r="P1174" t="e">
        <v>#N/A</v>
      </c>
      <c r="Q1174" t="e">
        <v>#N/A</v>
      </c>
      <c r="R1174" t="str" cm="1">
        <f t="array" ref="R1174">INDEX($U$2:$U$6,ROUNDUP(K1174/$T$2,0))</f>
        <v>20-40%</v>
      </c>
      <c r="V1174">
        <v>0</v>
      </c>
    </row>
    <row r="1175" spans="1:22" x14ac:dyDescent="0.25">
      <c r="A1175" s="26">
        <v>2224</v>
      </c>
      <c r="B1175" s="96" t="s">
        <v>1450</v>
      </c>
      <c r="C1175">
        <v>42271103</v>
      </c>
      <c r="D1175" t="s">
        <v>720</v>
      </c>
      <c r="E1175">
        <v>24850.347843821499</v>
      </c>
      <c r="F1175">
        <f t="shared" si="150"/>
        <v>15.444591574780297</v>
      </c>
      <c r="G1175" s="27">
        <v>107</v>
      </c>
      <c r="H1175">
        <f t="shared" si="151"/>
        <v>0.3489899874299095</v>
      </c>
      <c r="I1175">
        <f t="shared" si="152"/>
        <v>5.3900078195426619</v>
      </c>
      <c r="J1175" s="97">
        <v>5.0373904855538901E-2</v>
      </c>
      <c r="K1175" s="98">
        <v>1174</v>
      </c>
      <c r="L1175">
        <f t="shared" si="153"/>
        <v>13530.360794094411</v>
      </c>
      <c r="M1175">
        <f t="shared" si="154"/>
        <v>2508.8142799017692</v>
      </c>
      <c r="N1175" t="e">
        <f t="shared" si="155"/>
        <v>#N/A</v>
      </c>
      <c r="O1175" t="str">
        <f t="shared" si="156"/>
        <v>NA</v>
      </c>
      <c r="P1175" t="e">
        <v>#N/A</v>
      </c>
      <c r="Q1175" t="e">
        <v>#N/A</v>
      </c>
      <c r="R1175" t="str" cm="1">
        <f t="array" ref="R1175">INDEX($U$2:$U$6,ROUNDUP(K1175/$T$2,0))</f>
        <v>20-40%</v>
      </c>
      <c r="V1175">
        <v>0</v>
      </c>
    </row>
    <row r="1176" spans="1:22" x14ac:dyDescent="0.25">
      <c r="A1176" s="26">
        <v>2728</v>
      </c>
      <c r="B1176" s="96" t="s">
        <v>1404</v>
      </c>
      <c r="C1176">
        <v>182821103</v>
      </c>
      <c r="D1176" t="s">
        <v>1403</v>
      </c>
      <c r="E1176">
        <v>13551.8370891455</v>
      </c>
      <c r="F1176">
        <f t="shared" si="150"/>
        <v>8.4225214972936602</v>
      </c>
      <c r="G1176" s="27">
        <v>180</v>
      </c>
      <c r="H1176">
        <f t="shared" si="151"/>
        <v>1.0733447389507349</v>
      </c>
      <c r="I1176">
        <f t="shared" si="152"/>
        <v>9.0402691378196156</v>
      </c>
      <c r="J1176" s="97">
        <v>5.02237174323312E-2</v>
      </c>
      <c r="K1176" s="98">
        <v>1175</v>
      </c>
      <c r="L1176">
        <f t="shared" si="153"/>
        <v>13538.783315591705</v>
      </c>
      <c r="M1176">
        <f t="shared" si="154"/>
        <v>2499.7740107639497</v>
      </c>
      <c r="N1176" t="e">
        <f t="shared" si="155"/>
        <v>#N/A</v>
      </c>
      <c r="O1176" t="str">
        <f t="shared" si="156"/>
        <v>NA</v>
      </c>
      <c r="P1176" t="e">
        <v>#N/A</v>
      </c>
      <c r="Q1176" t="e">
        <v>#N/A</v>
      </c>
      <c r="R1176" t="str" cm="1">
        <f t="array" ref="R1176">INDEX($U$2:$U$6,ROUNDUP(K1176/$T$2,0))</f>
        <v>20-40%</v>
      </c>
      <c r="V1176">
        <v>0</v>
      </c>
    </row>
    <row r="1177" spans="1:22" x14ac:dyDescent="0.25">
      <c r="A1177" s="26">
        <v>4743</v>
      </c>
      <c r="B1177" s="96" t="s">
        <v>837</v>
      </c>
      <c r="C1177">
        <v>102911103</v>
      </c>
      <c r="D1177" t="s">
        <v>322</v>
      </c>
      <c r="E1177">
        <v>43792.573260232697</v>
      </c>
      <c r="F1177">
        <f t="shared" si="150"/>
        <v>27.217261193432378</v>
      </c>
      <c r="G1177" s="27">
        <v>249</v>
      </c>
      <c r="H1177">
        <f t="shared" si="151"/>
        <v>0.45800175310046148</v>
      </c>
      <c r="I1177">
        <f t="shared" si="152"/>
        <v>12.465553341185188</v>
      </c>
      <c r="J1177" s="97">
        <v>5.0062463217611201E-2</v>
      </c>
      <c r="K1177" s="98">
        <v>1176</v>
      </c>
      <c r="L1177">
        <f t="shared" si="153"/>
        <v>13566.000576785138</v>
      </c>
      <c r="M1177">
        <f t="shared" si="154"/>
        <v>2487.3084574227646</v>
      </c>
      <c r="N1177" t="e">
        <f t="shared" si="155"/>
        <v>#N/A</v>
      </c>
      <c r="O1177" t="str">
        <f t="shared" si="156"/>
        <v>NA</v>
      </c>
      <c r="P1177">
        <v>2487.3084574227646</v>
      </c>
      <c r="Q1177" t="e">
        <v>#N/A</v>
      </c>
      <c r="R1177" t="str" cm="1">
        <f t="array" ref="R1177">INDEX($U$2:$U$6,ROUNDUP(K1177/$T$2,0))</f>
        <v>20-40%</v>
      </c>
      <c r="V1177">
        <v>12.327765151515152</v>
      </c>
    </row>
    <row r="1178" spans="1:22" x14ac:dyDescent="0.25">
      <c r="A1178" s="26">
        <v>1729</v>
      </c>
      <c r="B1178" s="96" t="s">
        <v>871</v>
      </c>
      <c r="C1178">
        <v>43351106</v>
      </c>
      <c r="D1178" t="s">
        <v>870</v>
      </c>
      <c r="E1178">
        <v>15503.1918991689</v>
      </c>
      <c r="F1178">
        <f t="shared" si="150"/>
        <v>9.6352963947600365</v>
      </c>
      <c r="G1178" s="27">
        <v>140</v>
      </c>
      <c r="H1178">
        <f t="shared" si="151"/>
        <v>0.72712111173881833</v>
      </c>
      <c r="I1178">
        <f t="shared" si="152"/>
        <v>7.0060274264909461</v>
      </c>
      <c r="J1178" s="97">
        <v>5.0043053046363903E-2</v>
      </c>
      <c r="K1178" s="98">
        <v>1177</v>
      </c>
      <c r="L1178">
        <f t="shared" si="153"/>
        <v>13575.635873179897</v>
      </c>
      <c r="M1178">
        <f t="shared" si="154"/>
        <v>2480.3024299962735</v>
      </c>
      <c r="N1178" t="e">
        <f t="shared" si="155"/>
        <v>#N/A</v>
      </c>
      <c r="O1178" t="str">
        <f t="shared" si="156"/>
        <v>NA</v>
      </c>
      <c r="P1178" t="e">
        <v>#N/A</v>
      </c>
      <c r="Q1178" t="e">
        <v>#N/A</v>
      </c>
      <c r="R1178" t="str" cm="1">
        <f t="array" ref="R1178">INDEX($U$2:$U$6,ROUNDUP(K1178/$T$2,0))</f>
        <v>20-40%</v>
      </c>
      <c r="V1178">
        <v>0</v>
      </c>
    </row>
    <row r="1179" spans="1:22" x14ac:dyDescent="0.25">
      <c r="A1179" s="26">
        <v>1094</v>
      </c>
      <c r="B1179" s="96" t="s">
        <v>516</v>
      </c>
      <c r="C1179">
        <v>152691103</v>
      </c>
      <c r="D1179" t="s">
        <v>367</v>
      </c>
      <c r="E1179">
        <v>65394.326932946402</v>
      </c>
      <c r="F1179">
        <f t="shared" si="150"/>
        <v>40.642838367275573</v>
      </c>
      <c r="G1179" s="27">
        <v>485</v>
      </c>
      <c r="H1179">
        <f t="shared" si="151"/>
        <v>0.59617015574692211</v>
      </c>
      <c r="I1179">
        <f t="shared" si="152"/>
        <v>24.230047279415661</v>
      </c>
      <c r="J1179" s="97">
        <v>4.9958860369929199E-2</v>
      </c>
      <c r="K1179" s="98">
        <v>1178</v>
      </c>
      <c r="L1179">
        <f t="shared" si="153"/>
        <v>13616.278711547173</v>
      </c>
      <c r="M1179">
        <f t="shared" si="154"/>
        <v>2456.0723827168576</v>
      </c>
      <c r="N1179" t="e">
        <f t="shared" si="155"/>
        <v>#N/A</v>
      </c>
      <c r="O1179" t="str">
        <f t="shared" si="156"/>
        <v>NA</v>
      </c>
      <c r="P1179" t="e">
        <v>#N/A</v>
      </c>
      <c r="Q1179" t="e">
        <v>#N/A</v>
      </c>
      <c r="R1179" t="str" cm="1">
        <f t="array" ref="R1179">INDEX($U$2:$U$6,ROUNDUP(K1179/$T$2,0))</f>
        <v>20-40%</v>
      </c>
      <c r="V1179">
        <v>0</v>
      </c>
    </row>
    <row r="1180" spans="1:22" x14ac:dyDescent="0.25">
      <c r="A1180" s="26">
        <v>1827</v>
      </c>
      <c r="B1180" s="96" t="s">
        <v>1781</v>
      </c>
      <c r="C1180">
        <v>152701108</v>
      </c>
      <c r="D1180" t="s">
        <v>282</v>
      </c>
      <c r="E1180">
        <v>38762.648209492298</v>
      </c>
      <c r="F1180">
        <f t="shared" si="150"/>
        <v>24.09114245462542</v>
      </c>
      <c r="G1180" s="27">
        <v>329</v>
      </c>
      <c r="H1180">
        <f t="shared" si="151"/>
        <v>0.67924413169675635</v>
      </c>
      <c r="I1180">
        <f t="shared" si="152"/>
        <v>16.363767138174907</v>
      </c>
      <c r="J1180" s="97">
        <v>4.9737894037005799E-2</v>
      </c>
      <c r="K1180" s="98">
        <v>1179</v>
      </c>
      <c r="L1180">
        <f t="shared" si="153"/>
        <v>13640.369854001798</v>
      </c>
      <c r="M1180">
        <f t="shared" si="154"/>
        <v>2439.7086155786828</v>
      </c>
      <c r="N1180" t="e">
        <f t="shared" si="155"/>
        <v>#N/A</v>
      </c>
      <c r="O1180" t="str">
        <f t="shared" si="156"/>
        <v>NA</v>
      </c>
      <c r="P1180" t="e">
        <v>#N/A</v>
      </c>
      <c r="Q1180" t="e">
        <v>#N/A</v>
      </c>
      <c r="R1180" t="str" cm="1">
        <f t="array" ref="R1180">INDEX($U$2:$U$6,ROUNDUP(K1180/$T$2,0))</f>
        <v>20-40%</v>
      </c>
      <c r="V1180">
        <v>0</v>
      </c>
    </row>
    <row r="1181" spans="1:22" x14ac:dyDescent="0.25">
      <c r="A1181" s="26">
        <v>971</v>
      </c>
      <c r="B1181" s="96" t="s">
        <v>486</v>
      </c>
      <c r="C1181">
        <v>103221101</v>
      </c>
      <c r="D1181" t="s">
        <v>318</v>
      </c>
      <c r="E1181">
        <v>27936.750677870699</v>
      </c>
      <c r="F1181">
        <f t="shared" si="150"/>
        <v>17.362803404518768</v>
      </c>
      <c r="G1181" s="27">
        <v>140</v>
      </c>
      <c r="H1181">
        <f t="shared" si="151"/>
        <v>0.40103544585002221</v>
      </c>
      <c r="I1181">
        <f t="shared" si="152"/>
        <v>6.9630996045374678</v>
      </c>
      <c r="J1181" s="97">
        <v>4.9736425746696199E-2</v>
      </c>
      <c r="K1181" s="98">
        <v>1180</v>
      </c>
      <c r="L1181">
        <f t="shared" si="153"/>
        <v>13657.732657406317</v>
      </c>
      <c r="M1181">
        <f t="shared" si="154"/>
        <v>2432.7455159741453</v>
      </c>
      <c r="N1181" t="e">
        <f t="shared" si="155"/>
        <v>#N/A</v>
      </c>
      <c r="O1181" t="str">
        <f t="shared" si="156"/>
        <v>NA</v>
      </c>
      <c r="P1181" t="e">
        <v>#N/A</v>
      </c>
      <c r="Q1181" t="e">
        <v>#N/A</v>
      </c>
      <c r="R1181" t="str" cm="1">
        <f t="array" ref="R1181">INDEX($U$2:$U$6,ROUNDUP(K1181/$T$2,0))</f>
        <v>20-40%</v>
      </c>
      <c r="V1181">
        <v>0</v>
      </c>
    </row>
    <row r="1182" spans="1:22" x14ac:dyDescent="0.25">
      <c r="A1182" s="26">
        <v>6396</v>
      </c>
      <c r="B1182" s="96" t="s">
        <v>1684</v>
      </c>
      <c r="C1182">
        <v>103491101</v>
      </c>
      <c r="D1182" t="s">
        <v>1510</v>
      </c>
      <c r="E1182">
        <v>16986.950312579</v>
      </c>
      <c r="F1182">
        <f t="shared" si="150"/>
        <v>10.557458242746426</v>
      </c>
      <c r="G1182" s="27">
        <v>122</v>
      </c>
      <c r="H1182">
        <f t="shared" si="151"/>
        <v>0.57431973814300652</v>
      </c>
      <c r="I1182">
        <f t="shared" si="152"/>
        <v>6.0633566534298531</v>
      </c>
      <c r="J1182" s="97">
        <v>4.9699644700244697E-2</v>
      </c>
      <c r="K1182" s="98">
        <v>1181</v>
      </c>
      <c r="L1182">
        <f t="shared" si="153"/>
        <v>13668.290115649064</v>
      </c>
      <c r="M1182">
        <f t="shared" si="154"/>
        <v>2426.6821593207155</v>
      </c>
      <c r="N1182" t="e">
        <f t="shared" si="155"/>
        <v>#N/A</v>
      </c>
      <c r="O1182" t="str">
        <f t="shared" si="156"/>
        <v>NA</v>
      </c>
      <c r="P1182" t="e">
        <v>#N/A</v>
      </c>
      <c r="Q1182" t="e">
        <v>#N/A</v>
      </c>
      <c r="R1182" t="str" cm="1">
        <f t="array" ref="R1182">INDEX($U$2:$U$6,ROUNDUP(K1182/$T$2,0))</f>
        <v>20-40%</v>
      </c>
      <c r="V1182">
        <v>0</v>
      </c>
    </row>
    <row r="1183" spans="1:22" x14ac:dyDescent="0.25">
      <c r="A1183" s="26">
        <v>1501</v>
      </c>
      <c r="B1183" s="96" t="s">
        <v>2402</v>
      </c>
      <c r="C1183">
        <v>83912110</v>
      </c>
      <c r="D1183" t="s">
        <v>2401</v>
      </c>
      <c r="E1183">
        <v>35307.703016128602</v>
      </c>
      <c r="F1183">
        <f t="shared" si="150"/>
        <v>21.943880059744316</v>
      </c>
      <c r="G1183" s="27">
        <v>117</v>
      </c>
      <c r="H1183">
        <f t="shared" si="151"/>
        <v>0.26494798035067063</v>
      </c>
      <c r="I1183">
        <f t="shared" si="152"/>
        <v>5.8139867028866101</v>
      </c>
      <c r="J1183" s="97">
        <v>4.9692194041765898E-2</v>
      </c>
      <c r="K1183" s="98">
        <v>1182</v>
      </c>
      <c r="L1183">
        <f t="shared" si="153"/>
        <v>13690.233995708808</v>
      </c>
      <c r="M1183">
        <f t="shared" si="154"/>
        <v>2420.8681726178288</v>
      </c>
      <c r="N1183" t="e">
        <f t="shared" si="155"/>
        <v>#N/A</v>
      </c>
      <c r="O1183" t="str">
        <f t="shared" si="156"/>
        <v>NA</v>
      </c>
      <c r="P1183" t="e">
        <v>#N/A</v>
      </c>
      <c r="Q1183" t="e">
        <v>#N/A</v>
      </c>
      <c r="R1183" t="str" cm="1">
        <f t="array" ref="R1183">INDEX($U$2:$U$6,ROUNDUP(K1183/$T$2,0))</f>
        <v>20-40%</v>
      </c>
      <c r="V1183">
        <v>0</v>
      </c>
    </row>
    <row r="1184" spans="1:22" x14ac:dyDescent="0.25">
      <c r="A1184" s="26">
        <v>4371</v>
      </c>
      <c r="B1184" s="96" t="s">
        <v>1211</v>
      </c>
      <c r="C1184">
        <v>43182103</v>
      </c>
      <c r="D1184" t="s">
        <v>1047</v>
      </c>
      <c r="E1184">
        <v>15233.615579933101</v>
      </c>
      <c r="F1184">
        <f t="shared" si="150"/>
        <v>9.4677536233269741</v>
      </c>
      <c r="G1184" s="27">
        <v>172</v>
      </c>
      <c r="H1184">
        <f t="shared" si="151"/>
        <v>0.90043876190428818</v>
      </c>
      <c r="I1184">
        <f t="shared" si="152"/>
        <v>8.5251323506033785</v>
      </c>
      <c r="J1184" s="97">
        <v>4.9564722968624297E-2</v>
      </c>
      <c r="K1184" s="98">
        <v>1183</v>
      </c>
      <c r="L1184">
        <f t="shared" si="153"/>
        <v>13699.701749332135</v>
      </c>
      <c r="M1184">
        <f t="shared" si="154"/>
        <v>2412.3430402672252</v>
      </c>
      <c r="N1184" t="e">
        <f t="shared" si="155"/>
        <v>#N/A</v>
      </c>
      <c r="O1184" t="str">
        <f t="shared" si="156"/>
        <v>NA</v>
      </c>
      <c r="P1184" t="e">
        <v>#N/A</v>
      </c>
      <c r="Q1184" t="e">
        <v>#N/A</v>
      </c>
      <c r="R1184" t="str" cm="1">
        <f t="array" ref="R1184">INDEX($U$2:$U$6,ROUNDUP(K1184/$T$2,0))</f>
        <v>20-40%</v>
      </c>
      <c r="V1184">
        <v>0</v>
      </c>
    </row>
    <row r="1185" spans="1:22" x14ac:dyDescent="0.25">
      <c r="A1185" s="26">
        <v>774</v>
      </c>
      <c r="B1185" s="96" t="s">
        <v>4547</v>
      </c>
      <c r="C1185">
        <v>83242110</v>
      </c>
      <c r="D1185" t="s">
        <v>1468</v>
      </c>
      <c r="E1185">
        <v>4423.0700685218098</v>
      </c>
      <c r="F1185">
        <f t="shared" si="150"/>
        <v>2.7489559157997574</v>
      </c>
      <c r="G1185" s="27">
        <v>61</v>
      </c>
      <c r="H1185">
        <f t="shared" si="151"/>
        <v>1.0949391265750466</v>
      </c>
      <c r="I1185">
        <f t="shared" si="152"/>
        <v>3.0099393894390936</v>
      </c>
      <c r="J1185" s="97">
        <v>4.9343268679329401E-2</v>
      </c>
      <c r="K1185" s="98">
        <v>1184</v>
      </c>
      <c r="L1185">
        <f t="shared" si="153"/>
        <v>13702.450705247935</v>
      </c>
      <c r="M1185">
        <f t="shared" si="154"/>
        <v>2409.3331008777859</v>
      </c>
      <c r="N1185" t="e">
        <f t="shared" si="155"/>
        <v>#N/A</v>
      </c>
      <c r="O1185" t="str">
        <f t="shared" si="156"/>
        <v>NA</v>
      </c>
      <c r="P1185" t="e">
        <v>#N/A</v>
      </c>
      <c r="Q1185" t="e">
        <v>#N/A</v>
      </c>
      <c r="R1185" t="str" cm="1">
        <f t="array" ref="R1185">INDEX($U$2:$U$6,ROUNDUP(K1185/$T$2,0))</f>
        <v>20-40%</v>
      </c>
      <c r="V1185">
        <v>0</v>
      </c>
    </row>
    <row r="1186" spans="1:22" x14ac:dyDescent="0.25">
      <c r="A1186" s="26">
        <v>4796</v>
      </c>
      <c r="B1186" s="96" t="s">
        <v>3799</v>
      </c>
      <c r="C1186">
        <v>182811102</v>
      </c>
      <c r="D1186" t="s">
        <v>3798</v>
      </c>
      <c r="E1186">
        <v>54530.2398734995</v>
      </c>
      <c r="F1186">
        <f t="shared" si="150"/>
        <v>33.890764371348354</v>
      </c>
      <c r="G1186" s="27">
        <v>131</v>
      </c>
      <c r="H1186">
        <f t="shared" si="151"/>
        <v>0.18998099828784834</v>
      </c>
      <c r="I1186">
        <f t="shared" si="152"/>
        <v>6.4386012480070027</v>
      </c>
      <c r="J1186" s="97">
        <v>4.9149627847381701E-2</v>
      </c>
      <c r="K1186" s="98">
        <v>1185</v>
      </c>
      <c r="L1186">
        <f t="shared" si="153"/>
        <v>13736.341469619283</v>
      </c>
      <c r="M1186">
        <f t="shared" si="154"/>
        <v>2402.8944996297787</v>
      </c>
      <c r="N1186" t="e">
        <f t="shared" si="155"/>
        <v>#N/A</v>
      </c>
      <c r="O1186" t="str">
        <f t="shared" si="156"/>
        <v>NA</v>
      </c>
      <c r="P1186" t="e">
        <v>#N/A</v>
      </c>
      <c r="Q1186" t="e">
        <v>#N/A</v>
      </c>
      <c r="R1186" t="str" cm="1">
        <f t="array" ref="R1186">INDEX($U$2:$U$6,ROUNDUP(K1186/$T$2,0))</f>
        <v>20-40%</v>
      </c>
      <c r="V1186">
        <v>0</v>
      </c>
    </row>
    <row r="1187" spans="1:22" x14ac:dyDescent="0.25">
      <c r="A1187" s="26">
        <v>899</v>
      </c>
      <c r="B1187" s="96" t="s">
        <v>1793</v>
      </c>
      <c r="C1187">
        <v>163761704</v>
      </c>
      <c r="D1187" t="s">
        <v>1336</v>
      </c>
      <c r="E1187">
        <v>37886.619609950802</v>
      </c>
      <c r="F1187">
        <f t="shared" si="150"/>
        <v>23.546687141050839</v>
      </c>
      <c r="G1187" s="27">
        <v>246</v>
      </c>
      <c r="H1187">
        <f t="shared" si="151"/>
        <v>0.51281923690865694</v>
      </c>
      <c r="I1187">
        <f t="shared" si="152"/>
        <v>12.075194131400577</v>
      </c>
      <c r="J1187" s="97">
        <v>4.9086155005693403E-2</v>
      </c>
      <c r="K1187" s="98">
        <v>1186</v>
      </c>
      <c r="L1187">
        <f t="shared" si="153"/>
        <v>13759.888156760335</v>
      </c>
      <c r="M1187">
        <f t="shared" si="154"/>
        <v>2390.8193054983781</v>
      </c>
      <c r="N1187" t="e">
        <f t="shared" si="155"/>
        <v>#N/A</v>
      </c>
      <c r="O1187" t="str">
        <f t="shared" si="156"/>
        <v>NA</v>
      </c>
      <c r="P1187" t="e">
        <v>#N/A</v>
      </c>
      <c r="Q1187" t="e">
        <v>#N/A</v>
      </c>
      <c r="R1187" t="str" cm="1">
        <f t="array" ref="R1187">INDEX($U$2:$U$6,ROUNDUP(K1187/$T$2,0))</f>
        <v>20-40%</v>
      </c>
      <c r="V1187">
        <v>0</v>
      </c>
    </row>
    <row r="1188" spans="1:22" x14ac:dyDescent="0.25">
      <c r="A1188" s="26">
        <v>8632</v>
      </c>
      <c r="B1188" s="96" t="s">
        <v>2923</v>
      </c>
      <c r="C1188">
        <v>83481110</v>
      </c>
      <c r="D1188" t="s">
        <v>1077</v>
      </c>
      <c r="E1188">
        <v>3051.21751425617</v>
      </c>
      <c r="F1188">
        <f t="shared" si="150"/>
        <v>1.8963440113462835</v>
      </c>
      <c r="G1188" s="27">
        <v>16</v>
      </c>
      <c r="H1188">
        <f t="shared" si="151"/>
        <v>0.41385758839237607</v>
      </c>
      <c r="I1188">
        <f t="shared" si="152"/>
        <v>0.78481635929809757</v>
      </c>
      <c r="J1188" s="97">
        <v>4.9051022456131098E-2</v>
      </c>
      <c r="K1188" s="98">
        <v>1187</v>
      </c>
      <c r="L1188">
        <f t="shared" si="153"/>
        <v>13761.784500771681</v>
      </c>
      <c r="M1188">
        <f t="shared" si="154"/>
        <v>2390.0344891390801</v>
      </c>
      <c r="N1188" t="e">
        <f t="shared" si="155"/>
        <v>#N/A</v>
      </c>
      <c r="O1188" t="str">
        <f t="shared" si="156"/>
        <v>NA</v>
      </c>
      <c r="P1188" t="e">
        <v>#N/A</v>
      </c>
      <c r="Q1188" t="e">
        <v>#N/A</v>
      </c>
      <c r="R1188" t="str" cm="1">
        <f t="array" ref="R1188">INDEX($U$2:$U$6,ROUNDUP(K1188/$T$2,0))</f>
        <v>20-40%</v>
      </c>
      <c r="V1188">
        <v>0</v>
      </c>
    </row>
    <row r="1189" spans="1:22" x14ac:dyDescent="0.25">
      <c r="A1189" s="26">
        <v>4409</v>
      </c>
      <c r="B1189" s="96" t="s">
        <v>747</v>
      </c>
      <c r="C1189">
        <v>152691107</v>
      </c>
      <c r="D1189" t="s">
        <v>567</v>
      </c>
      <c r="E1189">
        <v>12735.664596652001</v>
      </c>
      <c r="F1189">
        <f t="shared" si="150"/>
        <v>7.9152669960546929</v>
      </c>
      <c r="G1189" s="27">
        <v>100</v>
      </c>
      <c r="H1189">
        <f t="shared" si="151"/>
        <v>0.61573800679176904</v>
      </c>
      <c r="I1189">
        <f t="shared" si="152"/>
        <v>4.8737307233753899</v>
      </c>
      <c r="J1189" s="97">
        <v>4.8737307233753899E-2</v>
      </c>
      <c r="K1189" s="98">
        <v>1188</v>
      </c>
      <c r="L1189">
        <f t="shared" si="153"/>
        <v>13769.699767767735</v>
      </c>
      <c r="M1189">
        <f t="shared" si="154"/>
        <v>2385.1607584157045</v>
      </c>
      <c r="N1189" t="e">
        <f t="shared" si="155"/>
        <v>#N/A</v>
      </c>
      <c r="O1189" t="str">
        <f t="shared" si="156"/>
        <v>NA</v>
      </c>
      <c r="P1189" t="e">
        <v>#N/A</v>
      </c>
      <c r="Q1189" t="e">
        <v>#N/A</v>
      </c>
      <c r="R1189" t="str" cm="1">
        <f t="array" ref="R1189">INDEX($U$2:$U$6,ROUNDUP(K1189/$T$2,0))</f>
        <v>20-40%</v>
      </c>
      <c r="V1189">
        <v>0</v>
      </c>
    </row>
    <row r="1190" spans="1:22" x14ac:dyDescent="0.25">
      <c r="A1190" s="26">
        <v>2076</v>
      </c>
      <c r="B1190" s="96" t="s">
        <v>922</v>
      </c>
      <c r="C1190">
        <v>183181101</v>
      </c>
      <c r="D1190" t="s">
        <v>921</v>
      </c>
      <c r="E1190">
        <v>19990.555744881</v>
      </c>
      <c r="F1190">
        <f t="shared" si="150"/>
        <v>12.424211152816035</v>
      </c>
      <c r="G1190" s="27">
        <v>147</v>
      </c>
      <c r="H1190">
        <f t="shared" si="151"/>
        <v>0.57662012800792328</v>
      </c>
      <c r="I1190">
        <f t="shared" si="152"/>
        <v>7.1640502253342504</v>
      </c>
      <c r="J1190" s="97">
        <v>4.8735035546491501E-2</v>
      </c>
      <c r="K1190" s="98">
        <v>1189</v>
      </c>
      <c r="L1190">
        <f t="shared" si="153"/>
        <v>13782.123978920552</v>
      </c>
      <c r="M1190">
        <f t="shared" si="154"/>
        <v>2377.9967081903701</v>
      </c>
      <c r="N1190" t="e">
        <f t="shared" si="155"/>
        <v>#N/A</v>
      </c>
      <c r="O1190" t="str">
        <f t="shared" si="156"/>
        <v>NA</v>
      </c>
      <c r="P1190" t="e">
        <v>#N/A</v>
      </c>
      <c r="Q1190" t="e">
        <v>#N/A</v>
      </c>
      <c r="R1190" t="str" cm="1">
        <f t="array" ref="R1190">INDEX($U$2:$U$6,ROUNDUP(K1190/$T$2,0))</f>
        <v>20-40%</v>
      </c>
      <c r="V1190">
        <v>0</v>
      </c>
    </row>
    <row r="1191" spans="1:22" x14ac:dyDescent="0.25">
      <c r="A1191" s="26">
        <v>6423</v>
      </c>
      <c r="B1191" s="96" t="s">
        <v>1331</v>
      </c>
      <c r="C1191">
        <v>14662113</v>
      </c>
      <c r="D1191" t="s">
        <v>1330</v>
      </c>
      <c r="E1191">
        <v>6199.9698055271901</v>
      </c>
      <c r="F1191">
        <f t="shared" si="150"/>
        <v>3.8533062806259726</v>
      </c>
      <c r="G1191" s="27">
        <v>42</v>
      </c>
      <c r="H1191">
        <f t="shared" si="151"/>
        <v>0.53064218257125972</v>
      </c>
      <c r="I1191">
        <f t="shared" si="152"/>
        <v>2.0447268548669091</v>
      </c>
      <c r="J1191" s="97">
        <v>4.8683972734926403E-2</v>
      </c>
      <c r="K1191" s="98">
        <v>1190</v>
      </c>
      <c r="L1191">
        <f t="shared" si="153"/>
        <v>13785.977285201177</v>
      </c>
      <c r="M1191">
        <f t="shared" si="154"/>
        <v>2375.9519813355032</v>
      </c>
      <c r="N1191" t="e">
        <f t="shared" si="155"/>
        <v>#N/A</v>
      </c>
      <c r="O1191" t="str">
        <f t="shared" si="156"/>
        <v>NA</v>
      </c>
      <c r="P1191" t="e">
        <v>#N/A</v>
      </c>
      <c r="Q1191" t="e">
        <v>#N/A</v>
      </c>
      <c r="R1191" t="str" cm="1">
        <f t="array" ref="R1191">INDEX($U$2:$U$6,ROUNDUP(K1191/$T$2,0))</f>
        <v>20-40%</v>
      </c>
      <c r="V1191">
        <v>0</v>
      </c>
    </row>
    <row r="1192" spans="1:22" x14ac:dyDescent="0.25">
      <c r="A1192" s="26">
        <v>7009</v>
      </c>
      <c r="B1192" s="96" t="s">
        <v>1154</v>
      </c>
      <c r="C1192">
        <v>152561105</v>
      </c>
      <c r="D1192" t="s">
        <v>316</v>
      </c>
      <c r="E1192">
        <v>12910.451563831301</v>
      </c>
      <c r="F1192">
        <f t="shared" si="150"/>
        <v>8.0238978022568688</v>
      </c>
      <c r="G1192" s="27">
        <v>145</v>
      </c>
      <c r="H1192">
        <f t="shared" si="151"/>
        <v>0.87830868338609391</v>
      </c>
      <c r="I1192">
        <f t="shared" si="152"/>
        <v>7.0474591143248029</v>
      </c>
      <c r="J1192" s="97">
        <v>4.8603166305688297E-2</v>
      </c>
      <c r="K1192" s="98">
        <v>1191</v>
      </c>
      <c r="L1192">
        <f t="shared" si="153"/>
        <v>13794.001183003435</v>
      </c>
      <c r="M1192">
        <f t="shared" si="154"/>
        <v>2368.9045222211785</v>
      </c>
      <c r="N1192" t="e">
        <f t="shared" si="155"/>
        <v>#N/A</v>
      </c>
      <c r="O1192" t="str">
        <f t="shared" si="156"/>
        <v>NA</v>
      </c>
      <c r="P1192" t="e">
        <v>#N/A</v>
      </c>
      <c r="Q1192" t="e">
        <v>#N/A</v>
      </c>
      <c r="R1192" t="str" cm="1">
        <f t="array" ref="R1192">INDEX($U$2:$U$6,ROUNDUP(K1192/$T$2,0))</f>
        <v>20-40%</v>
      </c>
      <c r="V1192">
        <v>0</v>
      </c>
    </row>
    <row r="1193" spans="1:22" x14ac:dyDescent="0.25">
      <c r="A1193" s="26">
        <v>9522</v>
      </c>
      <c r="B1193" s="96" t="s">
        <v>4548</v>
      </c>
      <c r="C1193">
        <v>252921110</v>
      </c>
      <c r="D1193" t="s">
        <v>1804</v>
      </c>
      <c r="E1193">
        <v>1243.2231407905099</v>
      </c>
      <c r="F1193">
        <f t="shared" si="150"/>
        <v>0.77266820434463013</v>
      </c>
      <c r="G1193" s="27">
        <v>16</v>
      </c>
      <c r="H1193">
        <f t="shared" si="151"/>
        <v>1.0037110217216596</v>
      </c>
      <c r="I1193">
        <f t="shared" si="152"/>
        <v>0.77553559283458884</v>
      </c>
      <c r="J1193" s="97">
        <v>4.8470974552161802E-2</v>
      </c>
      <c r="K1193" s="98">
        <v>1192</v>
      </c>
      <c r="L1193">
        <f t="shared" si="153"/>
        <v>13794.773851207779</v>
      </c>
      <c r="M1193">
        <f t="shared" si="154"/>
        <v>2368.1289866283437</v>
      </c>
      <c r="N1193" t="e">
        <f t="shared" si="155"/>
        <v>#N/A</v>
      </c>
      <c r="O1193" t="str">
        <f t="shared" si="156"/>
        <v>NA</v>
      </c>
      <c r="P1193" t="e">
        <v>#N/A</v>
      </c>
      <c r="Q1193" t="e">
        <v>#N/A</v>
      </c>
      <c r="R1193" t="str" cm="1">
        <f t="array" ref="R1193">INDEX($U$2:$U$6,ROUNDUP(K1193/$T$2,0))</f>
        <v>20-40%</v>
      </c>
      <c r="V1193">
        <v>0</v>
      </c>
    </row>
    <row r="1194" spans="1:22" x14ac:dyDescent="0.25">
      <c r="A1194" s="26">
        <v>4908</v>
      </c>
      <c r="B1194" s="96" t="s">
        <v>4549</v>
      </c>
      <c r="C1194">
        <v>182571103</v>
      </c>
      <c r="D1194" t="s">
        <v>2694</v>
      </c>
      <c r="E1194">
        <v>4025.5628316662301</v>
      </c>
      <c r="F1194">
        <f t="shared" si="150"/>
        <v>2.5019035622537165</v>
      </c>
      <c r="G1194" s="27">
        <v>27</v>
      </c>
      <c r="H1194">
        <f t="shared" si="151"/>
        <v>0.51977035044554498</v>
      </c>
      <c r="I1194">
        <f t="shared" si="152"/>
        <v>1.3004152913335716</v>
      </c>
      <c r="J1194" s="97">
        <v>4.8163529308650803E-2</v>
      </c>
      <c r="K1194" s="98">
        <v>1193</v>
      </c>
      <c r="L1194">
        <f t="shared" si="153"/>
        <v>13797.275754770033</v>
      </c>
      <c r="M1194">
        <f t="shared" si="154"/>
        <v>2366.8285713370101</v>
      </c>
      <c r="N1194" t="e">
        <f t="shared" si="155"/>
        <v>#N/A</v>
      </c>
      <c r="O1194" t="str">
        <f t="shared" si="156"/>
        <v>NA</v>
      </c>
      <c r="P1194" t="e">
        <v>#N/A</v>
      </c>
      <c r="Q1194" t="e">
        <v>#N/A</v>
      </c>
      <c r="R1194" t="str" cm="1">
        <f t="array" ref="R1194">INDEX($U$2:$U$6,ROUNDUP(K1194/$T$2,0))</f>
        <v>20-40%</v>
      </c>
      <c r="V1194">
        <v>0</v>
      </c>
    </row>
    <row r="1195" spans="1:22" x14ac:dyDescent="0.25">
      <c r="A1195" s="26">
        <v>537</v>
      </c>
      <c r="B1195" s="96" t="s">
        <v>379</v>
      </c>
      <c r="C1195">
        <v>192321121</v>
      </c>
      <c r="D1195" t="s">
        <v>207</v>
      </c>
      <c r="E1195">
        <v>29307.754225452201</v>
      </c>
      <c r="F1195">
        <f t="shared" si="150"/>
        <v>18.214887647888254</v>
      </c>
      <c r="G1195" s="27">
        <v>109</v>
      </c>
      <c r="H1195">
        <f t="shared" si="151"/>
        <v>0.28789900884902297</v>
      </c>
      <c r="I1195">
        <f t="shared" si="152"/>
        <v>5.2440481001233401</v>
      </c>
      <c r="J1195" s="97">
        <v>4.8110533028654499E-2</v>
      </c>
      <c r="K1195" s="98">
        <v>1194</v>
      </c>
      <c r="L1195">
        <f t="shared" si="153"/>
        <v>13815.490642417921</v>
      </c>
      <c r="M1195">
        <f t="shared" si="154"/>
        <v>2361.5845232368865</v>
      </c>
      <c r="N1195" t="e">
        <f t="shared" si="155"/>
        <v>#N/A</v>
      </c>
      <c r="O1195" t="str">
        <f t="shared" si="156"/>
        <v>NA</v>
      </c>
      <c r="P1195" t="e">
        <v>#N/A</v>
      </c>
      <c r="Q1195" t="e">
        <v>#N/A</v>
      </c>
      <c r="R1195" t="str" cm="1">
        <f t="array" ref="R1195">INDEX($U$2:$U$6,ROUNDUP(K1195/$T$2,0))</f>
        <v>20-40%</v>
      </c>
      <c r="V1195">
        <v>0</v>
      </c>
    </row>
    <row r="1196" spans="1:22" x14ac:dyDescent="0.25">
      <c r="A1196" s="26">
        <v>522</v>
      </c>
      <c r="B1196" s="96" t="s">
        <v>1409</v>
      </c>
      <c r="C1196">
        <v>42811111</v>
      </c>
      <c r="D1196" t="s">
        <v>1030</v>
      </c>
      <c r="E1196">
        <v>25055.046538333099</v>
      </c>
      <c r="F1196">
        <f t="shared" si="150"/>
        <v>15.571812640356184</v>
      </c>
      <c r="G1196" s="27">
        <v>165</v>
      </c>
      <c r="H1196">
        <f t="shared" si="151"/>
        <v>0.50921197957949582</v>
      </c>
      <c r="I1196">
        <f t="shared" si="152"/>
        <v>7.9293535402367876</v>
      </c>
      <c r="J1196" s="97">
        <v>4.8056688122647198E-2</v>
      </c>
      <c r="K1196" s="98">
        <v>1195</v>
      </c>
      <c r="L1196">
        <f t="shared" si="153"/>
        <v>13831.062455058276</v>
      </c>
      <c r="M1196">
        <f t="shared" si="154"/>
        <v>2353.6551696966499</v>
      </c>
      <c r="N1196">
        <f t="shared" si="155"/>
        <v>2353.6551696966499</v>
      </c>
      <c r="O1196" t="str">
        <f t="shared" si="156"/>
        <v>MONTE RIO 1111292</v>
      </c>
      <c r="P1196" t="e">
        <v>#N/A</v>
      </c>
      <c r="Q1196" t="e">
        <v>#N/A</v>
      </c>
      <c r="R1196" t="str" cm="1">
        <f t="array" ref="R1196">INDEX($U$2:$U$6,ROUNDUP(K1196/$T$2,0))</f>
        <v>20-40%</v>
      </c>
      <c r="V1196">
        <v>0</v>
      </c>
    </row>
    <row r="1197" spans="1:22" x14ac:dyDescent="0.25">
      <c r="A1197" s="26">
        <v>6679</v>
      </c>
      <c r="B1197" s="96" t="s">
        <v>960</v>
      </c>
      <c r="C1197">
        <v>42681101</v>
      </c>
      <c r="D1197" t="s">
        <v>512</v>
      </c>
      <c r="E1197">
        <v>15610.272049368399</v>
      </c>
      <c r="F1197">
        <f t="shared" si="150"/>
        <v>9.7018471406888747</v>
      </c>
      <c r="G1197" s="27">
        <v>73</v>
      </c>
      <c r="H1197">
        <f t="shared" si="151"/>
        <v>0.36149441102595836</v>
      </c>
      <c r="I1197">
        <f t="shared" si="152"/>
        <v>3.5071635179872032</v>
      </c>
      <c r="J1197" s="97">
        <v>4.8043335862838397E-2</v>
      </c>
      <c r="K1197" s="98">
        <v>1196</v>
      </c>
      <c r="L1197">
        <f t="shared" si="153"/>
        <v>13840.764302198964</v>
      </c>
      <c r="M1197">
        <f t="shared" si="154"/>
        <v>2350.1480061786629</v>
      </c>
      <c r="N1197" t="e">
        <f t="shared" si="155"/>
        <v>#N/A</v>
      </c>
      <c r="O1197" t="str">
        <f t="shared" si="156"/>
        <v>NA</v>
      </c>
      <c r="P1197" t="e">
        <v>#N/A</v>
      </c>
      <c r="Q1197" t="e">
        <v>#N/A</v>
      </c>
      <c r="R1197" t="str" cm="1">
        <f t="array" ref="R1197">INDEX($U$2:$U$6,ROUNDUP(K1197/$T$2,0))</f>
        <v>20-40%</v>
      </c>
      <c r="V1197">
        <v>0</v>
      </c>
    </row>
    <row r="1198" spans="1:22" x14ac:dyDescent="0.25">
      <c r="A1198" s="26">
        <v>7262</v>
      </c>
      <c r="B1198" s="96" t="s">
        <v>539</v>
      </c>
      <c r="C1198">
        <v>192411101</v>
      </c>
      <c r="D1198" t="s">
        <v>478</v>
      </c>
      <c r="E1198">
        <v>34990.355906935998</v>
      </c>
      <c r="F1198">
        <f t="shared" si="150"/>
        <v>21.746647549369793</v>
      </c>
      <c r="G1198" s="27">
        <v>194</v>
      </c>
      <c r="H1198">
        <f t="shared" si="151"/>
        <v>0.42815138668776004</v>
      </c>
      <c r="I1198">
        <f t="shared" si="152"/>
        <v>9.3108573040726554</v>
      </c>
      <c r="J1198" s="97">
        <v>4.7994109814807499E-2</v>
      </c>
      <c r="K1198" s="98">
        <v>1197</v>
      </c>
      <c r="L1198">
        <f t="shared" si="153"/>
        <v>13862.510949748334</v>
      </c>
      <c r="M1198">
        <f t="shared" si="154"/>
        <v>2340.8371488745902</v>
      </c>
      <c r="N1198" t="e">
        <f t="shared" si="155"/>
        <v>#N/A</v>
      </c>
      <c r="O1198" t="str">
        <f t="shared" si="156"/>
        <v>NA</v>
      </c>
      <c r="P1198" t="e">
        <v>#N/A</v>
      </c>
      <c r="Q1198" t="e">
        <v>#N/A</v>
      </c>
      <c r="R1198" t="str" cm="1">
        <f t="array" ref="R1198">INDEX($U$2:$U$6,ROUNDUP(K1198/$T$2,0))</f>
        <v>20-40%</v>
      </c>
      <c r="V1198">
        <v>0</v>
      </c>
    </row>
    <row r="1199" spans="1:22" x14ac:dyDescent="0.25">
      <c r="A1199" s="26">
        <v>2115</v>
      </c>
      <c r="B1199" s="96" t="s">
        <v>4550</v>
      </c>
      <c r="C1199">
        <v>192221102</v>
      </c>
      <c r="D1199" t="s">
        <v>256</v>
      </c>
      <c r="E1199">
        <v>19300.4618228125</v>
      </c>
      <c r="F1199">
        <f t="shared" si="150"/>
        <v>11.995314992425419</v>
      </c>
      <c r="G1199" s="27">
        <v>191</v>
      </c>
      <c r="H1199">
        <f t="shared" si="151"/>
        <v>0.76417041559428878</v>
      </c>
      <c r="I1199">
        <f t="shared" si="152"/>
        <v>9.1664648429461355</v>
      </c>
      <c r="J1199" s="97">
        <v>4.7991962528513801E-2</v>
      </c>
      <c r="K1199" s="98">
        <v>1198</v>
      </c>
      <c r="L1199">
        <f t="shared" si="153"/>
        <v>13874.506264740759</v>
      </c>
      <c r="M1199">
        <f t="shared" si="154"/>
        <v>2331.6706840316442</v>
      </c>
      <c r="N1199" t="e">
        <f t="shared" si="155"/>
        <v>#N/A</v>
      </c>
      <c r="O1199" t="str">
        <f t="shared" si="156"/>
        <v>NA</v>
      </c>
      <c r="P1199" t="e">
        <v>#N/A</v>
      </c>
      <c r="Q1199" t="e">
        <v>#N/A</v>
      </c>
      <c r="R1199" t="str" cm="1">
        <f t="array" ref="R1199">INDEX($U$2:$U$6,ROUNDUP(K1199/$T$2,0))</f>
        <v>20-40%</v>
      </c>
      <c r="V1199">
        <v>0</v>
      </c>
    </row>
    <row r="1200" spans="1:22" x14ac:dyDescent="0.25">
      <c r="A1200" s="26">
        <v>859</v>
      </c>
      <c r="B1200" s="96" t="s">
        <v>2047</v>
      </c>
      <c r="C1200">
        <v>163692101</v>
      </c>
      <c r="D1200" t="s">
        <v>2046</v>
      </c>
      <c r="E1200">
        <v>8821.9490973187403</v>
      </c>
      <c r="F1200">
        <f t="shared" si="150"/>
        <v>5.4828770026841145</v>
      </c>
      <c r="G1200" s="27">
        <v>32</v>
      </c>
      <c r="H1200">
        <f t="shared" si="151"/>
        <v>0.2799118769142836</v>
      </c>
      <c r="I1200">
        <f t="shared" si="152"/>
        <v>1.5347223927114719</v>
      </c>
      <c r="J1200" s="97">
        <v>4.7960074772233498E-2</v>
      </c>
      <c r="K1200" s="98">
        <v>1199</v>
      </c>
      <c r="L1200">
        <f t="shared" si="153"/>
        <v>13879.989141743443</v>
      </c>
      <c r="M1200">
        <f t="shared" si="154"/>
        <v>2330.1359616389327</v>
      </c>
      <c r="N1200" t="e">
        <f t="shared" si="155"/>
        <v>#N/A</v>
      </c>
      <c r="O1200" t="str">
        <f t="shared" si="156"/>
        <v>NA</v>
      </c>
      <c r="P1200" t="e">
        <v>#N/A</v>
      </c>
      <c r="Q1200" t="e">
        <v>#N/A</v>
      </c>
      <c r="R1200" t="str" cm="1">
        <f t="array" ref="R1200">INDEX($U$2:$U$6,ROUNDUP(K1200/$T$2,0))</f>
        <v>20-40%</v>
      </c>
      <c r="V1200">
        <v>0</v>
      </c>
    </row>
    <row r="1201" spans="1:22" x14ac:dyDescent="0.25">
      <c r="A1201" s="26">
        <v>4717</v>
      </c>
      <c r="B1201" s="96" t="s">
        <v>2894</v>
      </c>
      <c r="C1201">
        <v>182771101</v>
      </c>
      <c r="D1201" t="s">
        <v>2893</v>
      </c>
      <c r="E1201">
        <v>30510.638771322301</v>
      </c>
      <c r="F1201">
        <f t="shared" si="150"/>
        <v>18.96248525253095</v>
      </c>
      <c r="G1201" s="27">
        <v>59</v>
      </c>
      <c r="H1201">
        <f t="shared" si="151"/>
        <v>0.14911533591302456</v>
      </c>
      <c r="I1201">
        <f t="shared" si="152"/>
        <v>2.8275973581769267</v>
      </c>
      <c r="J1201" s="97">
        <v>4.79253789521513E-2</v>
      </c>
      <c r="K1201" s="98">
        <v>1200</v>
      </c>
      <c r="L1201">
        <f t="shared" si="153"/>
        <v>13898.951626995973</v>
      </c>
      <c r="M1201">
        <f t="shared" si="154"/>
        <v>2327.308364280756</v>
      </c>
      <c r="N1201" t="e">
        <f t="shared" si="155"/>
        <v>#N/A</v>
      </c>
      <c r="O1201" t="str">
        <f t="shared" si="156"/>
        <v>NA</v>
      </c>
      <c r="P1201" t="e">
        <v>#N/A</v>
      </c>
      <c r="Q1201" t="e">
        <v>#N/A</v>
      </c>
      <c r="R1201" t="str" cm="1">
        <f t="array" ref="R1201">INDEX($U$2:$U$6,ROUNDUP(K1201/$T$2,0))</f>
        <v>20-40%</v>
      </c>
      <c r="V1201">
        <v>0</v>
      </c>
    </row>
    <row r="1202" spans="1:22" x14ac:dyDescent="0.25">
      <c r="A1202" s="26">
        <v>3890</v>
      </c>
      <c r="B1202" s="96" t="s">
        <v>319</v>
      </c>
      <c r="C1202">
        <v>103221101</v>
      </c>
      <c r="D1202" t="s">
        <v>318</v>
      </c>
      <c r="E1202">
        <v>20505.678951280999</v>
      </c>
      <c r="F1202">
        <f t="shared" si="150"/>
        <v>12.744362306576134</v>
      </c>
      <c r="G1202" s="27">
        <v>145</v>
      </c>
      <c r="H1202">
        <f t="shared" si="151"/>
        <v>0.54519080200135106</v>
      </c>
      <c r="I1202">
        <f t="shared" si="152"/>
        <v>6.9481091069180305</v>
      </c>
      <c r="J1202" s="97">
        <v>4.7917993840814001E-2</v>
      </c>
      <c r="K1202" s="98">
        <v>1201</v>
      </c>
      <c r="L1202">
        <f t="shared" si="153"/>
        <v>13911.695989302549</v>
      </c>
      <c r="M1202">
        <f t="shared" si="154"/>
        <v>2320.3602551738381</v>
      </c>
      <c r="N1202" t="e">
        <f t="shared" si="155"/>
        <v>#N/A</v>
      </c>
      <c r="O1202" t="str">
        <f t="shared" si="156"/>
        <v>NA</v>
      </c>
      <c r="P1202" t="e">
        <v>#N/A</v>
      </c>
      <c r="Q1202" t="e">
        <v>#N/A</v>
      </c>
      <c r="R1202" t="str" cm="1">
        <f t="array" ref="R1202">INDEX($U$2:$U$6,ROUNDUP(K1202/$T$2,0))</f>
        <v>20-40%</v>
      </c>
      <c r="V1202">
        <v>0</v>
      </c>
    </row>
    <row r="1203" spans="1:22" x14ac:dyDescent="0.25">
      <c r="A1203" s="26">
        <v>11044</v>
      </c>
      <c r="B1203" s="96" t="s">
        <v>4551</v>
      </c>
      <c r="C1203">
        <v>182631104</v>
      </c>
      <c r="D1203" t="s">
        <v>1543</v>
      </c>
      <c r="E1203">
        <v>561.14856821689398</v>
      </c>
      <c r="F1203">
        <f t="shared" si="150"/>
        <v>0.34875610206146301</v>
      </c>
      <c r="G1203" s="27">
        <v>2</v>
      </c>
      <c r="H1203">
        <f t="shared" si="151"/>
        <v>0.27329636090135445</v>
      </c>
      <c r="I1203">
        <f t="shared" si="152"/>
        <v>9.5313773535539201E-2</v>
      </c>
      <c r="J1203" s="97">
        <v>4.76568867677696E-2</v>
      </c>
      <c r="K1203" s="98">
        <v>1202</v>
      </c>
      <c r="L1203">
        <f t="shared" si="153"/>
        <v>13912.04474540461</v>
      </c>
      <c r="M1203">
        <f t="shared" si="154"/>
        <v>2320.2649414003026</v>
      </c>
      <c r="N1203" t="e">
        <f t="shared" si="155"/>
        <v>#N/A</v>
      </c>
      <c r="O1203" t="str">
        <f t="shared" si="156"/>
        <v>NA</v>
      </c>
      <c r="P1203" t="e">
        <v>#N/A</v>
      </c>
      <c r="Q1203" t="e">
        <v>#N/A</v>
      </c>
      <c r="R1203" t="str" cm="1">
        <f t="array" ref="R1203">INDEX($U$2:$U$6,ROUNDUP(K1203/$T$2,0))</f>
        <v>20-40%</v>
      </c>
      <c r="V1203">
        <v>0</v>
      </c>
    </row>
    <row r="1204" spans="1:22" x14ac:dyDescent="0.25">
      <c r="A1204" s="26">
        <v>868</v>
      </c>
      <c r="B1204" s="96" t="s">
        <v>2516</v>
      </c>
      <c r="C1204">
        <v>163781704</v>
      </c>
      <c r="D1204" t="s">
        <v>2066</v>
      </c>
      <c r="E1204">
        <v>33598.812961770498</v>
      </c>
      <c r="F1204">
        <f t="shared" si="150"/>
        <v>20.881797987427284</v>
      </c>
      <c r="G1204" s="27">
        <v>294</v>
      </c>
      <c r="H1204">
        <f t="shared" si="151"/>
        <v>0.66950926474413686</v>
      </c>
      <c r="I1204">
        <f t="shared" si="152"/>
        <v>13.980557217098038</v>
      </c>
      <c r="J1204" s="97">
        <v>4.7552915704415097E-2</v>
      </c>
      <c r="K1204" s="98">
        <v>1203</v>
      </c>
      <c r="L1204">
        <f t="shared" si="153"/>
        <v>13932.926543392037</v>
      </c>
      <c r="M1204">
        <f t="shared" si="154"/>
        <v>2306.2843841832046</v>
      </c>
      <c r="N1204" t="e">
        <f t="shared" si="155"/>
        <v>#N/A</v>
      </c>
      <c r="O1204" t="str">
        <f t="shared" si="156"/>
        <v>NA</v>
      </c>
      <c r="P1204" t="e">
        <v>#N/A</v>
      </c>
      <c r="Q1204" t="e">
        <v>#N/A</v>
      </c>
      <c r="R1204" t="str" cm="1">
        <f t="array" ref="R1204">INDEX($U$2:$U$6,ROUNDUP(K1204/$T$2,0))</f>
        <v>20-40%</v>
      </c>
      <c r="V1204">
        <v>0</v>
      </c>
    </row>
    <row r="1205" spans="1:22" x14ac:dyDescent="0.25">
      <c r="A1205" s="26">
        <v>5643</v>
      </c>
      <c r="B1205" s="96" t="s">
        <v>4552</v>
      </c>
      <c r="C1205">
        <v>42141102</v>
      </c>
      <c r="D1205" t="s">
        <v>820</v>
      </c>
      <c r="E1205">
        <v>525.90012162109997</v>
      </c>
      <c r="F1205">
        <f t="shared" si="150"/>
        <v>0.3268490501063393</v>
      </c>
      <c r="G1205" s="27">
        <v>24</v>
      </c>
      <c r="H1205">
        <f t="shared" si="151"/>
        <v>3.4855686604145952</v>
      </c>
      <c r="I1205">
        <f t="shared" si="152"/>
        <v>1.139254805736936</v>
      </c>
      <c r="J1205" s="97">
        <v>4.7468950239039E-2</v>
      </c>
      <c r="K1205" s="98">
        <v>1204</v>
      </c>
      <c r="L1205">
        <f t="shared" si="153"/>
        <v>13933.253392442144</v>
      </c>
      <c r="M1205">
        <f t="shared" si="154"/>
        <v>2305.1451293774676</v>
      </c>
      <c r="N1205" t="e">
        <f t="shared" si="155"/>
        <v>#N/A</v>
      </c>
      <c r="O1205" t="str">
        <f t="shared" si="156"/>
        <v>NA</v>
      </c>
      <c r="P1205" t="e">
        <v>#N/A</v>
      </c>
      <c r="Q1205" t="e">
        <v>#N/A</v>
      </c>
      <c r="R1205" t="str" cm="1">
        <f t="array" ref="R1205">INDEX($U$2:$U$6,ROUNDUP(K1205/$T$2,0))</f>
        <v>20-40%</v>
      </c>
      <c r="V1205">
        <v>0</v>
      </c>
    </row>
    <row r="1206" spans="1:22" x14ac:dyDescent="0.25">
      <c r="A1206" s="26">
        <v>2996</v>
      </c>
      <c r="B1206" s="96" t="s">
        <v>4553</v>
      </c>
      <c r="C1206">
        <v>103311101</v>
      </c>
      <c r="D1206" t="s">
        <v>4554</v>
      </c>
      <c r="E1206">
        <v>2411.6802193677299</v>
      </c>
      <c r="F1206">
        <f t="shared" si="150"/>
        <v>1.4988689989855375</v>
      </c>
      <c r="G1206" s="27">
        <v>18</v>
      </c>
      <c r="H1206">
        <f t="shared" si="151"/>
        <v>0.56866470154131765</v>
      </c>
      <c r="I1206">
        <f t="shared" si="152"/>
        <v>0.85235389195764422</v>
      </c>
      <c r="J1206" s="97">
        <v>4.7352993997646899E-2</v>
      </c>
      <c r="K1206" s="98">
        <v>1205</v>
      </c>
      <c r="L1206">
        <f t="shared" si="153"/>
        <v>13934.75226144113</v>
      </c>
      <c r="M1206">
        <f t="shared" si="154"/>
        <v>2304.29277548551</v>
      </c>
      <c r="N1206" t="e">
        <f t="shared" si="155"/>
        <v>#N/A</v>
      </c>
      <c r="O1206" t="str">
        <f t="shared" si="156"/>
        <v>NA</v>
      </c>
      <c r="P1206" t="e">
        <v>#N/A</v>
      </c>
      <c r="Q1206" t="e">
        <v>#N/A</v>
      </c>
      <c r="R1206" t="str" cm="1">
        <f t="array" ref="R1206">INDEX($U$2:$U$6,ROUNDUP(K1206/$T$2,0))</f>
        <v>20-40%</v>
      </c>
      <c r="V1206">
        <v>0</v>
      </c>
    </row>
    <row r="1207" spans="1:22" x14ac:dyDescent="0.25">
      <c r="A1207" s="26">
        <v>982</v>
      </c>
      <c r="B1207" s="96" t="s">
        <v>451</v>
      </c>
      <c r="C1207">
        <v>163201102</v>
      </c>
      <c r="D1207" t="s">
        <v>450</v>
      </c>
      <c r="E1207">
        <v>111874.95367822199</v>
      </c>
      <c r="F1207">
        <f t="shared" si="150"/>
        <v>69.530735660796765</v>
      </c>
      <c r="G1207" s="27">
        <v>673</v>
      </c>
      <c r="H1207">
        <f t="shared" si="151"/>
        <v>0.45800434252104011</v>
      </c>
      <c r="I1207">
        <f t="shared" si="152"/>
        <v>31.845378871327458</v>
      </c>
      <c r="J1207" s="97">
        <v>4.7318542156504398E-2</v>
      </c>
      <c r="K1207" s="98">
        <v>1206</v>
      </c>
      <c r="L1207">
        <f t="shared" si="153"/>
        <v>14004.282997101927</v>
      </c>
      <c r="M1207">
        <f t="shared" si="154"/>
        <v>2272.4473966141827</v>
      </c>
      <c r="N1207" t="e">
        <f t="shared" si="155"/>
        <v>#N/A</v>
      </c>
      <c r="O1207" t="str">
        <f t="shared" si="156"/>
        <v>NA</v>
      </c>
      <c r="P1207" t="e">
        <v>#N/A</v>
      </c>
      <c r="Q1207" t="e">
        <v>#N/A</v>
      </c>
      <c r="R1207" t="str" cm="1">
        <f t="array" ref="R1207">INDEX($U$2:$U$6,ROUNDUP(K1207/$T$2,0))</f>
        <v>20-40%</v>
      </c>
      <c r="V1207">
        <v>0</v>
      </c>
    </row>
    <row r="1208" spans="1:22" x14ac:dyDescent="0.25">
      <c r="A1208" s="26">
        <v>6337</v>
      </c>
      <c r="B1208" s="96" t="s">
        <v>2200</v>
      </c>
      <c r="C1208">
        <v>163661702</v>
      </c>
      <c r="D1208" t="s">
        <v>1706</v>
      </c>
      <c r="E1208">
        <v>6198.5937904535904</v>
      </c>
      <c r="F1208">
        <f t="shared" si="150"/>
        <v>3.8524510816989372</v>
      </c>
      <c r="G1208" s="27">
        <v>41</v>
      </c>
      <c r="H1208">
        <f t="shared" si="151"/>
        <v>0.50320834207521126</v>
      </c>
      <c r="I1208">
        <f t="shared" si="152"/>
        <v>1.9385855217475765</v>
      </c>
      <c r="J1208" s="97">
        <v>4.7282573701160402E-2</v>
      </c>
      <c r="K1208" s="98">
        <v>1207</v>
      </c>
      <c r="L1208">
        <f t="shared" si="153"/>
        <v>14008.135448183626</v>
      </c>
      <c r="M1208">
        <f t="shared" si="154"/>
        <v>2270.5088110924353</v>
      </c>
      <c r="N1208" t="e">
        <f t="shared" si="155"/>
        <v>#N/A</v>
      </c>
      <c r="O1208" t="str">
        <f t="shared" si="156"/>
        <v>NA</v>
      </c>
      <c r="P1208" t="e">
        <v>#N/A</v>
      </c>
      <c r="Q1208" t="e">
        <v>#N/A</v>
      </c>
      <c r="R1208" t="str" cm="1">
        <f t="array" ref="R1208">INDEX($U$2:$U$6,ROUNDUP(K1208/$T$2,0))</f>
        <v>20-40%</v>
      </c>
      <c r="V1208">
        <v>0</v>
      </c>
    </row>
    <row r="1209" spans="1:22" x14ac:dyDescent="0.25">
      <c r="A1209" s="26">
        <v>1317</v>
      </c>
      <c r="B1209" s="96" t="s">
        <v>774</v>
      </c>
      <c r="C1209">
        <v>42571102</v>
      </c>
      <c r="D1209" t="s">
        <v>452</v>
      </c>
      <c r="E1209">
        <v>19626.440967765</v>
      </c>
      <c r="F1209">
        <f t="shared" si="150"/>
        <v>12.197912347896208</v>
      </c>
      <c r="G1209" s="27">
        <v>182</v>
      </c>
      <c r="H1209">
        <f t="shared" si="151"/>
        <v>0.70465817032516098</v>
      </c>
      <c r="I1209">
        <f t="shared" si="152"/>
        <v>8.5953585968552311</v>
      </c>
      <c r="J1209" s="97">
        <v>4.72272450376661E-2</v>
      </c>
      <c r="K1209" s="98">
        <v>1208</v>
      </c>
      <c r="L1209">
        <f t="shared" si="153"/>
        <v>14020.333360531522</v>
      </c>
      <c r="M1209">
        <f t="shared" si="154"/>
        <v>2261.9134524955803</v>
      </c>
      <c r="N1209" t="e">
        <f t="shared" si="155"/>
        <v>#N/A</v>
      </c>
      <c r="O1209" t="str">
        <f t="shared" si="156"/>
        <v>NA</v>
      </c>
      <c r="P1209" t="e">
        <v>#N/A</v>
      </c>
      <c r="Q1209" t="e">
        <v>#N/A</v>
      </c>
      <c r="R1209" t="str" cm="1">
        <f t="array" ref="R1209">INDEX($U$2:$U$6,ROUNDUP(K1209/$T$2,0))</f>
        <v>20-40%</v>
      </c>
      <c r="V1209">
        <v>0</v>
      </c>
    </row>
    <row r="1210" spans="1:22" x14ac:dyDescent="0.25">
      <c r="A1210" s="26">
        <v>2756</v>
      </c>
      <c r="B1210" s="96" t="s">
        <v>1377</v>
      </c>
      <c r="C1210">
        <v>254151101</v>
      </c>
      <c r="D1210" t="s">
        <v>235</v>
      </c>
      <c r="E1210">
        <v>28680.0592660681</v>
      </c>
      <c r="F1210">
        <f t="shared" si="150"/>
        <v>17.824772694883841</v>
      </c>
      <c r="G1210" s="27">
        <v>172</v>
      </c>
      <c r="H1210">
        <f t="shared" si="151"/>
        <v>0.45528500713278369</v>
      </c>
      <c r="I1210">
        <f t="shared" si="152"/>
        <v>8.1153517635304375</v>
      </c>
      <c r="J1210" s="97">
        <v>4.7182277694944402E-2</v>
      </c>
      <c r="K1210" s="98">
        <v>1209</v>
      </c>
      <c r="L1210">
        <f t="shared" si="153"/>
        <v>14038.158133226405</v>
      </c>
      <c r="M1210">
        <f t="shared" si="154"/>
        <v>2253.79810073205</v>
      </c>
      <c r="N1210" t="e">
        <f t="shared" si="155"/>
        <v>#N/A</v>
      </c>
      <c r="O1210" t="str">
        <f t="shared" si="156"/>
        <v>NA</v>
      </c>
      <c r="P1210" t="e">
        <v>#N/A</v>
      </c>
      <c r="Q1210" t="e">
        <v>#N/A</v>
      </c>
      <c r="R1210" t="str" cm="1">
        <f t="array" ref="R1210">INDEX($U$2:$U$6,ROUNDUP(K1210/$T$2,0))</f>
        <v>20-40%</v>
      </c>
      <c r="V1210">
        <v>1.91</v>
      </c>
    </row>
    <row r="1211" spans="1:22" x14ac:dyDescent="0.25">
      <c r="A1211" s="26">
        <v>1878</v>
      </c>
      <c r="B1211" s="96" t="s">
        <v>4555</v>
      </c>
      <c r="C1211">
        <v>103441101</v>
      </c>
      <c r="D1211" t="s">
        <v>454</v>
      </c>
      <c r="E1211">
        <v>8312.3826577585405</v>
      </c>
      <c r="F1211">
        <f t="shared" si="150"/>
        <v>5.1661794019630456</v>
      </c>
      <c r="G1211" s="27">
        <v>96</v>
      </c>
      <c r="H1211">
        <f t="shared" si="151"/>
        <v>0.8747872773217843</v>
      </c>
      <c r="I1211">
        <f t="shared" si="152"/>
        <v>4.5193080131991366</v>
      </c>
      <c r="J1211" s="97">
        <v>4.7076125137491001E-2</v>
      </c>
      <c r="K1211" s="98">
        <v>1210</v>
      </c>
      <c r="L1211">
        <f t="shared" si="153"/>
        <v>14043.324312628369</v>
      </c>
      <c r="M1211">
        <f t="shared" si="154"/>
        <v>2249.278792718851</v>
      </c>
      <c r="N1211" t="e">
        <f t="shared" si="155"/>
        <v>#N/A</v>
      </c>
      <c r="O1211" t="str">
        <f t="shared" si="156"/>
        <v>NA</v>
      </c>
      <c r="P1211" t="e">
        <v>#N/A</v>
      </c>
      <c r="Q1211" t="e">
        <v>#N/A</v>
      </c>
      <c r="R1211" t="str" cm="1">
        <f t="array" ref="R1211">INDEX($U$2:$U$6,ROUNDUP(K1211/$T$2,0))</f>
        <v>20-40%</v>
      </c>
      <c r="V1211">
        <v>0</v>
      </c>
    </row>
    <row r="1212" spans="1:22" x14ac:dyDescent="0.25">
      <c r="A1212" s="26">
        <v>1899</v>
      </c>
      <c r="B1212" s="96" t="s">
        <v>4556</v>
      </c>
      <c r="C1212">
        <v>182742104</v>
      </c>
      <c r="D1212" t="s">
        <v>2170</v>
      </c>
      <c r="E1212">
        <v>7730.7085270638599</v>
      </c>
      <c r="F1212">
        <f t="shared" si="150"/>
        <v>4.8046665799029586</v>
      </c>
      <c r="G1212" s="27">
        <v>49</v>
      </c>
      <c r="H1212">
        <f t="shared" si="151"/>
        <v>0.47953826888559531</v>
      </c>
      <c r="I1212">
        <f t="shared" si="152"/>
        <v>2.3040214942991386</v>
      </c>
      <c r="J1212" s="97">
        <v>4.7020846822431399E-2</v>
      </c>
      <c r="K1212" s="98">
        <v>1211</v>
      </c>
      <c r="L1212">
        <f t="shared" si="153"/>
        <v>14048.128979208272</v>
      </c>
      <c r="M1212">
        <f t="shared" si="154"/>
        <v>2246.9747712245521</v>
      </c>
      <c r="N1212" t="e">
        <f t="shared" si="155"/>
        <v>#N/A</v>
      </c>
      <c r="O1212" t="str">
        <f t="shared" si="156"/>
        <v>NA</v>
      </c>
      <c r="P1212" t="e">
        <v>#N/A</v>
      </c>
      <c r="Q1212" t="e">
        <v>#N/A</v>
      </c>
      <c r="R1212" t="str" cm="1">
        <f t="array" ref="R1212">INDEX($U$2:$U$6,ROUNDUP(K1212/$T$2,0))</f>
        <v>20-40%</v>
      </c>
      <c r="V1212">
        <v>0</v>
      </c>
    </row>
    <row r="1213" spans="1:22" x14ac:dyDescent="0.25">
      <c r="A1213" s="26">
        <v>1312</v>
      </c>
      <c r="B1213" s="96" t="s">
        <v>914</v>
      </c>
      <c r="C1213">
        <v>152282101</v>
      </c>
      <c r="D1213" t="s">
        <v>265</v>
      </c>
      <c r="E1213">
        <v>24305.418103475102</v>
      </c>
      <c r="F1213">
        <f t="shared" si="150"/>
        <v>15.105915539760785</v>
      </c>
      <c r="G1213" s="27">
        <v>173</v>
      </c>
      <c r="H1213">
        <f t="shared" si="151"/>
        <v>0.53754071295521999</v>
      </c>
      <c r="I1213">
        <f t="shared" si="152"/>
        <v>8.1200446090843492</v>
      </c>
      <c r="J1213" s="97">
        <v>4.6936674040949998E-2</v>
      </c>
      <c r="K1213" s="98">
        <v>1212</v>
      </c>
      <c r="L1213">
        <f t="shared" si="153"/>
        <v>14063.234894748033</v>
      </c>
      <c r="M1213">
        <f t="shared" si="154"/>
        <v>2238.8547266154678</v>
      </c>
      <c r="N1213" t="e">
        <f t="shared" si="155"/>
        <v>#N/A</v>
      </c>
      <c r="O1213" t="str">
        <f t="shared" si="156"/>
        <v>NA</v>
      </c>
      <c r="P1213" t="e">
        <v>#N/A</v>
      </c>
      <c r="Q1213" t="e">
        <v>#N/A</v>
      </c>
      <c r="R1213" t="str" cm="1">
        <f t="array" ref="R1213">INDEX($U$2:$U$6,ROUNDUP(K1213/$T$2,0))</f>
        <v>20-40%</v>
      </c>
      <c r="V1213">
        <v>0</v>
      </c>
    </row>
    <row r="1214" spans="1:22" x14ac:dyDescent="0.25">
      <c r="A1214" s="26">
        <v>9280</v>
      </c>
      <c r="B1214" s="96" t="s">
        <v>2561</v>
      </c>
      <c r="C1214">
        <v>14351104</v>
      </c>
      <c r="D1214" t="s">
        <v>2560</v>
      </c>
      <c r="E1214">
        <v>1921.23308930384</v>
      </c>
      <c r="F1214">
        <f t="shared" si="150"/>
        <v>1.1940541263541578</v>
      </c>
      <c r="G1214" s="27">
        <v>73</v>
      </c>
      <c r="H1214">
        <f t="shared" si="151"/>
        <v>2.8664737206788939</v>
      </c>
      <c r="I1214">
        <f t="shared" si="152"/>
        <v>3.422724774262389</v>
      </c>
      <c r="J1214" s="97">
        <v>4.6886640743320399E-2</v>
      </c>
      <c r="K1214" s="98">
        <v>1213</v>
      </c>
      <c r="L1214">
        <f t="shared" si="153"/>
        <v>14064.428948874387</v>
      </c>
      <c r="M1214">
        <f t="shared" si="154"/>
        <v>2235.4320018412054</v>
      </c>
      <c r="N1214" t="e">
        <f t="shared" si="155"/>
        <v>#N/A</v>
      </c>
      <c r="O1214" t="str">
        <f t="shared" si="156"/>
        <v>NA</v>
      </c>
      <c r="P1214" t="e">
        <v>#N/A</v>
      </c>
      <c r="Q1214" t="e">
        <v>#N/A</v>
      </c>
      <c r="R1214" t="str" cm="1">
        <f t="array" ref="R1214">INDEX($U$2:$U$6,ROUNDUP(K1214/$T$2,0))</f>
        <v>20-40%</v>
      </c>
      <c r="V1214">
        <v>0</v>
      </c>
    </row>
    <row r="1215" spans="1:22" x14ac:dyDescent="0.25">
      <c r="A1215" s="26">
        <v>10367</v>
      </c>
      <c r="B1215" s="96" t="s">
        <v>3736</v>
      </c>
      <c r="C1215">
        <v>163781704</v>
      </c>
      <c r="D1215" t="s">
        <v>2066</v>
      </c>
      <c r="E1215">
        <v>1252.5971018190201</v>
      </c>
      <c r="F1215">
        <f t="shared" si="150"/>
        <v>0.77849415899255436</v>
      </c>
      <c r="G1215" s="27">
        <v>6</v>
      </c>
      <c r="H1215">
        <f t="shared" si="151"/>
        <v>0.36101652799361778</v>
      </c>
      <c r="I1215">
        <f t="shared" si="152"/>
        <v>0.28104925834280342</v>
      </c>
      <c r="J1215" s="97">
        <v>4.6841543057133901E-2</v>
      </c>
      <c r="K1215" s="98">
        <v>1214</v>
      </c>
      <c r="L1215">
        <f t="shared" si="153"/>
        <v>14065.20744303338</v>
      </c>
      <c r="M1215">
        <f t="shared" si="154"/>
        <v>2235.1509525828628</v>
      </c>
      <c r="N1215" t="e">
        <f t="shared" si="155"/>
        <v>#N/A</v>
      </c>
      <c r="O1215" t="str">
        <f t="shared" si="156"/>
        <v>NA</v>
      </c>
      <c r="P1215" t="e">
        <v>#N/A</v>
      </c>
      <c r="Q1215" t="e">
        <v>#N/A</v>
      </c>
      <c r="R1215" t="str" cm="1">
        <f t="array" ref="R1215">INDEX($U$2:$U$6,ROUNDUP(K1215/$T$2,0))</f>
        <v>20-40%</v>
      </c>
      <c r="V1215">
        <v>0</v>
      </c>
    </row>
    <row r="1216" spans="1:22" x14ac:dyDescent="0.25">
      <c r="A1216" s="26">
        <v>3920</v>
      </c>
      <c r="B1216" s="96" t="s">
        <v>1570</v>
      </c>
      <c r="C1216">
        <v>83182107</v>
      </c>
      <c r="D1216" t="s">
        <v>1313</v>
      </c>
      <c r="E1216">
        <v>9493.9491348677693</v>
      </c>
      <c r="F1216">
        <f t="shared" si="150"/>
        <v>5.9005277407506336</v>
      </c>
      <c r="G1216" s="27">
        <v>138</v>
      </c>
      <c r="H1216">
        <f t="shared" si="151"/>
        <v>1.0952485852455409</v>
      </c>
      <c r="I1216">
        <f t="shared" si="152"/>
        <v>6.4625446602591996</v>
      </c>
      <c r="J1216" s="97">
        <v>4.68300337699942E-2</v>
      </c>
      <c r="K1216" s="98">
        <v>1215</v>
      </c>
      <c r="L1216">
        <f t="shared" si="153"/>
        <v>14071.10797077413</v>
      </c>
      <c r="M1216">
        <f t="shared" si="154"/>
        <v>2228.6884079226038</v>
      </c>
      <c r="N1216" t="e">
        <f t="shared" si="155"/>
        <v>#N/A</v>
      </c>
      <c r="O1216" t="str">
        <f t="shared" si="156"/>
        <v>NA</v>
      </c>
      <c r="P1216" t="e">
        <v>#N/A</v>
      </c>
      <c r="Q1216" t="e">
        <v>#N/A</v>
      </c>
      <c r="R1216" t="str" cm="1">
        <f t="array" ref="R1216">INDEX($U$2:$U$6,ROUNDUP(K1216/$T$2,0))</f>
        <v>20-40%</v>
      </c>
      <c r="V1216">
        <v>0</v>
      </c>
    </row>
    <row r="1217" spans="1:22" x14ac:dyDescent="0.25">
      <c r="A1217" s="26">
        <v>9293</v>
      </c>
      <c r="B1217" s="96" t="s">
        <v>2664</v>
      </c>
      <c r="C1217">
        <v>254061102</v>
      </c>
      <c r="D1217" t="s">
        <v>1014</v>
      </c>
      <c r="E1217">
        <v>2877.2566003019101</v>
      </c>
      <c r="F1217">
        <f t="shared" si="150"/>
        <v>1.7882266005605407</v>
      </c>
      <c r="G1217" s="27">
        <v>17</v>
      </c>
      <c r="H1217">
        <f t="shared" si="151"/>
        <v>0.44436963370951182</v>
      </c>
      <c r="I1217">
        <f t="shared" si="152"/>
        <v>0.79463359948069301</v>
      </c>
      <c r="J1217" s="97">
        <v>4.6743152910628999E-2</v>
      </c>
      <c r="K1217" s="98">
        <v>1216</v>
      </c>
      <c r="L1217">
        <f t="shared" si="153"/>
        <v>14072.89619737469</v>
      </c>
      <c r="M1217">
        <f t="shared" si="154"/>
        <v>2227.8937743231231</v>
      </c>
      <c r="N1217" t="e">
        <f t="shared" si="155"/>
        <v>#N/A</v>
      </c>
      <c r="O1217" t="str">
        <f t="shared" si="156"/>
        <v>NA</v>
      </c>
      <c r="P1217" t="e">
        <v>#N/A</v>
      </c>
      <c r="Q1217" t="e">
        <v>#N/A</v>
      </c>
      <c r="R1217" t="str" cm="1">
        <f t="array" ref="R1217">INDEX($U$2:$U$6,ROUNDUP(K1217/$T$2,0))</f>
        <v>20-40%</v>
      </c>
      <c r="V1217">
        <v>0</v>
      </c>
    </row>
    <row r="1218" spans="1:22" x14ac:dyDescent="0.25">
      <c r="A1218" s="26">
        <v>9995</v>
      </c>
      <c r="B1218" s="96" t="s">
        <v>4557</v>
      </c>
      <c r="C1218">
        <v>42891102</v>
      </c>
      <c r="D1218" t="s">
        <v>582</v>
      </c>
      <c r="E1218">
        <v>3477.0858042421901</v>
      </c>
      <c r="F1218">
        <f t="shared" si="150"/>
        <v>2.161022873985202</v>
      </c>
      <c r="G1218" s="27">
        <v>23</v>
      </c>
      <c r="H1218">
        <f t="shared" si="151"/>
        <v>0.49686152924526572</v>
      </c>
      <c r="I1218">
        <f t="shared" si="152"/>
        <v>1.0737291299022866</v>
      </c>
      <c r="J1218" s="97">
        <v>4.6683875213142899E-2</v>
      </c>
      <c r="K1218" s="98">
        <v>1217</v>
      </c>
      <c r="L1218">
        <f t="shared" si="153"/>
        <v>14075.057220248675</v>
      </c>
      <c r="M1218">
        <f t="shared" si="154"/>
        <v>2226.8200451932207</v>
      </c>
      <c r="N1218" t="e">
        <f t="shared" si="155"/>
        <v>#N/A</v>
      </c>
      <c r="O1218" t="str">
        <f t="shared" si="156"/>
        <v>NA</v>
      </c>
      <c r="P1218" t="e">
        <v>#N/A</v>
      </c>
      <c r="Q1218" t="e">
        <v>#N/A</v>
      </c>
      <c r="R1218" t="str" cm="1">
        <f t="array" ref="R1218">INDEX($U$2:$U$6,ROUNDUP(K1218/$T$2,0))</f>
        <v>20-40%</v>
      </c>
      <c r="V1218">
        <v>0</v>
      </c>
    </row>
    <row r="1219" spans="1:22" x14ac:dyDescent="0.25">
      <c r="A1219" s="26">
        <v>2795</v>
      </c>
      <c r="B1219" s="96" t="s">
        <v>4558</v>
      </c>
      <c r="C1219">
        <v>152701108</v>
      </c>
      <c r="D1219" t="s">
        <v>282</v>
      </c>
      <c r="E1219">
        <v>2987.89998432528</v>
      </c>
      <c r="F1219">
        <f t="shared" ref="F1219:F1282" si="157">E1219/1609</f>
        <v>1.856991910705581</v>
      </c>
      <c r="G1219" s="27">
        <v>40</v>
      </c>
      <c r="H1219">
        <f t="shared" ref="H1219:H1282" si="158">I1219/F1219</f>
        <v>0.99998864133335241</v>
      </c>
      <c r="I1219">
        <f t="shared" ref="I1219:I1282" si="159">IFERROR(J1219*G1219,0)</f>
        <v>1.8569708177535</v>
      </c>
      <c r="J1219" s="97">
        <v>4.6424270443837498E-2</v>
      </c>
      <c r="K1219" s="98">
        <v>1218</v>
      </c>
      <c r="L1219">
        <f t="shared" ref="L1219:L1282" si="160">L1218+F1219</f>
        <v>14076.91421215938</v>
      </c>
      <c r="M1219">
        <f t="shared" ref="M1219:M1282" si="161">M1218-I1219</f>
        <v>2224.9630743754674</v>
      </c>
      <c r="N1219" t="e">
        <f t="shared" ref="N1219:N1282" si="162">IF(B1219=O1219,M1219,NA())</f>
        <v>#N/A</v>
      </c>
      <c r="O1219" t="str">
        <f t="shared" ref="O1219:O1282" si="163">IFERROR(VLOOKUP(B1219,$AE$2:$AE$420,1,FALSE),"NA")</f>
        <v>NA</v>
      </c>
      <c r="P1219" t="e">
        <v>#N/A</v>
      </c>
      <c r="Q1219" t="e">
        <v>#N/A</v>
      </c>
      <c r="R1219" t="str" cm="1">
        <f t="array" ref="R1219">INDEX($U$2:$U$6,ROUNDUP(K1219/$T$2,0))</f>
        <v>20-40%</v>
      </c>
      <c r="V1219">
        <v>0</v>
      </c>
    </row>
    <row r="1220" spans="1:22" x14ac:dyDescent="0.25">
      <c r="A1220" s="26">
        <v>6866</v>
      </c>
      <c r="B1220" s="96" t="s">
        <v>2526</v>
      </c>
      <c r="C1220">
        <v>82951102</v>
      </c>
      <c r="D1220" t="s">
        <v>2525</v>
      </c>
      <c r="E1220">
        <v>1175.60949428915</v>
      </c>
      <c r="F1220">
        <f t="shared" si="157"/>
        <v>0.73064604990003112</v>
      </c>
      <c r="G1220" s="27">
        <v>35</v>
      </c>
      <c r="H1220">
        <f t="shared" si="158"/>
        <v>2.2220881435574551</v>
      </c>
      <c r="I1220">
        <f t="shared" si="159"/>
        <v>1.6235599246199479</v>
      </c>
      <c r="J1220" s="97">
        <v>4.6387426417712797E-2</v>
      </c>
      <c r="K1220" s="98">
        <v>1219</v>
      </c>
      <c r="L1220">
        <f t="shared" si="160"/>
        <v>14077.64485820928</v>
      </c>
      <c r="M1220">
        <f t="shared" si="161"/>
        <v>2223.3395144508472</v>
      </c>
      <c r="N1220" t="e">
        <f t="shared" si="162"/>
        <v>#N/A</v>
      </c>
      <c r="O1220" t="str">
        <f t="shared" si="163"/>
        <v>NA</v>
      </c>
      <c r="P1220" t="e">
        <v>#N/A</v>
      </c>
      <c r="Q1220" t="e">
        <v>#N/A</v>
      </c>
      <c r="R1220" t="str" cm="1">
        <f t="array" ref="R1220">INDEX($U$2:$U$6,ROUNDUP(K1220/$T$2,0))</f>
        <v>20-40%</v>
      </c>
      <c r="V1220">
        <v>0</v>
      </c>
    </row>
    <row r="1221" spans="1:22" x14ac:dyDescent="0.25">
      <c r="A1221" s="26">
        <v>2884</v>
      </c>
      <c r="B1221" s="96" t="s">
        <v>1651</v>
      </c>
      <c r="C1221">
        <v>103491101</v>
      </c>
      <c r="D1221" t="s">
        <v>1510</v>
      </c>
      <c r="E1221">
        <v>13050.406685116201</v>
      </c>
      <c r="F1221">
        <f t="shared" si="157"/>
        <v>8.1108804755228103</v>
      </c>
      <c r="G1221" s="27">
        <v>56</v>
      </c>
      <c r="H1221">
        <f t="shared" si="158"/>
        <v>0.31893342841581379</v>
      </c>
      <c r="I1221">
        <f t="shared" si="159"/>
        <v>2.586830917529376</v>
      </c>
      <c r="J1221" s="97">
        <v>4.6193409241595998E-2</v>
      </c>
      <c r="K1221" s="98">
        <v>1220</v>
      </c>
      <c r="L1221">
        <f t="shared" si="160"/>
        <v>14085.755738684802</v>
      </c>
      <c r="M1221">
        <f t="shared" si="161"/>
        <v>2220.7526835333178</v>
      </c>
      <c r="N1221" t="e">
        <f t="shared" si="162"/>
        <v>#N/A</v>
      </c>
      <c r="O1221" t="str">
        <f t="shared" si="163"/>
        <v>NA</v>
      </c>
      <c r="P1221" t="e">
        <v>#N/A</v>
      </c>
      <c r="Q1221" t="e">
        <v>#N/A</v>
      </c>
      <c r="R1221" t="str" cm="1">
        <f t="array" ref="R1221">INDEX($U$2:$U$6,ROUNDUP(K1221/$T$2,0))</f>
        <v>20-40%</v>
      </c>
      <c r="V1221">
        <v>0</v>
      </c>
    </row>
    <row r="1222" spans="1:22" x14ac:dyDescent="0.25">
      <c r="A1222" s="26">
        <v>8090</v>
      </c>
      <c r="B1222" s="96" t="s">
        <v>4559</v>
      </c>
      <c r="C1222">
        <v>152561105</v>
      </c>
      <c r="D1222" t="s">
        <v>316</v>
      </c>
      <c r="E1222">
        <v>2279.4584152092102</v>
      </c>
      <c r="F1222">
        <f t="shared" si="157"/>
        <v>1.4166926135545121</v>
      </c>
      <c r="G1222" s="27">
        <v>24</v>
      </c>
      <c r="H1222">
        <f t="shared" si="158"/>
        <v>0.78237308744829315</v>
      </c>
      <c r="I1222">
        <f t="shared" si="159"/>
        <v>1.1083821740318354</v>
      </c>
      <c r="J1222" s="97">
        <v>4.6182590584659802E-2</v>
      </c>
      <c r="K1222" s="98">
        <v>1221</v>
      </c>
      <c r="L1222">
        <f t="shared" si="160"/>
        <v>14087.172431298357</v>
      </c>
      <c r="M1222">
        <f t="shared" si="161"/>
        <v>2219.6443013592861</v>
      </c>
      <c r="N1222" t="e">
        <f t="shared" si="162"/>
        <v>#N/A</v>
      </c>
      <c r="O1222" t="str">
        <f t="shared" si="163"/>
        <v>NA</v>
      </c>
      <c r="P1222" t="e">
        <v>#N/A</v>
      </c>
      <c r="Q1222" t="e">
        <v>#N/A</v>
      </c>
      <c r="R1222" t="str" cm="1">
        <f t="array" ref="R1222">INDEX($U$2:$U$6,ROUNDUP(K1222/$T$2,0))</f>
        <v>20-40%</v>
      </c>
      <c r="V1222">
        <v>0</v>
      </c>
    </row>
    <row r="1223" spans="1:22" x14ac:dyDescent="0.25">
      <c r="A1223" s="26">
        <v>196</v>
      </c>
      <c r="B1223" s="96" t="s">
        <v>1729</v>
      </c>
      <c r="C1223">
        <v>82831109</v>
      </c>
      <c r="D1223" t="s">
        <v>1728</v>
      </c>
      <c r="E1223">
        <v>31674.502543236398</v>
      </c>
      <c r="F1223">
        <f t="shared" si="157"/>
        <v>19.685831288524795</v>
      </c>
      <c r="G1223" s="27">
        <v>186</v>
      </c>
      <c r="H1223">
        <f t="shared" si="158"/>
        <v>0.43588217601222357</v>
      </c>
      <c r="I1223">
        <f t="shared" si="159"/>
        <v>8.5807029786517024</v>
      </c>
      <c r="J1223" s="97">
        <v>4.6132811713181197E-2</v>
      </c>
      <c r="K1223" s="98">
        <v>1222</v>
      </c>
      <c r="L1223">
        <f t="shared" si="160"/>
        <v>14106.858262586882</v>
      </c>
      <c r="M1223">
        <f t="shared" si="161"/>
        <v>2211.0635983806346</v>
      </c>
      <c r="N1223" t="e">
        <f t="shared" si="162"/>
        <v>#N/A</v>
      </c>
      <c r="O1223" t="str">
        <f t="shared" si="163"/>
        <v>NA</v>
      </c>
      <c r="P1223" t="e">
        <v>#N/A</v>
      </c>
      <c r="Q1223" t="e">
        <v>#N/A</v>
      </c>
      <c r="R1223" t="str" cm="1">
        <f t="array" ref="R1223">INDEX($U$2:$U$6,ROUNDUP(K1223/$T$2,0))</f>
        <v>20-40%</v>
      </c>
      <c r="V1223">
        <v>0</v>
      </c>
    </row>
    <row r="1224" spans="1:22" x14ac:dyDescent="0.25">
      <c r="A1224" s="26">
        <v>9874</v>
      </c>
      <c r="B1224" s="96" t="s">
        <v>4560</v>
      </c>
      <c r="C1224">
        <v>13501108</v>
      </c>
      <c r="D1224" t="s">
        <v>2478</v>
      </c>
      <c r="E1224">
        <v>816.40388671044605</v>
      </c>
      <c r="F1224">
        <f t="shared" si="157"/>
        <v>0.5073983136795811</v>
      </c>
      <c r="G1224" s="27">
        <v>11</v>
      </c>
      <c r="H1224">
        <f t="shared" si="158"/>
        <v>0.99977291660715351</v>
      </c>
      <c r="I1224">
        <f t="shared" si="159"/>
        <v>0.50728309194898613</v>
      </c>
      <c r="J1224" s="97">
        <v>4.6116644722635103E-2</v>
      </c>
      <c r="K1224" s="98">
        <v>1223</v>
      </c>
      <c r="L1224">
        <f t="shared" si="160"/>
        <v>14107.365660900561</v>
      </c>
      <c r="M1224">
        <f t="shared" si="161"/>
        <v>2210.5563152886857</v>
      </c>
      <c r="N1224" t="e">
        <f t="shared" si="162"/>
        <v>#N/A</v>
      </c>
      <c r="O1224" t="str">
        <f t="shared" si="163"/>
        <v>NA</v>
      </c>
      <c r="P1224" t="e">
        <v>#N/A</v>
      </c>
      <c r="Q1224" t="e">
        <v>#N/A</v>
      </c>
      <c r="R1224" t="str" cm="1">
        <f t="array" ref="R1224">INDEX($U$2:$U$6,ROUNDUP(K1224/$T$2,0))</f>
        <v>20-40%</v>
      </c>
      <c r="V1224">
        <v>0</v>
      </c>
    </row>
    <row r="1225" spans="1:22" x14ac:dyDescent="0.25">
      <c r="A1225" s="26">
        <v>3653</v>
      </c>
      <c r="B1225" s="96" t="s">
        <v>245</v>
      </c>
      <c r="C1225">
        <v>43292103</v>
      </c>
      <c r="D1225" t="s">
        <v>244</v>
      </c>
      <c r="E1225">
        <v>56857.879527852303</v>
      </c>
      <c r="F1225">
        <f t="shared" si="157"/>
        <v>35.337401819672031</v>
      </c>
      <c r="G1225" s="27">
        <v>325</v>
      </c>
      <c r="H1225">
        <f t="shared" si="158"/>
        <v>0.42377561303346667</v>
      </c>
      <c r="I1225">
        <f t="shared" si="159"/>
        <v>14.975129119141457</v>
      </c>
      <c r="J1225" s="97">
        <v>4.6077320366589097E-2</v>
      </c>
      <c r="K1225" s="98">
        <v>1224</v>
      </c>
      <c r="L1225">
        <f t="shared" si="160"/>
        <v>14142.703062720233</v>
      </c>
      <c r="M1225">
        <f t="shared" si="161"/>
        <v>2195.5811861695443</v>
      </c>
      <c r="N1225" t="e">
        <f t="shared" si="162"/>
        <v>#N/A</v>
      </c>
      <c r="O1225" t="str">
        <f t="shared" si="163"/>
        <v>NA</v>
      </c>
      <c r="P1225" t="e">
        <v>#N/A</v>
      </c>
      <c r="Q1225" t="e">
        <v>#N/A</v>
      </c>
      <c r="R1225" t="str" cm="1">
        <f t="array" ref="R1225">INDEX($U$2:$U$6,ROUNDUP(K1225/$T$2,0))</f>
        <v>20-40%</v>
      </c>
      <c r="V1225">
        <v>0</v>
      </c>
    </row>
    <row r="1226" spans="1:22" x14ac:dyDescent="0.25">
      <c r="A1226" s="26">
        <v>4529</v>
      </c>
      <c r="B1226" s="96" t="s">
        <v>1557</v>
      </c>
      <c r="C1226">
        <v>103491101</v>
      </c>
      <c r="D1226" t="s">
        <v>1510</v>
      </c>
      <c r="E1226">
        <v>189.497607627695</v>
      </c>
      <c r="F1226">
        <f t="shared" si="157"/>
        <v>0.11777352866854879</v>
      </c>
      <c r="G1226" s="27">
        <v>61</v>
      </c>
      <c r="H1226">
        <f t="shared" si="158"/>
        <v>23.858661264110019</v>
      </c>
      <c r="I1226">
        <f t="shared" si="159"/>
        <v>2.8099187263818557</v>
      </c>
      <c r="J1226" s="97">
        <v>4.6064241416095997E-2</v>
      </c>
      <c r="K1226" s="98">
        <v>1225</v>
      </c>
      <c r="L1226">
        <f t="shared" si="160"/>
        <v>14142.820836248902</v>
      </c>
      <c r="M1226">
        <f t="shared" si="161"/>
        <v>2192.7712674431623</v>
      </c>
      <c r="N1226" t="e">
        <f t="shared" si="162"/>
        <v>#N/A</v>
      </c>
      <c r="O1226" t="str">
        <f t="shared" si="163"/>
        <v>NA</v>
      </c>
      <c r="P1226" t="e">
        <v>#N/A</v>
      </c>
      <c r="Q1226" t="e">
        <v>#N/A</v>
      </c>
      <c r="R1226" t="str" cm="1">
        <f t="array" ref="R1226">INDEX($U$2:$U$6,ROUNDUP(K1226/$T$2,0))</f>
        <v>20-40%</v>
      </c>
      <c r="V1226">
        <v>0</v>
      </c>
    </row>
    <row r="1227" spans="1:22" x14ac:dyDescent="0.25">
      <c r="A1227" s="26">
        <v>9562</v>
      </c>
      <c r="B1227" s="96" t="s">
        <v>4561</v>
      </c>
      <c r="C1227">
        <v>42571101</v>
      </c>
      <c r="D1227" t="s">
        <v>578</v>
      </c>
      <c r="E1227">
        <v>1283.9759044221601</v>
      </c>
      <c r="F1227">
        <f t="shared" si="157"/>
        <v>0.79799621157374767</v>
      </c>
      <c r="G1227" s="27">
        <v>18</v>
      </c>
      <c r="H1227">
        <f t="shared" si="158"/>
        <v>1.0325015750198772</v>
      </c>
      <c r="I1227">
        <f t="shared" si="159"/>
        <v>0.82393234530978954</v>
      </c>
      <c r="J1227" s="97">
        <v>4.5774019183877197E-2</v>
      </c>
      <c r="K1227" s="98">
        <v>1226</v>
      </c>
      <c r="L1227">
        <f t="shared" si="160"/>
        <v>14143.618832460475</v>
      </c>
      <c r="M1227">
        <f t="shared" si="161"/>
        <v>2191.9473350978524</v>
      </c>
      <c r="N1227" t="e">
        <f t="shared" si="162"/>
        <v>#N/A</v>
      </c>
      <c r="O1227" t="str">
        <f t="shared" si="163"/>
        <v>NA</v>
      </c>
      <c r="P1227" t="e">
        <v>#N/A</v>
      </c>
      <c r="Q1227" t="e">
        <v>#N/A</v>
      </c>
      <c r="R1227" t="str" cm="1">
        <f t="array" ref="R1227">INDEX($U$2:$U$6,ROUNDUP(K1227/$T$2,0))</f>
        <v>20-40%</v>
      </c>
      <c r="V1227">
        <v>0</v>
      </c>
    </row>
    <row r="1228" spans="1:22" x14ac:dyDescent="0.25">
      <c r="A1228" s="26">
        <v>8471</v>
      </c>
      <c r="B1228" s="96" t="s">
        <v>2198</v>
      </c>
      <c r="C1228">
        <v>43051101</v>
      </c>
      <c r="D1228" t="s">
        <v>610</v>
      </c>
      <c r="E1228">
        <v>13220.1574455218</v>
      </c>
      <c r="F1228">
        <f t="shared" si="157"/>
        <v>8.2163812588699816</v>
      </c>
      <c r="G1228" s="27">
        <v>71</v>
      </c>
      <c r="H1228">
        <f t="shared" si="158"/>
        <v>0.39357999625128948</v>
      </c>
      <c r="I1228">
        <f t="shared" si="159"/>
        <v>3.2338033050652126</v>
      </c>
      <c r="J1228" s="97">
        <v>4.55465254234537E-2</v>
      </c>
      <c r="K1228" s="98">
        <v>1227</v>
      </c>
      <c r="L1228">
        <f t="shared" si="160"/>
        <v>14151.835213719345</v>
      </c>
      <c r="M1228">
        <f t="shared" si="161"/>
        <v>2188.7135317927873</v>
      </c>
      <c r="N1228" t="e">
        <f t="shared" si="162"/>
        <v>#N/A</v>
      </c>
      <c r="O1228" t="str">
        <f t="shared" si="163"/>
        <v>NA</v>
      </c>
      <c r="P1228" t="e">
        <v>#N/A</v>
      </c>
      <c r="Q1228" t="e">
        <v>#N/A</v>
      </c>
      <c r="R1228" t="str" cm="1">
        <f t="array" ref="R1228">INDEX($U$2:$U$6,ROUNDUP(K1228/$T$2,0))</f>
        <v>20-40%</v>
      </c>
      <c r="V1228">
        <v>4.5999999999999996</v>
      </c>
    </row>
    <row r="1229" spans="1:22" x14ac:dyDescent="0.25">
      <c r="A1229" s="26">
        <v>9084</v>
      </c>
      <c r="B1229" s="96" t="s">
        <v>2130</v>
      </c>
      <c r="C1229">
        <v>83392110</v>
      </c>
      <c r="D1229" t="s">
        <v>1798</v>
      </c>
      <c r="E1229">
        <v>40510.534373798902</v>
      </c>
      <c r="F1229">
        <f t="shared" si="157"/>
        <v>25.177460766811002</v>
      </c>
      <c r="G1229" s="27">
        <v>134</v>
      </c>
      <c r="H1229">
        <f t="shared" si="158"/>
        <v>0.24239265376502703</v>
      </c>
      <c r="I1229">
        <f t="shared" si="159"/>
        <v>6.1028315303321712</v>
      </c>
      <c r="J1229" s="97">
        <v>4.5543518883075902E-2</v>
      </c>
      <c r="K1229" s="98">
        <v>1228</v>
      </c>
      <c r="L1229">
        <f t="shared" si="160"/>
        <v>14177.012674486155</v>
      </c>
      <c r="M1229">
        <f t="shared" si="161"/>
        <v>2182.6107002624553</v>
      </c>
      <c r="N1229" t="e">
        <f t="shared" si="162"/>
        <v>#N/A</v>
      </c>
      <c r="O1229" t="str">
        <f t="shared" si="163"/>
        <v>NA</v>
      </c>
      <c r="P1229" t="e">
        <v>#N/A</v>
      </c>
      <c r="Q1229" t="e">
        <v>#N/A</v>
      </c>
      <c r="R1229" t="str" cm="1">
        <f t="array" ref="R1229">INDEX($U$2:$U$6,ROUNDUP(K1229/$T$2,0))</f>
        <v>20-40%</v>
      </c>
      <c r="V1229">
        <v>0</v>
      </c>
    </row>
    <row r="1230" spans="1:22" x14ac:dyDescent="0.25">
      <c r="A1230" s="26">
        <v>5247</v>
      </c>
      <c r="B1230" s="96" t="s">
        <v>625</v>
      </c>
      <c r="C1230">
        <v>42571102</v>
      </c>
      <c r="D1230" t="s">
        <v>452</v>
      </c>
      <c r="E1230">
        <v>17510.519957617002</v>
      </c>
      <c r="F1230">
        <f t="shared" si="157"/>
        <v>10.882858892241766</v>
      </c>
      <c r="G1230" s="27">
        <v>107</v>
      </c>
      <c r="H1230">
        <f t="shared" si="158"/>
        <v>0.44579451193692543</v>
      </c>
      <c r="I1230">
        <f t="shared" si="159"/>
        <v>4.8515187683453469</v>
      </c>
      <c r="J1230" s="97">
        <v>4.5341296900423801E-2</v>
      </c>
      <c r="K1230" s="98">
        <v>1229</v>
      </c>
      <c r="L1230">
        <f t="shared" si="160"/>
        <v>14187.895533378398</v>
      </c>
      <c r="M1230">
        <f t="shared" si="161"/>
        <v>2177.7591814941102</v>
      </c>
      <c r="N1230" t="e">
        <f t="shared" si="162"/>
        <v>#N/A</v>
      </c>
      <c r="O1230" t="str">
        <f t="shared" si="163"/>
        <v>NA</v>
      </c>
      <c r="P1230" t="e">
        <v>#N/A</v>
      </c>
      <c r="Q1230" t="e">
        <v>#N/A</v>
      </c>
      <c r="R1230" t="str" cm="1">
        <f t="array" ref="R1230">INDEX($U$2:$U$6,ROUNDUP(K1230/$T$2,0))</f>
        <v>20-40%</v>
      </c>
      <c r="V1230">
        <v>0</v>
      </c>
    </row>
    <row r="1231" spans="1:22" x14ac:dyDescent="0.25">
      <c r="A1231" s="26">
        <v>1624</v>
      </c>
      <c r="B1231" s="96" t="s">
        <v>2068</v>
      </c>
      <c r="C1231">
        <v>163341103</v>
      </c>
      <c r="D1231" t="s">
        <v>1540</v>
      </c>
      <c r="E1231">
        <v>17797.994415319299</v>
      </c>
      <c r="F1231">
        <f t="shared" si="157"/>
        <v>11.061525429036234</v>
      </c>
      <c r="G1231" s="27">
        <v>286</v>
      </c>
      <c r="H1231">
        <f t="shared" si="158"/>
        <v>1.170708862526419</v>
      </c>
      <c r="I1231">
        <f t="shared" si="159"/>
        <v>12.949825852834069</v>
      </c>
      <c r="J1231" s="97">
        <v>4.5279111373545698E-2</v>
      </c>
      <c r="K1231" s="98">
        <v>1230</v>
      </c>
      <c r="L1231">
        <f t="shared" si="160"/>
        <v>14198.957058807435</v>
      </c>
      <c r="M1231">
        <f t="shared" si="161"/>
        <v>2164.8093556412759</v>
      </c>
      <c r="N1231" t="e">
        <f t="shared" si="162"/>
        <v>#N/A</v>
      </c>
      <c r="O1231" t="str">
        <f t="shared" si="163"/>
        <v>NA</v>
      </c>
      <c r="P1231" t="e">
        <v>#N/A</v>
      </c>
      <c r="Q1231" t="e">
        <v>#N/A</v>
      </c>
      <c r="R1231" t="str" cm="1">
        <f t="array" ref="R1231">INDEX($U$2:$U$6,ROUNDUP(K1231/$T$2,0))</f>
        <v>20-40%</v>
      </c>
      <c r="V1231">
        <v>0</v>
      </c>
    </row>
    <row r="1232" spans="1:22" x14ac:dyDescent="0.25">
      <c r="A1232" s="26">
        <v>6683</v>
      </c>
      <c r="B1232" s="96" t="s">
        <v>1622</v>
      </c>
      <c r="C1232">
        <v>42771114</v>
      </c>
      <c r="D1232" t="s">
        <v>441</v>
      </c>
      <c r="E1232">
        <v>17219.5096299416</v>
      </c>
      <c r="F1232">
        <f t="shared" si="157"/>
        <v>10.701994797974891</v>
      </c>
      <c r="G1232" s="27">
        <v>129</v>
      </c>
      <c r="H1232">
        <f t="shared" si="158"/>
        <v>0.5445689879432305</v>
      </c>
      <c r="I1232">
        <f t="shared" si="159"/>
        <v>5.8279744761069034</v>
      </c>
      <c r="J1232" s="97">
        <v>4.5178096714007E-2</v>
      </c>
      <c r="K1232" s="98">
        <v>1231</v>
      </c>
      <c r="L1232">
        <f t="shared" si="160"/>
        <v>14209.65905360541</v>
      </c>
      <c r="M1232">
        <f t="shared" si="161"/>
        <v>2158.9813811651688</v>
      </c>
      <c r="N1232" t="e">
        <f t="shared" si="162"/>
        <v>#N/A</v>
      </c>
      <c r="O1232" t="str">
        <f t="shared" si="163"/>
        <v>NA</v>
      </c>
      <c r="P1232" t="e">
        <v>#N/A</v>
      </c>
      <c r="Q1232" t="e">
        <v>#N/A</v>
      </c>
      <c r="R1232" t="str" cm="1">
        <f t="array" ref="R1232">INDEX($U$2:$U$6,ROUNDUP(K1232/$T$2,0))</f>
        <v>20-40%</v>
      </c>
      <c r="V1232">
        <v>0</v>
      </c>
    </row>
    <row r="1233" spans="1:22" x14ac:dyDescent="0.25">
      <c r="A1233" s="26">
        <v>6114</v>
      </c>
      <c r="B1233" s="96" t="s">
        <v>2081</v>
      </c>
      <c r="C1233">
        <v>103021101</v>
      </c>
      <c r="D1233" t="s">
        <v>1225</v>
      </c>
      <c r="E1233">
        <v>590.534978186844</v>
      </c>
      <c r="F1233">
        <f t="shared" si="157"/>
        <v>0.36701987457230828</v>
      </c>
      <c r="G1233" s="27">
        <v>33</v>
      </c>
      <c r="H1233">
        <f t="shared" si="158"/>
        <v>4.049864858310765</v>
      </c>
      <c r="I1233">
        <f t="shared" si="159"/>
        <v>1.4863808923320159</v>
      </c>
      <c r="J1233" s="97">
        <v>4.5041845222182297E-2</v>
      </c>
      <c r="K1233" s="98">
        <v>1232</v>
      </c>
      <c r="L1233">
        <f t="shared" si="160"/>
        <v>14210.026073479983</v>
      </c>
      <c r="M1233">
        <f t="shared" si="161"/>
        <v>2157.4950002728369</v>
      </c>
      <c r="N1233" t="e">
        <f t="shared" si="162"/>
        <v>#N/A</v>
      </c>
      <c r="O1233" t="str">
        <f t="shared" si="163"/>
        <v>NA</v>
      </c>
      <c r="P1233" t="e">
        <v>#N/A</v>
      </c>
      <c r="Q1233" t="e">
        <v>#N/A</v>
      </c>
      <c r="R1233" t="str" cm="1">
        <f t="array" ref="R1233">INDEX($U$2:$U$6,ROUNDUP(K1233/$T$2,0))</f>
        <v>20-40%</v>
      </c>
      <c r="V1233">
        <v>0</v>
      </c>
    </row>
    <row r="1234" spans="1:22" x14ac:dyDescent="0.25">
      <c r="A1234" s="26">
        <v>10276</v>
      </c>
      <c r="B1234" s="96" t="s">
        <v>4562</v>
      </c>
      <c r="C1234">
        <v>43371102</v>
      </c>
      <c r="D1234" t="s">
        <v>2190</v>
      </c>
      <c r="E1234">
        <v>900.80362409590998</v>
      </c>
      <c r="F1234">
        <f t="shared" si="157"/>
        <v>0.55985309142070228</v>
      </c>
      <c r="G1234" s="27">
        <v>6</v>
      </c>
      <c r="H1234">
        <f t="shared" si="158"/>
        <v>0.48152238587254315</v>
      </c>
      <c r="I1234">
        <f t="shared" si="159"/>
        <v>0.26958179631901558</v>
      </c>
      <c r="J1234" s="97">
        <v>4.4930299386502601E-2</v>
      </c>
      <c r="K1234" s="98">
        <v>1233</v>
      </c>
      <c r="L1234">
        <f t="shared" si="160"/>
        <v>14210.585926571404</v>
      </c>
      <c r="M1234">
        <f t="shared" si="161"/>
        <v>2157.2254184765179</v>
      </c>
      <c r="N1234" t="e">
        <f t="shared" si="162"/>
        <v>#N/A</v>
      </c>
      <c r="O1234" t="str">
        <f t="shared" si="163"/>
        <v>NA</v>
      </c>
      <c r="P1234" t="e">
        <v>#N/A</v>
      </c>
      <c r="Q1234" t="e">
        <v>#N/A</v>
      </c>
      <c r="R1234" t="str" cm="1">
        <f t="array" ref="R1234">INDEX($U$2:$U$6,ROUNDUP(K1234/$T$2,0))</f>
        <v>20-40%</v>
      </c>
      <c r="V1234">
        <v>0</v>
      </c>
    </row>
    <row r="1235" spans="1:22" x14ac:dyDescent="0.25">
      <c r="A1235" s="26">
        <v>3592</v>
      </c>
      <c r="B1235" s="96" t="s">
        <v>2287</v>
      </c>
      <c r="C1235">
        <v>163351703</v>
      </c>
      <c r="D1235" t="s">
        <v>1782</v>
      </c>
      <c r="E1235">
        <v>66516.276596601601</v>
      </c>
      <c r="F1235">
        <f t="shared" si="157"/>
        <v>41.340134615662897</v>
      </c>
      <c r="G1235" s="27">
        <v>345</v>
      </c>
      <c r="H1235">
        <f t="shared" si="158"/>
        <v>0.37260935045625426</v>
      </c>
      <c r="I1235">
        <f t="shared" si="159"/>
        <v>15.403720706916266</v>
      </c>
      <c r="J1235" s="97">
        <v>4.4648465817148597E-2</v>
      </c>
      <c r="K1235" s="98">
        <v>1234</v>
      </c>
      <c r="L1235">
        <f t="shared" si="160"/>
        <v>14251.926061187067</v>
      </c>
      <c r="M1235">
        <f t="shared" si="161"/>
        <v>2141.8216977696015</v>
      </c>
      <c r="N1235" t="e">
        <f t="shared" si="162"/>
        <v>#N/A</v>
      </c>
      <c r="O1235" t="str">
        <f t="shared" si="163"/>
        <v>NA</v>
      </c>
      <c r="P1235" t="e">
        <v>#N/A</v>
      </c>
      <c r="Q1235" t="e">
        <v>#N/A</v>
      </c>
      <c r="R1235" t="str" cm="1">
        <f t="array" ref="R1235">INDEX($U$2:$U$6,ROUNDUP(K1235/$T$2,0))</f>
        <v>20-40%</v>
      </c>
      <c r="V1235">
        <v>0</v>
      </c>
    </row>
    <row r="1236" spans="1:22" x14ac:dyDescent="0.25">
      <c r="A1236" s="26">
        <v>1338</v>
      </c>
      <c r="B1236" s="96" t="s">
        <v>603</v>
      </c>
      <c r="C1236">
        <v>43432104</v>
      </c>
      <c r="D1236" t="s">
        <v>291</v>
      </c>
      <c r="E1236">
        <v>42770.294169256798</v>
      </c>
      <c r="F1236">
        <f t="shared" si="157"/>
        <v>26.581910608612056</v>
      </c>
      <c r="G1236" s="27">
        <v>304</v>
      </c>
      <c r="H1236">
        <f t="shared" si="158"/>
        <v>0.5100748585889453</v>
      </c>
      <c r="I1236">
        <f t="shared" si="159"/>
        <v>13.55876429471178</v>
      </c>
      <c r="J1236" s="97">
        <v>4.4601198337867701E-2</v>
      </c>
      <c r="K1236" s="98">
        <v>1235</v>
      </c>
      <c r="L1236">
        <f t="shared" si="160"/>
        <v>14278.50797179568</v>
      </c>
      <c r="M1236">
        <f t="shared" si="161"/>
        <v>2128.2629334748899</v>
      </c>
      <c r="N1236" t="e">
        <f t="shared" si="162"/>
        <v>#N/A</v>
      </c>
      <c r="O1236" t="str">
        <f t="shared" si="163"/>
        <v>NA</v>
      </c>
      <c r="P1236" t="e">
        <v>#N/A</v>
      </c>
      <c r="Q1236" t="e">
        <v>#N/A</v>
      </c>
      <c r="R1236" t="str" cm="1">
        <f t="array" ref="R1236">INDEX($U$2:$U$6,ROUNDUP(K1236/$T$2,0))</f>
        <v>20-40%</v>
      </c>
      <c r="V1236">
        <v>4.95</v>
      </c>
    </row>
    <row r="1237" spans="1:22" x14ac:dyDescent="0.25">
      <c r="A1237" s="26">
        <v>9592</v>
      </c>
      <c r="B1237" s="96" t="s">
        <v>4563</v>
      </c>
      <c r="C1237">
        <v>152701107</v>
      </c>
      <c r="D1237" t="s">
        <v>269</v>
      </c>
      <c r="E1237">
        <v>226.21876146199301</v>
      </c>
      <c r="F1237">
        <f t="shared" si="157"/>
        <v>0.14059587412181046</v>
      </c>
      <c r="G1237" s="27">
        <v>6</v>
      </c>
      <c r="H1237">
        <f t="shared" si="158"/>
        <v>1.8988274607021536</v>
      </c>
      <c r="I1237">
        <f t="shared" si="159"/>
        <v>0.26696730664391699</v>
      </c>
      <c r="J1237" s="97">
        <v>4.4494551107319501E-2</v>
      </c>
      <c r="K1237" s="98">
        <v>1236</v>
      </c>
      <c r="L1237">
        <f t="shared" si="160"/>
        <v>14278.648567669801</v>
      </c>
      <c r="M1237">
        <f t="shared" si="161"/>
        <v>2127.995966168246</v>
      </c>
      <c r="N1237" t="e">
        <f t="shared" si="162"/>
        <v>#N/A</v>
      </c>
      <c r="O1237" t="str">
        <f t="shared" si="163"/>
        <v>NA</v>
      </c>
      <c r="P1237" t="e">
        <v>#N/A</v>
      </c>
      <c r="Q1237" t="e">
        <v>#N/A</v>
      </c>
      <c r="R1237" t="str" cm="1">
        <f t="array" ref="R1237">INDEX($U$2:$U$6,ROUNDUP(K1237/$T$2,0))</f>
        <v>20-40%</v>
      </c>
      <c r="V1237">
        <v>0</v>
      </c>
    </row>
    <row r="1238" spans="1:22" x14ac:dyDescent="0.25">
      <c r="A1238" s="26">
        <v>9543</v>
      </c>
      <c r="B1238" s="96" t="s">
        <v>659</v>
      </c>
      <c r="C1238">
        <v>192221102</v>
      </c>
      <c r="D1238" t="s">
        <v>256</v>
      </c>
      <c r="E1238">
        <v>14394.2329584975</v>
      </c>
      <c r="F1238">
        <f t="shared" si="157"/>
        <v>8.9460739331867618</v>
      </c>
      <c r="G1238" s="27">
        <v>76</v>
      </c>
      <c r="H1238">
        <f t="shared" si="158"/>
        <v>0.37752647884256313</v>
      </c>
      <c r="I1238">
        <f t="shared" si="159"/>
        <v>3.3773797914612373</v>
      </c>
      <c r="J1238" s="97">
        <v>4.44392077823847E-2</v>
      </c>
      <c r="K1238" s="98">
        <v>1237</v>
      </c>
      <c r="L1238">
        <f t="shared" si="160"/>
        <v>14287.594641602987</v>
      </c>
      <c r="M1238">
        <f t="shared" si="161"/>
        <v>2124.6185863767846</v>
      </c>
      <c r="N1238" t="e">
        <f t="shared" si="162"/>
        <v>#N/A</v>
      </c>
      <c r="O1238" t="str">
        <f t="shared" si="163"/>
        <v>NA</v>
      </c>
      <c r="P1238" t="e">
        <v>#N/A</v>
      </c>
      <c r="Q1238" t="e">
        <v>#N/A</v>
      </c>
      <c r="R1238" t="str" cm="1">
        <f t="array" ref="R1238">INDEX($U$2:$U$6,ROUNDUP(K1238/$T$2,0))</f>
        <v>20-40%</v>
      </c>
      <c r="V1238">
        <v>0</v>
      </c>
    </row>
    <row r="1239" spans="1:22" x14ac:dyDescent="0.25">
      <c r="A1239" s="26">
        <v>528</v>
      </c>
      <c r="B1239" s="96" t="s">
        <v>661</v>
      </c>
      <c r="C1239">
        <v>153082106</v>
      </c>
      <c r="D1239" t="s">
        <v>332</v>
      </c>
      <c r="E1239">
        <v>29794.636726126599</v>
      </c>
      <c r="F1239">
        <f t="shared" si="157"/>
        <v>18.517487088953761</v>
      </c>
      <c r="G1239" s="27">
        <v>219</v>
      </c>
      <c r="H1239">
        <f t="shared" si="158"/>
        <v>0.52396777517873017</v>
      </c>
      <c r="I1239">
        <f t="shared" si="159"/>
        <v>9.7025665118999633</v>
      </c>
      <c r="J1239" s="97">
        <v>4.4303956675342301E-2</v>
      </c>
      <c r="K1239" s="98">
        <v>1238</v>
      </c>
      <c r="L1239">
        <f t="shared" si="160"/>
        <v>14306.112128691941</v>
      </c>
      <c r="M1239">
        <f t="shared" si="161"/>
        <v>2114.9160198648847</v>
      </c>
      <c r="N1239" t="e">
        <f t="shared" si="162"/>
        <v>#N/A</v>
      </c>
      <c r="O1239" t="str">
        <f t="shared" si="163"/>
        <v>NA</v>
      </c>
      <c r="P1239" t="e">
        <v>#N/A</v>
      </c>
      <c r="Q1239" t="e">
        <v>#N/A</v>
      </c>
      <c r="R1239" t="str" cm="1">
        <f t="array" ref="R1239">INDEX($U$2:$U$6,ROUNDUP(K1239/$T$2,0))</f>
        <v>20-40%</v>
      </c>
      <c r="V1239">
        <v>0</v>
      </c>
    </row>
    <row r="1240" spans="1:22" x14ac:dyDescent="0.25">
      <c r="A1240" s="26">
        <v>2289</v>
      </c>
      <c r="B1240" s="96" t="s">
        <v>4564</v>
      </c>
      <c r="C1240">
        <v>182611103</v>
      </c>
      <c r="D1240" t="s">
        <v>2234</v>
      </c>
      <c r="E1240">
        <v>3813.7275079112301</v>
      </c>
      <c r="F1240">
        <f t="shared" si="157"/>
        <v>2.3702470527726724</v>
      </c>
      <c r="G1240" s="27">
        <v>91</v>
      </c>
      <c r="H1240">
        <f t="shared" si="158"/>
        <v>1.6990814053051069</v>
      </c>
      <c r="I1240">
        <f t="shared" si="159"/>
        <v>4.0272426933452801</v>
      </c>
      <c r="J1240" s="97">
        <v>4.4255414212585498E-2</v>
      </c>
      <c r="K1240" s="98">
        <v>1239</v>
      </c>
      <c r="L1240">
        <f t="shared" si="160"/>
        <v>14308.482375744714</v>
      </c>
      <c r="M1240">
        <f t="shared" si="161"/>
        <v>2110.8887771715395</v>
      </c>
      <c r="N1240" t="e">
        <f t="shared" si="162"/>
        <v>#N/A</v>
      </c>
      <c r="O1240" t="str">
        <f t="shared" si="163"/>
        <v>NA</v>
      </c>
      <c r="P1240" t="e">
        <v>#N/A</v>
      </c>
      <c r="Q1240" t="e">
        <v>#N/A</v>
      </c>
      <c r="R1240" t="str" cm="1">
        <f t="array" ref="R1240">INDEX($U$2:$U$6,ROUNDUP(K1240/$T$2,0))</f>
        <v>20-40%</v>
      </c>
      <c r="V1240">
        <v>0</v>
      </c>
    </row>
    <row r="1241" spans="1:22" x14ac:dyDescent="0.25">
      <c r="A1241" s="26">
        <v>4151</v>
      </c>
      <c r="B1241" s="96" t="s">
        <v>4565</v>
      </c>
      <c r="C1241">
        <v>153652109</v>
      </c>
      <c r="D1241" t="s">
        <v>233</v>
      </c>
      <c r="E1241">
        <v>44000.0643115848</v>
      </c>
      <c r="F1241">
        <f t="shared" si="157"/>
        <v>27.346217720065134</v>
      </c>
      <c r="G1241" s="27">
        <v>341</v>
      </c>
      <c r="H1241">
        <f t="shared" si="158"/>
        <v>0.54973124999435063</v>
      </c>
      <c r="I1241">
        <f t="shared" si="159"/>
        <v>15.033070449869069</v>
      </c>
      <c r="J1241" s="97">
        <v>4.40852505861263E-2</v>
      </c>
      <c r="K1241" s="98">
        <v>1240</v>
      </c>
      <c r="L1241">
        <f t="shared" si="160"/>
        <v>14335.828593464779</v>
      </c>
      <c r="M1241">
        <f t="shared" si="161"/>
        <v>2095.8557067216702</v>
      </c>
      <c r="N1241" t="e">
        <f t="shared" si="162"/>
        <v>#N/A</v>
      </c>
      <c r="O1241" t="str">
        <f t="shared" si="163"/>
        <v>NA</v>
      </c>
      <c r="P1241" t="e">
        <v>#N/A</v>
      </c>
      <c r="Q1241" t="e">
        <v>#N/A</v>
      </c>
      <c r="R1241" t="str" cm="1">
        <f t="array" ref="R1241">INDEX($U$2:$U$6,ROUNDUP(K1241/$T$2,0))</f>
        <v>20-40%</v>
      </c>
      <c r="V1241">
        <v>0</v>
      </c>
    </row>
    <row r="1242" spans="1:22" x14ac:dyDescent="0.25">
      <c r="A1242" s="26">
        <v>8694</v>
      </c>
      <c r="B1242" s="96" t="s">
        <v>1819</v>
      </c>
      <c r="C1242">
        <v>103491101</v>
      </c>
      <c r="D1242" t="s">
        <v>1510</v>
      </c>
      <c r="E1242">
        <v>27291.008490904202</v>
      </c>
      <c r="F1242">
        <f t="shared" si="157"/>
        <v>16.961472026665135</v>
      </c>
      <c r="G1242" s="27">
        <v>135</v>
      </c>
      <c r="H1242">
        <f t="shared" si="158"/>
        <v>0.35065203817992052</v>
      </c>
      <c r="I1242">
        <f t="shared" si="159"/>
        <v>5.9475747366818368</v>
      </c>
      <c r="J1242" s="97">
        <v>4.4056109160606198E-2</v>
      </c>
      <c r="K1242" s="98">
        <v>1241</v>
      </c>
      <c r="L1242">
        <f t="shared" si="160"/>
        <v>14352.790065491445</v>
      </c>
      <c r="M1242">
        <f t="shared" si="161"/>
        <v>2089.9081319849884</v>
      </c>
      <c r="N1242" t="e">
        <f t="shared" si="162"/>
        <v>#N/A</v>
      </c>
      <c r="O1242" t="str">
        <f t="shared" si="163"/>
        <v>NA</v>
      </c>
      <c r="P1242" t="e">
        <v>#N/A</v>
      </c>
      <c r="Q1242" t="e">
        <v>#N/A</v>
      </c>
      <c r="R1242" t="str" cm="1">
        <f t="array" ref="R1242">INDEX($U$2:$U$6,ROUNDUP(K1242/$T$2,0))</f>
        <v>20-40%</v>
      </c>
      <c r="V1242">
        <v>0</v>
      </c>
    </row>
    <row r="1243" spans="1:22" x14ac:dyDescent="0.25">
      <c r="A1243" s="26">
        <v>5303</v>
      </c>
      <c r="B1243" s="96" t="s">
        <v>2282</v>
      </c>
      <c r="C1243">
        <v>252921108</v>
      </c>
      <c r="D1243" t="s">
        <v>2281</v>
      </c>
      <c r="E1243">
        <v>3757.8694088447301</v>
      </c>
      <c r="F1243">
        <f t="shared" si="157"/>
        <v>2.3355310185486204</v>
      </c>
      <c r="G1243" s="27">
        <v>130</v>
      </c>
      <c r="H1243">
        <f t="shared" si="158"/>
        <v>2.4468976714015982</v>
      </c>
      <c r="I1243">
        <f t="shared" si="159"/>
        <v>5.7148054107728221</v>
      </c>
      <c r="J1243" s="97">
        <v>4.3960041621329403E-2</v>
      </c>
      <c r="K1243" s="98">
        <v>1242</v>
      </c>
      <c r="L1243">
        <f t="shared" si="160"/>
        <v>14355.125596509994</v>
      </c>
      <c r="M1243">
        <f t="shared" si="161"/>
        <v>2084.1933265742155</v>
      </c>
      <c r="N1243" t="e">
        <f t="shared" si="162"/>
        <v>#N/A</v>
      </c>
      <c r="O1243" t="str">
        <f t="shared" si="163"/>
        <v>NA</v>
      </c>
      <c r="P1243" t="e">
        <v>#N/A</v>
      </c>
      <c r="Q1243" t="e">
        <v>#N/A</v>
      </c>
      <c r="R1243" t="str" cm="1">
        <f t="array" ref="R1243">INDEX($U$2:$U$6,ROUNDUP(K1243/$T$2,0))</f>
        <v>20-40%</v>
      </c>
      <c r="V1243">
        <v>0</v>
      </c>
    </row>
    <row r="1244" spans="1:22" x14ac:dyDescent="0.25">
      <c r="A1244" s="26">
        <v>5138</v>
      </c>
      <c r="B1244" s="96" t="s">
        <v>3092</v>
      </c>
      <c r="C1244">
        <v>152591102</v>
      </c>
      <c r="D1244" t="s">
        <v>2772</v>
      </c>
      <c r="E1244">
        <v>2152.93431759854</v>
      </c>
      <c r="F1244">
        <f t="shared" si="157"/>
        <v>1.338057375760435</v>
      </c>
      <c r="G1244" s="27">
        <v>19</v>
      </c>
      <c r="H1244">
        <f t="shared" si="158"/>
        <v>0.62344408537650919</v>
      </c>
      <c r="I1244">
        <f t="shared" si="159"/>
        <v>0.83420395681225656</v>
      </c>
      <c r="J1244" s="97">
        <v>4.3905471411171397E-2</v>
      </c>
      <c r="K1244" s="98">
        <v>1243</v>
      </c>
      <c r="L1244">
        <f t="shared" si="160"/>
        <v>14356.463653885754</v>
      </c>
      <c r="M1244">
        <f t="shared" si="161"/>
        <v>2083.359122617403</v>
      </c>
      <c r="N1244" t="e">
        <f t="shared" si="162"/>
        <v>#N/A</v>
      </c>
      <c r="O1244" t="str">
        <f t="shared" si="163"/>
        <v>NA</v>
      </c>
      <c r="P1244" t="e">
        <v>#N/A</v>
      </c>
      <c r="Q1244" t="e">
        <v>#N/A</v>
      </c>
      <c r="R1244" t="str" cm="1">
        <f t="array" ref="R1244">INDEX($U$2:$U$6,ROUNDUP(K1244/$T$2,0))</f>
        <v>20-40%</v>
      </c>
      <c r="V1244">
        <v>0</v>
      </c>
    </row>
    <row r="1245" spans="1:22" x14ac:dyDescent="0.25">
      <c r="A1245" s="26">
        <v>3403</v>
      </c>
      <c r="B1245" s="96" t="s">
        <v>1383</v>
      </c>
      <c r="C1245">
        <v>152561105</v>
      </c>
      <c r="D1245" t="s">
        <v>316</v>
      </c>
      <c r="E1245">
        <v>1447.51889337836</v>
      </c>
      <c r="F1245">
        <f t="shared" si="157"/>
        <v>0.89963883988711002</v>
      </c>
      <c r="G1245" s="27">
        <v>25</v>
      </c>
      <c r="H1245">
        <f t="shared" si="158"/>
        <v>1.218243514117118</v>
      </c>
      <c r="I1245">
        <f t="shared" si="159"/>
        <v>1.0959791817403202</v>
      </c>
      <c r="J1245" s="97">
        <v>4.3839167269612803E-2</v>
      </c>
      <c r="K1245" s="98">
        <v>1244</v>
      </c>
      <c r="L1245">
        <f t="shared" si="160"/>
        <v>14357.36329272564</v>
      </c>
      <c r="M1245">
        <f t="shared" si="161"/>
        <v>2082.2631434356626</v>
      </c>
      <c r="N1245" t="e">
        <f t="shared" si="162"/>
        <v>#N/A</v>
      </c>
      <c r="O1245" t="str">
        <f t="shared" si="163"/>
        <v>NA</v>
      </c>
      <c r="P1245" t="e">
        <v>#N/A</v>
      </c>
      <c r="Q1245" t="e">
        <v>#N/A</v>
      </c>
      <c r="R1245" t="str" cm="1">
        <f t="array" ref="R1245">INDEX($U$2:$U$6,ROUNDUP(K1245/$T$2,0))</f>
        <v>20-40%</v>
      </c>
      <c r="V1245">
        <v>0</v>
      </c>
    </row>
    <row r="1246" spans="1:22" x14ac:dyDescent="0.25">
      <c r="A1246" s="26">
        <v>5562</v>
      </c>
      <c r="B1246" s="96" t="s">
        <v>558</v>
      </c>
      <c r="C1246">
        <v>192221101</v>
      </c>
      <c r="D1246" t="s">
        <v>502</v>
      </c>
      <c r="E1246">
        <v>8232.0088908395792</v>
      </c>
      <c r="F1246">
        <f t="shared" si="157"/>
        <v>5.1162267811308757</v>
      </c>
      <c r="G1246" s="27">
        <v>138</v>
      </c>
      <c r="H1246">
        <f t="shared" si="158"/>
        <v>1.1792658440712933</v>
      </c>
      <c r="I1246">
        <f t="shared" si="159"/>
        <v>6.0333914935104582</v>
      </c>
      <c r="J1246" s="97">
        <v>4.3720228213843901E-2</v>
      </c>
      <c r="K1246" s="98">
        <v>1245</v>
      </c>
      <c r="L1246">
        <f t="shared" si="160"/>
        <v>14362.479519506771</v>
      </c>
      <c r="M1246">
        <f t="shared" si="161"/>
        <v>2076.2297519421522</v>
      </c>
      <c r="N1246" t="e">
        <f t="shared" si="162"/>
        <v>#N/A</v>
      </c>
      <c r="O1246" t="str">
        <f t="shared" si="163"/>
        <v>NA</v>
      </c>
      <c r="P1246" t="e">
        <v>#N/A</v>
      </c>
      <c r="Q1246" t="e">
        <v>#N/A</v>
      </c>
      <c r="R1246" t="str" cm="1">
        <f t="array" ref="R1246">INDEX($U$2:$U$6,ROUNDUP(K1246/$T$2,0))</f>
        <v>20-40%</v>
      </c>
      <c r="V1246">
        <v>0</v>
      </c>
    </row>
    <row r="1247" spans="1:22" x14ac:dyDescent="0.25">
      <c r="A1247" s="26">
        <v>3303</v>
      </c>
      <c r="B1247" s="96" t="s">
        <v>2294</v>
      </c>
      <c r="C1247">
        <v>103751101</v>
      </c>
      <c r="D1247" t="s">
        <v>1265</v>
      </c>
      <c r="E1247">
        <v>8946.0191295261702</v>
      </c>
      <c r="F1247">
        <f t="shared" si="157"/>
        <v>5.5599870289162023</v>
      </c>
      <c r="G1247" s="27">
        <v>48</v>
      </c>
      <c r="H1247">
        <f t="shared" si="158"/>
        <v>0.37691858358005836</v>
      </c>
      <c r="I1247">
        <f t="shared" si="159"/>
        <v>2.0956624356625921</v>
      </c>
      <c r="J1247" s="97">
        <v>4.3659634076304001E-2</v>
      </c>
      <c r="K1247" s="98">
        <v>1246</v>
      </c>
      <c r="L1247">
        <f t="shared" si="160"/>
        <v>14368.039506535688</v>
      </c>
      <c r="M1247">
        <f t="shared" si="161"/>
        <v>2074.1340895064895</v>
      </c>
      <c r="N1247" t="e">
        <f t="shared" si="162"/>
        <v>#N/A</v>
      </c>
      <c r="O1247" t="str">
        <f t="shared" si="163"/>
        <v>NA</v>
      </c>
      <c r="P1247" t="e">
        <v>#N/A</v>
      </c>
      <c r="Q1247" t="e">
        <v>#N/A</v>
      </c>
      <c r="R1247" t="str" cm="1">
        <f t="array" ref="R1247">INDEX($U$2:$U$6,ROUNDUP(K1247/$T$2,0))</f>
        <v>20-40%</v>
      </c>
      <c r="V1247">
        <v>0</v>
      </c>
    </row>
    <row r="1248" spans="1:22" x14ac:dyDescent="0.25">
      <c r="A1248" s="26">
        <v>5481</v>
      </c>
      <c r="B1248" s="96" t="s">
        <v>1228</v>
      </c>
      <c r="C1248">
        <v>63601108</v>
      </c>
      <c r="D1248" t="s">
        <v>267</v>
      </c>
      <c r="E1248">
        <v>466.01916296808201</v>
      </c>
      <c r="F1248">
        <f t="shared" si="157"/>
        <v>0.28963279239781353</v>
      </c>
      <c r="G1248" s="27">
        <v>54</v>
      </c>
      <c r="H1248">
        <f t="shared" si="158"/>
        <v>8.1239409517978114</v>
      </c>
      <c r="I1248">
        <f t="shared" si="159"/>
        <v>2.3529597031441511</v>
      </c>
      <c r="J1248" s="97">
        <v>4.3573327836002797E-2</v>
      </c>
      <c r="K1248" s="98">
        <v>1247</v>
      </c>
      <c r="L1248">
        <f t="shared" si="160"/>
        <v>14368.329139328085</v>
      </c>
      <c r="M1248">
        <f t="shared" si="161"/>
        <v>2071.7811298033453</v>
      </c>
      <c r="N1248" t="e">
        <f t="shared" si="162"/>
        <v>#N/A</v>
      </c>
      <c r="O1248" t="str">
        <f t="shared" si="163"/>
        <v>NA</v>
      </c>
      <c r="P1248" t="e">
        <v>#N/A</v>
      </c>
      <c r="Q1248" t="e">
        <v>#N/A</v>
      </c>
      <c r="R1248" t="str" cm="1">
        <f t="array" ref="R1248">INDEX($U$2:$U$6,ROUNDUP(K1248/$T$2,0))</f>
        <v>20-40%</v>
      </c>
      <c r="V1248">
        <v>0</v>
      </c>
    </row>
    <row r="1249" spans="1:22" x14ac:dyDescent="0.25">
      <c r="A1249" s="26">
        <v>8994</v>
      </c>
      <c r="B1249" s="96" t="s">
        <v>4566</v>
      </c>
      <c r="C1249">
        <v>182631104</v>
      </c>
      <c r="D1249" t="s">
        <v>1543</v>
      </c>
      <c r="E1249">
        <v>14390.208612963401</v>
      </c>
      <c r="F1249">
        <f t="shared" si="157"/>
        <v>8.943572786179864</v>
      </c>
      <c r="G1249" s="27">
        <v>52</v>
      </c>
      <c r="H1249">
        <f t="shared" si="158"/>
        <v>0.25306811801397067</v>
      </c>
      <c r="I1249">
        <f t="shared" si="159"/>
        <v>2.2633331333195024</v>
      </c>
      <c r="J1249" s="97">
        <v>4.3525637179221199E-2</v>
      </c>
      <c r="K1249" s="98">
        <v>1248</v>
      </c>
      <c r="L1249">
        <f t="shared" si="160"/>
        <v>14377.272712114265</v>
      </c>
      <c r="M1249">
        <f t="shared" si="161"/>
        <v>2069.5177966700257</v>
      </c>
      <c r="N1249" t="e">
        <f t="shared" si="162"/>
        <v>#N/A</v>
      </c>
      <c r="O1249" t="str">
        <f t="shared" si="163"/>
        <v>NA</v>
      </c>
      <c r="P1249" t="e">
        <v>#N/A</v>
      </c>
      <c r="Q1249" t="e">
        <v>#N/A</v>
      </c>
      <c r="R1249" t="str" cm="1">
        <f t="array" ref="R1249">INDEX($U$2:$U$6,ROUNDUP(K1249/$T$2,0))</f>
        <v>20-40%</v>
      </c>
      <c r="V1249">
        <v>0</v>
      </c>
    </row>
    <row r="1250" spans="1:22" x14ac:dyDescent="0.25">
      <c r="A1250" s="26">
        <v>6482</v>
      </c>
      <c r="B1250" s="96" t="s">
        <v>4567</v>
      </c>
      <c r="C1250">
        <v>42771113</v>
      </c>
      <c r="D1250" t="s">
        <v>897</v>
      </c>
      <c r="E1250">
        <v>1680.7069266471201</v>
      </c>
      <c r="F1250">
        <f t="shared" si="157"/>
        <v>1.044566144591125</v>
      </c>
      <c r="G1250" s="27">
        <v>28</v>
      </c>
      <c r="H1250">
        <f t="shared" si="158"/>
        <v>1.1646772419729263</v>
      </c>
      <c r="I1250">
        <f t="shared" si="159"/>
        <v>1.2165824163406844</v>
      </c>
      <c r="J1250" s="97">
        <v>4.3449372012167302E-2</v>
      </c>
      <c r="K1250" s="98">
        <v>1249</v>
      </c>
      <c r="L1250">
        <f t="shared" si="160"/>
        <v>14378.317278258857</v>
      </c>
      <c r="M1250">
        <f t="shared" si="161"/>
        <v>2068.301214253685</v>
      </c>
      <c r="N1250" t="e">
        <f t="shared" si="162"/>
        <v>#N/A</v>
      </c>
      <c r="O1250" t="str">
        <f t="shared" si="163"/>
        <v>NA</v>
      </c>
      <c r="P1250" t="e">
        <v>#N/A</v>
      </c>
      <c r="Q1250" t="e">
        <v>#N/A</v>
      </c>
      <c r="R1250" t="str" cm="1">
        <f t="array" ref="R1250">INDEX($U$2:$U$6,ROUNDUP(K1250/$T$2,0))</f>
        <v>20-40%</v>
      </c>
      <c r="V1250">
        <v>0</v>
      </c>
    </row>
    <row r="1251" spans="1:22" x14ac:dyDescent="0.25">
      <c r="A1251" s="26">
        <v>7283</v>
      </c>
      <c r="B1251" s="96" t="s">
        <v>4568</v>
      </c>
      <c r="C1251">
        <v>43061101</v>
      </c>
      <c r="D1251" t="s">
        <v>748</v>
      </c>
      <c r="E1251">
        <v>16512.5111405918</v>
      </c>
      <c r="F1251">
        <f t="shared" si="157"/>
        <v>10.262592380728279</v>
      </c>
      <c r="G1251" s="27">
        <v>67</v>
      </c>
      <c r="H1251">
        <f t="shared" si="158"/>
        <v>0.28361829889527967</v>
      </c>
      <c r="I1251">
        <f t="shared" si="159"/>
        <v>2.9106589932778131</v>
      </c>
      <c r="J1251" s="97">
        <v>4.34426715414599E-2</v>
      </c>
      <c r="K1251" s="98">
        <v>1250</v>
      </c>
      <c r="L1251">
        <f t="shared" si="160"/>
        <v>14388.579870639585</v>
      </c>
      <c r="M1251">
        <f t="shared" si="161"/>
        <v>2065.3905552604074</v>
      </c>
      <c r="N1251" t="e">
        <f t="shared" si="162"/>
        <v>#N/A</v>
      </c>
      <c r="O1251" t="str">
        <f t="shared" si="163"/>
        <v>NA</v>
      </c>
      <c r="P1251" t="e">
        <v>#N/A</v>
      </c>
      <c r="Q1251" t="e">
        <v>#N/A</v>
      </c>
      <c r="R1251" t="str" cm="1">
        <f t="array" ref="R1251">INDEX($U$2:$U$6,ROUNDUP(K1251/$T$2,0))</f>
        <v>20-40%</v>
      </c>
      <c r="V1251">
        <v>0</v>
      </c>
    </row>
    <row r="1252" spans="1:22" x14ac:dyDescent="0.25">
      <c r="A1252" s="26">
        <v>2688</v>
      </c>
      <c r="B1252" s="96" t="s">
        <v>549</v>
      </c>
      <c r="C1252">
        <v>103561102</v>
      </c>
      <c r="D1252" t="s">
        <v>246</v>
      </c>
      <c r="E1252">
        <v>33039.704095297202</v>
      </c>
      <c r="F1252">
        <f t="shared" si="157"/>
        <v>20.534309568239404</v>
      </c>
      <c r="G1252" s="27">
        <v>211</v>
      </c>
      <c r="H1252">
        <f t="shared" si="158"/>
        <v>0.44436633090656213</v>
      </c>
      <c r="I1252">
        <f t="shared" si="159"/>
        <v>9.1247558005380558</v>
      </c>
      <c r="J1252" s="97">
        <v>4.3245288154208798E-2</v>
      </c>
      <c r="K1252" s="98">
        <v>1251</v>
      </c>
      <c r="L1252">
        <f t="shared" si="160"/>
        <v>14409.114180207825</v>
      </c>
      <c r="M1252">
        <f t="shared" si="161"/>
        <v>2056.2657994598694</v>
      </c>
      <c r="N1252" t="e">
        <f t="shared" si="162"/>
        <v>#N/A</v>
      </c>
      <c r="O1252" t="str">
        <f t="shared" si="163"/>
        <v>NA</v>
      </c>
      <c r="P1252" t="e">
        <v>#N/A</v>
      </c>
      <c r="Q1252" t="e">
        <v>#N/A</v>
      </c>
      <c r="R1252" t="str" cm="1">
        <f t="array" ref="R1252">INDEX($U$2:$U$6,ROUNDUP(K1252/$T$2,0))</f>
        <v>20-40%</v>
      </c>
      <c r="V1252">
        <v>0</v>
      </c>
    </row>
    <row r="1253" spans="1:22" x14ac:dyDescent="0.25">
      <c r="A1253" s="26">
        <v>6122</v>
      </c>
      <c r="B1253" s="96" t="s">
        <v>1285</v>
      </c>
      <c r="C1253">
        <v>192381102</v>
      </c>
      <c r="D1253" t="s">
        <v>1284</v>
      </c>
      <c r="E1253">
        <v>43433.149954116503</v>
      </c>
      <c r="F1253">
        <f t="shared" si="157"/>
        <v>26.993878156691427</v>
      </c>
      <c r="G1253" s="27">
        <v>117</v>
      </c>
      <c r="H1253">
        <f t="shared" si="158"/>
        <v>0.18731084693991765</v>
      </c>
      <c r="I1253">
        <f t="shared" si="159"/>
        <v>5.0562461797228142</v>
      </c>
      <c r="J1253" s="97">
        <v>4.3215779313870203E-2</v>
      </c>
      <c r="K1253" s="98">
        <v>1252</v>
      </c>
      <c r="L1253">
        <f t="shared" si="160"/>
        <v>14436.108058364516</v>
      </c>
      <c r="M1253">
        <f t="shared" si="161"/>
        <v>2051.2095532801468</v>
      </c>
      <c r="N1253" t="e">
        <f t="shared" si="162"/>
        <v>#N/A</v>
      </c>
      <c r="O1253" t="str">
        <f t="shared" si="163"/>
        <v>NA</v>
      </c>
      <c r="P1253" t="e">
        <v>#N/A</v>
      </c>
      <c r="Q1253" t="e">
        <v>#N/A</v>
      </c>
      <c r="R1253" t="str" cm="1">
        <f t="array" ref="R1253">INDEX($U$2:$U$6,ROUNDUP(K1253/$T$2,0))</f>
        <v>20-40%</v>
      </c>
      <c r="V1253">
        <v>0</v>
      </c>
    </row>
    <row r="1254" spans="1:22" x14ac:dyDescent="0.25">
      <c r="A1254" s="26">
        <v>8658</v>
      </c>
      <c r="B1254" s="96" t="s">
        <v>1838</v>
      </c>
      <c r="C1254">
        <v>24131103</v>
      </c>
      <c r="D1254" t="s">
        <v>1483</v>
      </c>
      <c r="E1254">
        <v>18823.955423847001</v>
      </c>
      <c r="F1254">
        <f t="shared" si="157"/>
        <v>11.699164340489125</v>
      </c>
      <c r="G1254" s="27">
        <v>143</v>
      </c>
      <c r="H1254">
        <f t="shared" si="158"/>
        <v>0.52757722709839605</v>
      </c>
      <c r="I1254">
        <f t="shared" si="159"/>
        <v>6.1722126821236882</v>
      </c>
      <c r="J1254" s="97">
        <v>4.3162326448417401E-2</v>
      </c>
      <c r="K1254" s="98">
        <v>1253</v>
      </c>
      <c r="L1254">
        <f t="shared" si="160"/>
        <v>14447.807222705005</v>
      </c>
      <c r="M1254">
        <f t="shared" si="161"/>
        <v>2045.0373405980231</v>
      </c>
      <c r="N1254" t="e">
        <f t="shared" si="162"/>
        <v>#N/A</v>
      </c>
      <c r="O1254" t="str">
        <f t="shared" si="163"/>
        <v>NA</v>
      </c>
      <c r="P1254" t="e">
        <v>#N/A</v>
      </c>
      <c r="Q1254" t="e">
        <v>#N/A</v>
      </c>
      <c r="R1254" t="str" cm="1">
        <f t="array" ref="R1254">INDEX($U$2:$U$6,ROUNDUP(K1254/$T$2,0))</f>
        <v>20-40%</v>
      </c>
      <c r="V1254">
        <v>0</v>
      </c>
    </row>
    <row r="1255" spans="1:22" x14ac:dyDescent="0.25">
      <c r="A1255" s="26">
        <v>5986</v>
      </c>
      <c r="B1255" s="96" t="s">
        <v>556</v>
      </c>
      <c r="C1255">
        <v>43432104</v>
      </c>
      <c r="D1255" t="s">
        <v>291</v>
      </c>
      <c r="E1255">
        <v>15647.320631880601</v>
      </c>
      <c r="F1255">
        <f t="shared" si="157"/>
        <v>9.7248729843881918</v>
      </c>
      <c r="G1255" s="27">
        <v>114</v>
      </c>
      <c r="H1255">
        <f t="shared" si="158"/>
        <v>0.50562486322220634</v>
      </c>
      <c r="I1255">
        <f t="shared" si="159"/>
        <v>4.9171375725846094</v>
      </c>
      <c r="J1255" s="97">
        <v>4.3132785724426401E-2</v>
      </c>
      <c r="K1255" s="98">
        <v>1254</v>
      </c>
      <c r="L1255">
        <f t="shared" si="160"/>
        <v>14457.532095689394</v>
      </c>
      <c r="M1255">
        <f t="shared" si="161"/>
        <v>2040.1202030254385</v>
      </c>
      <c r="N1255" t="e">
        <f t="shared" si="162"/>
        <v>#N/A</v>
      </c>
      <c r="O1255" t="str">
        <f t="shared" si="163"/>
        <v>NA</v>
      </c>
      <c r="P1255" t="e">
        <v>#N/A</v>
      </c>
      <c r="Q1255" t="e">
        <v>#N/A</v>
      </c>
      <c r="R1255" t="str" cm="1">
        <f t="array" ref="R1255">INDEX($U$2:$U$6,ROUNDUP(K1255/$T$2,0))</f>
        <v>20-40%</v>
      </c>
      <c r="V1255">
        <v>0</v>
      </c>
    </row>
    <row r="1256" spans="1:22" x14ac:dyDescent="0.25">
      <c r="A1256" s="26">
        <v>3705</v>
      </c>
      <c r="B1256" s="96" t="s">
        <v>1615</v>
      </c>
      <c r="C1256">
        <v>42031122</v>
      </c>
      <c r="D1256" t="s">
        <v>1412</v>
      </c>
      <c r="E1256">
        <v>2977.1940924287101</v>
      </c>
      <c r="F1256">
        <f t="shared" si="157"/>
        <v>1.850338155642455</v>
      </c>
      <c r="G1256" s="27">
        <v>25</v>
      </c>
      <c r="H1256">
        <f t="shared" si="158"/>
        <v>0.58173557756903282</v>
      </c>
      <c r="I1256">
        <f t="shared" si="159"/>
        <v>1.0764075356706826</v>
      </c>
      <c r="J1256" s="97">
        <v>4.3056301426827301E-2</v>
      </c>
      <c r="K1256" s="98">
        <v>1255</v>
      </c>
      <c r="L1256">
        <f t="shared" si="160"/>
        <v>14459.382433845036</v>
      </c>
      <c r="M1256">
        <f t="shared" si="161"/>
        <v>2039.0437954897679</v>
      </c>
      <c r="N1256" t="e">
        <f t="shared" si="162"/>
        <v>#N/A</v>
      </c>
      <c r="O1256" t="str">
        <f t="shared" si="163"/>
        <v>NA</v>
      </c>
      <c r="P1256" t="e">
        <v>#N/A</v>
      </c>
      <c r="Q1256" t="e">
        <v>#N/A</v>
      </c>
      <c r="R1256" t="str" cm="1">
        <f t="array" ref="R1256">INDEX($U$2:$U$6,ROUNDUP(K1256/$T$2,0))</f>
        <v>20-40%</v>
      </c>
      <c r="V1256">
        <v>0</v>
      </c>
    </row>
    <row r="1257" spans="1:22" x14ac:dyDescent="0.25">
      <c r="A1257" s="26">
        <v>565</v>
      </c>
      <c r="B1257" s="96" t="s">
        <v>4569</v>
      </c>
      <c r="C1257">
        <v>43411101</v>
      </c>
      <c r="D1257" t="s">
        <v>444</v>
      </c>
      <c r="E1257">
        <v>18947.936226102302</v>
      </c>
      <c r="F1257">
        <f t="shared" si="157"/>
        <v>11.776218909945495</v>
      </c>
      <c r="G1257" s="27">
        <v>226</v>
      </c>
      <c r="H1257">
        <f t="shared" si="158"/>
        <v>0.82556371144672869</v>
      </c>
      <c r="I1257">
        <f t="shared" si="159"/>
        <v>9.7220189901037521</v>
      </c>
      <c r="J1257" s="97">
        <v>4.3017783142051999E-2</v>
      </c>
      <c r="K1257" s="98">
        <v>1256</v>
      </c>
      <c r="L1257">
        <f t="shared" si="160"/>
        <v>14471.158652754981</v>
      </c>
      <c r="M1257">
        <f t="shared" si="161"/>
        <v>2029.3217764996641</v>
      </c>
      <c r="N1257" t="e">
        <f t="shared" si="162"/>
        <v>#N/A</v>
      </c>
      <c r="O1257" t="str">
        <f t="shared" si="163"/>
        <v>NA</v>
      </c>
      <c r="P1257" t="e">
        <v>#N/A</v>
      </c>
      <c r="Q1257" t="e">
        <v>#N/A</v>
      </c>
      <c r="R1257" t="str" cm="1">
        <f t="array" ref="R1257">INDEX($U$2:$U$6,ROUNDUP(K1257/$T$2,0))</f>
        <v>20-40%</v>
      </c>
      <c r="V1257">
        <v>0</v>
      </c>
    </row>
    <row r="1258" spans="1:22" x14ac:dyDescent="0.25">
      <c r="A1258" s="26">
        <v>1815</v>
      </c>
      <c r="B1258" s="96" t="s">
        <v>2860</v>
      </c>
      <c r="C1258">
        <v>182941102</v>
      </c>
      <c r="D1258" t="s">
        <v>1874</v>
      </c>
      <c r="E1258">
        <v>14803.9565628152</v>
      </c>
      <c r="F1258">
        <f t="shared" si="157"/>
        <v>9.200718808461902</v>
      </c>
      <c r="G1258" s="27">
        <v>64</v>
      </c>
      <c r="H1258">
        <f t="shared" si="158"/>
        <v>0.29818728477064921</v>
      </c>
      <c r="I1258">
        <f t="shared" si="159"/>
        <v>2.7435373594334975</v>
      </c>
      <c r="J1258" s="97">
        <v>4.2867771241148399E-2</v>
      </c>
      <c r="K1258" s="98">
        <v>1257</v>
      </c>
      <c r="L1258">
        <f t="shared" si="160"/>
        <v>14480.359371563443</v>
      </c>
      <c r="M1258">
        <f t="shared" si="161"/>
        <v>2026.5782391402306</v>
      </c>
      <c r="N1258" t="e">
        <f t="shared" si="162"/>
        <v>#N/A</v>
      </c>
      <c r="O1258" t="str">
        <f t="shared" si="163"/>
        <v>NA</v>
      </c>
      <c r="P1258" t="e">
        <v>#N/A</v>
      </c>
      <c r="Q1258" t="e">
        <v>#N/A</v>
      </c>
      <c r="R1258" t="str" cm="1">
        <f t="array" ref="R1258">INDEX($U$2:$U$6,ROUNDUP(K1258/$T$2,0))</f>
        <v>20-40%</v>
      </c>
      <c r="V1258">
        <v>0</v>
      </c>
    </row>
    <row r="1259" spans="1:22" x14ac:dyDescent="0.25">
      <c r="A1259" s="26">
        <v>5821</v>
      </c>
      <c r="B1259" s="96" t="s">
        <v>1542</v>
      </c>
      <c r="C1259">
        <v>43361103</v>
      </c>
      <c r="D1259" t="s">
        <v>649</v>
      </c>
      <c r="E1259">
        <v>1729.1766994256</v>
      </c>
      <c r="F1259">
        <f t="shared" si="157"/>
        <v>1.0746903041799876</v>
      </c>
      <c r="G1259" s="27">
        <v>42</v>
      </c>
      <c r="H1259">
        <f t="shared" si="158"/>
        <v>1.6732287578870999</v>
      </c>
      <c r="I1259">
        <f t="shared" si="159"/>
        <v>1.7982027227763902</v>
      </c>
      <c r="J1259" s="97">
        <v>4.2814350542295002E-2</v>
      </c>
      <c r="K1259" s="98">
        <v>1258</v>
      </c>
      <c r="L1259">
        <f t="shared" si="160"/>
        <v>14481.434061867623</v>
      </c>
      <c r="M1259">
        <f t="shared" si="161"/>
        <v>2024.7800364174543</v>
      </c>
      <c r="N1259" t="e">
        <f t="shared" si="162"/>
        <v>#N/A</v>
      </c>
      <c r="O1259" t="str">
        <f t="shared" si="163"/>
        <v>NA</v>
      </c>
      <c r="P1259" t="e">
        <v>#N/A</v>
      </c>
      <c r="Q1259" t="e">
        <v>#N/A</v>
      </c>
      <c r="R1259" t="str" cm="1">
        <f t="array" ref="R1259">INDEX($U$2:$U$6,ROUNDUP(K1259/$T$2,0))</f>
        <v>20-40%</v>
      </c>
      <c r="V1259">
        <v>0</v>
      </c>
    </row>
    <row r="1260" spans="1:22" x14ac:dyDescent="0.25">
      <c r="A1260" s="26">
        <v>1927</v>
      </c>
      <c r="B1260" s="96" t="s">
        <v>4570</v>
      </c>
      <c r="C1260">
        <v>152691110</v>
      </c>
      <c r="D1260" t="s">
        <v>825</v>
      </c>
      <c r="E1260">
        <v>38601.3639551792</v>
      </c>
      <c r="F1260">
        <f t="shared" si="157"/>
        <v>23.990903639017528</v>
      </c>
      <c r="G1260" s="27">
        <v>256</v>
      </c>
      <c r="H1260">
        <f t="shared" si="158"/>
        <v>0.45348764257658969</v>
      </c>
      <c r="I1260">
        <f t="shared" si="159"/>
        <v>10.879578334540186</v>
      </c>
      <c r="J1260" s="97">
        <v>4.2498352869297602E-2</v>
      </c>
      <c r="K1260" s="98">
        <v>1259</v>
      </c>
      <c r="L1260">
        <f t="shared" si="160"/>
        <v>14505.424965506641</v>
      </c>
      <c r="M1260">
        <f t="shared" si="161"/>
        <v>2013.9004580829142</v>
      </c>
      <c r="N1260" t="e">
        <f t="shared" si="162"/>
        <v>#N/A</v>
      </c>
      <c r="O1260" t="str">
        <f t="shared" si="163"/>
        <v>NA</v>
      </c>
      <c r="P1260" t="e">
        <v>#N/A</v>
      </c>
      <c r="Q1260" t="e">
        <v>#N/A</v>
      </c>
      <c r="R1260" t="str" cm="1">
        <f t="array" ref="R1260">INDEX($U$2:$U$6,ROUNDUP(K1260/$T$2,0))</f>
        <v>20-40%</v>
      </c>
      <c r="V1260">
        <v>0</v>
      </c>
    </row>
    <row r="1261" spans="1:22" x14ac:dyDescent="0.25">
      <c r="A1261" s="26">
        <v>6705</v>
      </c>
      <c r="B1261" s="96" t="s">
        <v>165</v>
      </c>
      <c r="C1261">
        <v>103401102</v>
      </c>
      <c r="D1261" t="s">
        <v>653</v>
      </c>
      <c r="E1261">
        <v>28404.106336974699</v>
      </c>
      <c r="F1261">
        <f t="shared" si="157"/>
        <v>17.653266834664201</v>
      </c>
      <c r="G1261" s="27">
        <v>208</v>
      </c>
      <c r="H1261">
        <f t="shared" si="158"/>
        <v>0.50055306066752725</v>
      </c>
      <c r="I1261">
        <f t="shared" si="159"/>
        <v>8.8363967448717169</v>
      </c>
      <c r="J1261" s="97">
        <v>4.2482676658037101E-2</v>
      </c>
      <c r="K1261" s="98">
        <v>1260</v>
      </c>
      <c r="L1261">
        <f t="shared" si="160"/>
        <v>14523.078232341306</v>
      </c>
      <c r="M1261">
        <f t="shared" si="161"/>
        <v>2005.0640613380424</v>
      </c>
      <c r="N1261">
        <f t="shared" si="162"/>
        <v>2005.0640613380424</v>
      </c>
      <c r="O1261" t="str">
        <f t="shared" si="163"/>
        <v>GIRVAN 11021028</v>
      </c>
      <c r="P1261" t="e">
        <v>#N/A</v>
      </c>
      <c r="Q1261" t="e">
        <v>#N/A</v>
      </c>
      <c r="R1261" t="str" cm="1">
        <f t="array" ref="R1261">INDEX($U$2:$U$6,ROUNDUP(K1261/$T$2,0))</f>
        <v>20-40%</v>
      </c>
      <c r="V1261">
        <v>0</v>
      </c>
    </row>
    <row r="1262" spans="1:22" x14ac:dyDescent="0.25">
      <c r="A1262" s="26">
        <v>3470</v>
      </c>
      <c r="B1262" s="96" t="s">
        <v>4571</v>
      </c>
      <c r="C1262">
        <v>182391103</v>
      </c>
      <c r="D1262" t="s">
        <v>2590</v>
      </c>
      <c r="E1262">
        <v>619.929615540638</v>
      </c>
      <c r="F1262">
        <f t="shared" si="157"/>
        <v>0.38528876043544935</v>
      </c>
      <c r="G1262" s="27">
        <v>6</v>
      </c>
      <c r="H1262">
        <f t="shared" si="158"/>
        <v>0.66127433764750909</v>
      </c>
      <c r="I1262">
        <f t="shared" si="159"/>
        <v>0.25478156985998157</v>
      </c>
      <c r="J1262" s="97">
        <v>4.2463594976663598E-2</v>
      </c>
      <c r="K1262" s="98">
        <v>1261</v>
      </c>
      <c r="L1262">
        <f t="shared" si="160"/>
        <v>14523.463521101741</v>
      </c>
      <c r="M1262">
        <f t="shared" si="161"/>
        <v>2004.8092797681825</v>
      </c>
      <c r="N1262" t="e">
        <f t="shared" si="162"/>
        <v>#N/A</v>
      </c>
      <c r="O1262" t="str">
        <f t="shared" si="163"/>
        <v>NA</v>
      </c>
      <c r="P1262" t="e">
        <v>#N/A</v>
      </c>
      <c r="Q1262" t="e">
        <v>#N/A</v>
      </c>
      <c r="R1262" t="str" cm="1">
        <f t="array" ref="R1262">INDEX($U$2:$U$6,ROUNDUP(K1262/$T$2,0))</f>
        <v>20-40%</v>
      </c>
      <c r="V1262">
        <v>0</v>
      </c>
    </row>
    <row r="1263" spans="1:22" x14ac:dyDescent="0.25">
      <c r="A1263" s="26">
        <v>9825</v>
      </c>
      <c r="B1263" s="96" t="s">
        <v>4572</v>
      </c>
      <c r="C1263">
        <v>103401101</v>
      </c>
      <c r="D1263" t="s">
        <v>303</v>
      </c>
      <c r="E1263">
        <v>2471.5391872801001</v>
      </c>
      <c r="F1263">
        <f t="shared" si="157"/>
        <v>1.5360715893599131</v>
      </c>
      <c r="G1263" s="27">
        <v>31</v>
      </c>
      <c r="H1263">
        <f t="shared" si="158"/>
        <v>0.85580089920453639</v>
      </c>
      <c r="I1263">
        <f t="shared" si="159"/>
        <v>1.3145714474167549</v>
      </c>
      <c r="J1263" s="97">
        <v>4.2405530561830801E-2</v>
      </c>
      <c r="K1263" s="98">
        <v>1262</v>
      </c>
      <c r="L1263">
        <f t="shared" si="160"/>
        <v>14524.999592691101</v>
      </c>
      <c r="M1263">
        <f t="shared" si="161"/>
        <v>2003.4947083207658</v>
      </c>
      <c r="N1263" t="e">
        <f t="shared" si="162"/>
        <v>#N/A</v>
      </c>
      <c r="O1263" t="str">
        <f t="shared" si="163"/>
        <v>NA</v>
      </c>
      <c r="P1263" t="e">
        <v>#N/A</v>
      </c>
      <c r="Q1263" t="e">
        <v>#N/A</v>
      </c>
      <c r="R1263" t="str" cm="1">
        <f t="array" ref="R1263">INDEX($U$2:$U$6,ROUNDUP(K1263/$T$2,0))</f>
        <v>20-40%</v>
      </c>
      <c r="V1263">
        <v>0</v>
      </c>
    </row>
    <row r="1264" spans="1:22" x14ac:dyDescent="0.25">
      <c r="A1264" s="26">
        <v>4531</v>
      </c>
      <c r="B1264" s="96" t="s">
        <v>2325</v>
      </c>
      <c r="C1264">
        <v>103132101</v>
      </c>
      <c r="D1264" t="s">
        <v>1636</v>
      </c>
      <c r="E1264">
        <v>1919.7006533072399</v>
      </c>
      <c r="F1264">
        <f t="shared" si="157"/>
        <v>1.1931017111915723</v>
      </c>
      <c r="G1264" s="27">
        <v>9</v>
      </c>
      <c r="H1264">
        <f t="shared" si="158"/>
        <v>0.31975357154104161</v>
      </c>
      <c r="I1264">
        <f t="shared" si="159"/>
        <v>0.38149853336523359</v>
      </c>
      <c r="J1264" s="97">
        <v>4.2388725929470399E-2</v>
      </c>
      <c r="K1264" s="98">
        <v>1263</v>
      </c>
      <c r="L1264">
        <f t="shared" si="160"/>
        <v>14526.192694402293</v>
      </c>
      <c r="M1264">
        <f t="shared" si="161"/>
        <v>2003.1132097874006</v>
      </c>
      <c r="N1264" t="e">
        <f t="shared" si="162"/>
        <v>#N/A</v>
      </c>
      <c r="O1264" t="str">
        <f t="shared" si="163"/>
        <v>NA</v>
      </c>
      <c r="P1264" t="e">
        <v>#N/A</v>
      </c>
      <c r="Q1264" t="e">
        <v>#N/A</v>
      </c>
      <c r="R1264" t="str" cm="1">
        <f t="array" ref="R1264">INDEX($U$2:$U$6,ROUNDUP(K1264/$T$2,0))</f>
        <v>20-40%</v>
      </c>
      <c r="V1264">
        <v>0</v>
      </c>
    </row>
    <row r="1265" spans="1:22" x14ac:dyDescent="0.25">
      <c r="A1265" s="26">
        <v>4502</v>
      </c>
      <c r="B1265" s="96" t="s">
        <v>372</v>
      </c>
      <c r="C1265">
        <v>42661103</v>
      </c>
      <c r="D1265" t="s">
        <v>286</v>
      </c>
      <c r="E1265">
        <v>42969.090016761998</v>
      </c>
      <c r="F1265">
        <f t="shared" si="157"/>
        <v>26.705463030927284</v>
      </c>
      <c r="G1265" s="27">
        <v>283</v>
      </c>
      <c r="H1265">
        <f t="shared" si="158"/>
        <v>0.44913733727770322</v>
      </c>
      <c r="I1265">
        <f t="shared" si="159"/>
        <v>11.994420556478822</v>
      </c>
      <c r="J1265" s="97">
        <v>4.2383111506992303E-2</v>
      </c>
      <c r="K1265" s="98">
        <v>1264</v>
      </c>
      <c r="L1265">
        <f t="shared" si="160"/>
        <v>14552.898157433219</v>
      </c>
      <c r="M1265">
        <f t="shared" si="161"/>
        <v>1991.1187892309217</v>
      </c>
      <c r="N1265" t="e">
        <f t="shared" si="162"/>
        <v>#N/A</v>
      </c>
      <c r="O1265" t="str">
        <f t="shared" si="163"/>
        <v>NA</v>
      </c>
      <c r="P1265" t="e">
        <v>#N/A</v>
      </c>
      <c r="Q1265" t="e">
        <v>#N/A</v>
      </c>
      <c r="R1265" t="str" cm="1">
        <f t="array" ref="R1265">INDEX($U$2:$U$6,ROUNDUP(K1265/$T$2,0))</f>
        <v>20-40%</v>
      </c>
      <c r="V1265">
        <v>0</v>
      </c>
    </row>
    <row r="1266" spans="1:22" x14ac:dyDescent="0.25">
      <c r="A1266" s="26">
        <v>293</v>
      </c>
      <c r="B1266" s="96" t="s">
        <v>1198</v>
      </c>
      <c r="C1266">
        <v>42951101</v>
      </c>
      <c r="D1266" t="s">
        <v>565</v>
      </c>
      <c r="E1266">
        <v>9420.0140019199298</v>
      </c>
      <c r="F1266">
        <f t="shared" si="157"/>
        <v>5.8545767569421567</v>
      </c>
      <c r="G1266" s="27">
        <v>310</v>
      </c>
      <c r="H1266">
        <f t="shared" si="158"/>
        <v>2.2435024718801047</v>
      </c>
      <c r="I1266">
        <f t="shared" si="159"/>
        <v>13.134757426011534</v>
      </c>
      <c r="J1266" s="97">
        <v>4.2370185245198498E-2</v>
      </c>
      <c r="K1266" s="98">
        <v>1265</v>
      </c>
      <c r="L1266">
        <f t="shared" si="160"/>
        <v>14558.752734190162</v>
      </c>
      <c r="M1266">
        <f t="shared" si="161"/>
        <v>1977.9840318049103</v>
      </c>
      <c r="N1266" t="e">
        <f t="shared" si="162"/>
        <v>#N/A</v>
      </c>
      <c r="O1266" t="str">
        <f t="shared" si="163"/>
        <v>NA</v>
      </c>
      <c r="P1266" t="e">
        <v>#N/A</v>
      </c>
      <c r="Q1266" t="e">
        <v>#N/A</v>
      </c>
      <c r="R1266" t="str" cm="1">
        <f t="array" ref="R1266">INDEX($U$2:$U$6,ROUNDUP(K1266/$T$2,0))</f>
        <v>20-40%</v>
      </c>
      <c r="V1266">
        <v>0</v>
      </c>
    </row>
    <row r="1267" spans="1:22" x14ac:dyDescent="0.25">
      <c r="A1267" s="26">
        <v>332</v>
      </c>
      <c r="B1267" s="96" t="s">
        <v>4573</v>
      </c>
      <c r="C1267">
        <v>182821101</v>
      </c>
      <c r="D1267" t="s">
        <v>1526</v>
      </c>
      <c r="E1267">
        <v>22299.683070791601</v>
      </c>
      <c r="F1267">
        <f t="shared" si="157"/>
        <v>13.859343114227222</v>
      </c>
      <c r="G1267" s="27">
        <v>230</v>
      </c>
      <c r="H1267">
        <f t="shared" si="158"/>
        <v>0.70309299543164605</v>
      </c>
      <c r="I1267">
        <f t="shared" si="159"/>
        <v>9.7444070648969756</v>
      </c>
      <c r="J1267" s="97">
        <v>4.2366987238682499E-2</v>
      </c>
      <c r="K1267" s="98">
        <v>1266</v>
      </c>
      <c r="L1267">
        <f t="shared" si="160"/>
        <v>14572.612077304389</v>
      </c>
      <c r="M1267">
        <f t="shared" si="161"/>
        <v>1968.2396247400134</v>
      </c>
      <c r="N1267" t="e">
        <f t="shared" si="162"/>
        <v>#N/A</v>
      </c>
      <c r="O1267" t="str">
        <f t="shared" si="163"/>
        <v>NA</v>
      </c>
      <c r="P1267" t="e">
        <v>#N/A</v>
      </c>
      <c r="Q1267" t="e">
        <v>#N/A</v>
      </c>
      <c r="R1267" t="str" cm="1">
        <f t="array" ref="R1267">INDEX($U$2:$U$6,ROUNDUP(K1267/$T$2,0))</f>
        <v>20-40%</v>
      </c>
      <c r="V1267">
        <v>0</v>
      </c>
    </row>
    <row r="1268" spans="1:22" x14ac:dyDescent="0.25">
      <c r="A1268" s="26">
        <v>6761</v>
      </c>
      <c r="B1268" s="96" t="s">
        <v>1158</v>
      </c>
      <c r="C1268">
        <v>152571101</v>
      </c>
      <c r="D1268" t="s">
        <v>885</v>
      </c>
      <c r="E1268">
        <v>326.61316417793</v>
      </c>
      <c r="F1268">
        <f t="shared" si="157"/>
        <v>0.20299140098068988</v>
      </c>
      <c r="G1268" s="27">
        <v>112</v>
      </c>
      <c r="H1268">
        <f t="shared" si="158"/>
        <v>23.351931011460429</v>
      </c>
      <c r="I1268">
        <f t="shared" si="159"/>
        <v>4.740241191620771</v>
      </c>
      <c r="J1268" s="97">
        <v>4.2323582068042598E-2</v>
      </c>
      <c r="K1268" s="98">
        <v>1267</v>
      </c>
      <c r="L1268">
        <f t="shared" si="160"/>
        <v>14572.815068705369</v>
      </c>
      <c r="M1268">
        <f t="shared" si="161"/>
        <v>1963.4993835483926</v>
      </c>
      <c r="N1268" t="e">
        <f t="shared" si="162"/>
        <v>#N/A</v>
      </c>
      <c r="O1268" t="str">
        <f t="shared" si="163"/>
        <v>NA</v>
      </c>
      <c r="P1268" t="e">
        <v>#N/A</v>
      </c>
      <c r="Q1268" t="e">
        <v>#N/A</v>
      </c>
      <c r="R1268" t="str" cm="1">
        <f t="array" ref="R1268">INDEX($U$2:$U$6,ROUNDUP(K1268/$T$2,0))</f>
        <v>20-40%</v>
      </c>
      <c r="V1268">
        <v>0</v>
      </c>
    </row>
    <row r="1269" spans="1:22" x14ac:dyDescent="0.25">
      <c r="A1269" s="26">
        <v>4789</v>
      </c>
      <c r="B1269" s="96" t="s">
        <v>859</v>
      </c>
      <c r="C1269">
        <v>153661104</v>
      </c>
      <c r="D1269" t="s">
        <v>767</v>
      </c>
      <c r="E1269">
        <v>25454.140827929699</v>
      </c>
      <c r="F1269">
        <f t="shared" si="157"/>
        <v>15.819851353592107</v>
      </c>
      <c r="G1269" s="27">
        <v>209</v>
      </c>
      <c r="H1269">
        <f t="shared" si="158"/>
        <v>0.55897459433378538</v>
      </c>
      <c r="I1269">
        <f t="shared" si="159"/>
        <v>8.8428949927949336</v>
      </c>
      <c r="J1269" s="97">
        <v>4.2310502357870497E-2</v>
      </c>
      <c r="K1269" s="98">
        <v>1268</v>
      </c>
      <c r="L1269">
        <f t="shared" si="160"/>
        <v>14588.634920058961</v>
      </c>
      <c r="M1269">
        <f t="shared" si="161"/>
        <v>1954.6564885555977</v>
      </c>
      <c r="N1269" t="e">
        <f t="shared" si="162"/>
        <v>#N/A</v>
      </c>
      <c r="O1269" t="str">
        <f t="shared" si="163"/>
        <v>NA</v>
      </c>
      <c r="P1269" t="e">
        <v>#N/A</v>
      </c>
      <c r="Q1269" t="e">
        <v>#N/A</v>
      </c>
      <c r="R1269" t="str" cm="1">
        <f t="array" ref="R1269">INDEX($U$2:$U$6,ROUNDUP(K1269/$T$2,0))</f>
        <v>20-40%</v>
      </c>
      <c r="V1269">
        <v>0</v>
      </c>
    </row>
    <row r="1270" spans="1:22" x14ac:dyDescent="0.25">
      <c r="A1270" s="26">
        <v>5435</v>
      </c>
      <c r="B1270" s="96" t="s">
        <v>2490</v>
      </c>
      <c r="C1270">
        <v>14241101</v>
      </c>
      <c r="D1270" t="s">
        <v>2250</v>
      </c>
      <c r="E1270">
        <v>7955.2461685553499</v>
      </c>
      <c r="F1270">
        <f t="shared" si="157"/>
        <v>4.9442176311717523</v>
      </c>
      <c r="G1270" s="27">
        <v>58</v>
      </c>
      <c r="H1270">
        <f t="shared" si="158"/>
        <v>0.49593899580839546</v>
      </c>
      <c r="I1270">
        <f t="shared" si="159"/>
        <v>2.4520303270614825</v>
      </c>
      <c r="J1270" s="97">
        <v>4.2276384949335902E-2</v>
      </c>
      <c r="K1270" s="98">
        <v>1269</v>
      </c>
      <c r="L1270">
        <f t="shared" si="160"/>
        <v>14593.579137690132</v>
      </c>
      <c r="M1270">
        <f t="shared" si="161"/>
        <v>1952.2044582285362</v>
      </c>
      <c r="N1270" t="e">
        <f t="shared" si="162"/>
        <v>#N/A</v>
      </c>
      <c r="O1270" t="str">
        <f t="shared" si="163"/>
        <v>NA</v>
      </c>
      <c r="P1270" t="e">
        <v>#N/A</v>
      </c>
      <c r="Q1270" t="e">
        <v>#N/A</v>
      </c>
      <c r="R1270" t="str" cm="1">
        <f t="array" ref="R1270">INDEX($U$2:$U$6,ROUNDUP(K1270/$T$2,0))</f>
        <v>20-40%</v>
      </c>
      <c r="V1270">
        <v>0</v>
      </c>
    </row>
    <row r="1271" spans="1:22" x14ac:dyDescent="0.25">
      <c r="A1271" s="26">
        <v>5875</v>
      </c>
      <c r="B1271" s="96" t="s">
        <v>2390</v>
      </c>
      <c r="C1271">
        <v>182821101</v>
      </c>
      <c r="D1271" t="s">
        <v>1526</v>
      </c>
      <c r="E1271">
        <v>2800.3205330838</v>
      </c>
      <c r="F1271">
        <f t="shared" si="157"/>
        <v>1.7404105239799876</v>
      </c>
      <c r="G1271" s="27">
        <v>100</v>
      </c>
      <c r="H1271">
        <f t="shared" si="158"/>
        <v>2.4286235587908811</v>
      </c>
      <c r="I1271">
        <f t="shared" si="159"/>
        <v>4.2268020005053799</v>
      </c>
      <c r="J1271" s="97">
        <v>4.2268020005053801E-2</v>
      </c>
      <c r="K1271" s="98">
        <v>1270</v>
      </c>
      <c r="L1271">
        <f t="shared" si="160"/>
        <v>14595.319548214113</v>
      </c>
      <c r="M1271">
        <f t="shared" si="161"/>
        <v>1947.9776562280308</v>
      </c>
      <c r="N1271" t="e">
        <f t="shared" si="162"/>
        <v>#N/A</v>
      </c>
      <c r="O1271" t="str">
        <f t="shared" si="163"/>
        <v>NA</v>
      </c>
      <c r="P1271" t="e">
        <v>#N/A</v>
      </c>
      <c r="Q1271" t="e">
        <v>#N/A</v>
      </c>
      <c r="R1271" t="str" cm="1">
        <f t="array" ref="R1271">INDEX($U$2:$U$6,ROUNDUP(K1271/$T$2,0))</f>
        <v>20-40%</v>
      </c>
      <c r="V1271">
        <v>0</v>
      </c>
    </row>
    <row r="1272" spans="1:22" x14ac:dyDescent="0.25">
      <c r="A1272" s="26">
        <v>6536</v>
      </c>
      <c r="B1272" s="96" t="s">
        <v>1110</v>
      </c>
      <c r="C1272">
        <v>163751102</v>
      </c>
      <c r="D1272" t="s">
        <v>554</v>
      </c>
      <c r="E1272">
        <v>55307.762850594001</v>
      </c>
      <c r="F1272">
        <f t="shared" si="157"/>
        <v>34.373998042631449</v>
      </c>
      <c r="G1272" s="27">
        <v>322</v>
      </c>
      <c r="H1272">
        <f t="shared" si="158"/>
        <v>0.39577088185662995</v>
      </c>
      <c r="I1272">
        <f t="shared" si="159"/>
        <v>13.604227518270321</v>
      </c>
      <c r="J1272" s="97">
        <v>4.22491537834482E-2</v>
      </c>
      <c r="K1272" s="98">
        <v>1271</v>
      </c>
      <c r="L1272">
        <f t="shared" si="160"/>
        <v>14629.693546256744</v>
      </c>
      <c r="M1272">
        <f t="shared" si="161"/>
        <v>1934.3734287097604</v>
      </c>
      <c r="N1272" t="e">
        <f t="shared" si="162"/>
        <v>#N/A</v>
      </c>
      <c r="O1272" t="str">
        <f t="shared" si="163"/>
        <v>NA</v>
      </c>
      <c r="P1272" t="e">
        <v>#N/A</v>
      </c>
      <c r="Q1272" t="e">
        <v>#N/A</v>
      </c>
      <c r="R1272" t="str" cm="1">
        <f t="array" ref="R1272">INDEX($U$2:$U$6,ROUNDUP(K1272/$T$2,0))</f>
        <v>20-40%</v>
      </c>
      <c r="V1272">
        <v>0</v>
      </c>
    </row>
    <row r="1273" spans="1:22" x14ac:dyDescent="0.25">
      <c r="A1273" s="26">
        <v>10453</v>
      </c>
      <c r="B1273" s="96" t="s">
        <v>2913</v>
      </c>
      <c r="C1273">
        <v>192251102</v>
      </c>
      <c r="D1273" t="s">
        <v>203</v>
      </c>
      <c r="E1273">
        <v>1081.37433168949</v>
      </c>
      <c r="F1273">
        <f t="shared" si="157"/>
        <v>0.6720785156553698</v>
      </c>
      <c r="G1273" s="27">
        <v>5</v>
      </c>
      <c r="H1273">
        <f t="shared" si="158"/>
        <v>0.31416644865104831</v>
      </c>
      <c r="I1273">
        <f t="shared" si="159"/>
        <v>0.21114452047811549</v>
      </c>
      <c r="J1273" s="97">
        <v>4.2228904095623097E-2</v>
      </c>
      <c r="K1273" s="98">
        <v>1272</v>
      </c>
      <c r="L1273">
        <f t="shared" si="160"/>
        <v>14630.365624772399</v>
      </c>
      <c r="M1273">
        <f t="shared" si="161"/>
        <v>1934.1622841892822</v>
      </c>
      <c r="N1273" t="e">
        <f t="shared" si="162"/>
        <v>#N/A</v>
      </c>
      <c r="O1273" t="str">
        <f t="shared" si="163"/>
        <v>NA</v>
      </c>
      <c r="P1273" t="e">
        <v>#N/A</v>
      </c>
      <c r="Q1273" t="e">
        <v>#N/A</v>
      </c>
      <c r="R1273" t="str" cm="1">
        <f t="array" ref="R1273">INDEX($U$2:$U$6,ROUNDUP(K1273/$T$2,0))</f>
        <v>20-40%</v>
      </c>
      <c r="V1273">
        <v>0</v>
      </c>
    </row>
    <row r="1274" spans="1:22" x14ac:dyDescent="0.25">
      <c r="A1274" s="26">
        <v>9767</v>
      </c>
      <c r="B1274" s="96" t="s">
        <v>4574</v>
      </c>
      <c r="C1274">
        <v>253191101</v>
      </c>
      <c r="D1274" t="s">
        <v>3996</v>
      </c>
      <c r="E1274">
        <v>2300.7683872256798</v>
      </c>
      <c r="F1274">
        <f t="shared" si="157"/>
        <v>1.4299368472502672</v>
      </c>
      <c r="G1274" s="27">
        <v>22</v>
      </c>
      <c r="H1274">
        <f t="shared" si="158"/>
        <v>0.64917025468684986</v>
      </c>
      <c r="I1274">
        <f t="shared" si="159"/>
        <v>0.92827246731556701</v>
      </c>
      <c r="J1274" s="97">
        <v>4.2194203059798499E-2</v>
      </c>
      <c r="K1274" s="98">
        <v>1273</v>
      </c>
      <c r="L1274">
        <f t="shared" si="160"/>
        <v>14631.79556161965</v>
      </c>
      <c r="M1274">
        <f t="shared" si="161"/>
        <v>1933.2340117219667</v>
      </c>
      <c r="N1274" t="e">
        <f t="shared" si="162"/>
        <v>#N/A</v>
      </c>
      <c r="O1274" t="str">
        <f t="shared" si="163"/>
        <v>NA</v>
      </c>
      <c r="P1274" t="e">
        <v>#N/A</v>
      </c>
      <c r="Q1274" t="e">
        <v>#N/A</v>
      </c>
      <c r="R1274" t="str" cm="1">
        <f t="array" ref="R1274">INDEX($U$2:$U$6,ROUNDUP(K1274/$T$2,0))</f>
        <v>20-40%</v>
      </c>
      <c r="V1274">
        <v>0</v>
      </c>
    </row>
    <row r="1275" spans="1:22" x14ac:dyDescent="0.25">
      <c r="A1275" s="26">
        <v>7173</v>
      </c>
      <c r="B1275" s="96" t="s">
        <v>4575</v>
      </c>
      <c r="C1275">
        <v>182941102</v>
      </c>
      <c r="D1275" t="s">
        <v>1874</v>
      </c>
      <c r="E1275">
        <v>9343.2123044509408</v>
      </c>
      <c r="F1275">
        <f t="shared" si="157"/>
        <v>5.8068441917035054</v>
      </c>
      <c r="G1275" s="27">
        <v>50</v>
      </c>
      <c r="H1275">
        <f t="shared" si="158"/>
        <v>0.36313104165798432</v>
      </c>
      <c r="I1275">
        <f t="shared" si="159"/>
        <v>2.1086453800789098</v>
      </c>
      <c r="J1275" s="97">
        <v>4.21729076015782E-2</v>
      </c>
      <c r="K1275" s="98">
        <v>1274</v>
      </c>
      <c r="L1275">
        <f t="shared" si="160"/>
        <v>14637.602405811354</v>
      </c>
      <c r="M1275">
        <f t="shared" si="161"/>
        <v>1931.1253663418877</v>
      </c>
      <c r="N1275" t="e">
        <f t="shared" si="162"/>
        <v>#N/A</v>
      </c>
      <c r="O1275" t="str">
        <f t="shared" si="163"/>
        <v>NA</v>
      </c>
      <c r="P1275" t="e">
        <v>#N/A</v>
      </c>
      <c r="Q1275" t="e">
        <v>#N/A</v>
      </c>
      <c r="R1275" t="str" cm="1">
        <f t="array" ref="R1275">INDEX($U$2:$U$6,ROUNDUP(K1275/$T$2,0))</f>
        <v>20-40%</v>
      </c>
      <c r="V1275">
        <v>0</v>
      </c>
    </row>
    <row r="1276" spans="1:22" x14ac:dyDescent="0.25">
      <c r="A1276" s="26">
        <v>7839</v>
      </c>
      <c r="B1276" s="96" t="s">
        <v>4576</v>
      </c>
      <c r="C1276">
        <v>163451702</v>
      </c>
      <c r="D1276" t="s">
        <v>933</v>
      </c>
      <c r="E1276">
        <v>807.67996370195601</v>
      </c>
      <c r="F1276">
        <f t="shared" si="157"/>
        <v>0.50197636028710757</v>
      </c>
      <c r="G1276" s="27">
        <v>28</v>
      </c>
      <c r="H1276">
        <f t="shared" si="158"/>
        <v>2.3477417204466051</v>
      </c>
      <c r="I1276">
        <f t="shared" si="159"/>
        <v>1.1785108437239789</v>
      </c>
      <c r="J1276" s="97">
        <v>4.2089672990142102E-2</v>
      </c>
      <c r="K1276" s="98">
        <v>1275</v>
      </c>
      <c r="L1276">
        <f t="shared" si="160"/>
        <v>14638.104382171641</v>
      </c>
      <c r="M1276">
        <f t="shared" si="161"/>
        <v>1929.9468554981638</v>
      </c>
      <c r="N1276" t="e">
        <f t="shared" si="162"/>
        <v>#N/A</v>
      </c>
      <c r="O1276" t="str">
        <f t="shared" si="163"/>
        <v>NA</v>
      </c>
      <c r="P1276" t="e">
        <v>#N/A</v>
      </c>
      <c r="Q1276" t="e">
        <v>#N/A</v>
      </c>
      <c r="R1276" t="str" cm="1">
        <f t="array" ref="R1276">INDEX($U$2:$U$6,ROUNDUP(K1276/$T$2,0))</f>
        <v>20-40%</v>
      </c>
      <c r="V1276">
        <v>0</v>
      </c>
    </row>
    <row r="1277" spans="1:22" x14ac:dyDescent="0.25">
      <c r="A1277" s="26">
        <v>1556</v>
      </c>
      <c r="B1277" s="96" t="s">
        <v>1896</v>
      </c>
      <c r="C1277">
        <v>42251101</v>
      </c>
      <c r="D1277" t="s">
        <v>526</v>
      </c>
      <c r="E1277">
        <v>1997.9251783336699</v>
      </c>
      <c r="F1277">
        <f t="shared" si="157"/>
        <v>1.2417185695050776</v>
      </c>
      <c r="G1277" s="27">
        <v>51</v>
      </c>
      <c r="H1277">
        <f t="shared" si="158"/>
        <v>1.7270997288733225</v>
      </c>
      <c r="I1277">
        <f t="shared" si="159"/>
        <v>2.1445718047291895</v>
      </c>
      <c r="J1277" s="97">
        <v>4.20504275437096E-2</v>
      </c>
      <c r="K1277" s="98">
        <v>1276</v>
      </c>
      <c r="L1277">
        <f t="shared" si="160"/>
        <v>14639.346100741146</v>
      </c>
      <c r="M1277">
        <f t="shared" si="161"/>
        <v>1927.8022836934347</v>
      </c>
      <c r="N1277" t="e">
        <f t="shared" si="162"/>
        <v>#N/A</v>
      </c>
      <c r="O1277" t="str">
        <f t="shared" si="163"/>
        <v>NA</v>
      </c>
      <c r="P1277" t="e">
        <v>#N/A</v>
      </c>
      <c r="Q1277" t="e">
        <v>#N/A</v>
      </c>
      <c r="R1277" t="str" cm="1">
        <f t="array" ref="R1277">INDEX($U$2:$U$6,ROUNDUP(K1277/$T$2,0))</f>
        <v>20-40%</v>
      </c>
      <c r="V1277">
        <v>0</v>
      </c>
    </row>
    <row r="1278" spans="1:22" x14ac:dyDescent="0.25">
      <c r="A1278" s="26">
        <v>796</v>
      </c>
      <c r="B1278" s="96" t="s">
        <v>1876</v>
      </c>
      <c r="C1278">
        <v>182821101</v>
      </c>
      <c r="D1278" t="s">
        <v>1526</v>
      </c>
      <c r="E1278">
        <v>20500.871644145402</v>
      </c>
      <c r="F1278">
        <f t="shared" si="157"/>
        <v>12.741374545770915</v>
      </c>
      <c r="G1278" s="27">
        <v>217</v>
      </c>
      <c r="H1278">
        <f t="shared" si="158"/>
        <v>0.71264445179539837</v>
      </c>
      <c r="I1278">
        <f t="shared" si="159"/>
        <v>9.0800698782907574</v>
      </c>
      <c r="J1278" s="97">
        <v>4.1843639992123302E-2</v>
      </c>
      <c r="K1278" s="98">
        <v>1277</v>
      </c>
      <c r="L1278">
        <f t="shared" si="160"/>
        <v>14652.087475286917</v>
      </c>
      <c r="M1278">
        <f t="shared" si="161"/>
        <v>1918.722213815144</v>
      </c>
      <c r="N1278" t="e">
        <f t="shared" si="162"/>
        <v>#N/A</v>
      </c>
      <c r="O1278" t="str">
        <f t="shared" si="163"/>
        <v>NA</v>
      </c>
      <c r="P1278" t="e">
        <v>#N/A</v>
      </c>
      <c r="Q1278" t="e">
        <v>#N/A</v>
      </c>
      <c r="R1278" t="str" cm="1">
        <f t="array" ref="R1278">INDEX($U$2:$U$6,ROUNDUP(K1278/$T$2,0))</f>
        <v>20-40%</v>
      </c>
      <c r="V1278">
        <v>0</v>
      </c>
    </row>
    <row r="1279" spans="1:22" x14ac:dyDescent="0.25">
      <c r="A1279" s="26">
        <v>4020</v>
      </c>
      <c r="B1279" s="96" t="s">
        <v>2781</v>
      </c>
      <c r="C1279">
        <v>183101103</v>
      </c>
      <c r="D1279" t="s">
        <v>1114</v>
      </c>
      <c r="E1279">
        <v>7788.8369309285399</v>
      </c>
      <c r="F1279">
        <f t="shared" si="157"/>
        <v>4.8407936177306032</v>
      </c>
      <c r="G1279" s="27">
        <v>122</v>
      </c>
      <c r="H1279">
        <f t="shared" si="158"/>
        <v>1.0529399810234539</v>
      </c>
      <c r="I1279">
        <f t="shared" si="159"/>
        <v>5.0970651399917175</v>
      </c>
      <c r="J1279" s="97">
        <v>4.1779222458948502E-2</v>
      </c>
      <c r="K1279" s="98">
        <v>1278</v>
      </c>
      <c r="L1279">
        <f t="shared" si="160"/>
        <v>14656.928268904647</v>
      </c>
      <c r="M1279">
        <f t="shared" si="161"/>
        <v>1913.6251486751523</v>
      </c>
      <c r="N1279" t="e">
        <f t="shared" si="162"/>
        <v>#N/A</v>
      </c>
      <c r="O1279" t="str">
        <f t="shared" si="163"/>
        <v>NA</v>
      </c>
      <c r="P1279" t="e">
        <v>#N/A</v>
      </c>
      <c r="Q1279" t="e">
        <v>#N/A</v>
      </c>
      <c r="R1279" t="str" cm="1">
        <f t="array" ref="R1279">INDEX($U$2:$U$6,ROUNDUP(K1279/$T$2,0))</f>
        <v>20-40%</v>
      </c>
      <c r="V1279">
        <v>0</v>
      </c>
    </row>
    <row r="1280" spans="1:22" x14ac:dyDescent="0.25">
      <c r="A1280" s="26">
        <v>4294</v>
      </c>
      <c r="B1280" s="96" t="s">
        <v>418</v>
      </c>
      <c r="C1280">
        <v>42751113</v>
      </c>
      <c r="D1280" t="s">
        <v>258</v>
      </c>
      <c r="E1280">
        <v>20128.086350319401</v>
      </c>
      <c r="F1280">
        <f t="shared" si="157"/>
        <v>12.509686979688876</v>
      </c>
      <c r="G1280" s="27">
        <v>180</v>
      </c>
      <c r="H1280">
        <f t="shared" si="158"/>
        <v>0.60088801410906412</v>
      </c>
      <c r="I1280">
        <f t="shared" si="159"/>
        <v>7.5169209663512646</v>
      </c>
      <c r="J1280" s="97">
        <v>4.1760672035284802E-2</v>
      </c>
      <c r="K1280" s="98">
        <v>1279</v>
      </c>
      <c r="L1280">
        <f t="shared" si="160"/>
        <v>14669.437955884336</v>
      </c>
      <c r="M1280">
        <f t="shared" si="161"/>
        <v>1906.108227708801</v>
      </c>
      <c r="N1280" t="e">
        <f t="shared" si="162"/>
        <v>#N/A</v>
      </c>
      <c r="O1280" t="str">
        <f t="shared" si="163"/>
        <v>NA</v>
      </c>
      <c r="P1280" t="e">
        <v>#N/A</v>
      </c>
      <c r="Q1280" t="e">
        <v>#N/A</v>
      </c>
      <c r="R1280" t="str" cm="1">
        <f t="array" ref="R1280">INDEX($U$2:$U$6,ROUNDUP(K1280/$T$2,0))</f>
        <v>20-40%</v>
      </c>
      <c r="V1280">
        <v>0</v>
      </c>
    </row>
    <row r="1281" spans="1:22" x14ac:dyDescent="0.25">
      <c r="A1281" s="26">
        <v>3368</v>
      </c>
      <c r="B1281" s="96" t="s">
        <v>1240</v>
      </c>
      <c r="C1281">
        <v>163781705</v>
      </c>
      <c r="D1281" t="s">
        <v>1134</v>
      </c>
      <c r="E1281">
        <v>37922.708426251498</v>
      </c>
      <c r="F1281">
        <f t="shared" si="157"/>
        <v>23.569116486172465</v>
      </c>
      <c r="G1281" s="27">
        <v>217</v>
      </c>
      <c r="H1281">
        <f t="shared" si="158"/>
        <v>0.38283434802268262</v>
      </c>
      <c r="I1281">
        <f t="shared" si="159"/>
        <v>9.0230673434544961</v>
      </c>
      <c r="J1281" s="97">
        <v>4.1580955499790302E-2</v>
      </c>
      <c r="K1281" s="98">
        <v>1280</v>
      </c>
      <c r="L1281">
        <f t="shared" si="160"/>
        <v>14693.007072370508</v>
      </c>
      <c r="M1281">
        <f t="shared" si="161"/>
        <v>1897.0851603653466</v>
      </c>
      <c r="N1281" t="e">
        <f t="shared" si="162"/>
        <v>#N/A</v>
      </c>
      <c r="O1281" t="str">
        <f t="shared" si="163"/>
        <v>NA</v>
      </c>
      <c r="P1281" t="e">
        <v>#N/A</v>
      </c>
      <c r="Q1281" t="e">
        <v>#N/A</v>
      </c>
      <c r="R1281" t="str" cm="1">
        <f t="array" ref="R1281">INDEX($U$2:$U$6,ROUNDUP(K1281/$T$2,0))</f>
        <v>20-40%</v>
      </c>
      <c r="V1281">
        <v>0</v>
      </c>
    </row>
    <row r="1282" spans="1:22" x14ac:dyDescent="0.25">
      <c r="A1282" s="26">
        <v>4811</v>
      </c>
      <c r="B1282" s="96" t="s">
        <v>1502</v>
      </c>
      <c r="C1282">
        <v>162211101</v>
      </c>
      <c r="D1282" t="s">
        <v>1162</v>
      </c>
      <c r="E1282">
        <v>60591.034575025202</v>
      </c>
      <c r="F1282">
        <f t="shared" si="157"/>
        <v>37.65757276260112</v>
      </c>
      <c r="G1282" s="27">
        <v>331</v>
      </c>
      <c r="H1282">
        <f t="shared" si="158"/>
        <v>0.36524678503758151</v>
      </c>
      <c r="I1282">
        <f t="shared" si="159"/>
        <v>13.754307383858857</v>
      </c>
      <c r="J1282" s="97">
        <v>4.1553798742776003E-2</v>
      </c>
      <c r="K1282" s="98">
        <v>1281</v>
      </c>
      <c r="L1282">
        <f t="shared" si="160"/>
        <v>14730.664645133109</v>
      </c>
      <c r="M1282">
        <f t="shared" si="161"/>
        <v>1883.3308529814879</v>
      </c>
      <c r="N1282" t="e">
        <f t="shared" si="162"/>
        <v>#N/A</v>
      </c>
      <c r="O1282" t="str">
        <f t="shared" si="163"/>
        <v>NA</v>
      </c>
      <c r="P1282" t="e">
        <v>#N/A</v>
      </c>
      <c r="Q1282" t="e">
        <v>#N/A</v>
      </c>
      <c r="R1282" t="str" cm="1">
        <f t="array" ref="R1282">INDEX($U$2:$U$6,ROUNDUP(K1282/$T$2,0))</f>
        <v>20-40%</v>
      </c>
      <c r="V1282">
        <v>0</v>
      </c>
    </row>
    <row r="1283" spans="1:22" x14ac:dyDescent="0.25">
      <c r="A1283" s="26">
        <v>8493</v>
      </c>
      <c r="B1283" s="96" t="s">
        <v>2353</v>
      </c>
      <c r="C1283">
        <v>42271102</v>
      </c>
      <c r="D1283" t="s">
        <v>2236</v>
      </c>
      <c r="E1283">
        <v>4475.08997081895</v>
      </c>
      <c r="F1283">
        <f t="shared" ref="F1283:F1346" si="164">E1283/1609</f>
        <v>2.7812864952261962</v>
      </c>
      <c r="G1283" s="27">
        <v>62</v>
      </c>
      <c r="H1283">
        <f t="shared" ref="H1283:H1346" si="165">I1283/F1283</f>
        <v>0.92569021451468803</v>
      </c>
      <c r="I1283">
        <f t="shared" ref="I1283:I1346" si="166">IFERROR(J1283*G1283,0)</f>
        <v>2.5746096923927424</v>
      </c>
      <c r="J1283" s="97">
        <v>4.15259627805281E-2</v>
      </c>
      <c r="K1283" s="98">
        <v>1282</v>
      </c>
      <c r="L1283">
        <f t="shared" ref="L1283:L1346" si="167">L1282+F1283</f>
        <v>14733.445931628336</v>
      </c>
      <c r="M1283">
        <f t="shared" ref="M1283:M1346" si="168">M1282-I1283</f>
        <v>1880.7562432890952</v>
      </c>
      <c r="N1283" t="e">
        <f t="shared" ref="N1283:N1346" si="169">IF(B1283=O1283,M1283,NA())</f>
        <v>#N/A</v>
      </c>
      <c r="O1283" t="str">
        <f t="shared" ref="O1283:O1346" si="170">IFERROR(VLOOKUP(B1283,$AE$2:$AE$420,1,FALSE),"NA")</f>
        <v>NA</v>
      </c>
      <c r="P1283" t="e">
        <v>#N/A</v>
      </c>
      <c r="Q1283" t="e">
        <v>#N/A</v>
      </c>
      <c r="R1283" t="str" cm="1">
        <f t="array" ref="R1283">INDEX($U$2:$U$6,ROUNDUP(K1283/$T$2,0))</f>
        <v>20-40%</v>
      </c>
      <c r="V1283">
        <v>0</v>
      </c>
    </row>
    <row r="1284" spans="1:22" x14ac:dyDescent="0.25">
      <c r="A1284" s="26">
        <v>3229</v>
      </c>
      <c r="B1284" s="96" t="s">
        <v>4577</v>
      </c>
      <c r="C1284">
        <v>152271102</v>
      </c>
      <c r="D1284" t="s">
        <v>237</v>
      </c>
      <c r="E1284">
        <v>22633.240123227301</v>
      </c>
      <c r="F1284">
        <f t="shared" si="164"/>
        <v>14.06665016981187</v>
      </c>
      <c r="G1284" s="27">
        <v>177</v>
      </c>
      <c r="H1284">
        <f t="shared" si="165"/>
        <v>0.52146715338417793</v>
      </c>
      <c r="I1284">
        <f t="shared" si="166"/>
        <v>7.3352960217028595</v>
      </c>
      <c r="J1284" s="97">
        <v>4.14423504051009E-2</v>
      </c>
      <c r="K1284" s="98">
        <v>1283</v>
      </c>
      <c r="L1284">
        <f t="shared" si="167"/>
        <v>14747.512581798148</v>
      </c>
      <c r="M1284">
        <f t="shared" si="168"/>
        <v>1873.4209472673924</v>
      </c>
      <c r="N1284" t="e">
        <f t="shared" si="169"/>
        <v>#N/A</v>
      </c>
      <c r="O1284" t="str">
        <f t="shared" si="170"/>
        <v>NA</v>
      </c>
      <c r="P1284" t="e">
        <v>#N/A</v>
      </c>
      <c r="Q1284" t="e">
        <v>#N/A</v>
      </c>
      <c r="R1284" t="str" cm="1">
        <f t="array" ref="R1284">INDEX($U$2:$U$6,ROUNDUP(K1284/$T$2,0))</f>
        <v>20-40%</v>
      </c>
      <c r="V1284">
        <v>0</v>
      </c>
    </row>
    <row r="1285" spans="1:22" x14ac:dyDescent="0.25">
      <c r="A1285" s="26">
        <v>2423</v>
      </c>
      <c r="B1285" s="96" t="s">
        <v>768</v>
      </c>
      <c r="C1285">
        <v>153661104</v>
      </c>
      <c r="D1285" t="s">
        <v>767</v>
      </c>
      <c r="E1285">
        <v>45791.886861485102</v>
      </c>
      <c r="F1285">
        <f t="shared" si="164"/>
        <v>28.459842673390369</v>
      </c>
      <c r="G1285" s="27">
        <v>345</v>
      </c>
      <c r="H1285">
        <f t="shared" si="165"/>
        <v>0.50176459868293888</v>
      </c>
      <c r="I1285">
        <f t="shared" si="166"/>
        <v>14.280141537593297</v>
      </c>
      <c r="J1285" s="97">
        <v>4.1391714601719698E-2</v>
      </c>
      <c r="K1285" s="98">
        <v>1284</v>
      </c>
      <c r="L1285">
        <f t="shared" si="167"/>
        <v>14775.972424471538</v>
      </c>
      <c r="M1285">
        <f t="shared" si="168"/>
        <v>1859.140805729799</v>
      </c>
      <c r="N1285" t="e">
        <f t="shared" si="169"/>
        <v>#N/A</v>
      </c>
      <c r="O1285" t="str">
        <f t="shared" si="170"/>
        <v>NA</v>
      </c>
      <c r="P1285" t="e">
        <v>#N/A</v>
      </c>
      <c r="Q1285" t="e">
        <v>#N/A</v>
      </c>
      <c r="R1285" t="str" cm="1">
        <f t="array" ref="R1285">INDEX($U$2:$U$6,ROUNDUP(K1285/$T$2,0))</f>
        <v>20-40%</v>
      </c>
      <c r="V1285">
        <v>0</v>
      </c>
    </row>
    <row r="1286" spans="1:22" x14ac:dyDescent="0.25">
      <c r="A1286" s="26">
        <v>3013</v>
      </c>
      <c r="B1286" s="96" t="s">
        <v>1569</v>
      </c>
      <c r="C1286">
        <v>102812101</v>
      </c>
      <c r="D1286" t="s">
        <v>1173</v>
      </c>
      <c r="E1286">
        <v>10070.6101047106</v>
      </c>
      <c r="F1286">
        <f t="shared" si="164"/>
        <v>6.2589248630892484</v>
      </c>
      <c r="G1286" s="27">
        <v>91</v>
      </c>
      <c r="H1286">
        <f t="shared" si="165"/>
        <v>0.59956166284102586</v>
      </c>
      <c r="I1286">
        <f t="shared" si="166"/>
        <v>3.7526113985108296</v>
      </c>
      <c r="J1286" s="97">
        <v>4.1237487895723401E-2</v>
      </c>
      <c r="K1286" s="98">
        <v>1285</v>
      </c>
      <c r="L1286">
        <f t="shared" si="167"/>
        <v>14782.231349334626</v>
      </c>
      <c r="M1286">
        <f t="shared" si="168"/>
        <v>1855.3881943312881</v>
      </c>
      <c r="N1286" t="e">
        <f t="shared" si="169"/>
        <v>#N/A</v>
      </c>
      <c r="O1286" t="str">
        <f t="shared" si="170"/>
        <v>NA</v>
      </c>
      <c r="P1286" t="e">
        <v>#N/A</v>
      </c>
      <c r="Q1286" t="e">
        <v>#N/A</v>
      </c>
      <c r="R1286" t="str" cm="1">
        <f t="array" ref="R1286">INDEX($U$2:$U$6,ROUNDUP(K1286/$T$2,0))</f>
        <v>20-40%</v>
      </c>
      <c r="V1286">
        <v>0</v>
      </c>
    </row>
    <row r="1287" spans="1:22" x14ac:dyDescent="0.25">
      <c r="A1287" s="26">
        <v>6401</v>
      </c>
      <c r="B1287" s="96" t="s">
        <v>4578</v>
      </c>
      <c r="C1287">
        <v>252411104</v>
      </c>
      <c r="D1287" t="s">
        <v>1138</v>
      </c>
      <c r="E1287">
        <v>7792.84408603271</v>
      </c>
      <c r="F1287">
        <f t="shared" si="164"/>
        <v>4.8432840808158542</v>
      </c>
      <c r="G1287" s="27">
        <v>122</v>
      </c>
      <c r="H1287">
        <f t="shared" si="165"/>
        <v>1.0343495496317912</v>
      </c>
      <c r="I1287">
        <f t="shared" si="166"/>
        <v>5.0096487077307028</v>
      </c>
      <c r="J1287" s="97">
        <v>4.1062694325661502E-2</v>
      </c>
      <c r="K1287" s="98">
        <v>1286</v>
      </c>
      <c r="L1287">
        <f t="shared" si="167"/>
        <v>14787.074633415443</v>
      </c>
      <c r="M1287">
        <f t="shared" si="168"/>
        <v>1850.3785456235573</v>
      </c>
      <c r="N1287" t="e">
        <f t="shared" si="169"/>
        <v>#N/A</v>
      </c>
      <c r="O1287" t="str">
        <f t="shared" si="170"/>
        <v>NA</v>
      </c>
      <c r="P1287" t="e">
        <v>#N/A</v>
      </c>
      <c r="Q1287" t="e">
        <v>#N/A</v>
      </c>
      <c r="R1287" t="str" cm="1">
        <f t="array" ref="R1287">INDEX($U$2:$U$6,ROUNDUP(K1287/$T$2,0))</f>
        <v>20-40%</v>
      </c>
      <c r="V1287">
        <v>0</v>
      </c>
    </row>
    <row r="1288" spans="1:22" x14ac:dyDescent="0.25">
      <c r="A1288" s="26">
        <v>9989</v>
      </c>
      <c r="B1288" s="96" t="s">
        <v>2274</v>
      </c>
      <c r="C1288">
        <v>103031102</v>
      </c>
      <c r="D1288" t="s">
        <v>519</v>
      </c>
      <c r="E1288">
        <v>4120.4561312109799</v>
      </c>
      <c r="F1288">
        <f t="shared" si="164"/>
        <v>2.5608801312684775</v>
      </c>
      <c r="G1288" s="27">
        <v>11</v>
      </c>
      <c r="H1288">
        <f t="shared" si="165"/>
        <v>0.17608368572803618</v>
      </c>
      <c r="I1288">
        <f t="shared" si="166"/>
        <v>0.4509292122214506</v>
      </c>
      <c r="J1288" s="97">
        <v>4.09935647474046E-2</v>
      </c>
      <c r="K1288" s="98">
        <v>1287</v>
      </c>
      <c r="L1288">
        <f t="shared" si="167"/>
        <v>14789.635513546711</v>
      </c>
      <c r="M1288">
        <f t="shared" si="168"/>
        <v>1849.927616411336</v>
      </c>
      <c r="N1288" t="e">
        <f t="shared" si="169"/>
        <v>#N/A</v>
      </c>
      <c r="O1288" t="str">
        <f t="shared" si="170"/>
        <v>NA</v>
      </c>
      <c r="P1288" t="e">
        <v>#N/A</v>
      </c>
      <c r="Q1288" t="e">
        <v>#N/A</v>
      </c>
      <c r="R1288" t="str" cm="1">
        <f t="array" ref="R1288">INDEX($U$2:$U$6,ROUNDUP(K1288/$T$2,0))</f>
        <v>20-40%</v>
      </c>
      <c r="V1288">
        <v>0</v>
      </c>
    </row>
    <row r="1289" spans="1:22" x14ac:dyDescent="0.25">
      <c r="A1289" s="26">
        <v>3633</v>
      </c>
      <c r="B1289" s="96" t="s">
        <v>216</v>
      </c>
      <c r="C1289">
        <v>103751102</v>
      </c>
      <c r="D1289" t="s">
        <v>215</v>
      </c>
      <c r="E1289">
        <v>34265.982701558001</v>
      </c>
      <c r="F1289">
        <f t="shared" si="164"/>
        <v>21.29644667592169</v>
      </c>
      <c r="G1289" s="27">
        <v>177</v>
      </c>
      <c r="H1289">
        <f t="shared" si="165"/>
        <v>0.3404331068507101</v>
      </c>
      <c r="I1289">
        <f t="shared" si="166"/>
        <v>7.2500155067644982</v>
      </c>
      <c r="J1289" s="97">
        <v>4.0960539586240102E-2</v>
      </c>
      <c r="K1289" s="98">
        <v>1288</v>
      </c>
      <c r="L1289">
        <f t="shared" si="167"/>
        <v>14810.931960222633</v>
      </c>
      <c r="M1289">
        <f t="shared" si="168"/>
        <v>1842.6776009045716</v>
      </c>
      <c r="N1289" t="e">
        <f t="shared" si="169"/>
        <v>#N/A</v>
      </c>
      <c r="O1289" t="str">
        <f t="shared" si="170"/>
        <v>NA</v>
      </c>
      <c r="P1289">
        <v>1842.6776009045716</v>
      </c>
      <c r="Q1289" t="e">
        <v>#N/A</v>
      </c>
      <c r="R1289" t="str" cm="1">
        <f t="array" ref="R1289">INDEX($U$2:$U$6,ROUNDUP(K1289/$T$2,0))</f>
        <v>20-40%</v>
      </c>
      <c r="V1289">
        <v>6.0476893939393932</v>
      </c>
    </row>
    <row r="1290" spans="1:22" x14ac:dyDescent="0.25">
      <c r="A1290" s="26">
        <v>7419</v>
      </c>
      <c r="B1290" s="96" t="s">
        <v>2291</v>
      </c>
      <c r="C1290">
        <v>163011102</v>
      </c>
      <c r="D1290" t="s">
        <v>1342</v>
      </c>
      <c r="E1290">
        <v>2953.53904855273</v>
      </c>
      <c r="F1290">
        <f t="shared" si="164"/>
        <v>1.8356364503124487</v>
      </c>
      <c r="G1290" s="27">
        <v>21</v>
      </c>
      <c r="H1290">
        <f t="shared" si="165"/>
        <v>0.4671881254853113</v>
      </c>
      <c r="I1290">
        <f t="shared" si="166"/>
        <v>0.85758755229398365</v>
      </c>
      <c r="J1290" s="97">
        <v>4.0837502490189699E-2</v>
      </c>
      <c r="K1290" s="98">
        <v>1289</v>
      </c>
      <c r="L1290">
        <f t="shared" si="167"/>
        <v>14812.767596672946</v>
      </c>
      <c r="M1290">
        <f t="shared" si="168"/>
        <v>1841.8200133522776</v>
      </c>
      <c r="N1290" t="e">
        <f t="shared" si="169"/>
        <v>#N/A</v>
      </c>
      <c r="O1290" t="str">
        <f t="shared" si="170"/>
        <v>NA</v>
      </c>
      <c r="P1290" t="e">
        <v>#N/A</v>
      </c>
      <c r="Q1290" t="e">
        <v>#N/A</v>
      </c>
      <c r="R1290" t="str" cm="1">
        <f t="array" ref="R1290">INDEX($U$2:$U$6,ROUNDUP(K1290/$T$2,0))</f>
        <v>20-40%</v>
      </c>
      <c r="V1290">
        <v>0</v>
      </c>
    </row>
    <row r="1291" spans="1:22" x14ac:dyDescent="0.25">
      <c r="A1291" s="26">
        <v>5589</v>
      </c>
      <c r="B1291" s="96" t="s">
        <v>1835</v>
      </c>
      <c r="C1291">
        <v>183041101</v>
      </c>
      <c r="D1291" t="s">
        <v>1396</v>
      </c>
      <c r="E1291">
        <v>60717.956072147099</v>
      </c>
      <c r="F1291">
        <f t="shared" si="164"/>
        <v>37.736454985796833</v>
      </c>
      <c r="G1291" s="27">
        <v>283</v>
      </c>
      <c r="H1291">
        <f t="shared" si="165"/>
        <v>0.30597359086388914</v>
      </c>
      <c r="I1291">
        <f t="shared" si="166"/>
        <v>11.54635863847777</v>
      </c>
      <c r="J1291" s="97">
        <v>4.0799853846211202E-2</v>
      </c>
      <c r="K1291" s="98">
        <v>1290</v>
      </c>
      <c r="L1291">
        <f t="shared" si="167"/>
        <v>14850.504051658743</v>
      </c>
      <c r="M1291">
        <f t="shared" si="168"/>
        <v>1830.2736547137997</v>
      </c>
      <c r="N1291" t="e">
        <f t="shared" si="169"/>
        <v>#N/A</v>
      </c>
      <c r="O1291" t="str">
        <f t="shared" si="170"/>
        <v>NA</v>
      </c>
      <c r="P1291" t="e">
        <v>#N/A</v>
      </c>
      <c r="Q1291" t="e">
        <v>#N/A</v>
      </c>
      <c r="R1291" t="str" cm="1">
        <f t="array" ref="R1291">INDEX($U$2:$U$6,ROUNDUP(K1291/$T$2,0))</f>
        <v>20-40%</v>
      </c>
      <c r="V1291">
        <v>0</v>
      </c>
    </row>
    <row r="1292" spans="1:22" x14ac:dyDescent="0.25">
      <c r="A1292" s="26">
        <v>2824</v>
      </c>
      <c r="B1292" s="96" t="s">
        <v>153</v>
      </c>
      <c r="C1292">
        <v>42891101</v>
      </c>
      <c r="D1292" t="s">
        <v>288</v>
      </c>
      <c r="E1292">
        <v>9969.1209060369692</v>
      </c>
      <c r="F1292">
        <f t="shared" si="164"/>
        <v>6.1958489161199308</v>
      </c>
      <c r="G1292" s="27">
        <v>110</v>
      </c>
      <c r="H1292">
        <f t="shared" si="165"/>
        <v>0.72363207777106819</v>
      </c>
      <c r="I1292">
        <f t="shared" si="166"/>
        <v>4.4835150247274864</v>
      </c>
      <c r="J1292" s="97">
        <v>4.0759227497522602E-2</v>
      </c>
      <c r="K1292" s="98">
        <v>1291</v>
      </c>
      <c r="L1292">
        <f t="shared" si="167"/>
        <v>14856.699900574864</v>
      </c>
      <c r="M1292">
        <f t="shared" si="168"/>
        <v>1825.7901396890722</v>
      </c>
      <c r="N1292">
        <f t="shared" si="169"/>
        <v>1825.7901396890722</v>
      </c>
      <c r="O1292" t="str">
        <f t="shared" si="170"/>
        <v>GEYSERVILLE 1101166</v>
      </c>
      <c r="P1292" t="e">
        <v>#N/A</v>
      </c>
      <c r="Q1292" t="e">
        <v>#N/A</v>
      </c>
      <c r="R1292" t="str" cm="1">
        <f t="array" ref="R1292">INDEX($U$2:$U$6,ROUNDUP(K1292/$T$2,0))</f>
        <v>20-40%</v>
      </c>
      <c r="V1292">
        <v>0</v>
      </c>
    </row>
    <row r="1293" spans="1:22" x14ac:dyDescent="0.25">
      <c r="A1293" s="26">
        <v>612</v>
      </c>
      <c r="B1293" s="96" t="s">
        <v>546</v>
      </c>
      <c r="C1293">
        <v>152261106</v>
      </c>
      <c r="D1293" t="s">
        <v>471</v>
      </c>
      <c r="E1293">
        <v>62879.076090365299</v>
      </c>
      <c r="F1293">
        <f t="shared" si="164"/>
        <v>39.079599807560783</v>
      </c>
      <c r="G1293" s="27">
        <v>403</v>
      </c>
      <c r="H1293">
        <f t="shared" si="165"/>
        <v>0.41966749392373504</v>
      </c>
      <c r="I1293">
        <f t="shared" si="166"/>
        <v>16.400437714781511</v>
      </c>
      <c r="J1293" s="97">
        <v>4.0695875222782903E-2</v>
      </c>
      <c r="K1293" s="98">
        <v>1292</v>
      </c>
      <c r="L1293">
        <f t="shared" si="167"/>
        <v>14895.779500382425</v>
      </c>
      <c r="M1293">
        <f t="shared" si="168"/>
        <v>1809.3897019742908</v>
      </c>
      <c r="N1293" t="e">
        <f t="shared" si="169"/>
        <v>#N/A</v>
      </c>
      <c r="O1293" t="str">
        <f t="shared" si="170"/>
        <v>NA</v>
      </c>
      <c r="P1293" t="e">
        <v>#N/A</v>
      </c>
      <c r="Q1293" t="e">
        <v>#N/A</v>
      </c>
      <c r="R1293" t="str" cm="1">
        <f t="array" ref="R1293">INDEX($U$2:$U$6,ROUNDUP(K1293/$T$2,0))</f>
        <v>20-40%</v>
      </c>
      <c r="V1293">
        <v>0</v>
      </c>
    </row>
    <row r="1294" spans="1:22" x14ac:dyDescent="0.25">
      <c r="A1294" s="26">
        <v>4758</v>
      </c>
      <c r="B1294" s="96" t="s">
        <v>1509</v>
      </c>
      <c r="C1294">
        <v>42681101</v>
      </c>
      <c r="D1294" t="s">
        <v>512</v>
      </c>
      <c r="E1294">
        <v>37584.613815686702</v>
      </c>
      <c r="F1294">
        <f t="shared" si="164"/>
        <v>23.358989319879864</v>
      </c>
      <c r="G1294" s="27">
        <v>151</v>
      </c>
      <c r="H1294">
        <f t="shared" si="165"/>
        <v>0.26306812709516808</v>
      </c>
      <c r="I1294">
        <f t="shared" si="166"/>
        <v>6.1450055712168306</v>
      </c>
      <c r="J1294" s="97">
        <v>4.0695401133886297E-2</v>
      </c>
      <c r="K1294" s="98">
        <v>1293</v>
      </c>
      <c r="L1294">
        <f t="shared" si="167"/>
        <v>14919.138489702305</v>
      </c>
      <c r="M1294">
        <f t="shared" si="168"/>
        <v>1803.2446964030739</v>
      </c>
      <c r="N1294" t="e">
        <f t="shared" si="169"/>
        <v>#N/A</v>
      </c>
      <c r="O1294" t="str">
        <f t="shared" si="170"/>
        <v>NA</v>
      </c>
      <c r="P1294" t="e">
        <v>#N/A</v>
      </c>
      <c r="Q1294" t="e">
        <v>#N/A</v>
      </c>
      <c r="R1294" t="str" cm="1">
        <f t="array" ref="R1294">INDEX($U$2:$U$6,ROUNDUP(K1294/$T$2,0))</f>
        <v>20-40%</v>
      </c>
      <c r="V1294">
        <v>0</v>
      </c>
    </row>
    <row r="1295" spans="1:22" x14ac:dyDescent="0.25">
      <c r="A1295" s="26">
        <v>7625</v>
      </c>
      <c r="B1295" s="96" t="s">
        <v>4579</v>
      </c>
      <c r="C1295">
        <v>182541103</v>
      </c>
      <c r="D1295" t="s">
        <v>1066</v>
      </c>
      <c r="E1295">
        <v>56011.612348494302</v>
      </c>
      <c r="F1295">
        <f t="shared" si="164"/>
        <v>34.811443348970975</v>
      </c>
      <c r="G1295" s="27">
        <v>349</v>
      </c>
      <c r="H1295">
        <f t="shared" si="165"/>
        <v>0.40750018943909511</v>
      </c>
      <c r="I1295">
        <f t="shared" si="166"/>
        <v>14.185669759353999</v>
      </c>
      <c r="J1295" s="97">
        <v>4.0646618221644698E-2</v>
      </c>
      <c r="K1295" s="98">
        <v>1294</v>
      </c>
      <c r="L1295">
        <f t="shared" si="167"/>
        <v>14953.949933051277</v>
      </c>
      <c r="M1295">
        <f t="shared" si="168"/>
        <v>1789.05902664372</v>
      </c>
      <c r="N1295" t="e">
        <f t="shared" si="169"/>
        <v>#N/A</v>
      </c>
      <c r="O1295" t="str">
        <f t="shared" si="170"/>
        <v>NA</v>
      </c>
      <c r="P1295" t="e">
        <v>#N/A</v>
      </c>
      <c r="Q1295" t="e">
        <v>#N/A</v>
      </c>
      <c r="R1295" t="str" cm="1">
        <f t="array" ref="R1295">INDEX($U$2:$U$6,ROUNDUP(K1295/$T$2,0))</f>
        <v>20-40%</v>
      </c>
      <c r="V1295">
        <v>0</v>
      </c>
    </row>
    <row r="1296" spans="1:22" x14ac:dyDescent="0.25">
      <c r="A1296" s="26">
        <v>3291</v>
      </c>
      <c r="B1296" s="96" t="s">
        <v>404</v>
      </c>
      <c r="C1296">
        <v>192311142</v>
      </c>
      <c r="D1296" t="s">
        <v>275</v>
      </c>
      <c r="E1296">
        <v>11579.671989251099</v>
      </c>
      <c r="F1296">
        <f t="shared" si="164"/>
        <v>7.1968129206035423</v>
      </c>
      <c r="G1296" s="27">
        <v>58</v>
      </c>
      <c r="H1296">
        <f t="shared" si="165"/>
        <v>0.32754038901360361</v>
      </c>
      <c r="I1296">
        <f t="shared" si="166"/>
        <v>2.3572469036726131</v>
      </c>
      <c r="J1296" s="97">
        <v>4.06421879943554E-2</v>
      </c>
      <c r="K1296" s="98">
        <v>1295</v>
      </c>
      <c r="L1296">
        <f t="shared" si="167"/>
        <v>14961.146745971881</v>
      </c>
      <c r="M1296">
        <f t="shared" si="168"/>
        <v>1786.7017797400474</v>
      </c>
      <c r="N1296" t="e">
        <f t="shared" si="169"/>
        <v>#N/A</v>
      </c>
      <c r="O1296" t="str">
        <f t="shared" si="170"/>
        <v>NA</v>
      </c>
      <c r="P1296" t="e">
        <v>#N/A</v>
      </c>
      <c r="Q1296" t="e">
        <v>#N/A</v>
      </c>
      <c r="R1296" t="str" cm="1">
        <f t="array" ref="R1296">INDEX($U$2:$U$6,ROUNDUP(K1296/$T$2,0))</f>
        <v>20-40%</v>
      </c>
      <c r="V1296">
        <v>0</v>
      </c>
    </row>
    <row r="1297" spans="1:22" x14ac:dyDescent="0.25">
      <c r="A1297" s="26">
        <v>2753</v>
      </c>
      <c r="B1297" s="96" t="s">
        <v>510</v>
      </c>
      <c r="C1297">
        <v>43411101</v>
      </c>
      <c r="D1297" t="s">
        <v>444</v>
      </c>
      <c r="E1297">
        <v>15255.835623511301</v>
      </c>
      <c r="F1297">
        <f t="shared" si="164"/>
        <v>9.4815634701748301</v>
      </c>
      <c r="G1297" s="27">
        <v>124</v>
      </c>
      <c r="H1297">
        <f t="shared" si="165"/>
        <v>0.53011275300775107</v>
      </c>
      <c r="I1297">
        <f t="shared" si="166"/>
        <v>5.026297713992105</v>
      </c>
      <c r="J1297" s="97">
        <v>4.0534658983807301E-2</v>
      </c>
      <c r="K1297" s="98">
        <v>1296</v>
      </c>
      <c r="L1297">
        <f t="shared" si="167"/>
        <v>14970.628309442056</v>
      </c>
      <c r="M1297">
        <f t="shared" si="168"/>
        <v>1781.6754820260553</v>
      </c>
      <c r="N1297" t="e">
        <f t="shared" si="169"/>
        <v>#N/A</v>
      </c>
      <c r="O1297" t="str">
        <f t="shared" si="170"/>
        <v>NA</v>
      </c>
      <c r="P1297" t="e">
        <v>#N/A</v>
      </c>
      <c r="Q1297" t="e">
        <v>#N/A</v>
      </c>
      <c r="R1297" t="str" cm="1">
        <f t="array" ref="R1297">INDEX($U$2:$U$6,ROUNDUP(K1297/$T$2,0))</f>
        <v>20-40%</v>
      </c>
      <c r="V1297">
        <v>0</v>
      </c>
    </row>
    <row r="1298" spans="1:22" x14ac:dyDescent="0.25">
      <c r="A1298" s="26">
        <v>6226</v>
      </c>
      <c r="B1298" s="96" t="s">
        <v>561</v>
      </c>
      <c r="C1298">
        <v>42561107</v>
      </c>
      <c r="D1298" t="s">
        <v>560</v>
      </c>
      <c r="E1298">
        <v>18868.376842368602</v>
      </c>
      <c r="F1298">
        <f t="shared" si="164"/>
        <v>11.726772431552892</v>
      </c>
      <c r="G1298" s="27">
        <v>142</v>
      </c>
      <c r="H1298">
        <f t="shared" si="165"/>
        <v>0.49045459651573547</v>
      </c>
      <c r="I1298">
        <f t="shared" si="166"/>
        <v>5.7514494413491235</v>
      </c>
      <c r="J1298" s="97">
        <v>4.0503165079923402E-2</v>
      </c>
      <c r="K1298" s="98">
        <v>1297</v>
      </c>
      <c r="L1298">
        <f t="shared" si="167"/>
        <v>14982.355081873609</v>
      </c>
      <c r="M1298">
        <f t="shared" si="168"/>
        <v>1775.9240325847061</v>
      </c>
      <c r="N1298" t="e">
        <f t="shared" si="169"/>
        <v>#N/A</v>
      </c>
      <c r="O1298" t="str">
        <f t="shared" si="170"/>
        <v>NA</v>
      </c>
      <c r="P1298" t="e">
        <v>#N/A</v>
      </c>
      <c r="Q1298" t="e">
        <v>#N/A</v>
      </c>
      <c r="R1298" t="str" cm="1">
        <f t="array" ref="R1298">INDEX($U$2:$U$6,ROUNDUP(K1298/$T$2,0))</f>
        <v>20-40%</v>
      </c>
      <c r="V1298">
        <v>2.2018939393939392</v>
      </c>
    </row>
    <row r="1299" spans="1:22" x14ac:dyDescent="0.25">
      <c r="A1299" s="26">
        <v>6297</v>
      </c>
      <c r="B1299" s="96" t="s">
        <v>2719</v>
      </c>
      <c r="C1299">
        <v>163781701</v>
      </c>
      <c r="D1299" t="s">
        <v>1079</v>
      </c>
      <c r="E1299">
        <v>8222.4339479598402</v>
      </c>
      <c r="F1299">
        <f t="shared" si="164"/>
        <v>5.1102759154504911</v>
      </c>
      <c r="G1299" s="27">
        <v>55</v>
      </c>
      <c r="H1299">
        <f t="shared" si="165"/>
        <v>0.43444510453515761</v>
      </c>
      <c r="I1299">
        <f t="shared" si="166"/>
        <v>2.2201343542913867</v>
      </c>
      <c r="J1299" s="97">
        <v>4.0366079168934303E-2</v>
      </c>
      <c r="K1299" s="98">
        <v>1298</v>
      </c>
      <c r="L1299">
        <f t="shared" si="167"/>
        <v>14987.46535778906</v>
      </c>
      <c r="M1299">
        <f t="shared" si="168"/>
        <v>1773.7038982304148</v>
      </c>
      <c r="N1299" t="e">
        <f t="shared" si="169"/>
        <v>#N/A</v>
      </c>
      <c r="O1299" t="str">
        <f t="shared" si="170"/>
        <v>NA</v>
      </c>
      <c r="P1299" t="e">
        <v>#N/A</v>
      </c>
      <c r="Q1299" t="e">
        <v>#N/A</v>
      </c>
      <c r="R1299" t="str" cm="1">
        <f t="array" ref="R1299">INDEX($U$2:$U$6,ROUNDUP(K1299/$T$2,0))</f>
        <v>20-40%</v>
      </c>
      <c r="V1299">
        <v>0</v>
      </c>
    </row>
    <row r="1300" spans="1:22" x14ac:dyDescent="0.25">
      <c r="A1300" s="26">
        <v>4946</v>
      </c>
      <c r="B1300" s="96" t="s">
        <v>446</v>
      </c>
      <c r="C1300">
        <v>102911103</v>
      </c>
      <c r="D1300" t="s">
        <v>322</v>
      </c>
      <c r="E1300">
        <v>38264.427700231397</v>
      </c>
      <c r="F1300">
        <f t="shared" si="164"/>
        <v>23.781496395420383</v>
      </c>
      <c r="G1300" s="27">
        <v>217</v>
      </c>
      <c r="H1300">
        <f t="shared" si="165"/>
        <v>0.36756493853957528</v>
      </c>
      <c r="I1300">
        <f t="shared" si="166"/>
        <v>8.7412442609618246</v>
      </c>
      <c r="J1300" s="97">
        <v>4.0282231617335601E-2</v>
      </c>
      <c r="K1300" s="98">
        <v>1299</v>
      </c>
      <c r="L1300">
        <f t="shared" si="167"/>
        <v>15011.246854184481</v>
      </c>
      <c r="M1300">
        <f t="shared" si="168"/>
        <v>1764.962653969453</v>
      </c>
      <c r="N1300" t="e">
        <f t="shared" si="169"/>
        <v>#N/A</v>
      </c>
      <c r="O1300" t="str">
        <f t="shared" si="170"/>
        <v>NA</v>
      </c>
      <c r="P1300">
        <v>1764.962653969453</v>
      </c>
      <c r="Q1300" t="e">
        <v>#N/A</v>
      </c>
      <c r="R1300" t="str" cm="1">
        <f t="array" ref="R1300">INDEX($U$2:$U$6,ROUNDUP(K1300/$T$2,0))</f>
        <v>20-40%</v>
      </c>
      <c r="V1300">
        <v>0</v>
      </c>
    </row>
    <row r="1301" spans="1:22" x14ac:dyDescent="0.25">
      <c r="A1301" s="26">
        <v>3803</v>
      </c>
      <c r="B1301" s="96" t="s">
        <v>4580</v>
      </c>
      <c r="C1301">
        <v>162211101</v>
      </c>
      <c r="D1301" t="s">
        <v>1162</v>
      </c>
      <c r="E1301">
        <v>16846.519703791699</v>
      </c>
      <c r="F1301">
        <f t="shared" si="164"/>
        <v>10.470180052076879</v>
      </c>
      <c r="G1301" s="27">
        <v>203</v>
      </c>
      <c r="H1301">
        <f t="shared" si="165"/>
        <v>0.7800340730660662</v>
      </c>
      <c r="I1301">
        <f t="shared" si="166"/>
        <v>8.1670971917566053</v>
      </c>
      <c r="J1301" s="97">
        <v>4.0232005870722197E-2</v>
      </c>
      <c r="K1301" s="98">
        <v>1300</v>
      </c>
      <c r="L1301">
        <f t="shared" si="167"/>
        <v>15021.717034236557</v>
      </c>
      <c r="M1301">
        <f t="shared" si="168"/>
        <v>1756.7955567776964</v>
      </c>
      <c r="N1301" t="e">
        <f t="shared" si="169"/>
        <v>#N/A</v>
      </c>
      <c r="O1301" t="str">
        <f t="shared" si="170"/>
        <v>NA</v>
      </c>
      <c r="P1301" t="e">
        <v>#N/A</v>
      </c>
      <c r="Q1301" t="e">
        <v>#N/A</v>
      </c>
      <c r="R1301" t="str" cm="1">
        <f t="array" ref="R1301">INDEX($U$2:$U$6,ROUNDUP(K1301/$T$2,0))</f>
        <v>20-40%</v>
      </c>
      <c r="V1301">
        <v>0</v>
      </c>
    </row>
    <row r="1302" spans="1:22" x14ac:dyDescent="0.25">
      <c r="A1302" s="26">
        <v>601</v>
      </c>
      <c r="B1302" s="96" t="s">
        <v>475</v>
      </c>
      <c r="C1302">
        <v>152181102</v>
      </c>
      <c r="D1302" t="s">
        <v>474</v>
      </c>
      <c r="E1302">
        <v>44861.554298871102</v>
      </c>
      <c r="F1302">
        <f t="shared" si="164"/>
        <v>27.881637227390367</v>
      </c>
      <c r="G1302" s="27">
        <v>264</v>
      </c>
      <c r="H1302">
        <f t="shared" si="165"/>
        <v>0.38059838774079419</v>
      </c>
      <c r="I1302">
        <f t="shared" si="166"/>
        <v>10.611706176318481</v>
      </c>
      <c r="J1302" s="97">
        <v>4.0195856728479099E-2</v>
      </c>
      <c r="K1302" s="98">
        <v>1301</v>
      </c>
      <c r="L1302">
        <f t="shared" si="167"/>
        <v>15049.598671463948</v>
      </c>
      <c r="M1302">
        <f t="shared" si="168"/>
        <v>1746.183850601378</v>
      </c>
      <c r="N1302" t="e">
        <f t="shared" si="169"/>
        <v>#N/A</v>
      </c>
      <c r="O1302" t="str">
        <f t="shared" si="170"/>
        <v>NA</v>
      </c>
      <c r="P1302" t="e">
        <v>#N/A</v>
      </c>
      <c r="Q1302" t="e">
        <v>#N/A</v>
      </c>
      <c r="R1302" t="str" cm="1">
        <f t="array" ref="R1302">INDEX($U$2:$U$6,ROUNDUP(K1302/$T$2,0))</f>
        <v>20-40%</v>
      </c>
      <c r="V1302">
        <v>0</v>
      </c>
    </row>
    <row r="1303" spans="1:22" x14ac:dyDescent="0.25">
      <c r="A1303" s="26">
        <v>3937</v>
      </c>
      <c r="B1303" s="96" t="s">
        <v>4581</v>
      </c>
      <c r="C1303">
        <v>254151101</v>
      </c>
      <c r="D1303" t="s">
        <v>235</v>
      </c>
      <c r="E1303">
        <v>33994.9383950056</v>
      </c>
      <c r="F1303">
        <f t="shared" si="164"/>
        <v>21.12799154444102</v>
      </c>
      <c r="G1303" s="27">
        <v>168</v>
      </c>
      <c r="H1303">
        <f t="shared" si="165"/>
        <v>0.31931111000392576</v>
      </c>
      <c r="I1303">
        <f t="shared" si="166"/>
        <v>6.7464024322090195</v>
      </c>
      <c r="J1303" s="97">
        <v>4.0157157334577497E-2</v>
      </c>
      <c r="K1303" s="98">
        <v>1302</v>
      </c>
      <c r="L1303">
        <f t="shared" si="167"/>
        <v>15070.726663008389</v>
      </c>
      <c r="M1303">
        <f t="shared" si="168"/>
        <v>1739.4374481691691</v>
      </c>
      <c r="N1303" t="e">
        <f t="shared" si="169"/>
        <v>#N/A</v>
      </c>
      <c r="O1303" t="str">
        <f t="shared" si="170"/>
        <v>NA</v>
      </c>
      <c r="P1303" t="e">
        <v>#N/A</v>
      </c>
      <c r="Q1303" t="e">
        <v>#N/A</v>
      </c>
      <c r="R1303" t="str" cm="1">
        <f t="array" ref="R1303">INDEX($U$2:$U$6,ROUNDUP(K1303/$T$2,0))</f>
        <v>20-40%</v>
      </c>
      <c r="V1303">
        <v>0</v>
      </c>
    </row>
    <row r="1304" spans="1:22" x14ac:dyDescent="0.25">
      <c r="A1304" s="26">
        <v>3563</v>
      </c>
      <c r="B1304" s="96" t="s">
        <v>660</v>
      </c>
      <c r="C1304">
        <v>153652109</v>
      </c>
      <c r="D1304" t="s">
        <v>233</v>
      </c>
      <c r="E1304">
        <v>9238.0471703995609</v>
      </c>
      <c r="F1304">
        <f t="shared" si="164"/>
        <v>5.7414836360469614</v>
      </c>
      <c r="G1304" s="27">
        <v>74</v>
      </c>
      <c r="H1304">
        <f t="shared" si="165"/>
        <v>0.51723938742435438</v>
      </c>
      <c r="I1304">
        <f t="shared" si="166"/>
        <v>2.9697214788158854</v>
      </c>
      <c r="J1304" s="97">
        <v>4.0131371335349802E-2</v>
      </c>
      <c r="K1304" s="98">
        <v>1303</v>
      </c>
      <c r="L1304">
        <f t="shared" si="167"/>
        <v>15076.468146644436</v>
      </c>
      <c r="M1304">
        <f t="shared" si="168"/>
        <v>1736.4677266903532</v>
      </c>
      <c r="N1304" t="e">
        <f t="shared" si="169"/>
        <v>#N/A</v>
      </c>
      <c r="O1304" t="str">
        <f t="shared" si="170"/>
        <v>NA</v>
      </c>
      <c r="P1304" t="e">
        <v>#N/A</v>
      </c>
      <c r="Q1304" t="e">
        <v>#N/A</v>
      </c>
      <c r="R1304" t="str" cm="1">
        <f t="array" ref="R1304">INDEX($U$2:$U$6,ROUNDUP(K1304/$T$2,0))</f>
        <v>20-40%</v>
      </c>
      <c r="V1304">
        <v>0</v>
      </c>
    </row>
    <row r="1305" spans="1:22" x14ac:dyDescent="0.25">
      <c r="A1305" s="26">
        <v>639</v>
      </c>
      <c r="B1305" s="96" t="s">
        <v>4582</v>
      </c>
      <c r="C1305">
        <v>42681101</v>
      </c>
      <c r="D1305" t="s">
        <v>512</v>
      </c>
      <c r="E1305">
        <v>9580.0030374171802</v>
      </c>
      <c r="F1305">
        <f t="shared" si="164"/>
        <v>5.9540105888236052</v>
      </c>
      <c r="G1305" s="27">
        <v>90</v>
      </c>
      <c r="H1305">
        <f t="shared" si="165"/>
        <v>0.60638128595604712</v>
      </c>
      <c r="I1305">
        <f t="shared" si="166"/>
        <v>3.610400597446779</v>
      </c>
      <c r="J1305" s="97">
        <v>4.0115562193853101E-2</v>
      </c>
      <c r="K1305" s="98">
        <v>1304</v>
      </c>
      <c r="L1305">
        <f t="shared" si="167"/>
        <v>15082.422157233259</v>
      </c>
      <c r="M1305">
        <f t="shared" si="168"/>
        <v>1732.8573260929063</v>
      </c>
      <c r="N1305" t="e">
        <f t="shared" si="169"/>
        <v>#N/A</v>
      </c>
      <c r="O1305" t="str">
        <f t="shared" si="170"/>
        <v>NA</v>
      </c>
      <c r="P1305" t="e">
        <v>#N/A</v>
      </c>
      <c r="Q1305" t="e">
        <v>#N/A</v>
      </c>
      <c r="R1305" t="str" cm="1">
        <f t="array" ref="R1305">INDEX($U$2:$U$6,ROUNDUP(K1305/$T$2,0))</f>
        <v>20-40%</v>
      </c>
      <c r="V1305">
        <v>0</v>
      </c>
    </row>
    <row r="1306" spans="1:22" x14ac:dyDescent="0.25">
      <c r="A1306" s="26">
        <v>8583</v>
      </c>
      <c r="B1306" s="96" t="s">
        <v>4583</v>
      </c>
      <c r="C1306">
        <v>42771111</v>
      </c>
      <c r="D1306" t="s">
        <v>240</v>
      </c>
      <c r="E1306">
        <v>264.32074702938098</v>
      </c>
      <c r="F1306">
        <f t="shared" si="164"/>
        <v>0.16427641207543878</v>
      </c>
      <c r="G1306" s="27">
        <v>8</v>
      </c>
      <c r="H1306">
        <f t="shared" si="165"/>
        <v>1.952770401699393</v>
      </c>
      <c r="I1306">
        <f t="shared" si="166"/>
        <v>0.3207941151982896</v>
      </c>
      <c r="J1306" s="97">
        <v>4.00992643997862E-2</v>
      </c>
      <c r="K1306" s="98">
        <v>1305</v>
      </c>
      <c r="L1306">
        <f t="shared" si="167"/>
        <v>15082.586433645334</v>
      </c>
      <c r="M1306">
        <f t="shared" si="168"/>
        <v>1732.5365319777079</v>
      </c>
      <c r="N1306" t="e">
        <f t="shared" si="169"/>
        <v>#N/A</v>
      </c>
      <c r="O1306" t="str">
        <f t="shared" si="170"/>
        <v>NA</v>
      </c>
      <c r="P1306" t="e">
        <v>#N/A</v>
      </c>
      <c r="Q1306" t="e">
        <v>#N/A</v>
      </c>
      <c r="R1306" t="str" cm="1">
        <f t="array" ref="R1306">INDEX($U$2:$U$6,ROUNDUP(K1306/$T$2,0))</f>
        <v>20-40%</v>
      </c>
      <c r="V1306">
        <v>0</v>
      </c>
    </row>
    <row r="1307" spans="1:22" x14ac:dyDescent="0.25">
      <c r="A1307" s="26">
        <v>6071</v>
      </c>
      <c r="B1307" s="96" t="s">
        <v>1242</v>
      </c>
      <c r="C1307">
        <v>153652109</v>
      </c>
      <c r="D1307" t="s">
        <v>233</v>
      </c>
      <c r="E1307">
        <v>29957.8136792716</v>
      </c>
      <c r="F1307">
        <f t="shared" si="164"/>
        <v>18.618902224531759</v>
      </c>
      <c r="G1307" s="27">
        <v>208</v>
      </c>
      <c r="H1307">
        <f t="shared" si="165"/>
        <v>0.44590277181423921</v>
      </c>
      <c r="I1307">
        <f t="shared" si="166"/>
        <v>8.3022201100570161</v>
      </c>
      <c r="J1307" s="97">
        <v>3.9914519759889501E-2</v>
      </c>
      <c r="K1307" s="98">
        <v>1306</v>
      </c>
      <c r="L1307">
        <f t="shared" si="167"/>
        <v>15101.205335869867</v>
      </c>
      <c r="M1307">
        <f t="shared" si="168"/>
        <v>1724.2343118676508</v>
      </c>
      <c r="N1307" t="e">
        <f t="shared" si="169"/>
        <v>#N/A</v>
      </c>
      <c r="O1307" t="str">
        <f t="shared" si="170"/>
        <v>NA</v>
      </c>
      <c r="P1307" t="e">
        <v>#N/A</v>
      </c>
      <c r="Q1307" t="e">
        <v>#N/A</v>
      </c>
      <c r="R1307" t="str" cm="1">
        <f t="array" ref="R1307">INDEX($U$2:$U$6,ROUNDUP(K1307/$T$2,0))</f>
        <v>20-40%</v>
      </c>
      <c r="V1307">
        <v>0</v>
      </c>
    </row>
    <row r="1308" spans="1:22" x14ac:dyDescent="0.25">
      <c r="A1308" s="26">
        <v>5271</v>
      </c>
      <c r="B1308" s="96" t="s">
        <v>952</v>
      </c>
      <c r="C1308">
        <v>42661104</v>
      </c>
      <c r="D1308" t="s">
        <v>505</v>
      </c>
      <c r="E1308">
        <v>36253.183214325101</v>
      </c>
      <c r="F1308">
        <f t="shared" si="164"/>
        <v>22.531499822451895</v>
      </c>
      <c r="G1308" s="27">
        <v>205</v>
      </c>
      <c r="H1308">
        <f t="shared" si="165"/>
        <v>0.36164579262907814</v>
      </c>
      <c r="I1308">
        <f t="shared" si="166"/>
        <v>8.1484221124125487</v>
      </c>
      <c r="J1308" s="97">
        <v>3.97484005483539E-2</v>
      </c>
      <c r="K1308" s="98">
        <v>1307</v>
      </c>
      <c r="L1308">
        <f t="shared" si="167"/>
        <v>15123.736835692318</v>
      </c>
      <c r="M1308">
        <f t="shared" si="168"/>
        <v>1716.0858897552382</v>
      </c>
      <c r="N1308" t="e">
        <f t="shared" si="169"/>
        <v>#N/A</v>
      </c>
      <c r="O1308" t="str">
        <f t="shared" si="170"/>
        <v>NA</v>
      </c>
      <c r="P1308" t="e">
        <v>#N/A</v>
      </c>
      <c r="Q1308" t="e">
        <v>#N/A</v>
      </c>
      <c r="R1308" t="str" cm="1">
        <f t="array" ref="R1308">INDEX($U$2:$U$6,ROUNDUP(K1308/$T$2,0))</f>
        <v>20-40%</v>
      </c>
      <c r="V1308">
        <v>0</v>
      </c>
    </row>
    <row r="1309" spans="1:22" x14ac:dyDescent="0.25">
      <c r="A1309" s="26">
        <v>8156</v>
      </c>
      <c r="B1309" s="96" t="s">
        <v>4584</v>
      </c>
      <c r="C1309">
        <v>152201102</v>
      </c>
      <c r="D1309" t="s">
        <v>306</v>
      </c>
      <c r="E1309">
        <v>15315.8587397683</v>
      </c>
      <c r="F1309">
        <f t="shared" si="164"/>
        <v>9.5188680794085148</v>
      </c>
      <c r="G1309" s="27">
        <v>44</v>
      </c>
      <c r="H1309">
        <f t="shared" si="165"/>
        <v>0.18286309863646838</v>
      </c>
      <c r="I1309">
        <f t="shared" si="166"/>
        <v>1.7406497125124096</v>
      </c>
      <c r="J1309" s="97">
        <v>3.9560220738918399E-2</v>
      </c>
      <c r="K1309" s="98">
        <v>1308</v>
      </c>
      <c r="L1309">
        <f t="shared" si="167"/>
        <v>15133.255703771727</v>
      </c>
      <c r="M1309">
        <f t="shared" si="168"/>
        <v>1714.3452400427259</v>
      </c>
      <c r="N1309" t="e">
        <f t="shared" si="169"/>
        <v>#N/A</v>
      </c>
      <c r="O1309" t="str">
        <f t="shared" si="170"/>
        <v>NA</v>
      </c>
      <c r="P1309" t="e">
        <v>#N/A</v>
      </c>
      <c r="Q1309">
        <v>1714.3452400427259</v>
      </c>
      <c r="R1309" t="str" cm="1">
        <f t="array" ref="R1309">INDEX($U$2:$U$6,ROUNDUP(K1309/$T$2,0))</f>
        <v>20-40%</v>
      </c>
      <c r="V1309">
        <v>0</v>
      </c>
    </row>
    <row r="1310" spans="1:22" x14ac:dyDescent="0.25">
      <c r="A1310" s="26">
        <v>1834</v>
      </c>
      <c r="B1310" s="96" t="s">
        <v>4585</v>
      </c>
      <c r="C1310">
        <v>14091110</v>
      </c>
      <c r="D1310" t="s">
        <v>4586</v>
      </c>
      <c r="E1310">
        <v>10026.112526966301</v>
      </c>
      <c r="F1310">
        <f t="shared" si="164"/>
        <v>6.2312694387609078</v>
      </c>
      <c r="G1310" s="27">
        <v>86</v>
      </c>
      <c r="H1310">
        <f t="shared" si="165"/>
        <v>0.54537971457730439</v>
      </c>
      <c r="I1310">
        <f t="shared" si="166"/>
        <v>3.3984079479657039</v>
      </c>
      <c r="J1310" s="97">
        <v>3.9516371487973302E-2</v>
      </c>
      <c r="K1310" s="98">
        <v>1309</v>
      </c>
      <c r="L1310">
        <f t="shared" si="167"/>
        <v>15139.486973210487</v>
      </c>
      <c r="M1310">
        <f t="shared" si="168"/>
        <v>1710.9468320947601</v>
      </c>
      <c r="N1310" t="e">
        <f t="shared" si="169"/>
        <v>#N/A</v>
      </c>
      <c r="O1310" t="str">
        <f t="shared" si="170"/>
        <v>NA</v>
      </c>
      <c r="P1310" t="e">
        <v>#N/A</v>
      </c>
      <c r="Q1310" t="e">
        <v>#N/A</v>
      </c>
      <c r="R1310" t="str" cm="1">
        <f t="array" ref="R1310">INDEX($U$2:$U$6,ROUNDUP(K1310/$T$2,0))</f>
        <v>20-40%</v>
      </c>
      <c r="V1310">
        <v>0</v>
      </c>
    </row>
    <row r="1311" spans="1:22" x14ac:dyDescent="0.25">
      <c r="A1311" s="26">
        <v>4232</v>
      </c>
      <c r="B1311" s="96" t="s">
        <v>4587</v>
      </c>
      <c r="C1311">
        <v>182331101</v>
      </c>
      <c r="D1311" t="s">
        <v>2485</v>
      </c>
      <c r="E1311">
        <v>1209.6120327344299</v>
      </c>
      <c r="F1311">
        <f t="shared" si="164"/>
        <v>0.75177876490642015</v>
      </c>
      <c r="G1311" s="27">
        <v>6</v>
      </c>
      <c r="H1311">
        <f t="shared" si="165"/>
        <v>0.31535211373288841</v>
      </c>
      <c r="I1311">
        <f t="shared" si="166"/>
        <v>0.2370750225727398</v>
      </c>
      <c r="J1311" s="97">
        <v>3.9512503762123299E-2</v>
      </c>
      <c r="K1311" s="98">
        <v>1310</v>
      </c>
      <c r="L1311">
        <f t="shared" si="167"/>
        <v>15140.238751975394</v>
      </c>
      <c r="M1311">
        <f t="shared" si="168"/>
        <v>1710.7097570721874</v>
      </c>
      <c r="N1311" t="e">
        <f t="shared" si="169"/>
        <v>#N/A</v>
      </c>
      <c r="O1311" t="str">
        <f t="shared" si="170"/>
        <v>NA</v>
      </c>
      <c r="P1311" t="e">
        <v>#N/A</v>
      </c>
      <c r="Q1311" t="e">
        <v>#N/A</v>
      </c>
      <c r="R1311" t="str" cm="1">
        <f t="array" ref="R1311">INDEX($U$2:$U$6,ROUNDUP(K1311/$T$2,0))</f>
        <v>20-40%</v>
      </c>
      <c r="V1311">
        <v>0</v>
      </c>
    </row>
    <row r="1312" spans="1:22" x14ac:dyDescent="0.25">
      <c r="A1312" s="26">
        <v>2029</v>
      </c>
      <c r="B1312" s="96" t="s">
        <v>4588</v>
      </c>
      <c r="C1312">
        <v>182601102</v>
      </c>
      <c r="D1312" t="s">
        <v>4589</v>
      </c>
      <c r="E1312">
        <v>15022.826381958699</v>
      </c>
      <c r="F1312">
        <f t="shared" si="164"/>
        <v>9.3367472852446856</v>
      </c>
      <c r="G1312" s="27">
        <v>115</v>
      </c>
      <c r="H1312">
        <f t="shared" si="165"/>
        <v>0.48580928449308747</v>
      </c>
      <c r="I1312">
        <f t="shared" si="166"/>
        <v>4.5358785181374977</v>
      </c>
      <c r="J1312" s="97">
        <v>3.9442421896847803E-2</v>
      </c>
      <c r="K1312" s="98">
        <v>1311</v>
      </c>
      <c r="L1312">
        <f t="shared" si="167"/>
        <v>15149.575499260638</v>
      </c>
      <c r="M1312">
        <f t="shared" si="168"/>
        <v>1706.1738785540499</v>
      </c>
      <c r="N1312" t="e">
        <f t="shared" si="169"/>
        <v>#N/A</v>
      </c>
      <c r="O1312" t="str">
        <f t="shared" si="170"/>
        <v>NA</v>
      </c>
      <c r="P1312" t="e">
        <v>#N/A</v>
      </c>
      <c r="Q1312" t="e">
        <v>#N/A</v>
      </c>
      <c r="R1312" t="str" cm="1">
        <f t="array" ref="R1312">INDEX($U$2:$U$6,ROUNDUP(K1312/$T$2,0))</f>
        <v>20-40%</v>
      </c>
      <c r="V1312">
        <v>0</v>
      </c>
    </row>
    <row r="1313" spans="1:22" x14ac:dyDescent="0.25">
      <c r="A1313" s="26">
        <v>6282</v>
      </c>
      <c r="B1313" s="96" t="s">
        <v>1464</v>
      </c>
      <c r="C1313">
        <v>42571101</v>
      </c>
      <c r="D1313" t="s">
        <v>578</v>
      </c>
      <c r="E1313">
        <v>5070.4899216803897</v>
      </c>
      <c r="F1313">
        <f t="shared" si="164"/>
        <v>3.1513299699691668</v>
      </c>
      <c r="G1313" s="27">
        <v>41</v>
      </c>
      <c r="H1313">
        <f t="shared" si="165"/>
        <v>0.51247422817163046</v>
      </c>
      <c r="I1313">
        <f t="shared" si="166"/>
        <v>1.6149753940740761</v>
      </c>
      <c r="J1313" s="97">
        <v>3.9389643757904297E-2</v>
      </c>
      <c r="K1313" s="98">
        <v>1312</v>
      </c>
      <c r="L1313">
        <f t="shared" si="167"/>
        <v>15152.726829230607</v>
      </c>
      <c r="M1313">
        <f t="shared" si="168"/>
        <v>1704.5589031599759</v>
      </c>
      <c r="N1313" t="e">
        <f t="shared" si="169"/>
        <v>#N/A</v>
      </c>
      <c r="O1313" t="str">
        <f t="shared" si="170"/>
        <v>NA</v>
      </c>
      <c r="P1313" t="e">
        <v>#N/A</v>
      </c>
      <c r="Q1313" t="e">
        <v>#N/A</v>
      </c>
      <c r="R1313" t="str" cm="1">
        <f t="array" ref="R1313">INDEX($U$2:$U$6,ROUNDUP(K1313/$T$2,0))</f>
        <v>20-40%</v>
      </c>
      <c r="V1313">
        <v>0</v>
      </c>
    </row>
    <row r="1314" spans="1:22" x14ac:dyDescent="0.25">
      <c r="A1314" s="26">
        <v>7224</v>
      </c>
      <c r="B1314" s="96" t="s">
        <v>636</v>
      </c>
      <c r="C1314">
        <v>42091101</v>
      </c>
      <c r="D1314" t="s">
        <v>635</v>
      </c>
      <c r="E1314">
        <v>16625.880847870099</v>
      </c>
      <c r="F1314">
        <f t="shared" si="164"/>
        <v>10.333052111789993</v>
      </c>
      <c r="G1314" s="27">
        <v>112</v>
      </c>
      <c r="H1314">
        <f t="shared" si="165"/>
        <v>0.42665813397849628</v>
      </c>
      <c r="I1314">
        <f t="shared" si="166"/>
        <v>4.4086807323188788</v>
      </c>
      <c r="J1314" s="97">
        <v>3.9363220824275701E-2</v>
      </c>
      <c r="K1314" s="98">
        <v>1313</v>
      </c>
      <c r="L1314">
        <f t="shared" si="167"/>
        <v>15163.059881342397</v>
      </c>
      <c r="M1314">
        <f t="shared" si="168"/>
        <v>1700.1502224276571</v>
      </c>
      <c r="N1314" t="e">
        <f t="shared" si="169"/>
        <v>#N/A</v>
      </c>
      <c r="O1314" t="str">
        <f t="shared" si="170"/>
        <v>NA</v>
      </c>
      <c r="P1314" t="e">
        <v>#N/A</v>
      </c>
      <c r="Q1314" t="e">
        <v>#N/A</v>
      </c>
      <c r="R1314" t="str" cm="1">
        <f t="array" ref="R1314">INDEX($U$2:$U$6,ROUNDUP(K1314/$T$2,0))</f>
        <v>20-40%</v>
      </c>
      <c r="V1314">
        <v>0</v>
      </c>
    </row>
    <row r="1315" spans="1:22" x14ac:dyDescent="0.25">
      <c r="A1315" s="26">
        <v>3752</v>
      </c>
      <c r="B1315" s="96" t="s">
        <v>4590</v>
      </c>
      <c r="C1315">
        <v>42811113</v>
      </c>
      <c r="D1315" t="s">
        <v>1267</v>
      </c>
      <c r="E1315">
        <v>4460.2370364718299</v>
      </c>
      <c r="F1315">
        <f t="shared" si="164"/>
        <v>2.7720553365269298</v>
      </c>
      <c r="G1315" s="27">
        <v>26</v>
      </c>
      <c r="H1315">
        <f t="shared" si="165"/>
        <v>0.36911439022766129</v>
      </c>
      <c r="I1315">
        <f t="shared" si="166"/>
        <v>1.0232055152194721</v>
      </c>
      <c r="J1315" s="97">
        <v>3.9354058277672001E-2</v>
      </c>
      <c r="K1315" s="98">
        <v>1314</v>
      </c>
      <c r="L1315">
        <f t="shared" si="167"/>
        <v>15165.831936678924</v>
      </c>
      <c r="M1315">
        <f t="shared" si="168"/>
        <v>1699.1270169124377</v>
      </c>
      <c r="N1315" t="e">
        <f t="shared" si="169"/>
        <v>#N/A</v>
      </c>
      <c r="O1315" t="str">
        <f t="shared" si="170"/>
        <v>NA</v>
      </c>
      <c r="P1315" t="e">
        <v>#N/A</v>
      </c>
      <c r="Q1315" t="e">
        <v>#N/A</v>
      </c>
      <c r="R1315" t="str" cm="1">
        <f t="array" ref="R1315">INDEX($U$2:$U$6,ROUNDUP(K1315/$T$2,0))</f>
        <v>20-40%</v>
      </c>
      <c r="V1315">
        <v>0</v>
      </c>
    </row>
    <row r="1316" spans="1:22" x14ac:dyDescent="0.25">
      <c r="A1316" s="26">
        <v>8901</v>
      </c>
      <c r="B1316" s="96" t="s">
        <v>604</v>
      </c>
      <c r="C1316">
        <v>192461102</v>
      </c>
      <c r="D1316" t="s">
        <v>250</v>
      </c>
      <c r="E1316">
        <v>11162.2657847009</v>
      </c>
      <c r="F1316">
        <f t="shared" si="164"/>
        <v>6.9373932782479173</v>
      </c>
      <c r="G1316" s="27">
        <v>85</v>
      </c>
      <c r="H1316">
        <f t="shared" si="165"/>
        <v>0.48074952660865156</v>
      </c>
      <c r="I1316">
        <f t="shared" si="166"/>
        <v>3.3351485344157275</v>
      </c>
      <c r="J1316" s="97">
        <v>3.9237041581361501E-2</v>
      </c>
      <c r="K1316" s="98">
        <v>1315</v>
      </c>
      <c r="L1316">
        <f t="shared" si="167"/>
        <v>15172.769329957171</v>
      </c>
      <c r="M1316">
        <f t="shared" si="168"/>
        <v>1695.7918683780219</v>
      </c>
      <c r="N1316" t="e">
        <f t="shared" si="169"/>
        <v>#N/A</v>
      </c>
      <c r="O1316" t="str">
        <f t="shared" si="170"/>
        <v>NA</v>
      </c>
      <c r="P1316" t="e">
        <v>#N/A</v>
      </c>
      <c r="Q1316" t="e">
        <v>#N/A</v>
      </c>
      <c r="R1316" t="str" cm="1">
        <f t="array" ref="R1316">INDEX($U$2:$U$6,ROUNDUP(K1316/$T$2,0))</f>
        <v>20-40%</v>
      </c>
      <c r="V1316">
        <v>0</v>
      </c>
    </row>
    <row r="1317" spans="1:22" x14ac:dyDescent="0.25">
      <c r="A1317" s="26">
        <v>3640</v>
      </c>
      <c r="B1317" s="96" t="s">
        <v>4591</v>
      </c>
      <c r="C1317">
        <v>163451702</v>
      </c>
      <c r="D1317" t="s">
        <v>933</v>
      </c>
      <c r="E1317">
        <v>2351.36135750518</v>
      </c>
      <c r="F1317">
        <f t="shared" si="164"/>
        <v>1.4613805826632567</v>
      </c>
      <c r="G1317" s="27">
        <v>47</v>
      </c>
      <c r="H1317">
        <f t="shared" si="165"/>
        <v>1.2618166703091171</v>
      </c>
      <c r="I1317">
        <f t="shared" si="166"/>
        <v>1.8439943808705479</v>
      </c>
      <c r="J1317" s="97">
        <v>3.92339229972457E-2</v>
      </c>
      <c r="K1317" s="98">
        <v>1316</v>
      </c>
      <c r="L1317">
        <f t="shared" si="167"/>
        <v>15174.230710539834</v>
      </c>
      <c r="M1317">
        <f t="shared" si="168"/>
        <v>1693.9478739971514</v>
      </c>
      <c r="N1317" t="e">
        <f t="shared" si="169"/>
        <v>#N/A</v>
      </c>
      <c r="O1317" t="str">
        <f t="shared" si="170"/>
        <v>NA</v>
      </c>
      <c r="P1317" t="e">
        <v>#N/A</v>
      </c>
      <c r="Q1317">
        <v>1693.9478739971514</v>
      </c>
      <c r="R1317" t="str" cm="1">
        <f t="array" ref="R1317">INDEX($U$2:$U$6,ROUNDUP(K1317/$T$2,0))</f>
        <v>20-40%</v>
      </c>
      <c r="V1317">
        <v>0</v>
      </c>
    </row>
    <row r="1318" spans="1:22" x14ac:dyDescent="0.25">
      <c r="A1318" s="26">
        <v>4627</v>
      </c>
      <c r="B1318" s="96" t="s">
        <v>1445</v>
      </c>
      <c r="C1318">
        <v>182631107</v>
      </c>
      <c r="D1318" t="s">
        <v>1081</v>
      </c>
      <c r="E1318">
        <v>29266.156586970501</v>
      </c>
      <c r="F1318">
        <f t="shared" si="164"/>
        <v>18.189034547526724</v>
      </c>
      <c r="G1318" s="27">
        <v>202</v>
      </c>
      <c r="H1318">
        <f t="shared" si="165"/>
        <v>0.43516035876163162</v>
      </c>
      <c r="I1318">
        <f t="shared" si="166"/>
        <v>7.9151467992294409</v>
      </c>
      <c r="J1318" s="97">
        <v>3.9183895045690302E-2</v>
      </c>
      <c r="K1318" s="98">
        <v>1317</v>
      </c>
      <c r="L1318">
        <f t="shared" si="167"/>
        <v>15192.419745087362</v>
      </c>
      <c r="M1318">
        <f t="shared" si="168"/>
        <v>1686.032727197922</v>
      </c>
      <c r="N1318" t="e">
        <f t="shared" si="169"/>
        <v>#N/A</v>
      </c>
      <c r="O1318" t="str">
        <f t="shared" si="170"/>
        <v>NA</v>
      </c>
      <c r="P1318" t="e">
        <v>#N/A</v>
      </c>
      <c r="Q1318" t="e">
        <v>#N/A</v>
      </c>
      <c r="R1318" t="str" cm="1">
        <f t="array" ref="R1318">INDEX($U$2:$U$6,ROUNDUP(K1318/$T$2,0))</f>
        <v>20-40%</v>
      </c>
      <c r="V1318">
        <v>0</v>
      </c>
    </row>
    <row r="1319" spans="1:22" x14ac:dyDescent="0.25">
      <c r="A1319" s="26">
        <v>2477</v>
      </c>
      <c r="B1319" s="96" t="s">
        <v>123</v>
      </c>
      <c r="C1319">
        <v>103321101</v>
      </c>
      <c r="D1319" t="s">
        <v>242</v>
      </c>
      <c r="E1319">
        <v>51859.327133335501</v>
      </c>
      <c r="F1319">
        <f t="shared" si="164"/>
        <v>32.230781313446549</v>
      </c>
      <c r="G1319" s="27">
        <v>208</v>
      </c>
      <c r="H1319">
        <f t="shared" si="165"/>
        <v>0.25281784504237065</v>
      </c>
      <c r="I1319">
        <f t="shared" si="166"/>
        <v>8.148516675697465</v>
      </c>
      <c r="J1319" s="97">
        <v>3.9175560940853199E-2</v>
      </c>
      <c r="K1319" s="98">
        <v>1318</v>
      </c>
      <c r="L1319">
        <f t="shared" si="167"/>
        <v>15224.650526400808</v>
      </c>
      <c r="M1319">
        <f t="shared" si="168"/>
        <v>1677.8842105222245</v>
      </c>
      <c r="N1319" t="e">
        <f t="shared" si="169"/>
        <v>#N/A</v>
      </c>
      <c r="O1319" t="str">
        <f t="shared" si="170"/>
        <v>NA</v>
      </c>
      <c r="P1319" t="e">
        <v>#N/A</v>
      </c>
      <c r="Q1319" t="e">
        <v>#N/A</v>
      </c>
      <c r="R1319" t="str" cm="1">
        <f t="array" ref="R1319">INDEX($U$2:$U$6,ROUNDUP(K1319/$T$2,0))</f>
        <v>20-40%</v>
      </c>
      <c r="V1319">
        <v>0</v>
      </c>
    </row>
    <row r="1320" spans="1:22" x14ac:dyDescent="0.25">
      <c r="A1320" s="26">
        <v>6350</v>
      </c>
      <c r="B1320" s="96" t="s">
        <v>1333</v>
      </c>
      <c r="C1320">
        <v>42021112</v>
      </c>
      <c r="D1320" t="s">
        <v>1070</v>
      </c>
      <c r="E1320">
        <v>32333.736900328498</v>
      </c>
      <c r="F1320">
        <f t="shared" si="164"/>
        <v>20.095548104616842</v>
      </c>
      <c r="G1320" s="27">
        <v>317</v>
      </c>
      <c r="H1320">
        <f t="shared" si="165"/>
        <v>0.61604662695542556</v>
      </c>
      <c r="I1320">
        <f t="shared" si="166"/>
        <v>12.379794626669701</v>
      </c>
      <c r="J1320" s="97">
        <v>3.90529798948571E-2</v>
      </c>
      <c r="K1320" s="98">
        <v>1319</v>
      </c>
      <c r="L1320">
        <f t="shared" si="167"/>
        <v>15244.746074505425</v>
      </c>
      <c r="M1320">
        <f t="shared" si="168"/>
        <v>1665.5044158955548</v>
      </c>
      <c r="N1320" t="e">
        <f t="shared" si="169"/>
        <v>#N/A</v>
      </c>
      <c r="O1320" t="str">
        <f t="shared" si="170"/>
        <v>NA</v>
      </c>
      <c r="P1320" t="e">
        <v>#N/A</v>
      </c>
      <c r="Q1320" t="e">
        <v>#N/A</v>
      </c>
      <c r="R1320" t="str" cm="1">
        <f t="array" ref="R1320">INDEX($U$2:$U$6,ROUNDUP(K1320/$T$2,0))</f>
        <v>20-40%</v>
      </c>
      <c r="V1320">
        <v>0</v>
      </c>
    </row>
    <row r="1321" spans="1:22" x14ac:dyDescent="0.25">
      <c r="A1321" s="26">
        <v>798</v>
      </c>
      <c r="B1321" s="96" t="s">
        <v>4592</v>
      </c>
      <c r="C1321">
        <v>152691107</v>
      </c>
      <c r="D1321" t="s">
        <v>567</v>
      </c>
      <c r="E1321">
        <v>9216.7854029296905</v>
      </c>
      <c r="F1321">
        <f t="shared" si="164"/>
        <v>5.7282693616716536</v>
      </c>
      <c r="G1321" s="27">
        <v>243</v>
      </c>
      <c r="H1321">
        <f t="shared" si="165"/>
        <v>1.6429757899408817</v>
      </c>
      <c r="I1321">
        <f t="shared" si="166"/>
        <v>9.4114078794866352</v>
      </c>
      <c r="J1321" s="97">
        <v>3.8730073578134301E-2</v>
      </c>
      <c r="K1321" s="98">
        <v>1320</v>
      </c>
      <c r="L1321">
        <f t="shared" si="167"/>
        <v>15250.474343867096</v>
      </c>
      <c r="M1321">
        <f t="shared" si="168"/>
        <v>1656.0930080160681</v>
      </c>
      <c r="N1321" t="e">
        <f t="shared" si="169"/>
        <v>#N/A</v>
      </c>
      <c r="O1321" t="str">
        <f t="shared" si="170"/>
        <v>NA</v>
      </c>
      <c r="P1321" t="e">
        <v>#N/A</v>
      </c>
      <c r="Q1321" t="e">
        <v>#N/A</v>
      </c>
      <c r="R1321" t="str" cm="1">
        <f t="array" ref="R1321">INDEX($U$2:$U$6,ROUNDUP(K1321/$T$2,0))</f>
        <v>20-40%</v>
      </c>
      <c r="V1321">
        <v>0</v>
      </c>
    </row>
    <row r="1322" spans="1:22" x14ac:dyDescent="0.25">
      <c r="A1322" s="26">
        <v>10498</v>
      </c>
      <c r="B1322" s="96" t="s">
        <v>4593</v>
      </c>
      <c r="C1322">
        <v>12022212</v>
      </c>
      <c r="D1322" t="s">
        <v>628</v>
      </c>
      <c r="E1322">
        <v>829.43755752031404</v>
      </c>
      <c r="F1322">
        <f t="shared" si="164"/>
        <v>0.51549879274102794</v>
      </c>
      <c r="G1322" s="27">
        <v>10</v>
      </c>
      <c r="H1322">
        <f t="shared" si="165"/>
        <v>0.75079808022360917</v>
      </c>
      <c r="I1322">
        <f t="shared" si="166"/>
        <v>0.38703550394755198</v>
      </c>
      <c r="J1322" s="97">
        <v>3.8703550394755197E-2</v>
      </c>
      <c r="K1322" s="98">
        <v>1321</v>
      </c>
      <c r="L1322">
        <f t="shared" si="167"/>
        <v>15250.989842659837</v>
      </c>
      <c r="M1322">
        <f t="shared" si="168"/>
        <v>1655.7059725121205</v>
      </c>
      <c r="N1322" t="e">
        <f t="shared" si="169"/>
        <v>#N/A</v>
      </c>
      <c r="O1322" t="str">
        <f t="shared" si="170"/>
        <v>NA</v>
      </c>
      <c r="P1322" t="e">
        <v>#N/A</v>
      </c>
      <c r="Q1322" t="e">
        <v>#N/A</v>
      </c>
      <c r="R1322" t="str" cm="1">
        <f t="array" ref="R1322">INDEX($U$2:$U$6,ROUNDUP(K1322/$T$2,0))</f>
        <v>20-40%</v>
      </c>
      <c r="V1322">
        <v>0</v>
      </c>
    </row>
    <row r="1323" spans="1:22" x14ac:dyDescent="0.25">
      <c r="A1323" s="26">
        <v>9150</v>
      </c>
      <c r="B1323" s="96" t="s">
        <v>4594</v>
      </c>
      <c r="C1323">
        <v>103104401</v>
      </c>
      <c r="D1323" t="s">
        <v>2058</v>
      </c>
      <c r="E1323">
        <v>12447.753817831201</v>
      </c>
      <c r="F1323">
        <f t="shared" si="164"/>
        <v>7.7363292839224371</v>
      </c>
      <c r="G1323" s="27">
        <v>22</v>
      </c>
      <c r="H1323">
        <f t="shared" si="165"/>
        <v>0.11005703225496148</v>
      </c>
      <c r="I1323">
        <f t="shared" si="166"/>
        <v>0.8514374415356547</v>
      </c>
      <c r="J1323" s="97">
        <v>3.8701701887984302E-2</v>
      </c>
      <c r="K1323" s="98">
        <v>1322</v>
      </c>
      <c r="L1323">
        <f t="shared" si="167"/>
        <v>15258.726171943759</v>
      </c>
      <c r="M1323">
        <f t="shared" si="168"/>
        <v>1654.8545350705849</v>
      </c>
      <c r="N1323" t="e">
        <f t="shared" si="169"/>
        <v>#N/A</v>
      </c>
      <c r="O1323" t="str">
        <f t="shared" si="170"/>
        <v>NA</v>
      </c>
      <c r="P1323" t="e">
        <v>#N/A</v>
      </c>
      <c r="Q1323" t="e">
        <v>#N/A</v>
      </c>
      <c r="R1323" t="str" cm="1">
        <f t="array" ref="R1323">INDEX($U$2:$U$6,ROUNDUP(K1323/$T$2,0))</f>
        <v>20-40%</v>
      </c>
      <c r="V1323">
        <v>0</v>
      </c>
    </row>
    <row r="1324" spans="1:22" x14ac:dyDescent="0.25">
      <c r="A1324" s="26">
        <v>561</v>
      </c>
      <c r="B1324" s="96" t="s">
        <v>4595</v>
      </c>
      <c r="C1324">
        <v>42031122</v>
      </c>
      <c r="D1324" t="s">
        <v>1412</v>
      </c>
      <c r="E1324">
        <v>4807.0968629156796</v>
      </c>
      <c r="F1324">
        <f t="shared" si="164"/>
        <v>2.9876301198978741</v>
      </c>
      <c r="G1324" s="27">
        <v>36</v>
      </c>
      <c r="H1324">
        <f t="shared" si="165"/>
        <v>0.46589850713288028</v>
      </c>
      <c r="I1324">
        <f t="shared" si="166"/>
        <v>1.3919324127256476</v>
      </c>
      <c r="J1324" s="97">
        <v>3.8664789242379101E-2</v>
      </c>
      <c r="K1324" s="98">
        <v>1323</v>
      </c>
      <c r="L1324">
        <f t="shared" si="167"/>
        <v>15261.713802063658</v>
      </c>
      <c r="M1324">
        <f t="shared" si="168"/>
        <v>1653.4626026578592</v>
      </c>
      <c r="N1324" t="e">
        <f t="shared" si="169"/>
        <v>#N/A</v>
      </c>
      <c r="O1324" t="str">
        <f t="shared" si="170"/>
        <v>NA</v>
      </c>
      <c r="P1324" t="e">
        <v>#N/A</v>
      </c>
      <c r="Q1324" t="e">
        <v>#N/A</v>
      </c>
      <c r="R1324" t="str" cm="1">
        <f t="array" ref="R1324">INDEX($U$2:$U$6,ROUNDUP(K1324/$T$2,0))</f>
        <v>20-40%</v>
      </c>
      <c r="V1324">
        <v>0</v>
      </c>
    </row>
    <row r="1325" spans="1:22" x14ac:dyDescent="0.25">
      <c r="A1325" s="26">
        <v>2054</v>
      </c>
      <c r="B1325" s="96" t="s">
        <v>4596</v>
      </c>
      <c r="C1325">
        <v>43291104</v>
      </c>
      <c r="D1325" t="s">
        <v>938</v>
      </c>
      <c r="E1325">
        <v>15111.3604405281</v>
      </c>
      <c r="F1325">
        <f t="shared" si="164"/>
        <v>9.391771560303356</v>
      </c>
      <c r="G1325" s="27">
        <v>107</v>
      </c>
      <c r="H1325">
        <f t="shared" si="165"/>
        <v>0.4388290131473066</v>
      </c>
      <c r="I1325">
        <f t="shared" si="166"/>
        <v>4.1213818455128619</v>
      </c>
      <c r="J1325" s="97">
        <v>3.8517587341241701E-2</v>
      </c>
      <c r="K1325" s="98">
        <v>1324</v>
      </c>
      <c r="L1325">
        <f t="shared" si="167"/>
        <v>15271.105573623961</v>
      </c>
      <c r="M1325">
        <f t="shared" si="168"/>
        <v>1649.3412208123464</v>
      </c>
      <c r="N1325" t="e">
        <f t="shared" si="169"/>
        <v>#N/A</v>
      </c>
      <c r="O1325" t="str">
        <f t="shared" si="170"/>
        <v>NA</v>
      </c>
      <c r="P1325" t="e">
        <v>#N/A</v>
      </c>
      <c r="Q1325" t="e">
        <v>#N/A</v>
      </c>
      <c r="R1325" t="str" cm="1">
        <f t="array" ref="R1325">INDEX($U$2:$U$6,ROUNDUP(K1325/$T$2,0))</f>
        <v>20-40%</v>
      </c>
      <c r="V1325">
        <v>0</v>
      </c>
    </row>
    <row r="1326" spans="1:22" x14ac:dyDescent="0.25">
      <c r="A1326" s="26">
        <v>3362</v>
      </c>
      <c r="B1326" s="96" t="s">
        <v>4597</v>
      </c>
      <c r="C1326">
        <v>43191101</v>
      </c>
      <c r="D1326" t="s">
        <v>575</v>
      </c>
      <c r="E1326">
        <v>10487.688342673</v>
      </c>
      <c r="F1326">
        <f t="shared" si="164"/>
        <v>6.518140672885643</v>
      </c>
      <c r="G1326" s="27">
        <v>90</v>
      </c>
      <c r="H1326">
        <f t="shared" si="165"/>
        <v>0.53142613700385366</v>
      </c>
      <c r="I1326">
        <f t="shared" si="166"/>
        <v>3.4639103182393169</v>
      </c>
      <c r="J1326" s="97">
        <v>3.84878924248813E-2</v>
      </c>
      <c r="K1326" s="98">
        <v>1325</v>
      </c>
      <c r="L1326">
        <f t="shared" si="167"/>
        <v>15277.623714296848</v>
      </c>
      <c r="M1326">
        <f t="shared" si="168"/>
        <v>1645.877310494107</v>
      </c>
      <c r="N1326" t="e">
        <f t="shared" si="169"/>
        <v>#N/A</v>
      </c>
      <c r="O1326" t="str">
        <f t="shared" si="170"/>
        <v>NA</v>
      </c>
      <c r="P1326" t="e">
        <v>#N/A</v>
      </c>
      <c r="Q1326" t="e">
        <v>#N/A</v>
      </c>
      <c r="R1326" t="str" cm="1">
        <f t="array" ref="R1326">INDEX($U$2:$U$6,ROUNDUP(K1326/$T$2,0))</f>
        <v>20-40%</v>
      </c>
      <c r="V1326">
        <v>0</v>
      </c>
    </row>
    <row r="1327" spans="1:22" x14ac:dyDescent="0.25">
      <c r="A1327" s="26">
        <v>3879</v>
      </c>
      <c r="B1327" s="96" t="s">
        <v>473</v>
      </c>
      <c r="C1327">
        <v>42661103</v>
      </c>
      <c r="D1327" t="s">
        <v>286</v>
      </c>
      <c r="E1327">
        <v>20286.238548129899</v>
      </c>
      <c r="F1327">
        <f t="shared" si="164"/>
        <v>12.607979209527594</v>
      </c>
      <c r="G1327" s="27">
        <v>89</v>
      </c>
      <c r="H1327">
        <f t="shared" si="165"/>
        <v>0.27124239427017804</v>
      </c>
      <c r="I1327">
        <f t="shared" si="166"/>
        <v>3.4198184677008912</v>
      </c>
      <c r="J1327" s="97">
        <v>3.8424926603380802E-2</v>
      </c>
      <c r="K1327" s="98">
        <v>1326</v>
      </c>
      <c r="L1327">
        <f t="shared" si="167"/>
        <v>15290.231693506375</v>
      </c>
      <c r="M1327">
        <f t="shared" si="168"/>
        <v>1642.457492026406</v>
      </c>
      <c r="N1327" t="e">
        <f t="shared" si="169"/>
        <v>#N/A</v>
      </c>
      <c r="O1327" t="str">
        <f t="shared" si="170"/>
        <v>NA</v>
      </c>
      <c r="P1327" t="e">
        <v>#N/A</v>
      </c>
      <c r="Q1327" t="e">
        <v>#N/A</v>
      </c>
      <c r="R1327" t="str" cm="1">
        <f t="array" ref="R1327">INDEX($U$2:$U$6,ROUNDUP(K1327/$T$2,0))</f>
        <v>20-40%</v>
      </c>
      <c r="V1327">
        <v>0</v>
      </c>
    </row>
    <row r="1328" spans="1:22" x14ac:dyDescent="0.25">
      <c r="A1328" s="26">
        <v>2472</v>
      </c>
      <c r="B1328" s="96" t="s">
        <v>1536</v>
      </c>
      <c r="C1328">
        <v>42151104</v>
      </c>
      <c r="D1328" t="s">
        <v>1535</v>
      </c>
      <c r="E1328">
        <v>15438.0154265499</v>
      </c>
      <c r="F1328">
        <f t="shared" si="164"/>
        <v>9.5947889537289619</v>
      </c>
      <c r="G1328" s="27">
        <v>105</v>
      </c>
      <c r="H1328">
        <f t="shared" si="165"/>
        <v>0.41896171831796386</v>
      </c>
      <c r="I1328">
        <f t="shared" si="166"/>
        <v>4.0198492669525043</v>
      </c>
      <c r="J1328" s="97">
        <v>3.8284278732880997E-2</v>
      </c>
      <c r="K1328" s="98">
        <v>1327</v>
      </c>
      <c r="L1328">
        <f t="shared" si="167"/>
        <v>15299.826482460105</v>
      </c>
      <c r="M1328">
        <f t="shared" si="168"/>
        <v>1638.4376427594536</v>
      </c>
      <c r="N1328" t="e">
        <f t="shared" si="169"/>
        <v>#N/A</v>
      </c>
      <c r="O1328" t="str">
        <f t="shared" si="170"/>
        <v>NA</v>
      </c>
      <c r="P1328" t="e">
        <v>#N/A</v>
      </c>
      <c r="Q1328" t="e">
        <v>#N/A</v>
      </c>
      <c r="R1328" t="str" cm="1">
        <f t="array" ref="R1328">INDEX($U$2:$U$6,ROUNDUP(K1328/$T$2,0))</f>
        <v>20-40%</v>
      </c>
      <c r="V1328">
        <v>0</v>
      </c>
    </row>
    <row r="1329" spans="1:22" x14ac:dyDescent="0.25">
      <c r="A1329" s="26">
        <v>2655</v>
      </c>
      <c r="B1329" s="96" t="s">
        <v>846</v>
      </c>
      <c r="C1329">
        <v>183052110</v>
      </c>
      <c r="D1329" t="s">
        <v>845</v>
      </c>
      <c r="E1329">
        <v>48580.678139080497</v>
      </c>
      <c r="F1329">
        <f t="shared" si="164"/>
        <v>30.1930877185087</v>
      </c>
      <c r="G1329" s="27">
        <v>259</v>
      </c>
      <c r="H1329">
        <f t="shared" si="165"/>
        <v>0.32836588243756154</v>
      </c>
      <c r="I1329">
        <f t="shared" si="166"/>
        <v>9.9143798922028115</v>
      </c>
      <c r="J1329" s="97">
        <v>3.8279459043254097E-2</v>
      </c>
      <c r="K1329" s="98">
        <v>1328</v>
      </c>
      <c r="L1329">
        <f t="shared" si="167"/>
        <v>15330.019570178614</v>
      </c>
      <c r="M1329">
        <f t="shared" si="168"/>
        <v>1628.5232628672509</v>
      </c>
      <c r="N1329" t="e">
        <f t="shared" si="169"/>
        <v>#N/A</v>
      </c>
      <c r="O1329" t="str">
        <f t="shared" si="170"/>
        <v>NA</v>
      </c>
      <c r="P1329" t="e">
        <v>#N/A</v>
      </c>
      <c r="Q1329" t="e">
        <v>#N/A</v>
      </c>
      <c r="R1329" t="str" cm="1">
        <f t="array" ref="R1329">INDEX($U$2:$U$6,ROUNDUP(K1329/$T$2,0))</f>
        <v>20-40%</v>
      </c>
      <c r="V1329">
        <v>0</v>
      </c>
    </row>
    <row r="1330" spans="1:22" x14ac:dyDescent="0.25">
      <c r="A1330" s="26">
        <v>4442</v>
      </c>
      <c r="B1330" s="96" t="s">
        <v>1618</v>
      </c>
      <c r="C1330">
        <v>182601104</v>
      </c>
      <c r="D1330" t="s">
        <v>1036</v>
      </c>
      <c r="E1330">
        <v>20064.338486065</v>
      </c>
      <c r="F1330">
        <f t="shared" si="164"/>
        <v>12.470067424527658</v>
      </c>
      <c r="G1330" s="27">
        <v>154</v>
      </c>
      <c r="H1330">
        <f t="shared" si="165"/>
        <v>0.4706539798782664</v>
      </c>
      <c r="I1330">
        <f t="shared" si="166"/>
        <v>5.8690868627042656</v>
      </c>
      <c r="J1330" s="97">
        <v>3.81109536539238E-2</v>
      </c>
      <c r="K1330" s="98">
        <v>1329</v>
      </c>
      <c r="L1330">
        <f t="shared" si="167"/>
        <v>15342.489637603141</v>
      </c>
      <c r="M1330">
        <f t="shared" si="168"/>
        <v>1622.6541760045466</v>
      </c>
      <c r="N1330" t="e">
        <f t="shared" si="169"/>
        <v>#N/A</v>
      </c>
      <c r="O1330" t="str">
        <f t="shared" si="170"/>
        <v>NA</v>
      </c>
      <c r="P1330" t="e">
        <v>#N/A</v>
      </c>
      <c r="Q1330" t="e">
        <v>#N/A</v>
      </c>
      <c r="R1330" t="str" cm="1">
        <f t="array" ref="R1330">INDEX($U$2:$U$6,ROUNDUP(K1330/$T$2,0))</f>
        <v>20-40%</v>
      </c>
      <c r="V1330">
        <v>0</v>
      </c>
    </row>
    <row r="1331" spans="1:22" x14ac:dyDescent="0.25">
      <c r="A1331" s="26">
        <v>3161</v>
      </c>
      <c r="B1331" s="96" t="s">
        <v>1777</v>
      </c>
      <c r="C1331">
        <v>163011103</v>
      </c>
      <c r="D1331" t="s">
        <v>1776</v>
      </c>
      <c r="E1331">
        <v>4402.6894382823102</v>
      </c>
      <c r="F1331">
        <f t="shared" si="164"/>
        <v>2.7362892717727223</v>
      </c>
      <c r="G1331" s="27">
        <v>72</v>
      </c>
      <c r="H1331">
        <f t="shared" si="165"/>
        <v>0.99916808580629135</v>
      </c>
      <c r="I1331">
        <f t="shared" si="166"/>
        <v>2.7340129138894418</v>
      </c>
      <c r="J1331" s="97">
        <v>3.79724015817978E-2</v>
      </c>
      <c r="K1331" s="98">
        <v>1330</v>
      </c>
      <c r="L1331">
        <f t="shared" si="167"/>
        <v>15345.225926874913</v>
      </c>
      <c r="M1331">
        <f t="shared" si="168"/>
        <v>1619.9201630906571</v>
      </c>
      <c r="N1331" t="e">
        <f t="shared" si="169"/>
        <v>#N/A</v>
      </c>
      <c r="O1331" t="str">
        <f t="shared" si="170"/>
        <v>NA</v>
      </c>
      <c r="P1331" t="e">
        <v>#N/A</v>
      </c>
      <c r="Q1331" t="e">
        <v>#N/A</v>
      </c>
      <c r="R1331" t="str" cm="1">
        <f t="array" ref="R1331">INDEX($U$2:$U$6,ROUNDUP(K1331/$T$2,0))</f>
        <v>20-40%</v>
      </c>
      <c r="V1331">
        <v>0</v>
      </c>
    </row>
    <row r="1332" spans="1:22" x14ac:dyDescent="0.25">
      <c r="A1332" s="26">
        <v>7038</v>
      </c>
      <c r="B1332" s="96" t="s">
        <v>1529</v>
      </c>
      <c r="C1332">
        <v>42091102</v>
      </c>
      <c r="D1332" t="s">
        <v>1528</v>
      </c>
      <c r="E1332">
        <v>9584.4637133830493</v>
      </c>
      <c r="F1332">
        <f t="shared" si="164"/>
        <v>5.9567829169565254</v>
      </c>
      <c r="G1332" s="27">
        <v>84</v>
      </c>
      <c r="H1332">
        <f t="shared" si="165"/>
        <v>0.53439121015600632</v>
      </c>
      <c r="I1332">
        <f t="shared" si="166"/>
        <v>3.1832524316290232</v>
      </c>
      <c r="J1332" s="97">
        <v>3.7895862281297897E-2</v>
      </c>
      <c r="K1332" s="98">
        <v>1331</v>
      </c>
      <c r="L1332">
        <f t="shared" si="167"/>
        <v>15351.18270979187</v>
      </c>
      <c r="M1332">
        <f t="shared" si="168"/>
        <v>1616.7369106590281</v>
      </c>
      <c r="N1332" t="e">
        <f t="shared" si="169"/>
        <v>#N/A</v>
      </c>
      <c r="O1332" t="str">
        <f t="shared" si="170"/>
        <v>NA</v>
      </c>
      <c r="P1332" t="e">
        <v>#N/A</v>
      </c>
      <c r="Q1332" t="e">
        <v>#N/A</v>
      </c>
      <c r="R1332" t="str" cm="1">
        <f t="array" ref="R1332">INDEX($U$2:$U$6,ROUNDUP(K1332/$T$2,0))</f>
        <v>20-40%</v>
      </c>
      <c r="V1332">
        <v>0</v>
      </c>
    </row>
    <row r="1333" spans="1:22" x14ac:dyDescent="0.25">
      <c r="A1333" s="26">
        <v>6568</v>
      </c>
      <c r="B1333" s="96" t="s">
        <v>156</v>
      </c>
      <c r="C1333">
        <v>42891101</v>
      </c>
      <c r="D1333" t="s">
        <v>288</v>
      </c>
      <c r="E1333">
        <v>10482.9728611152</v>
      </c>
      <c r="F1333">
        <f t="shared" si="164"/>
        <v>6.5152099820479803</v>
      </c>
      <c r="G1333" s="27">
        <v>114</v>
      </c>
      <c r="H1333">
        <f t="shared" si="165"/>
        <v>0.66002191962419277</v>
      </c>
      <c r="I1333">
        <f t="shared" si="166"/>
        <v>4.3001813991060107</v>
      </c>
      <c r="J1333" s="97">
        <v>3.7720889465842199E-2</v>
      </c>
      <c r="K1333" s="98">
        <v>1332</v>
      </c>
      <c r="L1333">
        <f t="shared" si="167"/>
        <v>15357.697919773918</v>
      </c>
      <c r="M1333">
        <f t="shared" si="168"/>
        <v>1612.436729259922</v>
      </c>
      <c r="N1333">
        <f t="shared" si="169"/>
        <v>1612.436729259922</v>
      </c>
      <c r="O1333" t="str">
        <f t="shared" si="170"/>
        <v>GEYSERVILLE 110137454</v>
      </c>
      <c r="P1333" t="e">
        <v>#N/A</v>
      </c>
      <c r="Q1333" t="e">
        <v>#N/A</v>
      </c>
      <c r="R1333" t="str" cm="1">
        <f t="array" ref="R1333">INDEX($U$2:$U$6,ROUNDUP(K1333/$T$2,0))</f>
        <v>20-40%</v>
      </c>
      <c r="V1333">
        <v>0</v>
      </c>
    </row>
    <row r="1334" spans="1:22" x14ac:dyDescent="0.25">
      <c r="A1334" s="26">
        <v>9085</v>
      </c>
      <c r="B1334" s="96" t="s">
        <v>1850</v>
      </c>
      <c r="C1334">
        <v>182631107</v>
      </c>
      <c r="D1334" t="s">
        <v>1081</v>
      </c>
      <c r="E1334">
        <v>11108.5020750115</v>
      </c>
      <c r="F1334">
        <f t="shared" si="164"/>
        <v>6.9039789154825977</v>
      </c>
      <c r="G1334" s="27">
        <v>50</v>
      </c>
      <c r="H1334">
        <f t="shared" si="165"/>
        <v>0.27092117842356406</v>
      </c>
      <c r="I1334">
        <f t="shared" si="166"/>
        <v>1.8704341035939851</v>
      </c>
      <c r="J1334" s="97">
        <v>3.7408682071879702E-2</v>
      </c>
      <c r="K1334" s="98">
        <v>1333</v>
      </c>
      <c r="L1334">
        <f t="shared" si="167"/>
        <v>15364.601898689401</v>
      </c>
      <c r="M1334">
        <f t="shared" si="168"/>
        <v>1610.5662951563281</v>
      </c>
      <c r="N1334" t="e">
        <f t="shared" si="169"/>
        <v>#N/A</v>
      </c>
      <c r="O1334" t="str">
        <f t="shared" si="170"/>
        <v>NA</v>
      </c>
      <c r="P1334" t="e">
        <v>#N/A</v>
      </c>
      <c r="Q1334" t="e">
        <v>#N/A</v>
      </c>
      <c r="R1334" t="str" cm="1">
        <f t="array" ref="R1334">INDEX($U$2:$U$6,ROUNDUP(K1334/$T$2,0))</f>
        <v>20-40%</v>
      </c>
      <c r="V1334">
        <v>0</v>
      </c>
    </row>
    <row r="1335" spans="1:22" x14ac:dyDescent="0.25">
      <c r="A1335" s="26">
        <v>3181</v>
      </c>
      <c r="B1335" s="96" t="s">
        <v>963</v>
      </c>
      <c r="C1335">
        <v>42721104</v>
      </c>
      <c r="D1335" t="s">
        <v>962</v>
      </c>
      <c r="E1335">
        <v>26751.808393269999</v>
      </c>
      <c r="F1335">
        <f t="shared" si="164"/>
        <v>16.626356987737726</v>
      </c>
      <c r="G1335" s="27">
        <v>198</v>
      </c>
      <c r="H1335">
        <f t="shared" si="165"/>
        <v>0.44424537519708013</v>
      </c>
      <c r="I1335">
        <f t="shared" si="166"/>
        <v>7.3861821981781413</v>
      </c>
      <c r="J1335" s="97">
        <v>3.7303950495849197E-2</v>
      </c>
      <c r="K1335" s="98">
        <v>1334</v>
      </c>
      <c r="L1335">
        <f t="shared" si="167"/>
        <v>15381.228255677139</v>
      </c>
      <c r="M1335">
        <f t="shared" si="168"/>
        <v>1603.1801129581499</v>
      </c>
      <c r="N1335" t="e">
        <f t="shared" si="169"/>
        <v>#N/A</v>
      </c>
      <c r="O1335" t="str">
        <f t="shared" si="170"/>
        <v>NA</v>
      </c>
      <c r="P1335" t="e">
        <v>#N/A</v>
      </c>
      <c r="Q1335" t="e">
        <v>#N/A</v>
      </c>
      <c r="R1335" t="str" cm="1">
        <f t="array" ref="R1335">INDEX($U$2:$U$6,ROUNDUP(K1335/$T$2,0))</f>
        <v>20-40%</v>
      </c>
      <c r="V1335">
        <v>0</v>
      </c>
    </row>
    <row r="1336" spans="1:22" x14ac:dyDescent="0.25">
      <c r="A1336" s="26">
        <v>296</v>
      </c>
      <c r="B1336" s="96" t="s">
        <v>1508</v>
      </c>
      <c r="C1336">
        <v>14662112</v>
      </c>
      <c r="D1336" t="s">
        <v>1507</v>
      </c>
      <c r="E1336">
        <v>5032.0091454953599</v>
      </c>
      <c r="F1336">
        <f t="shared" si="164"/>
        <v>3.1274140121164451</v>
      </c>
      <c r="G1336" s="27">
        <v>73</v>
      </c>
      <c r="H1336">
        <f t="shared" si="165"/>
        <v>0.87014148119253221</v>
      </c>
      <c r="I1336">
        <f t="shared" si="166"/>
        <v>2.7212926608052834</v>
      </c>
      <c r="J1336" s="97">
        <v>3.7277981654866899E-2</v>
      </c>
      <c r="K1336" s="98">
        <v>1335</v>
      </c>
      <c r="L1336">
        <f t="shared" si="167"/>
        <v>15384.355669689256</v>
      </c>
      <c r="M1336">
        <f t="shared" si="168"/>
        <v>1600.4588202973446</v>
      </c>
      <c r="N1336" t="e">
        <f t="shared" si="169"/>
        <v>#N/A</v>
      </c>
      <c r="O1336" t="str">
        <f t="shared" si="170"/>
        <v>NA</v>
      </c>
      <c r="P1336" t="e">
        <v>#N/A</v>
      </c>
      <c r="Q1336" t="e">
        <v>#N/A</v>
      </c>
      <c r="R1336" t="str" cm="1">
        <f t="array" ref="R1336">INDEX($U$2:$U$6,ROUNDUP(K1336/$T$2,0))</f>
        <v>20-40%</v>
      </c>
      <c r="V1336">
        <v>5.9041666666666668</v>
      </c>
    </row>
    <row r="1337" spans="1:22" x14ac:dyDescent="0.25">
      <c r="A1337" s="26">
        <v>5732</v>
      </c>
      <c r="B1337" s="96" t="s">
        <v>1976</v>
      </c>
      <c r="C1337">
        <v>83392107</v>
      </c>
      <c r="D1337" t="s">
        <v>1975</v>
      </c>
      <c r="E1337">
        <v>3365.6589223368301</v>
      </c>
      <c r="F1337">
        <f t="shared" si="164"/>
        <v>2.0917706167413486</v>
      </c>
      <c r="G1337" s="27">
        <v>64</v>
      </c>
      <c r="H1337">
        <f t="shared" si="165"/>
        <v>1.1357904965981647</v>
      </c>
      <c r="I1337">
        <f t="shared" si="166"/>
        <v>2.3758131875581054</v>
      </c>
      <c r="J1337" s="97">
        <v>3.7122081055595398E-2</v>
      </c>
      <c r="K1337" s="98">
        <v>1336</v>
      </c>
      <c r="L1337">
        <f t="shared" si="167"/>
        <v>15386.447440305998</v>
      </c>
      <c r="M1337">
        <f t="shared" si="168"/>
        <v>1598.0830071097864</v>
      </c>
      <c r="N1337" t="e">
        <f t="shared" si="169"/>
        <v>#N/A</v>
      </c>
      <c r="O1337" t="str">
        <f t="shared" si="170"/>
        <v>NA</v>
      </c>
      <c r="P1337" t="e">
        <v>#N/A</v>
      </c>
      <c r="Q1337" t="e">
        <v>#N/A</v>
      </c>
      <c r="R1337" t="str" cm="1">
        <f t="array" ref="R1337">INDEX($U$2:$U$6,ROUNDUP(K1337/$T$2,0))</f>
        <v>20-40%</v>
      </c>
      <c r="V1337">
        <v>0</v>
      </c>
    </row>
    <row r="1338" spans="1:22" x14ac:dyDescent="0.25">
      <c r="A1338" s="26">
        <v>4671</v>
      </c>
      <c r="B1338" s="96" t="s">
        <v>2552</v>
      </c>
      <c r="C1338">
        <v>182971101</v>
      </c>
      <c r="D1338" t="s">
        <v>2551</v>
      </c>
      <c r="E1338">
        <v>5628.4598850861803</v>
      </c>
      <c r="F1338">
        <f t="shared" si="164"/>
        <v>3.498110556299677</v>
      </c>
      <c r="G1338" s="27">
        <v>127</v>
      </c>
      <c r="H1338">
        <f t="shared" si="165"/>
        <v>1.3475783842288975</v>
      </c>
      <c r="I1338">
        <f t="shared" si="166"/>
        <v>4.7139781713123687</v>
      </c>
      <c r="J1338" s="97">
        <v>3.7117938356790302E-2</v>
      </c>
      <c r="K1338" s="98">
        <v>1337</v>
      </c>
      <c r="L1338">
        <f t="shared" si="167"/>
        <v>15389.945550862298</v>
      </c>
      <c r="M1338">
        <f t="shared" si="168"/>
        <v>1593.369028938474</v>
      </c>
      <c r="N1338" t="e">
        <f t="shared" si="169"/>
        <v>#N/A</v>
      </c>
      <c r="O1338" t="str">
        <f t="shared" si="170"/>
        <v>NA</v>
      </c>
      <c r="P1338" t="e">
        <v>#N/A</v>
      </c>
      <c r="Q1338" t="e">
        <v>#N/A</v>
      </c>
      <c r="R1338" t="str" cm="1">
        <f t="array" ref="R1338">INDEX($U$2:$U$6,ROUNDUP(K1338/$T$2,0))</f>
        <v>20-40%</v>
      </c>
      <c r="V1338">
        <v>0</v>
      </c>
    </row>
    <row r="1339" spans="1:22" x14ac:dyDescent="0.25">
      <c r="A1339" s="26">
        <v>7642</v>
      </c>
      <c r="B1339" s="96" t="s">
        <v>4598</v>
      </c>
      <c r="C1339">
        <v>152561105</v>
      </c>
      <c r="D1339" t="s">
        <v>316</v>
      </c>
      <c r="E1339">
        <v>5078.9904590137603</v>
      </c>
      <c r="F1339">
        <f t="shared" si="164"/>
        <v>3.1566130882621257</v>
      </c>
      <c r="G1339" s="27">
        <v>102</v>
      </c>
      <c r="H1339">
        <f t="shared" si="165"/>
        <v>1.1972009903345384</v>
      </c>
      <c r="I1339">
        <f t="shared" si="166"/>
        <v>3.7791003153703828</v>
      </c>
      <c r="J1339" s="97">
        <v>3.7050003091866499E-2</v>
      </c>
      <c r="K1339" s="98">
        <v>1338</v>
      </c>
      <c r="L1339">
        <f t="shared" si="167"/>
        <v>15393.10216395056</v>
      </c>
      <c r="M1339">
        <f t="shared" si="168"/>
        <v>1589.5899286231036</v>
      </c>
      <c r="N1339" t="e">
        <f t="shared" si="169"/>
        <v>#N/A</v>
      </c>
      <c r="O1339" t="str">
        <f t="shared" si="170"/>
        <v>NA</v>
      </c>
      <c r="P1339" t="e">
        <v>#N/A</v>
      </c>
      <c r="Q1339" t="e">
        <v>#N/A</v>
      </c>
      <c r="R1339" t="str" cm="1">
        <f t="array" ref="R1339">INDEX($U$2:$U$6,ROUNDUP(K1339/$T$2,0))</f>
        <v>20-40%</v>
      </c>
      <c r="V1339">
        <v>0</v>
      </c>
    </row>
    <row r="1340" spans="1:22" x14ac:dyDescent="0.25">
      <c r="A1340" s="26">
        <v>2287</v>
      </c>
      <c r="B1340" s="96" t="s">
        <v>4599</v>
      </c>
      <c r="C1340">
        <v>182601104</v>
      </c>
      <c r="D1340" t="s">
        <v>1036</v>
      </c>
      <c r="E1340">
        <v>5329.55837056778</v>
      </c>
      <c r="F1340">
        <f t="shared" si="164"/>
        <v>3.3123420575312492</v>
      </c>
      <c r="G1340" s="27">
        <v>32</v>
      </c>
      <c r="H1340">
        <f t="shared" si="165"/>
        <v>0.35783974806417607</v>
      </c>
      <c r="I1340">
        <f t="shared" si="166"/>
        <v>1.1852876473693568</v>
      </c>
      <c r="J1340" s="97">
        <v>3.7040238980292399E-2</v>
      </c>
      <c r="K1340" s="98">
        <v>1339</v>
      </c>
      <c r="L1340">
        <f t="shared" si="167"/>
        <v>15396.414506008092</v>
      </c>
      <c r="M1340">
        <f t="shared" si="168"/>
        <v>1588.4046409757343</v>
      </c>
      <c r="N1340" t="e">
        <f t="shared" si="169"/>
        <v>#N/A</v>
      </c>
      <c r="O1340" t="str">
        <f t="shared" si="170"/>
        <v>NA</v>
      </c>
      <c r="P1340" t="e">
        <v>#N/A</v>
      </c>
      <c r="Q1340" t="e">
        <v>#N/A</v>
      </c>
      <c r="R1340" t="str" cm="1">
        <f t="array" ref="R1340">INDEX($U$2:$U$6,ROUNDUP(K1340/$T$2,0))</f>
        <v>20-40%</v>
      </c>
      <c r="V1340">
        <v>0</v>
      </c>
    </row>
    <row r="1341" spans="1:22" x14ac:dyDescent="0.25">
      <c r="A1341" s="26">
        <v>9499</v>
      </c>
      <c r="B1341" s="96" t="s">
        <v>3713</v>
      </c>
      <c r="C1341">
        <v>182391103</v>
      </c>
      <c r="D1341" t="s">
        <v>2590</v>
      </c>
      <c r="E1341">
        <v>9360.6261253155499</v>
      </c>
      <c r="F1341">
        <f t="shared" si="164"/>
        <v>5.8176669517188007</v>
      </c>
      <c r="G1341" s="27">
        <v>29</v>
      </c>
      <c r="H1341">
        <f t="shared" si="165"/>
        <v>0.18437658711826818</v>
      </c>
      <c r="I1341">
        <f t="shared" si="166"/>
        <v>1.0726415775486511</v>
      </c>
      <c r="J1341" s="97">
        <v>3.6987640605125903E-2</v>
      </c>
      <c r="K1341" s="98">
        <v>1340</v>
      </c>
      <c r="L1341">
        <f t="shared" si="167"/>
        <v>15402.23217295981</v>
      </c>
      <c r="M1341">
        <f t="shared" si="168"/>
        <v>1587.3319993981856</v>
      </c>
      <c r="N1341" t="e">
        <f t="shared" si="169"/>
        <v>#N/A</v>
      </c>
      <c r="O1341" t="str">
        <f t="shared" si="170"/>
        <v>NA</v>
      </c>
      <c r="P1341" t="e">
        <v>#N/A</v>
      </c>
      <c r="Q1341" t="e">
        <v>#N/A</v>
      </c>
      <c r="R1341" t="str" cm="1">
        <f t="array" ref="R1341">INDEX($U$2:$U$6,ROUNDUP(K1341/$T$2,0))</f>
        <v>20-40%</v>
      </c>
      <c r="V1341">
        <v>0</v>
      </c>
    </row>
    <row r="1342" spans="1:22" x14ac:dyDescent="0.25">
      <c r="A1342" s="26">
        <v>5619</v>
      </c>
      <c r="B1342" s="96" t="s">
        <v>1123</v>
      </c>
      <c r="C1342">
        <v>153132105</v>
      </c>
      <c r="D1342" t="s">
        <v>369</v>
      </c>
      <c r="E1342">
        <v>13782.7728152216</v>
      </c>
      <c r="F1342">
        <f t="shared" si="164"/>
        <v>8.5660489839786198</v>
      </c>
      <c r="G1342" s="27">
        <v>226</v>
      </c>
      <c r="H1342">
        <f t="shared" si="165"/>
        <v>0.97285616254088036</v>
      </c>
      <c r="I1342">
        <f t="shared" si="166"/>
        <v>8.3335335426906472</v>
      </c>
      <c r="J1342" s="97">
        <v>3.6874042224294898E-2</v>
      </c>
      <c r="K1342" s="98">
        <v>1341</v>
      </c>
      <c r="L1342">
        <f t="shared" si="167"/>
        <v>15410.798221943789</v>
      </c>
      <c r="M1342">
        <f t="shared" si="168"/>
        <v>1578.9984658554949</v>
      </c>
      <c r="N1342" t="e">
        <f t="shared" si="169"/>
        <v>#N/A</v>
      </c>
      <c r="O1342" t="str">
        <f t="shared" si="170"/>
        <v>NA</v>
      </c>
      <c r="P1342" t="e">
        <v>#N/A</v>
      </c>
      <c r="Q1342" t="e">
        <v>#N/A</v>
      </c>
      <c r="R1342" t="str" cm="1">
        <f t="array" ref="R1342">INDEX($U$2:$U$6,ROUNDUP(K1342/$T$2,0))</f>
        <v>20-40%</v>
      </c>
      <c r="V1342">
        <v>0</v>
      </c>
    </row>
    <row r="1343" spans="1:22" x14ac:dyDescent="0.25">
      <c r="A1343" s="26">
        <v>3889</v>
      </c>
      <c r="B1343" s="96" t="s">
        <v>1986</v>
      </c>
      <c r="C1343">
        <v>43321103</v>
      </c>
      <c r="D1343" t="s">
        <v>1985</v>
      </c>
      <c r="E1343">
        <v>29501.144772830201</v>
      </c>
      <c r="F1343">
        <f t="shared" si="164"/>
        <v>18.335080654338224</v>
      </c>
      <c r="G1343" s="27">
        <v>174</v>
      </c>
      <c r="H1343">
        <f t="shared" si="165"/>
        <v>0.34935787983876793</v>
      </c>
      <c r="I1343">
        <f t="shared" si="166"/>
        <v>6.4055049040724112</v>
      </c>
      <c r="J1343" s="97">
        <v>3.68132465751288E-2</v>
      </c>
      <c r="K1343" s="98">
        <v>1342</v>
      </c>
      <c r="L1343">
        <f t="shared" si="167"/>
        <v>15429.133302598128</v>
      </c>
      <c r="M1343">
        <f t="shared" si="168"/>
        <v>1572.5929609514226</v>
      </c>
      <c r="N1343" t="e">
        <f t="shared" si="169"/>
        <v>#N/A</v>
      </c>
      <c r="O1343" t="str">
        <f t="shared" si="170"/>
        <v>NA</v>
      </c>
      <c r="P1343" t="e">
        <v>#N/A</v>
      </c>
      <c r="Q1343" t="e">
        <v>#N/A</v>
      </c>
      <c r="R1343" t="str" cm="1">
        <f t="array" ref="R1343">INDEX($U$2:$U$6,ROUNDUP(K1343/$T$2,0))</f>
        <v>20-40%</v>
      </c>
      <c r="V1343">
        <v>16.59</v>
      </c>
    </row>
    <row r="1344" spans="1:22" x14ac:dyDescent="0.25">
      <c r="A1344" s="26">
        <v>6070</v>
      </c>
      <c r="B1344" s="96" t="s">
        <v>2159</v>
      </c>
      <c r="C1344">
        <v>103132101</v>
      </c>
      <c r="D1344" t="s">
        <v>1636</v>
      </c>
      <c r="E1344">
        <v>10972.6709174835</v>
      </c>
      <c r="F1344">
        <f t="shared" si="164"/>
        <v>6.8195593023514602</v>
      </c>
      <c r="G1344" s="27">
        <v>112</v>
      </c>
      <c r="H1344">
        <f t="shared" si="165"/>
        <v>0.60088320822896013</v>
      </c>
      <c r="I1344">
        <f t="shared" si="166"/>
        <v>4.0977586723045949</v>
      </c>
      <c r="J1344" s="97">
        <v>3.6587131002719597E-2</v>
      </c>
      <c r="K1344" s="98">
        <v>1343</v>
      </c>
      <c r="L1344">
        <f t="shared" si="167"/>
        <v>15435.95286190048</v>
      </c>
      <c r="M1344">
        <f t="shared" si="168"/>
        <v>1568.4952022791181</v>
      </c>
      <c r="N1344" t="e">
        <f t="shared" si="169"/>
        <v>#N/A</v>
      </c>
      <c r="O1344" t="str">
        <f t="shared" si="170"/>
        <v>NA</v>
      </c>
      <c r="P1344" t="e">
        <v>#N/A</v>
      </c>
      <c r="Q1344" t="e">
        <v>#N/A</v>
      </c>
      <c r="R1344" t="str" cm="1">
        <f t="array" ref="R1344">INDEX($U$2:$U$6,ROUNDUP(K1344/$T$2,0))</f>
        <v>20-40%</v>
      </c>
      <c r="V1344">
        <v>0</v>
      </c>
    </row>
    <row r="1345" spans="1:22" x14ac:dyDescent="0.25">
      <c r="A1345" s="26">
        <v>7395</v>
      </c>
      <c r="B1345" s="96" t="s">
        <v>2227</v>
      </c>
      <c r="C1345">
        <v>24101101</v>
      </c>
      <c r="D1345" t="s">
        <v>1328</v>
      </c>
      <c r="E1345">
        <v>22787.129566574102</v>
      </c>
      <c r="F1345">
        <f t="shared" si="164"/>
        <v>14.162293080530828</v>
      </c>
      <c r="G1345" s="27">
        <v>145</v>
      </c>
      <c r="H1345">
        <f t="shared" si="165"/>
        <v>0.3736596714909442</v>
      </c>
      <c r="I1345">
        <f t="shared" si="166"/>
        <v>5.2918777800296217</v>
      </c>
      <c r="J1345" s="97">
        <v>3.6495708827790498E-2</v>
      </c>
      <c r="K1345" s="98">
        <v>1344</v>
      </c>
      <c r="L1345">
        <f t="shared" si="167"/>
        <v>15450.115154981011</v>
      </c>
      <c r="M1345">
        <f t="shared" si="168"/>
        <v>1563.2033244990885</v>
      </c>
      <c r="N1345" t="e">
        <f t="shared" si="169"/>
        <v>#N/A</v>
      </c>
      <c r="O1345" t="str">
        <f t="shared" si="170"/>
        <v>NA</v>
      </c>
      <c r="P1345" t="e">
        <v>#N/A</v>
      </c>
      <c r="Q1345" t="e">
        <v>#N/A</v>
      </c>
      <c r="R1345" t="str" cm="1">
        <f t="array" ref="R1345">INDEX($U$2:$U$6,ROUNDUP(K1345/$T$2,0))</f>
        <v>20-40%</v>
      </c>
      <c r="V1345">
        <v>0.74356060606060603</v>
      </c>
    </row>
    <row r="1346" spans="1:22" x14ac:dyDescent="0.25">
      <c r="A1346" s="26">
        <v>8155</v>
      </c>
      <c r="B1346" s="96" t="s">
        <v>1935</v>
      </c>
      <c r="C1346">
        <v>101321101</v>
      </c>
      <c r="D1346" t="s">
        <v>899</v>
      </c>
      <c r="E1346">
        <v>8892.9458594664902</v>
      </c>
      <c r="F1346">
        <f t="shared" si="164"/>
        <v>5.5270017771699749</v>
      </c>
      <c r="G1346" s="27">
        <v>40</v>
      </c>
      <c r="H1346">
        <f t="shared" si="165"/>
        <v>0.26402893365982388</v>
      </c>
      <c r="I1346">
        <f t="shared" si="166"/>
        <v>1.4592883855621399</v>
      </c>
      <c r="J1346" s="97">
        <v>3.6482209639053499E-2</v>
      </c>
      <c r="K1346" s="98">
        <v>1345</v>
      </c>
      <c r="L1346">
        <f t="shared" si="167"/>
        <v>15455.642156758182</v>
      </c>
      <c r="M1346">
        <f t="shared" si="168"/>
        <v>1561.7440361135264</v>
      </c>
      <c r="N1346" t="e">
        <f t="shared" si="169"/>
        <v>#N/A</v>
      </c>
      <c r="O1346" t="str">
        <f t="shared" si="170"/>
        <v>NA</v>
      </c>
      <c r="P1346" t="e">
        <v>#N/A</v>
      </c>
      <c r="Q1346" t="e">
        <v>#N/A</v>
      </c>
      <c r="R1346" t="str" cm="1">
        <f t="array" ref="R1346">INDEX($U$2:$U$6,ROUNDUP(K1346/$T$2,0))</f>
        <v>20-40%</v>
      </c>
      <c r="V1346">
        <v>0</v>
      </c>
    </row>
    <row r="1347" spans="1:22" x14ac:dyDescent="0.25">
      <c r="A1347" s="26">
        <v>6340</v>
      </c>
      <c r="B1347" s="96" t="s">
        <v>1148</v>
      </c>
      <c r="C1347">
        <v>162161101</v>
      </c>
      <c r="D1347" t="s">
        <v>1119</v>
      </c>
      <c r="E1347">
        <v>5824.67401757876</v>
      </c>
      <c r="F1347">
        <f t="shared" ref="F1347:F1410" si="171">E1347/1609</f>
        <v>3.6200584323050093</v>
      </c>
      <c r="G1347" s="27">
        <v>81</v>
      </c>
      <c r="H1347">
        <f t="shared" ref="H1347:H1410" si="172">I1347/F1347</f>
        <v>0.8151464396992637</v>
      </c>
      <c r="I1347">
        <f t="shared" ref="I1347:I1410" si="173">IFERROR(J1347*G1347,0)</f>
        <v>2.9508777425967265</v>
      </c>
      <c r="J1347" s="97">
        <v>3.6430589414774402E-2</v>
      </c>
      <c r="K1347" s="98">
        <v>1346</v>
      </c>
      <c r="L1347">
        <f t="shared" ref="L1347:L1410" si="174">L1346+F1347</f>
        <v>15459.262215190487</v>
      </c>
      <c r="M1347">
        <f t="shared" ref="M1347:M1410" si="175">M1346-I1347</f>
        <v>1558.7931583709296</v>
      </c>
      <c r="N1347" t="e">
        <f t="shared" ref="N1347:N1410" si="176">IF(B1347=O1347,M1347,NA())</f>
        <v>#N/A</v>
      </c>
      <c r="O1347" t="str">
        <f t="shared" ref="O1347:O1410" si="177">IFERROR(VLOOKUP(B1347,$AE$2:$AE$420,1,FALSE),"NA")</f>
        <v>NA</v>
      </c>
      <c r="P1347" t="e">
        <v>#N/A</v>
      </c>
      <c r="Q1347" t="e">
        <v>#N/A</v>
      </c>
      <c r="R1347" t="str" cm="1">
        <f t="array" ref="R1347">INDEX($U$2:$U$6,ROUNDUP(K1347/$T$2,0))</f>
        <v>20-40%</v>
      </c>
      <c r="V1347">
        <v>0</v>
      </c>
    </row>
    <row r="1348" spans="1:22" x14ac:dyDescent="0.25">
      <c r="A1348" s="26">
        <v>988</v>
      </c>
      <c r="B1348" s="96" t="s">
        <v>4600</v>
      </c>
      <c r="C1348">
        <v>163451701</v>
      </c>
      <c r="D1348" t="s">
        <v>1204</v>
      </c>
      <c r="E1348">
        <v>16189.788127576599</v>
      </c>
      <c r="F1348">
        <f t="shared" si="171"/>
        <v>10.062018724410565</v>
      </c>
      <c r="G1348" s="27">
        <v>76</v>
      </c>
      <c r="H1348">
        <f t="shared" si="172"/>
        <v>0.27443979919035771</v>
      </c>
      <c r="I1348">
        <f t="shared" si="173"/>
        <v>2.761418398176855</v>
      </c>
      <c r="J1348" s="97">
        <v>3.6334452607590197E-2</v>
      </c>
      <c r="K1348" s="98">
        <v>1347</v>
      </c>
      <c r="L1348">
        <f t="shared" si="174"/>
        <v>15469.324233914898</v>
      </c>
      <c r="M1348">
        <f t="shared" si="175"/>
        <v>1556.0317399727528</v>
      </c>
      <c r="N1348" t="e">
        <f t="shared" si="176"/>
        <v>#N/A</v>
      </c>
      <c r="O1348" t="str">
        <f t="shared" si="177"/>
        <v>NA</v>
      </c>
      <c r="P1348" t="e">
        <v>#N/A</v>
      </c>
      <c r="Q1348" t="e">
        <v>#N/A</v>
      </c>
      <c r="R1348" t="str" cm="1">
        <f t="array" ref="R1348">INDEX($U$2:$U$6,ROUNDUP(K1348/$T$2,0))</f>
        <v>20-40%</v>
      </c>
      <c r="V1348">
        <v>0</v>
      </c>
    </row>
    <row r="1349" spans="1:22" x14ac:dyDescent="0.25">
      <c r="A1349" s="26">
        <v>6703</v>
      </c>
      <c r="B1349" s="96" t="s">
        <v>1092</v>
      </c>
      <c r="C1349">
        <v>42281105</v>
      </c>
      <c r="D1349" t="s">
        <v>793</v>
      </c>
      <c r="E1349">
        <v>23942.952852311901</v>
      </c>
      <c r="F1349">
        <f t="shared" si="171"/>
        <v>14.880641921884338</v>
      </c>
      <c r="G1349" s="27">
        <v>119</v>
      </c>
      <c r="H1349">
        <f t="shared" si="172"/>
        <v>0.2905361802309393</v>
      </c>
      <c r="I1349">
        <f t="shared" si="173"/>
        <v>4.323364863368659</v>
      </c>
      <c r="J1349" s="97">
        <v>3.6330797171165198E-2</v>
      </c>
      <c r="K1349" s="98">
        <v>1348</v>
      </c>
      <c r="L1349">
        <f t="shared" si="174"/>
        <v>15484.204875836782</v>
      </c>
      <c r="M1349">
        <f t="shared" si="175"/>
        <v>1551.7083751093842</v>
      </c>
      <c r="N1349" t="e">
        <f t="shared" si="176"/>
        <v>#N/A</v>
      </c>
      <c r="O1349" t="str">
        <f t="shared" si="177"/>
        <v>NA</v>
      </c>
      <c r="P1349" t="e">
        <v>#N/A</v>
      </c>
      <c r="Q1349" t="e">
        <v>#N/A</v>
      </c>
      <c r="R1349" t="str" cm="1">
        <f t="array" ref="R1349">INDEX($U$2:$U$6,ROUNDUP(K1349/$T$2,0))</f>
        <v>20-40%</v>
      </c>
      <c r="V1349">
        <v>0</v>
      </c>
    </row>
    <row r="1350" spans="1:22" x14ac:dyDescent="0.25">
      <c r="A1350" s="26">
        <v>10138</v>
      </c>
      <c r="B1350" s="96" t="s">
        <v>4601</v>
      </c>
      <c r="C1350">
        <v>83182107</v>
      </c>
      <c r="D1350" t="s">
        <v>1313</v>
      </c>
      <c r="E1350">
        <v>1326.4883659424099</v>
      </c>
      <c r="F1350">
        <f t="shared" si="171"/>
        <v>0.82441787814941569</v>
      </c>
      <c r="G1350" s="27">
        <v>40</v>
      </c>
      <c r="H1350">
        <f t="shared" si="172"/>
        <v>1.7625757685694965</v>
      </c>
      <c r="I1350">
        <f t="shared" si="173"/>
        <v>1.4530989752016399</v>
      </c>
      <c r="J1350" s="97">
        <v>3.6327474380040997E-2</v>
      </c>
      <c r="K1350" s="98">
        <v>1349</v>
      </c>
      <c r="L1350">
        <f t="shared" si="174"/>
        <v>15485.029293714932</v>
      </c>
      <c r="M1350">
        <f t="shared" si="175"/>
        <v>1550.2552761341826</v>
      </c>
      <c r="N1350" t="e">
        <f t="shared" si="176"/>
        <v>#N/A</v>
      </c>
      <c r="O1350" t="str">
        <f t="shared" si="177"/>
        <v>NA</v>
      </c>
      <c r="P1350" t="e">
        <v>#N/A</v>
      </c>
      <c r="Q1350" t="e">
        <v>#N/A</v>
      </c>
      <c r="R1350" t="str" cm="1">
        <f t="array" ref="R1350">INDEX($U$2:$U$6,ROUNDUP(K1350/$T$2,0))</f>
        <v>20-40%</v>
      </c>
      <c r="V1350">
        <v>0</v>
      </c>
    </row>
    <row r="1351" spans="1:22" x14ac:dyDescent="0.25">
      <c r="A1351" s="26">
        <v>7528</v>
      </c>
      <c r="B1351" s="96" t="s">
        <v>513</v>
      </c>
      <c r="C1351">
        <v>42681101</v>
      </c>
      <c r="D1351" t="s">
        <v>512</v>
      </c>
      <c r="E1351">
        <v>18716.194579631101</v>
      </c>
      <c r="F1351">
        <f t="shared" si="171"/>
        <v>11.632190540479243</v>
      </c>
      <c r="G1351" s="27">
        <v>100</v>
      </c>
      <c r="H1351">
        <f t="shared" si="172"/>
        <v>0.31142798628976126</v>
      </c>
      <c r="I1351">
        <f t="shared" si="173"/>
        <v>3.6225896761602603</v>
      </c>
      <c r="J1351" s="97">
        <v>3.6225896761602601E-2</v>
      </c>
      <c r="K1351" s="98">
        <v>1350</v>
      </c>
      <c r="L1351">
        <f t="shared" si="174"/>
        <v>15496.66148425541</v>
      </c>
      <c r="M1351">
        <f t="shared" si="175"/>
        <v>1546.6326864580224</v>
      </c>
      <c r="N1351" t="e">
        <f t="shared" si="176"/>
        <v>#N/A</v>
      </c>
      <c r="O1351" t="str">
        <f t="shared" si="177"/>
        <v>NA</v>
      </c>
      <c r="P1351" t="e">
        <v>#N/A</v>
      </c>
      <c r="Q1351" t="e">
        <v>#N/A</v>
      </c>
      <c r="R1351" t="str" cm="1">
        <f t="array" ref="R1351">INDEX($U$2:$U$6,ROUNDUP(K1351/$T$2,0))</f>
        <v>20-40%</v>
      </c>
      <c r="V1351">
        <v>0</v>
      </c>
    </row>
    <row r="1352" spans="1:22" x14ac:dyDescent="0.25">
      <c r="A1352" s="26">
        <v>1489</v>
      </c>
      <c r="B1352" s="96" t="s">
        <v>4602</v>
      </c>
      <c r="C1352">
        <v>163351702</v>
      </c>
      <c r="D1352" t="s">
        <v>1128</v>
      </c>
      <c r="E1352">
        <v>35506.515177699002</v>
      </c>
      <c r="F1352">
        <f t="shared" si="171"/>
        <v>22.067442621316967</v>
      </c>
      <c r="G1352" s="27">
        <v>293</v>
      </c>
      <c r="H1352">
        <f t="shared" si="172"/>
        <v>0.48031333518152952</v>
      </c>
      <c r="I1352">
        <f t="shared" si="173"/>
        <v>10.599286964371787</v>
      </c>
      <c r="J1352" s="97">
        <v>3.6175040834033403E-2</v>
      </c>
      <c r="K1352" s="98">
        <v>1351</v>
      </c>
      <c r="L1352">
        <f t="shared" si="174"/>
        <v>15518.728926876727</v>
      </c>
      <c r="M1352">
        <f t="shared" si="175"/>
        <v>1536.0333994936507</v>
      </c>
      <c r="N1352" t="e">
        <f t="shared" si="176"/>
        <v>#N/A</v>
      </c>
      <c r="O1352" t="str">
        <f t="shared" si="177"/>
        <v>NA</v>
      </c>
      <c r="P1352" t="e">
        <v>#N/A</v>
      </c>
      <c r="Q1352" t="e">
        <v>#N/A</v>
      </c>
      <c r="R1352" t="str" cm="1">
        <f t="array" ref="R1352">INDEX($U$2:$U$6,ROUNDUP(K1352/$T$2,0))</f>
        <v>20-40%</v>
      </c>
      <c r="V1352">
        <v>0</v>
      </c>
    </row>
    <row r="1353" spans="1:22" x14ac:dyDescent="0.25">
      <c r="A1353" s="26">
        <v>3159</v>
      </c>
      <c r="B1353" s="96" t="s">
        <v>1458</v>
      </c>
      <c r="C1353">
        <v>43161101</v>
      </c>
      <c r="D1353" t="s">
        <v>273</v>
      </c>
      <c r="E1353">
        <v>10907.743852498899</v>
      </c>
      <c r="F1353">
        <f t="shared" si="171"/>
        <v>6.7792068691727154</v>
      </c>
      <c r="G1353" s="27">
        <v>62</v>
      </c>
      <c r="H1353">
        <f t="shared" si="172"/>
        <v>0.33052671182183246</v>
      </c>
      <c r="I1353">
        <f t="shared" si="173"/>
        <v>2.2407089552276371</v>
      </c>
      <c r="J1353" s="97">
        <v>3.6140467019800601E-2</v>
      </c>
      <c r="K1353" s="98">
        <v>1352</v>
      </c>
      <c r="L1353">
        <f t="shared" si="174"/>
        <v>15525.5081337459</v>
      </c>
      <c r="M1353">
        <f t="shared" si="175"/>
        <v>1533.7926905384231</v>
      </c>
      <c r="N1353" t="e">
        <f t="shared" si="176"/>
        <v>#N/A</v>
      </c>
      <c r="O1353" t="str">
        <f t="shared" si="177"/>
        <v>NA</v>
      </c>
      <c r="P1353" t="e">
        <v>#N/A</v>
      </c>
      <c r="Q1353" t="e">
        <v>#N/A</v>
      </c>
      <c r="R1353" t="str" cm="1">
        <f t="array" ref="R1353">INDEX($U$2:$U$6,ROUNDUP(K1353/$T$2,0))</f>
        <v>20-40%</v>
      </c>
      <c r="V1353">
        <v>0</v>
      </c>
    </row>
    <row r="1354" spans="1:22" x14ac:dyDescent="0.25">
      <c r="A1354" s="26">
        <v>5649</v>
      </c>
      <c r="B1354" s="96" t="s">
        <v>1825</v>
      </c>
      <c r="C1354">
        <v>83242111</v>
      </c>
      <c r="D1354" t="s">
        <v>823</v>
      </c>
      <c r="E1354">
        <v>4651.2538387840104</v>
      </c>
      <c r="F1354">
        <f t="shared" si="171"/>
        <v>2.8907730508290927</v>
      </c>
      <c r="G1354" s="27">
        <v>191</v>
      </c>
      <c r="H1354">
        <f t="shared" si="172"/>
        <v>2.3809255375639387</v>
      </c>
      <c r="I1354">
        <f t="shared" si="173"/>
        <v>6.8827153800206045</v>
      </c>
      <c r="J1354" s="97">
        <v>3.6035159057699502E-2</v>
      </c>
      <c r="K1354" s="98">
        <v>1353</v>
      </c>
      <c r="L1354">
        <f t="shared" si="174"/>
        <v>15528.398906796729</v>
      </c>
      <c r="M1354">
        <f t="shared" si="175"/>
        <v>1526.9099751584026</v>
      </c>
      <c r="N1354" t="e">
        <f t="shared" si="176"/>
        <v>#N/A</v>
      </c>
      <c r="O1354" t="str">
        <f t="shared" si="177"/>
        <v>NA</v>
      </c>
      <c r="P1354" t="e">
        <v>#N/A</v>
      </c>
      <c r="Q1354" t="e">
        <v>#N/A</v>
      </c>
      <c r="R1354" t="str" cm="1">
        <f t="array" ref="R1354">INDEX($U$2:$U$6,ROUNDUP(K1354/$T$2,0))</f>
        <v>20-40%</v>
      </c>
      <c r="V1354">
        <v>0</v>
      </c>
    </row>
    <row r="1355" spans="1:22" x14ac:dyDescent="0.25">
      <c r="A1355" s="26">
        <v>972</v>
      </c>
      <c r="B1355" s="96" t="s">
        <v>4603</v>
      </c>
      <c r="C1355">
        <v>152481106</v>
      </c>
      <c r="D1355" t="s">
        <v>651</v>
      </c>
      <c r="E1355">
        <v>9811.70739828757</v>
      </c>
      <c r="F1355">
        <f t="shared" si="171"/>
        <v>6.0980157851383279</v>
      </c>
      <c r="G1355" s="27">
        <v>111</v>
      </c>
      <c r="H1355">
        <f t="shared" si="172"/>
        <v>0.65529391625391276</v>
      </c>
      <c r="I1355">
        <f t="shared" si="173"/>
        <v>3.9959926452214738</v>
      </c>
      <c r="J1355" s="97">
        <v>3.5999933740734E-2</v>
      </c>
      <c r="K1355" s="98">
        <v>1354</v>
      </c>
      <c r="L1355">
        <f t="shared" si="174"/>
        <v>15534.496922581868</v>
      </c>
      <c r="M1355">
        <f t="shared" si="175"/>
        <v>1522.9139825131811</v>
      </c>
      <c r="N1355" t="e">
        <f t="shared" si="176"/>
        <v>#N/A</v>
      </c>
      <c r="O1355" t="str">
        <f t="shared" si="177"/>
        <v>NA</v>
      </c>
      <c r="P1355" t="e">
        <v>#N/A</v>
      </c>
      <c r="Q1355" t="e">
        <v>#N/A</v>
      </c>
      <c r="R1355" t="str" cm="1">
        <f t="array" ref="R1355">INDEX($U$2:$U$6,ROUNDUP(K1355/$T$2,0))</f>
        <v>20-40%</v>
      </c>
      <c r="V1355">
        <v>0</v>
      </c>
    </row>
    <row r="1356" spans="1:22" x14ac:dyDescent="0.25">
      <c r="A1356" s="26">
        <v>4961</v>
      </c>
      <c r="B1356" s="96" t="s">
        <v>1973</v>
      </c>
      <c r="C1356">
        <v>183052110</v>
      </c>
      <c r="D1356" t="s">
        <v>845</v>
      </c>
      <c r="E1356">
        <v>22380.658579505998</v>
      </c>
      <c r="F1356">
        <f t="shared" si="171"/>
        <v>13.909669720016158</v>
      </c>
      <c r="G1356" s="27">
        <v>179</v>
      </c>
      <c r="H1356">
        <f t="shared" si="172"/>
        <v>0.4625773621102986</v>
      </c>
      <c r="I1356">
        <f t="shared" si="173"/>
        <v>6.4342983269105698</v>
      </c>
      <c r="J1356" s="97">
        <v>3.5945800708997597E-2</v>
      </c>
      <c r="K1356" s="98">
        <v>1355</v>
      </c>
      <c r="L1356">
        <f t="shared" si="174"/>
        <v>15548.406592301884</v>
      </c>
      <c r="M1356">
        <f t="shared" si="175"/>
        <v>1516.4796841862706</v>
      </c>
      <c r="N1356" t="e">
        <f t="shared" si="176"/>
        <v>#N/A</v>
      </c>
      <c r="O1356" t="str">
        <f t="shared" si="177"/>
        <v>NA</v>
      </c>
      <c r="P1356" t="e">
        <v>#N/A</v>
      </c>
      <c r="Q1356" t="e">
        <v>#N/A</v>
      </c>
      <c r="R1356" t="str" cm="1">
        <f t="array" ref="R1356">INDEX($U$2:$U$6,ROUNDUP(K1356/$T$2,0))</f>
        <v>20-40%</v>
      </c>
      <c r="V1356">
        <v>0</v>
      </c>
    </row>
    <row r="1357" spans="1:22" x14ac:dyDescent="0.25">
      <c r="A1357" s="26">
        <v>2592</v>
      </c>
      <c r="B1357" s="96" t="s">
        <v>2623</v>
      </c>
      <c r="C1357">
        <v>182551101</v>
      </c>
      <c r="D1357" t="s">
        <v>2622</v>
      </c>
      <c r="E1357">
        <v>3388.7478391806699</v>
      </c>
      <c r="F1357">
        <f t="shared" si="171"/>
        <v>2.1061204718338531</v>
      </c>
      <c r="G1357" s="27">
        <v>65</v>
      </c>
      <c r="H1357">
        <f t="shared" si="172"/>
        <v>1.1089499570869494</v>
      </c>
      <c r="I1357">
        <f t="shared" si="173"/>
        <v>2.3355822068600971</v>
      </c>
      <c r="J1357" s="97">
        <v>3.5932033951693802E-2</v>
      </c>
      <c r="K1357" s="98">
        <v>1356</v>
      </c>
      <c r="L1357">
        <f t="shared" si="174"/>
        <v>15550.512712773718</v>
      </c>
      <c r="M1357">
        <f t="shared" si="175"/>
        <v>1514.1441019794104</v>
      </c>
      <c r="N1357" t="e">
        <f t="shared" si="176"/>
        <v>#N/A</v>
      </c>
      <c r="O1357" t="str">
        <f t="shared" si="177"/>
        <v>NA</v>
      </c>
      <c r="P1357" t="e">
        <v>#N/A</v>
      </c>
      <c r="Q1357" t="e">
        <v>#N/A</v>
      </c>
      <c r="R1357" t="str" cm="1">
        <f t="array" ref="R1357">INDEX($U$2:$U$6,ROUNDUP(K1357/$T$2,0))</f>
        <v>20-40%</v>
      </c>
      <c r="V1357">
        <v>0</v>
      </c>
    </row>
    <row r="1358" spans="1:22" x14ac:dyDescent="0.25">
      <c r="A1358" s="26">
        <v>160</v>
      </c>
      <c r="B1358" s="96" t="s">
        <v>905</v>
      </c>
      <c r="C1358">
        <v>152282101</v>
      </c>
      <c r="D1358" t="s">
        <v>265</v>
      </c>
      <c r="E1358">
        <v>49591.662236873897</v>
      </c>
      <c r="F1358">
        <f t="shared" si="171"/>
        <v>30.821418419436853</v>
      </c>
      <c r="G1358" s="27">
        <v>410</v>
      </c>
      <c r="H1358">
        <f t="shared" si="172"/>
        <v>0.47677330535546525</v>
      </c>
      <c r="I1358">
        <f t="shared" si="173"/>
        <v>14.694829535578728</v>
      </c>
      <c r="J1358" s="97">
        <v>3.5841047647752998E-2</v>
      </c>
      <c r="K1358" s="98">
        <v>1357</v>
      </c>
      <c r="L1358">
        <f t="shared" si="174"/>
        <v>15581.334131193154</v>
      </c>
      <c r="M1358">
        <f t="shared" si="175"/>
        <v>1499.4492724438317</v>
      </c>
      <c r="N1358" t="e">
        <f t="shared" si="176"/>
        <v>#N/A</v>
      </c>
      <c r="O1358" t="str">
        <f t="shared" si="177"/>
        <v>NA</v>
      </c>
      <c r="P1358" t="e">
        <v>#N/A</v>
      </c>
      <c r="Q1358" t="e">
        <v>#N/A</v>
      </c>
      <c r="R1358" t="str" cm="1">
        <f t="array" ref="R1358">INDEX($U$2:$U$6,ROUNDUP(K1358/$T$2,0))</f>
        <v>20-40%</v>
      </c>
      <c r="V1358">
        <v>0</v>
      </c>
    </row>
    <row r="1359" spans="1:22" x14ac:dyDescent="0.25">
      <c r="A1359" s="26">
        <v>3187</v>
      </c>
      <c r="B1359" s="96" t="s">
        <v>943</v>
      </c>
      <c r="C1359">
        <v>182661104</v>
      </c>
      <c r="D1359" t="s">
        <v>942</v>
      </c>
      <c r="E1359">
        <v>870.49725351443794</v>
      </c>
      <c r="F1359">
        <f t="shared" si="171"/>
        <v>0.54101755967336107</v>
      </c>
      <c r="G1359" s="27">
        <v>130</v>
      </c>
      <c r="H1359">
        <f t="shared" si="172"/>
        <v>8.6048887801029661</v>
      </c>
      <c r="I1359">
        <f t="shared" si="173"/>
        <v>4.6553959290719913</v>
      </c>
      <c r="J1359" s="97">
        <v>3.5810737915938397E-2</v>
      </c>
      <c r="K1359" s="98">
        <v>1358</v>
      </c>
      <c r="L1359">
        <f t="shared" si="174"/>
        <v>15581.875148752828</v>
      </c>
      <c r="M1359">
        <f t="shared" si="175"/>
        <v>1494.7938765147596</v>
      </c>
      <c r="N1359" t="e">
        <f t="shared" si="176"/>
        <v>#N/A</v>
      </c>
      <c r="O1359" t="str">
        <f t="shared" si="177"/>
        <v>NA</v>
      </c>
      <c r="P1359" t="e">
        <v>#N/A</v>
      </c>
      <c r="Q1359" t="e">
        <v>#N/A</v>
      </c>
      <c r="R1359" t="str" cm="1">
        <f t="array" ref="R1359">INDEX($U$2:$U$6,ROUNDUP(K1359/$T$2,0))</f>
        <v>20-40%</v>
      </c>
      <c r="V1359">
        <v>0</v>
      </c>
    </row>
    <row r="1360" spans="1:22" x14ac:dyDescent="0.25">
      <c r="A1360" s="26">
        <v>8179</v>
      </c>
      <c r="B1360" s="96" t="s">
        <v>2862</v>
      </c>
      <c r="C1360">
        <v>182082103</v>
      </c>
      <c r="D1360" t="s">
        <v>2746</v>
      </c>
      <c r="E1360">
        <v>19664.1429371593</v>
      </c>
      <c r="F1360">
        <f t="shared" si="171"/>
        <v>12.221344274182288</v>
      </c>
      <c r="G1360" s="27">
        <v>53</v>
      </c>
      <c r="H1360">
        <f t="shared" si="172"/>
        <v>0.15527578786923879</v>
      </c>
      <c r="I1360">
        <f t="shared" si="173"/>
        <v>1.8976788609948649</v>
      </c>
      <c r="J1360" s="97">
        <v>3.5805261528204999E-2</v>
      </c>
      <c r="K1360" s="98">
        <v>1359</v>
      </c>
      <c r="L1360">
        <f t="shared" si="174"/>
        <v>15594.096493027011</v>
      </c>
      <c r="M1360">
        <f t="shared" si="175"/>
        <v>1492.8961976537648</v>
      </c>
      <c r="N1360" t="e">
        <f t="shared" si="176"/>
        <v>#N/A</v>
      </c>
      <c r="O1360" t="str">
        <f t="shared" si="177"/>
        <v>NA</v>
      </c>
      <c r="P1360" t="e">
        <v>#N/A</v>
      </c>
      <c r="Q1360" t="e">
        <v>#N/A</v>
      </c>
      <c r="R1360" t="str" cm="1">
        <f t="array" ref="R1360">INDEX($U$2:$U$6,ROUNDUP(K1360/$T$2,0))</f>
        <v>20-40%</v>
      </c>
      <c r="V1360">
        <v>0</v>
      </c>
    </row>
    <row r="1361" spans="1:22" x14ac:dyDescent="0.25">
      <c r="A1361" s="26">
        <v>7911</v>
      </c>
      <c r="B1361" s="96" t="s">
        <v>2783</v>
      </c>
      <c r="C1361">
        <v>12101102</v>
      </c>
      <c r="D1361" t="s">
        <v>2782</v>
      </c>
      <c r="E1361">
        <v>2364.8216832334201</v>
      </c>
      <c r="F1361">
        <f t="shared" si="171"/>
        <v>1.4697462294800623</v>
      </c>
      <c r="G1361" s="27">
        <v>15</v>
      </c>
      <c r="H1361">
        <f t="shared" si="172"/>
        <v>0.36503156177197926</v>
      </c>
      <c r="I1361">
        <f t="shared" si="173"/>
        <v>0.53650376155558499</v>
      </c>
      <c r="J1361" s="97">
        <v>3.5766917437038998E-2</v>
      </c>
      <c r="K1361" s="98">
        <v>1360</v>
      </c>
      <c r="L1361">
        <f t="shared" si="174"/>
        <v>15595.566239256492</v>
      </c>
      <c r="M1361">
        <f t="shared" si="175"/>
        <v>1492.3596938922092</v>
      </c>
      <c r="N1361" t="e">
        <f t="shared" si="176"/>
        <v>#N/A</v>
      </c>
      <c r="O1361" t="str">
        <f t="shared" si="177"/>
        <v>NA</v>
      </c>
      <c r="P1361" t="e">
        <v>#N/A</v>
      </c>
      <c r="Q1361" t="e">
        <v>#N/A</v>
      </c>
      <c r="R1361" t="str" cm="1">
        <f t="array" ref="R1361">INDEX($U$2:$U$6,ROUNDUP(K1361/$T$2,0))</f>
        <v>20-40%</v>
      </c>
      <c r="V1361">
        <v>0</v>
      </c>
    </row>
    <row r="1362" spans="1:22" x14ac:dyDescent="0.25">
      <c r="A1362" s="26">
        <v>88</v>
      </c>
      <c r="B1362" s="96" t="s">
        <v>1188</v>
      </c>
      <c r="C1362">
        <v>43432105</v>
      </c>
      <c r="D1362" t="s">
        <v>1187</v>
      </c>
      <c r="E1362">
        <v>27632.457934801401</v>
      </c>
      <c r="F1362">
        <f t="shared" si="171"/>
        <v>17.173684235426602</v>
      </c>
      <c r="G1362" s="27">
        <v>151</v>
      </c>
      <c r="H1362">
        <f t="shared" si="172"/>
        <v>0.31444828232685251</v>
      </c>
      <c r="I1362">
        <f t="shared" si="173"/>
        <v>5.4002355090536405</v>
      </c>
      <c r="J1362" s="97">
        <v>3.5763149066580402E-2</v>
      </c>
      <c r="K1362" s="98">
        <v>1361</v>
      </c>
      <c r="L1362">
        <f t="shared" si="174"/>
        <v>15612.739923491918</v>
      </c>
      <c r="M1362">
        <f t="shared" si="175"/>
        <v>1486.9594583831556</v>
      </c>
      <c r="N1362" t="e">
        <f t="shared" si="176"/>
        <v>#N/A</v>
      </c>
      <c r="O1362" t="str">
        <f t="shared" si="177"/>
        <v>NA</v>
      </c>
      <c r="P1362" t="e">
        <v>#N/A</v>
      </c>
      <c r="Q1362" t="e">
        <v>#N/A</v>
      </c>
      <c r="R1362" t="str" cm="1">
        <f t="array" ref="R1362">INDEX($U$2:$U$6,ROUNDUP(K1362/$T$2,0))</f>
        <v>20-40%</v>
      </c>
      <c r="V1362">
        <v>5.9413409090909095</v>
      </c>
    </row>
    <row r="1363" spans="1:22" x14ac:dyDescent="0.25">
      <c r="A1363" s="26">
        <v>2757</v>
      </c>
      <c r="B1363" s="96" t="s">
        <v>4604</v>
      </c>
      <c r="C1363">
        <v>103311101</v>
      </c>
      <c r="D1363" t="s">
        <v>4554</v>
      </c>
      <c r="E1363">
        <v>13566.124121778599</v>
      </c>
      <c r="F1363">
        <f t="shared" si="171"/>
        <v>8.4314009457915464</v>
      </c>
      <c r="G1363" s="27">
        <v>51</v>
      </c>
      <c r="H1363">
        <f t="shared" si="172"/>
        <v>0.21517913298542987</v>
      </c>
      <c r="I1363">
        <f t="shared" si="173"/>
        <v>1.8142615453679585</v>
      </c>
      <c r="J1363" s="97">
        <v>3.5573755791528598E-2</v>
      </c>
      <c r="K1363" s="98">
        <v>1362</v>
      </c>
      <c r="L1363">
        <f t="shared" si="174"/>
        <v>15621.17132443771</v>
      </c>
      <c r="M1363">
        <f t="shared" si="175"/>
        <v>1485.1451968377876</v>
      </c>
      <c r="N1363" t="e">
        <f t="shared" si="176"/>
        <v>#N/A</v>
      </c>
      <c r="O1363" t="str">
        <f t="shared" si="177"/>
        <v>NA</v>
      </c>
      <c r="P1363" t="e">
        <v>#N/A</v>
      </c>
      <c r="Q1363" t="e">
        <v>#N/A</v>
      </c>
      <c r="R1363" t="str" cm="1">
        <f t="array" ref="R1363">INDEX($U$2:$U$6,ROUNDUP(K1363/$T$2,0))</f>
        <v>20-40%</v>
      </c>
      <c r="V1363">
        <v>0</v>
      </c>
    </row>
    <row r="1364" spans="1:22" x14ac:dyDescent="0.25">
      <c r="A1364" s="26">
        <v>2335</v>
      </c>
      <c r="B1364" s="96" t="s">
        <v>170</v>
      </c>
      <c r="C1364">
        <v>153082106</v>
      </c>
      <c r="D1364" t="s">
        <v>332</v>
      </c>
      <c r="E1364">
        <v>108391.330132396</v>
      </c>
      <c r="F1364">
        <f t="shared" si="171"/>
        <v>67.365649554006211</v>
      </c>
      <c r="G1364" s="27">
        <v>745</v>
      </c>
      <c r="H1364">
        <f t="shared" si="172"/>
        <v>0.39291437128311391</v>
      </c>
      <c r="I1364">
        <f t="shared" si="173"/>
        <v>26.468931840590933</v>
      </c>
      <c r="J1364" s="97">
        <v>3.5528767571262998E-2</v>
      </c>
      <c r="K1364" s="98">
        <v>1363</v>
      </c>
      <c r="L1364">
        <f t="shared" si="174"/>
        <v>15688.536973991715</v>
      </c>
      <c r="M1364">
        <f t="shared" si="175"/>
        <v>1458.6762649971965</v>
      </c>
      <c r="N1364">
        <f t="shared" si="176"/>
        <v>1458.6762649971965</v>
      </c>
      <c r="O1364" t="str">
        <f t="shared" si="177"/>
        <v>PLACERVILLE 21067522</v>
      </c>
      <c r="P1364" t="e">
        <v>#N/A</v>
      </c>
      <c r="Q1364">
        <v>1458.6762649971965</v>
      </c>
      <c r="R1364" t="str" cm="1">
        <f t="array" ref="R1364">INDEX($U$2:$U$6,ROUNDUP(K1364/$T$2,0))</f>
        <v>20-40%</v>
      </c>
      <c r="V1364">
        <v>0</v>
      </c>
    </row>
    <row r="1365" spans="1:22" x14ac:dyDescent="0.25">
      <c r="A1365" s="26">
        <v>10054</v>
      </c>
      <c r="B1365" s="96" t="s">
        <v>666</v>
      </c>
      <c r="C1365">
        <v>192221101</v>
      </c>
      <c r="D1365" t="s">
        <v>502</v>
      </c>
      <c r="E1365">
        <v>5161.3801702711098</v>
      </c>
      <c r="F1365">
        <f t="shared" si="171"/>
        <v>3.2078186266445678</v>
      </c>
      <c r="G1365" s="27">
        <v>32</v>
      </c>
      <c r="H1365">
        <f t="shared" si="172"/>
        <v>0.35352846863972059</v>
      </c>
      <c r="I1365">
        <f t="shared" si="173"/>
        <v>1.1340552067516256</v>
      </c>
      <c r="J1365" s="97">
        <v>3.5439225210988301E-2</v>
      </c>
      <c r="K1365" s="98">
        <v>1364</v>
      </c>
      <c r="L1365">
        <f t="shared" si="174"/>
        <v>15691.744792618359</v>
      </c>
      <c r="M1365">
        <f t="shared" si="175"/>
        <v>1457.542209790445</v>
      </c>
      <c r="N1365" t="e">
        <f t="shared" si="176"/>
        <v>#N/A</v>
      </c>
      <c r="O1365" t="str">
        <f t="shared" si="177"/>
        <v>NA</v>
      </c>
      <c r="P1365" t="e">
        <v>#N/A</v>
      </c>
      <c r="Q1365" t="e">
        <v>#N/A</v>
      </c>
      <c r="R1365" t="str" cm="1">
        <f t="array" ref="R1365">INDEX($U$2:$U$6,ROUNDUP(K1365/$T$2,0))</f>
        <v>20-40%</v>
      </c>
      <c r="V1365">
        <v>0</v>
      </c>
    </row>
    <row r="1366" spans="1:22" x14ac:dyDescent="0.25">
      <c r="A1366" s="26">
        <v>2680</v>
      </c>
      <c r="B1366" s="96" t="s">
        <v>1319</v>
      </c>
      <c r="C1366">
        <v>14232107</v>
      </c>
      <c r="D1366" t="s">
        <v>1318</v>
      </c>
      <c r="E1366">
        <v>23633.887452135201</v>
      </c>
      <c r="F1366">
        <f t="shared" si="171"/>
        <v>14.688556527119454</v>
      </c>
      <c r="G1366" s="27">
        <v>134</v>
      </c>
      <c r="H1366">
        <f t="shared" si="172"/>
        <v>0.32269645368149158</v>
      </c>
      <c r="I1366">
        <f t="shared" si="173"/>
        <v>4.7399451010015738</v>
      </c>
      <c r="J1366" s="97">
        <v>3.5372724634340103E-2</v>
      </c>
      <c r="K1366" s="98">
        <v>1365</v>
      </c>
      <c r="L1366">
        <f t="shared" si="174"/>
        <v>15706.433349145478</v>
      </c>
      <c r="M1366">
        <f t="shared" si="175"/>
        <v>1452.8022646894435</v>
      </c>
      <c r="N1366" t="e">
        <f t="shared" si="176"/>
        <v>#N/A</v>
      </c>
      <c r="O1366" t="str">
        <f t="shared" si="177"/>
        <v>NA</v>
      </c>
      <c r="P1366" t="e">
        <v>#N/A</v>
      </c>
      <c r="Q1366" t="e">
        <v>#N/A</v>
      </c>
      <c r="R1366" t="str" cm="1">
        <f t="array" ref="R1366">INDEX($U$2:$U$6,ROUNDUP(K1366/$T$2,0))</f>
        <v>20-40%</v>
      </c>
      <c r="V1366">
        <v>0</v>
      </c>
    </row>
    <row r="1367" spans="1:22" x14ac:dyDescent="0.25">
      <c r="A1367" s="26">
        <v>6323</v>
      </c>
      <c r="B1367" s="96" t="s">
        <v>382</v>
      </c>
      <c r="C1367">
        <v>42851121</v>
      </c>
      <c r="D1367" t="s">
        <v>381</v>
      </c>
      <c r="E1367">
        <v>18879.798378548199</v>
      </c>
      <c r="F1367">
        <f t="shared" si="171"/>
        <v>11.733870962428961</v>
      </c>
      <c r="G1367" s="27">
        <v>94</v>
      </c>
      <c r="H1367">
        <f t="shared" si="172"/>
        <v>0.28334000367063755</v>
      </c>
      <c r="I1367">
        <f t="shared" si="173"/>
        <v>3.3246750415654089</v>
      </c>
      <c r="J1367" s="97">
        <v>3.5368883420908603E-2</v>
      </c>
      <c r="K1367" s="98">
        <v>1366</v>
      </c>
      <c r="L1367">
        <f t="shared" si="174"/>
        <v>15718.167220107907</v>
      </c>
      <c r="M1367">
        <f t="shared" si="175"/>
        <v>1449.4775896478782</v>
      </c>
      <c r="N1367" t="e">
        <f t="shared" si="176"/>
        <v>#N/A</v>
      </c>
      <c r="O1367" t="str">
        <f t="shared" si="177"/>
        <v>NA</v>
      </c>
      <c r="P1367" t="e">
        <v>#N/A</v>
      </c>
      <c r="Q1367" t="e">
        <v>#N/A</v>
      </c>
      <c r="R1367" t="str" cm="1">
        <f t="array" ref="R1367">INDEX($U$2:$U$6,ROUNDUP(K1367/$T$2,0))</f>
        <v>20-40%</v>
      </c>
      <c r="V1367">
        <v>0</v>
      </c>
    </row>
    <row r="1368" spans="1:22" x14ac:dyDescent="0.25">
      <c r="A1368" s="26">
        <v>4070</v>
      </c>
      <c r="B1368" s="96" t="s">
        <v>4605</v>
      </c>
      <c r="C1368">
        <v>12022213</v>
      </c>
      <c r="D1368" t="s">
        <v>2017</v>
      </c>
      <c r="E1368">
        <v>6230.9216437658097</v>
      </c>
      <c r="F1368">
        <f t="shared" si="171"/>
        <v>3.872542973129776</v>
      </c>
      <c r="G1368" s="27">
        <v>51</v>
      </c>
      <c r="H1368">
        <f t="shared" si="172"/>
        <v>0.46555270808086491</v>
      </c>
      <c r="I1368">
        <f t="shared" si="173"/>
        <v>1.8028728683000912</v>
      </c>
      <c r="J1368" s="97">
        <v>3.5350448398041003E-2</v>
      </c>
      <c r="K1368" s="98">
        <v>1367</v>
      </c>
      <c r="L1368">
        <f t="shared" si="174"/>
        <v>15722.039763081037</v>
      </c>
      <c r="M1368">
        <f t="shared" si="175"/>
        <v>1447.6747167795781</v>
      </c>
      <c r="N1368" t="e">
        <f t="shared" si="176"/>
        <v>#N/A</v>
      </c>
      <c r="O1368" t="str">
        <f t="shared" si="177"/>
        <v>NA</v>
      </c>
      <c r="P1368" t="e">
        <v>#N/A</v>
      </c>
      <c r="Q1368" t="e">
        <v>#N/A</v>
      </c>
      <c r="R1368" t="str" cm="1">
        <f t="array" ref="R1368">INDEX($U$2:$U$6,ROUNDUP(K1368/$T$2,0))</f>
        <v>20-40%</v>
      </c>
      <c r="V1368">
        <v>0</v>
      </c>
    </row>
    <row r="1369" spans="1:22" x14ac:dyDescent="0.25">
      <c r="A1369" s="26">
        <v>5947</v>
      </c>
      <c r="B1369" s="96" t="s">
        <v>853</v>
      </c>
      <c r="C1369">
        <v>43040401</v>
      </c>
      <c r="D1369" t="s">
        <v>852</v>
      </c>
      <c r="E1369">
        <v>3872.5577473593198</v>
      </c>
      <c r="F1369">
        <f t="shared" si="171"/>
        <v>2.4068102842506649</v>
      </c>
      <c r="G1369" s="27">
        <v>12</v>
      </c>
      <c r="H1369">
        <f t="shared" si="172"/>
        <v>0.17605498693597485</v>
      </c>
      <c r="I1369">
        <f t="shared" si="173"/>
        <v>0.42373095315112075</v>
      </c>
      <c r="J1369" s="97">
        <v>3.5310912762593398E-2</v>
      </c>
      <c r="K1369" s="98">
        <v>1368</v>
      </c>
      <c r="L1369">
        <f t="shared" si="174"/>
        <v>15724.446573365287</v>
      </c>
      <c r="M1369">
        <f t="shared" si="175"/>
        <v>1447.250985826427</v>
      </c>
      <c r="N1369" t="e">
        <f t="shared" si="176"/>
        <v>#N/A</v>
      </c>
      <c r="O1369" t="str">
        <f t="shared" si="177"/>
        <v>NA</v>
      </c>
      <c r="P1369" t="e">
        <v>#N/A</v>
      </c>
      <c r="Q1369" t="e">
        <v>#N/A</v>
      </c>
      <c r="R1369" t="str" cm="1">
        <f t="array" ref="R1369">INDEX($U$2:$U$6,ROUNDUP(K1369/$T$2,0))</f>
        <v>20-40%</v>
      </c>
      <c r="V1369">
        <v>0</v>
      </c>
    </row>
    <row r="1370" spans="1:22" x14ac:dyDescent="0.25">
      <c r="A1370" s="26">
        <v>8699</v>
      </c>
      <c r="B1370" s="96" t="s">
        <v>4606</v>
      </c>
      <c r="C1370">
        <v>42771113</v>
      </c>
      <c r="D1370" t="s">
        <v>897</v>
      </c>
      <c r="E1370">
        <v>8369.7684400997896</v>
      </c>
      <c r="F1370">
        <f t="shared" si="171"/>
        <v>5.2018448975138529</v>
      </c>
      <c r="G1370" s="27">
        <v>54</v>
      </c>
      <c r="H1370">
        <f t="shared" si="172"/>
        <v>0.36603996468224609</v>
      </c>
      <c r="I1370">
        <f t="shared" si="173"/>
        <v>1.9040831225684927</v>
      </c>
      <c r="J1370" s="97">
        <v>3.5260798566083197E-2</v>
      </c>
      <c r="K1370" s="98">
        <v>1369</v>
      </c>
      <c r="L1370">
        <f t="shared" si="174"/>
        <v>15729.648418262801</v>
      </c>
      <c r="M1370">
        <f t="shared" si="175"/>
        <v>1445.3469027038586</v>
      </c>
      <c r="N1370" t="e">
        <f t="shared" si="176"/>
        <v>#N/A</v>
      </c>
      <c r="O1370" t="str">
        <f t="shared" si="177"/>
        <v>NA</v>
      </c>
      <c r="P1370" t="e">
        <v>#N/A</v>
      </c>
      <c r="Q1370" t="e">
        <v>#N/A</v>
      </c>
      <c r="R1370" t="str" cm="1">
        <f t="array" ref="R1370">INDEX($U$2:$U$6,ROUNDUP(K1370/$T$2,0))</f>
        <v>20-40%</v>
      </c>
      <c r="V1370">
        <v>0</v>
      </c>
    </row>
    <row r="1371" spans="1:22" x14ac:dyDescent="0.25">
      <c r="A1371" s="26">
        <v>7081</v>
      </c>
      <c r="B1371" s="96" t="s">
        <v>2647</v>
      </c>
      <c r="C1371">
        <v>42211104</v>
      </c>
      <c r="D1371" t="s">
        <v>2646</v>
      </c>
      <c r="E1371">
        <v>5879.4418289755204</v>
      </c>
      <c r="F1371">
        <f t="shared" si="171"/>
        <v>3.6540968483378</v>
      </c>
      <c r="G1371" s="27">
        <v>82</v>
      </c>
      <c r="H1371">
        <f t="shared" si="172"/>
        <v>0.79038490560243635</v>
      </c>
      <c r="I1371">
        <f t="shared" si="173"/>
        <v>2.8881429925356321</v>
      </c>
      <c r="J1371" s="97">
        <v>3.5221256006532101E-2</v>
      </c>
      <c r="K1371" s="98">
        <v>1370</v>
      </c>
      <c r="L1371">
        <f t="shared" si="174"/>
        <v>15733.30251511114</v>
      </c>
      <c r="M1371">
        <f t="shared" si="175"/>
        <v>1442.458759711323</v>
      </c>
      <c r="N1371" t="e">
        <f t="shared" si="176"/>
        <v>#N/A</v>
      </c>
      <c r="O1371" t="str">
        <f t="shared" si="177"/>
        <v>NA</v>
      </c>
      <c r="P1371" t="e">
        <v>#N/A</v>
      </c>
      <c r="Q1371" t="e">
        <v>#N/A</v>
      </c>
      <c r="R1371" t="str" cm="1">
        <f t="array" ref="R1371">INDEX($U$2:$U$6,ROUNDUP(K1371/$T$2,0))</f>
        <v>20-40%</v>
      </c>
      <c r="V1371">
        <v>0</v>
      </c>
    </row>
    <row r="1372" spans="1:22" x14ac:dyDescent="0.25">
      <c r="A1372" s="26">
        <v>2938</v>
      </c>
      <c r="B1372" s="96" t="s">
        <v>2105</v>
      </c>
      <c r="C1372">
        <v>42631109</v>
      </c>
      <c r="D1372" t="s">
        <v>606</v>
      </c>
      <c r="E1372">
        <v>15284.014480240199</v>
      </c>
      <c r="F1372">
        <f t="shared" si="171"/>
        <v>9.499076743468116</v>
      </c>
      <c r="G1372" s="27">
        <v>115</v>
      </c>
      <c r="H1372">
        <f t="shared" si="172"/>
        <v>0.42575043293380183</v>
      </c>
      <c r="I1372">
        <f t="shared" si="173"/>
        <v>4.0442360360029586</v>
      </c>
      <c r="J1372" s="97">
        <v>3.5167269878286597E-2</v>
      </c>
      <c r="K1372" s="98">
        <v>1371</v>
      </c>
      <c r="L1372">
        <f t="shared" si="174"/>
        <v>15742.801591854608</v>
      </c>
      <c r="M1372">
        <f t="shared" si="175"/>
        <v>1438.41452367532</v>
      </c>
      <c r="N1372" t="e">
        <f t="shared" si="176"/>
        <v>#N/A</v>
      </c>
      <c r="O1372" t="str">
        <f t="shared" si="177"/>
        <v>NA</v>
      </c>
      <c r="P1372" t="e">
        <v>#N/A</v>
      </c>
      <c r="Q1372" t="e">
        <v>#N/A</v>
      </c>
      <c r="R1372" t="str" cm="1">
        <f t="array" ref="R1372">INDEX($U$2:$U$6,ROUNDUP(K1372/$T$2,0))</f>
        <v>20-40%</v>
      </c>
      <c r="V1372">
        <v>0</v>
      </c>
    </row>
    <row r="1373" spans="1:22" x14ac:dyDescent="0.25">
      <c r="A1373" s="26">
        <v>9847</v>
      </c>
      <c r="B1373" s="96" t="s">
        <v>4607</v>
      </c>
      <c r="C1373">
        <v>152561105</v>
      </c>
      <c r="D1373" t="s">
        <v>316</v>
      </c>
      <c r="E1373">
        <v>978.50434872483902</v>
      </c>
      <c r="F1373">
        <f t="shared" si="171"/>
        <v>0.60814440567112427</v>
      </c>
      <c r="G1373" s="27">
        <v>7</v>
      </c>
      <c r="H1373">
        <f t="shared" si="172"/>
        <v>0.40439635098474708</v>
      </c>
      <c r="I1373">
        <f t="shared" si="173"/>
        <v>0.24593137852519037</v>
      </c>
      <c r="J1373" s="97">
        <v>3.5133054075027197E-2</v>
      </c>
      <c r="K1373" s="98">
        <v>1372</v>
      </c>
      <c r="L1373">
        <f t="shared" si="174"/>
        <v>15743.409736260279</v>
      </c>
      <c r="M1373">
        <f t="shared" si="175"/>
        <v>1438.1685922967947</v>
      </c>
      <c r="N1373" t="e">
        <f t="shared" si="176"/>
        <v>#N/A</v>
      </c>
      <c r="O1373" t="str">
        <f t="shared" si="177"/>
        <v>NA</v>
      </c>
      <c r="P1373" t="e">
        <v>#N/A</v>
      </c>
      <c r="Q1373" t="e">
        <v>#N/A</v>
      </c>
      <c r="R1373" t="str" cm="1">
        <f t="array" ref="R1373">INDEX($U$2:$U$6,ROUNDUP(K1373/$T$2,0))</f>
        <v>20-40%</v>
      </c>
      <c r="V1373">
        <v>0</v>
      </c>
    </row>
    <row r="1374" spans="1:22" x14ac:dyDescent="0.25">
      <c r="A1374" s="26">
        <v>1921</v>
      </c>
      <c r="B1374" s="96" t="s">
        <v>1461</v>
      </c>
      <c r="C1374">
        <v>102911106</v>
      </c>
      <c r="D1374" t="s">
        <v>1460</v>
      </c>
      <c r="E1374">
        <v>1862.3815614326199</v>
      </c>
      <c r="F1374">
        <f t="shared" si="171"/>
        <v>1.1574776640351896</v>
      </c>
      <c r="G1374" s="27">
        <v>152</v>
      </c>
      <c r="H1374">
        <f t="shared" si="172"/>
        <v>4.6128066972115231</v>
      </c>
      <c r="I1374">
        <f t="shared" si="173"/>
        <v>5.3392207205342714</v>
      </c>
      <c r="J1374" s="97">
        <v>3.51264521087781E-2</v>
      </c>
      <c r="K1374" s="98">
        <v>1373</v>
      </c>
      <c r="L1374">
        <f t="shared" si="174"/>
        <v>15744.567213924314</v>
      </c>
      <c r="M1374">
        <f t="shared" si="175"/>
        <v>1432.8293715762604</v>
      </c>
      <c r="N1374" t="e">
        <f t="shared" si="176"/>
        <v>#N/A</v>
      </c>
      <c r="O1374" t="str">
        <f t="shared" si="177"/>
        <v>NA</v>
      </c>
      <c r="P1374" t="e">
        <v>#N/A</v>
      </c>
      <c r="Q1374" t="e">
        <v>#N/A</v>
      </c>
      <c r="R1374" t="str" cm="1">
        <f t="array" ref="R1374">INDEX($U$2:$U$6,ROUNDUP(K1374/$T$2,0))</f>
        <v>20-40%</v>
      </c>
      <c r="V1374">
        <v>0</v>
      </c>
    </row>
    <row r="1375" spans="1:22" x14ac:dyDescent="0.25">
      <c r="A1375" s="26">
        <v>7481</v>
      </c>
      <c r="B1375" s="96" t="s">
        <v>2460</v>
      </c>
      <c r="C1375">
        <v>182941101</v>
      </c>
      <c r="D1375" t="s">
        <v>2459</v>
      </c>
      <c r="E1375">
        <v>7781.6966941974997</v>
      </c>
      <c r="F1375">
        <f t="shared" si="171"/>
        <v>4.8363559317573026</v>
      </c>
      <c r="G1375" s="27">
        <v>53</v>
      </c>
      <c r="H1375">
        <f t="shared" si="172"/>
        <v>0.3833501373129542</v>
      </c>
      <c r="I1375">
        <f t="shared" si="173"/>
        <v>1.8540177105334825</v>
      </c>
      <c r="J1375" s="97">
        <v>3.4981466236480803E-2</v>
      </c>
      <c r="K1375" s="98">
        <v>1374</v>
      </c>
      <c r="L1375">
        <f t="shared" si="174"/>
        <v>15749.403569856071</v>
      </c>
      <c r="M1375">
        <f t="shared" si="175"/>
        <v>1430.9753538657269</v>
      </c>
      <c r="N1375" t="e">
        <f t="shared" si="176"/>
        <v>#N/A</v>
      </c>
      <c r="O1375" t="str">
        <f t="shared" si="177"/>
        <v>NA</v>
      </c>
      <c r="P1375" t="e">
        <v>#N/A</v>
      </c>
      <c r="Q1375" t="e">
        <v>#N/A</v>
      </c>
      <c r="R1375" t="str" cm="1">
        <f t="array" ref="R1375">INDEX($U$2:$U$6,ROUNDUP(K1375/$T$2,0))</f>
        <v>20-40%</v>
      </c>
      <c r="V1375">
        <v>0</v>
      </c>
    </row>
    <row r="1376" spans="1:22" x14ac:dyDescent="0.25">
      <c r="A1376" s="26">
        <v>3295</v>
      </c>
      <c r="B1376" s="96" t="s">
        <v>1210</v>
      </c>
      <c r="C1376">
        <v>43191102</v>
      </c>
      <c r="D1376" t="s">
        <v>810</v>
      </c>
      <c r="E1376">
        <v>6767.6988572622704</v>
      </c>
      <c r="F1376">
        <f t="shared" si="171"/>
        <v>4.2061521797776695</v>
      </c>
      <c r="G1376" s="27">
        <v>101</v>
      </c>
      <c r="H1376">
        <f t="shared" si="172"/>
        <v>0.83923184363255277</v>
      </c>
      <c r="I1376">
        <f t="shared" si="173"/>
        <v>3.529936848433894</v>
      </c>
      <c r="J1376" s="97">
        <v>3.49498697864742E-2</v>
      </c>
      <c r="K1376" s="98">
        <v>1375</v>
      </c>
      <c r="L1376">
        <f t="shared" si="174"/>
        <v>15753.609722035848</v>
      </c>
      <c r="M1376">
        <f t="shared" si="175"/>
        <v>1427.445417017293</v>
      </c>
      <c r="N1376" t="e">
        <f t="shared" si="176"/>
        <v>#N/A</v>
      </c>
      <c r="O1376" t="str">
        <f t="shared" si="177"/>
        <v>NA</v>
      </c>
      <c r="P1376" t="e">
        <v>#N/A</v>
      </c>
      <c r="Q1376" t="e">
        <v>#N/A</v>
      </c>
      <c r="R1376" t="str" cm="1">
        <f t="array" ref="R1376">INDEX($U$2:$U$6,ROUNDUP(K1376/$T$2,0))</f>
        <v>20-40%</v>
      </c>
      <c r="V1376">
        <v>0</v>
      </c>
    </row>
    <row r="1377" spans="1:22" x14ac:dyDescent="0.25">
      <c r="A1377" s="26">
        <v>4887</v>
      </c>
      <c r="B1377" s="96" t="s">
        <v>926</v>
      </c>
      <c r="C1377">
        <v>24251101</v>
      </c>
      <c r="D1377" t="s">
        <v>289</v>
      </c>
      <c r="E1377">
        <v>10000.1576712857</v>
      </c>
      <c r="F1377">
        <f t="shared" si="171"/>
        <v>6.2151383911036051</v>
      </c>
      <c r="G1377" s="27">
        <v>60</v>
      </c>
      <c r="H1377">
        <f t="shared" si="172"/>
        <v>0.33723984715326039</v>
      </c>
      <c r="I1377">
        <f t="shared" si="173"/>
        <v>2.0959923210521403</v>
      </c>
      <c r="J1377" s="97">
        <v>3.4933205350869002E-2</v>
      </c>
      <c r="K1377" s="98">
        <v>1376</v>
      </c>
      <c r="L1377">
        <f t="shared" si="174"/>
        <v>15759.824860426952</v>
      </c>
      <c r="M1377">
        <f t="shared" si="175"/>
        <v>1425.3494246962409</v>
      </c>
      <c r="N1377" t="e">
        <f t="shared" si="176"/>
        <v>#N/A</v>
      </c>
      <c r="O1377" t="str">
        <f t="shared" si="177"/>
        <v>NA</v>
      </c>
      <c r="P1377" t="e">
        <v>#N/A</v>
      </c>
      <c r="Q1377" t="e">
        <v>#N/A</v>
      </c>
      <c r="R1377" t="str" cm="1">
        <f t="array" ref="R1377">INDEX($U$2:$U$6,ROUNDUP(K1377/$T$2,0))</f>
        <v>20-40%</v>
      </c>
      <c r="V1377">
        <v>0</v>
      </c>
    </row>
    <row r="1378" spans="1:22" x14ac:dyDescent="0.25">
      <c r="A1378" s="26">
        <v>9433</v>
      </c>
      <c r="B1378" s="96" t="s">
        <v>1606</v>
      </c>
      <c r="C1378">
        <v>63801102</v>
      </c>
      <c r="D1378" t="s">
        <v>958</v>
      </c>
      <c r="E1378">
        <v>241.11147555941301</v>
      </c>
      <c r="F1378">
        <f t="shared" si="171"/>
        <v>0.14985175609658982</v>
      </c>
      <c r="G1378" s="27">
        <v>42</v>
      </c>
      <c r="H1378">
        <f t="shared" si="172"/>
        <v>9.7481188013893671</v>
      </c>
      <c r="I1378">
        <f t="shared" si="173"/>
        <v>1.460772721026381</v>
      </c>
      <c r="J1378" s="97">
        <v>3.4780302881580502E-2</v>
      </c>
      <c r="K1378" s="98">
        <v>1377</v>
      </c>
      <c r="L1378">
        <f t="shared" si="174"/>
        <v>15759.974712183048</v>
      </c>
      <c r="M1378">
        <f t="shared" si="175"/>
        <v>1423.8886519752145</v>
      </c>
      <c r="N1378" t="e">
        <f t="shared" si="176"/>
        <v>#N/A</v>
      </c>
      <c r="O1378" t="str">
        <f t="shared" si="177"/>
        <v>NA</v>
      </c>
      <c r="P1378" t="e">
        <v>#N/A</v>
      </c>
      <c r="Q1378" t="e">
        <v>#N/A</v>
      </c>
      <c r="R1378" t="str" cm="1">
        <f t="array" ref="R1378">INDEX($U$2:$U$6,ROUNDUP(K1378/$T$2,0))</f>
        <v>20-40%</v>
      </c>
      <c r="V1378">
        <v>0</v>
      </c>
    </row>
    <row r="1379" spans="1:22" x14ac:dyDescent="0.25">
      <c r="A1379" s="26">
        <v>5225</v>
      </c>
      <c r="B1379" s="96" t="s">
        <v>1614</v>
      </c>
      <c r="C1379">
        <v>152431102</v>
      </c>
      <c r="D1379" t="s">
        <v>646</v>
      </c>
      <c r="E1379">
        <v>14293.1802786968</v>
      </c>
      <c r="F1379">
        <f t="shared" si="171"/>
        <v>8.8832692844604111</v>
      </c>
      <c r="G1379" s="27">
        <v>119</v>
      </c>
      <c r="H1379">
        <f t="shared" si="172"/>
        <v>0.46428351692755931</v>
      </c>
      <c r="I1379">
        <f t="shared" si="173"/>
        <v>4.1243555052038428</v>
      </c>
      <c r="J1379" s="97">
        <v>3.4658449623561703E-2</v>
      </c>
      <c r="K1379" s="98">
        <v>1378</v>
      </c>
      <c r="L1379">
        <f t="shared" si="174"/>
        <v>15768.857981467509</v>
      </c>
      <c r="M1379">
        <f t="shared" si="175"/>
        <v>1419.7642964700108</v>
      </c>
      <c r="N1379" t="e">
        <f t="shared" si="176"/>
        <v>#N/A</v>
      </c>
      <c r="O1379" t="str">
        <f t="shared" si="177"/>
        <v>NA</v>
      </c>
      <c r="P1379" t="e">
        <v>#N/A</v>
      </c>
      <c r="Q1379" t="e">
        <v>#N/A</v>
      </c>
      <c r="R1379" t="str" cm="1">
        <f t="array" ref="R1379">INDEX($U$2:$U$6,ROUNDUP(K1379/$T$2,0))</f>
        <v>20-40%</v>
      </c>
      <c r="V1379">
        <v>0</v>
      </c>
    </row>
    <row r="1380" spans="1:22" x14ac:dyDescent="0.25">
      <c r="A1380" s="26">
        <v>4594</v>
      </c>
      <c r="B1380" s="96" t="s">
        <v>1808</v>
      </c>
      <c r="C1380">
        <v>152491101</v>
      </c>
      <c r="D1380" t="s">
        <v>1807</v>
      </c>
      <c r="E1380">
        <v>34315.206505780698</v>
      </c>
      <c r="F1380">
        <f t="shared" si="171"/>
        <v>21.327039469099251</v>
      </c>
      <c r="G1380" s="27">
        <v>256</v>
      </c>
      <c r="H1380">
        <f t="shared" si="172"/>
        <v>0.41510558225506977</v>
      </c>
      <c r="I1380">
        <f t="shared" si="173"/>
        <v>8.8529731365972992</v>
      </c>
      <c r="J1380" s="97">
        <v>3.45819263148332E-2</v>
      </c>
      <c r="K1380" s="98">
        <v>1379</v>
      </c>
      <c r="L1380">
        <f t="shared" si="174"/>
        <v>15790.185020936608</v>
      </c>
      <c r="M1380">
        <f t="shared" si="175"/>
        <v>1410.9113233334135</v>
      </c>
      <c r="N1380" t="e">
        <f t="shared" si="176"/>
        <v>#N/A</v>
      </c>
      <c r="O1380" t="str">
        <f t="shared" si="177"/>
        <v>NA</v>
      </c>
      <c r="P1380" t="e">
        <v>#N/A</v>
      </c>
      <c r="Q1380" t="e">
        <v>#N/A</v>
      </c>
      <c r="R1380" t="str" cm="1">
        <f t="array" ref="R1380">INDEX($U$2:$U$6,ROUNDUP(K1380/$T$2,0))</f>
        <v>20-40%</v>
      </c>
      <c r="V1380">
        <v>0</v>
      </c>
    </row>
    <row r="1381" spans="1:22" x14ac:dyDescent="0.25">
      <c r="A1381" s="26">
        <v>10315</v>
      </c>
      <c r="B1381" s="96" t="s">
        <v>4608</v>
      </c>
      <c r="C1381">
        <v>12022212</v>
      </c>
      <c r="D1381" t="s">
        <v>628</v>
      </c>
      <c r="E1381">
        <v>177.57454311109001</v>
      </c>
      <c r="F1381">
        <f t="shared" si="171"/>
        <v>0.11036329590496582</v>
      </c>
      <c r="G1381" s="27">
        <v>5</v>
      </c>
      <c r="H1381">
        <f t="shared" si="172"/>
        <v>1.5620083823195907</v>
      </c>
      <c r="I1381">
        <f t="shared" si="173"/>
        <v>0.17238839330397399</v>
      </c>
      <c r="J1381" s="97">
        <v>3.4477678660794799E-2</v>
      </c>
      <c r="K1381" s="98">
        <v>1380</v>
      </c>
      <c r="L1381">
        <f t="shared" si="174"/>
        <v>15790.295384232513</v>
      </c>
      <c r="M1381">
        <f t="shared" si="175"/>
        <v>1410.7389349401096</v>
      </c>
      <c r="N1381" t="e">
        <f t="shared" si="176"/>
        <v>#N/A</v>
      </c>
      <c r="O1381" t="str">
        <f t="shared" si="177"/>
        <v>NA</v>
      </c>
      <c r="P1381" t="e">
        <v>#N/A</v>
      </c>
      <c r="Q1381" t="e">
        <v>#N/A</v>
      </c>
      <c r="R1381" t="str" cm="1">
        <f t="array" ref="R1381">INDEX($U$2:$U$6,ROUNDUP(K1381/$T$2,0))</f>
        <v>20-40%</v>
      </c>
      <c r="V1381">
        <v>0</v>
      </c>
    </row>
    <row r="1382" spans="1:22" x14ac:dyDescent="0.25">
      <c r="A1382" s="26">
        <v>4872</v>
      </c>
      <c r="B1382" s="96" t="s">
        <v>2557</v>
      </c>
      <c r="C1382">
        <v>14241101</v>
      </c>
      <c r="D1382" t="s">
        <v>2250</v>
      </c>
      <c r="E1382">
        <v>6333.1478211991698</v>
      </c>
      <c r="F1382">
        <f t="shared" si="171"/>
        <v>3.9360769553754942</v>
      </c>
      <c r="G1382" s="27">
        <v>96</v>
      </c>
      <c r="H1382">
        <f t="shared" si="172"/>
        <v>0.83941990230796737</v>
      </c>
      <c r="I1382">
        <f t="shared" si="173"/>
        <v>3.3040213333579391</v>
      </c>
      <c r="J1382" s="97">
        <v>3.4416888889145202E-2</v>
      </c>
      <c r="K1382" s="98">
        <v>1381</v>
      </c>
      <c r="L1382">
        <f t="shared" si="174"/>
        <v>15794.231461187888</v>
      </c>
      <c r="M1382">
        <f t="shared" si="175"/>
        <v>1407.4349136067517</v>
      </c>
      <c r="N1382" t="e">
        <f t="shared" si="176"/>
        <v>#N/A</v>
      </c>
      <c r="O1382" t="str">
        <f t="shared" si="177"/>
        <v>NA</v>
      </c>
      <c r="P1382" t="e">
        <v>#N/A</v>
      </c>
      <c r="Q1382" t="e">
        <v>#N/A</v>
      </c>
      <c r="R1382" t="str" cm="1">
        <f t="array" ref="R1382">INDEX($U$2:$U$6,ROUNDUP(K1382/$T$2,0))</f>
        <v>20-40%</v>
      </c>
      <c r="V1382">
        <v>0</v>
      </c>
    </row>
    <row r="1383" spans="1:22" x14ac:dyDescent="0.25">
      <c r="A1383" s="26">
        <v>1388</v>
      </c>
      <c r="B1383" s="96" t="s">
        <v>1848</v>
      </c>
      <c r="C1383">
        <v>163661701</v>
      </c>
      <c r="D1383" t="s">
        <v>1490</v>
      </c>
      <c r="E1383">
        <v>13326.255928608</v>
      </c>
      <c r="F1383">
        <f t="shared" si="171"/>
        <v>8.2823218947221875</v>
      </c>
      <c r="G1383" s="27">
        <v>84</v>
      </c>
      <c r="H1383">
        <f t="shared" si="172"/>
        <v>0.34788050588805275</v>
      </c>
      <c r="I1383">
        <f t="shared" si="173"/>
        <v>2.8812583306636501</v>
      </c>
      <c r="J1383" s="97">
        <v>3.4300694412662501E-2</v>
      </c>
      <c r="K1383" s="98">
        <v>1382</v>
      </c>
      <c r="L1383">
        <f t="shared" si="174"/>
        <v>15802.51378308261</v>
      </c>
      <c r="M1383">
        <f t="shared" si="175"/>
        <v>1404.553655276088</v>
      </c>
      <c r="N1383" t="e">
        <f t="shared" si="176"/>
        <v>#N/A</v>
      </c>
      <c r="O1383" t="str">
        <f t="shared" si="177"/>
        <v>NA</v>
      </c>
      <c r="P1383" t="e">
        <v>#N/A</v>
      </c>
      <c r="Q1383" t="e">
        <v>#N/A</v>
      </c>
      <c r="R1383" t="str" cm="1">
        <f t="array" ref="R1383">INDEX($U$2:$U$6,ROUNDUP(K1383/$T$2,0))</f>
        <v>20-40%</v>
      </c>
      <c r="V1383">
        <v>0</v>
      </c>
    </row>
    <row r="1384" spans="1:22" x14ac:dyDescent="0.25">
      <c r="A1384" s="26">
        <v>10333</v>
      </c>
      <c r="B1384" s="96" t="s">
        <v>4609</v>
      </c>
      <c r="C1384">
        <v>182191101</v>
      </c>
      <c r="D1384" t="s">
        <v>2905</v>
      </c>
      <c r="E1384">
        <v>1261.37019362716</v>
      </c>
      <c r="F1384">
        <f t="shared" si="171"/>
        <v>0.78394667099264137</v>
      </c>
      <c r="G1384" s="27">
        <v>10</v>
      </c>
      <c r="H1384">
        <f t="shared" si="172"/>
        <v>0.43702187084338151</v>
      </c>
      <c r="I1384">
        <f t="shared" si="173"/>
        <v>0.34260184079864503</v>
      </c>
      <c r="J1384" s="97">
        <v>3.4260184079864503E-2</v>
      </c>
      <c r="K1384" s="98">
        <v>1383</v>
      </c>
      <c r="L1384">
        <f t="shared" si="174"/>
        <v>15803.297729753602</v>
      </c>
      <c r="M1384">
        <f t="shared" si="175"/>
        <v>1404.2110534352894</v>
      </c>
      <c r="N1384" t="e">
        <f t="shared" si="176"/>
        <v>#N/A</v>
      </c>
      <c r="O1384" t="str">
        <f t="shared" si="177"/>
        <v>NA</v>
      </c>
      <c r="P1384" t="e">
        <v>#N/A</v>
      </c>
      <c r="Q1384" t="e">
        <v>#N/A</v>
      </c>
      <c r="R1384" t="str" cm="1">
        <f t="array" ref="R1384">INDEX($U$2:$U$6,ROUNDUP(K1384/$T$2,0))</f>
        <v>20-40%</v>
      </c>
      <c r="V1384">
        <v>0</v>
      </c>
    </row>
    <row r="1385" spans="1:22" x14ac:dyDescent="0.25">
      <c r="A1385" s="26">
        <v>132</v>
      </c>
      <c r="B1385" s="96" t="s">
        <v>4610</v>
      </c>
      <c r="C1385">
        <v>153661103</v>
      </c>
      <c r="D1385" t="s">
        <v>529</v>
      </c>
      <c r="E1385">
        <v>31128.549041220002</v>
      </c>
      <c r="F1385">
        <f t="shared" si="171"/>
        <v>19.346518981491609</v>
      </c>
      <c r="G1385" s="27">
        <v>268</v>
      </c>
      <c r="H1385">
        <f t="shared" si="172"/>
        <v>0.47438522151652385</v>
      </c>
      <c r="I1385">
        <f t="shared" si="173"/>
        <v>9.1777026926085306</v>
      </c>
      <c r="J1385" s="97">
        <v>3.4245159300778101E-2</v>
      </c>
      <c r="K1385" s="98">
        <v>1384</v>
      </c>
      <c r="L1385">
        <f t="shared" si="174"/>
        <v>15822.644248735094</v>
      </c>
      <c r="M1385">
        <f t="shared" si="175"/>
        <v>1395.0333507426808</v>
      </c>
      <c r="N1385" t="e">
        <f t="shared" si="176"/>
        <v>#N/A</v>
      </c>
      <c r="O1385" t="str">
        <f t="shared" si="177"/>
        <v>NA</v>
      </c>
      <c r="P1385" t="e">
        <v>#N/A</v>
      </c>
      <c r="Q1385" t="e">
        <v>#N/A</v>
      </c>
      <c r="R1385" t="str" cm="1">
        <f t="array" ref="R1385">INDEX($U$2:$U$6,ROUNDUP(K1385/$T$2,0))</f>
        <v>20-40%</v>
      </c>
      <c r="V1385">
        <v>0</v>
      </c>
    </row>
    <row r="1386" spans="1:22" x14ac:dyDescent="0.25">
      <c r="A1386" s="26">
        <v>7451</v>
      </c>
      <c r="B1386" s="96" t="s">
        <v>4611</v>
      </c>
      <c r="C1386">
        <v>192411101</v>
      </c>
      <c r="D1386" t="s">
        <v>478</v>
      </c>
      <c r="E1386">
        <v>3490.25088628921</v>
      </c>
      <c r="F1386">
        <f t="shared" si="171"/>
        <v>2.169205025661411</v>
      </c>
      <c r="G1386" s="27">
        <v>23</v>
      </c>
      <c r="H1386">
        <f t="shared" si="172"/>
        <v>0.36080980206037383</v>
      </c>
      <c r="I1386">
        <f t="shared" si="173"/>
        <v>0.78267043593726182</v>
      </c>
      <c r="J1386" s="97">
        <v>3.4029149388576603E-2</v>
      </c>
      <c r="K1386" s="98">
        <v>1385</v>
      </c>
      <c r="L1386">
        <f t="shared" si="174"/>
        <v>15824.813453760755</v>
      </c>
      <c r="M1386">
        <f t="shared" si="175"/>
        <v>1394.2506803067436</v>
      </c>
      <c r="N1386" t="e">
        <f t="shared" si="176"/>
        <v>#N/A</v>
      </c>
      <c r="O1386" t="str">
        <f t="shared" si="177"/>
        <v>NA</v>
      </c>
      <c r="P1386" t="e">
        <v>#N/A</v>
      </c>
      <c r="Q1386" t="e">
        <v>#N/A</v>
      </c>
      <c r="R1386" t="str" cm="1">
        <f t="array" ref="R1386">INDEX($U$2:$U$6,ROUNDUP(K1386/$T$2,0))</f>
        <v>20-40%</v>
      </c>
      <c r="V1386">
        <v>2.2599999999999998</v>
      </c>
    </row>
    <row r="1387" spans="1:22" x14ac:dyDescent="0.25">
      <c r="A1387" s="26">
        <v>10038</v>
      </c>
      <c r="B1387" s="96" t="s">
        <v>4612</v>
      </c>
      <c r="C1387">
        <v>103441101</v>
      </c>
      <c r="D1387" t="s">
        <v>454</v>
      </c>
      <c r="E1387">
        <v>2757.0603688033598</v>
      </c>
      <c r="F1387">
        <f t="shared" si="171"/>
        <v>1.7135241571183093</v>
      </c>
      <c r="G1387" s="27">
        <v>21</v>
      </c>
      <c r="H1387">
        <f t="shared" si="172"/>
        <v>0.41659707001942636</v>
      </c>
      <c r="I1387">
        <f t="shared" si="173"/>
        <v>0.71384914326299487</v>
      </c>
      <c r="J1387" s="97">
        <v>3.3992816345856901E-2</v>
      </c>
      <c r="K1387" s="98">
        <v>1386</v>
      </c>
      <c r="L1387">
        <f t="shared" si="174"/>
        <v>15826.526977917873</v>
      </c>
      <c r="M1387">
        <f t="shared" si="175"/>
        <v>1393.5368311634807</v>
      </c>
      <c r="N1387" t="e">
        <f t="shared" si="176"/>
        <v>#N/A</v>
      </c>
      <c r="O1387" t="str">
        <f t="shared" si="177"/>
        <v>NA</v>
      </c>
      <c r="P1387" t="e">
        <v>#N/A</v>
      </c>
      <c r="Q1387" t="e">
        <v>#N/A</v>
      </c>
      <c r="R1387" t="str" cm="1">
        <f t="array" ref="R1387">INDEX($U$2:$U$6,ROUNDUP(K1387/$T$2,0))</f>
        <v>20-40%</v>
      </c>
      <c r="V1387">
        <v>0</v>
      </c>
    </row>
    <row r="1388" spans="1:22" x14ac:dyDescent="0.25">
      <c r="A1388" s="26">
        <v>3608</v>
      </c>
      <c r="B1388" s="96" t="s">
        <v>743</v>
      </c>
      <c r="C1388">
        <v>103721101</v>
      </c>
      <c r="D1388" t="s">
        <v>742</v>
      </c>
      <c r="E1388">
        <v>23841.599243658999</v>
      </c>
      <c r="F1388">
        <f t="shared" si="171"/>
        <v>14.817650244660658</v>
      </c>
      <c r="G1388" s="27">
        <v>221</v>
      </c>
      <c r="H1388">
        <f t="shared" si="172"/>
        <v>0.50578778146124359</v>
      </c>
      <c r="I1388">
        <f t="shared" si="173"/>
        <v>7.4945864437155683</v>
      </c>
      <c r="J1388" s="97">
        <v>3.3912155853916597E-2</v>
      </c>
      <c r="K1388" s="98">
        <v>1387</v>
      </c>
      <c r="L1388">
        <f t="shared" si="174"/>
        <v>15841.344628162533</v>
      </c>
      <c r="M1388">
        <f t="shared" si="175"/>
        <v>1386.042244719765</v>
      </c>
      <c r="N1388" t="e">
        <f t="shared" si="176"/>
        <v>#N/A</v>
      </c>
      <c r="O1388" t="str">
        <f t="shared" si="177"/>
        <v>NA</v>
      </c>
      <c r="P1388" t="e">
        <v>#N/A</v>
      </c>
      <c r="Q1388" t="e">
        <v>#N/A</v>
      </c>
      <c r="R1388" t="str" cm="1">
        <f t="array" ref="R1388">INDEX($U$2:$U$6,ROUNDUP(K1388/$T$2,0))</f>
        <v>20-40%</v>
      </c>
      <c r="V1388">
        <v>0</v>
      </c>
    </row>
    <row r="1389" spans="1:22" x14ac:dyDescent="0.25">
      <c r="A1389" s="26">
        <v>5359</v>
      </c>
      <c r="B1389" s="96" t="s">
        <v>4613</v>
      </c>
      <c r="C1389">
        <v>182631104</v>
      </c>
      <c r="D1389" t="s">
        <v>1543</v>
      </c>
      <c r="E1389">
        <v>124.24879688679999</v>
      </c>
      <c r="F1389">
        <f t="shared" si="171"/>
        <v>7.7221129202486014E-2</v>
      </c>
      <c r="G1389" s="27">
        <v>65</v>
      </c>
      <c r="H1389">
        <f t="shared" si="172"/>
        <v>28.503409360903575</v>
      </c>
      <c r="I1389">
        <f t="shared" si="173"/>
        <v>2.2010654569696841</v>
      </c>
      <c r="J1389" s="97">
        <v>3.3862545491841298E-2</v>
      </c>
      <c r="K1389" s="98">
        <v>1388</v>
      </c>
      <c r="L1389">
        <f t="shared" si="174"/>
        <v>15841.421849291735</v>
      </c>
      <c r="M1389">
        <f t="shared" si="175"/>
        <v>1383.8411792627953</v>
      </c>
      <c r="N1389" t="e">
        <f t="shared" si="176"/>
        <v>#N/A</v>
      </c>
      <c r="O1389" t="str">
        <f t="shared" si="177"/>
        <v>NA</v>
      </c>
      <c r="P1389" t="e">
        <v>#N/A</v>
      </c>
      <c r="Q1389" t="e">
        <v>#N/A</v>
      </c>
      <c r="R1389" t="str" cm="1">
        <f t="array" ref="R1389">INDEX($U$2:$U$6,ROUNDUP(K1389/$T$2,0))</f>
        <v>20-40%</v>
      </c>
      <c r="V1389">
        <v>0</v>
      </c>
    </row>
    <row r="1390" spans="1:22" x14ac:dyDescent="0.25">
      <c r="A1390" s="26">
        <v>9613</v>
      </c>
      <c r="B1390" s="96" t="s">
        <v>4614</v>
      </c>
      <c r="C1390">
        <v>252341112</v>
      </c>
      <c r="D1390" t="s">
        <v>2744</v>
      </c>
      <c r="E1390">
        <v>282.84654111422498</v>
      </c>
      <c r="F1390">
        <f t="shared" si="171"/>
        <v>0.17579026793923241</v>
      </c>
      <c r="G1390" s="27">
        <v>14</v>
      </c>
      <c r="H1390">
        <f t="shared" si="172"/>
        <v>2.6952999656746051</v>
      </c>
      <c r="I1390">
        <f t="shared" si="173"/>
        <v>0.47380750314254277</v>
      </c>
      <c r="J1390" s="97">
        <v>3.3843393081610197E-2</v>
      </c>
      <c r="K1390" s="98">
        <v>1389</v>
      </c>
      <c r="L1390">
        <f t="shared" si="174"/>
        <v>15841.597639559675</v>
      </c>
      <c r="M1390">
        <f t="shared" si="175"/>
        <v>1383.3673717596528</v>
      </c>
      <c r="N1390" t="e">
        <f t="shared" si="176"/>
        <v>#N/A</v>
      </c>
      <c r="O1390" t="str">
        <f t="shared" si="177"/>
        <v>NA</v>
      </c>
      <c r="P1390" t="e">
        <v>#N/A</v>
      </c>
      <c r="Q1390" t="e">
        <v>#N/A</v>
      </c>
      <c r="R1390" t="str" cm="1">
        <f t="array" ref="R1390">INDEX($U$2:$U$6,ROUNDUP(K1390/$T$2,0))</f>
        <v>20-40%</v>
      </c>
      <c r="V1390">
        <v>0</v>
      </c>
    </row>
    <row r="1391" spans="1:22" x14ac:dyDescent="0.25">
      <c r="A1391" s="26">
        <v>6901</v>
      </c>
      <c r="B1391" s="96" t="s">
        <v>1300</v>
      </c>
      <c r="C1391">
        <v>103441101</v>
      </c>
      <c r="D1391" t="s">
        <v>454</v>
      </c>
      <c r="E1391">
        <v>6137.4535543343</v>
      </c>
      <c r="F1391">
        <f t="shared" si="171"/>
        <v>3.8144521779579241</v>
      </c>
      <c r="G1391" s="27">
        <v>41</v>
      </c>
      <c r="H1391">
        <f t="shared" si="172"/>
        <v>0.36370534359049334</v>
      </c>
      <c r="I1391">
        <f t="shared" si="173"/>
        <v>1.3873366399936924</v>
      </c>
      <c r="J1391" s="97">
        <v>3.3837479024236401E-2</v>
      </c>
      <c r="K1391" s="98">
        <v>1390</v>
      </c>
      <c r="L1391">
        <f t="shared" si="174"/>
        <v>15845.412091737633</v>
      </c>
      <c r="M1391">
        <f t="shared" si="175"/>
        <v>1381.9800351196591</v>
      </c>
      <c r="N1391" t="e">
        <f t="shared" si="176"/>
        <v>#N/A</v>
      </c>
      <c r="O1391" t="str">
        <f t="shared" si="177"/>
        <v>NA</v>
      </c>
      <c r="P1391" t="e">
        <v>#N/A</v>
      </c>
      <c r="Q1391" t="e">
        <v>#N/A</v>
      </c>
      <c r="R1391" t="str" cm="1">
        <f t="array" ref="R1391">INDEX($U$2:$U$6,ROUNDUP(K1391/$T$2,0))</f>
        <v>20-40%</v>
      </c>
      <c r="V1391">
        <v>0</v>
      </c>
    </row>
    <row r="1392" spans="1:22" x14ac:dyDescent="0.25">
      <c r="A1392" s="26">
        <v>8898</v>
      </c>
      <c r="B1392" s="96" t="s">
        <v>1683</v>
      </c>
      <c r="C1392">
        <v>163761703</v>
      </c>
      <c r="D1392" t="s">
        <v>1407</v>
      </c>
      <c r="E1392">
        <v>11167.253152073899</v>
      </c>
      <c r="F1392">
        <f t="shared" si="171"/>
        <v>6.9404929472180852</v>
      </c>
      <c r="G1392" s="27">
        <v>73</v>
      </c>
      <c r="H1392">
        <f t="shared" si="172"/>
        <v>0.35580873367437876</v>
      </c>
      <c r="I1392">
        <f t="shared" si="173"/>
        <v>2.4694880066256237</v>
      </c>
      <c r="J1392" s="97">
        <v>3.3828602830487997E-2</v>
      </c>
      <c r="K1392" s="98">
        <v>1391</v>
      </c>
      <c r="L1392">
        <f t="shared" si="174"/>
        <v>15852.352584684852</v>
      </c>
      <c r="M1392">
        <f t="shared" si="175"/>
        <v>1379.5105471130335</v>
      </c>
      <c r="N1392" t="e">
        <f t="shared" si="176"/>
        <v>#N/A</v>
      </c>
      <c r="O1392" t="str">
        <f t="shared" si="177"/>
        <v>NA</v>
      </c>
      <c r="P1392" t="e">
        <v>#N/A</v>
      </c>
      <c r="Q1392" t="e">
        <v>#N/A</v>
      </c>
      <c r="R1392" t="str" cm="1">
        <f t="array" ref="R1392">INDEX($U$2:$U$6,ROUNDUP(K1392/$T$2,0))</f>
        <v>20-40%</v>
      </c>
      <c r="V1392">
        <v>0</v>
      </c>
    </row>
    <row r="1393" spans="1:22" x14ac:dyDescent="0.25">
      <c r="A1393" s="26">
        <v>7674</v>
      </c>
      <c r="B1393" s="96" t="s">
        <v>3048</v>
      </c>
      <c r="C1393">
        <v>83182101</v>
      </c>
      <c r="D1393" t="s">
        <v>2299</v>
      </c>
      <c r="E1393">
        <v>9963.2756971690596</v>
      </c>
      <c r="F1393">
        <f t="shared" si="171"/>
        <v>6.1922160951951897</v>
      </c>
      <c r="G1393" s="27">
        <v>61</v>
      </c>
      <c r="H1393">
        <f t="shared" si="172"/>
        <v>0.33306769145124115</v>
      </c>
      <c r="I1393">
        <f t="shared" si="173"/>
        <v>2.0624271197938806</v>
      </c>
      <c r="J1393" s="97">
        <v>3.38102806523587E-2</v>
      </c>
      <c r="K1393" s="98">
        <v>1392</v>
      </c>
      <c r="L1393">
        <f t="shared" si="174"/>
        <v>15858.544800780046</v>
      </c>
      <c r="M1393">
        <f t="shared" si="175"/>
        <v>1377.4481199932395</v>
      </c>
      <c r="N1393" t="e">
        <f t="shared" si="176"/>
        <v>#N/A</v>
      </c>
      <c r="O1393" t="str">
        <f t="shared" si="177"/>
        <v>NA</v>
      </c>
      <c r="P1393" t="e">
        <v>#N/A</v>
      </c>
      <c r="Q1393" t="e">
        <v>#N/A</v>
      </c>
      <c r="R1393" t="str" cm="1">
        <f t="array" ref="R1393">INDEX($U$2:$U$6,ROUNDUP(K1393/$T$2,0))</f>
        <v>20-40%</v>
      </c>
      <c r="V1393">
        <v>0</v>
      </c>
    </row>
    <row r="1394" spans="1:22" x14ac:dyDescent="0.25">
      <c r="A1394" s="26">
        <v>5880</v>
      </c>
      <c r="B1394" s="96" t="s">
        <v>2087</v>
      </c>
      <c r="C1394">
        <v>82931101</v>
      </c>
      <c r="D1394" t="s">
        <v>1363</v>
      </c>
      <c r="E1394">
        <v>12059.146825259701</v>
      </c>
      <c r="F1394">
        <f t="shared" si="171"/>
        <v>7.4948084681539466</v>
      </c>
      <c r="G1394" s="27">
        <v>67</v>
      </c>
      <c r="H1394">
        <f t="shared" si="172"/>
        <v>0.30178039416409236</v>
      </c>
      <c r="I1394">
        <f t="shared" si="173"/>
        <v>2.2617862537038751</v>
      </c>
      <c r="J1394" s="97">
        <v>3.3758003786625003E-2</v>
      </c>
      <c r="K1394" s="98">
        <v>1393</v>
      </c>
      <c r="L1394">
        <f t="shared" si="174"/>
        <v>15866.039609248201</v>
      </c>
      <c r="M1394">
        <f t="shared" si="175"/>
        <v>1375.1863337395357</v>
      </c>
      <c r="N1394" t="e">
        <f t="shared" si="176"/>
        <v>#N/A</v>
      </c>
      <c r="O1394" t="str">
        <f t="shared" si="177"/>
        <v>NA</v>
      </c>
      <c r="P1394" t="e">
        <v>#N/A</v>
      </c>
      <c r="Q1394" t="e">
        <v>#N/A</v>
      </c>
      <c r="R1394" t="str" cm="1">
        <f t="array" ref="R1394">INDEX($U$2:$U$6,ROUNDUP(K1394/$T$2,0))</f>
        <v>20-40%</v>
      </c>
      <c r="V1394">
        <v>1.7</v>
      </c>
    </row>
    <row r="1395" spans="1:22" x14ac:dyDescent="0.25">
      <c r="A1395" s="26">
        <v>8948</v>
      </c>
      <c r="B1395" s="96" t="s">
        <v>4615</v>
      </c>
      <c r="C1395">
        <v>153612109</v>
      </c>
      <c r="D1395" t="s">
        <v>2007</v>
      </c>
      <c r="E1395">
        <v>954.13744587230303</v>
      </c>
      <c r="F1395">
        <f t="shared" si="171"/>
        <v>0.59300027711143755</v>
      </c>
      <c r="G1395" s="27">
        <v>7</v>
      </c>
      <c r="H1395">
        <f t="shared" si="172"/>
        <v>0.39844483814553461</v>
      </c>
      <c r="I1395">
        <f t="shared" si="173"/>
        <v>0.23627789943392391</v>
      </c>
      <c r="J1395" s="97">
        <v>3.37539856334177E-2</v>
      </c>
      <c r="K1395" s="98">
        <v>1394</v>
      </c>
      <c r="L1395">
        <f t="shared" si="174"/>
        <v>15866.632609525312</v>
      </c>
      <c r="M1395">
        <f t="shared" si="175"/>
        <v>1374.9500558401019</v>
      </c>
      <c r="N1395" t="e">
        <f t="shared" si="176"/>
        <v>#N/A</v>
      </c>
      <c r="O1395" t="str">
        <f t="shared" si="177"/>
        <v>NA</v>
      </c>
      <c r="P1395" t="e">
        <v>#N/A</v>
      </c>
      <c r="Q1395" t="e">
        <v>#N/A</v>
      </c>
      <c r="R1395" t="str" cm="1">
        <f t="array" ref="R1395">INDEX($U$2:$U$6,ROUNDUP(K1395/$T$2,0))</f>
        <v>20-40%</v>
      </c>
      <c r="V1395">
        <v>0</v>
      </c>
    </row>
    <row r="1396" spans="1:22" x14ac:dyDescent="0.25">
      <c r="A1396" s="26">
        <v>10958</v>
      </c>
      <c r="B1396" s="96" t="s">
        <v>4616</v>
      </c>
      <c r="C1396">
        <v>163351705</v>
      </c>
      <c r="D1396" t="s">
        <v>1711</v>
      </c>
      <c r="E1396">
        <v>22.898750428107402</v>
      </c>
      <c r="F1396">
        <f t="shared" si="171"/>
        <v>1.423166589689708E-2</v>
      </c>
      <c r="G1396" s="27">
        <v>1</v>
      </c>
      <c r="H1396">
        <f t="shared" si="172"/>
        <v>2.3702260460232361</v>
      </c>
      <c r="I1396">
        <f t="shared" si="173"/>
        <v>3.3732265187126097E-2</v>
      </c>
      <c r="J1396" s="97">
        <v>3.3732265187126097E-2</v>
      </c>
      <c r="K1396" s="98">
        <v>1395</v>
      </c>
      <c r="L1396">
        <f t="shared" si="174"/>
        <v>15866.646841191208</v>
      </c>
      <c r="M1396">
        <f t="shared" si="175"/>
        <v>1374.9163235749147</v>
      </c>
      <c r="N1396" t="e">
        <f t="shared" si="176"/>
        <v>#N/A</v>
      </c>
      <c r="O1396" t="str">
        <f t="shared" si="177"/>
        <v>NA</v>
      </c>
      <c r="P1396" t="e">
        <v>#N/A</v>
      </c>
      <c r="Q1396" t="e">
        <v>#N/A</v>
      </c>
      <c r="R1396" t="str" cm="1">
        <f t="array" ref="R1396">INDEX($U$2:$U$6,ROUNDUP(K1396/$T$2,0))</f>
        <v>20-40%</v>
      </c>
      <c r="V1396">
        <v>0</v>
      </c>
    </row>
    <row r="1397" spans="1:22" x14ac:dyDescent="0.25">
      <c r="A1397" s="26">
        <v>10247</v>
      </c>
      <c r="B1397" s="96" t="s">
        <v>4617</v>
      </c>
      <c r="C1397">
        <v>82831108</v>
      </c>
      <c r="D1397" t="s">
        <v>3782</v>
      </c>
      <c r="E1397">
        <v>49.007247501488997</v>
      </c>
      <c r="F1397">
        <f t="shared" si="171"/>
        <v>3.0458202300490365E-2</v>
      </c>
      <c r="G1397" s="27">
        <v>9</v>
      </c>
      <c r="H1397">
        <f t="shared" si="172"/>
        <v>9.9643497737348277</v>
      </c>
      <c r="I1397">
        <f t="shared" si="173"/>
        <v>0.30349618120126076</v>
      </c>
      <c r="J1397" s="97">
        <v>3.3721797911251197E-2</v>
      </c>
      <c r="K1397" s="98">
        <v>1396</v>
      </c>
      <c r="L1397">
        <f t="shared" si="174"/>
        <v>15866.677299393508</v>
      </c>
      <c r="M1397">
        <f t="shared" si="175"/>
        <v>1374.6128273937134</v>
      </c>
      <c r="N1397" t="e">
        <f t="shared" si="176"/>
        <v>#N/A</v>
      </c>
      <c r="O1397" t="str">
        <f t="shared" si="177"/>
        <v>NA</v>
      </c>
      <c r="P1397" t="e">
        <v>#N/A</v>
      </c>
      <c r="Q1397" t="e">
        <v>#N/A</v>
      </c>
      <c r="R1397" t="str" cm="1">
        <f t="array" ref="R1397">INDEX($U$2:$U$6,ROUNDUP(K1397/$T$2,0))</f>
        <v>20-40%</v>
      </c>
      <c r="V1397">
        <v>0</v>
      </c>
    </row>
    <row r="1398" spans="1:22" x14ac:dyDescent="0.25">
      <c r="A1398" s="26">
        <v>5434</v>
      </c>
      <c r="B1398" s="96" t="s">
        <v>4618</v>
      </c>
      <c r="C1398">
        <v>63171105</v>
      </c>
      <c r="D1398" t="s">
        <v>2575</v>
      </c>
      <c r="E1398">
        <v>863.31943726035399</v>
      </c>
      <c r="F1398">
        <f t="shared" si="171"/>
        <v>0.53655651787467618</v>
      </c>
      <c r="G1398" s="27">
        <v>50</v>
      </c>
      <c r="H1398">
        <f t="shared" si="172"/>
        <v>3.1392949224604862</v>
      </c>
      <c r="I1398">
        <f t="shared" si="173"/>
        <v>1.6844091521770501</v>
      </c>
      <c r="J1398" s="97">
        <v>3.3688183043541001E-2</v>
      </c>
      <c r="K1398" s="98">
        <v>1397</v>
      </c>
      <c r="L1398">
        <f t="shared" si="174"/>
        <v>15867.213855911383</v>
      </c>
      <c r="M1398">
        <f t="shared" si="175"/>
        <v>1372.9284182415363</v>
      </c>
      <c r="N1398" t="e">
        <f t="shared" si="176"/>
        <v>#N/A</v>
      </c>
      <c r="O1398" t="str">
        <f t="shared" si="177"/>
        <v>NA</v>
      </c>
      <c r="P1398" t="e">
        <v>#N/A</v>
      </c>
      <c r="Q1398" t="e">
        <v>#N/A</v>
      </c>
      <c r="R1398" t="str" cm="1">
        <f t="array" ref="R1398">INDEX($U$2:$U$6,ROUNDUP(K1398/$T$2,0))</f>
        <v>20-40%</v>
      </c>
      <c r="V1398">
        <v>0</v>
      </c>
    </row>
    <row r="1399" spans="1:22" x14ac:dyDescent="0.25">
      <c r="A1399" s="26">
        <v>5420</v>
      </c>
      <c r="B1399" s="96" t="s">
        <v>1666</v>
      </c>
      <c r="C1399">
        <v>42631108</v>
      </c>
      <c r="D1399" t="s">
        <v>789</v>
      </c>
      <c r="E1399">
        <v>5966.5275794604504</v>
      </c>
      <c r="F1399">
        <f t="shared" si="171"/>
        <v>3.7082209940711315</v>
      </c>
      <c r="G1399" s="27">
        <v>107</v>
      </c>
      <c r="H1399">
        <f t="shared" si="172"/>
        <v>0.96702868598740732</v>
      </c>
      <c r="I1399">
        <f t="shared" si="173"/>
        <v>3.5859560752475237</v>
      </c>
      <c r="J1399" s="97">
        <v>3.35136081798834E-2</v>
      </c>
      <c r="K1399" s="98">
        <v>1398</v>
      </c>
      <c r="L1399">
        <f t="shared" si="174"/>
        <v>15870.922076905454</v>
      </c>
      <c r="M1399">
        <f t="shared" si="175"/>
        <v>1369.3424621662887</v>
      </c>
      <c r="N1399" t="e">
        <f t="shared" si="176"/>
        <v>#N/A</v>
      </c>
      <c r="O1399" t="str">
        <f t="shared" si="177"/>
        <v>NA</v>
      </c>
      <c r="P1399" t="e">
        <v>#N/A</v>
      </c>
      <c r="Q1399" t="e">
        <v>#N/A</v>
      </c>
      <c r="R1399" t="str" cm="1">
        <f t="array" ref="R1399">INDEX($U$2:$U$6,ROUNDUP(K1399/$T$2,0))</f>
        <v>20-40%</v>
      </c>
      <c r="V1399">
        <v>0</v>
      </c>
    </row>
    <row r="1400" spans="1:22" x14ac:dyDescent="0.25">
      <c r="A1400" s="26">
        <v>5203</v>
      </c>
      <c r="B1400" s="96" t="s">
        <v>571</v>
      </c>
      <c r="C1400">
        <v>152241101</v>
      </c>
      <c r="D1400" t="s">
        <v>570</v>
      </c>
      <c r="E1400">
        <v>23793.414969799102</v>
      </c>
      <c r="F1400">
        <f t="shared" si="171"/>
        <v>14.787703523803046</v>
      </c>
      <c r="G1400" s="27">
        <v>168</v>
      </c>
      <c r="H1400">
        <f t="shared" si="172"/>
        <v>0.38045934276899646</v>
      </c>
      <c r="I1400">
        <f t="shared" si="173"/>
        <v>5.6261199637288799</v>
      </c>
      <c r="J1400" s="97">
        <v>3.3488809307909997E-2</v>
      </c>
      <c r="K1400" s="98">
        <v>1399</v>
      </c>
      <c r="L1400">
        <f t="shared" si="174"/>
        <v>15885.709780429257</v>
      </c>
      <c r="M1400">
        <f t="shared" si="175"/>
        <v>1363.7163422025599</v>
      </c>
      <c r="N1400" t="e">
        <f t="shared" si="176"/>
        <v>#N/A</v>
      </c>
      <c r="O1400" t="str">
        <f t="shared" si="177"/>
        <v>NA</v>
      </c>
      <c r="P1400" t="e">
        <v>#N/A</v>
      </c>
      <c r="Q1400" t="e">
        <v>#N/A</v>
      </c>
      <c r="R1400" t="str" cm="1">
        <f t="array" ref="R1400">INDEX($U$2:$U$6,ROUNDUP(K1400/$T$2,0))</f>
        <v>20-40%</v>
      </c>
      <c r="V1400">
        <v>0</v>
      </c>
    </row>
    <row r="1401" spans="1:22" x14ac:dyDescent="0.25">
      <c r="A1401" s="26">
        <v>322</v>
      </c>
      <c r="B1401" s="96" t="s">
        <v>658</v>
      </c>
      <c r="C1401">
        <v>152201101</v>
      </c>
      <c r="D1401" t="s">
        <v>253</v>
      </c>
      <c r="E1401">
        <v>13645.475866172101</v>
      </c>
      <c r="F1401">
        <f t="shared" si="171"/>
        <v>8.4807183754954014</v>
      </c>
      <c r="G1401" s="27">
        <v>73</v>
      </c>
      <c r="H1401">
        <f t="shared" si="172"/>
        <v>0.28783047310341991</v>
      </c>
      <c r="I1401">
        <f t="shared" si="173"/>
        <v>2.4410091822757081</v>
      </c>
      <c r="J1401" s="97">
        <v>3.3438481948982302E-2</v>
      </c>
      <c r="K1401" s="98">
        <v>1400</v>
      </c>
      <c r="L1401">
        <f t="shared" si="174"/>
        <v>15894.190498804752</v>
      </c>
      <c r="M1401">
        <f t="shared" si="175"/>
        <v>1361.2753330202841</v>
      </c>
      <c r="N1401" t="e">
        <f t="shared" si="176"/>
        <v>#N/A</v>
      </c>
      <c r="O1401" t="str">
        <f t="shared" si="177"/>
        <v>NA</v>
      </c>
      <c r="P1401" t="e">
        <v>#N/A</v>
      </c>
      <c r="Q1401" t="e">
        <v>#N/A</v>
      </c>
      <c r="R1401" t="str" cm="1">
        <f t="array" ref="R1401">INDEX($U$2:$U$6,ROUNDUP(K1401/$T$2,0))</f>
        <v>20-40%</v>
      </c>
      <c r="V1401">
        <v>0</v>
      </c>
    </row>
    <row r="1402" spans="1:22" x14ac:dyDescent="0.25">
      <c r="A1402" s="26">
        <v>5994</v>
      </c>
      <c r="B1402" s="96" t="s">
        <v>154</v>
      </c>
      <c r="C1402">
        <v>103541101</v>
      </c>
      <c r="D1402" t="s">
        <v>260</v>
      </c>
      <c r="E1402">
        <v>2886.1164532345601</v>
      </c>
      <c r="F1402">
        <f t="shared" si="171"/>
        <v>1.7937330349500062</v>
      </c>
      <c r="G1402" s="27">
        <v>155</v>
      </c>
      <c r="H1402">
        <f t="shared" si="172"/>
        <v>2.8826076420475535</v>
      </c>
      <c r="I1402">
        <f t="shared" si="173"/>
        <v>5.1706285543400394</v>
      </c>
      <c r="J1402" s="97">
        <v>3.3358893898967998E-2</v>
      </c>
      <c r="K1402" s="98">
        <v>1401</v>
      </c>
      <c r="L1402">
        <f t="shared" si="174"/>
        <v>15895.984231839702</v>
      </c>
      <c r="M1402">
        <f t="shared" si="175"/>
        <v>1356.104704465944</v>
      </c>
      <c r="N1402" t="e">
        <f t="shared" si="176"/>
        <v>#N/A</v>
      </c>
      <c r="O1402" t="str">
        <f t="shared" si="177"/>
        <v>NA</v>
      </c>
      <c r="P1402" t="e">
        <v>#N/A</v>
      </c>
      <c r="Q1402" t="e">
        <v>#N/A</v>
      </c>
      <c r="R1402" t="str" cm="1">
        <f t="array" ref="R1402">INDEX($U$2:$U$6,ROUNDUP(K1402/$T$2,0))</f>
        <v>20-40%</v>
      </c>
      <c r="V1402">
        <v>0</v>
      </c>
    </row>
    <row r="1403" spans="1:22" x14ac:dyDescent="0.25">
      <c r="A1403" s="26">
        <v>3212</v>
      </c>
      <c r="B1403" s="96" t="s">
        <v>1927</v>
      </c>
      <c r="C1403">
        <v>24101103</v>
      </c>
      <c r="D1403" t="s">
        <v>1916</v>
      </c>
      <c r="E1403">
        <v>52489.340150189499</v>
      </c>
      <c r="F1403">
        <f t="shared" si="171"/>
        <v>32.62233694853294</v>
      </c>
      <c r="G1403" s="27">
        <v>262</v>
      </c>
      <c r="H1403">
        <f t="shared" si="172"/>
        <v>0.26697980617130146</v>
      </c>
      <c r="I1403">
        <f t="shared" si="173"/>
        <v>8.7095051953742111</v>
      </c>
      <c r="J1403" s="97">
        <v>3.3242386241886301E-2</v>
      </c>
      <c r="K1403" s="98">
        <v>1402</v>
      </c>
      <c r="L1403">
        <f t="shared" si="174"/>
        <v>15928.606568788235</v>
      </c>
      <c r="M1403">
        <f t="shared" si="175"/>
        <v>1347.3951992705697</v>
      </c>
      <c r="N1403" t="e">
        <f t="shared" si="176"/>
        <v>#N/A</v>
      </c>
      <c r="O1403" t="str">
        <f t="shared" si="177"/>
        <v>NA</v>
      </c>
      <c r="P1403" t="e">
        <v>#N/A</v>
      </c>
      <c r="Q1403" t="e">
        <v>#N/A</v>
      </c>
      <c r="R1403" t="str" cm="1">
        <f t="array" ref="R1403">INDEX($U$2:$U$6,ROUNDUP(K1403/$T$2,0))</f>
        <v>20-40%</v>
      </c>
      <c r="V1403">
        <v>0</v>
      </c>
    </row>
    <row r="1404" spans="1:22" x14ac:dyDescent="0.25">
      <c r="A1404" s="26">
        <v>1462</v>
      </c>
      <c r="B1404" s="96" t="s">
        <v>1379</v>
      </c>
      <c r="C1404">
        <v>103401102</v>
      </c>
      <c r="D1404" t="s">
        <v>653</v>
      </c>
      <c r="E1404">
        <v>25166.214179096802</v>
      </c>
      <c r="F1404">
        <f t="shared" si="171"/>
        <v>15.640903778183221</v>
      </c>
      <c r="G1404" s="27">
        <v>176</v>
      </c>
      <c r="H1404">
        <f t="shared" si="172"/>
        <v>0.37379917882399805</v>
      </c>
      <c r="I1404">
        <f t="shared" si="173"/>
        <v>5.8465569883500565</v>
      </c>
      <c r="J1404" s="97">
        <v>3.3219073797443502E-2</v>
      </c>
      <c r="K1404" s="98">
        <v>1403</v>
      </c>
      <c r="L1404">
        <f t="shared" si="174"/>
        <v>15944.247472566418</v>
      </c>
      <c r="M1404">
        <f t="shared" si="175"/>
        <v>1341.5486422822196</v>
      </c>
      <c r="N1404" t="e">
        <f t="shared" si="176"/>
        <v>#N/A</v>
      </c>
      <c r="O1404" t="str">
        <f t="shared" si="177"/>
        <v>NA</v>
      </c>
      <c r="P1404" t="e">
        <v>#N/A</v>
      </c>
      <c r="Q1404" t="e">
        <v>#N/A</v>
      </c>
      <c r="R1404" t="str" cm="1">
        <f t="array" ref="R1404">INDEX($U$2:$U$6,ROUNDUP(K1404/$T$2,0))</f>
        <v>20-40%</v>
      </c>
      <c r="V1404">
        <v>0</v>
      </c>
    </row>
    <row r="1405" spans="1:22" x14ac:dyDescent="0.25">
      <c r="A1405" s="26">
        <v>10706</v>
      </c>
      <c r="B1405" s="96" t="s">
        <v>4619</v>
      </c>
      <c r="C1405">
        <v>182131104</v>
      </c>
      <c r="D1405" t="s">
        <v>3684</v>
      </c>
      <c r="E1405">
        <v>1354.2940863408101</v>
      </c>
      <c r="F1405">
        <f t="shared" si="171"/>
        <v>0.84169924570591048</v>
      </c>
      <c r="G1405" s="27">
        <v>7</v>
      </c>
      <c r="H1405">
        <f t="shared" si="172"/>
        <v>0.27612925614631911</v>
      </c>
      <c r="I1405">
        <f t="shared" si="173"/>
        <v>0.23241778661569093</v>
      </c>
      <c r="J1405" s="97">
        <v>3.3202540945098703E-2</v>
      </c>
      <c r="K1405" s="98">
        <v>1404</v>
      </c>
      <c r="L1405">
        <f t="shared" si="174"/>
        <v>15945.089171812124</v>
      </c>
      <c r="M1405">
        <f t="shared" si="175"/>
        <v>1341.3162244956038</v>
      </c>
      <c r="N1405" t="e">
        <f t="shared" si="176"/>
        <v>#N/A</v>
      </c>
      <c r="O1405" t="str">
        <f t="shared" si="177"/>
        <v>NA</v>
      </c>
      <c r="P1405" t="e">
        <v>#N/A</v>
      </c>
      <c r="Q1405" t="e">
        <v>#N/A</v>
      </c>
      <c r="R1405" t="str" cm="1">
        <f t="array" ref="R1405">INDEX($U$2:$U$6,ROUNDUP(K1405/$T$2,0))</f>
        <v>20-40%</v>
      </c>
      <c r="V1405">
        <v>0</v>
      </c>
    </row>
    <row r="1406" spans="1:22" x14ac:dyDescent="0.25">
      <c r="A1406" s="26">
        <v>5652</v>
      </c>
      <c r="B1406" s="96" t="s">
        <v>1713</v>
      </c>
      <c r="C1406">
        <v>162991102</v>
      </c>
      <c r="D1406" t="s">
        <v>692</v>
      </c>
      <c r="E1406">
        <v>6133.5416878384103</v>
      </c>
      <c r="F1406">
        <f t="shared" si="171"/>
        <v>3.8120209371276634</v>
      </c>
      <c r="G1406" s="27">
        <v>103</v>
      </c>
      <c r="H1406">
        <f t="shared" si="172"/>
        <v>0.89365514556990833</v>
      </c>
      <c r="I1406">
        <f t="shared" si="173"/>
        <v>3.4066321254843603</v>
      </c>
      <c r="J1406" s="97">
        <v>3.3074098305673399E-2</v>
      </c>
      <c r="K1406" s="98">
        <v>1405</v>
      </c>
      <c r="L1406">
        <f t="shared" si="174"/>
        <v>15948.901192749252</v>
      </c>
      <c r="M1406">
        <f t="shared" si="175"/>
        <v>1337.9095923701195</v>
      </c>
      <c r="N1406" t="e">
        <f t="shared" si="176"/>
        <v>#N/A</v>
      </c>
      <c r="O1406" t="str">
        <f t="shared" si="177"/>
        <v>NA</v>
      </c>
      <c r="P1406" t="e">
        <v>#N/A</v>
      </c>
      <c r="Q1406" t="e">
        <v>#N/A</v>
      </c>
      <c r="R1406" t="str" cm="1">
        <f t="array" ref="R1406">INDEX($U$2:$U$6,ROUNDUP(K1406/$T$2,0))</f>
        <v>20-40%</v>
      </c>
      <c r="V1406">
        <v>0</v>
      </c>
    </row>
    <row r="1407" spans="1:22" x14ac:dyDescent="0.25">
      <c r="A1407" s="26">
        <v>7408</v>
      </c>
      <c r="B1407" s="96" t="s">
        <v>879</v>
      </c>
      <c r="C1407">
        <v>103221101</v>
      </c>
      <c r="D1407" t="s">
        <v>318</v>
      </c>
      <c r="E1407">
        <v>9889.8429620446896</v>
      </c>
      <c r="F1407">
        <f t="shared" si="171"/>
        <v>6.1465773536635737</v>
      </c>
      <c r="G1407" s="27">
        <v>17</v>
      </c>
      <c r="H1407">
        <f t="shared" si="172"/>
        <v>9.1368865168922314E-2</v>
      </c>
      <c r="I1407">
        <f t="shared" si="173"/>
        <v>0.56160579747723838</v>
      </c>
      <c r="J1407" s="97">
        <v>3.3035635145719902E-2</v>
      </c>
      <c r="K1407" s="98">
        <v>1406</v>
      </c>
      <c r="L1407">
        <f t="shared" si="174"/>
        <v>15955.047770102916</v>
      </c>
      <c r="M1407">
        <f t="shared" si="175"/>
        <v>1337.3479865726422</v>
      </c>
      <c r="N1407" t="e">
        <f t="shared" si="176"/>
        <v>#N/A</v>
      </c>
      <c r="O1407" t="str">
        <f t="shared" si="177"/>
        <v>NA</v>
      </c>
      <c r="P1407" t="e">
        <v>#N/A</v>
      </c>
      <c r="Q1407" t="e">
        <v>#N/A</v>
      </c>
      <c r="R1407" t="str" cm="1">
        <f t="array" ref="R1407">INDEX($U$2:$U$6,ROUNDUP(K1407/$T$2,0))</f>
        <v>20-40%</v>
      </c>
      <c r="V1407">
        <v>0</v>
      </c>
    </row>
    <row r="1408" spans="1:22" x14ac:dyDescent="0.25">
      <c r="A1408" s="26">
        <v>2114</v>
      </c>
      <c r="B1408" s="96" t="s">
        <v>1306</v>
      </c>
      <c r="C1408">
        <v>102911109</v>
      </c>
      <c r="D1408" t="s">
        <v>284</v>
      </c>
      <c r="E1408">
        <v>1682.9824131580899</v>
      </c>
      <c r="F1408">
        <f t="shared" si="171"/>
        <v>1.0459803686501492</v>
      </c>
      <c r="G1408" s="27">
        <v>62</v>
      </c>
      <c r="H1408">
        <f t="shared" si="172"/>
        <v>1.9559729269445096</v>
      </c>
      <c r="I1408">
        <f t="shared" si="173"/>
        <v>2.0459092831951295</v>
      </c>
      <c r="J1408" s="97">
        <v>3.2998536825727898E-2</v>
      </c>
      <c r="K1408" s="98">
        <v>1407</v>
      </c>
      <c r="L1408">
        <f t="shared" si="174"/>
        <v>15956.093750471566</v>
      </c>
      <c r="M1408">
        <f t="shared" si="175"/>
        <v>1335.302077289447</v>
      </c>
      <c r="N1408" t="e">
        <f t="shared" si="176"/>
        <v>#N/A</v>
      </c>
      <c r="O1408" t="str">
        <f t="shared" si="177"/>
        <v>NA</v>
      </c>
      <c r="P1408" t="e">
        <v>#N/A</v>
      </c>
      <c r="Q1408" t="e">
        <v>#N/A</v>
      </c>
      <c r="R1408" t="str" cm="1">
        <f t="array" ref="R1408">INDEX($U$2:$U$6,ROUNDUP(K1408/$T$2,0))</f>
        <v>20-40%</v>
      </c>
      <c r="V1408">
        <v>0</v>
      </c>
    </row>
    <row r="1409" spans="1:22" x14ac:dyDescent="0.25">
      <c r="A1409" s="26">
        <v>9307</v>
      </c>
      <c r="B1409" s="96" t="s">
        <v>732</v>
      </c>
      <c r="C1409">
        <v>153701101</v>
      </c>
      <c r="D1409" t="s">
        <v>431</v>
      </c>
      <c r="E1409">
        <v>1304.6994282321</v>
      </c>
      <c r="F1409">
        <f t="shared" si="171"/>
        <v>0.81087596534002482</v>
      </c>
      <c r="G1409" s="27">
        <v>34</v>
      </c>
      <c r="H1409">
        <f t="shared" si="172"/>
        <v>1.3799770433777405</v>
      </c>
      <c r="I1409">
        <f t="shared" si="173"/>
        <v>1.1189902171959987</v>
      </c>
      <c r="J1409" s="97">
        <v>3.2911476976352903E-2</v>
      </c>
      <c r="K1409" s="98">
        <v>1408</v>
      </c>
      <c r="L1409">
        <f t="shared" si="174"/>
        <v>15956.904626436906</v>
      </c>
      <c r="M1409">
        <f t="shared" si="175"/>
        <v>1334.1830870722511</v>
      </c>
      <c r="N1409" t="e">
        <f t="shared" si="176"/>
        <v>#N/A</v>
      </c>
      <c r="O1409" t="str">
        <f t="shared" si="177"/>
        <v>NA</v>
      </c>
      <c r="P1409" t="e">
        <v>#N/A</v>
      </c>
      <c r="Q1409" t="e">
        <v>#N/A</v>
      </c>
      <c r="R1409" t="str" cm="1">
        <f t="array" ref="R1409">INDEX($U$2:$U$6,ROUNDUP(K1409/$T$2,0))</f>
        <v>20-40%</v>
      </c>
      <c r="V1409">
        <v>0</v>
      </c>
    </row>
    <row r="1410" spans="1:22" x14ac:dyDescent="0.25">
      <c r="A1410" s="26">
        <v>4870</v>
      </c>
      <c r="B1410" s="96" t="s">
        <v>4620</v>
      </c>
      <c r="C1410">
        <v>252192101</v>
      </c>
      <c r="D1410" t="s">
        <v>1795</v>
      </c>
      <c r="E1410">
        <v>30214.0129507528</v>
      </c>
      <c r="F1410">
        <f t="shared" si="171"/>
        <v>18.778131106745057</v>
      </c>
      <c r="G1410" s="27">
        <v>154</v>
      </c>
      <c r="H1410">
        <f t="shared" si="172"/>
        <v>0.26973081240079816</v>
      </c>
      <c r="I1410">
        <f t="shared" si="173"/>
        <v>5.0650405587910434</v>
      </c>
      <c r="J1410" s="97">
        <v>3.2889873758383398E-2</v>
      </c>
      <c r="K1410" s="98">
        <v>1409</v>
      </c>
      <c r="L1410">
        <f t="shared" si="174"/>
        <v>15975.682757543651</v>
      </c>
      <c r="M1410">
        <f t="shared" si="175"/>
        <v>1329.1180465134601</v>
      </c>
      <c r="N1410" t="e">
        <f t="shared" si="176"/>
        <v>#N/A</v>
      </c>
      <c r="O1410" t="str">
        <f t="shared" si="177"/>
        <v>NA</v>
      </c>
      <c r="P1410" t="e">
        <v>#N/A</v>
      </c>
      <c r="Q1410" t="e">
        <v>#N/A</v>
      </c>
      <c r="R1410" t="str" cm="1">
        <f t="array" ref="R1410">INDEX($U$2:$U$6,ROUNDUP(K1410/$T$2,0))</f>
        <v>20-40%</v>
      </c>
      <c r="V1410">
        <v>0</v>
      </c>
    </row>
    <row r="1411" spans="1:22" x14ac:dyDescent="0.25">
      <c r="A1411" s="26">
        <v>3833</v>
      </c>
      <c r="B1411" s="96" t="s">
        <v>924</v>
      </c>
      <c r="C1411">
        <v>153661104</v>
      </c>
      <c r="D1411" t="s">
        <v>767</v>
      </c>
      <c r="E1411">
        <v>23234.360373644398</v>
      </c>
      <c r="F1411">
        <f t="shared" ref="F1411:F1474" si="178">E1411/1609</f>
        <v>14.440248833837414</v>
      </c>
      <c r="G1411" s="27">
        <v>166</v>
      </c>
      <c r="H1411">
        <f t="shared" ref="H1411:H1474" si="179">I1411/F1411</f>
        <v>0.37690886127868412</v>
      </c>
      <c r="I1411">
        <f t="shared" ref="I1411:I1474" si="180">IFERROR(J1411*G1411,0)</f>
        <v>5.4426577445425055</v>
      </c>
      <c r="J1411" s="97">
        <v>3.27870948466416E-2</v>
      </c>
      <c r="K1411" s="98">
        <v>1410</v>
      </c>
      <c r="L1411">
        <f t="shared" ref="L1411:L1474" si="181">L1410+F1411</f>
        <v>15990.123006377489</v>
      </c>
      <c r="M1411">
        <f t="shared" ref="M1411:M1474" si="182">M1410-I1411</f>
        <v>1323.6753887689176</v>
      </c>
      <c r="N1411" t="e">
        <f t="shared" ref="N1411:N1474" si="183">IF(B1411=O1411,M1411,NA())</f>
        <v>#N/A</v>
      </c>
      <c r="O1411" t="str">
        <f t="shared" ref="O1411:O1474" si="184">IFERROR(VLOOKUP(B1411,$AE$2:$AE$420,1,FALSE),"NA")</f>
        <v>NA</v>
      </c>
      <c r="P1411" t="e">
        <v>#N/A</v>
      </c>
      <c r="Q1411" t="e">
        <v>#N/A</v>
      </c>
      <c r="R1411" t="str" cm="1">
        <f t="array" ref="R1411">INDEX($U$2:$U$6,ROUNDUP(K1411/$T$2,0))</f>
        <v>20-40%</v>
      </c>
      <c r="V1411">
        <v>0</v>
      </c>
    </row>
    <row r="1412" spans="1:22" x14ac:dyDescent="0.25">
      <c r="A1412" s="26">
        <v>10090</v>
      </c>
      <c r="B1412" s="96" t="s">
        <v>4621</v>
      </c>
      <c r="C1412">
        <v>252941107</v>
      </c>
      <c r="D1412" t="s">
        <v>364</v>
      </c>
      <c r="E1412">
        <v>573.31047687403998</v>
      </c>
      <c r="F1412">
        <f t="shared" si="178"/>
        <v>0.35631477742326911</v>
      </c>
      <c r="G1412" s="27">
        <v>19</v>
      </c>
      <c r="H1412">
        <f t="shared" si="179"/>
        <v>1.7457918189290949</v>
      </c>
      <c r="I1412">
        <f t="shared" si="180"/>
        <v>0.62205142338908459</v>
      </c>
      <c r="J1412" s="97">
        <v>3.2739548599425503E-2</v>
      </c>
      <c r="K1412" s="98">
        <v>1411</v>
      </c>
      <c r="L1412">
        <f t="shared" si="181"/>
        <v>15990.479321154913</v>
      </c>
      <c r="M1412">
        <f t="shared" si="182"/>
        <v>1323.0533373455285</v>
      </c>
      <c r="N1412" t="e">
        <f t="shared" si="183"/>
        <v>#N/A</v>
      </c>
      <c r="O1412" t="str">
        <f t="shared" si="184"/>
        <v>NA</v>
      </c>
      <c r="P1412" t="e">
        <v>#N/A</v>
      </c>
      <c r="Q1412" t="e">
        <v>#N/A</v>
      </c>
      <c r="R1412" t="str" cm="1">
        <f t="array" ref="R1412">INDEX($U$2:$U$6,ROUNDUP(K1412/$T$2,0))</f>
        <v>20-40%</v>
      </c>
      <c r="V1412">
        <v>0</v>
      </c>
    </row>
    <row r="1413" spans="1:22" x14ac:dyDescent="0.25">
      <c r="A1413" s="26">
        <v>2297</v>
      </c>
      <c r="B1413" s="96" t="s">
        <v>1018</v>
      </c>
      <c r="C1413">
        <v>162821701</v>
      </c>
      <c r="D1413" t="s">
        <v>1017</v>
      </c>
      <c r="E1413">
        <v>30912.674474753701</v>
      </c>
      <c r="F1413">
        <f t="shared" si="178"/>
        <v>19.212352066347858</v>
      </c>
      <c r="G1413" s="27">
        <v>234</v>
      </c>
      <c r="H1413">
        <f t="shared" si="179"/>
        <v>0.3977520196916392</v>
      </c>
      <c r="I1413">
        <f t="shared" si="180"/>
        <v>7.6417518374166988</v>
      </c>
      <c r="J1413" s="97">
        <v>3.2657059134259397E-2</v>
      </c>
      <c r="K1413" s="98">
        <v>1412</v>
      </c>
      <c r="L1413">
        <f t="shared" si="181"/>
        <v>16009.691673221261</v>
      </c>
      <c r="M1413">
        <f t="shared" si="182"/>
        <v>1315.4115855081118</v>
      </c>
      <c r="N1413" t="e">
        <f t="shared" si="183"/>
        <v>#N/A</v>
      </c>
      <c r="O1413" t="str">
        <f t="shared" si="184"/>
        <v>NA</v>
      </c>
      <c r="P1413" t="e">
        <v>#N/A</v>
      </c>
      <c r="Q1413" t="e">
        <v>#N/A</v>
      </c>
      <c r="R1413" t="str" cm="1">
        <f t="array" ref="R1413">INDEX($U$2:$U$6,ROUNDUP(K1413/$T$2,0))</f>
        <v>20-40%</v>
      </c>
      <c r="V1413">
        <v>0</v>
      </c>
    </row>
    <row r="1414" spans="1:22" x14ac:dyDescent="0.25">
      <c r="A1414" s="26">
        <v>8485</v>
      </c>
      <c r="B1414" s="96" t="s">
        <v>4622</v>
      </c>
      <c r="C1414">
        <v>182492102</v>
      </c>
      <c r="D1414" t="s">
        <v>2564</v>
      </c>
      <c r="E1414">
        <v>2941.0752148031702</v>
      </c>
      <c r="F1414">
        <f t="shared" si="178"/>
        <v>1.8278901272859975</v>
      </c>
      <c r="G1414" s="27">
        <v>76</v>
      </c>
      <c r="H1414">
        <f t="shared" si="179"/>
        <v>1.3576781189292895</v>
      </c>
      <c r="I1414">
        <f t="shared" si="180"/>
        <v>2.4816864296230725</v>
      </c>
      <c r="J1414" s="97">
        <v>3.2653768810829903E-2</v>
      </c>
      <c r="K1414" s="98">
        <v>1413</v>
      </c>
      <c r="L1414">
        <f t="shared" si="181"/>
        <v>16011.519563348547</v>
      </c>
      <c r="M1414">
        <f t="shared" si="182"/>
        <v>1312.9298990784887</v>
      </c>
      <c r="N1414" t="e">
        <f t="shared" si="183"/>
        <v>#N/A</v>
      </c>
      <c r="O1414" t="str">
        <f t="shared" si="184"/>
        <v>NA</v>
      </c>
      <c r="P1414" t="e">
        <v>#N/A</v>
      </c>
      <c r="Q1414" t="e">
        <v>#N/A</v>
      </c>
      <c r="R1414" t="str" cm="1">
        <f t="array" ref="R1414">INDEX($U$2:$U$6,ROUNDUP(K1414/$T$2,0))</f>
        <v>20-40%</v>
      </c>
      <c r="V1414">
        <v>0</v>
      </c>
    </row>
    <row r="1415" spans="1:22" x14ac:dyDescent="0.25">
      <c r="A1415" s="26">
        <v>7193</v>
      </c>
      <c r="B1415" s="96" t="s">
        <v>4623</v>
      </c>
      <c r="C1415">
        <v>162161102</v>
      </c>
      <c r="D1415" t="s">
        <v>1737</v>
      </c>
      <c r="E1415">
        <v>4270.3268167115802</v>
      </c>
      <c r="F1415">
        <f t="shared" si="178"/>
        <v>2.6540253677511374</v>
      </c>
      <c r="G1415" s="27">
        <v>7</v>
      </c>
      <c r="H1415">
        <f t="shared" si="179"/>
        <v>8.575863623168993E-2</v>
      </c>
      <c r="I1415">
        <f t="shared" si="180"/>
        <v>0.22760559606264688</v>
      </c>
      <c r="J1415" s="97">
        <v>3.2515085151806698E-2</v>
      </c>
      <c r="K1415" s="98">
        <v>1414</v>
      </c>
      <c r="L1415">
        <f t="shared" si="181"/>
        <v>16014.173588716298</v>
      </c>
      <c r="M1415">
        <f t="shared" si="182"/>
        <v>1312.7022934824261</v>
      </c>
      <c r="N1415" t="e">
        <f t="shared" si="183"/>
        <v>#N/A</v>
      </c>
      <c r="O1415" t="str">
        <f t="shared" si="184"/>
        <v>NA</v>
      </c>
      <c r="P1415" t="e">
        <v>#N/A</v>
      </c>
      <c r="Q1415" t="e">
        <v>#N/A</v>
      </c>
      <c r="R1415" t="str" cm="1">
        <f t="array" ref="R1415">INDEX($U$2:$U$6,ROUNDUP(K1415/$T$2,0))</f>
        <v>20-40%</v>
      </c>
      <c r="V1415">
        <v>0</v>
      </c>
    </row>
    <row r="1416" spans="1:22" x14ac:dyDescent="0.25">
      <c r="A1416" s="26">
        <v>5731</v>
      </c>
      <c r="B1416" s="96" t="s">
        <v>4624</v>
      </c>
      <c r="C1416">
        <v>153082106</v>
      </c>
      <c r="D1416" t="s">
        <v>332</v>
      </c>
      <c r="E1416">
        <v>16910.651910111399</v>
      </c>
      <c r="F1416">
        <f t="shared" si="178"/>
        <v>10.510038477384338</v>
      </c>
      <c r="G1416" s="27">
        <v>123</v>
      </c>
      <c r="H1416">
        <f t="shared" si="179"/>
        <v>0.38049140647556629</v>
      </c>
      <c r="I1416">
        <f t="shared" si="180"/>
        <v>3.998979322372286</v>
      </c>
      <c r="J1416" s="97">
        <v>3.2512027011156797E-2</v>
      </c>
      <c r="K1416" s="98">
        <v>1415</v>
      </c>
      <c r="L1416">
        <f t="shared" si="181"/>
        <v>16024.683627193683</v>
      </c>
      <c r="M1416">
        <f t="shared" si="182"/>
        <v>1308.7033141600539</v>
      </c>
      <c r="N1416" t="e">
        <f t="shared" si="183"/>
        <v>#N/A</v>
      </c>
      <c r="O1416" t="str">
        <f t="shared" si="184"/>
        <v>NA</v>
      </c>
      <c r="P1416" t="e">
        <v>#N/A</v>
      </c>
      <c r="Q1416" t="e">
        <v>#N/A</v>
      </c>
      <c r="R1416" t="str" cm="1">
        <f t="array" ref="R1416">INDEX($U$2:$U$6,ROUNDUP(K1416/$T$2,0))</f>
        <v>20-40%</v>
      </c>
      <c r="V1416">
        <v>0</v>
      </c>
    </row>
    <row r="1417" spans="1:22" x14ac:dyDescent="0.25">
      <c r="A1417" s="26">
        <v>4312</v>
      </c>
      <c r="B1417" s="96" t="s">
        <v>1178</v>
      </c>
      <c r="C1417">
        <v>42951101</v>
      </c>
      <c r="D1417" t="s">
        <v>565</v>
      </c>
      <c r="E1417">
        <v>3795.8029514321602</v>
      </c>
      <c r="F1417">
        <f t="shared" si="178"/>
        <v>2.3591068685097327</v>
      </c>
      <c r="G1417" s="27">
        <v>63</v>
      </c>
      <c r="H1417">
        <f t="shared" si="179"/>
        <v>0.86676665815133291</v>
      </c>
      <c r="I1417">
        <f t="shared" si="180"/>
        <v>2.044795176640037</v>
      </c>
      <c r="J1417" s="97">
        <v>3.2457066295873603E-2</v>
      </c>
      <c r="K1417" s="98">
        <v>1416</v>
      </c>
      <c r="L1417">
        <f t="shared" si="181"/>
        <v>16027.042734062192</v>
      </c>
      <c r="M1417">
        <f t="shared" si="182"/>
        <v>1306.6585189834138</v>
      </c>
      <c r="N1417" t="e">
        <f t="shared" si="183"/>
        <v>#N/A</v>
      </c>
      <c r="O1417" t="str">
        <f t="shared" si="184"/>
        <v>NA</v>
      </c>
      <c r="P1417" t="e">
        <v>#N/A</v>
      </c>
      <c r="Q1417" t="e">
        <v>#N/A</v>
      </c>
      <c r="R1417" t="str" cm="1">
        <f t="array" ref="R1417">INDEX($U$2:$U$6,ROUNDUP(K1417/$T$2,0))</f>
        <v>20-40%</v>
      </c>
      <c r="V1417">
        <v>0</v>
      </c>
    </row>
    <row r="1418" spans="1:22" x14ac:dyDescent="0.25">
      <c r="A1418" s="26">
        <v>8959</v>
      </c>
      <c r="B1418" s="96" t="s">
        <v>4625</v>
      </c>
      <c r="C1418">
        <v>163541101</v>
      </c>
      <c r="D1418" t="s">
        <v>1112</v>
      </c>
      <c r="E1418">
        <v>627.95452130340595</v>
      </c>
      <c r="F1418">
        <f t="shared" si="178"/>
        <v>0.39027627178583341</v>
      </c>
      <c r="G1418" s="27">
        <v>8</v>
      </c>
      <c r="H1418">
        <f t="shared" si="179"/>
        <v>0.66394465108218204</v>
      </c>
      <c r="I1418">
        <f t="shared" si="180"/>
        <v>0.25912184309649999</v>
      </c>
      <c r="J1418" s="97">
        <v>3.2390230387062499E-2</v>
      </c>
      <c r="K1418" s="98">
        <v>1417</v>
      </c>
      <c r="L1418">
        <f t="shared" si="181"/>
        <v>16027.433010333978</v>
      </c>
      <c r="M1418">
        <f t="shared" si="182"/>
        <v>1306.3993971403174</v>
      </c>
      <c r="N1418" t="e">
        <f t="shared" si="183"/>
        <v>#N/A</v>
      </c>
      <c r="O1418" t="str">
        <f t="shared" si="184"/>
        <v>NA</v>
      </c>
      <c r="P1418" t="e">
        <v>#N/A</v>
      </c>
      <c r="Q1418" t="e">
        <v>#N/A</v>
      </c>
      <c r="R1418" t="str" cm="1">
        <f t="array" ref="R1418">INDEX($U$2:$U$6,ROUNDUP(K1418/$T$2,0))</f>
        <v>20-40%</v>
      </c>
      <c r="V1418">
        <v>0</v>
      </c>
    </row>
    <row r="1419" spans="1:22" x14ac:dyDescent="0.25">
      <c r="A1419" s="26">
        <v>4513</v>
      </c>
      <c r="B1419" s="96" t="s">
        <v>2167</v>
      </c>
      <c r="C1419">
        <v>182631104</v>
      </c>
      <c r="D1419" t="s">
        <v>1543</v>
      </c>
      <c r="E1419">
        <v>13103.4116980774</v>
      </c>
      <c r="F1419">
        <f t="shared" si="178"/>
        <v>8.1438233052065883</v>
      </c>
      <c r="G1419" s="27">
        <v>69</v>
      </c>
      <c r="H1419">
        <f t="shared" si="179"/>
        <v>0.27434323045762404</v>
      </c>
      <c r="I1419">
        <f t="shared" si="180"/>
        <v>2.2342027938264608</v>
      </c>
      <c r="J1419" s="97">
        <v>3.2379750635166099E-2</v>
      </c>
      <c r="K1419" s="98">
        <v>1418</v>
      </c>
      <c r="L1419">
        <f t="shared" si="181"/>
        <v>16035.576833639185</v>
      </c>
      <c r="M1419">
        <f t="shared" si="182"/>
        <v>1304.165194346491</v>
      </c>
      <c r="N1419" t="e">
        <f t="shared" si="183"/>
        <v>#N/A</v>
      </c>
      <c r="O1419" t="str">
        <f t="shared" si="184"/>
        <v>NA</v>
      </c>
      <c r="P1419" t="e">
        <v>#N/A</v>
      </c>
      <c r="Q1419" t="e">
        <v>#N/A</v>
      </c>
      <c r="R1419" t="str" cm="1">
        <f t="array" ref="R1419">INDEX($U$2:$U$6,ROUNDUP(K1419/$T$2,0))</f>
        <v>20-40%</v>
      </c>
      <c r="V1419">
        <v>0</v>
      </c>
    </row>
    <row r="1420" spans="1:22" x14ac:dyDescent="0.25">
      <c r="A1420" s="26">
        <v>4357</v>
      </c>
      <c r="B1420" s="96" t="s">
        <v>530</v>
      </c>
      <c r="C1420">
        <v>153661103</v>
      </c>
      <c r="D1420" t="s">
        <v>529</v>
      </c>
      <c r="E1420">
        <v>31508.675110967601</v>
      </c>
      <c r="F1420">
        <f t="shared" si="178"/>
        <v>19.582768869464015</v>
      </c>
      <c r="G1420" s="27">
        <v>201</v>
      </c>
      <c r="H1420">
        <f t="shared" si="179"/>
        <v>0.3320639570145329</v>
      </c>
      <c r="I1420">
        <f t="shared" si="180"/>
        <v>6.5027317200952313</v>
      </c>
      <c r="J1420" s="97">
        <v>3.2351899104951398E-2</v>
      </c>
      <c r="K1420" s="98">
        <v>1419</v>
      </c>
      <c r="L1420">
        <f t="shared" si="181"/>
        <v>16055.159602508649</v>
      </c>
      <c r="M1420">
        <f t="shared" si="182"/>
        <v>1297.6624626263958</v>
      </c>
      <c r="N1420" t="e">
        <f t="shared" si="183"/>
        <v>#N/A</v>
      </c>
      <c r="O1420" t="str">
        <f t="shared" si="184"/>
        <v>NA</v>
      </c>
      <c r="P1420" t="e">
        <v>#N/A</v>
      </c>
      <c r="Q1420" t="e">
        <v>#N/A</v>
      </c>
      <c r="R1420" t="str" cm="1">
        <f t="array" ref="R1420">INDEX($U$2:$U$6,ROUNDUP(K1420/$T$2,0))</f>
        <v>20-40%</v>
      </c>
      <c r="V1420">
        <v>0</v>
      </c>
    </row>
    <row r="1421" spans="1:22" x14ac:dyDescent="0.25">
      <c r="A1421" s="26">
        <v>2717</v>
      </c>
      <c r="B1421" s="96" t="s">
        <v>2711</v>
      </c>
      <c r="C1421">
        <v>182981102</v>
      </c>
      <c r="D1421" t="s">
        <v>1753</v>
      </c>
      <c r="E1421">
        <v>13447.6997231356</v>
      </c>
      <c r="F1421">
        <f t="shared" si="178"/>
        <v>8.3577997036268492</v>
      </c>
      <c r="G1421" s="27">
        <v>117</v>
      </c>
      <c r="H1421">
        <f t="shared" si="179"/>
        <v>0.45248362972345957</v>
      </c>
      <c r="I1421">
        <f t="shared" si="180"/>
        <v>3.7817675463987315</v>
      </c>
      <c r="J1421" s="97">
        <v>3.23227995418695E-2</v>
      </c>
      <c r="K1421" s="98">
        <v>1420</v>
      </c>
      <c r="L1421">
        <f t="shared" si="181"/>
        <v>16063.517402212276</v>
      </c>
      <c r="M1421">
        <f t="shared" si="182"/>
        <v>1293.8806950799972</v>
      </c>
      <c r="N1421" t="e">
        <f t="shared" si="183"/>
        <v>#N/A</v>
      </c>
      <c r="O1421" t="str">
        <f t="shared" si="184"/>
        <v>NA</v>
      </c>
      <c r="P1421" t="e">
        <v>#N/A</v>
      </c>
      <c r="Q1421" t="e">
        <v>#N/A</v>
      </c>
      <c r="R1421" t="str" cm="1">
        <f t="array" ref="R1421">INDEX($U$2:$U$6,ROUNDUP(K1421/$T$2,0))</f>
        <v>20-40%</v>
      </c>
      <c r="V1421">
        <v>0</v>
      </c>
    </row>
    <row r="1422" spans="1:22" x14ac:dyDescent="0.25">
      <c r="A1422" s="26">
        <v>5768</v>
      </c>
      <c r="B1422" s="96" t="s">
        <v>2031</v>
      </c>
      <c r="C1422">
        <v>82841102</v>
      </c>
      <c r="D1422" t="s">
        <v>1032</v>
      </c>
      <c r="E1422">
        <v>3449.8350903844798</v>
      </c>
      <c r="F1422">
        <f t="shared" si="178"/>
        <v>2.1440864452358483</v>
      </c>
      <c r="G1422" s="27">
        <v>11</v>
      </c>
      <c r="H1422">
        <f t="shared" si="179"/>
        <v>0.1658143533719611</v>
      </c>
      <c r="I1422">
        <f t="shared" si="180"/>
        <v>0.35552030749036889</v>
      </c>
      <c r="J1422" s="97">
        <v>3.2320027953669901E-2</v>
      </c>
      <c r="K1422" s="98">
        <v>1421</v>
      </c>
      <c r="L1422">
        <f t="shared" si="181"/>
        <v>16065.661488657512</v>
      </c>
      <c r="M1422">
        <f t="shared" si="182"/>
        <v>1293.5251747725067</v>
      </c>
      <c r="N1422" t="e">
        <f t="shared" si="183"/>
        <v>#N/A</v>
      </c>
      <c r="O1422" t="str">
        <f t="shared" si="184"/>
        <v>NA</v>
      </c>
      <c r="P1422" t="e">
        <v>#N/A</v>
      </c>
      <c r="Q1422" t="e">
        <v>#N/A</v>
      </c>
      <c r="R1422" t="str" cm="1">
        <f t="array" ref="R1422">INDEX($U$2:$U$6,ROUNDUP(K1422/$T$2,0))</f>
        <v>20-40%</v>
      </c>
      <c r="V1422">
        <v>2.21</v>
      </c>
    </row>
    <row r="1423" spans="1:22" x14ac:dyDescent="0.25">
      <c r="A1423" s="26">
        <v>5734</v>
      </c>
      <c r="B1423" s="96" t="s">
        <v>4626</v>
      </c>
      <c r="C1423">
        <v>153661104</v>
      </c>
      <c r="D1423" t="s">
        <v>767</v>
      </c>
      <c r="E1423">
        <v>6578.3972286028702</v>
      </c>
      <c r="F1423">
        <f t="shared" si="178"/>
        <v>4.0885004528296269</v>
      </c>
      <c r="G1423" s="27">
        <v>51</v>
      </c>
      <c r="H1423">
        <f t="shared" si="179"/>
        <v>0.40277099968764374</v>
      </c>
      <c r="I1423">
        <f t="shared" si="180"/>
        <v>1.646729414609573</v>
      </c>
      <c r="J1423" s="97">
        <v>3.2288812051168098E-2</v>
      </c>
      <c r="K1423" s="98">
        <v>1422</v>
      </c>
      <c r="L1423">
        <f t="shared" si="181"/>
        <v>16069.749989110342</v>
      </c>
      <c r="M1423">
        <f t="shared" si="182"/>
        <v>1291.8784453578971</v>
      </c>
      <c r="N1423" t="e">
        <f t="shared" si="183"/>
        <v>#N/A</v>
      </c>
      <c r="O1423" t="str">
        <f t="shared" si="184"/>
        <v>NA</v>
      </c>
      <c r="P1423" t="e">
        <v>#N/A</v>
      </c>
      <c r="Q1423" t="e">
        <v>#N/A</v>
      </c>
      <c r="R1423" t="str" cm="1">
        <f t="array" ref="R1423">INDEX($U$2:$U$6,ROUNDUP(K1423/$T$2,0))</f>
        <v>20-40%</v>
      </c>
      <c r="V1423">
        <v>0</v>
      </c>
    </row>
    <row r="1424" spans="1:22" x14ac:dyDescent="0.25">
      <c r="A1424" s="26">
        <v>7601</v>
      </c>
      <c r="B1424" s="96" t="s">
        <v>4627</v>
      </c>
      <c r="C1424">
        <v>13501111</v>
      </c>
      <c r="D1424" t="s">
        <v>2310</v>
      </c>
      <c r="E1424">
        <v>2466.4182498045998</v>
      </c>
      <c r="F1424">
        <f t="shared" si="178"/>
        <v>1.5328889060314479</v>
      </c>
      <c r="G1424" s="27">
        <v>14</v>
      </c>
      <c r="H1424">
        <f t="shared" si="179"/>
        <v>0.29454301367920244</v>
      </c>
      <c r="I1424">
        <f t="shared" si="180"/>
        <v>0.45150171801791839</v>
      </c>
      <c r="J1424" s="97">
        <v>3.2250122715565599E-2</v>
      </c>
      <c r="K1424" s="98">
        <v>1423</v>
      </c>
      <c r="L1424">
        <f t="shared" si="181"/>
        <v>16071.282878016373</v>
      </c>
      <c r="M1424">
        <f t="shared" si="182"/>
        <v>1291.4269436398793</v>
      </c>
      <c r="N1424" t="e">
        <f t="shared" si="183"/>
        <v>#N/A</v>
      </c>
      <c r="O1424" t="str">
        <f t="shared" si="184"/>
        <v>NA</v>
      </c>
      <c r="P1424" t="e">
        <v>#N/A</v>
      </c>
      <c r="Q1424" t="e">
        <v>#N/A</v>
      </c>
      <c r="R1424" t="str" cm="1">
        <f t="array" ref="R1424">INDEX($U$2:$U$6,ROUNDUP(K1424/$T$2,0))</f>
        <v>20-40%</v>
      </c>
      <c r="V1424">
        <v>0</v>
      </c>
    </row>
    <row r="1425" spans="1:22" x14ac:dyDescent="0.25">
      <c r="A1425" s="26">
        <v>7801</v>
      </c>
      <c r="B1425" s="96" t="s">
        <v>1329</v>
      </c>
      <c r="C1425">
        <v>24101101</v>
      </c>
      <c r="D1425" t="s">
        <v>1328</v>
      </c>
      <c r="E1425">
        <v>10490.7768335361</v>
      </c>
      <c r="F1425">
        <f t="shared" si="178"/>
        <v>6.5200601824338715</v>
      </c>
      <c r="G1425" s="27">
        <v>74</v>
      </c>
      <c r="H1425">
        <f t="shared" si="179"/>
        <v>0.36593983936082847</v>
      </c>
      <c r="I1425">
        <f t="shared" si="180"/>
        <v>2.3859497757827848</v>
      </c>
      <c r="J1425" s="97">
        <v>3.2242564537605198E-2</v>
      </c>
      <c r="K1425" s="98">
        <v>1424</v>
      </c>
      <c r="L1425">
        <f t="shared" si="181"/>
        <v>16077.802938198807</v>
      </c>
      <c r="M1425">
        <f t="shared" si="182"/>
        <v>1289.0409938640964</v>
      </c>
      <c r="N1425" t="e">
        <f t="shared" si="183"/>
        <v>#N/A</v>
      </c>
      <c r="O1425" t="str">
        <f t="shared" si="184"/>
        <v>NA</v>
      </c>
      <c r="P1425" t="e">
        <v>#N/A</v>
      </c>
      <c r="Q1425" t="e">
        <v>#N/A</v>
      </c>
      <c r="R1425" t="str" cm="1">
        <f t="array" ref="R1425">INDEX($U$2:$U$6,ROUNDUP(K1425/$T$2,0))</f>
        <v>20-40%</v>
      </c>
      <c r="V1425">
        <v>0</v>
      </c>
    </row>
    <row r="1426" spans="1:22" x14ac:dyDescent="0.25">
      <c r="A1426" s="26">
        <v>4135</v>
      </c>
      <c r="B1426" s="96" t="s">
        <v>998</v>
      </c>
      <c r="C1426">
        <v>152481104</v>
      </c>
      <c r="D1426" t="s">
        <v>997</v>
      </c>
      <c r="E1426">
        <v>46299.321043612697</v>
      </c>
      <c r="F1426">
        <f t="shared" si="178"/>
        <v>28.775215067503229</v>
      </c>
      <c r="G1426" s="27">
        <v>311</v>
      </c>
      <c r="H1426">
        <f t="shared" si="179"/>
        <v>0.34787936711885176</v>
      </c>
      <c r="I1426">
        <f t="shared" si="180"/>
        <v>10.01030360639187</v>
      </c>
      <c r="J1426" s="97">
        <v>3.2187471403189297E-2</v>
      </c>
      <c r="K1426" s="98">
        <v>1425</v>
      </c>
      <c r="L1426">
        <f t="shared" si="181"/>
        <v>16106.57815326631</v>
      </c>
      <c r="M1426">
        <f t="shared" si="182"/>
        <v>1279.0306902577045</v>
      </c>
      <c r="N1426" t="e">
        <f t="shared" si="183"/>
        <v>#N/A</v>
      </c>
      <c r="O1426" t="str">
        <f t="shared" si="184"/>
        <v>NA</v>
      </c>
      <c r="P1426" t="e">
        <v>#N/A</v>
      </c>
      <c r="Q1426" t="e">
        <v>#N/A</v>
      </c>
      <c r="R1426" t="str" cm="1">
        <f t="array" ref="R1426">INDEX($U$2:$U$6,ROUNDUP(K1426/$T$2,0))</f>
        <v>20-40%</v>
      </c>
      <c r="V1426">
        <v>0</v>
      </c>
    </row>
    <row r="1427" spans="1:22" x14ac:dyDescent="0.25">
      <c r="A1427" s="26">
        <v>7772</v>
      </c>
      <c r="B1427" s="96" t="s">
        <v>673</v>
      </c>
      <c r="C1427">
        <v>192311142</v>
      </c>
      <c r="D1427" t="s">
        <v>275</v>
      </c>
      <c r="E1427">
        <v>13398.0901850557</v>
      </c>
      <c r="F1427">
        <f t="shared" si="178"/>
        <v>8.3269671752987566</v>
      </c>
      <c r="G1427" s="27">
        <v>75</v>
      </c>
      <c r="H1427">
        <f t="shared" si="179"/>
        <v>0.28966051503150991</v>
      </c>
      <c r="I1427">
        <f t="shared" si="180"/>
        <v>2.4119936006475151</v>
      </c>
      <c r="J1427" s="97">
        <v>3.2159914675300202E-2</v>
      </c>
      <c r="K1427" s="98">
        <v>1426</v>
      </c>
      <c r="L1427">
        <f t="shared" si="181"/>
        <v>16114.905120441608</v>
      </c>
      <c r="M1427">
        <f t="shared" si="182"/>
        <v>1276.6186966570569</v>
      </c>
      <c r="N1427" t="e">
        <f t="shared" si="183"/>
        <v>#N/A</v>
      </c>
      <c r="O1427" t="str">
        <f t="shared" si="184"/>
        <v>NA</v>
      </c>
      <c r="P1427" t="e">
        <v>#N/A</v>
      </c>
      <c r="Q1427" t="e">
        <v>#N/A</v>
      </c>
      <c r="R1427" t="str" cm="1">
        <f t="array" ref="R1427">INDEX($U$2:$U$6,ROUNDUP(K1427/$T$2,0))</f>
        <v>20-40%</v>
      </c>
      <c r="V1427">
        <v>0</v>
      </c>
    </row>
    <row r="1428" spans="1:22" x14ac:dyDescent="0.25">
      <c r="A1428" s="26">
        <v>10311</v>
      </c>
      <c r="B1428" s="96" t="s">
        <v>4628</v>
      </c>
      <c r="C1428">
        <v>63172101</v>
      </c>
      <c r="D1428" t="s">
        <v>1273</v>
      </c>
      <c r="E1428">
        <v>964.21002100415899</v>
      </c>
      <c r="F1428">
        <f t="shared" si="178"/>
        <v>0.59926042324683593</v>
      </c>
      <c r="G1428" s="27">
        <v>17</v>
      </c>
      <c r="H1428">
        <f t="shared" si="179"/>
        <v>0.91049638912646114</v>
      </c>
      <c r="I1428">
        <f t="shared" si="180"/>
        <v>0.54562445151263894</v>
      </c>
      <c r="J1428" s="97">
        <v>3.20955559713317E-2</v>
      </c>
      <c r="K1428" s="98">
        <v>1427</v>
      </c>
      <c r="L1428">
        <f t="shared" si="181"/>
        <v>16115.504380864855</v>
      </c>
      <c r="M1428">
        <f t="shared" si="182"/>
        <v>1276.0730722055443</v>
      </c>
      <c r="N1428" t="e">
        <f t="shared" si="183"/>
        <v>#N/A</v>
      </c>
      <c r="O1428" t="str">
        <f t="shared" si="184"/>
        <v>NA</v>
      </c>
      <c r="P1428" t="e">
        <v>#N/A</v>
      </c>
      <c r="Q1428" t="e">
        <v>#N/A</v>
      </c>
      <c r="R1428" t="str" cm="1">
        <f t="array" ref="R1428">INDEX($U$2:$U$6,ROUNDUP(K1428/$T$2,0))</f>
        <v>20-40%</v>
      </c>
      <c r="V1428">
        <v>0</v>
      </c>
    </row>
    <row r="1429" spans="1:22" x14ac:dyDescent="0.25">
      <c r="A1429" s="26">
        <v>1525</v>
      </c>
      <c r="B1429" s="96" t="s">
        <v>374</v>
      </c>
      <c r="C1429">
        <v>103201102</v>
      </c>
      <c r="D1429" t="s">
        <v>226</v>
      </c>
      <c r="E1429">
        <v>37447.090528612702</v>
      </c>
      <c r="F1429">
        <f t="shared" si="178"/>
        <v>23.273518041400063</v>
      </c>
      <c r="G1429" s="27">
        <v>248</v>
      </c>
      <c r="H1429">
        <f t="shared" si="179"/>
        <v>0.34186511109820289</v>
      </c>
      <c r="I1429">
        <f t="shared" si="180"/>
        <v>7.9564038308692613</v>
      </c>
      <c r="J1429" s="97">
        <v>3.2082273511569601E-2</v>
      </c>
      <c r="K1429" s="98">
        <v>1428</v>
      </c>
      <c r="L1429">
        <f t="shared" si="181"/>
        <v>16138.777898906255</v>
      </c>
      <c r="M1429">
        <f t="shared" si="182"/>
        <v>1268.1166683746751</v>
      </c>
      <c r="N1429" t="e">
        <f t="shared" si="183"/>
        <v>#N/A</v>
      </c>
      <c r="O1429" t="str">
        <f t="shared" si="184"/>
        <v>NA</v>
      </c>
      <c r="P1429" t="e">
        <v>#N/A</v>
      </c>
      <c r="Q1429">
        <v>1268.1166683746751</v>
      </c>
      <c r="R1429" t="str" cm="1">
        <f t="array" ref="R1429">INDEX($U$2:$U$6,ROUNDUP(K1429/$T$2,0))</f>
        <v>20-40%</v>
      </c>
      <c r="V1429">
        <v>0</v>
      </c>
    </row>
    <row r="1430" spans="1:22" x14ac:dyDescent="0.25">
      <c r="A1430" s="26">
        <v>7510</v>
      </c>
      <c r="B1430" s="96" t="s">
        <v>350</v>
      </c>
      <c r="C1430">
        <v>192311142</v>
      </c>
      <c r="D1430" t="s">
        <v>275</v>
      </c>
      <c r="E1430">
        <v>20031.3405882958</v>
      </c>
      <c r="F1430">
        <f t="shared" si="178"/>
        <v>12.449559097759975</v>
      </c>
      <c r="G1430" s="27">
        <v>86</v>
      </c>
      <c r="H1430">
        <f t="shared" si="179"/>
        <v>0.22071369592054743</v>
      </c>
      <c r="I1430">
        <f t="shared" si="180"/>
        <v>2.74778820104788</v>
      </c>
      <c r="J1430" s="97">
        <v>3.1951025593579999E-2</v>
      </c>
      <c r="K1430" s="98">
        <v>1429</v>
      </c>
      <c r="L1430">
        <f t="shared" si="181"/>
        <v>16151.227458004016</v>
      </c>
      <c r="M1430">
        <f t="shared" si="182"/>
        <v>1265.3688801736273</v>
      </c>
      <c r="N1430" t="e">
        <f t="shared" si="183"/>
        <v>#N/A</v>
      </c>
      <c r="O1430" t="str">
        <f t="shared" si="184"/>
        <v>NA</v>
      </c>
      <c r="P1430" t="e">
        <v>#N/A</v>
      </c>
      <c r="Q1430" t="e">
        <v>#N/A</v>
      </c>
      <c r="R1430" t="str" cm="1">
        <f t="array" ref="R1430">INDEX($U$2:$U$6,ROUNDUP(K1430/$T$2,0))</f>
        <v>20-40%</v>
      </c>
      <c r="V1430">
        <v>0</v>
      </c>
    </row>
    <row r="1431" spans="1:22" x14ac:dyDescent="0.25">
      <c r="A1431" s="26">
        <v>8635</v>
      </c>
      <c r="B1431" s="96" t="s">
        <v>1320</v>
      </c>
      <c r="C1431">
        <v>42571102</v>
      </c>
      <c r="D1431" t="s">
        <v>452</v>
      </c>
      <c r="E1431">
        <v>11229.1016576438</v>
      </c>
      <c r="F1431">
        <f t="shared" si="178"/>
        <v>6.978932043283903</v>
      </c>
      <c r="G1431" s="27">
        <v>58</v>
      </c>
      <c r="H1431">
        <f t="shared" si="179"/>
        <v>0.26544935252775803</v>
      </c>
      <c r="I1431">
        <f t="shared" si="180"/>
        <v>1.8525529922249353</v>
      </c>
      <c r="J1431" s="97">
        <v>3.19405688314644E-2</v>
      </c>
      <c r="K1431" s="98">
        <v>1430</v>
      </c>
      <c r="L1431">
        <f t="shared" si="181"/>
        <v>16158.2063900473</v>
      </c>
      <c r="M1431">
        <f t="shared" si="182"/>
        <v>1263.5163271814024</v>
      </c>
      <c r="N1431" t="e">
        <f t="shared" si="183"/>
        <v>#N/A</v>
      </c>
      <c r="O1431" t="str">
        <f t="shared" si="184"/>
        <v>NA</v>
      </c>
      <c r="P1431" t="e">
        <v>#N/A</v>
      </c>
      <c r="Q1431" t="e">
        <v>#N/A</v>
      </c>
      <c r="R1431" t="str" cm="1">
        <f t="array" ref="R1431">INDEX($U$2:$U$6,ROUNDUP(K1431/$T$2,0))</f>
        <v>20-40%</v>
      </c>
      <c r="V1431">
        <v>0</v>
      </c>
    </row>
    <row r="1432" spans="1:22" x14ac:dyDescent="0.25">
      <c r="A1432" s="26">
        <v>5301</v>
      </c>
      <c r="B1432" s="96" t="s">
        <v>4629</v>
      </c>
      <c r="C1432">
        <v>252341104</v>
      </c>
      <c r="D1432" t="s">
        <v>2544</v>
      </c>
      <c r="E1432">
        <v>2732.0867832816898</v>
      </c>
      <c r="F1432">
        <f t="shared" si="178"/>
        <v>1.6980029728288937</v>
      </c>
      <c r="G1432" s="27">
        <v>34</v>
      </c>
      <c r="H1432">
        <f t="shared" si="179"/>
        <v>0.63867353375803615</v>
      </c>
      <c r="I1432">
        <f t="shared" si="180"/>
        <v>1.0844695589882802</v>
      </c>
      <c r="J1432" s="97">
        <v>3.1896163499655301E-2</v>
      </c>
      <c r="K1432" s="98">
        <v>1431</v>
      </c>
      <c r="L1432">
        <f t="shared" si="181"/>
        <v>16159.90439302013</v>
      </c>
      <c r="M1432">
        <f t="shared" si="182"/>
        <v>1262.4318576224141</v>
      </c>
      <c r="N1432" t="e">
        <f t="shared" si="183"/>
        <v>#N/A</v>
      </c>
      <c r="O1432" t="str">
        <f t="shared" si="184"/>
        <v>NA</v>
      </c>
      <c r="P1432" t="e">
        <v>#N/A</v>
      </c>
      <c r="Q1432" t="e">
        <v>#N/A</v>
      </c>
      <c r="R1432" t="str" cm="1">
        <f t="array" ref="R1432">INDEX($U$2:$U$6,ROUNDUP(K1432/$T$2,0))</f>
        <v>20-40%</v>
      </c>
      <c r="V1432">
        <v>0</v>
      </c>
    </row>
    <row r="1433" spans="1:22" x14ac:dyDescent="0.25">
      <c r="A1433" s="26">
        <v>8600</v>
      </c>
      <c r="B1433" s="96" t="s">
        <v>4630</v>
      </c>
      <c r="C1433">
        <v>43411101</v>
      </c>
      <c r="D1433" t="s">
        <v>444</v>
      </c>
      <c r="E1433">
        <v>2408.2569475561299</v>
      </c>
      <c r="F1433">
        <f t="shared" si="178"/>
        <v>1.4967414217253761</v>
      </c>
      <c r="G1433" s="27">
        <v>21</v>
      </c>
      <c r="H1433">
        <f t="shared" si="179"/>
        <v>0.44720396339295504</v>
      </c>
      <c r="I1433">
        <f t="shared" si="180"/>
        <v>0.66934869596999458</v>
      </c>
      <c r="J1433" s="97">
        <v>3.18737474271426E-2</v>
      </c>
      <c r="K1433" s="98">
        <v>1432</v>
      </c>
      <c r="L1433">
        <f t="shared" si="181"/>
        <v>16161.401134441856</v>
      </c>
      <c r="M1433">
        <f t="shared" si="182"/>
        <v>1261.7625089264441</v>
      </c>
      <c r="N1433" t="e">
        <f t="shared" si="183"/>
        <v>#N/A</v>
      </c>
      <c r="O1433" t="str">
        <f t="shared" si="184"/>
        <v>NA</v>
      </c>
      <c r="P1433" t="e">
        <v>#N/A</v>
      </c>
      <c r="Q1433" t="e">
        <v>#N/A</v>
      </c>
      <c r="R1433" t="str" cm="1">
        <f t="array" ref="R1433">INDEX($U$2:$U$6,ROUNDUP(K1433/$T$2,0))</f>
        <v>20-40%</v>
      </c>
      <c r="V1433">
        <v>0</v>
      </c>
    </row>
    <row r="1434" spans="1:22" x14ac:dyDescent="0.25">
      <c r="A1434" s="26">
        <v>145</v>
      </c>
      <c r="B1434" s="96" t="s">
        <v>956</v>
      </c>
      <c r="C1434">
        <v>152282101</v>
      </c>
      <c r="D1434" t="s">
        <v>265</v>
      </c>
      <c r="E1434">
        <v>32234.929431376699</v>
      </c>
      <c r="F1434">
        <f t="shared" si="178"/>
        <v>20.03413886350323</v>
      </c>
      <c r="G1434" s="27">
        <v>231</v>
      </c>
      <c r="H1434">
        <f t="shared" si="179"/>
        <v>0.36706127235925518</v>
      </c>
      <c r="I1434">
        <f t="shared" si="180"/>
        <v>7.3537565018594986</v>
      </c>
      <c r="J1434" s="97">
        <v>3.1834443730993499E-2</v>
      </c>
      <c r="K1434" s="98">
        <v>1433</v>
      </c>
      <c r="L1434">
        <f t="shared" si="181"/>
        <v>16181.435273305358</v>
      </c>
      <c r="M1434">
        <f t="shared" si="182"/>
        <v>1254.4087524245845</v>
      </c>
      <c r="N1434" t="e">
        <f t="shared" si="183"/>
        <v>#N/A</v>
      </c>
      <c r="O1434" t="str">
        <f t="shared" si="184"/>
        <v>NA</v>
      </c>
      <c r="P1434" t="e">
        <v>#N/A</v>
      </c>
      <c r="Q1434" t="e">
        <v>#N/A</v>
      </c>
      <c r="R1434" t="str" cm="1">
        <f t="array" ref="R1434">INDEX($U$2:$U$6,ROUNDUP(K1434/$T$2,0))</f>
        <v>20-40%</v>
      </c>
      <c r="V1434">
        <v>0</v>
      </c>
    </row>
    <row r="1435" spans="1:22" x14ac:dyDescent="0.25">
      <c r="A1435" s="26">
        <v>8867</v>
      </c>
      <c r="B1435" s="96" t="s">
        <v>1009</v>
      </c>
      <c r="C1435">
        <v>152181101</v>
      </c>
      <c r="D1435" t="s">
        <v>798</v>
      </c>
      <c r="E1435">
        <v>18384.281288983399</v>
      </c>
      <c r="F1435">
        <f t="shared" si="178"/>
        <v>11.425905089486264</v>
      </c>
      <c r="G1435" s="27">
        <v>79</v>
      </c>
      <c r="H1435">
        <f t="shared" si="179"/>
        <v>0.21912955719201963</v>
      </c>
      <c r="I1435">
        <f t="shared" si="180"/>
        <v>2.5037535227771683</v>
      </c>
      <c r="J1435" s="97">
        <v>3.1693082566799598E-2</v>
      </c>
      <c r="K1435" s="98">
        <v>1434</v>
      </c>
      <c r="L1435">
        <f t="shared" si="181"/>
        <v>16192.861178394845</v>
      </c>
      <c r="M1435">
        <f t="shared" si="182"/>
        <v>1251.9049989018074</v>
      </c>
      <c r="N1435" t="e">
        <f t="shared" si="183"/>
        <v>#N/A</v>
      </c>
      <c r="O1435" t="str">
        <f t="shared" si="184"/>
        <v>NA</v>
      </c>
      <c r="P1435" t="e">
        <v>#N/A</v>
      </c>
      <c r="Q1435" t="e">
        <v>#N/A</v>
      </c>
      <c r="R1435" t="str" cm="1">
        <f t="array" ref="R1435">INDEX($U$2:$U$6,ROUNDUP(K1435/$T$2,0))</f>
        <v>20-40%</v>
      </c>
      <c r="V1435">
        <v>0</v>
      </c>
    </row>
    <row r="1436" spans="1:22" x14ac:dyDescent="0.25">
      <c r="A1436" s="26">
        <v>10121</v>
      </c>
      <c r="B1436" s="96" t="s">
        <v>2517</v>
      </c>
      <c r="C1436">
        <v>254432102</v>
      </c>
      <c r="D1436" t="s">
        <v>1104</v>
      </c>
      <c r="E1436">
        <v>2196.7776952946801</v>
      </c>
      <c r="F1436">
        <f t="shared" si="178"/>
        <v>1.3653062121160224</v>
      </c>
      <c r="G1436" s="27">
        <v>22</v>
      </c>
      <c r="H1436">
        <f t="shared" si="179"/>
        <v>0.50911410157651704</v>
      </c>
      <c r="I1436">
        <f t="shared" si="180"/>
        <v>0.69509664555828643</v>
      </c>
      <c r="J1436" s="97">
        <v>3.1595302070831201E-2</v>
      </c>
      <c r="K1436" s="98">
        <v>1435</v>
      </c>
      <c r="L1436">
        <f t="shared" si="181"/>
        <v>16194.226484606961</v>
      </c>
      <c r="M1436">
        <f t="shared" si="182"/>
        <v>1251.2099022562491</v>
      </c>
      <c r="N1436" t="e">
        <f t="shared" si="183"/>
        <v>#N/A</v>
      </c>
      <c r="O1436" t="str">
        <f t="shared" si="184"/>
        <v>NA</v>
      </c>
      <c r="P1436" t="e">
        <v>#N/A</v>
      </c>
      <c r="Q1436" t="e">
        <v>#N/A</v>
      </c>
      <c r="R1436" t="str" cm="1">
        <f t="array" ref="R1436">INDEX($U$2:$U$6,ROUNDUP(K1436/$T$2,0))</f>
        <v>20-40%</v>
      </c>
      <c r="V1436">
        <v>0</v>
      </c>
    </row>
    <row r="1437" spans="1:22" x14ac:dyDescent="0.25">
      <c r="A1437" s="26">
        <v>8481</v>
      </c>
      <c r="B1437" s="96" t="s">
        <v>2454</v>
      </c>
      <c r="C1437">
        <v>183071101</v>
      </c>
      <c r="D1437" t="s">
        <v>1708</v>
      </c>
      <c r="E1437">
        <v>18409.116918920299</v>
      </c>
      <c r="F1437">
        <f t="shared" si="178"/>
        <v>11.441340533822435</v>
      </c>
      <c r="G1437" s="27">
        <v>109</v>
      </c>
      <c r="H1437">
        <f t="shared" si="179"/>
        <v>0.30011157002151506</v>
      </c>
      <c r="I1437">
        <f t="shared" si="180"/>
        <v>3.4336786707562501</v>
      </c>
      <c r="J1437" s="97">
        <v>3.1501639181249999E-2</v>
      </c>
      <c r="K1437" s="98">
        <v>1436</v>
      </c>
      <c r="L1437">
        <f t="shared" si="181"/>
        <v>16205.667825140783</v>
      </c>
      <c r="M1437">
        <f t="shared" si="182"/>
        <v>1247.7762235854927</v>
      </c>
      <c r="N1437" t="e">
        <f t="shared" si="183"/>
        <v>#N/A</v>
      </c>
      <c r="O1437" t="str">
        <f t="shared" si="184"/>
        <v>NA</v>
      </c>
      <c r="P1437" t="e">
        <v>#N/A</v>
      </c>
      <c r="Q1437" t="e">
        <v>#N/A</v>
      </c>
      <c r="R1437" t="str" cm="1">
        <f t="array" ref="R1437">INDEX($U$2:$U$6,ROUNDUP(K1437/$T$2,0))</f>
        <v>20-40%</v>
      </c>
      <c r="V1437">
        <v>0</v>
      </c>
    </row>
    <row r="1438" spans="1:22" x14ac:dyDescent="0.25">
      <c r="A1438" s="26">
        <v>3885</v>
      </c>
      <c r="B1438" s="96" t="s">
        <v>1048</v>
      </c>
      <c r="C1438">
        <v>43182103</v>
      </c>
      <c r="D1438" t="s">
        <v>1047</v>
      </c>
      <c r="E1438">
        <v>13396.685919580499</v>
      </c>
      <c r="F1438">
        <f t="shared" si="178"/>
        <v>8.3260944186330015</v>
      </c>
      <c r="G1438" s="27">
        <v>213</v>
      </c>
      <c r="H1438">
        <f t="shared" si="179"/>
        <v>0.80063039331908303</v>
      </c>
      <c r="I1438">
        <f t="shared" si="180"/>
        <v>6.6661242492019621</v>
      </c>
      <c r="J1438" s="97">
        <v>3.1296357977474001E-2</v>
      </c>
      <c r="K1438" s="98">
        <v>1437</v>
      </c>
      <c r="L1438">
        <f t="shared" si="181"/>
        <v>16213.993919559416</v>
      </c>
      <c r="M1438">
        <f t="shared" si="182"/>
        <v>1241.1100993362909</v>
      </c>
      <c r="N1438" t="e">
        <f t="shared" si="183"/>
        <v>#N/A</v>
      </c>
      <c r="O1438" t="str">
        <f t="shared" si="184"/>
        <v>NA</v>
      </c>
      <c r="P1438" t="e">
        <v>#N/A</v>
      </c>
      <c r="Q1438" t="e">
        <v>#N/A</v>
      </c>
      <c r="R1438" t="str" cm="1">
        <f t="array" ref="R1438">INDEX($U$2:$U$6,ROUNDUP(K1438/$T$2,0))</f>
        <v>20-40%</v>
      </c>
      <c r="V1438">
        <v>0</v>
      </c>
    </row>
    <row r="1439" spans="1:22" x14ac:dyDescent="0.25">
      <c r="A1439" s="26">
        <v>1942</v>
      </c>
      <c r="B1439" s="96" t="s">
        <v>4631</v>
      </c>
      <c r="C1439">
        <v>42771113</v>
      </c>
      <c r="D1439" t="s">
        <v>897</v>
      </c>
      <c r="E1439">
        <v>75.437934213857602</v>
      </c>
      <c r="F1439">
        <f t="shared" si="178"/>
        <v>4.6884980866288131E-2</v>
      </c>
      <c r="G1439" s="27">
        <v>69</v>
      </c>
      <c r="H1439">
        <f t="shared" si="179"/>
        <v>46.014203041425077</v>
      </c>
      <c r="I1439">
        <f t="shared" si="180"/>
        <v>2.157375029174712</v>
      </c>
      <c r="J1439" s="97">
        <v>3.1266304770647999E-2</v>
      </c>
      <c r="K1439" s="98">
        <v>1438</v>
      </c>
      <c r="L1439">
        <f t="shared" si="181"/>
        <v>16214.040804540282</v>
      </c>
      <c r="M1439">
        <f t="shared" si="182"/>
        <v>1238.9527243071161</v>
      </c>
      <c r="N1439" t="e">
        <f t="shared" si="183"/>
        <v>#N/A</v>
      </c>
      <c r="O1439" t="str">
        <f t="shared" si="184"/>
        <v>NA</v>
      </c>
      <c r="P1439" t="e">
        <v>#N/A</v>
      </c>
      <c r="Q1439" t="e">
        <v>#N/A</v>
      </c>
      <c r="R1439" t="str" cm="1">
        <f t="array" ref="R1439">INDEX($U$2:$U$6,ROUNDUP(K1439/$T$2,0))</f>
        <v>20-40%</v>
      </c>
      <c r="V1439">
        <v>0</v>
      </c>
    </row>
    <row r="1440" spans="1:22" x14ac:dyDescent="0.25">
      <c r="A1440" s="26">
        <v>10742</v>
      </c>
      <c r="B1440" s="96" t="s">
        <v>4632</v>
      </c>
      <c r="C1440">
        <v>42891101</v>
      </c>
      <c r="D1440" t="s">
        <v>288</v>
      </c>
      <c r="E1440">
        <v>873.71318660484098</v>
      </c>
      <c r="F1440">
        <f t="shared" si="178"/>
        <v>0.54301627508069672</v>
      </c>
      <c r="G1440" s="27">
        <v>6</v>
      </c>
      <c r="H1440">
        <f t="shared" si="179"/>
        <v>0.34438434850424532</v>
      </c>
      <c r="I1440">
        <f t="shared" si="180"/>
        <v>0.1870063061208678</v>
      </c>
      <c r="J1440" s="97">
        <v>3.11677176868113E-2</v>
      </c>
      <c r="K1440" s="98">
        <v>1439</v>
      </c>
      <c r="L1440">
        <f t="shared" si="181"/>
        <v>16214.583820815362</v>
      </c>
      <c r="M1440">
        <f t="shared" si="182"/>
        <v>1238.7657180009953</v>
      </c>
      <c r="N1440" t="e">
        <f t="shared" si="183"/>
        <v>#N/A</v>
      </c>
      <c r="O1440" t="str">
        <f t="shared" si="184"/>
        <v>NA</v>
      </c>
      <c r="P1440" t="e">
        <v>#N/A</v>
      </c>
      <c r="Q1440" t="e">
        <v>#N/A</v>
      </c>
      <c r="R1440" t="str" cm="1">
        <f t="array" ref="R1440">INDEX($U$2:$U$6,ROUNDUP(K1440/$T$2,0))</f>
        <v>20-40%</v>
      </c>
      <c r="V1440">
        <v>0</v>
      </c>
    </row>
    <row r="1441" spans="1:22" x14ac:dyDescent="0.25">
      <c r="A1441" s="26">
        <v>8417</v>
      </c>
      <c r="B1441" s="96" t="s">
        <v>4633</v>
      </c>
      <c r="C1441">
        <v>163351703</v>
      </c>
      <c r="D1441" t="s">
        <v>1782</v>
      </c>
      <c r="E1441">
        <v>14555.921290608199</v>
      </c>
      <c r="F1441">
        <f t="shared" si="178"/>
        <v>9.0465638847782461</v>
      </c>
      <c r="G1441" s="27">
        <v>119</v>
      </c>
      <c r="H1441">
        <f t="shared" si="179"/>
        <v>0.40958269200137154</v>
      </c>
      <c r="I1441">
        <f t="shared" si="180"/>
        <v>3.7053159892898595</v>
      </c>
      <c r="J1441" s="97">
        <v>3.1137109153696298E-2</v>
      </c>
      <c r="K1441" s="98">
        <v>1440</v>
      </c>
      <c r="L1441">
        <f t="shared" si="181"/>
        <v>16223.63038470014</v>
      </c>
      <c r="M1441">
        <f t="shared" si="182"/>
        <v>1235.0604020117055</v>
      </c>
      <c r="N1441" t="e">
        <f t="shared" si="183"/>
        <v>#N/A</v>
      </c>
      <c r="O1441" t="str">
        <f t="shared" si="184"/>
        <v>NA</v>
      </c>
      <c r="P1441" t="e">
        <v>#N/A</v>
      </c>
      <c r="Q1441" t="e">
        <v>#N/A</v>
      </c>
      <c r="R1441" t="str" cm="1">
        <f t="array" ref="R1441">INDEX($U$2:$U$6,ROUNDUP(K1441/$T$2,0))</f>
        <v>20-40%</v>
      </c>
      <c r="V1441">
        <v>0</v>
      </c>
    </row>
    <row r="1442" spans="1:22" x14ac:dyDescent="0.25">
      <c r="A1442" s="26">
        <v>1279</v>
      </c>
      <c r="B1442" s="96" t="s">
        <v>901</v>
      </c>
      <c r="C1442">
        <v>103031102</v>
      </c>
      <c r="D1442" t="s">
        <v>519</v>
      </c>
      <c r="E1442">
        <v>10719.4796785656</v>
      </c>
      <c r="F1442">
        <f t="shared" si="178"/>
        <v>6.6621999245280294</v>
      </c>
      <c r="G1442" s="27">
        <v>41</v>
      </c>
      <c r="H1442">
        <f t="shared" si="179"/>
        <v>0.19097516181551577</v>
      </c>
      <c r="I1442">
        <f t="shared" si="180"/>
        <v>1.2723147086340574</v>
      </c>
      <c r="J1442" s="97">
        <v>3.1032066064245301E-2</v>
      </c>
      <c r="K1442" s="98">
        <v>1441</v>
      </c>
      <c r="L1442">
        <f t="shared" si="181"/>
        <v>16230.292584624667</v>
      </c>
      <c r="M1442">
        <f t="shared" si="182"/>
        <v>1233.7880873030715</v>
      </c>
      <c r="N1442" t="e">
        <f t="shared" si="183"/>
        <v>#N/A</v>
      </c>
      <c r="O1442" t="str">
        <f t="shared" si="184"/>
        <v>NA</v>
      </c>
      <c r="P1442" t="e">
        <v>#N/A</v>
      </c>
      <c r="Q1442" t="e">
        <v>#N/A</v>
      </c>
      <c r="R1442" t="str" cm="1">
        <f t="array" ref="R1442">INDEX($U$2:$U$6,ROUNDUP(K1442/$T$2,0))</f>
        <v>20-40%</v>
      </c>
      <c r="V1442">
        <v>0</v>
      </c>
    </row>
    <row r="1443" spans="1:22" x14ac:dyDescent="0.25">
      <c r="A1443" s="26">
        <v>1200</v>
      </c>
      <c r="B1443" s="96" t="s">
        <v>4634</v>
      </c>
      <c r="C1443">
        <v>182601106</v>
      </c>
      <c r="D1443" t="s">
        <v>1871</v>
      </c>
      <c r="E1443">
        <v>1811.92335111236</v>
      </c>
      <c r="F1443">
        <f t="shared" si="178"/>
        <v>1.126117682481268</v>
      </c>
      <c r="G1443" s="27">
        <v>57</v>
      </c>
      <c r="H1443">
        <f t="shared" si="179"/>
        <v>1.5706350252324304</v>
      </c>
      <c r="I1443">
        <f t="shared" si="180"/>
        <v>1.7687198746386523</v>
      </c>
      <c r="J1443" s="97">
        <v>3.1030173239274601E-2</v>
      </c>
      <c r="K1443" s="98">
        <v>1442</v>
      </c>
      <c r="L1443">
        <f t="shared" si="181"/>
        <v>16231.418702307148</v>
      </c>
      <c r="M1443">
        <f t="shared" si="182"/>
        <v>1232.0193674284328</v>
      </c>
      <c r="N1443" t="e">
        <f t="shared" si="183"/>
        <v>#N/A</v>
      </c>
      <c r="O1443" t="str">
        <f t="shared" si="184"/>
        <v>NA</v>
      </c>
      <c r="P1443" t="e">
        <v>#N/A</v>
      </c>
      <c r="Q1443" t="e">
        <v>#N/A</v>
      </c>
      <c r="R1443" t="str" cm="1">
        <f t="array" ref="R1443">INDEX($U$2:$U$6,ROUNDUP(K1443/$T$2,0))</f>
        <v>20-40%</v>
      </c>
      <c r="V1443">
        <v>0</v>
      </c>
    </row>
    <row r="1444" spans="1:22" x14ac:dyDescent="0.25">
      <c r="A1444" s="26">
        <v>766</v>
      </c>
      <c r="B1444" s="96" t="s">
        <v>2842</v>
      </c>
      <c r="C1444">
        <v>182811103</v>
      </c>
      <c r="D1444" t="s">
        <v>2061</v>
      </c>
      <c r="E1444">
        <v>12614.666402668399</v>
      </c>
      <c r="F1444">
        <f t="shared" si="178"/>
        <v>7.8400661296882532</v>
      </c>
      <c r="G1444" s="27">
        <v>56</v>
      </c>
      <c r="H1444">
        <f t="shared" si="179"/>
        <v>0.22133985223535768</v>
      </c>
      <c r="I1444">
        <f t="shared" si="180"/>
        <v>1.7353190786606305</v>
      </c>
      <c r="J1444" s="97">
        <v>3.09878406903684E-2</v>
      </c>
      <c r="K1444" s="98">
        <v>1443</v>
      </c>
      <c r="L1444">
        <f t="shared" si="181"/>
        <v>16239.258768436837</v>
      </c>
      <c r="M1444">
        <f t="shared" si="182"/>
        <v>1230.2840483497721</v>
      </c>
      <c r="N1444" t="e">
        <f t="shared" si="183"/>
        <v>#N/A</v>
      </c>
      <c r="O1444" t="str">
        <f t="shared" si="184"/>
        <v>NA</v>
      </c>
      <c r="P1444" t="e">
        <v>#N/A</v>
      </c>
      <c r="Q1444" t="e">
        <v>#N/A</v>
      </c>
      <c r="R1444" t="str" cm="1">
        <f t="array" ref="R1444">INDEX($U$2:$U$6,ROUNDUP(K1444/$T$2,0))</f>
        <v>20-40%</v>
      </c>
      <c r="V1444">
        <v>0</v>
      </c>
    </row>
    <row r="1445" spans="1:22" x14ac:dyDescent="0.25">
      <c r="A1445" s="26">
        <v>8592</v>
      </c>
      <c r="B1445" s="96" t="s">
        <v>2267</v>
      </c>
      <c r="C1445">
        <v>83481110</v>
      </c>
      <c r="D1445" t="s">
        <v>1077</v>
      </c>
      <c r="E1445">
        <v>8915.6719687058194</v>
      </c>
      <c r="F1445">
        <f t="shared" si="178"/>
        <v>5.5411261458706145</v>
      </c>
      <c r="G1445" s="27">
        <v>45</v>
      </c>
      <c r="H1445">
        <f t="shared" si="179"/>
        <v>0.25159195764006798</v>
      </c>
      <c r="I1445">
        <f t="shared" si="180"/>
        <v>1.3941027745701526</v>
      </c>
      <c r="J1445" s="97">
        <v>3.0980061657114501E-2</v>
      </c>
      <c r="K1445" s="98">
        <v>1444</v>
      </c>
      <c r="L1445">
        <f t="shared" si="181"/>
        <v>16244.799894582708</v>
      </c>
      <c r="M1445">
        <f t="shared" si="182"/>
        <v>1228.8899455752019</v>
      </c>
      <c r="N1445" t="e">
        <f t="shared" si="183"/>
        <v>#N/A</v>
      </c>
      <c r="O1445" t="str">
        <f t="shared" si="184"/>
        <v>NA</v>
      </c>
      <c r="P1445" t="e">
        <v>#N/A</v>
      </c>
      <c r="Q1445" t="e">
        <v>#N/A</v>
      </c>
      <c r="R1445" t="str" cm="1">
        <f t="array" ref="R1445">INDEX($U$2:$U$6,ROUNDUP(K1445/$T$2,0))</f>
        <v>20-40%</v>
      </c>
      <c r="V1445">
        <v>0</v>
      </c>
    </row>
    <row r="1446" spans="1:22" x14ac:dyDescent="0.25">
      <c r="A1446" s="26">
        <v>5933</v>
      </c>
      <c r="B1446" s="96" t="s">
        <v>4635</v>
      </c>
      <c r="C1446">
        <v>42091102</v>
      </c>
      <c r="D1446" t="s">
        <v>1528</v>
      </c>
      <c r="E1446">
        <v>2088.1165687395301</v>
      </c>
      <c r="F1446">
        <f t="shared" si="178"/>
        <v>1.2977728829953574</v>
      </c>
      <c r="G1446" s="27">
        <v>29</v>
      </c>
      <c r="H1446">
        <f t="shared" si="179"/>
        <v>0.68985811309326217</v>
      </c>
      <c r="I1446">
        <f t="shared" si="180"/>
        <v>0.89527915228678023</v>
      </c>
      <c r="J1446" s="97">
        <v>3.0871694906440698E-2</v>
      </c>
      <c r="K1446" s="98">
        <v>1445</v>
      </c>
      <c r="L1446">
        <f t="shared" si="181"/>
        <v>16246.097667465703</v>
      </c>
      <c r="M1446">
        <f t="shared" si="182"/>
        <v>1227.9946664229151</v>
      </c>
      <c r="N1446" t="e">
        <f t="shared" si="183"/>
        <v>#N/A</v>
      </c>
      <c r="O1446" t="str">
        <f t="shared" si="184"/>
        <v>NA</v>
      </c>
      <c r="P1446" t="e">
        <v>#N/A</v>
      </c>
      <c r="Q1446" t="e">
        <v>#N/A</v>
      </c>
      <c r="R1446" t="str" cm="1">
        <f t="array" ref="R1446">INDEX($U$2:$U$6,ROUNDUP(K1446/$T$2,0))</f>
        <v>20-40%</v>
      </c>
      <c r="V1446">
        <v>0</v>
      </c>
    </row>
    <row r="1447" spans="1:22" x14ac:dyDescent="0.25">
      <c r="A1447" s="26">
        <v>802</v>
      </c>
      <c r="B1447" s="96" t="s">
        <v>738</v>
      </c>
      <c r="C1447">
        <v>152101101</v>
      </c>
      <c r="D1447" t="s">
        <v>737</v>
      </c>
      <c r="E1447">
        <v>18143.391548773201</v>
      </c>
      <c r="F1447">
        <f t="shared" si="178"/>
        <v>11.276191142804972</v>
      </c>
      <c r="G1447" s="27">
        <v>65</v>
      </c>
      <c r="H1447">
        <f t="shared" si="179"/>
        <v>0.17792599266365486</v>
      </c>
      <c r="I1447">
        <f t="shared" si="180"/>
        <v>2.0063275025486873</v>
      </c>
      <c r="J1447" s="97">
        <v>3.0866576962287499E-2</v>
      </c>
      <c r="K1447" s="98">
        <v>1446</v>
      </c>
      <c r="L1447">
        <f t="shared" si="181"/>
        <v>16257.373858608507</v>
      </c>
      <c r="M1447">
        <f t="shared" si="182"/>
        <v>1225.9883389203665</v>
      </c>
      <c r="N1447" t="e">
        <f t="shared" si="183"/>
        <v>#N/A</v>
      </c>
      <c r="O1447" t="str">
        <f t="shared" si="184"/>
        <v>NA</v>
      </c>
      <c r="P1447" t="e">
        <v>#N/A</v>
      </c>
      <c r="Q1447" t="e">
        <v>#N/A</v>
      </c>
      <c r="R1447" t="str" cm="1">
        <f t="array" ref="R1447">INDEX($U$2:$U$6,ROUNDUP(K1447/$T$2,0))</f>
        <v>20-40%</v>
      </c>
      <c r="V1447">
        <v>0</v>
      </c>
    </row>
    <row r="1448" spans="1:22" x14ac:dyDescent="0.25">
      <c r="A1448" s="26">
        <v>1506</v>
      </c>
      <c r="B1448" s="96" t="s">
        <v>518</v>
      </c>
      <c r="C1448">
        <v>192221101</v>
      </c>
      <c r="D1448" t="s">
        <v>502</v>
      </c>
      <c r="E1448">
        <v>13584.4703983503</v>
      </c>
      <c r="F1448">
        <f t="shared" si="178"/>
        <v>8.442803230795711</v>
      </c>
      <c r="G1448" s="27">
        <v>62</v>
      </c>
      <c r="H1448">
        <f t="shared" si="179"/>
        <v>0.22634554550105701</v>
      </c>
      <c r="I1448">
        <f t="shared" si="180"/>
        <v>1.9109909028325418</v>
      </c>
      <c r="J1448" s="97">
        <v>3.0822433916653898E-2</v>
      </c>
      <c r="K1448" s="98">
        <v>1447</v>
      </c>
      <c r="L1448">
        <f t="shared" si="181"/>
        <v>16265.816661839302</v>
      </c>
      <c r="M1448">
        <f t="shared" si="182"/>
        <v>1224.077348017534</v>
      </c>
      <c r="N1448" t="e">
        <f t="shared" si="183"/>
        <v>#N/A</v>
      </c>
      <c r="O1448" t="str">
        <f t="shared" si="184"/>
        <v>NA</v>
      </c>
      <c r="P1448" t="e">
        <v>#N/A</v>
      </c>
      <c r="Q1448" t="e">
        <v>#N/A</v>
      </c>
      <c r="R1448" t="str" cm="1">
        <f t="array" ref="R1448">INDEX($U$2:$U$6,ROUNDUP(K1448/$T$2,0))</f>
        <v>20-40%</v>
      </c>
      <c r="V1448">
        <v>0</v>
      </c>
    </row>
    <row r="1449" spans="1:22" x14ac:dyDescent="0.25">
      <c r="A1449" s="26">
        <v>4004</v>
      </c>
      <c r="B1449" s="96" t="s">
        <v>1485</v>
      </c>
      <c r="C1449">
        <v>254432102</v>
      </c>
      <c r="D1449" t="s">
        <v>1104</v>
      </c>
      <c r="E1449">
        <v>22971.0373915456</v>
      </c>
      <c r="F1449">
        <f t="shared" si="178"/>
        <v>14.276592536697079</v>
      </c>
      <c r="G1449" s="27">
        <v>143</v>
      </c>
      <c r="H1449">
        <f t="shared" si="179"/>
        <v>0.30856839124915392</v>
      </c>
      <c r="I1449">
        <f t="shared" si="180"/>
        <v>4.4053051915682948</v>
      </c>
      <c r="J1449" s="97">
        <v>3.0806330010967099E-2</v>
      </c>
      <c r="K1449" s="98">
        <v>1448</v>
      </c>
      <c r="L1449">
        <f t="shared" si="181"/>
        <v>16280.093254375999</v>
      </c>
      <c r="M1449">
        <f t="shared" si="182"/>
        <v>1219.6720428259657</v>
      </c>
      <c r="N1449" t="e">
        <f t="shared" si="183"/>
        <v>#N/A</v>
      </c>
      <c r="O1449" t="str">
        <f t="shared" si="184"/>
        <v>NA</v>
      </c>
      <c r="P1449" t="e">
        <v>#N/A</v>
      </c>
      <c r="Q1449" t="e">
        <v>#N/A</v>
      </c>
      <c r="R1449" t="str" cm="1">
        <f t="array" ref="R1449">INDEX($U$2:$U$6,ROUNDUP(K1449/$T$2,0))</f>
        <v>20-40%</v>
      </c>
      <c r="V1449">
        <v>0</v>
      </c>
    </row>
    <row r="1450" spans="1:22" x14ac:dyDescent="0.25">
      <c r="A1450" s="26">
        <v>1308</v>
      </c>
      <c r="B1450" s="96" t="s">
        <v>1317</v>
      </c>
      <c r="C1450">
        <v>43321101</v>
      </c>
      <c r="D1450" t="s">
        <v>1316</v>
      </c>
      <c r="E1450">
        <v>27517.497748217302</v>
      </c>
      <c r="F1450">
        <f t="shared" si="178"/>
        <v>17.102236015051151</v>
      </c>
      <c r="G1450" s="27">
        <v>170</v>
      </c>
      <c r="H1450">
        <f t="shared" si="179"/>
        <v>0.30571792864370889</v>
      </c>
      <c r="I1450">
        <f t="shared" si="180"/>
        <v>5.2284601696972759</v>
      </c>
      <c r="J1450" s="97">
        <v>3.0755648057042801E-2</v>
      </c>
      <c r="K1450" s="98">
        <v>1449</v>
      </c>
      <c r="L1450">
        <f t="shared" si="181"/>
        <v>16297.19549039105</v>
      </c>
      <c r="M1450">
        <f t="shared" si="182"/>
        <v>1214.4435826562685</v>
      </c>
      <c r="N1450" t="e">
        <f t="shared" si="183"/>
        <v>#N/A</v>
      </c>
      <c r="O1450" t="str">
        <f t="shared" si="184"/>
        <v>NA</v>
      </c>
      <c r="P1450" t="e">
        <v>#N/A</v>
      </c>
      <c r="Q1450" t="e">
        <v>#N/A</v>
      </c>
      <c r="R1450" t="str" cm="1">
        <f t="array" ref="R1450">INDEX($U$2:$U$6,ROUNDUP(K1450/$T$2,0))</f>
        <v>20-40%</v>
      </c>
      <c r="V1450">
        <v>0</v>
      </c>
    </row>
    <row r="1451" spans="1:22" x14ac:dyDescent="0.25">
      <c r="A1451" s="26">
        <v>10309</v>
      </c>
      <c r="B1451" s="96" t="s">
        <v>2284</v>
      </c>
      <c r="C1451">
        <v>42261101</v>
      </c>
      <c r="D1451" t="s">
        <v>697</v>
      </c>
      <c r="E1451">
        <v>4898.4532963849397</v>
      </c>
      <c r="F1451">
        <f t="shared" si="178"/>
        <v>3.0444085123585705</v>
      </c>
      <c r="G1451" s="27">
        <v>17</v>
      </c>
      <c r="H1451">
        <f t="shared" si="179"/>
        <v>0.17124535786139952</v>
      </c>
      <c r="I1451">
        <f t="shared" si="180"/>
        <v>0.52134082517513436</v>
      </c>
      <c r="J1451" s="97">
        <v>3.0667107363243198E-2</v>
      </c>
      <c r="K1451" s="98">
        <v>1450</v>
      </c>
      <c r="L1451">
        <f t="shared" si="181"/>
        <v>16300.239898903408</v>
      </c>
      <c r="M1451">
        <f t="shared" si="182"/>
        <v>1213.9222418310933</v>
      </c>
      <c r="N1451" t="e">
        <f t="shared" si="183"/>
        <v>#N/A</v>
      </c>
      <c r="O1451" t="str">
        <f t="shared" si="184"/>
        <v>NA</v>
      </c>
      <c r="P1451" t="e">
        <v>#N/A</v>
      </c>
      <c r="Q1451" t="e">
        <v>#N/A</v>
      </c>
      <c r="R1451" t="str" cm="1">
        <f t="array" ref="R1451">INDEX($U$2:$U$6,ROUNDUP(K1451/$T$2,0))</f>
        <v>20-40%</v>
      </c>
      <c r="V1451">
        <v>0</v>
      </c>
    </row>
    <row r="1452" spans="1:22" x14ac:dyDescent="0.25">
      <c r="A1452" s="26">
        <v>6983</v>
      </c>
      <c r="B1452" s="96" t="s">
        <v>4636</v>
      </c>
      <c r="C1452">
        <v>42461106</v>
      </c>
      <c r="D1452" t="s">
        <v>2442</v>
      </c>
      <c r="E1452">
        <v>4182.6167424154</v>
      </c>
      <c r="F1452">
        <f t="shared" si="178"/>
        <v>2.5995132022469858</v>
      </c>
      <c r="G1452" s="27">
        <v>72</v>
      </c>
      <c r="H1452">
        <f t="shared" si="179"/>
        <v>0.84911636486280917</v>
      </c>
      <c r="I1452">
        <f t="shared" si="180"/>
        <v>2.207289200704841</v>
      </c>
      <c r="J1452" s="97">
        <v>3.0656794454233902E-2</v>
      </c>
      <c r="K1452" s="98">
        <v>1451</v>
      </c>
      <c r="L1452">
        <f t="shared" si="181"/>
        <v>16302.839412105655</v>
      </c>
      <c r="M1452">
        <f t="shared" si="182"/>
        <v>1211.7149526303886</v>
      </c>
      <c r="N1452" t="e">
        <f t="shared" si="183"/>
        <v>#N/A</v>
      </c>
      <c r="O1452" t="str">
        <f t="shared" si="184"/>
        <v>NA</v>
      </c>
      <c r="P1452" t="e">
        <v>#N/A</v>
      </c>
      <c r="Q1452" t="e">
        <v>#N/A</v>
      </c>
      <c r="R1452" t="str" cm="1">
        <f t="array" ref="R1452">INDEX($U$2:$U$6,ROUNDUP(K1452/$T$2,0))</f>
        <v>20-40%</v>
      </c>
      <c r="V1452">
        <v>0</v>
      </c>
    </row>
    <row r="1453" spans="1:22" x14ac:dyDescent="0.25">
      <c r="A1453" s="26">
        <v>3194</v>
      </c>
      <c r="B1453" s="96" t="s">
        <v>4637</v>
      </c>
      <c r="C1453">
        <v>152261103</v>
      </c>
      <c r="D1453" t="s">
        <v>1075</v>
      </c>
      <c r="E1453">
        <v>24654.327974527401</v>
      </c>
      <c r="F1453">
        <f t="shared" si="178"/>
        <v>15.322764434137602</v>
      </c>
      <c r="G1453" s="27">
        <v>266</v>
      </c>
      <c r="H1453">
        <f t="shared" si="179"/>
        <v>0.53088424141999058</v>
      </c>
      <c r="I1453">
        <f t="shared" si="180"/>
        <v>8.1346141730743522</v>
      </c>
      <c r="J1453" s="97">
        <v>3.0581256289753202E-2</v>
      </c>
      <c r="K1453" s="98">
        <v>1452</v>
      </c>
      <c r="L1453">
        <f t="shared" si="181"/>
        <v>16318.162176539792</v>
      </c>
      <c r="M1453">
        <f t="shared" si="182"/>
        <v>1203.5803384573142</v>
      </c>
      <c r="N1453" t="e">
        <f t="shared" si="183"/>
        <v>#N/A</v>
      </c>
      <c r="O1453" t="str">
        <f t="shared" si="184"/>
        <v>NA</v>
      </c>
      <c r="P1453" t="e">
        <v>#N/A</v>
      </c>
      <c r="Q1453" t="e">
        <v>#N/A</v>
      </c>
      <c r="R1453" t="str" cm="1">
        <f t="array" ref="R1453">INDEX($U$2:$U$6,ROUNDUP(K1453/$T$2,0))</f>
        <v>20-40%</v>
      </c>
      <c r="V1453">
        <v>0</v>
      </c>
    </row>
    <row r="1454" spans="1:22" x14ac:dyDescent="0.25">
      <c r="A1454" s="26">
        <v>4703</v>
      </c>
      <c r="B1454" s="96" t="s">
        <v>4638</v>
      </c>
      <c r="C1454">
        <v>152271101</v>
      </c>
      <c r="D1454" t="s">
        <v>1391</v>
      </c>
      <c r="E1454">
        <v>7662.7202365815801</v>
      </c>
      <c r="F1454">
        <f t="shared" si="178"/>
        <v>4.7624115827107394</v>
      </c>
      <c r="G1454" s="27">
        <v>112</v>
      </c>
      <c r="H1454">
        <f t="shared" si="179"/>
        <v>0.7187270042212861</v>
      </c>
      <c r="I1454">
        <f t="shared" si="180"/>
        <v>3.4228738097104432</v>
      </c>
      <c r="J1454" s="97">
        <v>3.05613733009861E-2</v>
      </c>
      <c r="K1454" s="98">
        <v>1453</v>
      </c>
      <c r="L1454">
        <f t="shared" si="181"/>
        <v>16322.924588122503</v>
      </c>
      <c r="M1454">
        <f t="shared" si="182"/>
        <v>1200.1574646476038</v>
      </c>
      <c r="N1454" t="e">
        <f t="shared" si="183"/>
        <v>#N/A</v>
      </c>
      <c r="O1454" t="str">
        <f t="shared" si="184"/>
        <v>NA</v>
      </c>
      <c r="P1454" t="e">
        <v>#N/A</v>
      </c>
      <c r="Q1454" t="e">
        <v>#N/A</v>
      </c>
      <c r="R1454" t="str" cm="1">
        <f t="array" ref="R1454">INDEX($U$2:$U$6,ROUNDUP(K1454/$T$2,0))</f>
        <v>20-40%</v>
      </c>
      <c r="V1454">
        <v>0</v>
      </c>
    </row>
    <row r="1455" spans="1:22" x14ac:dyDescent="0.25">
      <c r="A1455" s="26">
        <v>6843</v>
      </c>
      <c r="B1455" s="96" t="s">
        <v>2231</v>
      </c>
      <c r="C1455">
        <v>43071103</v>
      </c>
      <c r="D1455" t="s">
        <v>1121</v>
      </c>
      <c r="E1455">
        <v>15054.580650973799</v>
      </c>
      <c r="F1455">
        <f t="shared" si="178"/>
        <v>9.3564826917177122</v>
      </c>
      <c r="G1455" s="27">
        <v>78</v>
      </c>
      <c r="H1455">
        <f t="shared" si="179"/>
        <v>0.25361229615181968</v>
      </c>
      <c r="I1455">
        <f t="shared" si="180"/>
        <v>2.3729190593512874</v>
      </c>
      <c r="J1455" s="97">
        <v>3.0422039222452402E-2</v>
      </c>
      <c r="K1455" s="98">
        <v>1454</v>
      </c>
      <c r="L1455">
        <f t="shared" si="181"/>
        <v>16332.281070814221</v>
      </c>
      <c r="M1455">
        <f t="shared" si="182"/>
        <v>1197.7845455882525</v>
      </c>
      <c r="N1455" t="e">
        <f t="shared" si="183"/>
        <v>#N/A</v>
      </c>
      <c r="O1455" t="str">
        <f t="shared" si="184"/>
        <v>NA</v>
      </c>
      <c r="P1455" t="e">
        <v>#N/A</v>
      </c>
      <c r="Q1455" t="e">
        <v>#N/A</v>
      </c>
      <c r="R1455" t="str" cm="1">
        <f t="array" ref="R1455">INDEX($U$2:$U$6,ROUNDUP(K1455/$T$2,0))</f>
        <v>20-40%</v>
      </c>
      <c r="V1455">
        <v>0</v>
      </c>
    </row>
    <row r="1456" spans="1:22" x14ac:dyDescent="0.25">
      <c r="A1456" s="26">
        <v>3373</v>
      </c>
      <c r="B1456" s="96" t="s">
        <v>573</v>
      </c>
      <c r="C1456">
        <v>102541102</v>
      </c>
      <c r="D1456" t="s">
        <v>394</v>
      </c>
      <c r="E1456">
        <v>38535.026511176598</v>
      </c>
      <c r="F1456">
        <f t="shared" si="178"/>
        <v>23.949674649581478</v>
      </c>
      <c r="G1456" s="27">
        <v>215</v>
      </c>
      <c r="H1456">
        <f t="shared" si="179"/>
        <v>0.27305777754393423</v>
      </c>
      <c r="I1456">
        <f t="shared" si="180"/>
        <v>6.5396449327150208</v>
      </c>
      <c r="J1456" s="97">
        <v>3.04169531754187E-2</v>
      </c>
      <c r="K1456" s="98">
        <v>1455</v>
      </c>
      <c r="L1456">
        <f t="shared" si="181"/>
        <v>16356.230745463801</v>
      </c>
      <c r="M1456">
        <f t="shared" si="182"/>
        <v>1191.2449006555375</v>
      </c>
      <c r="N1456" t="e">
        <f t="shared" si="183"/>
        <v>#N/A</v>
      </c>
      <c r="O1456" t="str">
        <f t="shared" si="184"/>
        <v>NA</v>
      </c>
      <c r="P1456" t="e">
        <v>#N/A</v>
      </c>
      <c r="Q1456" t="e">
        <v>#N/A</v>
      </c>
      <c r="R1456" t="str" cm="1">
        <f t="array" ref="R1456">INDEX($U$2:$U$6,ROUNDUP(K1456/$T$2,0))</f>
        <v>40-60%</v>
      </c>
      <c r="V1456">
        <v>0</v>
      </c>
    </row>
    <row r="1457" spans="1:22" x14ac:dyDescent="0.25">
      <c r="A1457" s="26">
        <v>9167</v>
      </c>
      <c r="B1457" s="96" t="s">
        <v>4639</v>
      </c>
      <c r="C1457">
        <v>103611101</v>
      </c>
      <c r="D1457" t="s">
        <v>906</v>
      </c>
      <c r="E1457">
        <v>200.86179926501799</v>
      </c>
      <c r="F1457">
        <f t="shared" si="178"/>
        <v>0.1248364196799366</v>
      </c>
      <c r="G1457" s="27">
        <v>2</v>
      </c>
      <c r="H1457">
        <f t="shared" si="179"/>
        <v>0.48725319771421771</v>
      </c>
      <c r="I1457">
        <f t="shared" si="180"/>
        <v>6.0826944680243203E-2</v>
      </c>
      <c r="J1457" s="97">
        <v>3.0413472340121601E-2</v>
      </c>
      <c r="K1457" s="98">
        <v>1456</v>
      </c>
      <c r="L1457">
        <f t="shared" si="181"/>
        <v>16356.355581883481</v>
      </c>
      <c r="M1457">
        <f t="shared" si="182"/>
        <v>1191.1840737108573</v>
      </c>
      <c r="N1457" t="e">
        <f t="shared" si="183"/>
        <v>#N/A</v>
      </c>
      <c r="O1457" t="str">
        <f t="shared" si="184"/>
        <v>NA</v>
      </c>
      <c r="P1457" t="e">
        <v>#N/A</v>
      </c>
      <c r="Q1457" t="e">
        <v>#N/A</v>
      </c>
      <c r="R1457" t="str" cm="1">
        <f t="array" ref="R1457">INDEX($U$2:$U$6,ROUNDUP(K1457/$T$2,0))</f>
        <v>40-60%</v>
      </c>
      <c r="V1457">
        <v>0</v>
      </c>
    </row>
    <row r="1458" spans="1:22" x14ac:dyDescent="0.25">
      <c r="A1458" s="26">
        <v>1377</v>
      </c>
      <c r="B1458" s="96" t="s">
        <v>2243</v>
      </c>
      <c r="C1458">
        <v>163451702</v>
      </c>
      <c r="D1458" t="s">
        <v>933</v>
      </c>
      <c r="E1458">
        <v>35943.995417502403</v>
      </c>
      <c r="F1458">
        <f t="shared" si="178"/>
        <v>22.339338357677068</v>
      </c>
      <c r="G1458" s="27">
        <v>155</v>
      </c>
      <c r="H1458">
        <f t="shared" si="179"/>
        <v>0.20998735279610201</v>
      </c>
      <c r="I1458">
        <f t="shared" si="180"/>
        <v>4.6909785249450282</v>
      </c>
      <c r="J1458" s="97">
        <v>3.0264377580290502E-2</v>
      </c>
      <c r="K1458" s="98">
        <v>1457</v>
      </c>
      <c r="L1458">
        <f t="shared" si="181"/>
        <v>16378.694920241158</v>
      </c>
      <c r="M1458">
        <f t="shared" si="182"/>
        <v>1186.4930951859124</v>
      </c>
      <c r="N1458" t="e">
        <f t="shared" si="183"/>
        <v>#N/A</v>
      </c>
      <c r="O1458" t="str">
        <f t="shared" si="184"/>
        <v>NA</v>
      </c>
      <c r="P1458" t="e">
        <v>#N/A</v>
      </c>
      <c r="Q1458" t="e">
        <v>#N/A</v>
      </c>
      <c r="R1458" t="str" cm="1">
        <f t="array" ref="R1458">INDEX($U$2:$U$6,ROUNDUP(K1458/$T$2,0))</f>
        <v>40-60%</v>
      </c>
      <c r="V1458">
        <v>0</v>
      </c>
    </row>
    <row r="1459" spans="1:22" x14ac:dyDescent="0.25">
      <c r="A1459" s="26">
        <v>2196</v>
      </c>
      <c r="B1459" s="96" t="s">
        <v>717</v>
      </c>
      <c r="C1459">
        <v>182541101</v>
      </c>
      <c r="D1459" t="s">
        <v>716</v>
      </c>
      <c r="E1459">
        <v>41006.574185768601</v>
      </c>
      <c r="F1459">
        <f t="shared" si="178"/>
        <v>25.485751513840025</v>
      </c>
      <c r="G1459" s="27">
        <v>253</v>
      </c>
      <c r="H1459">
        <f t="shared" si="179"/>
        <v>0.30013043625616825</v>
      </c>
      <c r="I1459">
        <f t="shared" si="180"/>
        <v>7.6490497201651078</v>
      </c>
      <c r="J1459" s="97">
        <v>3.02333981034194E-2</v>
      </c>
      <c r="K1459" s="98">
        <v>1458</v>
      </c>
      <c r="L1459">
        <f t="shared" si="181"/>
        <v>16404.180671754999</v>
      </c>
      <c r="M1459">
        <f t="shared" si="182"/>
        <v>1178.8440454657473</v>
      </c>
      <c r="N1459" t="e">
        <f t="shared" si="183"/>
        <v>#N/A</v>
      </c>
      <c r="O1459" t="str">
        <f t="shared" si="184"/>
        <v>NA</v>
      </c>
      <c r="P1459" t="e">
        <v>#N/A</v>
      </c>
      <c r="Q1459" t="e">
        <v>#N/A</v>
      </c>
      <c r="R1459" t="str" cm="1">
        <f t="array" ref="R1459">INDEX($U$2:$U$6,ROUNDUP(K1459/$T$2,0))</f>
        <v>40-60%</v>
      </c>
      <c r="V1459">
        <v>0</v>
      </c>
    </row>
    <row r="1460" spans="1:22" x14ac:dyDescent="0.25">
      <c r="A1460" s="26">
        <v>6596</v>
      </c>
      <c r="B1460" s="96" t="s">
        <v>2940</v>
      </c>
      <c r="C1460">
        <v>83481110</v>
      </c>
      <c r="D1460" t="s">
        <v>1077</v>
      </c>
      <c r="E1460">
        <v>10545.448845000899</v>
      </c>
      <c r="F1460">
        <f t="shared" si="178"/>
        <v>6.5540390584219388</v>
      </c>
      <c r="G1460" s="27">
        <v>62</v>
      </c>
      <c r="H1460">
        <f t="shared" si="179"/>
        <v>0.28541039880949171</v>
      </c>
      <c r="I1460">
        <f t="shared" si="180"/>
        <v>1.8705909014771911</v>
      </c>
      <c r="J1460" s="97">
        <v>3.01708209915676E-2</v>
      </c>
      <c r="K1460" s="98">
        <v>1459</v>
      </c>
      <c r="L1460">
        <f t="shared" si="181"/>
        <v>16410.73471081342</v>
      </c>
      <c r="M1460">
        <f t="shared" si="182"/>
        <v>1176.97345456427</v>
      </c>
      <c r="N1460" t="e">
        <f t="shared" si="183"/>
        <v>#N/A</v>
      </c>
      <c r="O1460" t="str">
        <f t="shared" si="184"/>
        <v>NA</v>
      </c>
      <c r="P1460" t="e">
        <v>#N/A</v>
      </c>
      <c r="Q1460" t="e">
        <v>#N/A</v>
      </c>
      <c r="R1460" t="str" cm="1">
        <f t="array" ref="R1460">INDEX($U$2:$U$6,ROUNDUP(K1460/$T$2,0))</f>
        <v>40-60%</v>
      </c>
      <c r="V1460">
        <v>0</v>
      </c>
    </row>
    <row r="1461" spans="1:22" x14ac:dyDescent="0.25">
      <c r="A1461" s="26">
        <v>6029</v>
      </c>
      <c r="B1461" s="96" t="s">
        <v>4640</v>
      </c>
      <c r="C1461">
        <v>103461101</v>
      </c>
      <c r="D1461" t="s">
        <v>1462</v>
      </c>
      <c r="E1461">
        <v>16715.240517533399</v>
      </c>
      <c r="F1461">
        <f t="shared" si="178"/>
        <v>10.388589507478805</v>
      </c>
      <c r="G1461" s="27">
        <v>152</v>
      </c>
      <c r="H1461">
        <f t="shared" si="179"/>
        <v>0.43902319223896313</v>
      </c>
      <c r="I1461">
        <f t="shared" si="180"/>
        <v>4.5608317284335431</v>
      </c>
      <c r="J1461" s="97">
        <v>3.0005471897589099E-2</v>
      </c>
      <c r="K1461" s="98">
        <v>1460</v>
      </c>
      <c r="L1461">
        <f t="shared" si="181"/>
        <v>16421.123300320898</v>
      </c>
      <c r="M1461">
        <f t="shared" si="182"/>
        <v>1172.4126228358364</v>
      </c>
      <c r="N1461" t="e">
        <f t="shared" si="183"/>
        <v>#N/A</v>
      </c>
      <c r="O1461" t="str">
        <f t="shared" si="184"/>
        <v>NA</v>
      </c>
      <c r="P1461" t="e">
        <v>#N/A</v>
      </c>
      <c r="Q1461" t="e">
        <v>#N/A</v>
      </c>
      <c r="R1461" t="str" cm="1">
        <f t="array" ref="R1461">INDEX($U$2:$U$6,ROUNDUP(K1461/$T$2,0))</f>
        <v>40-60%</v>
      </c>
      <c r="V1461">
        <v>0</v>
      </c>
    </row>
    <row r="1462" spans="1:22" x14ac:dyDescent="0.25">
      <c r="A1462" s="26">
        <v>3261</v>
      </c>
      <c r="B1462" s="96" t="s">
        <v>4641</v>
      </c>
      <c r="C1462">
        <v>103132101</v>
      </c>
      <c r="D1462" t="s">
        <v>1636</v>
      </c>
      <c r="E1462">
        <v>4545.92640716592</v>
      </c>
      <c r="F1462">
        <f t="shared" si="178"/>
        <v>2.8253116265791922</v>
      </c>
      <c r="G1462" s="27">
        <v>60</v>
      </c>
      <c r="H1462">
        <f t="shared" si="179"/>
        <v>0.63566438769517597</v>
      </c>
      <c r="I1462">
        <f t="shared" si="180"/>
        <v>1.795949985157524</v>
      </c>
      <c r="J1462" s="97">
        <v>2.9932499752625401E-2</v>
      </c>
      <c r="K1462" s="98">
        <v>1461</v>
      </c>
      <c r="L1462">
        <f t="shared" si="181"/>
        <v>16423.948611947479</v>
      </c>
      <c r="M1462">
        <f t="shared" si="182"/>
        <v>1170.6166728506789</v>
      </c>
      <c r="N1462" t="e">
        <f t="shared" si="183"/>
        <v>#N/A</v>
      </c>
      <c r="O1462" t="str">
        <f t="shared" si="184"/>
        <v>NA</v>
      </c>
      <c r="P1462" t="e">
        <v>#N/A</v>
      </c>
      <c r="Q1462" t="e">
        <v>#N/A</v>
      </c>
      <c r="R1462" t="str" cm="1">
        <f t="array" ref="R1462">INDEX($U$2:$U$6,ROUNDUP(K1462/$T$2,0))</f>
        <v>40-60%</v>
      </c>
      <c r="V1462">
        <v>0</v>
      </c>
    </row>
    <row r="1463" spans="1:22" x14ac:dyDescent="0.25">
      <c r="A1463" s="26">
        <v>4399</v>
      </c>
      <c r="B1463" s="96" t="s">
        <v>1013</v>
      </c>
      <c r="C1463">
        <v>153082106</v>
      </c>
      <c r="D1463" t="s">
        <v>332</v>
      </c>
      <c r="E1463">
        <v>34339.9089454485</v>
      </c>
      <c r="F1463">
        <f t="shared" si="178"/>
        <v>21.342392135145122</v>
      </c>
      <c r="G1463" s="27">
        <v>238</v>
      </c>
      <c r="H1463">
        <f t="shared" si="179"/>
        <v>0.33374722627970538</v>
      </c>
      <c r="I1463">
        <f t="shared" si="180"/>
        <v>7.1229641772784831</v>
      </c>
      <c r="J1463" s="97">
        <v>2.9928420912934801E-2</v>
      </c>
      <c r="K1463" s="98">
        <v>1462</v>
      </c>
      <c r="L1463">
        <f t="shared" si="181"/>
        <v>16445.291004082625</v>
      </c>
      <c r="M1463">
        <f t="shared" si="182"/>
        <v>1163.4937086734005</v>
      </c>
      <c r="N1463" t="e">
        <f t="shared" si="183"/>
        <v>#N/A</v>
      </c>
      <c r="O1463" t="str">
        <f t="shared" si="184"/>
        <v>NA</v>
      </c>
      <c r="P1463" t="e">
        <v>#N/A</v>
      </c>
      <c r="Q1463" t="e">
        <v>#N/A</v>
      </c>
      <c r="R1463" t="str" cm="1">
        <f t="array" ref="R1463">INDEX($U$2:$U$6,ROUNDUP(K1463/$T$2,0))</f>
        <v>40-60%</v>
      </c>
      <c r="V1463">
        <v>0</v>
      </c>
    </row>
    <row r="1464" spans="1:22" x14ac:dyDescent="0.25">
      <c r="A1464" s="26">
        <v>10240</v>
      </c>
      <c r="B1464" s="96" t="s">
        <v>4642</v>
      </c>
      <c r="C1464">
        <v>83182105</v>
      </c>
      <c r="D1464" t="s">
        <v>2122</v>
      </c>
      <c r="E1464">
        <v>1147.9573166791499</v>
      </c>
      <c r="F1464">
        <f t="shared" si="178"/>
        <v>0.71346010980680541</v>
      </c>
      <c r="G1464" s="27">
        <v>5</v>
      </c>
      <c r="H1464">
        <f t="shared" si="179"/>
        <v>0.2094942266126163</v>
      </c>
      <c r="I1464">
        <f t="shared" si="180"/>
        <v>0.14946577392292901</v>
      </c>
      <c r="J1464" s="97">
        <v>2.9893154784585801E-2</v>
      </c>
      <c r="K1464" s="98">
        <v>1463</v>
      </c>
      <c r="L1464">
        <f t="shared" si="181"/>
        <v>16446.004464192432</v>
      </c>
      <c r="M1464">
        <f t="shared" si="182"/>
        <v>1163.3442428994776</v>
      </c>
      <c r="N1464" t="e">
        <f t="shared" si="183"/>
        <v>#N/A</v>
      </c>
      <c r="O1464" t="str">
        <f t="shared" si="184"/>
        <v>NA</v>
      </c>
      <c r="P1464" t="e">
        <v>#N/A</v>
      </c>
      <c r="Q1464" t="e">
        <v>#N/A</v>
      </c>
      <c r="R1464" t="str" cm="1">
        <f t="array" ref="R1464">INDEX($U$2:$U$6,ROUNDUP(K1464/$T$2,0))</f>
        <v>40-60%</v>
      </c>
      <c r="V1464">
        <v>0</v>
      </c>
    </row>
    <row r="1465" spans="1:22" x14ac:dyDescent="0.25">
      <c r="A1465" s="26">
        <v>5361</v>
      </c>
      <c r="B1465" s="96" t="s">
        <v>337</v>
      </c>
      <c r="C1465">
        <v>192401101</v>
      </c>
      <c r="D1465" t="s">
        <v>314</v>
      </c>
      <c r="E1465">
        <v>29750.1977758385</v>
      </c>
      <c r="F1465">
        <f t="shared" si="178"/>
        <v>18.489868101826289</v>
      </c>
      <c r="G1465" s="27">
        <v>162</v>
      </c>
      <c r="H1465">
        <f t="shared" si="179"/>
        <v>0.26174812622086691</v>
      </c>
      <c r="I1465">
        <f t="shared" si="180"/>
        <v>4.8396883297240079</v>
      </c>
      <c r="J1465" s="97">
        <v>2.9874619319284E-2</v>
      </c>
      <c r="K1465" s="98">
        <v>1464</v>
      </c>
      <c r="L1465">
        <f t="shared" si="181"/>
        <v>16464.49433229426</v>
      </c>
      <c r="M1465">
        <f t="shared" si="182"/>
        <v>1158.5045545697537</v>
      </c>
      <c r="N1465" t="e">
        <f t="shared" si="183"/>
        <v>#N/A</v>
      </c>
      <c r="O1465" t="str">
        <f t="shared" si="184"/>
        <v>NA</v>
      </c>
      <c r="P1465" t="e">
        <v>#N/A</v>
      </c>
      <c r="Q1465" t="e">
        <v>#N/A</v>
      </c>
      <c r="R1465" t="str" cm="1">
        <f t="array" ref="R1465">INDEX($U$2:$U$6,ROUNDUP(K1465/$T$2,0))</f>
        <v>40-60%</v>
      </c>
      <c r="V1465">
        <v>0</v>
      </c>
    </row>
    <row r="1466" spans="1:22" x14ac:dyDescent="0.25">
      <c r="A1466" s="26">
        <v>5027</v>
      </c>
      <c r="B1466" s="96" t="s">
        <v>2926</v>
      </c>
      <c r="C1466">
        <v>163781704</v>
      </c>
      <c r="D1466" t="s">
        <v>2066</v>
      </c>
      <c r="E1466">
        <v>11785.984708100599</v>
      </c>
      <c r="F1466">
        <f t="shared" si="178"/>
        <v>7.3250371088257298</v>
      </c>
      <c r="G1466" s="27">
        <v>145</v>
      </c>
      <c r="H1466">
        <f t="shared" si="179"/>
        <v>0.59128952115984024</v>
      </c>
      <c r="I1466">
        <f t="shared" si="180"/>
        <v>4.3312176845556261</v>
      </c>
      <c r="J1466" s="97">
        <v>2.98704667900388E-2</v>
      </c>
      <c r="K1466" s="98">
        <v>1465</v>
      </c>
      <c r="L1466">
        <f t="shared" si="181"/>
        <v>16471.819369403085</v>
      </c>
      <c r="M1466">
        <f t="shared" si="182"/>
        <v>1154.1733368851981</v>
      </c>
      <c r="N1466" t="e">
        <f t="shared" si="183"/>
        <v>#N/A</v>
      </c>
      <c r="O1466" t="str">
        <f t="shared" si="184"/>
        <v>NA</v>
      </c>
      <c r="P1466" t="e">
        <v>#N/A</v>
      </c>
      <c r="Q1466" t="e">
        <v>#N/A</v>
      </c>
      <c r="R1466" t="str" cm="1">
        <f t="array" ref="R1466">INDEX($U$2:$U$6,ROUNDUP(K1466/$T$2,0))</f>
        <v>40-60%</v>
      </c>
      <c r="V1466">
        <v>0</v>
      </c>
    </row>
    <row r="1467" spans="1:22" x14ac:dyDescent="0.25">
      <c r="A1467" s="26">
        <v>9000</v>
      </c>
      <c r="B1467" s="96" t="s">
        <v>4643</v>
      </c>
      <c r="C1467">
        <v>14091108</v>
      </c>
      <c r="D1467" t="s">
        <v>2358</v>
      </c>
      <c r="E1467">
        <v>12716.2407461038</v>
      </c>
      <c r="F1467">
        <f t="shared" si="178"/>
        <v>7.9031949944709758</v>
      </c>
      <c r="G1467" s="27">
        <v>72</v>
      </c>
      <c r="H1467">
        <f t="shared" si="179"/>
        <v>0.27102105706453256</v>
      </c>
      <c r="I1467">
        <f t="shared" si="180"/>
        <v>2.1419322615886465</v>
      </c>
      <c r="J1467" s="97">
        <v>2.9749059188731199E-2</v>
      </c>
      <c r="K1467" s="98">
        <v>1466</v>
      </c>
      <c r="L1467">
        <f t="shared" si="181"/>
        <v>16479.722564397554</v>
      </c>
      <c r="M1467">
        <f t="shared" si="182"/>
        <v>1152.0314046236094</v>
      </c>
      <c r="N1467" t="e">
        <f t="shared" si="183"/>
        <v>#N/A</v>
      </c>
      <c r="O1467" t="str">
        <f t="shared" si="184"/>
        <v>NA</v>
      </c>
      <c r="P1467" t="e">
        <v>#N/A</v>
      </c>
      <c r="Q1467" t="e">
        <v>#N/A</v>
      </c>
      <c r="R1467" t="str" cm="1">
        <f t="array" ref="R1467">INDEX($U$2:$U$6,ROUNDUP(K1467/$T$2,0))</f>
        <v>40-60%</v>
      </c>
      <c r="V1467">
        <v>0</v>
      </c>
    </row>
    <row r="1468" spans="1:22" x14ac:dyDescent="0.25">
      <c r="A1468" s="26">
        <v>3972</v>
      </c>
      <c r="B1468" s="96" t="s">
        <v>4644</v>
      </c>
      <c r="C1468">
        <v>162991103</v>
      </c>
      <c r="D1468" t="s">
        <v>1126</v>
      </c>
      <c r="E1468">
        <v>1063.5847719526901</v>
      </c>
      <c r="F1468">
        <f t="shared" si="178"/>
        <v>0.66102223241310754</v>
      </c>
      <c r="G1468" s="27">
        <v>56</v>
      </c>
      <c r="H1468">
        <f t="shared" si="179"/>
        <v>2.5185747731422845</v>
      </c>
      <c r="I1468">
        <f t="shared" si="180"/>
        <v>1.6648339190418489</v>
      </c>
      <c r="J1468" s="97">
        <v>2.97291771257473E-2</v>
      </c>
      <c r="K1468" s="98">
        <v>1467</v>
      </c>
      <c r="L1468">
        <f t="shared" si="181"/>
        <v>16480.383586629967</v>
      </c>
      <c r="M1468">
        <f t="shared" si="182"/>
        <v>1150.3665707045675</v>
      </c>
      <c r="N1468" t="e">
        <f t="shared" si="183"/>
        <v>#N/A</v>
      </c>
      <c r="O1468" t="str">
        <f t="shared" si="184"/>
        <v>NA</v>
      </c>
      <c r="P1468" t="e">
        <v>#N/A</v>
      </c>
      <c r="Q1468" t="e">
        <v>#N/A</v>
      </c>
      <c r="R1468" t="str" cm="1">
        <f t="array" ref="R1468">INDEX($U$2:$U$6,ROUNDUP(K1468/$T$2,0))</f>
        <v>40-60%</v>
      </c>
      <c r="V1468">
        <v>0</v>
      </c>
    </row>
    <row r="1469" spans="1:22" x14ac:dyDescent="0.25">
      <c r="A1469" s="26">
        <v>5038</v>
      </c>
      <c r="B1469" s="96" t="s">
        <v>751</v>
      </c>
      <c r="C1469">
        <v>42571102</v>
      </c>
      <c r="D1469" t="s">
        <v>452</v>
      </c>
      <c r="E1469">
        <v>7062.7077113742198</v>
      </c>
      <c r="F1469">
        <f t="shared" si="178"/>
        <v>4.3895013743780114</v>
      </c>
      <c r="G1469" s="27">
        <v>171</v>
      </c>
      <c r="H1469">
        <f t="shared" si="179"/>
        <v>1.1568459657261512</v>
      </c>
      <c r="I1469">
        <f t="shared" si="180"/>
        <v>5.0779769564985981</v>
      </c>
      <c r="J1469" s="97">
        <v>2.9695771675430398E-2</v>
      </c>
      <c r="K1469" s="98">
        <v>1468</v>
      </c>
      <c r="L1469">
        <f t="shared" si="181"/>
        <v>16484.773088004345</v>
      </c>
      <c r="M1469">
        <f t="shared" si="182"/>
        <v>1145.2885937480689</v>
      </c>
      <c r="N1469" t="e">
        <f t="shared" si="183"/>
        <v>#N/A</v>
      </c>
      <c r="O1469" t="str">
        <f t="shared" si="184"/>
        <v>NA</v>
      </c>
      <c r="P1469" t="e">
        <v>#N/A</v>
      </c>
      <c r="Q1469" t="e">
        <v>#N/A</v>
      </c>
      <c r="R1469" t="str" cm="1">
        <f t="array" ref="R1469">INDEX($U$2:$U$6,ROUNDUP(K1469/$T$2,0))</f>
        <v>40-60%</v>
      </c>
      <c r="V1469">
        <v>0</v>
      </c>
    </row>
    <row r="1470" spans="1:22" x14ac:dyDescent="0.25">
      <c r="A1470" s="26">
        <v>8758</v>
      </c>
      <c r="B1470" s="96" t="s">
        <v>3727</v>
      </c>
      <c r="C1470">
        <v>63681103</v>
      </c>
      <c r="D1470" t="s">
        <v>1610</v>
      </c>
      <c r="E1470">
        <v>142.51093589679201</v>
      </c>
      <c r="F1470">
        <f t="shared" si="178"/>
        <v>8.8571122372151645E-2</v>
      </c>
      <c r="G1470" s="27">
        <v>96</v>
      </c>
      <c r="H1470">
        <f t="shared" si="179"/>
        <v>32.17532397588058</v>
      </c>
      <c r="I1470">
        <f t="shared" si="180"/>
        <v>2.849804557231344</v>
      </c>
      <c r="J1470" s="97">
        <v>2.9685464137826498E-2</v>
      </c>
      <c r="K1470" s="98">
        <v>1469</v>
      </c>
      <c r="L1470">
        <f t="shared" si="181"/>
        <v>16484.861659126716</v>
      </c>
      <c r="M1470">
        <f t="shared" si="182"/>
        <v>1142.4387891908375</v>
      </c>
      <c r="N1470" t="e">
        <f t="shared" si="183"/>
        <v>#N/A</v>
      </c>
      <c r="O1470" t="str">
        <f t="shared" si="184"/>
        <v>NA</v>
      </c>
      <c r="P1470" t="e">
        <v>#N/A</v>
      </c>
      <c r="Q1470" t="e">
        <v>#N/A</v>
      </c>
      <c r="R1470" t="str" cm="1">
        <f t="array" ref="R1470">INDEX($U$2:$U$6,ROUNDUP(K1470/$T$2,0))</f>
        <v>40-60%</v>
      </c>
      <c r="V1470">
        <v>0</v>
      </c>
    </row>
    <row r="1471" spans="1:22" x14ac:dyDescent="0.25">
      <c r="A1471" s="26">
        <v>10009</v>
      </c>
      <c r="B1471" s="96" t="s">
        <v>3021</v>
      </c>
      <c r="C1471">
        <v>103521103</v>
      </c>
      <c r="D1471" t="s">
        <v>764</v>
      </c>
      <c r="E1471">
        <v>1149.59795650768</v>
      </c>
      <c r="F1471">
        <f t="shared" si="178"/>
        <v>0.71447977408805474</v>
      </c>
      <c r="G1471" s="27">
        <v>15</v>
      </c>
      <c r="H1471">
        <f t="shared" si="179"/>
        <v>0.62243111891048719</v>
      </c>
      <c r="I1471">
        <f t="shared" si="180"/>
        <v>0.44471444522454001</v>
      </c>
      <c r="J1471" s="97">
        <v>2.9647629681635999E-2</v>
      </c>
      <c r="K1471" s="98">
        <v>1470</v>
      </c>
      <c r="L1471">
        <f t="shared" si="181"/>
        <v>16485.576138900804</v>
      </c>
      <c r="M1471">
        <f t="shared" si="182"/>
        <v>1141.994074745613</v>
      </c>
      <c r="N1471" t="e">
        <f t="shared" si="183"/>
        <v>#N/A</v>
      </c>
      <c r="O1471" t="str">
        <f t="shared" si="184"/>
        <v>NA</v>
      </c>
      <c r="P1471" t="e">
        <v>#N/A</v>
      </c>
      <c r="Q1471" t="e">
        <v>#N/A</v>
      </c>
      <c r="R1471" t="str" cm="1">
        <f t="array" ref="R1471">INDEX($U$2:$U$6,ROUNDUP(K1471/$T$2,0))</f>
        <v>40-60%</v>
      </c>
      <c r="V1471">
        <v>0</v>
      </c>
    </row>
    <row r="1472" spans="1:22" x14ac:dyDescent="0.25">
      <c r="A1472" s="26">
        <v>944</v>
      </c>
      <c r="B1472" s="96" t="s">
        <v>2279</v>
      </c>
      <c r="C1472">
        <v>163351703</v>
      </c>
      <c r="D1472" t="s">
        <v>1782</v>
      </c>
      <c r="E1472">
        <v>30550.9365525393</v>
      </c>
      <c r="F1472">
        <f t="shared" si="178"/>
        <v>18.987530486351336</v>
      </c>
      <c r="G1472" s="27">
        <v>199</v>
      </c>
      <c r="H1472">
        <f t="shared" si="179"/>
        <v>0.30984673731006723</v>
      </c>
      <c r="I1472">
        <f t="shared" si="180"/>
        <v>5.8832243707713952</v>
      </c>
      <c r="J1472" s="97">
        <v>2.9563941561665301E-2</v>
      </c>
      <c r="K1472" s="98">
        <v>1471</v>
      </c>
      <c r="L1472">
        <f t="shared" si="181"/>
        <v>16504.563669387157</v>
      </c>
      <c r="M1472">
        <f t="shared" si="182"/>
        <v>1136.1108503748417</v>
      </c>
      <c r="N1472" t="e">
        <f t="shared" si="183"/>
        <v>#N/A</v>
      </c>
      <c r="O1472" t="str">
        <f t="shared" si="184"/>
        <v>NA</v>
      </c>
      <c r="P1472" t="e">
        <v>#N/A</v>
      </c>
      <c r="Q1472" t="e">
        <v>#N/A</v>
      </c>
      <c r="R1472" t="str" cm="1">
        <f t="array" ref="R1472">INDEX($U$2:$U$6,ROUNDUP(K1472/$T$2,0))</f>
        <v>40-60%</v>
      </c>
      <c r="V1472">
        <v>0</v>
      </c>
    </row>
    <row r="1473" spans="1:22" x14ac:dyDescent="0.25">
      <c r="A1473" s="26">
        <v>5754</v>
      </c>
      <c r="B1473" s="96" t="s">
        <v>1987</v>
      </c>
      <c r="C1473">
        <v>182721102</v>
      </c>
      <c r="D1473" t="s">
        <v>1434</v>
      </c>
      <c r="E1473">
        <v>7856.8971217285998</v>
      </c>
      <c r="F1473">
        <f t="shared" si="178"/>
        <v>4.8830933012607831</v>
      </c>
      <c r="G1473" s="27">
        <v>60</v>
      </c>
      <c r="H1473">
        <f t="shared" si="179"/>
        <v>0.36314502975494384</v>
      </c>
      <c r="I1473">
        <f t="shared" si="180"/>
        <v>1.7732710621825141</v>
      </c>
      <c r="J1473" s="97">
        <v>2.9554517703041901E-2</v>
      </c>
      <c r="K1473" s="98">
        <v>1472</v>
      </c>
      <c r="L1473">
        <f t="shared" si="181"/>
        <v>16509.446762688418</v>
      </c>
      <c r="M1473">
        <f t="shared" si="182"/>
        <v>1134.3375793126593</v>
      </c>
      <c r="N1473" t="e">
        <f t="shared" si="183"/>
        <v>#N/A</v>
      </c>
      <c r="O1473" t="str">
        <f t="shared" si="184"/>
        <v>NA</v>
      </c>
      <c r="P1473" t="e">
        <v>#N/A</v>
      </c>
      <c r="Q1473" t="e">
        <v>#N/A</v>
      </c>
      <c r="R1473" t="str" cm="1">
        <f t="array" ref="R1473">INDEX($U$2:$U$6,ROUNDUP(K1473/$T$2,0))</f>
        <v>40-60%</v>
      </c>
      <c r="V1473">
        <v>0</v>
      </c>
    </row>
    <row r="1474" spans="1:22" x14ac:dyDescent="0.25">
      <c r="A1474" s="26">
        <v>1748</v>
      </c>
      <c r="B1474" s="96" t="s">
        <v>2439</v>
      </c>
      <c r="C1474">
        <v>163341101</v>
      </c>
      <c r="D1474" t="s">
        <v>1616</v>
      </c>
      <c r="E1474">
        <v>1509.2840278075</v>
      </c>
      <c r="F1474">
        <f t="shared" si="178"/>
        <v>0.93802612045214417</v>
      </c>
      <c r="G1474" s="27">
        <v>42</v>
      </c>
      <c r="H1474">
        <f t="shared" si="179"/>
        <v>1.3222861003412929</v>
      </c>
      <c r="I1474">
        <f t="shared" si="180"/>
        <v>1.2403389008309376</v>
      </c>
      <c r="J1474" s="97">
        <v>2.9531878591212798E-2</v>
      </c>
      <c r="K1474" s="98">
        <v>1473</v>
      </c>
      <c r="L1474">
        <f t="shared" si="181"/>
        <v>16510.384788808871</v>
      </c>
      <c r="M1474">
        <f t="shared" si="182"/>
        <v>1133.0972404118284</v>
      </c>
      <c r="N1474" t="e">
        <f t="shared" si="183"/>
        <v>#N/A</v>
      </c>
      <c r="O1474" t="str">
        <f t="shared" si="184"/>
        <v>NA</v>
      </c>
      <c r="P1474" t="e">
        <v>#N/A</v>
      </c>
      <c r="Q1474" t="e">
        <v>#N/A</v>
      </c>
      <c r="R1474" t="str" cm="1">
        <f t="array" ref="R1474">INDEX($U$2:$U$6,ROUNDUP(K1474/$T$2,0))</f>
        <v>40-60%</v>
      </c>
      <c r="V1474">
        <v>0</v>
      </c>
    </row>
    <row r="1475" spans="1:22" x14ac:dyDescent="0.25">
      <c r="A1475" s="26">
        <v>2073</v>
      </c>
      <c r="B1475" s="96" t="s">
        <v>1661</v>
      </c>
      <c r="C1475">
        <v>192171103</v>
      </c>
      <c r="D1475" t="s">
        <v>1023</v>
      </c>
      <c r="E1475">
        <v>53378.682928048198</v>
      </c>
      <c r="F1475">
        <f t="shared" ref="F1475:F1538" si="185">E1475/1609</f>
        <v>33.175067077717962</v>
      </c>
      <c r="G1475" s="27">
        <v>249</v>
      </c>
      <c r="H1475">
        <f t="shared" ref="H1475:H1538" si="186">I1475/F1475</f>
        <v>0.22151024881750847</v>
      </c>
      <c r="I1475">
        <f t="shared" ref="I1475:I1538" si="187">IFERROR(J1475*G1475,0)</f>
        <v>7.3486173629228393</v>
      </c>
      <c r="J1475" s="97">
        <v>2.9512519529810599E-2</v>
      </c>
      <c r="K1475" s="98">
        <v>1474</v>
      </c>
      <c r="L1475">
        <f t="shared" ref="L1475:L1538" si="188">L1474+F1475</f>
        <v>16543.55985588659</v>
      </c>
      <c r="M1475">
        <f t="shared" ref="M1475:M1538" si="189">M1474-I1475</f>
        <v>1125.7486230489055</v>
      </c>
      <c r="N1475" t="e">
        <f t="shared" ref="N1475:N1538" si="190">IF(B1475=O1475,M1475,NA())</f>
        <v>#N/A</v>
      </c>
      <c r="O1475" t="str">
        <f t="shared" ref="O1475:O1538" si="191">IFERROR(VLOOKUP(B1475,$AE$2:$AE$420,1,FALSE),"NA")</f>
        <v>NA</v>
      </c>
      <c r="P1475" t="e">
        <v>#N/A</v>
      </c>
      <c r="Q1475" t="e">
        <v>#N/A</v>
      </c>
      <c r="R1475" t="str" cm="1">
        <f t="array" ref="R1475">INDEX($U$2:$U$6,ROUNDUP(K1475/$T$2,0))</f>
        <v>40-60%</v>
      </c>
      <c r="V1475">
        <v>0</v>
      </c>
    </row>
    <row r="1476" spans="1:22" x14ac:dyDescent="0.25">
      <c r="A1476" s="26">
        <v>3589</v>
      </c>
      <c r="B1476" s="96" t="s">
        <v>4645</v>
      </c>
      <c r="C1476">
        <v>42091101</v>
      </c>
      <c r="D1476" t="s">
        <v>635</v>
      </c>
      <c r="E1476">
        <v>922.89584729636897</v>
      </c>
      <c r="F1476">
        <f t="shared" si="185"/>
        <v>0.57358349738742631</v>
      </c>
      <c r="G1476" s="27">
        <v>14</v>
      </c>
      <c r="H1476">
        <f t="shared" si="186"/>
        <v>0.71896652309621423</v>
      </c>
      <c r="I1476">
        <f t="shared" si="187"/>
        <v>0.41238733282200435</v>
      </c>
      <c r="J1476" s="97">
        <v>2.9456238058714598E-2</v>
      </c>
      <c r="K1476" s="98">
        <v>1475</v>
      </c>
      <c r="L1476">
        <f t="shared" si="188"/>
        <v>16544.133439383975</v>
      </c>
      <c r="M1476">
        <f t="shared" si="189"/>
        <v>1125.3362357160836</v>
      </c>
      <c r="N1476" t="e">
        <f t="shared" si="190"/>
        <v>#N/A</v>
      </c>
      <c r="O1476" t="str">
        <f t="shared" si="191"/>
        <v>NA</v>
      </c>
      <c r="P1476" t="e">
        <v>#N/A</v>
      </c>
      <c r="Q1476" t="e">
        <v>#N/A</v>
      </c>
      <c r="R1476" t="str" cm="1">
        <f t="array" ref="R1476">INDEX($U$2:$U$6,ROUNDUP(K1476/$T$2,0))</f>
        <v>40-60%</v>
      </c>
      <c r="V1476">
        <v>0</v>
      </c>
    </row>
    <row r="1477" spans="1:22" x14ac:dyDescent="0.25">
      <c r="A1477" s="26">
        <v>4182</v>
      </c>
      <c r="B1477" s="96" t="s">
        <v>678</v>
      </c>
      <c r="C1477">
        <v>192221102</v>
      </c>
      <c r="D1477" t="s">
        <v>256</v>
      </c>
      <c r="E1477">
        <v>21171.828541335999</v>
      </c>
      <c r="F1477">
        <f t="shared" si="185"/>
        <v>13.158376967890614</v>
      </c>
      <c r="G1477" s="27">
        <v>107</v>
      </c>
      <c r="H1477">
        <f t="shared" si="186"/>
        <v>0.23920796401173683</v>
      </c>
      <c r="I1477">
        <f t="shared" si="187"/>
        <v>3.147588564188045</v>
      </c>
      <c r="J1477" s="97">
        <v>2.9416715553159299E-2</v>
      </c>
      <c r="K1477" s="98">
        <v>1476</v>
      </c>
      <c r="L1477">
        <f t="shared" si="188"/>
        <v>16557.291816351866</v>
      </c>
      <c r="M1477">
        <f t="shared" si="189"/>
        <v>1122.1886471518956</v>
      </c>
      <c r="N1477" t="e">
        <f t="shared" si="190"/>
        <v>#N/A</v>
      </c>
      <c r="O1477" t="str">
        <f t="shared" si="191"/>
        <v>NA</v>
      </c>
      <c r="P1477" t="e">
        <v>#N/A</v>
      </c>
      <c r="Q1477" t="e">
        <v>#N/A</v>
      </c>
      <c r="R1477" t="str" cm="1">
        <f t="array" ref="R1477">INDEX($U$2:$U$6,ROUNDUP(K1477/$T$2,0))</f>
        <v>40-60%</v>
      </c>
      <c r="V1477">
        <v>0</v>
      </c>
    </row>
    <row r="1478" spans="1:22" x14ac:dyDescent="0.25">
      <c r="A1478" s="26">
        <v>3154</v>
      </c>
      <c r="B1478" s="96" t="s">
        <v>704</v>
      </c>
      <c r="C1478">
        <v>42711102</v>
      </c>
      <c r="D1478" t="s">
        <v>703</v>
      </c>
      <c r="E1478">
        <v>18046.545854622</v>
      </c>
      <c r="F1478">
        <f t="shared" si="185"/>
        <v>11.216001152655066</v>
      </c>
      <c r="G1478" s="27">
        <v>178</v>
      </c>
      <c r="H1478">
        <f t="shared" si="186"/>
        <v>0.46615156630490617</v>
      </c>
      <c r="I1478">
        <f t="shared" si="187"/>
        <v>5.2283565049877918</v>
      </c>
      <c r="J1478" s="97">
        <v>2.9372789353864E-2</v>
      </c>
      <c r="K1478" s="98">
        <v>1477</v>
      </c>
      <c r="L1478">
        <f t="shared" si="188"/>
        <v>16568.50781750452</v>
      </c>
      <c r="M1478">
        <f t="shared" si="189"/>
        <v>1116.9602906469079</v>
      </c>
      <c r="N1478" t="e">
        <f t="shared" si="190"/>
        <v>#N/A</v>
      </c>
      <c r="O1478" t="str">
        <f t="shared" si="191"/>
        <v>NA</v>
      </c>
      <c r="P1478" t="e">
        <v>#N/A</v>
      </c>
      <c r="Q1478" t="e">
        <v>#N/A</v>
      </c>
      <c r="R1478" t="str" cm="1">
        <f t="array" ref="R1478">INDEX($U$2:$U$6,ROUNDUP(K1478/$T$2,0))</f>
        <v>40-60%</v>
      </c>
      <c r="V1478">
        <v>1.5</v>
      </c>
    </row>
    <row r="1479" spans="1:22" x14ac:dyDescent="0.25">
      <c r="A1479" s="26">
        <v>133</v>
      </c>
      <c r="B1479" s="96" t="s">
        <v>1641</v>
      </c>
      <c r="C1479">
        <v>42891102</v>
      </c>
      <c r="D1479" t="s">
        <v>582</v>
      </c>
      <c r="E1479">
        <v>12875.779166410999</v>
      </c>
      <c r="F1479">
        <f t="shared" si="185"/>
        <v>8.0023487671914229</v>
      </c>
      <c r="G1479" s="27">
        <v>109</v>
      </c>
      <c r="H1479">
        <f t="shared" si="186"/>
        <v>0.39992006668603558</v>
      </c>
      <c r="I1479">
        <f t="shared" si="187"/>
        <v>3.2002998526201085</v>
      </c>
      <c r="J1479" s="97">
        <v>2.9360549106606501E-2</v>
      </c>
      <c r="K1479" s="98">
        <v>1478</v>
      </c>
      <c r="L1479">
        <f t="shared" si="188"/>
        <v>16576.51016627171</v>
      </c>
      <c r="M1479">
        <f t="shared" si="189"/>
        <v>1113.7599907942877</v>
      </c>
      <c r="N1479" t="e">
        <f t="shared" si="190"/>
        <v>#N/A</v>
      </c>
      <c r="O1479" t="str">
        <f t="shared" si="191"/>
        <v>NA</v>
      </c>
      <c r="P1479" t="e">
        <v>#N/A</v>
      </c>
      <c r="Q1479" t="e">
        <v>#N/A</v>
      </c>
      <c r="R1479" t="str" cm="1">
        <f t="array" ref="R1479">INDEX($U$2:$U$6,ROUNDUP(K1479/$T$2,0))</f>
        <v>40-60%</v>
      </c>
      <c r="V1479">
        <v>0</v>
      </c>
    </row>
    <row r="1480" spans="1:22" x14ac:dyDescent="0.25">
      <c r="A1480" s="26">
        <v>10360</v>
      </c>
      <c r="B1480" s="96" t="s">
        <v>2448</v>
      </c>
      <c r="C1480">
        <v>42291101</v>
      </c>
      <c r="D1480" t="s">
        <v>1800</v>
      </c>
      <c r="E1480">
        <v>7450.40213425613</v>
      </c>
      <c r="F1480">
        <f t="shared" si="185"/>
        <v>4.6304550243978433</v>
      </c>
      <c r="G1480" s="27">
        <v>31</v>
      </c>
      <c r="H1480">
        <f t="shared" si="186"/>
        <v>0.19603299644651268</v>
      </c>
      <c r="I1480">
        <f t="shared" si="187"/>
        <v>0.90772197334351912</v>
      </c>
      <c r="J1480" s="97">
        <v>2.9281353978823199E-2</v>
      </c>
      <c r="K1480" s="98">
        <v>1479</v>
      </c>
      <c r="L1480">
        <f t="shared" si="188"/>
        <v>16581.140621296108</v>
      </c>
      <c r="M1480">
        <f t="shared" si="189"/>
        <v>1112.8522688209441</v>
      </c>
      <c r="N1480" t="e">
        <f t="shared" si="190"/>
        <v>#N/A</v>
      </c>
      <c r="O1480" t="str">
        <f t="shared" si="191"/>
        <v>NA</v>
      </c>
      <c r="P1480" t="e">
        <v>#N/A</v>
      </c>
      <c r="Q1480" t="e">
        <v>#N/A</v>
      </c>
      <c r="R1480" t="str" cm="1">
        <f t="array" ref="R1480">INDEX($U$2:$U$6,ROUNDUP(K1480/$T$2,0))</f>
        <v>40-60%</v>
      </c>
      <c r="V1480">
        <v>0</v>
      </c>
    </row>
    <row r="1481" spans="1:22" x14ac:dyDescent="0.25">
      <c r="A1481" s="26">
        <v>9801</v>
      </c>
      <c r="B1481" s="96" t="s">
        <v>4646</v>
      </c>
      <c r="C1481">
        <v>103221101</v>
      </c>
      <c r="D1481" t="s">
        <v>318</v>
      </c>
      <c r="E1481">
        <v>7605.9802983441396</v>
      </c>
      <c r="F1481">
        <f t="shared" si="185"/>
        <v>4.7271474818795154</v>
      </c>
      <c r="G1481" s="27">
        <v>37</v>
      </c>
      <c r="H1481">
        <f t="shared" si="186"/>
        <v>0.22918407152798004</v>
      </c>
      <c r="I1481">
        <f t="shared" si="187"/>
        <v>1.0833869066103856</v>
      </c>
      <c r="J1481" s="97">
        <v>2.92807272056861E-2</v>
      </c>
      <c r="K1481" s="98">
        <v>1480</v>
      </c>
      <c r="L1481">
        <f t="shared" si="188"/>
        <v>16585.867768777989</v>
      </c>
      <c r="M1481">
        <f t="shared" si="189"/>
        <v>1111.7688819143336</v>
      </c>
      <c r="N1481" t="e">
        <f t="shared" si="190"/>
        <v>#N/A</v>
      </c>
      <c r="O1481" t="str">
        <f t="shared" si="191"/>
        <v>NA</v>
      </c>
      <c r="P1481">
        <v>1111.7688819143336</v>
      </c>
      <c r="Q1481" t="e">
        <v>#N/A</v>
      </c>
      <c r="R1481" t="str" cm="1">
        <f t="array" ref="R1481">INDEX($U$2:$U$6,ROUNDUP(K1481/$T$2,0))</f>
        <v>40-60%</v>
      </c>
      <c r="V1481">
        <v>3.08</v>
      </c>
    </row>
    <row r="1482" spans="1:22" x14ac:dyDescent="0.25">
      <c r="A1482" s="26">
        <v>4062</v>
      </c>
      <c r="B1482" s="96" t="s">
        <v>4647</v>
      </c>
      <c r="C1482">
        <v>103601101</v>
      </c>
      <c r="D1482" t="s">
        <v>396</v>
      </c>
      <c r="E1482">
        <v>9497.7631053222194</v>
      </c>
      <c r="F1482">
        <f t="shared" si="185"/>
        <v>5.9028981387956616</v>
      </c>
      <c r="G1482" s="27">
        <v>69</v>
      </c>
      <c r="H1482">
        <f t="shared" si="186"/>
        <v>0.34188650359246292</v>
      </c>
      <c r="I1482">
        <f t="shared" si="187"/>
        <v>2.0181212057353055</v>
      </c>
      <c r="J1482" s="97">
        <v>2.92481334164537E-2</v>
      </c>
      <c r="K1482" s="98">
        <v>1481</v>
      </c>
      <c r="L1482">
        <f t="shared" si="188"/>
        <v>16591.770666916786</v>
      </c>
      <c r="M1482">
        <f t="shared" si="189"/>
        <v>1109.7507607085984</v>
      </c>
      <c r="N1482" t="e">
        <f t="shared" si="190"/>
        <v>#N/A</v>
      </c>
      <c r="O1482" t="str">
        <f t="shared" si="191"/>
        <v>NA</v>
      </c>
      <c r="P1482" t="e">
        <v>#N/A</v>
      </c>
      <c r="Q1482" t="e">
        <v>#N/A</v>
      </c>
      <c r="R1482" t="str" cm="1">
        <f t="array" ref="R1482">INDEX($U$2:$U$6,ROUNDUP(K1482/$T$2,0))</f>
        <v>40-60%</v>
      </c>
      <c r="V1482">
        <v>0</v>
      </c>
    </row>
    <row r="1483" spans="1:22" x14ac:dyDescent="0.25">
      <c r="A1483" s="26">
        <v>1547</v>
      </c>
      <c r="B1483" s="96" t="s">
        <v>287</v>
      </c>
      <c r="C1483">
        <v>42661103</v>
      </c>
      <c r="D1483" t="s">
        <v>286</v>
      </c>
      <c r="E1483">
        <v>47379.4323523243</v>
      </c>
      <c r="F1483">
        <f t="shared" si="185"/>
        <v>29.446508609275512</v>
      </c>
      <c r="G1483" s="27">
        <v>296</v>
      </c>
      <c r="H1483">
        <f t="shared" si="186"/>
        <v>0.29355572133791341</v>
      </c>
      <c r="I1483">
        <f t="shared" si="187"/>
        <v>8.6441910756789504</v>
      </c>
      <c r="J1483" s="97">
        <v>2.92033482286451E-2</v>
      </c>
      <c r="K1483" s="98">
        <v>1482</v>
      </c>
      <c r="L1483">
        <f t="shared" si="188"/>
        <v>16621.217175526061</v>
      </c>
      <c r="M1483">
        <f t="shared" si="189"/>
        <v>1101.1065696329194</v>
      </c>
      <c r="N1483" t="e">
        <f t="shared" si="190"/>
        <v>#N/A</v>
      </c>
      <c r="O1483" t="str">
        <f t="shared" si="191"/>
        <v>NA</v>
      </c>
      <c r="P1483" t="e">
        <v>#N/A</v>
      </c>
      <c r="Q1483" t="e">
        <v>#N/A</v>
      </c>
      <c r="R1483" t="str" cm="1">
        <f t="array" ref="R1483">INDEX($U$2:$U$6,ROUNDUP(K1483/$T$2,0))</f>
        <v>40-60%</v>
      </c>
      <c r="V1483">
        <v>0</v>
      </c>
    </row>
    <row r="1484" spans="1:22" x14ac:dyDescent="0.25">
      <c r="A1484" s="26">
        <v>8861</v>
      </c>
      <c r="B1484" s="96" t="s">
        <v>4648</v>
      </c>
      <c r="C1484">
        <v>42891102</v>
      </c>
      <c r="D1484" t="s">
        <v>582</v>
      </c>
      <c r="E1484">
        <v>3579.9473912838898</v>
      </c>
      <c r="F1484">
        <f t="shared" si="185"/>
        <v>2.2249517658694158</v>
      </c>
      <c r="G1484" s="27">
        <v>44</v>
      </c>
      <c r="H1484">
        <f t="shared" si="186"/>
        <v>0.5744429328082209</v>
      </c>
      <c r="I1484">
        <f t="shared" si="187"/>
        <v>1.2781078177428573</v>
      </c>
      <c r="J1484" s="97">
        <v>2.9047904948701301E-2</v>
      </c>
      <c r="K1484" s="98">
        <v>1483</v>
      </c>
      <c r="L1484">
        <f t="shared" si="188"/>
        <v>16623.442127291932</v>
      </c>
      <c r="M1484">
        <f t="shared" si="189"/>
        <v>1099.8284618151765</v>
      </c>
      <c r="N1484" t="e">
        <f t="shared" si="190"/>
        <v>#N/A</v>
      </c>
      <c r="O1484" t="str">
        <f t="shared" si="191"/>
        <v>NA</v>
      </c>
      <c r="P1484" t="e">
        <v>#N/A</v>
      </c>
      <c r="Q1484" t="e">
        <v>#N/A</v>
      </c>
      <c r="R1484" t="str" cm="1">
        <f t="array" ref="R1484">INDEX($U$2:$U$6,ROUNDUP(K1484/$T$2,0))</f>
        <v>40-60%</v>
      </c>
      <c r="V1484">
        <v>0</v>
      </c>
    </row>
    <row r="1485" spans="1:22" x14ac:dyDescent="0.25">
      <c r="A1485" s="26">
        <v>3080</v>
      </c>
      <c r="B1485" s="96" t="s">
        <v>4649</v>
      </c>
      <c r="C1485">
        <v>152201101</v>
      </c>
      <c r="D1485" t="s">
        <v>253</v>
      </c>
      <c r="E1485">
        <v>31622.6383629048</v>
      </c>
      <c r="F1485">
        <f t="shared" si="185"/>
        <v>19.653597490929023</v>
      </c>
      <c r="G1485" s="27">
        <v>162</v>
      </c>
      <c r="H1485">
        <f t="shared" si="186"/>
        <v>0.2393168359719039</v>
      </c>
      <c r="I1485">
        <f t="shared" si="187"/>
        <v>4.703436766994483</v>
      </c>
      <c r="J1485" s="97">
        <v>2.90335602900894E-2</v>
      </c>
      <c r="K1485" s="98">
        <v>1484</v>
      </c>
      <c r="L1485">
        <f t="shared" si="188"/>
        <v>16643.095724782859</v>
      </c>
      <c r="M1485">
        <f t="shared" si="189"/>
        <v>1095.1250250481821</v>
      </c>
      <c r="N1485" t="e">
        <f t="shared" si="190"/>
        <v>#N/A</v>
      </c>
      <c r="O1485" t="str">
        <f t="shared" si="191"/>
        <v>NA</v>
      </c>
      <c r="P1485" t="e">
        <v>#N/A</v>
      </c>
      <c r="Q1485" t="e">
        <v>#N/A</v>
      </c>
      <c r="R1485" t="str" cm="1">
        <f t="array" ref="R1485">INDEX($U$2:$U$6,ROUNDUP(K1485/$T$2,0))</f>
        <v>40-60%</v>
      </c>
      <c r="V1485">
        <v>0</v>
      </c>
    </row>
    <row r="1486" spans="1:22" x14ac:dyDescent="0.25">
      <c r="A1486" s="26">
        <v>9245</v>
      </c>
      <c r="B1486" s="96" t="s">
        <v>4650</v>
      </c>
      <c r="C1486">
        <v>192311142</v>
      </c>
      <c r="D1486" t="s">
        <v>275</v>
      </c>
      <c r="E1486">
        <v>5471.5337457960904</v>
      </c>
      <c r="F1486">
        <f t="shared" si="185"/>
        <v>3.4005803267843944</v>
      </c>
      <c r="G1486" s="27">
        <v>36</v>
      </c>
      <c r="H1486">
        <f t="shared" si="186"/>
        <v>0.30440382033704633</v>
      </c>
      <c r="I1486">
        <f t="shared" si="187"/>
        <v>1.0351496428361711</v>
      </c>
      <c r="J1486" s="97">
        <v>2.8754156745449198E-2</v>
      </c>
      <c r="K1486" s="98">
        <v>1485</v>
      </c>
      <c r="L1486">
        <f t="shared" si="188"/>
        <v>16646.496305109642</v>
      </c>
      <c r="M1486">
        <f t="shared" si="189"/>
        <v>1094.089875405346</v>
      </c>
      <c r="N1486" t="e">
        <f t="shared" si="190"/>
        <v>#N/A</v>
      </c>
      <c r="O1486" t="str">
        <f t="shared" si="191"/>
        <v>NA</v>
      </c>
      <c r="P1486" t="e">
        <v>#N/A</v>
      </c>
      <c r="Q1486" t="e">
        <v>#N/A</v>
      </c>
      <c r="R1486" t="str" cm="1">
        <f t="array" ref="R1486">INDEX($U$2:$U$6,ROUNDUP(K1486/$T$2,0))</f>
        <v>40-60%</v>
      </c>
      <c r="V1486">
        <v>0</v>
      </c>
    </row>
    <row r="1487" spans="1:22" x14ac:dyDescent="0.25">
      <c r="A1487" s="26">
        <v>2842</v>
      </c>
      <c r="B1487" s="96" t="s">
        <v>4651</v>
      </c>
      <c r="C1487">
        <v>182631101</v>
      </c>
      <c r="D1487" t="s">
        <v>2003</v>
      </c>
      <c r="E1487">
        <v>5779.9667359589002</v>
      </c>
      <c r="F1487">
        <f t="shared" si="185"/>
        <v>3.5922726761708517</v>
      </c>
      <c r="G1487" s="27">
        <v>75</v>
      </c>
      <c r="H1487">
        <f t="shared" si="186"/>
        <v>0.6000786009247091</v>
      </c>
      <c r="I1487">
        <f t="shared" si="187"/>
        <v>2.1556459616566652</v>
      </c>
      <c r="J1487" s="97">
        <v>2.87419461554222E-2</v>
      </c>
      <c r="K1487" s="98">
        <v>1486</v>
      </c>
      <c r="L1487">
        <f t="shared" si="188"/>
        <v>16650.088577785813</v>
      </c>
      <c r="M1487">
        <f t="shared" si="189"/>
        <v>1091.9342294436892</v>
      </c>
      <c r="N1487" t="e">
        <f t="shared" si="190"/>
        <v>#N/A</v>
      </c>
      <c r="O1487" t="str">
        <f t="shared" si="191"/>
        <v>NA</v>
      </c>
      <c r="P1487" t="e">
        <v>#N/A</v>
      </c>
      <c r="Q1487" t="e">
        <v>#N/A</v>
      </c>
      <c r="R1487" t="str" cm="1">
        <f t="array" ref="R1487">INDEX($U$2:$U$6,ROUNDUP(K1487/$T$2,0))</f>
        <v>40-60%</v>
      </c>
      <c r="V1487">
        <v>0</v>
      </c>
    </row>
    <row r="1488" spans="1:22" x14ac:dyDescent="0.25">
      <c r="A1488" s="26">
        <v>8606</v>
      </c>
      <c r="B1488" s="96" t="s">
        <v>4652</v>
      </c>
      <c r="C1488">
        <v>43291105</v>
      </c>
      <c r="D1488" t="s">
        <v>1101</v>
      </c>
      <c r="E1488">
        <v>443.39056627306701</v>
      </c>
      <c r="F1488">
        <f t="shared" si="185"/>
        <v>0.27556902813739403</v>
      </c>
      <c r="G1488" s="27">
        <v>28</v>
      </c>
      <c r="H1488">
        <f t="shared" si="186"/>
        <v>2.9039693194179703</v>
      </c>
      <c r="I1488">
        <f t="shared" si="187"/>
        <v>0.80024400309281962</v>
      </c>
      <c r="J1488" s="97">
        <v>2.85801429676007E-2</v>
      </c>
      <c r="K1488" s="98">
        <v>1487</v>
      </c>
      <c r="L1488">
        <f t="shared" si="188"/>
        <v>16650.36414681395</v>
      </c>
      <c r="M1488">
        <f t="shared" si="189"/>
        <v>1091.1339854405965</v>
      </c>
      <c r="N1488" t="e">
        <f t="shared" si="190"/>
        <v>#N/A</v>
      </c>
      <c r="O1488" t="str">
        <f t="shared" si="191"/>
        <v>NA</v>
      </c>
      <c r="P1488" t="e">
        <v>#N/A</v>
      </c>
      <c r="Q1488" t="e">
        <v>#N/A</v>
      </c>
      <c r="R1488" t="str" cm="1">
        <f t="array" ref="R1488">INDEX($U$2:$U$6,ROUNDUP(K1488/$T$2,0))</f>
        <v>40-60%</v>
      </c>
      <c r="V1488">
        <v>0</v>
      </c>
    </row>
    <row r="1489" spans="1:22" x14ac:dyDescent="0.25">
      <c r="A1489" s="26">
        <v>3749</v>
      </c>
      <c r="B1489" s="96" t="s">
        <v>4653</v>
      </c>
      <c r="C1489">
        <v>14502107</v>
      </c>
      <c r="D1489" t="s">
        <v>1344</v>
      </c>
      <c r="E1489">
        <v>1557.65726742437</v>
      </c>
      <c r="F1489">
        <f t="shared" si="185"/>
        <v>0.96809028429109389</v>
      </c>
      <c r="G1489" s="27">
        <v>36</v>
      </c>
      <c r="H1489">
        <f t="shared" si="186"/>
        <v>1.0614349939257839</v>
      </c>
      <c r="I1489">
        <f t="shared" si="187"/>
        <v>1.0275649050261277</v>
      </c>
      <c r="J1489" s="97">
        <v>2.8543469584059102E-2</v>
      </c>
      <c r="K1489" s="98">
        <v>1488</v>
      </c>
      <c r="L1489">
        <f t="shared" si="188"/>
        <v>16651.332237098242</v>
      </c>
      <c r="M1489">
        <f t="shared" si="189"/>
        <v>1090.1064205355704</v>
      </c>
      <c r="N1489" t="e">
        <f t="shared" si="190"/>
        <v>#N/A</v>
      </c>
      <c r="O1489" t="str">
        <f t="shared" si="191"/>
        <v>NA</v>
      </c>
      <c r="P1489" t="e">
        <v>#N/A</v>
      </c>
      <c r="Q1489" t="e">
        <v>#N/A</v>
      </c>
      <c r="R1489" t="str" cm="1">
        <f t="array" ref="R1489">INDEX($U$2:$U$6,ROUNDUP(K1489/$T$2,0))</f>
        <v>40-60%</v>
      </c>
      <c r="V1489">
        <v>0</v>
      </c>
    </row>
    <row r="1490" spans="1:22" x14ac:dyDescent="0.25">
      <c r="A1490" s="26">
        <v>1264</v>
      </c>
      <c r="B1490" s="96" t="s">
        <v>4654</v>
      </c>
      <c r="C1490">
        <v>183052113</v>
      </c>
      <c r="D1490" t="s">
        <v>4155</v>
      </c>
      <c r="E1490">
        <v>1446.4902917504201</v>
      </c>
      <c r="F1490">
        <f t="shared" si="185"/>
        <v>0.89899955982002488</v>
      </c>
      <c r="G1490" s="27">
        <v>288</v>
      </c>
      <c r="H1490">
        <f t="shared" si="186"/>
        <v>9.1298586238435036</v>
      </c>
      <c r="I1490">
        <f t="shared" si="187"/>
        <v>8.2077388840543684</v>
      </c>
      <c r="J1490" s="97">
        <v>2.8499093347410999E-2</v>
      </c>
      <c r="K1490" s="98">
        <v>1489</v>
      </c>
      <c r="L1490">
        <f t="shared" si="188"/>
        <v>16652.231236658063</v>
      </c>
      <c r="M1490">
        <f t="shared" si="189"/>
        <v>1081.898681651516</v>
      </c>
      <c r="N1490" t="e">
        <f t="shared" si="190"/>
        <v>#N/A</v>
      </c>
      <c r="O1490" t="str">
        <f t="shared" si="191"/>
        <v>NA</v>
      </c>
      <c r="P1490" t="e">
        <v>#N/A</v>
      </c>
      <c r="Q1490" t="e">
        <v>#N/A</v>
      </c>
      <c r="R1490" t="str" cm="1">
        <f t="array" ref="R1490">INDEX($U$2:$U$6,ROUNDUP(K1490/$T$2,0))</f>
        <v>40-60%</v>
      </c>
      <c r="V1490">
        <v>0</v>
      </c>
    </row>
    <row r="1491" spans="1:22" x14ac:dyDescent="0.25">
      <c r="A1491" s="26">
        <v>6493</v>
      </c>
      <c r="B1491" s="96" t="s">
        <v>1423</v>
      </c>
      <c r="C1491">
        <v>43381101</v>
      </c>
      <c r="D1491" t="s">
        <v>889</v>
      </c>
      <c r="E1491">
        <v>7864.1374645975402</v>
      </c>
      <c r="F1491">
        <f t="shared" si="185"/>
        <v>4.8875932036031946</v>
      </c>
      <c r="G1491" s="27">
        <v>35</v>
      </c>
      <c r="H1491">
        <f t="shared" si="186"/>
        <v>0.20392081867735445</v>
      </c>
      <c r="I1491">
        <f t="shared" si="187"/>
        <v>0.99668200744063706</v>
      </c>
      <c r="J1491" s="97">
        <v>2.8476628784018201E-2</v>
      </c>
      <c r="K1491" s="98">
        <v>1490</v>
      </c>
      <c r="L1491">
        <f t="shared" si="188"/>
        <v>16657.118829861665</v>
      </c>
      <c r="M1491">
        <f t="shared" si="189"/>
        <v>1080.9019996440754</v>
      </c>
      <c r="N1491" t="e">
        <f t="shared" si="190"/>
        <v>#N/A</v>
      </c>
      <c r="O1491" t="str">
        <f t="shared" si="191"/>
        <v>NA</v>
      </c>
      <c r="P1491" t="e">
        <v>#N/A</v>
      </c>
      <c r="Q1491" t="e">
        <v>#N/A</v>
      </c>
      <c r="R1491" t="str" cm="1">
        <f t="array" ref="R1491">INDEX($U$2:$U$6,ROUNDUP(K1491/$T$2,0))</f>
        <v>40-60%</v>
      </c>
      <c r="V1491">
        <v>0</v>
      </c>
    </row>
    <row r="1492" spans="1:22" x14ac:dyDescent="0.25">
      <c r="A1492" s="26">
        <v>2973</v>
      </c>
      <c r="B1492" s="96" t="s">
        <v>864</v>
      </c>
      <c r="C1492">
        <v>183052111</v>
      </c>
      <c r="D1492" t="s">
        <v>644</v>
      </c>
      <c r="E1492">
        <v>17574.2947040039</v>
      </c>
      <c r="F1492">
        <f t="shared" si="185"/>
        <v>10.92249515475693</v>
      </c>
      <c r="G1492" s="27">
        <v>160</v>
      </c>
      <c r="H1492">
        <f t="shared" si="186"/>
        <v>0.41611976176594584</v>
      </c>
      <c r="I1492">
        <f t="shared" si="187"/>
        <v>4.5450660816871515</v>
      </c>
      <c r="J1492" s="97">
        <v>2.8406663010544699E-2</v>
      </c>
      <c r="K1492" s="98">
        <v>1491</v>
      </c>
      <c r="L1492">
        <f t="shared" si="188"/>
        <v>16668.041325016424</v>
      </c>
      <c r="M1492">
        <f t="shared" si="189"/>
        <v>1076.3569335623883</v>
      </c>
      <c r="N1492" t="e">
        <f t="shared" si="190"/>
        <v>#N/A</v>
      </c>
      <c r="O1492" t="str">
        <f t="shared" si="191"/>
        <v>NA</v>
      </c>
      <c r="P1492" t="e">
        <v>#N/A</v>
      </c>
      <c r="Q1492" t="e">
        <v>#N/A</v>
      </c>
      <c r="R1492" t="str" cm="1">
        <f t="array" ref="R1492">INDEX($U$2:$U$6,ROUNDUP(K1492/$T$2,0))</f>
        <v>40-60%</v>
      </c>
      <c r="V1492">
        <v>0</v>
      </c>
    </row>
    <row r="1493" spans="1:22" x14ac:dyDescent="0.25">
      <c r="A1493" s="26">
        <v>2170</v>
      </c>
      <c r="B1493" s="96" t="s">
        <v>1951</v>
      </c>
      <c r="C1493">
        <v>83531111</v>
      </c>
      <c r="D1493" t="s">
        <v>1950</v>
      </c>
      <c r="E1493">
        <v>14456.159394127901</v>
      </c>
      <c r="F1493">
        <f t="shared" si="185"/>
        <v>8.9845614631000004</v>
      </c>
      <c r="G1493" s="27">
        <v>116</v>
      </c>
      <c r="H1493">
        <f t="shared" si="186"/>
        <v>0.3659945455164284</v>
      </c>
      <c r="I1493">
        <f t="shared" si="187"/>
        <v>3.2883004893517018</v>
      </c>
      <c r="J1493" s="97">
        <v>2.8347418011652602E-2</v>
      </c>
      <c r="K1493" s="98">
        <v>1492</v>
      </c>
      <c r="L1493">
        <f t="shared" si="188"/>
        <v>16677.025886479525</v>
      </c>
      <c r="M1493">
        <f t="shared" si="189"/>
        <v>1073.0686330730366</v>
      </c>
      <c r="N1493" t="e">
        <f t="shared" si="190"/>
        <v>#N/A</v>
      </c>
      <c r="O1493" t="str">
        <f t="shared" si="191"/>
        <v>NA</v>
      </c>
      <c r="P1493" t="e">
        <v>#N/A</v>
      </c>
      <c r="Q1493" t="e">
        <v>#N/A</v>
      </c>
      <c r="R1493" t="str" cm="1">
        <f t="array" ref="R1493">INDEX($U$2:$U$6,ROUNDUP(K1493/$T$2,0))</f>
        <v>40-60%</v>
      </c>
      <c r="V1493">
        <v>0</v>
      </c>
    </row>
    <row r="1494" spans="1:22" x14ac:dyDescent="0.25">
      <c r="A1494" s="26">
        <v>7676</v>
      </c>
      <c r="B1494" s="96" t="s">
        <v>4655</v>
      </c>
      <c r="C1494">
        <v>13501108</v>
      </c>
      <c r="D1494" t="s">
        <v>2478</v>
      </c>
      <c r="E1494">
        <v>533.35525654848902</v>
      </c>
      <c r="F1494">
        <f t="shared" si="185"/>
        <v>0.33148244658078868</v>
      </c>
      <c r="G1494" s="27">
        <v>11</v>
      </c>
      <c r="H1494">
        <f t="shared" si="186"/>
        <v>0.93668032717628869</v>
      </c>
      <c r="I1494">
        <f t="shared" si="187"/>
        <v>0.31049308651648977</v>
      </c>
      <c r="J1494" s="97">
        <v>2.8226644228771799E-2</v>
      </c>
      <c r="K1494" s="98">
        <v>1493</v>
      </c>
      <c r="L1494">
        <f t="shared" si="188"/>
        <v>16677.357368926107</v>
      </c>
      <c r="M1494">
        <f t="shared" si="189"/>
        <v>1072.7581399865201</v>
      </c>
      <c r="N1494" t="e">
        <f t="shared" si="190"/>
        <v>#N/A</v>
      </c>
      <c r="O1494" t="str">
        <f t="shared" si="191"/>
        <v>NA</v>
      </c>
      <c r="P1494" t="e">
        <v>#N/A</v>
      </c>
      <c r="Q1494" t="e">
        <v>#N/A</v>
      </c>
      <c r="R1494" t="str" cm="1">
        <f t="array" ref="R1494">INDEX($U$2:$U$6,ROUNDUP(K1494/$T$2,0))</f>
        <v>40-60%</v>
      </c>
      <c r="V1494">
        <v>0</v>
      </c>
    </row>
    <row r="1495" spans="1:22" x14ac:dyDescent="0.25">
      <c r="A1495" s="26">
        <v>5235</v>
      </c>
      <c r="B1495" s="96" t="s">
        <v>1716</v>
      </c>
      <c r="C1495">
        <v>43182103</v>
      </c>
      <c r="D1495" t="s">
        <v>1047</v>
      </c>
      <c r="E1495">
        <v>6117.4964595584797</v>
      </c>
      <c r="F1495">
        <f t="shared" si="185"/>
        <v>3.8020487629325541</v>
      </c>
      <c r="G1495" s="27">
        <v>187</v>
      </c>
      <c r="H1495">
        <f t="shared" si="186"/>
        <v>1.3850924819162214</v>
      </c>
      <c r="I1495">
        <f t="shared" si="187"/>
        <v>5.2661891574167505</v>
      </c>
      <c r="J1495" s="97">
        <v>2.8161439344474602E-2</v>
      </c>
      <c r="K1495" s="98">
        <v>1494</v>
      </c>
      <c r="L1495">
        <f t="shared" si="188"/>
        <v>16681.159417689039</v>
      </c>
      <c r="M1495">
        <f t="shared" si="189"/>
        <v>1067.4919508291034</v>
      </c>
      <c r="N1495" t="e">
        <f t="shared" si="190"/>
        <v>#N/A</v>
      </c>
      <c r="O1495" t="str">
        <f t="shared" si="191"/>
        <v>NA</v>
      </c>
      <c r="P1495" t="e">
        <v>#N/A</v>
      </c>
      <c r="Q1495" t="e">
        <v>#N/A</v>
      </c>
      <c r="R1495" t="str" cm="1">
        <f t="array" ref="R1495">INDEX($U$2:$U$6,ROUNDUP(K1495/$T$2,0))</f>
        <v>40-60%</v>
      </c>
      <c r="V1495">
        <v>0</v>
      </c>
    </row>
    <row r="1496" spans="1:22" x14ac:dyDescent="0.25">
      <c r="A1496" s="26">
        <v>10298</v>
      </c>
      <c r="B1496" s="96" t="s">
        <v>900</v>
      </c>
      <c r="C1496">
        <v>101321101</v>
      </c>
      <c r="D1496" t="s">
        <v>899</v>
      </c>
      <c r="E1496">
        <v>9746.1597558651392</v>
      </c>
      <c r="F1496">
        <f t="shared" si="185"/>
        <v>6.0572776605749779</v>
      </c>
      <c r="G1496" s="27">
        <v>15</v>
      </c>
      <c r="H1496">
        <f t="shared" si="186"/>
        <v>6.9554127383008632E-2</v>
      </c>
      <c r="I1496">
        <f t="shared" si="187"/>
        <v>0.42130866199788453</v>
      </c>
      <c r="J1496" s="97">
        <v>2.8087244133192302E-2</v>
      </c>
      <c r="K1496" s="98">
        <v>1495</v>
      </c>
      <c r="L1496">
        <f t="shared" si="188"/>
        <v>16687.216695349613</v>
      </c>
      <c r="M1496">
        <f t="shared" si="189"/>
        <v>1067.0706421671055</v>
      </c>
      <c r="N1496" t="e">
        <f t="shared" si="190"/>
        <v>#N/A</v>
      </c>
      <c r="O1496" t="str">
        <f t="shared" si="191"/>
        <v>NA</v>
      </c>
      <c r="P1496" t="e">
        <v>#N/A</v>
      </c>
      <c r="Q1496" t="e">
        <v>#N/A</v>
      </c>
      <c r="R1496" t="str" cm="1">
        <f t="array" ref="R1496">INDEX($U$2:$U$6,ROUNDUP(K1496/$T$2,0))</f>
        <v>40-60%</v>
      </c>
      <c r="V1496">
        <v>0</v>
      </c>
    </row>
    <row r="1497" spans="1:22" x14ac:dyDescent="0.25">
      <c r="A1497" s="26">
        <v>5972</v>
      </c>
      <c r="B1497" s="96" t="s">
        <v>4656</v>
      </c>
      <c r="C1497">
        <v>14662104</v>
      </c>
      <c r="D1497" t="s">
        <v>1131</v>
      </c>
      <c r="E1497">
        <v>159.164466792496</v>
      </c>
      <c r="F1497">
        <f t="shared" si="185"/>
        <v>9.8921359100370421E-2</v>
      </c>
      <c r="G1497" s="27">
        <v>22</v>
      </c>
      <c r="H1497">
        <f t="shared" si="186"/>
        <v>6.2309622632508299</v>
      </c>
      <c r="I1497">
        <f t="shared" si="187"/>
        <v>0.61637525558389217</v>
      </c>
      <c r="J1497" s="97">
        <v>2.8017057071995099E-2</v>
      </c>
      <c r="K1497" s="98">
        <v>1496</v>
      </c>
      <c r="L1497">
        <f t="shared" si="188"/>
        <v>16687.315616708715</v>
      </c>
      <c r="M1497">
        <f t="shared" si="189"/>
        <v>1066.4542669115215</v>
      </c>
      <c r="N1497" t="e">
        <f t="shared" si="190"/>
        <v>#N/A</v>
      </c>
      <c r="O1497" t="str">
        <f t="shared" si="191"/>
        <v>NA</v>
      </c>
      <c r="P1497" t="e">
        <v>#N/A</v>
      </c>
      <c r="Q1497" t="e">
        <v>#N/A</v>
      </c>
      <c r="R1497" t="str" cm="1">
        <f t="array" ref="R1497">INDEX($U$2:$U$6,ROUNDUP(K1497/$T$2,0))</f>
        <v>40-60%</v>
      </c>
      <c r="V1497">
        <v>0</v>
      </c>
    </row>
    <row r="1498" spans="1:22" x14ac:dyDescent="0.25">
      <c r="A1498" s="26">
        <v>2469</v>
      </c>
      <c r="B1498" s="96" t="s">
        <v>2751</v>
      </c>
      <c r="C1498">
        <v>162161102</v>
      </c>
      <c r="D1498" t="s">
        <v>1737</v>
      </c>
      <c r="E1498">
        <v>8043.0217833489796</v>
      </c>
      <c r="F1498">
        <f t="shared" si="185"/>
        <v>4.9987705303598382</v>
      </c>
      <c r="G1498" s="27">
        <v>50</v>
      </c>
      <c r="H1498">
        <f t="shared" si="186"/>
        <v>0.27932990867420082</v>
      </c>
      <c r="I1498">
        <f t="shared" si="187"/>
        <v>1.3963061157287</v>
      </c>
      <c r="J1498" s="97">
        <v>2.7926122314574E-2</v>
      </c>
      <c r="K1498" s="98">
        <v>1497</v>
      </c>
      <c r="L1498">
        <f t="shared" si="188"/>
        <v>16692.314387239076</v>
      </c>
      <c r="M1498">
        <f t="shared" si="189"/>
        <v>1065.0579607957927</v>
      </c>
      <c r="N1498" t="e">
        <f t="shared" si="190"/>
        <v>#N/A</v>
      </c>
      <c r="O1498" t="str">
        <f t="shared" si="191"/>
        <v>NA</v>
      </c>
      <c r="P1498" t="e">
        <v>#N/A</v>
      </c>
      <c r="Q1498" t="e">
        <v>#N/A</v>
      </c>
      <c r="R1498" t="str" cm="1">
        <f t="array" ref="R1498">INDEX($U$2:$U$6,ROUNDUP(K1498/$T$2,0))</f>
        <v>40-60%</v>
      </c>
      <c r="V1498">
        <v>0</v>
      </c>
    </row>
    <row r="1499" spans="1:22" x14ac:dyDescent="0.25">
      <c r="A1499" s="26">
        <v>1225</v>
      </c>
      <c r="B1499" s="96" t="s">
        <v>2298</v>
      </c>
      <c r="C1499">
        <v>14241101</v>
      </c>
      <c r="D1499" t="s">
        <v>2250</v>
      </c>
      <c r="E1499">
        <v>8244.1822055817993</v>
      </c>
      <c r="F1499">
        <f t="shared" si="185"/>
        <v>5.1237925454206339</v>
      </c>
      <c r="G1499" s="27">
        <v>39</v>
      </c>
      <c r="H1499">
        <f t="shared" si="186"/>
        <v>0.21254907128326353</v>
      </c>
      <c r="I1499">
        <f t="shared" si="187"/>
        <v>1.0890573469772646</v>
      </c>
      <c r="J1499" s="97">
        <v>2.7924547358391401E-2</v>
      </c>
      <c r="K1499" s="98">
        <v>1498</v>
      </c>
      <c r="L1499">
        <f t="shared" si="188"/>
        <v>16697.438179784494</v>
      </c>
      <c r="M1499">
        <f t="shared" si="189"/>
        <v>1063.9689034488154</v>
      </c>
      <c r="N1499" t="e">
        <f t="shared" si="190"/>
        <v>#N/A</v>
      </c>
      <c r="O1499" t="str">
        <f t="shared" si="191"/>
        <v>NA</v>
      </c>
      <c r="P1499" t="e">
        <v>#N/A</v>
      </c>
      <c r="Q1499" t="e">
        <v>#N/A</v>
      </c>
      <c r="R1499" t="str" cm="1">
        <f t="array" ref="R1499">INDEX($U$2:$U$6,ROUNDUP(K1499/$T$2,0))</f>
        <v>40-60%</v>
      </c>
      <c r="V1499">
        <v>0</v>
      </c>
    </row>
    <row r="1500" spans="1:22" x14ac:dyDescent="0.25">
      <c r="A1500" s="26">
        <v>739</v>
      </c>
      <c r="B1500" s="96" t="s">
        <v>4657</v>
      </c>
      <c r="C1500">
        <v>42271105</v>
      </c>
      <c r="D1500" t="s">
        <v>995</v>
      </c>
      <c r="E1500">
        <v>4309.0759004320598</v>
      </c>
      <c r="F1500">
        <f t="shared" si="185"/>
        <v>2.6781080798210439</v>
      </c>
      <c r="G1500" s="27">
        <v>35</v>
      </c>
      <c r="H1500">
        <f t="shared" si="186"/>
        <v>0.36401717288527491</v>
      </c>
      <c r="I1500">
        <f t="shared" si="187"/>
        <v>0.97487733189766856</v>
      </c>
      <c r="J1500" s="97">
        <v>2.7853638054219101E-2</v>
      </c>
      <c r="K1500" s="98">
        <v>1499</v>
      </c>
      <c r="L1500">
        <f t="shared" si="188"/>
        <v>16700.116287864315</v>
      </c>
      <c r="M1500">
        <f t="shared" si="189"/>
        <v>1062.9940261169177</v>
      </c>
      <c r="N1500" t="e">
        <f t="shared" si="190"/>
        <v>#N/A</v>
      </c>
      <c r="O1500" t="str">
        <f t="shared" si="191"/>
        <v>NA</v>
      </c>
      <c r="P1500" t="e">
        <v>#N/A</v>
      </c>
      <c r="Q1500" t="e">
        <v>#N/A</v>
      </c>
      <c r="R1500" t="str" cm="1">
        <f t="array" ref="R1500">INDEX($U$2:$U$6,ROUNDUP(K1500/$T$2,0))</f>
        <v>40-60%</v>
      </c>
      <c r="V1500">
        <v>0</v>
      </c>
    </row>
    <row r="1501" spans="1:22" x14ac:dyDescent="0.25">
      <c r="A1501" s="26">
        <v>1612</v>
      </c>
      <c r="B1501" s="96" t="s">
        <v>2673</v>
      </c>
      <c r="C1501">
        <v>183101104</v>
      </c>
      <c r="D1501" t="s">
        <v>1732</v>
      </c>
      <c r="E1501">
        <v>16721.659989542899</v>
      </c>
      <c r="F1501">
        <f t="shared" si="185"/>
        <v>10.392579235265941</v>
      </c>
      <c r="G1501" s="27">
        <v>178</v>
      </c>
      <c r="H1501">
        <f t="shared" si="186"/>
        <v>0.47517262900239926</v>
      </c>
      <c r="I1501">
        <f t="shared" si="187"/>
        <v>4.9382691973370614</v>
      </c>
      <c r="J1501" s="97">
        <v>2.7743085378298098E-2</v>
      </c>
      <c r="K1501" s="98">
        <v>1500</v>
      </c>
      <c r="L1501">
        <f t="shared" si="188"/>
        <v>16710.508867099583</v>
      </c>
      <c r="M1501">
        <f t="shared" si="189"/>
        <v>1058.0557569195805</v>
      </c>
      <c r="N1501" t="e">
        <f t="shared" si="190"/>
        <v>#N/A</v>
      </c>
      <c r="O1501" t="str">
        <f t="shared" si="191"/>
        <v>NA</v>
      </c>
      <c r="P1501" t="e">
        <v>#N/A</v>
      </c>
      <c r="Q1501" t="e">
        <v>#N/A</v>
      </c>
      <c r="R1501" t="str" cm="1">
        <f t="array" ref="R1501">INDEX($U$2:$U$6,ROUNDUP(K1501/$T$2,0))</f>
        <v>40-60%</v>
      </c>
      <c r="V1501">
        <v>0</v>
      </c>
    </row>
    <row r="1502" spans="1:22" x14ac:dyDescent="0.25">
      <c r="A1502" s="26">
        <v>2769</v>
      </c>
      <c r="B1502" s="96" t="s">
        <v>1632</v>
      </c>
      <c r="C1502">
        <v>42861101</v>
      </c>
      <c r="D1502" t="s">
        <v>953</v>
      </c>
      <c r="E1502">
        <v>9156.7063989070903</v>
      </c>
      <c r="F1502">
        <f t="shared" si="185"/>
        <v>5.6909300179658731</v>
      </c>
      <c r="G1502" s="27">
        <v>33</v>
      </c>
      <c r="H1502">
        <f t="shared" si="186"/>
        <v>0.16076099292683457</v>
      </c>
      <c r="I1502">
        <f t="shared" si="187"/>
        <v>0.91487956036532225</v>
      </c>
      <c r="J1502" s="97">
        <v>2.7723623041373401E-2</v>
      </c>
      <c r="K1502" s="98">
        <v>1501</v>
      </c>
      <c r="L1502">
        <f t="shared" si="188"/>
        <v>16716.199797117548</v>
      </c>
      <c r="M1502">
        <f t="shared" si="189"/>
        <v>1057.1408773592152</v>
      </c>
      <c r="N1502" t="e">
        <f t="shared" si="190"/>
        <v>#N/A</v>
      </c>
      <c r="O1502" t="str">
        <f t="shared" si="191"/>
        <v>NA</v>
      </c>
      <c r="P1502" t="e">
        <v>#N/A</v>
      </c>
      <c r="Q1502" t="e">
        <v>#N/A</v>
      </c>
      <c r="R1502" t="str" cm="1">
        <f t="array" ref="R1502">INDEX($U$2:$U$6,ROUNDUP(K1502/$T$2,0))</f>
        <v>40-60%</v>
      </c>
      <c r="V1502">
        <v>0</v>
      </c>
    </row>
    <row r="1503" spans="1:22" x14ac:dyDescent="0.25">
      <c r="A1503" s="26">
        <v>2631</v>
      </c>
      <c r="B1503" s="96" t="s">
        <v>645</v>
      </c>
      <c r="C1503">
        <v>183052111</v>
      </c>
      <c r="D1503" t="s">
        <v>644</v>
      </c>
      <c r="E1503">
        <v>54313.838061549097</v>
      </c>
      <c r="F1503">
        <f t="shared" si="185"/>
        <v>33.756269771006274</v>
      </c>
      <c r="G1503" s="27">
        <v>429</v>
      </c>
      <c r="H1503">
        <f t="shared" si="186"/>
        <v>0.35126267416127788</v>
      </c>
      <c r="I1503">
        <f t="shared" si="187"/>
        <v>11.857317589473171</v>
      </c>
      <c r="J1503" s="97">
        <v>2.76394349404969E-2</v>
      </c>
      <c r="K1503" s="98">
        <v>1502</v>
      </c>
      <c r="L1503">
        <f t="shared" si="188"/>
        <v>16749.956066888553</v>
      </c>
      <c r="M1503">
        <f t="shared" si="189"/>
        <v>1045.2835597697419</v>
      </c>
      <c r="N1503" t="e">
        <f t="shared" si="190"/>
        <v>#N/A</v>
      </c>
      <c r="O1503" t="str">
        <f t="shared" si="191"/>
        <v>NA</v>
      </c>
      <c r="P1503" t="e">
        <v>#N/A</v>
      </c>
      <c r="Q1503" t="e">
        <v>#N/A</v>
      </c>
      <c r="R1503" t="str" cm="1">
        <f t="array" ref="R1503">INDEX($U$2:$U$6,ROUNDUP(K1503/$T$2,0))</f>
        <v>40-60%</v>
      </c>
      <c r="V1503">
        <v>0</v>
      </c>
    </row>
    <row r="1504" spans="1:22" x14ac:dyDescent="0.25">
      <c r="A1504" s="26">
        <v>2379</v>
      </c>
      <c r="B1504" s="96" t="s">
        <v>4658</v>
      </c>
      <c r="C1504">
        <v>182631103</v>
      </c>
      <c r="D1504" t="s">
        <v>1386</v>
      </c>
      <c r="E1504">
        <v>0</v>
      </c>
      <c r="F1504">
        <f t="shared" si="185"/>
        <v>0</v>
      </c>
      <c r="G1504" s="27">
        <v>68</v>
      </c>
      <c r="H1504" t="e">
        <f t="shared" si="186"/>
        <v>#DIV/0!</v>
      </c>
      <c r="I1504">
        <f t="shared" si="187"/>
        <v>1.8764087088595574</v>
      </c>
      <c r="J1504" s="97">
        <v>2.7594245718522901E-2</v>
      </c>
      <c r="K1504" s="98">
        <v>1503</v>
      </c>
      <c r="L1504">
        <f t="shared" si="188"/>
        <v>16749.956066888553</v>
      </c>
      <c r="M1504">
        <f t="shared" si="189"/>
        <v>1043.4071510608824</v>
      </c>
      <c r="N1504" t="e">
        <f t="shared" si="190"/>
        <v>#N/A</v>
      </c>
      <c r="O1504" t="str">
        <f t="shared" si="191"/>
        <v>NA</v>
      </c>
      <c r="P1504" t="e">
        <v>#N/A</v>
      </c>
      <c r="Q1504" t="e">
        <v>#N/A</v>
      </c>
      <c r="R1504" t="str" cm="1">
        <f t="array" ref="R1504">INDEX($U$2:$U$6,ROUNDUP(K1504/$T$2,0))</f>
        <v>40-60%</v>
      </c>
      <c r="V1504">
        <v>0</v>
      </c>
    </row>
    <row r="1505" spans="1:22" x14ac:dyDescent="0.25">
      <c r="A1505" s="26">
        <v>4288</v>
      </c>
      <c r="B1505" s="96" t="s">
        <v>1994</v>
      </c>
      <c r="C1505">
        <v>182631103</v>
      </c>
      <c r="D1505" t="s">
        <v>1386</v>
      </c>
      <c r="E1505">
        <v>14130.1147487546</v>
      </c>
      <c r="F1505">
        <f t="shared" si="185"/>
        <v>8.7819233988530776</v>
      </c>
      <c r="G1505" s="27">
        <v>174</v>
      </c>
      <c r="H1505">
        <f t="shared" si="186"/>
        <v>0.54629506462123678</v>
      </c>
      <c r="I1505">
        <f t="shared" si="187"/>
        <v>4.7975214106751931</v>
      </c>
      <c r="J1505" s="97">
        <v>2.75719621303172E-2</v>
      </c>
      <c r="K1505" s="98">
        <v>1504</v>
      </c>
      <c r="L1505">
        <f t="shared" si="188"/>
        <v>16758.737990287405</v>
      </c>
      <c r="M1505">
        <f t="shared" si="189"/>
        <v>1038.6096296502071</v>
      </c>
      <c r="N1505" t="e">
        <f t="shared" si="190"/>
        <v>#N/A</v>
      </c>
      <c r="O1505" t="str">
        <f t="shared" si="191"/>
        <v>NA</v>
      </c>
      <c r="P1505" t="e">
        <v>#N/A</v>
      </c>
      <c r="Q1505" t="e">
        <v>#N/A</v>
      </c>
      <c r="R1505" t="str" cm="1">
        <f t="array" ref="R1505">INDEX($U$2:$U$6,ROUNDUP(K1505/$T$2,0))</f>
        <v>40-60%</v>
      </c>
      <c r="V1505">
        <v>0</v>
      </c>
    </row>
    <row r="1506" spans="1:22" x14ac:dyDescent="0.25">
      <c r="A1506" s="26">
        <v>3496</v>
      </c>
      <c r="B1506" s="96" t="s">
        <v>733</v>
      </c>
      <c r="C1506">
        <v>153662102</v>
      </c>
      <c r="D1506" t="s">
        <v>205</v>
      </c>
      <c r="E1506">
        <v>36933.345375395496</v>
      </c>
      <c r="F1506">
        <f t="shared" si="185"/>
        <v>22.954223353260097</v>
      </c>
      <c r="G1506" s="27">
        <v>267</v>
      </c>
      <c r="H1506">
        <f t="shared" si="186"/>
        <v>0.32024688775771509</v>
      </c>
      <c r="I1506">
        <f t="shared" si="187"/>
        <v>7.3510185897770084</v>
      </c>
      <c r="J1506" s="97">
        <v>2.7531904830625498E-2</v>
      </c>
      <c r="K1506" s="98">
        <v>1505</v>
      </c>
      <c r="L1506">
        <f t="shared" si="188"/>
        <v>16781.692213640665</v>
      </c>
      <c r="M1506">
        <f t="shared" si="189"/>
        <v>1031.2586110604302</v>
      </c>
      <c r="N1506" t="e">
        <f t="shared" si="190"/>
        <v>#N/A</v>
      </c>
      <c r="O1506" t="str">
        <f t="shared" si="191"/>
        <v>NA</v>
      </c>
      <c r="P1506" t="e">
        <v>#N/A</v>
      </c>
      <c r="Q1506" t="e">
        <v>#N/A</v>
      </c>
      <c r="R1506" t="str" cm="1">
        <f t="array" ref="R1506">INDEX($U$2:$U$6,ROUNDUP(K1506/$T$2,0))</f>
        <v>40-60%</v>
      </c>
      <c r="V1506">
        <v>0</v>
      </c>
    </row>
    <row r="1507" spans="1:22" x14ac:dyDescent="0.25">
      <c r="A1507" s="26">
        <v>3795</v>
      </c>
      <c r="B1507" s="96" t="s">
        <v>2004</v>
      </c>
      <c r="C1507">
        <v>182631101</v>
      </c>
      <c r="D1507" t="s">
        <v>2003</v>
      </c>
      <c r="E1507">
        <v>33868.169422813298</v>
      </c>
      <c r="F1507">
        <f t="shared" si="185"/>
        <v>21.049204116105219</v>
      </c>
      <c r="G1507" s="27">
        <v>127</v>
      </c>
      <c r="H1507">
        <f t="shared" si="186"/>
        <v>0.16540024995037955</v>
      </c>
      <c r="I1507">
        <f t="shared" si="187"/>
        <v>3.4815436220603613</v>
      </c>
      <c r="J1507" s="97">
        <v>2.7413729307561901E-2</v>
      </c>
      <c r="K1507" s="98">
        <v>1506</v>
      </c>
      <c r="L1507">
        <f t="shared" si="188"/>
        <v>16802.74141775677</v>
      </c>
      <c r="M1507">
        <f t="shared" si="189"/>
        <v>1027.7770674383698</v>
      </c>
      <c r="N1507" t="e">
        <f t="shared" si="190"/>
        <v>#N/A</v>
      </c>
      <c r="O1507" t="str">
        <f t="shared" si="191"/>
        <v>NA</v>
      </c>
      <c r="P1507" t="e">
        <v>#N/A</v>
      </c>
      <c r="Q1507" t="e">
        <v>#N/A</v>
      </c>
      <c r="R1507" t="str" cm="1">
        <f t="array" ref="R1507">INDEX($U$2:$U$6,ROUNDUP(K1507/$T$2,0))</f>
        <v>40-60%</v>
      </c>
      <c r="V1507">
        <v>0</v>
      </c>
    </row>
    <row r="1508" spans="1:22" x14ac:dyDescent="0.25">
      <c r="A1508" s="26">
        <v>5816</v>
      </c>
      <c r="B1508" s="96" t="s">
        <v>2220</v>
      </c>
      <c r="C1508">
        <v>83252107</v>
      </c>
      <c r="D1508" t="s">
        <v>2219</v>
      </c>
      <c r="E1508">
        <v>14988.5932922342</v>
      </c>
      <c r="F1508">
        <f t="shared" si="185"/>
        <v>9.3154712816868859</v>
      </c>
      <c r="G1508" s="27">
        <v>180</v>
      </c>
      <c r="H1508">
        <f t="shared" si="186"/>
        <v>0.52964929826282414</v>
      </c>
      <c r="I1508">
        <f t="shared" si="187"/>
        <v>4.9339328273329501</v>
      </c>
      <c r="J1508" s="97">
        <v>2.7410737929627501E-2</v>
      </c>
      <c r="K1508" s="98">
        <v>1507</v>
      </c>
      <c r="L1508">
        <f t="shared" si="188"/>
        <v>16812.056889038457</v>
      </c>
      <c r="M1508">
        <f t="shared" si="189"/>
        <v>1022.8431346110369</v>
      </c>
      <c r="N1508" t="e">
        <f t="shared" si="190"/>
        <v>#N/A</v>
      </c>
      <c r="O1508" t="str">
        <f t="shared" si="191"/>
        <v>NA</v>
      </c>
      <c r="P1508" t="e">
        <v>#N/A</v>
      </c>
      <c r="Q1508" t="e">
        <v>#N/A</v>
      </c>
      <c r="R1508" t="str" cm="1">
        <f t="array" ref="R1508">INDEX($U$2:$U$6,ROUNDUP(K1508/$T$2,0))</f>
        <v>40-60%</v>
      </c>
      <c r="V1508">
        <v>0</v>
      </c>
    </row>
    <row r="1509" spans="1:22" x14ac:dyDescent="0.25">
      <c r="A1509" s="26">
        <v>9709</v>
      </c>
      <c r="B1509" s="96" t="s">
        <v>580</v>
      </c>
      <c r="C1509">
        <v>42681102</v>
      </c>
      <c r="D1509" t="s">
        <v>261</v>
      </c>
      <c r="E1509">
        <v>23844.534928167701</v>
      </c>
      <c r="F1509">
        <f t="shared" si="185"/>
        <v>14.819474784442326</v>
      </c>
      <c r="G1509" s="27">
        <v>97</v>
      </c>
      <c r="H1509">
        <f t="shared" si="186"/>
        <v>0.17857421371566723</v>
      </c>
      <c r="I1509">
        <f t="shared" si="187"/>
        <v>2.6463760573109454</v>
      </c>
      <c r="J1509" s="97">
        <v>2.7282227394958201E-2</v>
      </c>
      <c r="K1509" s="98">
        <v>1508</v>
      </c>
      <c r="L1509">
        <f t="shared" si="188"/>
        <v>16826.876363822899</v>
      </c>
      <c r="M1509">
        <f t="shared" si="189"/>
        <v>1020.196758553726</v>
      </c>
      <c r="N1509" t="e">
        <f t="shared" si="190"/>
        <v>#N/A</v>
      </c>
      <c r="O1509" t="str">
        <f t="shared" si="191"/>
        <v>NA</v>
      </c>
      <c r="P1509" t="e">
        <v>#N/A</v>
      </c>
      <c r="Q1509" t="e">
        <v>#N/A</v>
      </c>
      <c r="R1509" t="str" cm="1">
        <f t="array" ref="R1509">INDEX($U$2:$U$6,ROUNDUP(K1509/$T$2,0))</f>
        <v>40-60%</v>
      </c>
      <c r="V1509">
        <v>0</v>
      </c>
    </row>
    <row r="1510" spans="1:22" x14ac:dyDescent="0.25">
      <c r="A1510" s="26">
        <v>1461</v>
      </c>
      <c r="B1510" s="96" t="s">
        <v>2747</v>
      </c>
      <c r="C1510">
        <v>182082103</v>
      </c>
      <c r="D1510" t="s">
        <v>2746</v>
      </c>
      <c r="E1510">
        <v>50061.440041186397</v>
      </c>
      <c r="F1510">
        <f t="shared" si="185"/>
        <v>31.113387222614293</v>
      </c>
      <c r="G1510" s="27">
        <v>229</v>
      </c>
      <c r="H1510">
        <f t="shared" si="186"/>
        <v>0.20079607991580631</v>
      </c>
      <c r="I1510">
        <f t="shared" si="187"/>
        <v>6.2474461872034865</v>
      </c>
      <c r="J1510" s="97">
        <v>2.72814243982685E-2</v>
      </c>
      <c r="K1510" s="98">
        <v>1509</v>
      </c>
      <c r="L1510">
        <f t="shared" si="188"/>
        <v>16857.989751045512</v>
      </c>
      <c r="M1510">
        <f t="shared" si="189"/>
        <v>1013.9493123665225</v>
      </c>
      <c r="N1510" t="e">
        <f t="shared" si="190"/>
        <v>#N/A</v>
      </c>
      <c r="O1510" t="str">
        <f t="shared" si="191"/>
        <v>NA</v>
      </c>
      <c r="P1510" t="e">
        <v>#N/A</v>
      </c>
      <c r="Q1510" t="e">
        <v>#N/A</v>
      </c>
      <c r="R1510" t="str" cm="1">
        <f t="array" ref="R1510">INDEX($U$2:$U$6,ROUNDUP(K1510/$T$2,0))</f>
        <v>40-60%</v>
      </c>
      <c r="V1510">
        <v>0</v>
      </c>
    </row>
    <row r="1511" spans="1:22" x14ac:dyDescent="0.25">
      <c r="A1511" s="26">
        <v>6161</v>
      </c>
      <c r="B1511" s="96" t="s">
        <v>3761</v>
      </c>
      <c r="C1511">
        <v>43361102</v>
      </c>
      <c r="D1511" t="s">
        <v>1088</v>
      </c>
      <c r="E1511">
        <v>285.91310554896199</v>
      </c>
      <c r="F1511">
        <f t="shared" si="185"/>
        <v>0.17769615012365569</v>
      </c>
      <c r="G1511" s="27">
        <v>90</v>
      </c>
      <c r="H1511">
        <f t="shared" si="186"/>
        <v>13.790178935316145</v>
      </c>
      <c r="I1511">
        <f t="shared" si="187"/>
        <v>2.4504617063220122</v>
      </c>
      <c r="J1511" s="97">
        <v>2.7227352292466801E-2</v>
      </c>
      <c r="K1511" s="98">
        <v>1510</v>
      </c>
      <c r="L1511">
        <f t="shared" si="188"/>
        <v>16858.167447195636</v>
      </c>
      <c r="M1511">
        <f t="shared" si="189"/>
        <v>1011.4988506602004</v>
      </c>
      <c r="N1511" t="e">
        <f t="shared" si="190"/>
        <v>#N/A</v>
      </c>
      <c r="O1511" t="str">
        <f t="shared" si="191"/>
        <v>NA</v>
      </c>
      <c r="P1511" t="e">
        <v>#N/A</v>
      </c>
      <c r="Q1511" t="e">
        <v>#N/A</v>
      </c>
      <c r="R1511" t="str" cm="1">
        <f t="array" ref="R1511">INDEX($U$2:$U$6,ROUNDUP(K1511/$T$2,0))</f>
        <v>40-60%</v>
      </c>
      <c r="V1511">
        <v>0</v>
      </c>
    </row>
    <row r="1512" spans="1:22" x14ac:dyDescent="0.25">
      <c r="A1512" s="26">
        <v>8442</v>
      </c>
      <c r="B1512" s="96" t="s">
        <v>1901</v>
      </c>
      <c r="C1512">
        <v>163011101</v>
      </c>
      <c r="D1512" t="s">
        <v>1607</v>
      </c>
      <c r="E1512">
        <v>5923.6574163270097</v>
      </c>
      <c r="F1512">
        <f t="shared" si="185"/>
        <v>3.6815770144978308</v>
      </c>
      <c r="G1512" s="27">
        <v>34</v>
      </c>
      <c r="H1512">
        <f t="shared" si="186"/>
        <v>0.2505674466409889</v>
      </c>
      <c r="I1512">
        <f t="shared" si="187"/>
        <v>0.92248335213487642</v>
      </c>
      <c r="J1512" s="97">
        <v>2.7131863298084601E-2</v>
      </c>
      <c r="K1512" s="98">
        <v>1511</v>
      </c>
      <c r="L1512">
        <f t="shared" si="188"/>
        <v>16861.849024210132</v>
      </c>
      <c r="M1512">
        <f t="shared" si="189"/>
        <v>1010.5763673080655</v>
      </c>
      <c r="N1512" t="e">
        <f t="shared" si="190"/>
        <v>#N/A</v>
      </c>
      <c r="O1512" t="str">
        <f t="shared" si="191"/>
        <v>NA</v>
      </c>
      <c r="P1512" t="e">
        <v>#N/A</v>
      </c>
      <c r="Q1512" t="e">
        <v>#N/A</v>
      </c>
      <c r="R1512" t="str" cm="1">
        <f t="array" ref="R1512">INDEX($U$2:$U$6,ROUNDUP(K1512/$T$2,0))</f>
        <v>40-60%</v>
      </c>
      <c r="V1512">
        <v>0</v>
      </c>
    </row>
    <row r="1513" spans="1:22" x14ac:dyDescent="0.25">
      <c r="A1513" s="26">
        <v>7912</v>
      </c>
      <c r="B1513" s="96" t="s">
        <v>4659</v>
      </c>
      <c r="C1513">
        <v>24101101</v>
      </c>
      <c r="D1513" t="s">
        <v>1328</v>
      </c>
      <c r="E1513">
        <v>9148.5424977758994</v>
      </c>
      <c r="F1513">
        <f t="shared" si="185"/>
        <v>5.6858561204325042</v>
      </c>
      <c r="G1513" s="27">
        <v>42</v>
      </c>
      <c r="H1513">
        <f t="shared" si="186"/>
        <v>0.20003208935324612</v>
      </c>
      <c r="I1513">
        <f t="shared" si="187"/>
        <v>1.137353679532056</v>
      </c>
      <c r="J1513" s="97">
        <v>2.7079849512668001E-2</v>
      </c>
      <c r="K1513" s="98">
        <v>1512</v>
      </c>
      <c r="L1513">
        <f t="shared" si="188"/>
        <v>16867.534880330564</v>
      </c>
      <c r="M1513">
        <f t="shared" si="189"/>
        <v>1009.4390136285334</v>
      </c>
      <c r="N1513" t="e">
        <f t="shared" si="190"/>
        <v>#N/A</v>
      </c>
      <c r="O1513" t="str">
        <f t="shared" si="191"/>
        <v>NA</v>
      </c>
      <c r="P1513" t="e">
        <v>#N/A</v>
      </c>
      <c r="Q1513" t="e">
        <v>#N/A</v>
      </c>
      <c r="R1513" t="str" cm="1">
        <f t="array" ref="R1513">INDEX($U$2:$U$6,ROUNDUP(K1513/$T$2,0))</f>
        <v>40-60%</v>
      </c>
      <c r="V1513">
        <v>0</v>
      </c>
    </row>
    <row r="1514" spans="1:22" x14ac:dyDescent="0.25">
      <c r="A1514" s="26">
        <v>5790</v>
      </c>
      <c r="B1514" s="96" t="s">
        <v>4660</v>
      </c>
      <c r="C1514">
        <v>152691110</v>
      </c>
      <c r="D1514" t="s">
        <v>825</v>
      </c>
      <c r="E1514">
        <v>710.71028545776403</v>
      </c>
      <c r="F1514">
        <f t="shared" si="185"/>
        <v>0.44170931352253823</v>
      </c>
      <c r="G1514" s="27">
        <v>6</v>
      </c>
      <c r="H1514">
        <f t="shared" si="186"/>
        <v>0.36731648438849396</v>
      </c>
      <c r="I1514">
        <f t="shared" si="187"/>
        <v>0.16224711216475379</v>
      </c>
      <c r="J1514" s="97">
        <v>2.7041185360792301E-2</v>
      </c>
      <c r="K1514" s="98">
        <v>1513</v>
      </c>
      <c r="L1514">
        <f t="shared" si="188"/>
        <v>16867.976589644088</v>
      </c>
      <c r="M1514">
        <f t="shared" si="189"/>
        <v>1009.2767665163686</v>
      </c>
      <c r="N1514" t="e">
        <f t="shared" si="190"/>
        <v>#N/A</v>
      </c>
      <c r="O1514" t="str">
        <f t="shared" si="191"/>
        <v>NA</v>
      </c>
      <c r="P1514" t="e">
        <v>#N/A</v>
      </c>
      <c r="Q1514" t="e">
        <v>#N/A</v>
      </c>
      <c r="R1514" t="str" cm="1">
        <f t="array" ref="R1514">INDEX($U$2:$U$6,ROUNDUP(K1514/$T$2,0))</f>
        <v>40-60%</v>
      </c>
      <c r="V1514">
        <v>0</v>
      </c>
    </row>
    <row r="1515" spans="1:22" x14ac:dyDescent="0.25">
      <c r="A1515" s="26">
        <v>9590</v>
      </c>
      <c r="B1515" s="96" t="s">
        <v>3893</v>
      </c>
      <c r="C1515">
        <v>182391103</v>
      </c>
      <c r="D1515" t="s">
        <v>2590</v>
      </c>
      <c r="E1515">
        <v>0</v>
      </c>
      <c r="F1515">
        <f t="shared" si="185"/>
        <v>0</v>
      </c>
      <c r="G1515" s="27">
        <v>42</v>
      </c>
      <c r="H1515" t="e">
        <f t="shared" si="186"/>
        <v>#DIV/0!</v>
      </c>
      <c r="I1515">
        <f t="shared" si="187"/>
        <v>1.1346355576241531</v>
      </c>
      <c r="J1515" s="97">
        <v>2.70151323243846E-2</v>
      </c>
      <c r="K1515" s="98">
        <v>1514</v>
      </c>
      <c r="L1515">
        <f t="shared" si="188"/>
        <v>16867.976589644088</v>
      </c>
      <c r="M1515">
        <f t="shared" si="189"/>
        <v>1008.1421309587445</v>
      </c>
      <c r="N1515" t="e">
        <f t="shared" si="190"/>
        <v>#N/A</v>
      </c>
      <c r="O1515" t="str">
        <f t="shared" si="191"/>
        <v>NA</v>
      </c>
      <c r="P1515" t="e">
        <v>#N/A</v>
      </c>
      <c r="Q1515" t="e">
        <v>#N/A</v>
      </c>
      <c r="R1515" t="str" cm="1">
        <f t="array" ref="R1515">INDEX($U$2:$U$6,ROUNDUP(K1515/$T$2,0))</f>
        <v>40-60%</v>
      </c>
      <c r="V1515">
        <v>0</v>
      </c>
    </row>
    <row r="1516" spans="1:22" x14ac:dyDescent="0.25">
      <c r="A1516" s="26">
        <v>9570</v>
      </c>
      <c r="B1516" s="96" t="s">
        <v>4661</v>
      </c>
      <c r="C1516">
        <v>83392102</v>
      </c>
      <c r="D1516" t="s">
        <v>3042</v>
      </c>
      <c r="E1516">
        <v>706.88773917304002</v>
      </c>
      <c r="F1516">
        <f t="shared" si="185"/>
        <v>0.43933358556435054</v>
      </c>
      <c r="G1516" s="27">
        <v>8</v>
      </c>
      <c r="H1516">
        <f t="shared" si="186"/>
        <v>0.48957354547052556</v>
      </c>
      <c r="I1516">
        <f t="shared" si="187"/>
        <v>0.2150861011290176</v>
      </c>
      <c r="J1516" s="97">
        <v>2.68857626411272E-2</v>
      </c>
      <c r="K1516" s="98">
        <v>1515</v>
      </c>
      <c r="L1516">
        <f t="shared" si="188"/>
        <v>16868.415923229652</v>
      </c>
      <c r="M1516">
        <f t="shared" si="189"/>
        <v>1007.9270448576154</v>
      </c>
      <c r="N1516" t="e">
        <f t="shared" si="190"/>
        <v>#N/A</v>
      </c>
      <c r="O1516" t="str">
        <f t="shared" si="191"/>
        <v>NA</v>
      </c>
      <c r="P1516" t="e">
        <v>#N/A</v>
      </c>
      <c r="Q1516" t="e">
        <v>#N/A</v>
      </c>
      <c r="R1516" t="str" cm="1">
        <f t="array" ref="R1516">INDEX($U$2:$U$6,ROUNDUP(K1516/$T$2,0))</f>
        <v>40-60%</v>
      </c>
      <c r="V1516">
        <v>0</v>
      </c>
    </row>
    <row r="1517" spans="1:22" x14ac:dyDescent="0.25">
      <c r="A1517" s="26">
        <v>9335</v>
      </c>
      <c r="B1517" s="96" t="s">
        <v>2322</v>
      </c>
      <c r="C1517">
        <v>182661106</v>
      </c>
      <c r="D1517" t="s">
        <v>1592</v>
      </c>
      <c r="E1517">
        <v>6041.6355984597103</v>
      </c>
      <c r="F1517">
        <f t="shared" si="185"/>
        <v>3.7549009312987636</v>
      </c>
      <c r="G1517" s="27">
        <v>62</v>
      </c>
      <c r="H1517">
        <f t="shared" si="186"/>
        <v>0.44169154246990433</v>
      </c>
      <c r="I1517">
        <f t="shared" si="187"/>
        <v>1.6585079841670312</v>
      </c>
      <c r="J1517" s="97">
        <v>2.6750128776887601E-2</v>
      </c>
      <c r="K1517" s="98">
        <v>1516</v>
      </c>
      <c r="L1517">
        <f t="shared" si="188"/>
        <v>16872.170824160949</v>
      </c>
      <c r="M1517">
        <f t="shared" si="189"/>
        <v>1006.2685368734484</v>
      </c>
      <c r="N1517" t="e">
        <f t="shared" si="190"/>
        <v>#N/A</v>
      </c>
      <c r="O1517" t="str">
        <f t="shared" si="191"/>
        <v>NA</v>
      </c>
      <c r="P1517" t="e">
        <v>#N/A</v>
      </c>
      <c r="Q1517" t="e">
        <v>#N/A</v>
      </c>
      <c r="R1517" t="str" cm="1">
        <f t="array" ref="R1517">INDEX($U$2:$U$6,ROUNDUP(K1517/$T$2,0))</f>
        <v>40-60%</v>
      </c>
      <c r="V1517">
        <v>0</v>
      </c>
    </row>
    <row r="1518" spans="1:22" x14ac:dyDescent="0.25">
      <c r="A1518" s="26">
        <v>8060</v>
      </c>
      <c r="B1518" s="96" t="s">
        <v>1137</v>
      </c>
      <c r="C1518">
        <v>42811112</v>
      </c>
      <c r="D1518" t="s">
        <v>976</v>
      </c>
      <c r="E1518">
        <v>10326.186835992899</v>
      </c>
      <c r="F1518">
        <f t="shared" si="185"/>
        <v>6.4177668340540084</v>
      </c>
      <c r="G1518" s="27">
        <v>67</v>
      </c>
      <c r="H1518">
        <f t="shared" si="186"/>
        <v>0.27860364190956466</v>
      </c>
      <c r="I1518">
        <f t="shared" si="187"/>
        <v>1.7880132128938633</v>
      </c>
      <c r="J1518" s="97">
        <v>2.6686764371550199E-2</v>
      </c>
      <c r="K1518" s="98">
        <v>1517</v>
      </c>
      <c r="L1518">
        <f t="shared" si="188"/>
        <v>16878.588590995001</v>
      </c>
      <c r="M1518">
        <f t="shared" si="189"/>
        <v>1004.4805236605546</v>
      </c>
      <c r="N1518" t="e">
        <f t="shared" si="190"/>
        <v>#N/A</v>
      </c>
      <c r="O1518" t="str">
        <f t="shared" si="191"/>
        <v>NA</v>
      </c>
      <c r="P1518" t="e">
        <v>#N/A</v>
      </c>
      <c r="Q1518" t="e">
        <v>#N/A</v>
      </c>
      <c r="R1518" t="str" cm="1">
        <f t="array" ref="R1518">INDEX($U$2:$U$6,ROUNDUP(K1518/$T$2,0))</f>
        <v>40-60%</v>
      </c>
      <c r="V1518">
        <v>0</v>
      </c>
    </row>
    <row r="1519" spans="1:22" x14ac:dyDescent="0.25">
      <c r="A1519" s="26">
        <v>2780</v>
      </c>
      <c r="B1519" s="96" t="s">
        <v>4662</v>
      </c>
      <c r="C1519">
        <v>43361102</v>
      </c>
      <c r="D1519" t="s">
        <v>1088</v>
      </c>
      <c r="E1519">
        <v>11922.4207020824</v>
      </c>
      <c r="F1519">
        <f t="shared" si="185"/>
        <v>7.4098326302563082</v>
      </c>
      <c r="G1519" s="27">
        <v>78</v>
      </c>
      <c r="H1519">
        <f t="shared" si="186"/>
        <v>0.28055337245356843</v>
      </c>
      <c r="I1519">
        <f t="shared" si="187"/>
        <v>2.0788535337349026</v>
      </c>
      <c r="J1519" s="97">
        <v>2.6651968381216699E-2</v>
      </c>
      <c r="K1519" s="98">
        <v>1518</v>
      </c>
      <c r="L1519">
        <f t="shared" si="188"/>
        <v>16885.998423625257</v>
      </c>
      <c r="M1519">
        <f t="shared" si="189"/>
        <v>1002.4016701268197</v>
      </c>
      <c r="N1519" t="e">
        <f t="shared" si="190"/>
        <v>#N/A</v>
      </c>
      <c r="O1519" t="str">
        <f t="shared" si="191"/>
        <v>NA</v>
      </c>
      <c r="P1519" t="e">
        <v>#N/A</v>
      </c>
      <c r="Q1519" t="e">
        <v>#N/A</v>
      </c>
      <c r="R1519" t="str" cm="1">
        <f t="array" ref="R1519">INDEX($U$2:$U$6,ROUNDUP(K1519/$T$2,0))</f>
        <v>40-60%</v>
      </c>
      <c r="V1519">
        <v>0</v>
      </c>
    </row>
    <row r="1520" spans="1:22" x14ac:dyDescent="0.25">
      <c r="A1520" s="26">
        <v>5253</v>
      </c>
      <c r="B1520" s="96" t="s">
        <v>1258</v>
      </c>
      <c r="C1520">
        <v>192401101</v>
      </c>
      <c r="D1520" t="s">
        <v>314</v>
      </c>
      <c r="E1520">
        <v>19513.0606149181</v>
      </c>
      <c r="F1520">
        <f t="shared" si="185"/>
        <v>12.127446000570602</v>
      </c>
      <c r="G1520" s="27">
        <v>150</v>
      </c>
      <c r="H1520">
        <f t="shared" si="186"/>
        <v>0.32957199424574679</v>
      </c>
      <c r="I1520">
        <f t="shared" si="187"/>
        <v>3.9968665635156597</v>
      </c>
      <c r="J1520" s="97">
        <v>2.6645777090104399E-2</v>
      </c>
      <c r="K1520" s="98">
        <v>1519</v>
      </c>
      <c r="L1520">
        <f t="shared" si="188"/>
        <v>16898.125869625826</v>
      </c>
      <c r="M1520">
        <f t="shared" si="189"/>
        <v>998.40480356330397</v>
      </c>
      <c r="N1520" t="e">
        <f t="shared" si="190"/>
        <v>#N/A</v>
      </c>
      <c r="O1520" t="str">
        <f t="shared" si="191"/>
        <v>NA</v>
      </c>
      <c r="P1520" t="e">
        <v>#N/A</v>
      </c>
      <c r="Q1520" t="e">
        <v>#N/A</v>
      </c>
      <c r="R1520" t="str" cm="1">
        <f t="array" ref="R1520">INDEX($U$2:$U$6,ROUNDUP(K1520/$T$2,0))</f>
        <v>40-60%</v>
      </c>
      <c r="V1520">
        <v>0</v>
      </c>
    </row>
    <row r="1521" spans="1:22" x14ac:dyDescent="0.25">
      <c r="A1521" s="26">
        <v>9493</v>
      </c>
      <c r="B1521" s="96" t="s">
        <v>4663</v>
      </c>
      <c r="C1521">
        <v>152481103</v>
      </c>
      <c r="D1521" t="s">
        <v>928</v>
      </c>
      <c r="E1521">
        <v>2518.7659002786299</v>
      </c>
      <c r="F1521">
        <f t="shared" si="185"/>
        <v>1.5654231822738534</v>
      </c>
      <c r="G1521" s="27">
        <v>25</v>
      </c>
      <c r="H1521">
        <f t="shared" si="186"/>
        <v>0.42525460828385131</v>
      </c>
      <c r="I1521">
        <f t="shared" si="187"/>
        <v>0.6657034221763275</v>
      </c>
      <c r="J1521" s="97">
        <v>2.6628136887053101E-2</v>
      </c>
      <c r="K1521" s="98">
        <v>1520</v>
      </c>
      <c r="L1521">
        <f t="shared" si="188"/>
        <v>16899.6912928081</v>
      </c>
      <c r="M1521">
        <f t="shared" si="189"/>
        <v>997.73910014112766</v>
      </c>
      <c r="N1521" t="e">
        <f t="shared" si="190"/>
        <v>#N/A</v>
      </c>
      <c r="O1521" t="str">
        <f t="shared" si="191"/>
        <v>NA</v>
      </c>
      <c r="P1521" t="e">
        <v>#N/A</v>
      </c>
      <c r="Q1521" t="e">
        <v>#N/A</v>
      </c>
      <c r="R1521" t="str" cm="1">
        <f t="array" ref="R1521">INDEX($U$2:$U$6,ROUNDUP(K1521/$T$2,0))</f>
        <v>40-60%</v>
      </c>
      <c r="V1521">
        <v>0</v>
      </c>
    </row>
    <row r="1522" spans="1:22" x14ac:dyDescent="0.25">
      <c r="A1522" s="26">
        <v>2834</v>
      </c>
      <c r="B1522" s="96" t="s">
        <v>4664</v>
      </c>
      <c r="C1522">
        <v>13911101</v>
      </c>
      <c r="D1522" t="s">
        <v>2589</v>
      </c>
      <c r="E1522">
        <v>1899.3732814973901</v>
      </c>
      <c r="F1522">
        <f t="shared" si="185"/>
        <v>1.1804681674937165</v>
      </c>
      <c r="G1522" s="27">
        <v>75</v>
      </c>
      <c r="H1522">
        <f t="shared" si="186"/>
        <v>1.6869714231516009</v>
      </c>
      <c r="I1522">
        <f t="shared" si="187"/>
        <v>1.9914160645020373</v>
      </c>
      <c r="J1522" s="97">
        <v>2.6552214193360499E-2</v>
      </c>
      <c r="K1522" s="98">
        <v>1521</v>
      </c>
      <c r="L1522">
        <f t="shared" si="188"/>
        <v>16900.871760975595</v>
      </c>
      <c r="M1522">
        <f t="shared" si="189"/>
        <v>995.74768407662566</v>
      </c>
      <c r="N1522" t="e">
        <f t="shared" si="190"/>
        <v>#N/A</v>
      </c>
      <c r="O1522" t="str">
        <f t="shared" si="191"/>
        <v>NA</v>
      </c>
      <c r="P1522" t="e">
        <v>#N/A</v>
      </c>
      <c r="Q1522" t="e">
        <v>#N/A</v>
      </c>
      <c r="R1522" t="str" cm="1">
        <f t="array" ref="R1522">INDEX($U$2:$U$6,ROUNDUP(K1522/$T$2,0))</f>
        <v>40-60%</v>
      </c>
      <c r="V1522">
        <v>0</v>
      </c>
    </row>
    <row r="1523" spans="1:22" x14ac:dyDescent="0.25">
      <c r="A1523" s="26">
        <v>4322</v>
      </c>
      <c r="B1523" s="96" t="s">
        <v>1868</v>
      </c>
      <c r="C1523">
        <v>102911109</v>
      </c>
      <c r="D1523" t="s">
        <v>284</v>
      </c>
      <c r="E1523">
        <v>138.23537260265499</v>
      </c>
      <c r="F1523">
        <f t="shared" si="185"/>
        <v>8.5913842512526414E-2</v>
      </c>
      <c r="G1523" s="27">
        <v>35</v>
      </c>
      <c r="H1523">
        <f t="shared" si="186"/>
        <v>10.813676061745504</v>
      </c>
      <c r="I1523">
        <f t="shared" si="187"/>
        <v>0.92904446215028003</v>
      </c>
      <c r="J1523" s="97">
        <v>2.6544127490008E-2</v>
      </c>
      <c r="K1523" s="98">
        <v>1522</v>
      </c>
      <c r="L1523">
        <f t="shared" si="188"/>
        <v>16900.957674818106</v>
      </c>
      <c r="M1523">
        <f t="shared" si="189"/>
        <v>994.81863961447539</v>
      </c>
      <c r="N1523" t="e">
        <f t="shared" si="190"/>
        <v>#N/A</v>
      </c>
      <c r="O1523" t="str">
        <f t="shared" si="191"/>
        <v>NA</v>
      </c>
      <c r="P1523" t="e">
        <v>#N/A</v>
      </c>
      <c r="Q1523" t="e">
        <v>#N/A</v>
      </c>
      <c r="R1523" t="str" cm="1">
        <f t="array" ref="R1523">INDEX($U$2:$U$6,ROUNDUP(K1523/$T$2,0))</f>
        <v>40-60%</v>
      </c>
      <c r="V1523">
        <v>0</v>
      </c>
    </row>
    <row r="1524" spans="1:22" x14ac:dyDescent="0.25">
      <c r="A1524" s="26">
        <v>9896</v>
      </c>
      <c r="B1524" s="96" t="s">
        <v>4665</v>
      </c>
      <c r="C1524">
        <v>43292102</v>
      </c>
      <c r="D1524" t="s">
        <v>615</v>
      </c>
      <c r="E1524">
        <v>706.74170553338297</v>
      </c>
      <c r="F1524">
        <f t="shared" si="185"/>
        <v>0.43924282506736045</v>
      </c>
      <c r="G1524" s="27">
        <v>25</v>
      </c>
      <c r="H1524">
        <f t="shared" si="186"/>
        <v>1.5096603647336837</v>
      </c>
      <c r="I1524">
        <f t="shared" si="187"/>
        <v>0.66310748349784499</v>
      </c>
      <c r="J1524" s="97">
        <v>2.65242993399138E-2</v>
      </c>
      <c r="K1524" s="98">
        <v>1523</v>
      </c>
      <c r="L1524">
        <f t="shared" si="188"/>
        <v>16901.396917643175</v>
      </c>
      <c r="M1524">
        <f t="shared" si="189"/>
        <v>994.15553213097758</v>
      </c>
      <c r="N1524" t="e">
        <f t="shared" si="190"/>
        <v>#N/A</v>
      </c>
      <c r="O1524" t="str">
        <f t="shared" si="191"/>
        <v>NA</v>
      </c>
      <c r="P1524" t="e">
        <v>#N/A</v>
      </c>
      <c r="Q1524" t="e">
        <v>#N/A</v>
      </c>
      <c r="R1524" t="str" cm="1">
        <f t="array" ref="R1524">INDEX($U$2:$U$6,ROUNDUP(K1524/$T$2,0))</f>
        <v>40-60%</v>
      </c>
      <c r="V1524">
        <v>0</v>
      </c>
    </row>
    <row r="1525" spans="1:22" x14ac:dyDescent="0.25">
      <c r="A1525" s="26">
        <v>7392</v>
      </c>
      <c r="B1525" s="96" t="s">
        <v>4666</v>
      </c>
      <c r="C1525">
        <v>43501103</v>
      </c>
      <c r="D1525" t="s">
        <v>4304</v>
      </c>
      <c r="E1525">
        <v>0</v>
      </c>
      <c r="F1525">
        <f t="shared" si="185"/>
        <v>0</v>
      </c>
      <c r="G1525" s="27">
        <v>64</v>
      </c>
      <c r="H1525" t="e">
        <f t="shared" si="186"/>
        <v>#DIV/0!</v>
      </c>
      <c r="I1525">
        <f t="shared" si="187"/>
        <v>1.6932804442915008</v>
      </c>
      <c r="J1525" s="97">
        <v>2.64575069420547E-2</v>
      </c>
      <c r="K1525" s="98">
        <v>1524</v>
      </c>
      <c r="L1525">
        <f t="shared" si="188"/>
        <v>16901.396917643175</v>
      </c>
      <c r="M1525">
        <f t="shared" si="189"/>
        <v>992.46225168668605</v>
      </c>
      <c r="N1525" t="e">
        <f t="shared" si="190"/>
        <v>#N/A</v>
      </c>
      <c r="O1525" t="str">
        <f t="shared" si="191"/>
        <v>NA</v>
      </c>
      <c r="P1525" t="e">
        <v>#N/A</v>
      </c>
      <c r="Q1525" t="e">
        <v>#N/A</v>
      </c>
      <c r="R1525" t="str" cm="1">
        <f t="array" ref="R1525">INDEX($U$2:$U$6,ROUNDUP(K1525/$T$2,0))</f>
        <v>40-60%</v>
      </c>
      <c r="V1525">
        <v>0</v>
      </c>
    </row>
    <row r="1526" spans="1:22" x14ac:dyDescent="0.25">
      <c r="A1526" s="26">
        <v>7312</v>
      </c>
      <c r="B1526" s="96" t="s">
        <v>4667</v>
      </c>
      <c r="C1526">
        <v>63642113</v>
      </c>
      <c r="D1526" t="s">
        <v>2153</v>
      </c>
      <c r="E1526">
        <v>587.38809161527399</v>
      </c>
      <c r="F1526">
        <f t="shared" si="185"/>
        <v>0.36506407185535983</v>
      </c>
      <c r="G1526" s="27">
        <v>40</v>
      </c>
      <c r="H1526">
        <f t="shared" si="186"/>
        <v>2.8954565167771187</v>
      </c>
      <c r="I1526">
        <f t="shared" si="187"/>
        <v>1.057027145894792</v>
      </c>
      <c r="J1526" s="97">
        <v>2.6425678647369801E-2</v>
      </c>
      <c r="K1526" s="98">
        <v>1525</v>
      </c>
      <c r="L1526">
        <f t="shared" si="188"/>
        <v>16901.76198171503</v>
      </c>
      <c r="M1526">
        <f t="shared" si="189"/>
        <v>991.40522454079121</v>
      </c>
      <c r="N1526" t="e">
        <f t="shared" si="190"/>
        <v>#N/A</v>
      </c>
      <c r="O1526" t="str">
        <f t="shared" si="191"/>
        <v>NA</v>
      </c>
      <c r="P1526" t="e">
        <v>#N/A</v>
      </c>
      <c r="Q1526" t="e">
        <v>#N/A</v>
      </c>
      <c r="R1526" t="str" cm="1">
        <f t="array" ref="R1526">INDEX($U$2:$U$6,ROUNDUP(K1526/$T$2,0))</f>
        <v>40-60%</v>
      </c>
      <c r="V1526">
        <v>0</v>
      </c>
    </row>
    <row r="1527" spans="1:22" x14ac:dyDescent="0.25">
      <c r="A1527" s="26">
        <v>5020</v>
      </c>
      <c r="B1527" s="96" t="s">
        <v>4668</v>
      </c>
      <c r="C1527">
        <v>152301101</v>
      </c>
      <c r="D1527" t="s">
        <v>758</v>
      </c>
      <c r="E1527">
        <v>23251.1044123233</v>
      </c>
      <c r="F1527">
        <f t="shared" si="185"/>
        <v>14.450655321518521</v>
      </c>
      <c r="G1527" s="27">
        <v>153</v>
      </c>
      <c r="H1527">
        <f t="shared" si="186"/>
        <v>0.27947701510898926</v>
      </c>
      <c r="I1527">
        <f t="shared" si="187"/>
        <v>4.0386260156268277</v>
      </c>
      <c r="J1527" s="97">
        <v>2.6396248468149201E-2</v>
      </c>
      <c r="K1527" s="98">
        <v>1526</v>
      </c>
      <c r="L1527">
        <f t="shared" si="188"/>
        <v>16916.212637036548</v>
      </c>
      <c r="M1527">
        <f t="shared" si="189"/>
        <v>987.36659852516436</v>
      </c>
      <c r="N1527" t="e">
        <f t="shared" si="190"/>
        <v>#N/A</v>
      </c>
      <c r="O1527" t="str">
        <f t="shared" si="191"/>
        <v>NA</v>
      </c>
      <c r="P1527" t="e">
        <v>#N/A</v>
      </c>
      <c r="Q1527" t="e">
        <v>#N/A</v>
      </c>
      <c r="R1527" t="str" cm="1">
        <f t="array" ref="R1527">INDEX($U$2:$U$6,ROUNDUP(K1527/$T$2,0))</f>
        <v>40-60%</v>
      </c>
      <c r="V1527">
        <v>0</v>
      </c>
    </row>
    <row r="1528" spans="1:22" x14ac:dyDescent="0.25">
      <c r="A1528" s="26">
        <v>2080</v>
      </c>
      <c r="B1528" s="96" t="s">
        <v>2230</v>
      </c>
      <c r="C1528">
        <v>192151131</v>
      </c>
      <c r="D1528" t="s">
        <v>2077</v>
      </c>
      <c r="E1528">
        <v>475.01262233861399</v>
      </c>
      <c r="F1528">
        <f t="shared" si="185"/>
        <v>0.29522226372816285</v>
      </c>
      <c r="G1528" s="27">
        <v>87</v>
      </c>
      <c r="H1528">
        <f t="shared" si="186"/>
        <v>7.7717590249982393</v>
      </c>
      <c r="I1528">
        <f t="shared" si="187"/>
        <v>2.2943962925097598</v>
      </c>
      <c r="J1528" s="97">
        <v>2.63723711782731E-2</v>
      </c>
      <c r="K1528" s="98">
        <v>1527</v>
      </c>
      <c r="L1528">
        <f t="shared" si="188"/>
        <v>16916.507859300276</v>
      </c>
      <c r="M1528">
        <f t="shared" si="189"/>
        <v>985.0722022326546</v>
      </c>
      <c r="N1528" t="e">
        <f t="shared" si="190"/>
        <v>#N/A</v>
      </c>
      <c r="O1528" t="str">
        <f t="shared" si="191"/>
        <v>NA</v>
      </c>
      <c r="P1528" t="e">
        <v>#N/A</v>
      </c>
      <c r="Q1528" t="e">
        <v>#N/A</v>
      </c>
      <c r="R1528" t="str" cm="1">
        <f t="array" ref="R1528">INDEX($U$2:$U$6,ROUNDUP(K1528/$T$2,0))</f>
        <v>40-60%</v>
      </c>
      <c r="V1528">
        <v>0</v>
      </c>
    </row>
    <row r="1529" spans="1:22" x14ac:dyDescent="0.25">
      <c r="A1529" s="26">
        <v>5621</v>
      </c>
      <c r="B1529" s="96" t="s">
        <v>1995</v>
      </c>
      <c r="C1529">
        <v>42851121</v>
      </c>
      <c r="D1529" t="s">
        <v>381</v>
      </c>
      <c r="E1529">
        <v>8213.2529929817701</v>
      </c>
      <c r="F1529">
        <f t="shared" si="185"/>
        <v>5.1045699148426165</v>
      </c>
      <c r="G1529" s="27">
        <v>31</v>
      </c>
      <c r="H1529">
        <f t="shared" si="186"/>
        <v>0.16007200734236171</v>
      </c>
      <c r="I1529">
        <f t="shared" si="187"/>
        <v>0.81709875288828593</v>
      </c>
      <c r="J1529" s="97">
        <v>2.6358024286718899E-2</v>
      </c>
      <c r="K1529" s="98">
        <v>1528</v>
      </c>
      <c r="L1529">
        <f t="shared" si="188"/>
        <v>16921.612429215118</v>
      </c>
      <c r="M1529">
        <f t="shared" si="189"/>
        <v>984.25510347976626</v>
      </c>
      <c r="N1529" t="e">
        <f t="shared" si="190"/>
        <v>#N/A</v>
      </c>
      <c r="O1529" t="str">
        <f t="shared" si="191"/>
        <v>NA</v>
      </c>
      <c r="P1529" t="e">
        <v>#N/A</v>
      </c>
      <c r="Q1529" t="e">
        <v>#N/A</v>
      </c>
      <c r="R1529" t="str" cm="1">
        <f t="array" ref="R1529">INDEX($U$2:$U$6,ROUNDUP(K1529/$T$2,0))</f>
        <v>40-60%</v>
      </c>
      <c r="V1529">
        <v>0</v>
      </c>
    </row>
    <row r="1530" spans="1:22" x14ac:dyDescent="0.25">
      <c r="A1530" s="26">
        <v>7707</v>
      </c>
      <c r="B1530" s="96" t="s">
        <v>4038</v>
      </c>
      <c r="C1530">
        <v>152591101</v>
      </c>
      <c r="D1530" t="s">
        <v>2858</v>
      </c>
      <c r="E1530">
        <v>4391.6286261974901</v>
      </c>
      <c r="F1530">
        <f t="shared" si="185"/>
        <v>2.7294149323788006</v>
      </c>
      <c r="G1530" s="27">
        <v>38</v>
      </c>
      <c r="H1530">
        <f t="shared" si="186"/>
        <v>0.36648239847446551</v>
      </c>
      <c r="I1530">
        <f t="shared" si="187"/>
        <v>1.0002825308502039</v>
      </c>
      <c r="J1530" s="97">
        <v>2.6323224496057999E-2</v>
      </c>
      <c r="K1530" s="98">
        <v>1529</v>
      </c>
      <c r="L1530">
        <f t="shared" si="188"/>
        <v>16924.341844147497</v>
      </c>
      <c r="M1530">
        <f t="shared" si="189"/>
        <v>983.25482094891606</v>
      </c>
      <c r="N1530" t="e">
        <f t="shared" si="190"/>
        <v>#N/A</v>
      </c>
      <c r="O1530" t="str">
        <f t="shared" si="191"/>
        <v>NA</v>
      </c>
      <c r="P1530" t="e">
        <v>#N/A</v>
      </c>
      <c r="Q1530" t="e">
        <v>#N/A</v>
      </c>
      <c r="R1530" t="str" cm="1">
        <f t="array" ref="R1530">INDEX($U$2:$U$6,ROUNDUP(K1530/$T$2,0))</f>
        <v>40-60%</v>
      </c>
      <c r="V1530">
        <v>0</v>
      </c>
    </row>
    <row r="1531" spans="1:22" x14ac:dyDescent="0.25">
      <c r="A1531" s="26">
        <v>4086</v>
      </c>
      <c r="B1531" s="96" t="s">
        <v>782</v>
      </c>
      <c r="C1531">
        <v>163201102</v>
      </c>
      <c r="D1531" t="s">
        <v>450</v>
      </c>
      <c r="E1531">
        <v>27305.8876967996</v>
      </c>
      <c r="F1531">
        <f t="shared" si="185"/>
        <v>16.970719513237789</v>
      </c>
      <c r="G1531" s="27">
        <v>173</v>
      </c>
      <c r="H1531">
        <f t="shared" si="186"/>
        <v>0.2665268036481116</v>
      </c>
      <c r="I1531">
        <f t="shared" si="187"/>
        <v>4.5231516274719041</v>
      </c>
      <c r="J1531" s="97">
        <v>2.61453851298954E-2</v>
      </c>
      <c r="K1531" s="98">
        <v>1530</v>
      </c>
      <c r="L1531">
        <f t="shared" si="188"/>
        <v>16941.312563660736</v>
      </c>
      <c r="M1531">
        <f t="shared" si="189"/>
        <v>978.7316693214442</v>
      </c>
      <c r="N1531" t="e">
        <f t="shared" si="190"/>
        <v>#N/A</v>
      </c>
      <c r="O1531" t="str">
        <f t="shared" si="191"/>
        <v>NA</v>
      </c>
      <c r="P1531" t="e">
        <v>#N/A</v>
      </c>
      <c r="Q1531" t="e">
        <v>#N/A</v>
      </c>
      <c r="R1531" t="str" cm="1">
        <f t="array" ref="R1531">INDEX($U$2:$U$6,ROUNDUP(K1531/$T$2,0))</f>
        <v>40-60%</v>
      </c>
      <c r="V1531">
        <v>0</v>
      </c>
    </row>
    <row r="1532" spans="1:22" x14ac:dyDescent="0.25">
      <c r="A1532" s="26">
        <v>3634</v>
      </c>
      <c r="B1532" s="96" t="s">
        <v>463</v>
      </c>
      <c r="C1532">
        <v>103201102</v>
      </c>
      <c r="D1532" t="s">
        <v>226</v>
      </c>
      <c r="E1532">
        <v>7840.3137636362299</v>
      </c>
      <c r="F1532">
        <f t="shared" si="185"/>
        <v>4.8727866772133188</v>
      </c>
      <c r="G1532" s="27">
        <v>44</v>
      </c>
      <c r="H1532">
        <f t="shared" si="186"/>
        <v>0.23535127284034069</v>
      </c>
      <c r="I1532">
        <f t="shared" si="187"/>
        <v>1.1468165467616089</v>
      </c>
      <c r="J1532" s="97">
        <v>2.6064012426400201E-2</v>
      </c>
      <c r="K1532" s="98">
        <v>1531</v>
      </c>
      <c r="L1532">
        <f t="shared" si="188"/>
        <v>16946.18535033795</v>
      </c>
      <c r="M1532">
        <f t="shared" si="189"/>
        <v>977.58485277468264</v>
      </c>
      <c r="N1532" t="e">
        <f t="shared" si="190"/>
        <v>#N/A</v>
      </c>
      <c r="O1532" t="str">
        <f t="shared" si="191"/>
        <v>NA</v>
      </c>
      <c r="P1532" t="e">
        <v>#N/A</v>
      </c>
      <c r="Q1532" t="e">
        <v>#N/A</v>
      </c>
      <c r="R1532" t="str" cm="1">
        <f t="array" ref="R1532">INDEX($U$2:$U$6,ROUNDUP(K1532/$T$2,0))</f>
        <v>40-60%</v>
      </c>
      <c r="V1532">
        <v>0</v>
      </c>
    </row>
    <row r="1533" spans="1:22" x14ac:dyDescent="0.25">
      <c r="A1533" s="26">
        <v>5849</v>
      </c>
      <c r="B1533" s="96" t="s">
        <v>1949</v>
      </c>
      <c r="C1533">
        <v>42251101</v>
      </c>
      <c r="D1533" t="s">
        <v>526</v>
      </c>
      <c r="E1533">
        <v>5979.9349972835298</v>
      </c>
      <c r="F1533">
        <f t="shared" si="185"/>
        <v>3.7165537584111434</v>
      </c>
      <c r="G1533" s="27">
        <v>68</v>
      </c>
      <c r="H1533">
        <f t="shared" si="186"/>
        <v>0.47679426677821485</v>
      </c>
      <c r="I1533">
        <f t="shared" si="187"/>
        <v>1.7720315241834599</v>
      </c>
      <c r="J1533" s="97">
        <v>2.6059287120344998E-2</v>
      </c>
      <c r="K1533" s="98">
        <v>1532</v>
      </c>
      <c r="L1533">
        <f t="shared" si="188"/>
        <v>16949.901904096361</v>
      </c>
      <c r="M1533">
        <f t="shared" si="189"/>
        <v>975.81282125049916</v>
      </c>
      <c r="N1533" t="e">
        <f t="shared" si="190"/>
        <v>#N/A</v>
      </c>
      <c r="O1533" t="str">
        <f t="shared" si="191"/>
        <v>NA</v>
      </c>
      <c r="P1533" t="e">
        <v>#N/A</v>
      </c>
      <c r="Q1533" t="e">
        <v>#N/A</v>
      </c>
      <c r="R1533" t="str" cm="1">
        <f t="array" ref="R1533">INDEX($U$2:$U$6,ROUNDUP(K1533/$T$2,0))</f>
        <v>40-60%</v>
      </c>
      <c r="V1533">
        <v>0</v>
      </c>
    </row>
    <row r="1534" spans="1:22" x14ac:dyDescent="0.25">
      <c r="A1534" s="26">
        <v>9887</v>
      </c>
      <c r="B1534" s="96" t="s">
        <v>4669</v>
      </c>
      <c r="C1534">
        <v>42211104</v>
      </c>
      <c r="D1534" t="s">
        <v>2646</v>
      </c>
      <c r="E1534">
        <v>722.77707429730197</v>
      </c>
      <c r="F1534">
        <f t="shared" si="185"/>
        <v>0.44920887153343814</v>
      </c>
      <c r="G1534" s="27">
        <v>9</v>
      </c>
      <c r="H1534">
        <f t="shared" si="186"/>
        <v>0.52183348565239518</v>
      </c>
      <c r="I1534">
        <f t="shared" si="187"/>
        <v>0.23441223121827301</v>
      </c>
      <c r="J1534" s="97">
        <v>2.6045803468697001E-2</v>
      </c>
      <c r="K1534" s="98">
        <v>1533</v>
      </c>
      <c r="L1534">
        <f t="shared" si="188"/>
        <v>16950.351112967895</v>
      </c>
      <c r="M1534">
        <f t="shared" si="189"/>
        <v>975.57840901928091</v>
      </c>
      <c r="N1534" t="e">
        <f t="shared" si="190"/>
        <v>#N/A</v>
      </c>
      <c r="O1534" t="str">
        <f t="shared" si="191"/>
        <v>NA</v>
      </c>
      <c r="P1534" t="e">
        <v>#N/A</v>
      </c>
      <c r="Q1534" t="e">
        <v>#N/A</v>
      </c>
      <c r="R1534" t="str" cm="1">
        <f t="array" ref="R1534">INDEX($U$2:$U$6,ROUNDUP(K1534/$T$2,0))</f>
        <v>40-60%</v>
      </c>
      <c r="V1534">
        <v>0</v>
      </c>
    </row>
    <row r="1535" spans="1:22" x14ac:dyDescent="0.25">
      <c r="A1535" s="26">
        <v>6186</v>
      </c>
      <c r="B1535" s="96" t="s">
        <v>1748</v>
      </c>
      <c r="C1535">
        <v>162211101</v>
      </c>
      <c r="D1535" t="s">
        <v>1162</v>
      </c>
      <c r="E1535">
        <v>48202.521666031498</v>
      </c>
      <c r="F1535">
        <f t="shared" si="185"/>
        <v>29.958061942841205</v>
      </c>
      <c r="G1535" s="27">
        <v>294</v>
      </c>
      <c r="H1535">
        <f t="shared" si="186"/>
        <v>0.25505796628290767</v>
      </c>
      <c r="I1535">
        <f t="shared" si="187"/>
        <v>7.6410423529184515</v>
      </c>
      <c r="J1535" s="97">
        <v>2.59899399759131E-2</v>
      </c>
      <c r="K1535" s="98">
        <v>1534</v>
      </c>
      <c r="L1535">
        <f t="shared" si="188"/>
        <v>16980.309174910737</v>
      </c>
      <c r="M1535">
        <f t="shared" si="189"/>
        <v>967.93736666636244</v>
      </c>
      <c r="N1535" t="e">
        <f t="shared" si="190"/>
        <v>#N/A</v>
      </c>
      <c r="O1535" t="str">
        <f t="shared" si="191"/>
        <v>NA</v>
      </c>
      <c r="P1535" t="e">
        <v>#N/A</v>
      </c>
      <c r="Q1535" t="e">
        <v>#N/A</v>
      </c>
      <c r="R1535" t="str" cm="1">
        <f t="array" ref="R1535">INDEX($U$2:$U$6,ROUNDUP(K1535/$T$2,0))</f>
        <v>40-60%</v>
      </c>
      <c r="V1535">
        <v>0</v>
      </c>
    </row>
    <row r="1536" spans="1:22" x14ac:dyDescent="0.25">
      <c r="A1536" s="26">
        <v>6575</v>
      </c>
      <c r="B1536" s="96" t="s">
        <v>2932</v>
      </c>
      <c r="C1536">
        <v>103091102</v>
      </c>
      <c r="D1536" t="s">
        <v>1040</v>
      </c>
      <c r="E1536">
        <v>7194.66401549681</v>
      </c>
      <c r="F1536">
        <f t="shared" si="185"/>
        <v>4.4715127504641456</v>
      </c>
      <c r="G1536" s="27">
        <v>51</v>
      </c>
      <c r="H1536">
        <f t="shared" si="186"/>
        <v>0.29581275447320604</v>
      </c>
      <c r="I1536">
        <f t="shared" si="187"/>
        <v>1.3227305033768606</v>
      </c>
      <c r="J1536" s="97">
        <v>2.5935892223075699E-2</v>
      </c>
      <c r="K1536" s="98">
        <v>1535</v>
      </c>
      <c r="L1536">
        <f t="shared" si="188"/>
        <v>16984.780687661201</v>
      </c>
      <c r="M1536">
        <f t="shared" si="189"/>
        <v>966.61463616298556</v>
      </c>
      <c r="N1536" t="e">
        <f t="shared" si="190"/>
        <v>#N/A</v>
      </c>
      <c r="O1536" t="str">
        <f t="shared" si="191"/>
        <v>NA</v>
      </c>
      <c r="P1536" t="e">
        <v>#N/A</v>
      </c>
      <c r="Q1536" t="e">
        <v>#N/A</v>
      </c>
      <c r="R1536" t="str" cm="1">
        <f t="array" ref="R1536">INDEX($U$2:$U$6,ROUNDUP(K1536/$T$2,0))</f>
        <v>40-60%</v>
      </c>
      <c r="V1536">
        <v>0</v>
      </c>
    </row>
    <row r="1537" spans="1:22" x14ac:dyDescent="0.25">
      <c r="A1537" s="26">
        <v>5041</v>
      </c>
      <c r="B1537" s="96" t="s">
        <v>4670</v>
      </c>
      <c r="C1537">
        <v>163011103</v>
      </c>
      <c r="D1537" t="s">
        <v>1776</v>
      </c>
      <c r="E1537">
        <v>2844.86606138056</v>
      </c>
      <c r="F1537">
        <f t="shared" si="185"/>
        <v>1.7680957497703915</v>
      </c>
      <c r="G1537" s="27">
        <v>76</v>
      </c>
      <c r="H1537">
        <f t="shared" si="186"/>
        <v>1.1143342737883777</v>
      </c>
      <c r="I1537">
        <f t="shared" si="187"/>
        <v>1.9702496933087064</v>
      </c>
      <c r="J1537" s="97">
        <v>2.5924338069851401E-2</v>
      </c>
      <c r="K1537" s="98">
        <v>1536</v>
      </c>
      <c r="L1537">
        <f t="shared" si="188"/>
        <v>16986.54878341097</v>
      </c>
      <c r="M1537">
        <f t="shared" si="189"/>
        <v>964.64438646967687</v>
      </c>
      <c r="N1537" t="e">
        <f t="shared" si="190"/>
        <v>#N/A</v>
      </c>
      <c r="O1537" t="str">
        <f t="shared" si="191"/>
        <v>NA</v>
      </c>
      <c r="P1537" t="e">
        <v>#N/A</v>
      </c>
      <c r="Q1537" t="e">
        <v>#N/A</v>
      </c>
      <c r="R1537" t="str" cm="1">
        <f t="array" ref="R1537">INDEX($U$2:$U$6,ROUNDUP(K1537/$T$2,0))</f>
        <v>40-60%</v>
      </c>
      <c r="V1537">
        <v>0</v>
      </c>
    </row>
    <row r="1538" spans="1:22" x14ac:dyDescent="0.25">
      <c r="A1538" s="26">
        <v>7535</v>
      </c>
      <c r="B1538" s="96" t="s">
        <v>4671</v>
      </c>
      <c r="C1538">
        <v>102831104</v>
      </c>
      <c r="D1538" t="s">
        <v>1082</v>
      </c>
      <c r="E1538">
        <v>17659.708717323902</v>
      </c>
      <c r="F1538">
        <f t="shared" si="185"/>
        <v>10.975580309088814</v>
      </c>
      <c r="G1538" s="27">
        <v>99</v>
      </c>
      <c r="H1538">
        <f t="shared" si="186"/>
        <v>0.23309146985930729</v>
      </c>
      <c r="I1538">
        <f t="shared" si="187"/>
        <v>2.5583141468043817</v>
      </c>
      <c r="J1538" s="97">
        <v>2.5841557038428099E-2</v>
      </c>
      <c r="K1538" s="98">
        <v>1537</v>
      </c>
      <c r="L1538">
        <f t="shared" si="188"/>
        <v>16997.524363720058</v>
      </c>
      <c r="M1538">
        <f t="shared" si="189"/>
        <v>962.0860723228725</v>
      </c>
      <c r="N1538" t="e">
        <f t="shared" si="190"/>
        <v>#N/A</v>
      </c>
      <c r="O1538" t="str">
        <f t="shared" si="191"/>
        <v>NA</v>
      </c>
      <c r="P1538" t="e">
        <v>#N/A</v>
      </c>
      <c r="Q1538" t="e">
        <v>#N/A</v>
      </c>
      <c r="R1538" t="str" cm="1">
        <f t="array" ref="R1538">INDEX($U$2:$U$6,ROUNDUP(K1538/$T$2,0))</f>
        <v>40-60%</v>
      </c>
      <c r="V1538">
        <v>0</v>
      </c>
    </row>
    <row r="1539" spans="1:22" x14ac:dyDescent="0.25">
      <c r="A1539" s="26">
        <v>3586</v>
      </c>
      <c r="B1539" s="96" t="s">
        <v>594</v>
      </c>
      <c r="C1539">
        <v>152561107</v>
      </c>
      <c r="D1539" t="s">
        <v>500</v>
      </c>
      <c r="E1539">
        <v>22629.4943912177</v>
      </c>
      <c r="F1539">
        <f t="shared" ref="F1539:F1602" si="192">E1539/1609</f>
        <v>14.064322182235985</v>
      </c>
      <c r="G1539" s="27">
        <v>309</v>
      </c>
      <c r="H1539">
        <f t="shared" ref="H1539:H1602" si="193">I1539/F1539</f>
        <v>0.564780754135772</v>
      </c>
      <c r="I1539">
        <f t="shared" ref="I1539:I1602" si="194">IFERROR(J1539*G1539,0)</f>
        <v>7.9432584884917068</v>
      </c>
      <c r="J1539" s="97">
        <v>2.5706338150458599E-2</v>
      </c>
      <c r="K1539" s="98">
        <v>1538</v>
      </c>
      <c r="L1539">
        <f t="shared" ref="L1539:L1602" si="195">L1538+F1539</f>
        <v>17011.588685902294</v>
      </c>
      <c r="M1539">
        <f t="shared" ref="M1539:M1602" si="196">M1538-I1539</f>
        <v>954.14281383438083</v>
      </c>
      <c r="N1539" t="e">
        <f t="shared" ref="N1539:N1602" si="197">IF(B1539=O1539,M1539,NA())</f>
        <v>#N/A</v>
      </c>
      <c r="O1539" t="str">
        <f t="shared" ref="O1539:O1602" si="198">IFERROR(VLOOKUP(B1539,$AE$2:$AE$420,1,FALSE),"NA")</f>
        <v>NA</v>
      </c>
      <c r="P1539" t="e">
        <v>#N/A</v>
      </c>
      <c r="Q1539" t="e">
        <v>#N/A</v>
      </c>
      <c r="R1539" t="str" cm="1">
        <f t="array" ref="R1539">INDEX($U$2:$U$6,ROUNDUP(K1539/$T$2,0))</f>
        <v>40-60%</v>
      </c>
      <c r="V1539">
        <v>0</v>
      </c>
    </row>
    <row r="1540" spans="1:22" x14ac:dyDescent="0.25">
      <c r="A1540" s="26">
        <v>8624</v>
      </c>
      <c r="B1540" s="96" t="s">
        <v>2661</v>
      </c>
      <c r="C1540">
        <v>103441101</v>
      </c>
      <c r="D1540" t="s">
        <v>454</v>
      </c>
      <c r="E1540">
        <v>2358.3859254579302</v>
      </c>
      <c r="F1540">
        <f t="shared" si="192"/>
        <v>1.4657463800235737</v>
      </c>
      <c r="G1540" s="27">
        <v>20</v>
      </c>
      <c r="H1540">
        <f t="shared" si="193"/>
        <v>0.35054057888036022</v>
      </c>
      <c r="I1540">
        <f t="shared" si="194"/>
        <v>0.51380358454525599</v>
      </c>
      <c r="J1540" s="97">
        <v>2.5690179227262799E-2</v>
      </c>
      <c r="K1540" s="98">
        <v>1539</v>
      </c>
      <c r="L1540">
        <f t="shared" si="195"/>
        <v>17013.054432282319</v>
      </c>
      <c r="M1540">
        <f t="shared" si="196"/>
        <v>953.62901024983557</v>
      </c>
      <c r="N1540" t="e">
        <f t="shared" si="197"/>
        <v>#N/A</v>
      </c>
      <c r="O1540" t="str">
        <f t="shared" si="198"/>
        <v>NA</v>
      </c>
      <c r="P1540" t="e">
        <v>#N/A</v>
      </c>
      <c r="Q1540" t="e">
        <v>#N/A</v>
      </c>
      <c r="R1540" t="str" cm="1">
        <f t="array" ref="R1540">INDEX($U$2:$U$6,ROUNDUP(K1540/$T$2,0))</f>
        <v>40-60%</v>
      </c>
      <c r="V1540">
        <v>0</v>
      </c>
    </row>
    <row r="1541" spans="1:22" x14ac:dyDescent="0.25">
      <c r="A1541" s="26">
        <v>2763</v>
      </c>
      <c r="B1541" s="96" t="s">
        <v>4672</v>
      </c>
      <c r="C1541">
        <v>182581108</v>
      </c>
      <c r="D1541" t="s">
        <v>1886</v>
      </c>
      <c r="E1541">
        <v>3646.1026205334301</v>
      </c>
      <c r="F1541">
        <f t="shared" si="192"/>
        <v>2.2660675081003294</v>
      </c>
      <c r="G1541" s="27">
        <v>50</v>
      </c>
      <c r="H1541">
        <f t="shared" si="193"/>
        <v>0.56645586419590588</v>
      </c>
      <c r="I1541">
        <f t="shared" si="194"/>
        <v>1.283627228627235</v>
      </c>
      <c r="J1541" s="97">
        <v>2.5672544572544701E-2</v>
      </c>
      <c r="K1541" s="98">
        <v>1540</v>
      </c>
      <c r="L1541">
        <f t="shared" si="195"/>
        <v>17015.320499790418</v>
      </c>
      <c r="M1541">
        <f t="shared" si="196"/>
        <v>952.34538302120836</v>
      </c>
      <c r="N1541" t="e">
        <f t="shared" si="197"/>
        <v>#N/A</v>
      </c>
      <c r="O1541" t="str">
        <f t="shared" si="198"/>
        <v>NA</v>
      </c>
      <c r="P1541" t="e">
        <v>#N/A</v>
      </c>
      <c r="Q1541" t="e">
        <v>#N/A</v>
      </c>
      <c r="R1541" t="str" cm="1">
        <f t="array" ref="R1541">INDEX($U$2:$U$6,ROUNDUP(K1541/$T$2,0))</f>
        <v>40-60%</v>
      </c>
      <c r="V1541">
        <v>0</v>
      </c>
    </row>
    <row r="1542" spans="1:22" x14ac:dyDescent="0.25">
      <c r="A1542" s="26">
        <v>9750</v>
      </c>
      <c r="B1542" s="96" t="s">
        <v>4673</v>
      </c>
      <c r="C1542">
        <v>43061101</v>
      </c>
      <c r="D1542" t="s">
        <v>748</v>
      </c>
      <c r="E1542">
        <v>5942.5050586570796</v>
      </c>
      <c r="F1542">
        <f t="shared" si="192"/>
        <v>3.6932909003462271</v>
      </c>
      <c r="G1542" s="27">
        <v>13</v>
      </c>
      <c r="H1542">
        <f t="shared" si="193"/>
        <v>9.0293255609157894E-2</v>
      </c>
      <c r="I1542">
        <f t="shared" si="194"/>
        <v>0.33347925930393879</v>
      </c>
      <c r="J1542" s="97">
        <v>2.5652250715687601E-2</v>
      </c>
      <c r="K1542" s="98">
        <v>1541</v>
      </c>
      <c r="L1542">
        <f t="shared" si="195"/>
        <v>17019.013790690762</v>
      </c>
      <c r="M1542">
        <f t="shared" si="196"/>
        <v>952.01190376190448</v>
      </c>
      <c r="N1542" t="e">
        <f t="shared" si="197"/>
        <v>#N/A</v>
      </c>
      <c r="O1542" t="str">
        <f t="shared" si="198"/>
        <v>NA</v>
      </c>
      <c r="P1542" t="e">
        <v>#N/A</v>
      </c>
      <c r="Q1542" t="e">
        <v>#N/A</v>
      </c>
      <c r="R1542" t="str" cm="1">
        <f t="array" ref="R1542">INDEX($U$2:$U$6,ROUNDUP(K1542/$T$2,0))</f>
        <v>40-60%</v>
      </c>
      <c r="V1542">
        <v>0</v>
      </c>
    </row>
    <row r="1543" spans="1:22" x14ac:dyDescent="0.25">
      <c r="A1543" s="26">
        <v>8494</v>
      </c>
      <c r="B1543" s="96" t="s">
        <v>3630</v>
      </c>
      <c r="C1543">
        <v>14592105</v>
      </c>
      <c r="D1543" t="s">
        <v>1480</v>
      </c>
      <c r="E1543">
        <v>2285.3290666573698</v>
      </c>
      <c r="F1543">
        <f t="shared" si="192"/>
        <v>1.4203412471456618</v>
      </c>
      <c r="G1543" s="27">
        <v>127</v>
      </c>
      <c r="H1543">
        <f t="shared" si="193"/>
        <v>2.2922624563001532</v>
      </c>
      <c r="I1543">
        <f t="shared" si="194"/>
        <v>3.2557949159665376</v>
      </c>
      <c r="J1543" s="97">
        <v>2.5636180440681399E-2</v>
      </c>
      <c r="K1543" s="98">
        <v>1542</v>
      </c>
      <c r="L1543">
        <f t="shared" si="195"/>
        <v>17020.434131937909</v>
      </c>
      <c r="M1543">
        <f t="shared" si="196"/>
        <v>948.75610884593789</v>
      </c>
      <c r="N1543" t="e">
        <f t="shared" si="197"/>
        <v>#N/A</v>
      </c>
      <c r="O1543" t="str">
        <f t="shared" si="198"/>
        <v>NA</v>
      </c>
      <c r="P1543" t="e">
        <v>#N/A</v>
      </c>
      <c r="Q1543" t="e">
        <v>#N/A</v>
      </c>
      <c r="R1543" t="str" cm="1">
        <f t="array" ref="R1543">INDEX($U$2:$U$6,ROUNDUP(K1543/$T$2,0))</f>
        <v>40-60%</v>
      </c>
      <c r="V1543">
        <v>0</v>
      </c>
    </row>
    <row r="1544" spans="1:22" x14ac:dyDescent="0.25">
      <c r="A1544" s="26">
        <v>5780</v>
      </c>
      <c r="B1544" s="96" t="s">
        <v>1260</v>
      </c>
      <c r="C1544">
        <v>83192101</v>
      </c>
      <c r="D1544" t="s">
        <v>1259</v>
      </c>
      <c r="E1544">
        <v>39167.002108635701</v>
      </c>
      <c r="F1544">
        <f t="shared" si="192"/>
        <v>24.342450036442326</v>
      </c>
      <c r="G1544" s="27">
        <v>272</v>
      </c>
      <c r="H1544">
        <f t="shared" si="193"/>
        <v>0.28610720532830597</v>
      </c>
      <c r="I1544">
        <f t="shared" si="194"/>
        <v>6.9645503507704341</v>
      </c>
      <c r="J1544" s="97">
        <v>2.5604964524891301E-2</v>
      </c>
      <c r="K1544" s="98">
        <v>1543</v>
      </c>
      <c r="L1544">
        <f t="shared" si="195"/>
        <v>17044.776581974351</v>
      </c>
      <c r="M1544">
        <f t="shared" si="196"/>
        <v>941.79155849516746</v>
      </c>
      <c r="N1544" t="e">
        <f t="shared" si="197"/>
        <v>#N/A</v>
      </c>
      <c r="O1544" t="str">
        <f t="shared" si="198"/>
        <v>NA</v>
      </c>
      <c r="P1544" t="e">
        <v>#N/A</v>
      </c>
      <c r="Q1544" t="e">
        <v>#N/A</v>
      </c>
      <c r="R1544" t="str" cm="1">
        <f t="array" ref="R1544">INDEX($U$2:$U$6,ROUNDUP(K1544/$T$2,0))</f>
        <v>40-60%</v>
      </c>
      <c r="V1544">
        <v>0</v>
      </c>
    </row>
    <row r="1545" spans="1:22" x14ac:dyDescent="0.25">
      <c r="A1545" s="26">
        <v>5526</v>
      </c>
      <c r="B1545" s="96" t="s">
        <v>1390</v>
      </c>
      <c r="C1545">
        <v>83182107</v>
      </c>
      <c r="D1545" t="s">
        <v>1313</v>
      </c>
      <c r="E1545">
        <v>608.15104624218202</v>
      </c>
      <c r="F1545">
        <f t="shared" si="192"/>
        <v>0.37796833203367436</v>
      </c>
      <c r="G1545" s="27">
        <v>43</v>
      </c>
      <c r="H1545">
        <f t="shared" si="193"/>
        <v>2.9119840250442777</v>
      </c>
      <c r="I1545">
        <f t="shared" si="194"/>
        <v>1.1006377448546911</v>
      </c>
      <c r="J1545" s="97">
        <v>2.55962266245277E-2</v>
      </c>
      <c r="K1545" s="98">
        <v>1544</v>
      </c>
      <c r="L1545">
        <f t="shared" si="195"/>
        <v>17045.154550306386</v>
      </c>
      <c r="M1545">
        <f t="shared" si="196"/>
        <v>940.69092075031278</v>
      </c>
      <c r="N1545" t="e">
        <f t="shared" si="197"/>
        <v>#N/A</v>
      </c>
      <c r="O1545" t="str">
        <f t="shared" si="198"/>
        <v>NA</v>
      </c>
      <c r="P1545" t="e">
        <v>#N/A</v>
      </c>
      <c r="Q1545" t="e">
        <v>#N/A</v>
      </c>
      <c r="R1545" t="str" cm="1">
        <f t="array" ref="R1545">INDEX($U$2:$U$6,ROUNDUP(K1545/$T$2,0))</f>
        <v>40-60%</v>
      </c>
      <c r="V1545">
        <v>0</v>
      </c>
    </row>
    <row r="1546" spans="1:22" x14ac:dyDescent="0.25">
      <c r="A1546" s="26">
        <v>3427</v>
      </c>
      <c r="B1546" s="96" t="s">
        <v>2133</v>
      </c>
      <c r="C1546">
        <v>42271105</v>
      </c>
      <c r="D1546" t="s">
        <v>995</v>
      </c>
      <c r="E1546">
        <v>4247.5230005170497</v>
      </c>
      <c r="F1546">
        <f t="shared" si="192"/>
        <v>2.6398527038639217</v>
      </c>
      <c r="G1546" s="27">
        <v>198</v>
      </c>
      <c r="H1546">
        <f t="shared" si="193"/>
        <v>1.9190027797681859</v>
      </c>
      <c r="I1546">
        <f t="shared" si="194"/>
        <v>5.0658846768934271</v>
      </c>
      <c r="J1546" s="97">
        <v>2.55852761459264E-2</v>
      </c>
      <c r="K1546" s="98">
        <v>1545</v>
      </c>
      <c r="L1546">
        <f t="shared" si="195"/>
        <v>17047.794403010252</v>
      </c>
      <c r="M1546">
        <f t="shared" si="196"/>
        <v>935.62503607341932</v>
      </c>
      <c r="N1546" t="e">
        <f t="shared" si="197"/>
        <v>#N/A</v>
      </c>
      <c r="O1546" t="str">
        <f t="shared" si="198"/>
        <v>NA</v>
      </c>
      <c r="P1546" t="e">
        <v>#N/A</v>
      </c>
      <c r="Q1546" t="e">
        <v>#N/A</v>
      </c>
      <c r="R1546" t="str" cm="1">
        <f t="array" ref="R1546">INDEX($U$2:$U$6,ROUNDUP(K1546/$T$2,0))</f>
        <v>40-60%</v>
      </c>
      <c r="V1546">
        <v>0</v>
      </c>
    </row>
    <row r="1547" spans="1:22" x14ac:dyDescent="0.25">
      <c r="A1547" s="26">
        <v>9956</v>
      </c>
      <c r="B1547" s="96" t="s">
        <v>4674</v>
      </c>
      <c r="C1547">
        <v>153612109</v>
      </c>
      <c r="D1547" t="s">
        <v>2007</v>
      </c>
      <c r="E1547">
        <v>1113.5138890184201</v>
      </c>
      <c r="F1547">
        <f t="shared" si="192"/>
        <v>0.69205338037192043</v>
      </c>
      <c r="G1547" s="27">
        <v>11</v>
      </c>
      <c r="H1547">
        <f t="shared" si="193"/>
        <v>0.40559432848089</v>
      </c>
      <c r="I1547">
        <f t="shared" si="194"/>
        <v>0.280692926084879</v>
      </c>
      <c r="J1547" s="97">
        <v>2.5517538734989E-2</v>
      </c>
      <c r="K1547" s="98">
        <v>1546</v>
      </c>
      <c r="L1547">
        <f t="shared" si="195"/>
        <v>17048.486456390623</v>
      </c>
      <c r="M1547">
        <f t="shared" si="196"/>
        <v>935.34434314733448</v>
      </c>
      <c r="N1547" t="e">
        <f t="shared" si="197"/>
        <v>#N/A</v>
      </c>
      <c r="O1547" t="str">
        <f t="shared" si="198"/>
        <v>NA</v>
      </c>
      <c r="P1547" t="e">
        <v>#N/A</v>
      </c>
      <c r="Q1547" t="e">
        <v>#N/A</v>
      </c>
      <c r="R1547" t="str" cm="1">
        <f t="array" ref="R1547">INDEX($U$2:$U$6,ROUNDUP(K1547/$T$2,0))</f>
        <v>40-60%</v>
      </c>
      <c r="V1547">
        <v>0</v>
      </c>
    </row>
    <row r="1548" spans="1:22" x14ac:dyDescent="0.25">
      <c r="A1548" s="26">
        <v>1199</v>
      </c>
      <c r="B1548" s="96" t="s">
        <v>163</v>
      </c>
      <c r="C1548">
        <v>252192105</v>
      </c>
      <c r="D1548" t="s">
        <v>830</v>
      </c>
      <c r="E1548">
        <v>35435.963001746597</v>
      </c>
      <c r="F1548">
        <f t="shared" si="192"/>
        <v>22.023594158947542</v>
      </c>
      <c r="G1548" s="27">
        <v>226</v>
      </c>
      <c r="H1548">
        <f t="shared" si="193"/>
        <v>0.26016194065228859</v>
      </c>
      <c r="I1548">
        <f t="shared" si="194"/>
        <v>5.7297009965301999</v>
      </c>
      <c r="J1548" s="97">
        <v>2.5352659276682302E-2</v>
      </c>
      <c r="K1548" s="98">
        <v>1547</v>
      </c>
      <c r="L1548">
        <f t="shared" si="195"/>
        <v>17070.510050549572</v>
      </c>
      <c r="M1548">
        <f t="shared" si="196"/>
        <v>929.61464215080423</v>
      </c>
      <c r="N1548">
        <f t="shared" si="197"/>
        <v>929.61464215080423</v>
      </c>
      <c r="O1548" t="str">
        <f t="shared" si="198"/>
        <v>BEAR VALLEY 21059560</v>
      </c>
      <c r="P1548" t="e">
        <v>#N/A</v>
      </c>
      <c r="Q1548" t="e">
        <v>#N/A</v>
      </c>
      <c r="R1548" t="str" cm="1">
        <f t="array" ref="R1548">INDEX($U$2:$U$6,ROUNDUP(K1548/$T$2,0))</f>
        <v>40-60%</v>
      </c>
      <c r="V1548">
        <v>0</v>
      </c>
    </row>
    <row r="1549" spans="1:22" x14ac:dyDescent="0.25">
      <c r="A1549" s="26">
        <v>4849</v>
      </c>
      <c r="B1549" s="96" t="s">
        <v>1321</v>
      </c>
      <c r="C1549">
        <v>162161101</v>
      </c>
      <c r="D1549" t="s">
        <v>1119</v>
      </c>
      <c r="E1549">
        <v>19430.665182778299</v>
      </c>
      <c r="F1549">
        <f t="shared" si="192"/>
        <v>12.076236906636606</v>
      </c>
      <c r="G1549" s="27">
        <v>148</v>
      </c>
      <c r="H1549">
        <f t="shared" si="193"/>
        <v>0.31008742945246853</v>
      </c>
      <c r="I1549">
        <f t="shared" si="194"/>
        <v>3.7446892598379753</v>
      </c>
      <c r="J1549" s="97">
        <v>2.5301954458364698E-2</v>
      </c>
      <c r="K1549" s="98">
        <v>1548</v>
      </c>
      <c r="L1549">
        <f t="shared" si="195"/>
        <v>17082.586287456208</v>
      </c>
      <c r="M1549">
        <f t="shared" si="196"/>
        <v>925.86995289096626</v>
      </c>
      <c r="N1549" t="e">
        <f t="shared" si="197"/>
        <v>#N/A</v>
      </c>
      <c r="O1549" t="str">
        <f t="shared" si="198"/>
        <v>NA</v>
      </c>
      <c r="P1549" t="e">
        <v>#N/A</v>
      </c>
      <c r="Q1549" t="e">
        <v>#N/A</v>
      </c>
      <c r="R1549" t="str" cm="1">
        <f t="array" ref="R1549">INDEX($U$2:$U$6,ROUNDUP(K1549/$T$2,0))</f>
        <v>40-60%</v>
      </c>
      <c r="V1549">
        <v>0</v>
      </c>
    </row>
    <row r="1550" spans="1:22" x14ac:dyDescent="0.25">
      <c r="A1550" s="26">
        <v>4914</v>
      </c>
      <c r="B1550" s="96" t="s">
        <v>1518</v>
      </c>
      <c r="C1550">
        <v>103441101</v>
      </c>
      <c r="D1550" t="s">
        <v>454</v>
      </c>
      <c r="E1550">
        <v>1568.49193248043</v>
      </c>
      <c r="F1550">
        <f t="shared" si="192"/>
        <v>0.97482407239305779</v>
      </c>
      <c r="G1550" s="27">
        <v>74</v>
      </c>
      <c r="H1550">
        <f t="shared" si="193"/>
        <v>1.919919926069219</v>
      </c>
      <c r="I1550">
        <f t="shared" si="194"/>
        <v>1.8715841609993746</v>
      </c>
      <c r="J1550" s="97">
        <v>2.5291677851342901E-2</v>
      </c>
      <c r="K1550" s="98">
        <v>1549</v>
      </c>
      <c r="L1550">
        <f t="shared" si="195"/>
        <v>17083.561111528601</v>
      </c>
      <c r="M1550">
        <f t="shared" si="196"/>
        <v>923.99836872996684</v>
      </c>
      <c r="N1550" t="e">
        <f t="shared" si="197"/>
        <v>#N/A</v>
      </c>
      <c r="O1550" t="str">
        <f t="shared" si="198"/>
        <v>NA</v>
      </c>
      <c r="P1550" t="e">
        <v>#N/A</v>
      </c>
      <c r="Q1550" t="e">
        <v>#N/A</v>
      </c>
      <c r="R1550" t="str" cm="1">
        <f t="array" ref="R1550">INDEX($U$2:$U$6,ROUNDUP(K1550/$T$2,0))</f>
        <v>40-60%</v>
      </c>
      <c r="V1550">
        <v>0</v>
      </c>
    </row>
    <row r="1551" spans="1:22" x14ac:dyDescent="0.25">
      <c r="A1551" s="26">
        <v>6329</v>
      </c>
      <c r="B1551" s="96" t="s">
        <v>1049</v>
      </c>
      <c r="C1551">
        <v>43432102</v>
      </c>
      <c r="D1551" t="s">
        <v>707</v>
      </c>
      <c r="E1551">
        <v>8793.247445989</v>
      </c>
      <c r="F1551">
        <f t="shared" si="192"/>
        <v>5.4650388104344314</v>
      </c>
      <c r="G1551" s="27">
        <v>81</v>
      </c>
      <c r="H1551">
        <f t="shared" si="193"/>
        <v>0.37479820125971836</v>
      </c>
      <c r="I1551">
        <f t="shared" si="194"/>
        <v>2.0482867159653759</v>
      </c>
      <c r="J1551" s="97">
        <v>2.5287490320560199E-2</v>
      </c>
      <c r="K1551" s="98">
        <v>1550</v>
      </c>
      <c r="L1551">
        <f t="shared" si="195"/>
        <v>17089.026150339036</v>
      </c>
      <c r="M1551">
        <f t="shared" si="196"/>
        <v>921.95008201400151</v>
      </c>
      <c r="N1551" t="e">
        <f t="shared" si="197"/>
        <v>#N/A</v>
      </c>
      <c r="O1551" t="str">
        <f t="shared" si="198"/>
        <v>NA</v>
      </c>
      <c r="P1551" t="e">
        <v>#N/A</v>
      </c>
      <c r="Q1551" t="e">
        <v>#N/A</v>
      </c>
      <c r="R1551" t="str" cm="1">
        <f t="array" ref="R1551">INDEX($U$2:$U$6,ROUNDUP(K1551/$T$2,0))</f>
        <v>40-60%</v>
      </c>
      <c r="V1551">
        <v>0.66999999999999993</v>
      </c>
    </row>
    <row r="1552" spans="1:22" x14ac:dyDescent="0.25">
      <c r="A1552" s="26">
        <v>7235</v>
      </c>
      <c r="B1552" s="96" t="s">
        <v>1505</v>
      </c>
      <c r="C1552">
        <v>192461101</v>
      </c>
      <c r="D1552" t="s">
        <v>1307</v>
      </c>
      <c r="E1552">
        <v>12688.695842360699</v>
      </c>
      <c r="F1552">
        <f t="shared" si="192"/>
        <v>7.8860757255193903</v>
      </c>
      <c r="G1552" s="27">
        <v>74</v>
      </c>
      <c r="H1552">
        <f t="shared" si="193"/>
        <v>0.23710065610245146</v>
      </c>
      <c r="I1552">
        <f t="shared" si="194"/>
        <v>1.8697937285942634</v>
      </c>
      <c r="J1552" s="97">
        <v>2.5267482818841398E-2</v>
      </c>
      <c r="K1552" s="98">
        <v>1551</v>
      </c>
      <c r="L1552">
        <f t="shared" si="195"/>
        <v>17096.912226064556</v>
      </c>
      <c r="M1552">
        <f t="shared" si="196"/>
        <v>920.08028828540728</v>
      </c>
      <c r="N1552" t="e">
        <f t="shared" si="197"/>
        <v>#N/A</v>
      </c>
      <c r="O1552" t="str">
        <f t="shared" si="198"/>
        <v>NA</v>
      </c>
      <c r="P1552" t="e">
        <v>#N/A</v>
      </c>
      <c r="Q1552" t="e">
        <v>#N/A</v>
      </c>
      <c r="R1552" t="str" cm="1">
        <f t="array" ref="R1552">INDEX($U$2:$U$6,ROUNDUP(K1552/$T$2,0))</f>
        <v>40-60%</v>
      </c>
      <c r="V1552">
        <v>0</v>
      </c>
    </row>
    <row r="1553" spans="1:22" x14ac:dyDescent="0.25">
      <c r="A1553" s="26">
        <v>4335</v>
      </c>
      <c r="B1553" s="96" t="s">
        <v>4675</v>
      </c>
      <c r="C1553">
        <v>42771114</v>
      </c>
      <c r="D1553" t="s">
        <v>441</v>
      </c>
      <c r="E1553">
        <v>3879.7840072761401</v>
      </c>
      <c r="F1553">
        <f t="shared" si="192"/>
        <v>2.4113014339814418</v>
      </c>
      <c r="G1553" s="27">
        <v>55</v>
      </c>
      <c r="H1553">
        <f t="shared" si="193"/>
        <v>0.57573999550244437</v>
      </c>
      <c r="I1553">
        <f t="shared" si="194"/>
        <v>1.388282676755513</v>
      </c>
      <c r="J1553" s="97">
        <v>2.52415032137366E-2</v>
      </c>
      <c r="K1553" s="98">
        <v>1552</v>
      </c>
      <c r="L1553">
        <f t="shared" si="195"/>
        <v>17099.323527498538</v>
      </c>
      <c r="M1553">
        <f t="shared" si="196"/>
        <v>918.69200560865181</v>
      </c>
      <c r="N1553" t="e">
        <f t="shared" si="197"/>
        <v>#N/A</v>
      </c>
      <c r="O1553" t="str">
        <f t="shared" si="198"/>
        <v>NA</v>
      </c>
      <c r="P1553" t="e">
        <v>#N/A</v>
      </c>
      <c r="Q1553" t="e">
        <v>#N/A</v>
      </c>
      <c r="R1553" t="str" cm="1">
        <f t="array" ref="R1553">INDEX($U$2:$U$6,ROUNDUP(K1553/$T$2,0))</f>
        <v>40-60%</v>
      </c>
      <c r="V1553">
        <v>0</v>
      </c>
    </row>
    <row r="1554" spans="1:22" x14ac:dyDescent="0.25">
      <c r="A1554" s="26">
        <v>5817</v>
      </c>
      <c r="B1554" s="96" t="s">
        <v>4023</v>
      </c>
      <c r="C1554">
        <v>252941107</v>
      </c>
      <c r="D1554" t="s">
        <v>364</v>
      </c>
      <c r="E1554">
        <v>833.62965746589896</v>
      </c>
      <c r="F1554">
        <f t="shared" si="192"/>
        <v>0.51810419979235489</v>
      </c>
      <c r="G1554" s="27">
        <v>43</v>
      </c>
      <c r="H1554">
        <f t="shared" si="193"/>
        <v>2.0932528480941772</v>
      </c>
      <c r="I1554">
        <f t="shared" si="194"/>
        <v>1.0845230918249016</v>
      </c>
      <c r="J1554" s="97">
        <v>2.5221467251741899E-2</v>
      </c>
      <c r="K1554" s="98">
        <v>1553</v>
      </c>
      <c r="L1554">
        <f t="shared" si="195"/>
        <v>17099.841631698331</v>
      </c>
      <c r="M1554">
        <f t="shared" si="196"/>
        <v>917.60748251682696</v>
      </c>
      <c r="N1554" t="e">
        <f t="shared" si="197"/>
        <v>#N/A</v>
      </c>
      <c r="O1554" t="str">
        <f t="shared" si="198"/>
        <v>NA</v>
      </c>
      <c r="P1554" t="e">
        <v>#N/A</v>
      </c>
      <c r="Q1554" t="e">
        <v>#N/A</v>
      </c>
      <c r="R1554" t="str" cm="1">
        <f t="array" ref="R1554">INDEX($U$2:$U$6,ROUNDUP(K1554/$T$2,0))</f>
        <v>40-60%</v>
      </c>
      <c r="V1554">
        <v>0</v>
      </c>
    </row>
    <row r="1555" spans="1:22" x14ac:dyDescent="0.25">
      <c r="A1555" s="26">
        <v>402</v>
      </c>
      <c r="B1555" s="96" t="s">
        <v>2866</v>
      </c>
      <c r="C1555">
        <v>43191102</v>
      </c>
      <c r="D1555" t="s">
        <v>810</v>
      </c>
      <c r="E1555">
        <v>12589.4257558847</v>
      </c>
      <c r="F1555">
        <f t="shared" si="192"/>
        <v>7.8243789657456189</v>
      </c>
      <c r="G1555" s="27">
        <v>84</v>
      </c>
      <c r="H1555">
        <f t="shared" si="193"/>
        <v>0.27039929399059187</v>
      </c>
      <c r="I1555">
        <f t="shared" si="194"/>
        <v>2.1157065482524526</v>
      </c>
      <c r="J1555" s="97">
        <v>2.5186982717291102E-2</v>
      </c>
      <c r="K1555" s="98">
        <v>1554</v>
      </c>
      <c r="L1555">
        <f t="shared" si="195"/>
        <v>17107.666010664077</v>
      </c>
      <c r="M1555">
        <f t="shared" si="196"/>
        <v>915.49177596857453</v>
      </c>
      <c r="N1555" t="e">
        <f t="shared" si="197"/>
        <v>#N/A</v>
      </c>
      <c r="O1555" t="str">
        <f t="shared" si="198"/>
        <v>NA</v>
      </c>
      <c r="P1555" t="e">
        <v>#N/A</v>
      </c>
      <c r="Q1555" t="e">
        <v>#N/A</v>
      </c>
      <c r="R1555" t="str" cm="1">
        <f t="array" ref="R1555">INDEX($U$2:$U$6,ROUNDUP(K1555/$T$2,0))</f>
        <v>40-60%</v>
      </c>
      <c r="V1555">
        <v>0</v>
      </c>
    </row>
    <row r="1556" spans="1:22" x14ac:dyDescent="0.25">
      <c r="A1556" s="26">
        <v>4837</v>
      </c>
      <c r="B1556" s="96" t="s">
        <v>2102</v>
      </c>
      <c r="C1556">
        <v>182631104</v>
      </c>
      <c r="D1556" t="s">
        <v>1543</v>
      </c>
      <c r="E1556">
        <v>32077.396421663401</v>
      </c>
      <c r="F1556">
        <f t="shared" si="192"/>
        <v>19.936231461568305</v>
      </c>
      <c r="G1556" s="27">
        <v>206</v>
      </c>
      <c r="H1556">
        <f t="shared" si="193"/>
        <v>0.26022294626629494</v>
      </c>
      <c r="I1556">
        <f t="shared" si="194"/>
        <v>5.187864888376108</v>
      </c>
      <c r="J1556" s="97">
        <v>2.5183810137748099E-2</v>
      </c>
      <c r="K1556" s="98">
        <v>1555</v>
      </c>
      <c r="L1556">
        <f t="shared" si="195"/>
        <v>17127.602242125646</v>
      </c>
      <c r="M1556">
        <f t="shared" si="196"/>
        <v>910.30391108019842</v>
      </c>
      <c r="N1556" t="e">
        <f t="shared" si="197"/>
        <v>#N/A</v>
      </c>
      <c r="O1556" t="str">
        <f t="shared" si="198"/>
        <v>NA</v>
      </c>
      <c r="P1556" t="e">
        <v>#N/A</v>
      </c>
      <c r="Q1556" t="e">
        <v>#N/A</v>
      </c>
      <c r="R1556" t="str" cm="1">
        <f t="array" ref="R1556">INDEX($U$2:$U$6,ROUNDUP(K1556/$T$2,0))</f>
        <v>40-60%</v>
      </c>
      <c r="V1556">
        <v>0</v>
      </c>
    </row>
    <row r="1557" spans="1:22" x14ac:dyDescent="0.25">
      <c r="A1557" s="26">
        <v>6418</v>
      </c>
      <c r="B1557" s="96" t="s">
        <v>4676</v>
      </c>
      <c r="C1557">
        <v>254061102</v>
      </c>
      <c r="D1557" t="s">
        <v>1014</v>
      </c>
      <c r="E1557">
        <v>10840.095588059199</v>
      </c>
      <c r="F1557">
        <f t="shared" si="192"/>
        <v>6.7371631995395891</v>
      </c>
      <c r="G1557" s="27">
        <v>79</v>
      </c>
      <c r="H1557">
        <f t="shared" si="193"/>
        <v>0.29497549485481117</v>
      </c>
      <c r="I1557">
        <f t="shared" si="194"/>
        <v>1.9872980487018133</v>
      </c>
      <c r="J1557" s="97">
        <v>2.51556715025546E-2</v>
      </c>
      <c r="K1557" s="98">
        <v>1556</v>
      </c>
      <c r="L1557">
        <f t="shared" si="195"/>
        <v>17134.339405325187</v>
      </c>
      <c r="M1557">
        <f t="shared" si="196"/>
        <v>908.31661303149656</v>
      </c>
      <c r="N1557" t="e">
        <f t="shared" si="197"/>
        <v>#N/A</v>
      </c>
      <c r="O1557" t="str">
        <f t="shared" si="198"/>
        <v>NA</v>
      </c>
      <c r="P1557" t="e">
        <v>#N/A</v>
      </c>
      <c r="Q1557" t="e">
        <v>#N/A</v>
      </c>
      <c r="R1557" t="str" cm="1">
        <f t="array" ref="R1557">INDEX($U$2:$U$6,ROUNDUP(K1557/$T$2,0))</f>
        <v>40-60%</v>
      </c>
      <c r="V1557">
        <v>0</v>
      </c>
    </row>
    <row r="1558" spans="1:22" x14ac:dyDescent="0.25">
      <c r="A1558" s="26">
        <v>8607</v>
      </c>
      <c r="B1558" s="96" t="s">
        <v>954</v>
      </c>
      <c r="C1558">
        <v>42861101</v>
      </c>
      <c r="D1558" t="s">
        <v>953</v>
      </c>
      <c r="E1558">
        <v>28658.117485426501</v>
      </c>
      <c r="F1558">
        <f t="shared" si="192"/>
        <v>17.811135789575204</v>
      </c>
      <c r="G1558" s="27">
        <v>74</v>
      </c>
      <c r="H1558">
        <f t="shared" si="193"/>
        <v>0.10443025028607675</v>
      </c>
      <c r="I1558">
        <f t="shared" si="194"/>
        <v>1.8600213683846378</v>
      </c>
      <c r="J1558" s="97">
        <v>2.5135423897089702E-2</v>
      </c>
      <c r="K1558" s="98">
        <v>1557</v>
      </c>
      <c r="L1558">
        <f t="shared" si="195"/>
        <v>17152.150541114763</v>
      </c>
      <c r="M1558">
        <f t="shared" si="196"/>
        <v>906.45659166311191</v>
      </c>
      <c r="N1558" t="e">
        <f t="shared" si="197"/>
        <v>#N/A</v>
      </c>
      <c r="O1558" t="str">
        <f t="shared" si="198"/>
        <v>NA</v>
      </c>
      <c r="P1558" t="e">
        <v>#N/A</v>
      </c>
      <c r="Q1558" t="e">
        <v>#N/A</v>
      </c>
      <c r="R1558" t="str" cm="1">
        <f t="array" ref="R1558">INDEX($U$2:$U$6,ROUNDUP(K1558/$T$2,0))</f>
        <v>40-60%</v>
      </c>
      <c r="V1558">
        <v>0</v>
      </c>
    </row>
    <row r="1559" spans="1:22" x14ac:dyDescent="0.25">
      <c r="A1559" s="26">
        <v>8805</v>
      </c>
      <c r="B1559" s="96" t="s">
        <v>276</v>
      </c>
      <c r="C1559">
        <v>192311142</v>
      </c>
      <c r="D1559" t="s">
        <v>275</v>
      </c>
      <c r="E1559">
        <v>18471.727271874199</v>
      </c>
      <c r="F1559">
        <f t="shared" si="192"/>
        <v>11.480253121115101</v>
      </c>
      <c r="G1559" s="27">
        <v>96</v>
      </c>
      <c r="H1559">
        <f t="shared" si="193"/>
        <v>0.20957083883716041</v>
      </c>
      <c r="I1559">
        <f t="shared" si="194"/>
        <v>2.4059262766550207</v>
      </c>
      <c r="J1559" s="97">
        <v>2.5061732048489799E-2</v>
      </c>
      <c r="K1559" s="98">
        <v>1558</v>
      </c>
      <c r="L1559">
        <f t="shared" si="195"/>
        <v>17163.630794235876</v>
      </c>
      <c r="M1559">
        <f t="shared" si="196"/>
        <v>904.0506653864569</v>
      </c>
      <c r="N1559" t="e">
        <f t="shared" si="197"/>
        <v>#N/A</v>
      </c>
      <c r="O1559" t="str">
        <f t="shared" si="198"/>
        <v>NA</v>
      </c>
      <c r="P1559" t="e">
        <v>#N/A</v>
      </c>
      <c r="Q1559" t="e">
        <v>#N/A</v>
      </c>
      <c r="R1559" t="str" cm="1">
        <f t="array" ref="R1559">INDEX($U$2:$U$6,ROUNDUP(K1559/$T$2,0))</f>
        <v>40-60%</v>
      </c>
      <c r="V1559">
        <v>0</v>
      </c>
    </row>
    <row r="1560" spans="1:22" x14ac:dyDescent="0.25">
      <c r="A1560" s="26">
        <v>3300</v>
      </c>
      <c r="B1560" s="96" t="s">
        <v>4677</v>
      </c>
      <c r="C1560">
        <v>42561102</v>
      </c>
      <c r="D1560" t="s">
        <v>595</v>
      </c>
      <c r="E1560">
        <v>326.859210592419</v>
      </c>
      <c r="F1560">
        <f t="shared" si="192"/>
        <v>0.20314431982126724</v>
      </c>
      <c r="G1560" s="27">
        <v>48</v>
      </c>
      <c r="H1560">
        <f t="shared" si="193"/>
        <v>5.9216275224666921</v>
      </c>
      <c r="I1560">
        <f t="shared" si="194"/>
        <v>1.202944995286392</v>
      </c>
      <c r="J1560" s="97">
        <v>2.5061354068466501E-2</v>
      </c>
      <c r="K1560" s="98">
        <v>1559</v>
      </c>
      <c r="L1560">
        <f t="shared" si="195"/>
        <v>17163.833938555697</v>
      </c>
      <c r="M1560">
        <f t="shared" si="196"/>
        <v>902.84772039117047</v>
      </c>
      <c r="N1560" t="e">
        <f t="shared" si="197"/>
        <v>#N/A</v>
      </c>
      <c r="O1560" t="str">
        <f t="shared" si="198"/>
        <v>NA</v>
      </c>
      <c r="P1560" t="e">
        <v>#N/A</v>
      </c>
      <c r="Q1560" t="e">
        <v>#N/A</v>
      </c>
      <c r="R1560" t="str" cm="1">
        <f t="array" ref="R1560">INDEX($U$2:$U$6,ROUNDUP(K1560/$T$2,0))</f>
        <v>40-60%</v>
      </c>
      <c r="V1560">
        <v>0</v>
      </c>
    </row>
    <row r="1561" spans="1:22" x14ac:dyDescent="0.25">
      <c r="A1561" s="26">
        <v>4515</v>
      </c>
      <c r="B1561" s="96" t="s">
        <v>855</v>
      </c>
      <c r="C1561">
        <v>103401101</v>
      </c>
      <c r="D1561" t="s">
        <v>303</v>
      </c>
      <c r="E1561">
        <v>33758.890753389598</v>
      </c>
      <c r="F1561">
        <f t="shared" si="192"/>
        <v>20.981286981597016</v>
      </c>
      <c r="G1561" s="27">
        <v>267</v>
      </c>
      <c r="H1561">
        <f t="shared" si="193"/>
        <v>0.31872076775644542</v>
      </c>
      <c r="I1561">
        <f t="shared" si="194"/>
        <v>6.6871718952929138</v>
      </c>
      <c r="J1561" s="97">
        <v>2.5045587622819901E-2</v>
      </c>
      <c r="K1561" s="98">
        <v>1560</v>
      </c>
      <c r="L1561">
        <f t="shared" si="195"/>
        <v>17184.815225537295</v>
      </c>
      <c r="M1561">
        <f t="shared" si="196"/>
        <v>896.16054849587761</v>
      </c>
      <c r="N1561" t="e">
        <f t="shared" si="197"/>
        <v>#N/A</v>
      </c>
      <c r="O1561" t="str">
        <f t="shared" si="198"/>
        <v>NA</v>
      </c>
      <c r="P1561" t="e">
        <v>#N/A</v>
      </c>
      <c r="Q1561" t="e">
        <v>#N/A</v>
      </c>
      <c r="R1561" t="str" cm="1">
        <f t="array" ref="R1561">INDEX($U$2:$U$6,ROUNDUP(K1561/$T$2,0))</f>
        <v>40-60%</v>
      </c>
      <c r="V1561">
        <v>0</v>
      </c>
    </row>
    <row r="1562" spans="1:22" x14ac:dyDescent="0.25">
      <c r="A1562" s="26">
        <v>602</v>
      </c>
      <c r="B1562" s="96" t="s">
        <v>797</v>
      </c>
      <c r="C1562">
        <v>43201102</v>
      </c>
      <c r="D1562" t="s">
        <v>796</v>
      </c>
      <c r="E1562">
        <v>9871.5042064332993</v>
      </c>
      <c r="F1562">
        <f t="shared" si="192"/>
        <v>6.135179742966625</v>
      </c>
      <c r="G1562" s="27">
        <v>162</v>
      </c>
      <c r="H1562">
        <f t="shared" si="193"/>
        <v>0.66066570656526036</v>
      </c>
      <c r="I1562">
        <f t="shared" si="194"/>
        <v>4.0533028597919181</v>
      </c>
      <c r="J1562" s="97">
        <v>2.5020388023406899E-2</v>
      </c>
      <c r="K1562" s="98">
        <v>1561</v>
      </c>
      <c r="L1562">
        <f t="shared" si="195"/>
        <v>17190.950405280262</v>
      </c>
      <c r="M1562">
        <f t="shared" si="196"/>
        <v>892.10724563608574</v>
      </c>
      <c r="N1562" t="e">
        <f t="shared" si="197"/>
        <v>#N/A</v>
      </c>
      <c r="O1562" t="str">
        <f t="shared" si="198"/>
        <v>NA</v>
      </c>
      <c r="P1562" t="e">
        <v>#N/A</v>
      </c>
      <c r="Q1562" t="e">
        <v>#N/A</v>
      </c>
      <c r="R1562" t="str" cm="1">
        <f t="array" ref="R1562">INDEX($U$2:$U$6,ROUNDUP(K1562/$T$2,0))</f>
        <v>40-60%</v>
      </c>
      <c r="V1562">
        <v>0</v>
      </c>
    </row>
    <row r="1563" spans="1:22" x14ac:dyDescent="0.25">
      <c r="A1563" s="26">
        <v>6121</v>
      </c>
      <c r="B1563" s="96" t="s">
        <v>1875</v>
      </c>
      <c r="C1563">
        <v>182941102</v>
      </c>
      <c r="D1563" t="s">
        <v>1874</v>
      </c>
      <c r="E1563">
        <v>25546.240581268801</v>
      </c>
      <c r="F1563">
        <f t="shared" si="192"/>
        <v>15.877091722354756</v>
      </c>
      <c r="G1563" s="27">
        <v>171</v>
      </c>
      <c r="H1563">
        <f t="shared" si="193"/>
        <v>0.26887284531011535</v>
      </c>
      <c r="I1563">
        <f t="shared" si="194"/>
        <v>4.2689188266392035</v>
      </c>
      <c r="J1563" s="97">
        <v>2.4964437582685399E-2</v>
      </c>
      <c r="K1563" s="98">
        <v>1562</v>
      </c>
      <c r="L1563">
        <f t="shared" si="195"/>
        <v>17206.827497002618</v>
      </c>
      <c r="M1563">
        <f t="shared" si="196"/>
        <v>887.83832680944658</v>
      </c>
      <c r="N1563" t="e">
        <f t="shared" si="197"/>
        <v>#N/A</v>
      </c>
      <c r="O1563" t="str">
        <f t="shared" si="198"/>
        <v>NA</v>
      </c>
      <c r="P1563" t="e">
        <v>#N/A</v>
      </c>
      <c r="Q1563" t="e">
        <v>#N/A</v>
      </c>
      <c r="R1563" t="str" cm="1">
        <f t="array" ref="R1563">INDEX($U$2:$U$6,ROUNDUP(K1563/$T$2,0))</f>
        <v>40-60%</v>
      </c>
      <c r="V1563">
        <v>0</v>
      </c>
    </row>
    <row r="1564" spans="1:22" x14ac:dyDescent="0.25">
      <c r="A1564" s="26">
        <v>4102</v>
      </c>
      <c r="B1564" s="96" t="s">
        <v>2013</v>
      </c>
      <c r="C1564">
        <v>152251101</v>
      </c>
      <c r="D1564" t="s">
        <v>2012</v>
      </c>
      <c r="E1564">
        <v>33210.686654629397</v>
      </c>
      <c r="F1564">
        <f t="shared" si="192"/>
        <v>20.640575919595648</v>
      </c>
      <c r="G1564" s="27">
        <v>173</v>
      </c>
      <c r="H1564">
        <f t="shared" si="193"/>
        <v>0.20908220875291136</v>
      </c>
      <c r="I1564">
        <f t="shared" si="194"/>
        <v>4.3155772032012125</v>
      </c>
      <c r="J1564" s="97">
        <v>2.4945532966480999E-2</v>
      </c>
      <c r="K1564" s="98">
        <v>1563</v>
      </c>
      <c r="L1564">
        <f t="shared" si="195"/>
        <v>17227.468072922213</v>
      </c>
      <c r="M1564">
        <f t="shared" si="196"/>
        <v>883.52274960624538</v>
      </c>
      <c r="N1564" t="e">
        <f t="shared" si="197"/>
        <v>#N/A</v>
      </c>
      <c r="O1564" t="str">
        <f t="shared" si="198"/>
        <v>NA</v>
      </c>
      <c r="P1564" t="e">
        <v>#N/A</v>
      </c>
      <c r="Q1564" t="e">
        <v>#N/A</v>
      </c>
      <c r="R1564" t="str" cm="1">
        <f t="array" ref="R1564">INDEX($U$2:$U$6,ROUNDUP(K1564/$T$2,0))</f>
        <v>40-60%</v>
      </c>
      <c r="V1564">
        <v>0</v>
      </c>
    </row>
    <row r="1565" spans="1:22" x14ac:dyDescent="0.25">
      <c r="A1565" s="26">
        <v>9390</v>
      </c>
      <c r="B1565" s="96" t="s">
        <v>3302</v>
      </c>
      <c r="C1565">
        <v>88820401</v>
      </c>
      <c r="D1565" t="s">
        <v>3301</v>
      </c>
      <c r="E1565">
        <v>1018.61975966355</v>
      </c>
      <c r="F1565">
        <f t="shared" si="192"/>
        <v>0.63307629562681789</v>
      </c>
      <c r="G1565" s="27">
        <v>23</v>
      </c>
      <c r="H1565">
        <f t="shared" si="193"/>
        <v>0.90543977385823915</v>
      </c>
      <c r="I1565">
        <f t="shared" si="194"/>
        <v>0.57321245794735776</v>
      </c>
      <c r="J1565" s="97">
        <v>2.49222807803199E-2</v>
      </c>
      <c r="K1565" s="98">
        <v>1564</v>
      </c>
      <c r="L1565">
        <f t="shared" si="195"/>
        <v>17228.10114921784</v>
      </c>
      <c r="M1565">
        <f t="shared" si="196"/>
        <v>882.94953714829808</v>
      </c>
      <c r="N1565" t="e">
        <f t="shared" si="197"/>
        <v>#N/A</v>
      </c>
      <c r="O1565" t="str">
        <f t="shared" si="198"/>
        <v>NA</v>
      </c>
      <c r="P1565" t="e">
        <v>#N/A</v>
      </c>
      <c r="Q1565" t="e">
        <v>#N/A</v>
      </c>
      <c r="R1565" t="str" cm="1">
        <f t="array" ref="R1565">INDEX($U$2:$U$6,ROUNDUP(K1565/$T$2,0))</f>
        <v>40-60%</v>
      </c>
      <c r="V1565">
        <v>0</v>
      </c>
    </row>
    <row r="1566" spans="1:22" x14ac:dyDescent="0.25">
      <c r="A1566" s="26">
        <v>9959</v>
      </c>
      <c r="B1566" s="96" t="s">
        <v>4678</v>
      </c>
      <c r="C1566">
        <v>192461102</v>
      </c>
      <c r="D1566" t="s">
        <v>250</v>
      </c>
      <c r="E1566">
        <v>6144.6716129315</v>
      </c>
      <c r="F1566">
        <f t="shared" si="192"/>
        <v>3.8189382305354256</v>
      </c>
      <c r="G1566" s="27">
        <v>12</v>
      </c>
      <c r="H1566">
        <f t="shared" si="193"/>
        <v>7.7862241037228025E-2</v>
      </c>
      <c r="I1566">
        <f t="shared" si="194"/>
        <v>0.29735108901223439</v>
      </c>
      <c r="J1566" s="97">
        <v>2.4779257417686201E-2</v>
      </c>
      <c r="K1566" s="98">
        <v>1565</v>
      </c>
      <c r="L1566">
        <f t="shared" si="195"/>
        <v>17231.920087448376</v>
      </c>
      <c r="M1566">
        <f t="shared" si="196"/>
        <v>882.6521860592859</v>
      </c>
      <c r="N1566" t="e">
        <f t="shared" si="197"/>
        <v>#N/A</v>
      </c>
      <c r="O1566" t="str">
        <f t="shared" si="198"/>
        <v>NA</v>
      </c>
      <c r="P1566" t="e">
        <v>#N/A</v>
      </c>
      <c r="Q1566" t="e">
        <v>#N/A</v>
      </c>
      <c r="R1566" t="str" cm="1">
        <f t="array" ref="R1566">INDEX($U$2:$U$6,ROUNDUP(K1566/$T$2,0))</f>
        <v>40-60%</v>
      </c>
      <c r="V1566">
        <v>0</v>
      </c>
    </row>
    <row r="1567" spans="1:22" x14ac:dyDescent="0.25">
      <c r="A1567" s="26">
        <v>2322</v>
      </c>
      <c r="B1567" s="96" t="s">
        <v>535</v>
      </c>
      <c r="C1567">
        <v>103221101</v>
      </c>
      <c r="D1567" t="s">
        <v>318</v>
      </c>
      <c r="E1567">
        <v>17942.046337071999</v>
      </c>
      <c r="F1567">
        <f t="shared" si="192"/>
        <v>11.15105428034307</v>
      </c>
      <c r="G1567" s="27">
        <v>80</v>
      </c>
      <c r="H1567">
        <f t="shared" si="193"/>
        <v>0.17712297475878078</v>
      </c>
      <c r="I1567">
        <f t="shared" si="194"/>
        <v>1.9751079058309999</v>
      </c>
      <c r="J1567" s="97">
        <v>2.4688848822887501E-2</v>
      </c>
      <c r="K1567" s="98">
        <v>1566</v>
      </c>
      <c r="L1567">
        <f t="shared" si="195"/>
        <v>17243.07114172872</v>
      </c>
      <c r="M1567">
        <f t="shared" si="196"/>
        <v>880.67707815345489</v>
      </c>
      <c r="N1567" t="e">
        <f t="shared" si="197"/>
        <v>#N/A</v>
      </c>
      <c r="O1567" t="str">
        <f t="shared" si="198"/>
        <v>NA</v>
      </c>
      <c r="P1567" t="e">
        <v>#N/A</v>
      </c>
      <c r="Q1567" t="e">
        <v>#N/A</v>
      </c>
      <c r="R1567" t="str" cm="1">
        <f t="array" ref="R1567">INDEX($U$2:$U$6,ROUNDUP(K1567/$T$2,0))</f>
        <v>40-60%</v>
      </c>
      <c r="V1567">
        <v>2.6799999999999997</v>
      </c>
    </row>
    <row r="1568" spans="1:22" x14ac:dyDescent="0.25">
      <c r="A1568" s="26">
        <v>5230</v>
      </c>
      <c r="B1568" s="96" t="s">
        <v>2092</v>
      </c>
      <c r="C1568">
        <v>103191101</v>
      </c>
      <c r="D1568" t="s">
        <v>228</v>
      </c>
      <c r="E1568">
        <v>6482.8364848872498</v>
      </c>
      <c r="F1568">
        <f t="shared" si="192"/>
        <v>4.0291090645663452</v>
      </c>
      <c r="G1568" s="27">
        <v>17</v>
      </c>
      <c r="H1568">
        <f t="shared" si="193"/>
        <v>0.10365449595724993</v>
      </c>
      <c r="I1568">
        <f t="shared" si="194"/>
        <v>0.4176352692444113</v>
      </c>
      <c r="J1568" s="97">
        <v>2.4566780543788899E-2</v>
      </c>
      <c r="K1568" s="98">
        <v>1567</v>
      </c>
      <c r="L1568">
        <f t="shared" si="195"/>
        <v>17247.100250793286</v>
      </c>
      <c r="M1568">
        <f t="shared" si="196"/>
        <v>880.25944288421044</v>
      </c>
      <c r="N1568" t="e">
        <f t="shared" si="197"/>
        <v>#N/A</v>
      </c>
      <c r="O1568" t="str">
        <f t="shared" si="198"/>
        <v>NA</v>
      </c>
      <c r="P1568" t="e">
        <v>#N/A</v>
      </c>
      <c r="Q1568" t="e">
        <v>#N/A</v>
      </c>
      <c r="R1568" t="str" cm="1">
        <f t="array" ref="R1568">INDEX($U$2:$U$6,ROUNDUP(K1568/$T$2,0))</f>
        <v>40-60%</v>
      </c>
      <c r="V1568">
        <v>0</v>
      </c>
    </row>
    <row r="1569" spans="1:22" x14ac:dyDescent="0.25">
      <c r="A1569" s="26">
        <v>4084</v>
      </c>
      <c r="B1569" s="96" t="s">
        <v>2183</v>
      </c>
      <c r="C1569">
        <v>182981102</v>
      </c>
      <c r="D1569" t="s">
        <v>1753</v>
      </c>
      <c r="E1569">
        <v>33515.890711687098</v>
      </c>
      <c r="F1569">
        <f t="shared" si="192"/>
        <v>20.830261474013113</v>
      </c>
      <c r="G1569" s="27">
        <v>119</v>
      </c>
      <c r="H1569">
        <f t="shared" si="193"/>
        <v>0.13899358458344918</v>
      </c>
      <c r="I1569">
        <f t="shared" si="194"/>
        <v>2.8952727100836042</v>
      </c>
      <c r="J1569" s="97">
        <v>2.4330022773811799E-2</v>
      </c>
      <c r="K1569" s="98">
        <v>1568</v>
      </c>
      <c r="L1569">
        <f t="shared" si="195"/>
        <v>17267.930512267299</v>
      </c>
      <c r="M1569">
        <f t="shared" si="196"/>
        <v>877.3641701741268</v>
      </c>
      <c r="N1569" t="e">
        <f t="shared" si="197"/>
        <v>#N/A</v>
      </c>
      <c r="O1569" t="str">
        <f t="shared" si="198"/>
        <v>NA</v>
      </c>
      <c r="P1569" t="e">
        <v>#N/A</v>
      </c>
      <c r="Q1569" t="e">
        <v>#N/A</v>
      </c>
      <c r="R1569" t="str" cm="1">
        <f t="array" ref="R1569">INDEX($U$2:$U$6,ROUNDUP(K1569/$T$2,0))</f>
        <v>40-60%</v>
      </c>
      <c r="V1569">
        <v>0</v>
      </c>
    </row>
    <row r="1570" spans="1:22" x14ac:dyDescent="0.25">
      <c r="A1570" s="26">
        <v>7751</v>
      </c>
      <c r="B1570" s="96" t="s">
        <v>1996</v>
      </c>
      <c r="C1570">
        <v>163661701</v>
      </c>
      <c r="D1570" t="s">
        <v>1490</v>
      </c>
      <c r="E1570">
        <v>19488.304518601701</v>
      </c>
      <c r="F1570">
        <f t="shared" si="192"/>
        <v>12.112059986700871</v>
      </c>
      <c r="G1570" s="27">
        <v>137</v>
      </c>
      <c r="H1570">
        <f t="shared" si="193"/>
        <v>0.27498788183129114</v>
      </c>
      <c r="I1570">
        <f t="shared" si="194"/>
        <v>3.3306697203564086</v>
      </c>
      <c r="J1570" s="97">
        <v>2.43114578128205E-2</v>
      </c>
      <c r="K1570" s="98">
        <v>1569</v>
      </c>
      <c r="L1570">
        <f t="shared" si="195"/>
        <v>17280.042572254002</v>
      </c>
      <c r="M1570">
        <f t="shared" si="196"/>
        <v>874.03350045377044</v>
      </c>
      <c r="N1570" t="e">
        <f t="shared" si="197"/>
        <v>#N/A</v>
      </c>
      <c r="O1570" t="str">
        <f t="shared" si="198"/>
        <v>NA</v>
      </c>
      <c r="P1570" t="e">
        <v>#N/A</v>
      </c>
      <c r="Q1570" t="e">
        <v>#N/A</v>
      </c>
      <c r="R1570" t="str" cm="1">
        <f t="array" ref="R1570">INDEX($U$2:$U$6,ROUNDUP(K1570/$T$2,0))</f>
        <v>40-60%</v>
      </c>
      <c r="V1570">
        <v>0</v>
      </c>
    </row>
    <row r="1571" spans="1:22" x14ac:dyDescent="0.25">
      <c r="A1571" s="26">
        <v>10676</v>
      </c>
      <c r="B1571" s="96" t="s">
        <v>4679</v>
      </c>
      <c r="C1571">
        <v>252721106</v>
      </c>
      <c r="D1571" t="s">
        <v>3750</v>
      </c>
      <c r="E1571">
        <v>717.53262065004503</v>
      </c>
      <c r="F1571">
        <f t="shared" si="192"/>
        <v>0.4459494224052486</v>
      </c>
      <c r="G1571" s="27">
        <v>9</v>
      </c>
      <c r="H1571">
        <f t="shared" si="193"/>
        <v>0.49045140371644153</v>
      </c>
      <c r="I1571">
        <f t="shared" si="194"/>
        <v>0.2187165202051905</v>
      </c>
      <c r="J1571" s="97">
        <v>2.4301835578354501E-2</v>
      </c>
      <c r="K1571" s="98">
        <v>1570</v>
      </c>
      <c r="L1571">
        <f t="shared" si="195"/>
        <v>17280.488521676409</v>
      </c>
      <c r="M1571">
        <f t="shared" si="196"/>
        <v>873.81478393356531</v>
      </c>
      <c r="N1571" t="e">
        <f t="shared" si="197"/>
        <v>#N/A</v>
      </c>
      <c r="O1571" t="str">
        <f t="shared" si="198"/>
        <v>NA</v>
      </c>
      <c r="P1571" t="e">
        <v>#N/A</v>
      </c>
      <c r="Q1571" t="e">
        <v>#N/A</v>
      </c>
      <c r="R1571" t="str" cm="1">
        <f t="array" ref="R1571">INDEX($U$2:$U$6,ROUNDUP(K1571/$T$2,0))</f>
        <v>40-60%</v>
      </c>
      <c r="V1571">
        <v>0</v>
      </c>
    </row>
    <row r="1572" spans="1:22" x14ac:dyDescent="0.25">
      <c r="A1572" s="26">
        <v>5615</v>
      </c>
      <c r="B1572" s="96" t="s">
        <v>1847</v>
      </c>
      <c r="C1572">
        <v>162161101</v>
      </c>
      <c r="D1572" t="s">
        <v>1119</v>
      </c>
      <c r="E1572">
        <v>37826.987442954502</v>
      </c>
      <c r="F1572">
        <f t="shared" si="192"/>
        <v>23.509625508362028</v>
      </c>
      <c r="G1572" s="27">
        <v>228</v>
      </c>
      <c r="H1572">
        <f t="shared" si="193"/>
        <v>0.23566942572612415</v>
      </c>
      <c r="I1572">
        <f t="shared" si="194"/>
        <v>5.5404999425919188</v>
      </c>
      <c r="J1572" s="97">
        <v>2.43004383447014E-2</v>
      </c>
      <c r="K1572" s="98">
        <v>1571</v>
      </c>
      <c r="L1572">
        <f t="shared" si="195"/>
        <v>17303.998147184771</v>
      </c>
      <c r="M1572">
        <f t="shared" si="196"/>
        <v>868.27428399097334</v>
      </c>
      <c r="N1572" t="e">
        <f t="shared" si="197"/>
        <v>#N/A</v>
      </c>
      <c r="O1572" t="str">
        <f t="shared" si="198"/>
        <v>NA</v>
      </c>
      <c r="P1572" t="e">
        <v>#N/A</v>
      </c>
      <c r="Q1572" t="e">
        <v>#N/A</v>
      </c>
      <c r="R1572" t="str" cm="1">
        <f t="array" ref="R1572">INDEX($U$2:$U$6,ROUNDUP(K1572/$T$2,0))</f>
        <v>40-60%</v>
      </c>
      <c r="V1572">
        <v>0</v>
      </c>
    </row>
    <row r="1573" spans="1:22" x14ac:dyDescent="0.25">
      <c r="A1573" s="26">
        <v>801</v>
      </c>
      <c r="B1573" s="96" t="s">
        <v>4680</v>
      </c>
      <c r="C1573">
        <v>182601102</v>
      </c>
      <c r="D1573" t="s">
        <v>4589</v>
      </c>
      <c r="E1573">
        <v>25449.771613651399</v>
      </c>
      <c r="F1573">
        <f t="shared" si="192"/>
        <v>15.817135869267494</v>
      </c>
      <c r="G1573" s="27">
        <v>183</v>
      </c>
      <c r="H1573">
        <f t="shared" si="193"/>
        <v>0.2804036888671716</v>
      </c>
      <c r="I1573">
        <f t="shared" si="194"/>
        <v>4.4351832450558621</v>
      </c>
      <c r="J1573" s="97">
        <v>2.4235974016698698E-2</v>
      </c>
      <c r="K1573" s="98">
        <v>1572</v>
      </c>
      <c r="L1573">
        <f t="shared" si="195"/>
        <v>17319.815283054038</v>
      </c>
      <c r="M1573">
        <f t="shared" si="196"/>
        <v>863.83910074591745</v>
      </c>
      <c r="N1573" t="e">
        <f t="shared" si="197"/>
        <v>#N/A</v>
      </c>
      <c r="O1573" t="str">
        <f t="shared" si="198"/>
        <v>NA</v>
      </c>
      <c r="P1573" t="e">
        <v>#N/A</v>
      </c>
      <c r="Q1573" t="e">
        <v>#N/A</v>
      </c>
      <c r="R1573" t="str" cm="1">
        <f t="array" ref="R1573">INDEX($U$2:$U$6,ROUNDUP(K1573/$T$2,0))</f>
        <v>40-60%</v>
      </c>
      <c r="V1573">
        <v>0</v>
      </c>
    </row>
    <row r="1574" spans="1:22" x14ac:dyDescent="0.25">
      <c r="A1574" s="26">
        <v>8403</v>
      </c>
      <c r="B1574" s="96" t="s">
        <v>4681</v>
      </c>
      <c r="C1574">
        <v>42571101</v>
      </c>
      <c r="D1574" t="s">
        <v>578</v>
      </c>
      <c r="E1574">
        <v>2333.6936893674801</v>
      </c>
      <c r="F1574">
        <f t="shared" si="192"/>
        <v>1.45040005554225</v>
      </c>
      <c r="G1574" s="27">
        <v>18</v>
      </c>
      <c r="H1574">
        <f t="shared" si="193"/>
        <v>0.30064804733593975</v>
      </c>
      <c r="I1574">
        <f t="shared" si="194"/>
        <v>0.43605994455471603</v>
      </c>
      <c r="J1574" s="97">
        <v>2.4225552475262001E-2</v>
      </c>
      <c r="K1574" s="98">
        <v>1573</v>
      </c>
      <c r="L1574">
        <f t="shared" si="195"/>
        <v>17321.265683109581</v>
      </c>
      <c r="M1574">
        <f t="shared" si="196"/>
        <v>863.40304080136275</v>
      </c>
      <c r="N1574" t="e">
        <f t="shared" si="197"/>
        <v>#N/A</v>
      </c>
      <c r="O1574" t="str">
        <f t="shared" si="198"/>
        <v>NA</v>
      </c>
      <c r="P1574" t="e">
        <v>#N/A</v>
      </c>
      <c r="Q1574" t="e">
        <v>#N/A</v>
      </c>
      <c r="R1574" t="str" cm="1">
        <f t="array" ref="R1574">INDEX($U$2:$U$6,ROUNDUP(K1574/$T$2,0))</f>
        <v>40-60%</v>
      </c>
      <c r="V1574">
        <v>0</v>
      </c>
    </row>
    <row r="1575" spans="1:22" x14ac:dyDescent="0.25">
      <c r="A1575" s="26">
        <v>4244</v>
      </c>
      <c r="B1575" s="96" t="s">
        <v>4682</v>
      </c>
      <c r="C1575">
        <v>152481104</v>
      </c>
      <c r="D1575" t="s">
        <v>997</v>
      </c>
      <c r="E1575">
        <v>621.73868892079599</v>
      </c>
      <c r="F1575">
        <f t="shared" si="192"/>
        <v>0.38641310684946922</v>
      </c>
      <c r="G1575" s="27">
        <v>28</v>
      </c>
      <c r="H1575">
        <f t="shared" si="193"/>
        <v>1.7531260509671083</v>
      </c>
      <c r="I1575">
        <f t="shared" si="194"/>
        <v>0.67743088405294127</v>
      </c>
      <c r="J1575" s="97">
        <v>2.4193960144747902E-2</v>
      </c>
      <c r="K1575" s="98">
        <v>1574</v>
      </c>
      <c r="L1575">
        <f t="shared" si="195"/>
        <v>17321.652096216432</v>
      </c>
      <c r="M1575">
        <f t="shared" si="196"/>
        <v>862.72560991730984</v>
      </c>
      <c r="N1575" t="e">
        <f t="shared" si="197"/>
        <v>#N/A</v>
      </c>
      <c r="O1575" t="str">
        <f t="shared" si="198"/>
        <v>NA</v>
      </c>
      <c r="P1575" t="e">
        <v>#N/A</v>
      </c>
      <c r="Q1575" t="e">
        <v>#N/A</v>
      </c>
      <c r="R1575" t="str" cm="1">
        <f t="array" ref="R1575">INDEX($U$2:$U$6,ROUNDUP(K1575/$T$2,0))</f>
        <v>40-60%</v>
      </c>
      <c r="V1575">
        <v>0</v>
      </c>
    </row>
    <row r="1576" spans="1:22" x14ac:dyDescent="0.25">
      <c r="A1576" s="26">
        <v>10152</v>
      </c>
      <c r="B1576" s="96" t="s">
        <v>4683</v>
      </c>
      <c r="C1576">
        <v>182201102</v>
      </c>
      <c r="D1576" t="s">
        <v>4684</v>
      </c>
      <c r="E1576">
        <v>2330.3265786586699</v>
      </c>
      <c r="F1576">
        <f t="shared" si="192"/>
        <v>1.4483073826343504</v>
      </c>
      <c r="G1576" s="27">
        <v>13</v>
      </c>
      <c r="H1576">
        <f t="shared" si="193"/>
        <v>0.21710206077894523</v>
      </c>
      <c r="I1576">
        <f t="shared" si="194"/>
        <v>0.31443051741127781</v>
      </c>
      <c r="J1576" s="97">
        <v>2.41869628777906E-2</v>
      </c>
      <c r="K1576" s="98">
        <v>1575</v>
      </c>
      <c r="L1576">
        <f t="shared" si="195"/>
        <v>17323.100403599066</v>
      </c>
      <c r="M1576">
        <f t="shared" si="196"/>
        <v>862.41117939989851</v>
      </c>
      <c r="N1576" t="e">
        <f t="shared" si="197"/>
        <v>#N/A</v>
      </c>
      <c r="O1576" t="str">
        <f t="shared" si="198"/>
        <v>NA</v>
      </c>
      <c r="P1576" t="e">
        <v>#N/A</v>
      </c>
      <c r="Q1576" t="e">
        <v>#N/A</v>
      </c>
      <c r="R1576" t="str" cm="1">
        <f t="array" ref="R1576">INDEX($U$2:$U$6,ROUNDUP(K1576/$T$2,0))</f>
        <v>40-60%</v>
      </c>
      <c r="V1576">
        <v>0</v>
      </c>
    </row>
    <row r="1577" spans="1:22" x14ac:dyDescent="0.25">
      <c r="A1577" s="26">
        <v>3391</v>
      </c>
      <c r="B1577" s="96" t="s">
        <v>3961</v>
      </c>
      <c r="C1577">
        <v>42271105</v>
      </c>
      <c r="D1577" t="s">
        <v>995</v>
      </c>
      <c r="E1577">
        <v>774.65816892611394</v>
      </c>
      <c r="F1577">
        <f t="shared" si="192"/>
        <v>0.48145318143325916</v>
      </c>
      <c r="G1577" s="27">
        <v>9</v>
      </c>
      <c r="H1577">
        <f t="shared" si="193"/>
        <v>0.45174972441080385</v>
      </c>
      <c r="I1577">
        <f t="shared" si="194"/>
        <v>0.21749634202917958</v>
      </c>
      <c r="J1577" s="97">
        <v>2.4166260225464399E-2</v>
      </c>
      <c r="K1577" s="98">
        <v>1576</v>
      </c>
      <c r="L1577">
        <f t="shared" si="195"/>
        <v>17323.5818567805</v>
      </c>
      <c r="M1577">
        <f t="shared" si="196"/>
        <v>862.19368305786929</v>
      </c>
      <c r="N1577" t="e">
        <f t="shared" si="197"/>
        <v>#N/A</v>
      </c>
      <c r="O1577" t="str">
        <f t="shared" si="198"/>
        <v>NA</v>
      </c>
      <c r="P1577" t="e">
        <v>#N/A</v>
      </c>
      <c r="Q1577" t="e">
        <v>#N/A</v>
      </c>
      <c r="R1577" t="str" cm="1">
        <f t="array" ref="R1577">INDEX($U$2:$U$6,ROUNDUP(K1577/$T$2,0))</f>
        <v>40-60%</v>
      </c>
      <c r="V1577">
        <v>0</v>
      </c>
    </row>
    <row r="1578" spans="1:22" x14ac:dyDescent="0.25">
      <c r="A1578" s="26">
        <v>9545</v>
      </c>
      <c r="B1578" s="96" t="s">
        <v>4056</v>
      </c>
      <c r="C1578">
        <v>102911109</v>
      </c>
      <c r="D1578" t="s">
        <v>284</v>
      </c>
      <c r="E1578">
        <v>1459.62135208173</v>
      </c>
      <c r="F1578">
        <f t="shared" si="192"/>
        <v>0.90716056686247981</v>
      </c>
      <c r="G1578" s="27">
        <v>37</v>
      </c>
      <c r="H1578">
        <f t="shared" si="193"/>
        <v>0.9822346243622857</v>
      </c>
      <c r="I1578">
        <f t="shared" si="194"/>
        <v>0.89104451862844603</v>
      </c>
      <c r="J1578" s="97">
        <v>2.4082284287255298E-2</v>
      </c>
      <c r="K1578" s="98">
        <v>1577</v>
      </c>
      <c r="L1578">
        <f t="shared" si="195"/>
        <v>17324.489017347361</v>
      </c>
      <c r="M1578">
        <f t="shared" si="196"/>
        <v>861.30263853924089</v>
      </c>
      <c r="N1578" t="e">
        <f t="shared" si="197"/>
        <v>#N/A</v>
      </c>
      <c r="O1578" t="str">
        <f t="shared" si="198"/>
        <v>NA</v>
      </c>
      <c r="P1578" t="e">
        <v>#N/A</v>
      </c>
      <c r="Q1578" t="e">
        <v>#N/A</v>
      </c>
      <c r="R1578" t="str" cm="1">
        <f t="array" ref="R1578">INDEX($U$2:$U$6,ROUNDUP(K1578/$T$2,0))</f>
        <v>40-60%</v>
      </c>
      <c r="V1578">
        <v>0</v>
      </c>
    </row>
    <row r="1579" spans="1:22" x14ac:dyDescent="0.25">
      <c r="A1579" s="26">
        <v>4392</v>
      </c>
      <c r="B1579" s="96" t="s">
        <v>2038</v>
      </c>
      <c r="C1579">
        <v>103091102</v>
      </c>
      <c r="D1579" t="s">
        <v>1040</v>
      </c>
      <c r="E1579">
        <v>28870.492497245799</v>
      </c>
      <c r="F1579">
        <f t="shared" si="192"/>
        <v>17.943127717368426</v>
      </c>
      <c r="G1579" s="27">
        <v>168</v>
      </c>
      <c r="H1579">
        <f t="shared" si="193"/>
        <v>0.22473898379763224</v>
      </c>
      <c r="I1579">
        <f t="shared" si="194"/>
        <v>4.0325202893525089</v>
      </c>
      <c r="J1579" s="97">
        <v>2.40030969604316E-2</v>
      </c>
      <c r="K1579" s="98">
        <v>1578</v>
      </c>
      <c r="L1579">
        <f t="shared" si="195"/>
        <v>17342.432145064729</v>
      </c>
      <c r="M1579">
        <f t="shared" si="196"/>
        <v>857.27011824988836</v>
      </c>
      <c r="N1579" t="e">
        <f t="shared" si="197"/>
        <v>#N/A</v>
      </c>
      <c r="O1579" t="str">
        <f t="shared" si="198"/>
        <v>NA</v>
      </c>
      <c r="P1579" t="e">
        <v>#N/A</v>
      </c>
      <c r="Q1579" t="e">
        <v>#N/A</v>
      </c>
      <c r="R1579" t="str" cm="1">
        <f t="array" ref="R1579">INDEX($U$2:$U$6,ROUNDUP(K1579/$T$2,0))</f>
        <v>40-60%</v>
      </c>
      <c r="V1579">
        <v>0</v>
      </c>
    </row>
    <row r="1580" spans="1:22" x14ac:dyDescent="0.25">
      <c r="A1580" s="26">
        <v>9548</v>
      </c>
      <c r="B1580" s="96" t="s">
        <v>4685</v>
      </c>
      <c r="C1580">
        <v>163451702</v>
      </c>
      <c r="D1580" t="s">
        <v>933</v>
      </c>
      <c r="E1580">
        <v>1033.1582411289</v>
      </c>
      <c r="F1580">
        <f t="shared" si="192"/>
        <v>0.64211202058974526</v>
      </c>
      <c r="G1580" s="27">
        <v>9</v>
      </c>
      <c r="H1580">
        <f t="shared" si="193"/>
        <v>0.33625152765955552</v>
      </c>
      <c r="I1580">
        <f t="shared" si="194"/>
        <v>0.21591114785186583</v>
      </c>
      <c r="J1580" s="97">
        <v>2.3990127539096202E-2</v>
      </c>
      <c r="K1580" s="98">
        <v>1579</v>
      </c>
      <c r="L1580">
        <f t="shared" si="195"/>
        <v>17343.074257085318</v>
      </c>
      <c r="M1580">
        <f t="shared" si="196"/>
        <v>857.05420710203646</v>
      </c>
      <c r="N1580" t="e">
        <f t="shared" si="197"/>
        <v>#N/A</v>
      </c>
      <c r="O1580" t="str">
        <f t="shared" si="198"/>
        <v>NA</v>
      </c>
      <c r="P1580" t="e">
        <v>#N/A</v>
      </c>
      <c r="Q1580" t="e">
        <v>#N/A</v>
      </c>
      <c r="R1580" t="str" cm="1">
        <f t="array" ref="R1580">INDEX($U$2:$U$6,ROUNDUP(K1580/$T$2,0))</f>
        <v>40-60%</v>
      </c>
      <c r="V1580">
        <v>0</v>
      </c>
    </row>
    <row r="1581" spans="1:22" x14ac:dyDescent="0.25">
      <c r="A1581" s="26">
        <v>2473</v>
      </c>
      <c r="B1581" s="96" t="s">
        <v>1473</v>
      </c>
      <c r="C1581">
        <v>152471101</v>
      </c>
      <c r="D1581" t="s">
        <v>489</v>
      </c>
      <c r="E1581">
        <v>22308.071878385399</v>
      </c>
      <c r="F1581">
        <f t="shared" si="192"/>
        <v>13.864556792035673</v>
      </c>
      <c r="G1581" s="27">
        <v>147</v>
      </c>
      <c r="H1581">
        <f t="shared" si="193"/>
        <v>0.25188563253627189</v>
      </c>
      <c r="I1581">
        <f t="shared" si="194"/>
        <v>3.4922826573969701</v>
      </c>
      <c r="J1581" s="97">
        <v>2.3757024880251498E-2</v>
      </c>
      <c r="K1581" s="98">
        <v>1580</v>
      </c>
      <c r="L1581">
        <f t="shared" si="195"/>
        <v>17356.938813877354</v>
      </c>
      <c r="M1581">
        <f t="shared" si="196"/>
        <v>853.56192444463954</v>
      </c>
      <c r="N1581" t="e">
        <f t="shared" si="197"/>
        <v>#N/A</v>
      </c>
      <c r="O1581" t="str">
        <f t="shared" si="198"/>
        <v>NA</v>
      </c>
      <c r="P1581" t="e">
        <v>#N/A</v>
      </c>
      <c r="Q1581" t="e">
        <v>#N/A</v>
      </c>
      <c r="R1581" t="str" cm="1">
        <f t="array" ref="R1581">INDEX($U$2:$U$6,ROUNDUP(K1581/$T$2,0))</f>
        <v>40-60%</v>
      </c>
      <c r="V1581">
        <v>0</v>
      </c>
    </row>
    <row r="1582" spans="1:22" x14ac:dyDescent="0.25">
      <c r="A1582" s="26">
        <v>3207</v>
      </c>
      <c r="B1582" s="96" t="s">
        <v>1382</v>
      </c>
      <c r="C1582">
        <v>152431101</v>
      </c>
      <c r="D1582" t="s">
        <v>1381</v>
      </c>
      <c r="E1582">
        <v>28077.263481665999</v>
      </c>
      <c r="F1582">
        <f t="shared" si="192"/>
        <v>17.450132679717836</v>
      </c>
      <c r="G1582" s="27">
        <v>238</v>
      </c>
      <c r="H1582">
        <f t="shared" si="193"/>
        <v>0.32396096966441434</v>
      </c>
      <c r="I1582">
        <f t="shared" si="194"/>
        <v>5.653161903694075</v>
      </c>
      <c r="J1582" s="97">
        <v>2.3752781107958299E-2</v>
      </c>
      <c r="K1582" s="98">
        <v>1581</v>
      </c>
      <c r="L1582">
        <f t="shared" si="195"/>
        <v>17374.388946557072</v>
      </c>
      <c r="M1582">
        <f t="shared" si="196"/>
        <v>847.90876254094542</v>
      </c>
      <c r="N1582" t="e">
        <f t="shared" si="197"/>
        <v>#N/A</v>
      </c>
      <c r="O1582" t="str">
        <f t="shared" si="198"/>
        <v>NA</v>
      </c>
      <c r="P1582" t="e">
        <v>#N/A</v>
      </c>
      <c r="Q1582" t="e">
        <v>#N/A</v>
      </c>
      <c r="R1582" t="str" cm="1">
        <f t="array" ref="R1582">INDEX($U$2:$U$6,ROUNDUP(K1582/$T$2,0))</f>
        <v>40-60%</v>
      </c>
      <c r="V1582">
        <v>0</v>
      </c>
    </row>
    <row r="1583" spans="1:22" x14ac:dyDescent="0.25">
      <c r="A1583" s="26">
        <v>7684</v>
      </c>
      <c r="B1583" s="96" t="s">
        <v>1813</v>
      </c>
      <c r="C1583">
        <v>42631109</v>
      </c>
      <c r="D1583" t="s">
        <v>606</v>
      </c>
      <c r="E1583">
        <v>3280.2516148375198</v>
      </c>
      <c r="F1583">
        <f t="shared" si="192"/>
        <v>2.0386896301041144</v>
      </c>
      <c r="G1583" s="27">
        <v>28</v>
      </c>
      <c r="H1583">
        <f t="shared" si="193"/>
        <v>0.32594906674908136</v>
      </c>
      <c r="I1583">
        <f t="shared" si="194"/>
        <v>0.664508982323466</v>
      </c>
      <c r="J1583" s="97">
        <v>2.3732463654409501E-2</v>
      </c>
      <c r="K1583" s="98">
        <v>1582</v>
      </c>
      <c r="L1583">
        <f t="shared" si="195"/>
        <v>17376.427636187174</v>
      </c>
      <c r="M1583">
        <f t="shared" si="196"/>
        <v>847.24425355862195</v>
      </c>
      <c r="N1583" t="e">
        <f t="shared" si="197"/>
        <v>#N/A</v>
      </c>
      <c r="O1583" t="str">
        <f t="shared" si="198"/>
        <v>NA</v>
      </c>
      <c r="P1583" t="e">
        <v>#N/A</v>
      </c>
      <c r="Q1583" t="e">
        <v>#N/A</v>
      </c>
      <c r="R1583" t="str" cm="1">
        <f t="array" ref="R1583">INDEX($U$2:$U$6,ROUNDUP(K1583/$T$2,0))</f>
        <v>40-60%</v>
      </c>
      <c r="V1583">
        <v>0</v>
      </c>
    </row>
    <row r="1584" spans="1:22" x14ac:dyDescent="0.25">
      <c r="A1584" s="26">
        <v>10885</v>
      </c>
      <c r="B1584" s="96" t="s">
        <v>4686</v>
      </c>
      <c r="C1584">
        <v>83242111</v>
      </c>
      <c r="D1584" t="s">
        <v>823</v>
      </c>
      <c r="E1584">
        <v>455.02529330985999</v>
      </c>
      <c r="F1584">
        <f t="shared" si="192"/>
        <v>0.28280005799245495</v>
      </c>
      <c r="G1584" s="27">
        <v>2</v>
      </c>
      <c r="H1584">
        <f t="shared" si="193"/>
        <v>0.16761424829001223</v>
      </c>
      <c r="I1584">
        <f t="shared" si="194"/>
        <v>4.7401319136777198E-2</v>
      </c>
      <c r="J1584" s="97">
        <v>2.3700659568388599E-2</v>
      </c>
      <c r="K1584" s="98">
        <v>1583</v>
      </c>
      <c r="L1584">
        <f t="shared" si="195"/>
        <v>17376.710436245168</v>
      </c>
      <c r="M1584">
        <f t="shared" si="196"/>
        <v>847.19685223948522</v>
      </c>
      <c r="N1584" t="e">
        <f t="shared" si="197"/>
        <v>#N/A</v>
      </c>
      <c r="O1584" t="str">
        <f t="shared" si="198"/>
        <v>NA</v>
      </c>
      <c r="P1584" t="e">
        <v>#N/A</v>
      </c>
      <c r="Q1584" t="e">
        <v>#N/A</v>
      </c>
      <c r="R1584" t="str" cm="1">
        <f t="array" ref="R1584">INDEX($U$2:$U$6,ROUNDUP(K1584/$T$2,0))</f>
        <v>40-60%</v>
      </c>
      <c r="V1584">
        <v>0</v>
      </c>
    </row>
    <row r="1585" spans="1:22" x14ac:dyDescent="0.25">
      <c r="A1585" s="26">
        <v>10683</v>
      </c>
      <c r="B1585" s="96" t="s">
        <v>4687</v>
      </c>
      <c r="C1585">
        <v>253191101</v>
      </c>
      <c r="D1585" t="s">
        <v>3996</v>
      </c>
      <c r="E1585">
        <v>516.24784820195998</v>
      </c>
      <c r="F1585">
        <f t="shared" si="192"/>
        <v>0.32085012318331885</v>
      </c>
      <c r="G1585" s="27">
        <v>6</v>
      </c>
      <c r="H1585">
        <f t="shared" si="193"/>
        <v>0.44218459140534916</v>
      </c>
      <c r="I1585">
        <f t="shared" si="194"/>
        <v>0.1418749806221718</v>
      </c>
      <c r="J1585" s="97">
        <v>2.3645830103695299E-2</v>
      </c>
      <c r="K1585" s="98">
        <v>1584</v>
      </c>
      <c r="L1585">
        <f t="shared" si="195"/>
        <v>17377.03128636835</v>
      </c>
      <c r="M1585">
        <f t="shared" si="196"/>
        <v>847.054977258863</v>
      </c>
      <c r="N1585" t="e">
        <f t="shared" si="197"/>
        <v>#N/A</v>
      </c>
      <c r="O1585" t="str">
        <f t="shared" si="198"/>
        <v>NA</v>
      </c>
      <c r="P1585" t="e">
        <v>#N/A</v>
      </c>
      <c r="Q1585" t="e">
        <v>#N/A</v>
      </c>
      <c r="R1585" t="str" cm="1">
        <f t="array" ref="R1585">INDEX($U$2:$U$6,ROUNDUP(K1585/$T$2,0))</f>
        <v>40-60%</v>
      </c>
      <c r="V1585">
        <v>0</v>
      </c>
    </row>
    <row r="1586" spans="1:22" x14ac:dyDescent="0.25">
      <c r="A1586" s="26">
        <v>274</v>
      </c>
      <c r="B1586" s="96" t="s">
        <v>1216</v>
      </c>
      <c r="C1586">
        <v>42891102</v>
      </c>
      <c r="D1586" t="s">
        <v>582</v>
      </c>
      <c r="E1586">
        <v>8365.2365488941305</v>
      </c>
      <c r="F1586">
        <f t="shared" si="192"/>
        <v>5.1990283088217097</v>
      </c>
      <c r="G1586" s="27">
        <v>194</v>
      </c>
      <c r="H1586">
        <f t="shared" si="193"/>
        <v>0.88181572258328111</v>
      </c>
      <c r="I1586">
        <f t="shared" si="194"/>
        <v>4.5845849048745499</v>
      </c>
      <c r="J1586" s="97">
        <v>2.3631880952961599E-2</v>
      </c>
      <c r="K1586" s="98">
        <v>1585</v>
      </c>
      <c r="L1586">
        <f t="shared" si="195"/>
        <v>17382.230314677174</v>
      </c>
      <c r="M1586">
        <f t="shared" si="196"/>
        <v>842.47039235398847</v>
      </c>
      <c r="N1586" t="e">
        <f t="shared" si="197"/>
        <v>#N/A</v>
      </c>
      <c r="O1586" t="str">
        <f t="shared" si="198"/>
        <v>NA</v>
      </c>
      <c r="P1586" t="e">
        <v>#N/A</v>
      </c>
      <c r="Q1586" t="e">
        <v>#N/A</v>
      </c>
      <c r="R1586" t="str" cm="1">
        <f t="array" ref="R1586">INDEX($U$2:$U$6,ROUNDUP(K1586/$T$2,0))</f>
        <v>40-60%</v>
      </c>
      <c r="V1586">
        <v>0</v>
      </c>
    </row>
    <row r="1587" spans="1:22" x14ac:dyDescent="0.25">
      <c r="A1587" s="26">
        <v>6780</v>
      </c>
      <c r="B1587" s="96" t="s">
        <v>4688</v>
      </c>
      <c r="C1587">
        <v>182951102</v>
      </c>
      <c r="D1587" t="s">
        <v>2052</v>
      </c>
      <c r="E1587">
        <v>12699.3510232959</v>
      </c>
      <c r="F1587">
        <f t="shared" si="192"/>
        <v>7.8926979635151646</v>
      </c>
      <c r="G1587" s="27">
        <v>97</v>
      </c>
      <c r="H1587">
        <f t="shared" si="193"/>
        <v>0.29036872908180567</v>
      </c>
      <c r="I1587">
        <f t="shared" si="194"/>
        <v>2.2917926766924541</v>
      </c>
      <c r="J1587" s="97">
        <v>2.3626728625695401E-2</v>
      </c>
      <c r="K1587" s="98">
        <v>1586</v>
      </c>
      <c r="L1587">
        <f t="shared" si="195"/>
        <v>17390.123012640688</v>
      </c>
      <c r="M1587">
        <f t="shared" si="196"/>
        <v>840.17859967729601</v>
      </c>
      <c r="N1587" t="e">
        <f t="shared" si="197"/>
        <v>#N/A</v>
      </c>
      <c r="O1587" t="str">
        <f t="shared" si="198"/>
        <v>NA</v>
      </c>
      <c r="P1587" t="e">
        <v>#N/A</v>
      </c>
      <c r="Q1587" t="e">
        <v>#N/A</v>
      </c>
      <c r="R1587" t="str" cm="1">
        <f t="array" ref="R1587">INDEX($U$2:$U$6,ROUNDUP(K1587/$T$2,0))</f>
        <v>40-60%</v>
      </c>
      <c r="V1587">
        <v>0</v>
      </c>
    </row>
    <row r="1588" spans="1:22" x14ac:dyDescent="0.25">
      <c r="A1588" s="26">
        <v>5469</v>
      </c>
      <c r="B1588" s="96" t="s">
        <v>2810</v>
      </c>
      <c r="C1588">
        <v>163451701</v>
      </c>
      <c r="D1588" t="s">
        <v>1204</v>
      </c>
      <c r="E1588">
        <v>3015.68381330498</v>
      </c>
      <c r="F1588">
        <f t="shared" si="192"/>
        <v>1.8742596726569174</v>
      </c>
      <c r="G1588" s="27">
        <v>21</v>
      </c>
      <c r="H1588">
        <f t="shared" si="193"/>
        <v>0.26460847929314796</v>
      </c>
      <c r="I1588">
        <f t="shared" si="194"/>
        <v>0.49594500178222017</v>
      </c>
      <c r="J1588" s="97">
        <v>2.36164286562962E-2</v>
      </c>
      <c r="K1588" s="98">
        <v>1587</v>
      </c>
      <c r="L1588">
        <f t="shared" si="195"/>
        <v>17391.997272313343</v>
      </c>
      <c r="M1588">
        <f t="shared" si="196"/>
        <v>839.68265467551373</v>
      </c>
      <c r="N1588" t="e">
        <f t="shared" si="197"/>
        <v>#N/A</v>
      </c>
      <c r="O1588" t="str">
        <f t="shared" si="198"/>
        <v>NA</v>
      </c>
      <c r="P1588" t="e">
        <v>#N/A</v>
      </c>
      <c r="Q1588" t="e">
        <v>#N/A</v>
      </c>
      <c r="R1588" t="str" cm="1">
        <f t="array" ref="R1588">INDEX($U$2:$U$6,ROUNDUP(K1588/$T$2,0))</f>
        <v>40-60%</v>
      </c>
      <c r="V1588">
        <v>0</v>
      </c>
    </row>
    <row r="1589" spans="1:22" x14ac:dyDescent="0.25">
      <c r="A1589" s="26">
        <v>279</v>
      </c>
      <c r="B1589" s="96" t="s">
        <v>1550</v>
      </c>
      <c r="C1589">
        <v>42891101</v>
      </c>
      <c r="D1589" t="s">
        <v>288</v>
      </c>
      <c r="E1589">
        <v>2112.7276339826199</v>
      </c>
      <c r="F1589">
        <f t="shared" si="192"/>
        <v>1.3130687594671349</v>
      </c>
      <c r="G1589" s="27">
        <v>54</v>
      </c>
      <c r="H1589">
        <f t="shared" si="193"/>
        <v>0.97062692574545884</v>
      </c>
      <c r="I1589">
        <f t="shared" si="194"/>
        <v>1.2744998932939884</v>
      </c>
      <c r="J1589" s="97">
        <v>2.3601849875814599E-2</v>
      </c>
      <c r="K1589" s="98">
        <v>1588</v>
      </c>
      <c r="L1589">
        <f t="shared" si="195"/>
        <v>17393.310341072811</v>
      </c>
      <c r="M1589">
        <f t="shared" si="196"/>
        <v>838.40815478221975</v>
      </c>
      <c r="N1589" t="e">
        <f t="shared" si="197"/>
        <v>#N/A</v>
      </c>
      <c r="O1589" t="str">
        <f t="shared" si="198"/>
        <v>NA</v>
      </c>
      <c r="P1589" t="e">
        <v>#N/A</v>
      </c>
      <c r="Q1589" t="e">
        <v>#N/A</v>
      </c>
      <c r="R1589" t="str" cm="1">
        <f t="array" ref="R1589">INDEX($U$2:$U$6,ROUNDUP(K1589/$T$2,0))</f>
        <v>40-60%</v>
      </c>
      <c r="V1589">
        <v>0</v>
      </c>
    </row>
    <row r="1590" spans="1:22" x14ac:dyDescent="0.25">
      <c r="A1590" s="26">
        <v>1737</v>
      </c>
      <c r="B1590" s="96" t="s">
        <v>836</v>
      </c>
      <c r="C1590">
        <v>42761101</v>
      </c>
      <c r="D1590" t="s">
        <v>835</v>
      </c>
      <c r="E1590">
        <v>43494.719356383401</v>
      </c>
      <c r="F1590">
        <f t="shared" si="192"/>
        <v>27.032143788926913</v>
      </c>
      <c r="G1590" s="27">
        <v>186</v>
      </c>
      <c r="H1590">
        <f t="shared" si="193"/>
        <v>0.16134500814896827</v>
      </c>
      <c r="I1590">
        <f t="shared" si="194"/>
        <v>4.3615014599084949</v>
      </c>
      <c r="J1590" s="97">
        <v>2.3448932580153199E-2</v>
      </c>
      <c r="K1590" s="98">
        <v>1589</v>
      </c>
      <c r="L1590">
        <f t="shared" si="195"/>
        <v>17420.342484861736</v>
      </c>
      <c r="M1590">
        <f t="shared" si="196"/>
        <v>834.04665332231127</v>
      </c>
      <c r="N1590" t="e">
        <f t="shared" si="197"/>
        <v>#N/A</v>
      </c>
      <c r="O1590" t="str">
        <f t="shared" si="198"/>
        <v>NA</v>
      </c>
      <c r="P1590" t="e">
        <v>#N/A</v>
      </c>
      <c r="Q1590" t="e">
        <v>#N/A</v>
      </c>
      <c r="R1590" t="str" cm="1">
        <f t="array" ref="R1590">INDEX($U$2:$U$6,ROUNDUP(K1590/$T$2,0))</f>
        <v>40-60%</v>
      </c>
      <c r="V1590">
        <v>0</v>
      </c>
    </row>
    <row r="1591" spans="1:22" x14ac:dyDescent="0.25">
      <c r="A1591" s="26">
        <v>1091</v>
      </c>
      <c r="B1591" s="96" t="s">
        <v>850</v>
      </c>
      <c r="C1591">
        <v>152471101</v>
      </c>
      <c r="D1591" t="s">
        <v>489</v>
      </c>
      <c r="E1591">
        <v>23643.468018417199</v>
      </c>
      <c r="F1591">
        <f t="shared" si="192"/>
        <v>14.694510887767059</v>
      </c>
      <c r="G1591" s="27">
        <v>146</v>
      </c>
      <c r="H1591">
        <f t="shared" si="193"/>
        <v>0.23238794628651849</v>
      </c>
      <c r="I1591">
        <f t="shared" si="194"/>
        <v>3.4148272068930723</v>
      </c>
      <c r="J1591" s="97">
        <v>2.3389227444473099E-2</v>
      </c>
      <c r="K1591" s="98">
        <v>1590</v>
      </c>
      <c r="L1591">
        <f t="shared" si="195"/>
        <v>17435.036995749502</v>
      </c>
      <c r="M1591">
        <f t="shared" si="196"/>
        <v>830.63182611541822</v>
      </c>
      <c r="N1591" t="e">
        <f t="shared" si="197"/>
        <v>#N/A</v>
      </c>
      <c r="O1591" t="str">
        <f t="shared" si="198"/>
        <v>NA</v>
      </c>
      <c r="P1591" t="e">
        <v>#N/A</v>
      </c>
      <c r="Q1591" t="e">
        <v>#N/A</v>
      </c>
      <c r="R1591" t="str" cm="1">
        <f t="array" ref="R1591">INDEX($U$2:$U$6,ROUNDUP(K1591/$T$2,0))</f>
        <v>40-60%</v>
      </c>
      <c r="V1591">
        <v>0</v>
      </c>
    </row>
    <row r="1592" spans="1:22" x14ac:dyDescent="0.25">
      <c r="A1592" s="26">
        <v>9377</v>
      </c>
      <c r="B1592" s="96" t="s">
        <v>4689</v>
      </c>
      <c r="C1592">
        <v>43061101</v>
      </c>
      <c r="D1592" t="s">
        <v>748</v>
      </c>
      <c r="E1592">
        <v>6073.34786684763</v>
      </c>
      <c r="F1592">
        <f t="shared" si="192"/>
        <v>3.7746102342123242</v>
      </c>
      <c r="G1592" s="27">
        <v>73</v>
      </c>
      <c r="H1592">
        <f t="shared" si="193"/>
        <v>0.45197640009790119</v>
      </c>
      <c r="I1592">
        <f t="shared" si="194"/>
        <v>1.706034745431982</v>
      </c>
      <c r="J1592" s="97">
        <v>2.33703389785203E-2</v>
      </c>
      <c r="K1592" s="98">
        <v>1591</v>
      </c>
      <c r="L1592">
        <f t="shared" si="195"/>
        <v>17438.811605983716</v>
      </c>
      <c r="M1592">
        <f t="shared" si="196"/>
        <v>828.9257913699862</v>
      </c>
      <c r="N1592" t="e">
        <f t="shared" si="197"/>
        <v>#N/A</v>
      </c>
      <c r="O1592" t="str">
        <f t="shared" si="198"/>
        <v>NA</v>
      </c>
      <c r="P1592" t="e">
        <v>#N/A</v>
      </c>
      <c r="Q1592" t="e">
        <v>#N/A</v>
      </c>
      <c r="R1592" t="str" cm="1">
        <f t="array" ref="R1592">INDEX($U$2:$U$6,ROUNDUP(K1592/$T$2,0))</f>
        <v>40-60%</v>
      </c>
      <c r="V1592">
        <v>0</v>
      </c>
    </row>
    <row r="1593" spans="1:22" x14ac:dyDescent="0.25">
      <c r="A1593" s="26">
        <v>2700</v>
      </c>
      <c r="B1593" s="96" t="s">
        <v>555</v>
      </c>
      <c r="C1593">
        <v>163751102</v>
      </c>
      <c r="D1593" t="s">
        <v>554</v>
      </c>
      <c r="E1593">
        <v>60635.990525064502</v>
      </c>
      <c r="F1593">
        <f t="shared" si="192"/>
        <v>37.685513067162525</v>
      </c>
      <c r="G1593" s="27">
        <v>448</v>
      </c>
      <c r="H1593">
        <f t="shared" si="193"/>
        <v>0.27752960156855289</v>
      </c>
      <c r="I1593">
        <f t="shared" si="194"/>
        <v>10.45884542643611</v>
      </c>
      <c r="J1593" s="97">
        <v>2.33456371125806E-2</v>
      </c>
      <c r="K1593" s="98">
        <v>1592</v>
      </c>
      <c r="L1593">
        <f t="shared" si="195"/>
        <v>17476.497119050877</v>
      </c>
      <c r="M1593">
        <f t="shared" si="196"/>
        <v>818.46694594355006</v>
      </c>
      <c r="N1593" t="e">
        <f t="shared" si="197"/>
        <v>#N/A</v>
      </c>
      <c r="O1593" t="str">
        <f t="shared" si="198"/>
        <v>NA</v>
      </c>
      <c r="P1593" t="e">
        <v>#N/A</v>
      </c>
      <c r="Q1593" t="e">
        <v>#N/A</v>
      </c>
      <c r="R1593" t="str" cm="1">
        <f t="array" ref="R1593">INDEX($U$2:$U$6,ROUNDUP(K1593/$T$2,0))</f>
        <v>40-60%</v>
      </c>
      <c r="V1593">
        <v>0</v>
      </c>
    </row>
    <row r="1594" spans="1:22" x14ac:dyDescent="0.25">
      <c r="A1594" s="26">
        <v>10187</v>
      </c>
      <c r="B1594" s="96" t="s">
        <v>4690</v>
      </c>
      <c r="C1594">
        <v>83182105</v>
      </c>
      <c r="D1594" t="s">
        <v>2122</v>
      </c>
      <c r="E1594">
        <v>430.60881949166702</v>
      </c>
      <c r="F1594">
        <f t="shared" si="192"/>
        <v>0.26762512087735674</v>
      </c>
      <c r="G1594" s="27">
        <v>2</v>
      </c>
      <c r="H1594">
        <f t="shared" si="193"/>
        <v>0.1742601338019798</v>
      </c>
      <c r="I1594">
        <f t="shared" si="194"/>
        <v>4.6636389372859202E-2</v>
      </c>
      <c r="J1594" s="97">
        <v>2.3318194686429601E-2</v>
      </c>
      <c r="K1594" s="98">
        <v>1593</v>
      </c>
      <c r="L1594">
        <f t="shared" si="195"/>
        <v>17476.764744171753</v>
      </c>
      <c r="M1594">
        <f t="shared" si="196"/>
        <v>818.42030955417715</v>
      </c>
      <c r="N1594" t="e">
        <f t="shared" si="197"/>
        <v>#N/A</v>
      </c>
      <c r="O1594" t="str">
        <f t="shared" si="198"/>
        <v>NA</v>
      </c>
      <c r="P1594" t="e">
        <v>#N/A</v>
      </c>
      <c r="Q1594" t="e">
        <v>#N/A</v>
      </c>
      <c r="R1594" t="str" cm="1">
        <f t="array" ref="R1594">INDEX($U$2:$U$6,ROUNDUP(K1594/$T$2,0))</f>
        <v>40-60%</v>
      </c>
      <c r="V1594">
        <v>0</v>
      </c>
    </row>
    <row r="1595" spans="1:22" x14ac:dyDescent="0.25">
      <c r="A1595" s="26">
        <v>8561</v>
      </c>
      <c r="B1595" s="96" t="s">
        <v>4691</v>
      </c>
      <c r="C1595">
        <v>163451702</v>
      </c>
      <c r="D1595" t="s">
        <v>933</v>
      </c>
      <c r="E1595">
        <v>895.40258705329404</v>
      </c>
      <c r="F1595">
        <f t="shared" si="192"/>
        <v>0.55649632507973523</v>
      </c>
      <c r="G1595" s="27">
        <v>6</v>
      </c>
      <c r="H1595">
        <f t="shared" si="193"/>
        <v>0.25137040393326676</v>
      </c>
      <c r="I1595">
        <f t="shared" si="194"/>
        <v>0.13988670602267159</v>
      </c>
      <c r="J1595" s="97">
        <v>2.3314451003778599E-2</v>
      </c>
      <c r="K1595" s="98">
        <v>1594</v>
      </c>
      <c r="L1595">
        <f t="shared" si="195"/>
        <v>17477.321240496833</v>
      </c>
      <c r="M1595">
        <f t="shared" si="196"/>
        <v>818.28042284815444</v>
      </c>
      <c r="N1595" t="e">
        <f t="shared" si="197"/>
        <v>#N/A</v>
      </c>
      <c r="O1595" t="str">
        <f t="shared" si="198"/>
        <v>NA</v>
      </c>
      <c r="P1595" t="e">
        <v>#N/A</v>
      </c>
      <c r="Q1595" t="e">
        <v>#N/A</v>
      </c>
      <c r="R1595" t="str" cm="1">
        <f t="array" ref="R1595">INDEX($U$2:$U$6,ROUNDUP(K1595/$T$2,0))</f>
        <v>40-60%</v>
      </c>
      <c r="V1595">
        <v>0</v>
      </c>
    </row>
    <row r="1596" spans="1:22" x14ac:dyDescent="0.25">
      <c r="A1596" s="26">
        <v>4078</v>
      </c>
      <c r="B1596" s="96" t="s">
        <v>1926</v>
      </c>
      <c r="C1596">
        <v>43471101</v>
      </c>
      <c r="D1596" t="s">
        <v>1925</v>
      </c>
      <c r="E1596">
        <v>28905.2433416694</v>
      </c>
      <c r="F1596">
        <f t="shared" si="192"/>
        <v>17.96472550756333</v>
      </c>
      <c r="G1596" s="27">
        <v>223</v>
      </c>
      <c r="H1596">
        <f t="shared" si="193"/>
        <v>0.28903990282533049</v>
      </c>
      <c r="I1596">
        <f t="shared" si="194"/>
        <v>5.1925225149898404</v>
      </c>
      <c r="J1596" s="97">
        <v>2.3284854327308702E-2</v>
      </c>
      <c r="K1596" s="98">
        <v>1595</v>
      </c>
      <c r="L1596">
        <f t="shared" si="195"/>
        <v>17495.285966004394</v>
      </c>
      <c r="M1596">
        <f t="shared" si="196"/>
        <v>813.08790033316461</v>
      </c>
      <c r="N1596" t="e">
        <f t="shared" si="197"/>
        <v>#N/A</v>
      </c>
      <c r="O1596" t="str">
        <f t="shared" si="198"/>
        <v>NA</v>
      </c>
      <c r="P1596" t="e">
        <v>#N/A</v>
      </c>
      <c r="Q1596" t="e">
        <v>#N/A</v>
      </c>
      <c r="R1596" t="str" cm="1">
        <f t="array" ref="R1596">INDEX($U$2:$U$6,ROUNDUP(K1596/$T$2,0))</f>
        <v>40-60%</v>
      </c>
      <c r="V1596">
        <v>0</v>
      </c>
    </row>
    <row r="1597" spans="1:22" x14ac:dyDescent="0.25">
      <c r="A1597" s="26">
        <v>7270</v>
      </c>
      <c r="B1597" s="96" t="s">
        <v>4692</v>
      </c>
      <c r="C1597">
        <v>43371102</v>
      </c>
      <c r="D1597" t="s">
        <v>2190</v>
      </c>
      <c r="E1597">
        <v>12761.9341118915</v>
      </c>
      <c r="F1597">
        <f t="shared" si="192"/>
        <v>7.931593605899006</v>
      </c>
      <c r="G1597" s="27">
        <v>99</v>
      </c>
      <c r="H1597">
        <f t="shared" si="193"/>
        <v>0.29028112617846652</v>
      </c>
      <c r="I1597">
        <f t="shared" si="194"/>
        <v>2.3023919243102875</v>
      </c>
      <c r="J1597" s="97">
        <v>2.3256484083942298E-2</v>
      </c>
      <c r="K1597" s="98">
        <v>1596</v>
      </c>
      <c r="L1597">
        <f t="shared" si="195"/>
        <v>17503.217559610293</v>
      </c>
      <c r="M1597">
        <f t="shared" si="196"/>
        <v>810.7855084088543</v>
      </c>
      <c r="N1597" t="e">
        <f t="shared" si="197"/>
        <v>#N/A</v>
      </c>
      <c r="O1597" t="str">
        <f t="shared" si="198"/>
        <v>NA</v>
      </c>
      <c r="P1597" t="e">
        <v>#N/A</v>
      </c>
      <c r="Q1597" t="e">
        <v>#N/A</v>
      </c>
      <c r="R1597" t="str" cm="1">
        <f t="array" ref="R1597">INDEX($U$2:$U$6,ROUNDUP(K1597/$T$2,0))</f>
        <v>40-60%</v>
      </c>
      <c r="V1597">
        <v>0</v>
      </c>
    </row>
    <row r="1598" spans="1:22" x14ac:dyDescent="0.25">
      <c r="A1598" s="26">
        <v>2895</v>
      </c>
      <c r="B1598" s="96" t="s">
        <v>2567</v>
      </c>
      <c r="C1598">
        <v>14101105</v>
      </c>
      <c r="D1598" t="s">
        <v>967</v>
      </c>
      <c r="E1598">
        <v>13154.222431211499</v>
      </c>
      <c r="F1598">
        <f t="shared" si="192"/>
        <v>8.1754023811134235</v>
      </c>
      <c r="G1598" s="27">
        <v>83</v>
      </c>
      <c r="H1598">
        <f t="shared" si="193"/>
        <v>0.2355959121547431</v>
      </c>
      <c r="I1598">
        <f t="shared" si="194"/>
        <v>1.9260913812104756</v>
      </c>
      <c r="J1598" s="97">
        <v>2.32059202555479E-2</v>
      </c>
      <c r="K1598" s="98">
        <v>1597</v>
      </c>
      <c r="L1598">
        <f t="shared" si="195"/>
        <v>17511.392961991405</v>
      </c>
      <c r="M1598">
        <f t="shared" si="196"/>
        <v>808.85941702764387</v>
      </c>
      <c r="N1598" t="e">
        <f t="shared" si="197"/>
        <v>#N/A</v>
      </c>
      <c r="O1598" t="str">
        <f t="shared" si="198"/>
        <v>NA</v>
      </c>
      <c r="P1598" t="e">
        <v>#N/A</v>
      </c>
      <c r="Q1598" t="e">
        <v>#N/A</v>
      </c>
      <c r="R1598" t="str" cm="1">
        <f t="array" ref="R1598">INDEX($U$2:$U$6,ROUNDUP(K1598/$T$2,0))</f>
        <v>40-60%</v>
      </c>
      <c r="V1598">
        <v>0</v>
      </c>
    </row>
    <row r="1599" spans="1:22" x14ac:dyDescent="0.25">
      <c r="A1599" s="26">
        <v>9502</v>
      </c>
      <c r="B1599" s="96" t="s">
        <v>1024</v>
      </c>
      <c r="C1599">
        <v>192171103</v>
      </c>
      <c r="D1599" t="s">
        <v>1023</v>
      </c>
      <c r="E1599">
        <v>17393.653092428602</v>
      </c>
      <c r="F1599">
        <f t="shared" si="192"/>
        <v>10.810225663411188</v>
      </c>
      <c r="G1599" s="27">
        <v>58</v>
      </c>
      <c r="H1599">
        <f t="shared" si="193"/>
        <v>0.12435043046511181</v>
      </c>
      <c r="I1599">
        <f t="shared" si="194"/>
        <v>1.3442562146701802</v>
      </c>
      <c r="J1599" s="97">
        <v>2.3176831287416901E-2</v>
      </c>
      <c r="K1599" s="98">
        <v>1598</v>
      </c>
      <c r="L1599">
        <f t="shared" si="195"/>
        <v>17522.203187654817</v>
      </c>
      <c r="M1599">
        <f t="shared" si="196"/>
        <v>807.5151608129737</v>
      </c>
      <c r="N1599" t="e">
        <f t="shared" si="197"/>
        <v>#N/A</v>
      </c>
      <c r="O1599" t="str">
        <f t="shared" si="198"/>
        <v>NA</v>
      </c>
      <c r="P1599" t="e">
        <v>#N/A</v>
      </c>
      <c r="Q1599" t="e">
        <v>#N/A</v>
      </c>
      <c r="R1599" t="str" cm="1">
        <f t="array" ref="R1599">INDEX($U$2:$U$6,ROUNDUP(K1599/$T$2,0))</f>
        <v>40-60%</v>
      </c>
      <c r="V1599">
        <v>0</v>
      </c>
    </row>
    <row r="1600" spans="1:22" x14ac:dyDescent="0.25">
      <c r="A1600" s="26">
        <v>6394</v>
      </c>
      <c r="B1600" s="96" t="s">
        <v>780</v>
      </c>
      <c r="C1600">
        <v>103031102</v>
      </c>
      <c r="D1600" t="s">
        <v>519</v>
      </c>
      <c r="E1600">
        <v>14724.866201737501</v>
      </c>
      <c r="F1600">
        <f t="shared" si="192"/>
        <v>9.1515638295447488</v>
      </c>
      <c r="G1600" s="27">
        <v>21</v>
      </c>
      <c r="H1600">
        <f t="shared" si="193"/>
        <v>5.3162710647123364E-2</v>
      </c>
      <c r="I1600">
        <f t="shared" si="194"/>
        <v>0.48652193983876768</v>
      </c>
      <c r="J1600" s="97">
        <v>2.3167711420893699E-2</v>
      </c>
      <c r="K1600" s="98">
        <v>1599</v>
      </c>
      <c r="L1600">
        <f t="shared" si="195"/>
        <v>17531.354751484363</v>
      </c>
      <c r="M1600">
        <f t="shared" si="196"/>
        <v>807.02863887313492</v>
      </c>
      <c r="N1600" t="e">
        <f t="shared" si="197"/>
        <v>#N/A</v>
      </c>
      <c r="O1600" t="str">
        <f t="shared" si="198"/>
        <v>NA</v>
      </c>
      <c r="P1600" t="e">
        <v>#N/A</v>
      </c>
      <c r="Q1600" t="e">
        <v>#N/A</v>
      </c>
      <c r="R1600" t="str" cm="1">
        <f t="array" ref="R1600">INDEX($U$2:$U$6,ROUNDUP(K1600/$T$2,0))</f>
        <v>40-60%</v>
      </c>
      <c r="V1600">
        <v>0</v>
      </c>
    </row>
    <row r="1601" spans="1:22" x14ac:dyDescent="0.25">
      <c r="A1601" s="26">
        <v>2990</v>
      </c>
      <c r="B1601" s="96" t="s">
        <v>2097</v>
      </c>
      <c r="C1601">
        <v>83432101</v>
      </c>
      <c r="D1601" t="s">
        <v>2096</v>
      </c>
      <c r="E1601">
        <v>2708.1629102576298</v>
      </c>
      <c r="F1601">
        <f t="shared" si="192"/>
        <v>1.6831341890973461</v>
      </c>
      <c r="G1601" s="27">
        <v>95</v>
      </c>
      <c r="H1601">
        <f t="shared" si="193"/>
        <v>1.307149675075491</v>
      </c>
      <c r="I1601">
        <f t="shared" si="194"/>
        <v>2.2001083083870459</v>
      </c>
      <c r="J1601" s="97">
        <v>2.3159034825126799E-2</v>
      </c>
      <c r="K1601" s="98">
        <v>1600</v>
      </c>
      <c r="L1601">
        <f t="shared" si="195"/>
        <v>17533.037885673461</v>
      </c>
      <c r="M1601">
        <f t="shared" si="196"/>
        <v>804.82853056474789</v>
      </c>
      <c r="N1601" t="e">
        <f t="shared" si="197"/>
        <v>#N/A</v>
      </c>
      <c r="O1601" t="str">
        <f t="shared" si="198"/>
        <v>NA</v>
      </c>
      <c r="P1601" t="e">
        <v>#N/A</v>
      </c>
      <c r="Q1601" t="e">
        <v>#N/A</v>
      </c>
      <c r="R1601" t="str" cm="1">
        <f t="array" ref="R1601">INDEX($U$2:$U$6,ROUNDUP(K1601/$T$2,0))</f>
        <v>40-60%</v>
      </c>
      <c r="V1601">
        <v>0</v>
      </c>
    </row>
    <row r="1602" spans="1:22" x14ac:dyDescent="0.25">
      <c r="A1602" s="26">
        <v>633</v>
      </c>
      <c r="B1602" s="96" t="s">
        <v>2651</v>
      </c>
      <c r="C1602">
        <v>163761703</v>
      </c>
      <c r="D1602" t="s">
        <v>1407</v>
      </c>
      <c r="E1602">
        <v>3071.5505164811698</v>
      </c>
      <c r="F1602">
        <f t="shared" si="192"/>
        <v>1.9089810543699004</v>
      </c>
      <c r="G1602" s="27">
        <v>28</v>
      </c>
      <c r="H1602">
        <f t="shared" si="193"/>
        <v>0.33848172592857129</v>
      </c>
      <c r="I1602">
        <f t="shared" si="194"/>
        <v>0.64615520204806765</v>
      </c>
      <c r="J1602" s="97">
        <v>2.3076971501716701E-2</v>
      </c>
      <c r="K1602" s="98">
        <v>1601</v>
      </c>
      <c r="L1602">
        <f t="shared" si="195"/>
        <v>17534.946866727831</v>
      </c>
      <c r="M1602">
        <f t="shared" si="196"/>
        <v>804.18237536269987</v>
      </c>
      <c r="N1602" t="e">
        <f t="shared" si="197"/>
        <v>#N/A</v>
      </c>
      <c r="O1602" t="str">
        <f t="shared" si="198"/>
        <v>NA</v>
      </c>
      <c r="P1602" t="e">
        <v>#N/A</v>
      </c>
      <c r="Q1602" t="e">
        <v>#N/A</v>
      </c>
      <c r="R1602" t="str" cm="1">
        <f t="array" ref="R1602">INDEX($U$2:$U$6,ROUNDUP(K1602/$T$2,0))</f>
        <v>40-60%</v>
      </c>
      <c r="V1602">
        <v>0</v>
      </c>
    </row>
    <row r="1603" spans="1:22" x14ac:dyDescent="0.25">
      <c r="A1603" s="26">
        <v>4692</v>
      </c>
      <c r="B1603" s="96" t="s">
        <v>120</v>
      </c>
      <c r="C1603">
        <v>163751102</v>
      </c>
      <c r="D1603" t="s">
        <v>554</v>
      </c>
      <c r="E1603">
        <v>48228.396067026202</v>
      </c>
      <c r="F1603">
        <f t="shared" ref="F1603:F1666" si="199">E1603/1609</f>
        <v>29.974142987586205</v>
      </c>
      <c r="G1603" s="27">
        <v>285</v>
      </c>
      <c r="H1603">
        <f t="shared" ref="H1603:H1666" si="200">I1603/F1603</f>
        <v>0.21911562189231173</v>
      </c>
      <c r="I1603">
        <f t="shared" ref="I1603:I1666" si="201">IFERROR(J1603*G1603,0)</f>
        <v>6.567802981414026</v>
      </c>
      <c r="J1603" s="97">
        <v>2.30449227418036E-2</v>
      </c>
      <c r="K1603" s="98">
        <v>1602</v>
      </c>
      <c r="L1603">
        <f t="shared" ref="L1603:L1666" si="202">L1602+F1603</f>
        <v>17564.921009715417</v>
      </c>
      <c r="M1603">
        <f t="shared" ref="M1603:M1666" si="203">M1602-I1603</f>
        <v>797.61457238128583</v>
      </c>
      <c r="N1603" t="e">
        <f t="shared" ref="N1603:N1666" si="204">IF(B1603=O1603,M1603,NA())</f>
        <v>#N/A</v>
      </c>
      <c r="O1603" t="str">
        <f t="shared" ref="O1603:O1666" si="205">IFERROR(VLOOKUP(B1603,$AE$2:$AE$420,1,FALSE),"NA")</f>
        <v>NA</v>
      </c>
      <c r="P1603" t="e">
        <v>#N/A</v>
      </c>
      <c r="Q1603" t="e">
        <v>#N/A</v>
      </c>
      <c r="R1603" t="str" cm="1">
        <f t="array" ref="R1603">INDEX($U$2:$U$6,ROUNDUP(K1603/$T$2,0))</f>
        <v>40-60%</v>
      </c>
      <c r="V1603">
        <v>0</v>
      </c>
    </row>
    <row r="1604" spans="1:22" x14ac:dyDescent="0.25">
      <c r="A1604" s="26">
        <v>10488</v>
      </c>
      <c r="B1604" s="96" t="s">
        <v>4693</v>
      </c>
      <c r="C1604">
        <v>24101103</v>
      </c>
      <c r="D1604" t="s">
        <v>1916</v>
      </c>
      <c r="E1604">
        <v>3998.7287430163101</v>
      </c>
      <c r="F1604">
        <f t="shared" si="199"/>
        <v>2.485226067754077</v>
      </c>
      <c r="G1604" s="27">
        <v>25</v>
      </c>
      <c r="H1604">
        <f t="shared" si="200"/>
        <v>0.23053299360617904</v>
      </c>
      <c r="I1604">
        <f t="shared" si="201"/>
        <v>0.57292660518746008</v>
      </c>
      <c r="J1604" s="97">
        <v>2.2917064207498401E-2</v>
      </c>
      <c r="K1604" s="98">
        <v>1603</v>
      </c>
      <c r="L1604">
        <f t="shared" si="202"/>
        <v>17567.406235783172</v>
      </c>
      <c r="M1604">
        <f t="shared" si="203"/>
        <v>797.04164577609833</v>
      </c>
      <c r="N1604" t="e">
        <f t="shared" si="204"/>
        <v>#N/A</v>
      </c>
      <c r="O1604" t="str">
        <f t="shared" si="205"/>
        <v>NA</v>
      </c>
      <c r="P1604" t="e">
        <v>#N/A</v>
      </c>
      <c r="Q1604" t="e">
        <v>#N/A</v>
      </c>
      <c r="R1604" t="str" cm="1">
        <f t="array" ref="R1604">INDEX($U$2:$U$6,ROUNDUP(K1604/$T$2,0))</f>
        <v>40-60%</v>
      </c>
      <c r="V1604">
        <v>0</v>
      </c>
    </row>
    <row r="1605" spans="1:22" x14ac:dyDescent="0.25">
      <c r="A1605" s="26">
        <v>1419</v>
      </c>
      <c r="B1605" s="96" t="s">
        <v>2394</v>
      </c>
      <c r="C1605">
        <v>163351704</v>
      </c>
      <c r="D1605" t="s">
        <v>2210</v>
      </c>
      <c r="E1605">
        <v>42456.903948786698</v>
      </c>
      <c r="F1605">
        <f t="shared" si="199"/>
        <v>26.387137320563514</v>
      </c>
      <c r="G1605" s="27">
        <v>260</v>
      </c>
      <c r="H1605">
        <f t="shared" si="200"/>
        <v>0.22579176841600765</v>
      </c>
      <c r="I1605">
        <f t="shared" si="201"/>
        <v>5.9579983990460699</v>
      </c>
      <c r="J1605" s="97">
        <v>2.2915378457869499E-2</v>
      </c>
      <c r="K1605" s="98">
        <v>1604</v>
      </c>
      <c r="L1605">
        <f t="shared" si="202"/>
        <v>17593.793373103734</v>
      </c>
      <c r="M1605">
        <f t="shared" si="203"/>
        <v>791.08364737705222</v>
      </c>
      <c r="N1605" t="e">
        <f t="shared" si="204"/>
        <v>#N/A</v>
      </c>
      <c r="O1605" t="str">
        <f t="shared" si="205"/>
        <v>NA</v>
      </c>
      <c r="P1605" t="e">
        <v>#N/A</v>
      </c>
      <c r="Q1605" t="e">
        <v>#N/A</v>
      </c>
      <c r="R1605" t="str" cm="1">
        <f t="array" ref="R1605">INDEX($U$2:$U$6,ROUNDUP(K1605/$T$2,0))</f>
        <v>40-60%</v>
      </c>
      <c r="V1605">
        <v>0</v>
      </c>
    </row>
    <row r="1606" spans="1:22" x14ac:dyDescent="0.25">
      <c r="A1606" s="26">
        <v>5050</v>
      </c>
      <c r="B1606" s="96" t="s">
        <v>4694</v>
      </c>
      <c r="C1606">
        <v>182541101</v>
      </c>
      <c r="D1606" t="s">
        <v>716</v>
      </c>
      <c r="E1606">
        <v>0</v>
      </c>
      <c r="F1606">
        <f t="shared" si="199"/>
        <v>0</v>
      </c>
      <c r="G1606" s="27">
        <v>167</v>
      </c>
      <c r="H1606" t="e">
        <f t="shared" si="200"/>
        <v>#DIV/0!</v>
      </c>
      <c r="I1606">
        <f t="shared" si="201"/>
        <v>3.8223865273998299</v>
      </c>
      <c r="J1606" s="97">
        <v>2.2888542080238501E-2</v>
      </c>
      <c r="K1606" s="98">
        <v>1605</v>
      </c>
      <c r="L1606">
        <f t="shared" si="202"/>
        <v>17593.793373103734</v>
      </c>
      <c r="M1606">
        <f t="shared" si="203"/>
        <v>787.26126084965233</v>
      </c>
      <c r="N1606" t="e">
        <f t="shared" si="204"/>
        <v>#N/A</v>
      </c>
      <c r="O1606" t="str">
        <f t="shared" si="205"/>
        <v>NA</v>
      </c>
      <c r="P1606" t="e">
        <v>#N/A</v>
      </c>
      <c r="Q1606" t="e">
        <v>#N/A</v>
      </c>
      <c r="R1606" t="str" cm="1">
        <f t="array" ref="R1606">INDEX($U$2:$U$6,ROUNDUP(K1606/$T$2,0))</f>
        <v>40-60%</v>
      </c>
      <c r="V1606">
        <v>0</v>
      </c>
    </row>
    <row r="1607" spans="1:22" x14ac:dyDescent="0.25">
      <c r="A1607" s="26">
        <v>10722</v>
      </c>
      <c r="B1607" s="96" t="s">
        <v>4695</v>
      </c>
      <c r="C1607">
        <v>14662103</v>
      </c>
      <c r="D1607" t="s">
        <v>2128</v>
      </c>
      <c r="E1607">
        <v>335.03165975799402</v>
      </c>
      <c r="F1607">
        <f t="shared" si="199"/>
        <v>0.20822352999253824</v>
      </c>
      <c r="G1607" s="27">
        <v>3</v>
      </c>
      <c r="H1607">
        <f t="shared" si="200"/>
        <v>0.32927974330960824</v>
      </c>
      <c r="I1607">
        <f t="shared" si="201"/>
        <v>6.8563790506963498E-2</v>
      </c>
      <c r="J1607" s="97">
        <v>2.2854596835654498E-2</v>
      </c>
      <c r="K1607" s="98">
        <v>1606</v>
      </c>
      <c r="L1607">
        <f t="shared" si="202"/>
        <v>17594.001596633727</v>
      </c>
      <c r="M1607">
        <f t="shared" si="203"/>
        <v>787.19269705914542</v>
      </c>
      <c r="N1607" t="e">
        <f t="shared" si="204"/>
        <v>#N/A</v>
      </c>
      <c r="O1607" t="str">
        <f t="shared" si="205"/>
        <v>NA</v>
      </c>
      <c r="P1607" t="e">
        <v>#N/A</v>
      </c>
      <c r="Q1607" t="e">
        <v>#N/A</v>
      </c>
      <c r="R1607" t="str" cm="1">
        <f t="array" ref="R1607">INDEX($U$2:$U$6,ROUNDUP(K1607/$T$2,0))</f>
        <v>40-60%</v>
      </c>
      <c r="V1607">
        <v>0</v>
      </c>
    </row>
    <row r="1608" spans="1:22" x14ac:dyDescent="0.25">
      <c r="A1608" s="26">
        <v>4033</v>
      </c>
      <c r="B1608" s="96" t="s">
        <v>1361</v>
      </c>
      <c r="C1608">
        <v>103021101</v>
      </c>
      <c r="D1608" t="s">
        <v>1225</v>
      </c>
      <c r="E1608">
        <v>27571.188278797399</v>
      </c>
      <c r="F1608">
        <f t="shared" si="199"/>
        <v>17.135604896704411</v>
      </c>
      <c r="G1608" s="27">
        <v>151</v>
      </c>
      <c r="H1608">
        <f t="shared" si="200"/>
        <v>0.20121352905051607</v>
      </c>
      <c r="I1608">
        <f t="shared" si="201"/>
        <v>3.4479155336811984</v>
      </c>
      <c r="J1608" s="97">
        <v>2.2833877706498001E-2</v>
      </c>
      <c r="K1608" s="98">
        <v>1607</v>
      </c>
      <c r="L1608">
        <f t="shared" si="202"/>
        <v>17611.13720153043</v>
      </c>
      <c r="M1608">
        <f t="shared" si="203"/>
        <v>783.74478152546419</v>
      </c>
      <c r="N1608" t="e">
        <f t="shared" si="204"/>
        <v>#N/A</v>
      </c>
      <c r="O1608" t="str">
        <f t="shared" si="205"/>
        <v>NA</v>
      </c>
      <c r="P1608" t="e">
        <v>#N/A</v>
      </c>
      <c r="Q1608" t="e">
        <v>#N/A</v>
      </c>
      <c r="R1608" t="str" cm="1">
        <f t="array" ref="R1608">INDEX($U$2:$U$6,ROUNDUP(K1608/$T$2,0))</f>
        <v>40-60%</v>
      </c>
      <c r="V1608">
        <v>0</v>
      </c>
    </row>
    <row r="1609" spans="1:22" x14ac:dyDescent="0.25">
      <c r="A1609" s="26">
        <v>5518</v>
      </c>
      <c r="B1609" s="96" t="s">
        <v>1266</v>
      </c>
      <c r="C1609">
        <v>103751101</v>
      </c>
      <c r="D1609" t="s">
        <v>1265</v>
      </c>
      <c r="E1609">
        <v>41435.702901771903</v>
      </c>
      <c r="F1609">
        <f t="shared" si="199"/>
        <v>25.752456744420076</v>
      </c>
      <c r="G1609" s="27">
        <v>234</v>
      </c>
      <c r="H1609">
        <f t="shared" si="200"/>
        <v>0.20737343617745263</v>
      </c>
      <c r="I1609">
        <f t="shared" si="201"/>
        <v>5.3403754451016061</v>
      </c>
      <c r="J1609" s="97">
        <v>2.2822117286759001E-2</v>
      </c>
      <c r="K1609" s="98">
        <v>1608</v>
      </c>
      <c r="L1609">
        <f t="shared" si="202"/>
        <v>17636.889658274849</v>
      </c>
      <c r="M1609">
        <f t="shared" si="203"/>
        <v>778.40440608036261</v>
      </c>
      <c r="N1609" t="e">
        <f t="shared" si="204"/>
        <v>#N/A</v>
      </c>
      <c r="O1609" t="str">
        <f t="shared" si="205"/>
        <v>NA</v>
      </c>
      <c r="P1609" t="e">
        <v>#N/A</v>
      </c>
      <c r="Q1609" t="e">
        <v>#N/A</v>
      </c>
      <c r="R1609" t="str" cm="1">
        <f t="array" ref="R1609">INDEX($U$2:$U$6,ROUNDUP(K1609/$T$2,0))</f>
        <v>40-60%</v>
      </c>
      <c r="V1609">
        <v>0</v>
      </c>
    </row>
    <row r="1610" spans="1:22" x14ac:dyDescent="0.25">
      <c r="A1610" s="26">
        <v>8814</v>
      </c>
      <c r="B1610" s="96" t="s">
        <v>2419</v>
      </c>
      <c r="C1610">
        <v>163341103</v>
      </c>
      <c r="D1610" t="s">
        <v>1540</v>
      </c>
      <c r="E1610">
        <v>6275.5412762590804</v>
      </c>
      <c r="F1610">
        <f t="shared" si="199"/>
        <v>3.9002742549776759</v>
      </c>
      <c r="G1610" s="27">
        <v>100</v>
      </c>
      <c r="H1610">
        <f t="shared" si="200"/>
        <v>0.58389209879344373</v>
      </c>
      <c r="I1610">
        <f t="shared" si="201"/>
        <v>2.2773393206089501</v>
      </c>
      <c r="J1610" s="97">
        <v>2.2773393206089499E-2</v>
      </c>
      <c r="K1610" s="98">
        <v>1609</v>
      </c>
      <c r="L1610">
        <f t="shared" si="202"/>
        <v>17640.789932529828</v>
      </c>
      <c r="M1610">
        <f t="shared" si="203"/>
        <v>776.12706675975369</v>
      </c>
      <c r="N1610" t="e">
        <f t="shared" si="204"/>
        <v>#N/A</v>
      </c>
      <c r="O1610" t="str">
        <f t="shared" si="205"/>
        <v>NA</v>
      </c>
      <c r="P1610" t="e">
        <v>#N/A</v>
      </c>
      <c r="Q1610" t="e">
        <v>#N/A</v>
      </c>
      <c r="R1610" t="str" cm="1">
        <f t="array" ref="R1610">INDEX($U$2:$U$6,ROUNDUP(K1610/$T$2,0))</f>
        <v>40-60%</v>
      </c>
      <c r="V1610">
        <v>0</v>
      </c>
    </row>
    <row r="1611" spans="1:22" x14ac:dyDescent="0.25">
      <c r="A1611" s="26">
        <v>9514</v>
      </c>
      <c r="B1611" s="96" t="s">
        <v>4696</v>
      </c>
      <c r="C1611">
        <v>24101102</v>
      </c>
      <c r="D1611" t="s">
        <v>2079</v>
      </c>
      <c r="E1611">
        <v>7141.1011897930703</v>
      </c>
      <c r="F1611">
        <f t="shared" si="199"/>
        <v>4.4382232379074393</v>
      </c>
      <c r="G1611" s="27">
        <v>22</v>
      </c>
      <c r="H1611">
        <f t="shared" si="200"/>
        <v>0.1128510390568923</v>
      </c>
      <c r="I1611">
        <f t="shared" si="201"/>
        <v>0.50085810396429942</v>
      </c>
      <c r="J1611" s="97">
        <v>2.2766277452922701E-2</v>
      </c>
      <c r="K1611" s="98">
        <v>1610</v>
      </c>
      <c r="L1611">
        <f t="shared" si="202"/>
        <v>17645.228155767734</v>
      </c>
      <c r="M1611">
        <f t="shared" si="203"/>
        <v>775.62620865578936</v>
      </c>
      <c r="N1611" t="e">
        <f t="shared" si="204"/>
        <v>#N/A</v>
      </c>
      <c r="O1611" t="str">
        <f t="shared" si="205"/>
        <v>NA</v>
      </c>
      <c r="P1611" t="e">
        <v>#N/A</v>
      </c>
      <c r="Q1611" t="e">
        <v>#N/A</v>
      </c>
      <c r="R1611" t="str" cm="1">
        <f t="array" ref="R1611">INDEX($U$2:$U$6,ROUNDUP(K1611/$T$2,0))</f>
        <v>40-60%</v>
      </c>
      <c r="V1611">
        <v>0</v>
      </c>
    </row>
    <row r="1612" spans="1:22" x14ac:dyDescent="0.25">
      <c r="A1612" s="26">
        <v>4404</v>
      </c>
      <c r="B1612" s="96" t="s">
        <v>4697</v>
      </c>
      <c r="C1612">
        <v>192381102</v>
      </c>
      <c r="D1612" t="s">
        <v>1284</v>
      </c>
      <c r="E1612">
        <v>8616.6169000517093</v>
      </c>
      <c r="F1612">
        <f t="shared" si="199"/>
        <v>5.3552622125865188</v>
      </c>
      <c r="G1612" s="27">
        <v>37</v>
      </c>
      <c r="H1612">
        <f t="shared" si="200"/>
        <v>0.15725839430222593</v>
      </c>
      <c r="I1612">
        <f t="shared" si="201"/>
        <v>0.84215993661874167</v>
      </c>
      <c r="J1612" s="97">
        <v>2.2761079368074099E-2</v>
      </c>
      <c r="K1612" s="98">
        <v>1611</v>
      </c>
      <c r="L1612">
        <f t="shared" si="202"/>
        <v>17650.583417980321</v>
      </c>
      <c r="M1612">
        <f t="shared" si="203"/>
        <v>774.78404871917064</v>
      </c>
      <c r="N1612" t="e">
        <f t="shared" si="204"/>
        <v>#N/A</v>
      </c>
      <c r="O1612" t="str">
        <f t="shared" si="205"/>
        <v>NA</v>
      </c>
      <c r="P1612" t="e">
        <v>#N/A</v>
      </c>
      <c r="Q1612" t="e">
        <v>#N/A</v>
      </c>
      <c r="R1612" t="str" cm="1">
        <f t="array" ref="R1612">INDEX($U$2:$U$6,ROUNDUP(K1612/$T$2,0))</f>
        <v>40-60%</v>
      </c>
      <c r="V1612">
        <v>0</v>
      </c>
    </row>
    <row r="1613" spans="1:22" x14ac:dyDescent="0.25">
      <c r="A1613" s="26">
        <v>9626</v>
      </c>
      <c r="B1613" s="96" t="s">
        <v>2988</v>
      </c>
      <c r="C1613">
        <v>42491102</v>
      </c>
      <c r="D1613" t="s">
        <v>2634</v>
      </c>
      <c r="E1613">
        <v>2490.16714123062</v>
      </c>
      <c r="F1613">
        <f t="shared" si="199"/>
        <v>1.5476489379929272</v>
      </c>
      <c r="G1613" s="27">
        <v>18</v>
      </c>
      <c r="H1613">
        <f t="shared" si="200"/>
        <v>0.26420951495053197</v>
      </c>
      <c r="I1613">
        <f t="shared" si="201"/>
        <v>0.40890357522081722</v>
      </c>
      <c r="J1613" s="97">
        <v>2.27168652900454E-2</v>
      </c>
      <c r="K1613" s="98">
        <v>1612</v>
      </c>
      <c r="L1613">
        <f t="shared" si="202"/>
        <v>17652.131066918315</v>
      </c>
      <c r="M1613">
        <f t="shared" si="203"/>
        <v>774.37514514394979</v>
      </c>
      <c r="N1613" t="e">
        <f t="shared" si="204"/>
        <v>#N/A</v>
      </c>
      <c r="O1613" t="str">
        <f t="shared" si="205"/>
        <v>NA</v>
      </c>
      <c r="P1613" t="e">
        <v>#N/A</v>
      </c>
      <c r="Q1613" t="e">
        <v>#N/A</v>
      </c>
      <c r="R1613" t="str" cm="1">
        <f t="array" ref="R1613">INDEX($U$2:$U$6,ROUNDUP(K1613/$T$2,0))</f>
        <v>40-60%</v>
      </c>
      <c r="V1613">
        <v>0</v>
      </c>
    </row>
    <row r="1614" spans="1:22" x14ac:dyDescent="0.25">
      <c r="A1614" s="26">
        <v>5345</v>
      </c>
      <c r="B1614" s="96" t="s">
        <v>3019</v>
      </c>
      <c r="C1614">
        <v>42981101</v>
      </c>
      <c r="D1614" t="s">
        <v>1851</v>
      </c>
      <c r="E1614">
        <v>5711.2619129888499</v>
      </c>
      <c r="F1614">
        <f t="shared" si="199"/>
        <v>3.5495723511428525</v>
      </c>
      <c r="G1614" s="27">
        <v>64</v>
      </c>
      <c r="H1614">
        <f t="shared" si="200"/>
        <v>0.40766374470091005</v>
      </c>
      <c r="I1614">
        <f t="shared" si="201"/>
        <v>1.4470319567537089</v>
      </c>
      <c r="J1614" s="97">
        <v>2.2609874324276701E-2</v>
      </c>
      <c r="K1614" s="98">
        <v>1613</v>
      </c>
      <c r="L1614">
        <f t="shared" si="202"/>
        <v>17655.680639269456</v>
      </c>
      <c r="M1614">
        <f t="shared" si="203"/>
        <v>772.92811318719612</v>
      </c>
      <c r="N1614" t="e">
        <f t="shared" si="204"/>
        <v>#N/A</v>
      </c>
      <c r="O1614" t="str">
        <f t="shared" si="205"/>
        <v>NA</v>
      </c>
      <c r="P1614" t="e">
        <v>#N/A</v>
      </c>
      <c r="Q1614" t="e">
        <v>#N/A</v>
      </c>
      <c r="R1614" t="str" cm="1">
        <f t="array" ref="R1614">INDEX($U$2:$U$6,ROUNDUP(K1614/$T$2,0))</f>
        <v>40-60%</v>
      </c>
      <c r="V1614">
        <v>0</v>
      </c>
    </row>
    <row r="1615" spans="1:22" x14ac:dyDescent="0.25">
      <c r="A1615" s="26">
        <v>3272</v>
      </c>
      <c r="B1615" s="96" t="s">
        <v>2022</v>
      </c>
      <c r="C1615">
        <v>103451101</v>
      </c>
      <c r="D1615" t="s">
        <v>1180</v>
      </c>
      <c r="E1615">
        <v>29909.732639945199</v>
      </c>
      <c r="F1615">
        <f t="shared" si="199"/>
        <v>18.58901966435376</v>
      </c>
      <c r="G1615" s="27">
        <v>214</v>
      </c>
      <c r="H1615">
        <f t="shared" si="200"/>
        <v>0.26026030096938846</v>
      </c>
      <c r="I1615">
        <f t="shared" si="201"/>
        <v>4.8379838525705896</v>
      </c>
      <c r="J1615" s="97">
        <v>2.2607401180236401E-2</v>
      </c>
      <c r="K1615" s="98">
        <v>1614</v>
      </c>
      <c r="L1615">
        <f t="shared" si="202"/>
        <v>17674.269658933808</v>
      </c>
      <c r="M1615">
        <f t="shared" si="203"/>
        <v>768.09012933462554</v>
      </c>
      <c r="N1615" t="e">
        <f t="shared" si="204"/>
        <v>#N/A</v>
      </c>
      <c r="O1615" t="str">
        <f t="shared" si="205"/>
        <v>NA</v>
      </c>
      <c r="P1615" t="e">
        <v>#N/A</v>
      </c>
      <c r="Q1615" t="e">
        <v>#N/A</v>
      </c>
      <c r="R1615" t="str" cm="1">
        <f t="array" ref="R1615">INDEX($U$2:$U$6,ROUNDUP(K1615/$T$2,0))</f>
        <v>40-60%</v>
      </c>
      <c r="V1615">
        <v>0</v>
      </c>
    </row>
    <row r="1616" spans="1:22" x14ac:dyDescent="0.25">
      <c r="A1616" s="26">
        <v>7529</v>
      </c>
      <c r="B1616" s="96" t="s">
        <v>1678</v>
      </c>
      <c r="C1616">
        <v>192381102</v>
      </c>
      <c r="D1616" t="s">
        <v>1284</v>
      </c>
      <c r="E1616">
        <v>10562.739090531701</v>
      </c>
      <c r="F1616">
        <f t="shared" si="199"/>
        <v>6.564785015868055</v>
      </c>
      <c r="G1616" s="27">
        <v>43</v>
      </c>
      <c r="H1616">
        <f t="shared" si="200"/>
        <v>0.14793373408836025</v>
      </c>
      <c r="I1616">
        <f t="shared" si="201"/>
        <v>0.97115316088467663</v>
      </c>
      <c r="J1616" s="97">
        <v>2.2584957229876201E-2</v>
      </c>
      <c r="K1616" s="98">
        <v>1615</v>
      </c>
      <c r="L1616">
        <f t="shared" si="202"/>
        <v>17680.834443949676</v>
      </c>
      <c r="M1616">
        <f t="shared" si="203"/>
        <v>767.11897617374086</v>
      </c>
      <c r="N1616" t="e">
        <f t="shared" si="204"/>
        <v>#N/A</v>
      </c>
      <c r="O1616" t="str">
        <f t="shared" si="205"/>
        <v>NA</v>
      </c>
      <c r="P1616" t="e">
        <v>#N/A</v>
      </c>
      <c r="Q1616" t="e">
        <v>#N/A</v>
      </c>
      <c r="R1616" t="str" cm="1">
        <f t="array" ref="R1616">INDEX($U$2:$U$6,ROUNDUP(K1616/$T$2,0))</f>
        <v>40-60%</v>
      </c>
      <c r="V1616">
        <v>0</v>
      </c>
    </row>
    <row r="1617" spans="1:22" x14ac:dyDescent="0.25">
      <c r="A1617" s="26">
        <v>9292</v>
      </c>
      <c r="B1617" s="96" t="s">
        <v>4698</v>
      </c>
      <c r="C1617">
        <v>43292102</v>
      </c>
      <c r="D1617" t="s">
        <v>615</v>
      </c>
      <c r="E1617">
        <v>592.95916457244005</v>
      </c>
      <c r="F1617">
        <f t="shared" si="199"/>
        <v>0.3685265162041268</v>
      </c>
      <c r="G1617" s="27">
        <v>31</v>
      </c>
      <c r="H1617">
        <f t="shared" si="200"/>
        <v>1.8981304545258137</v>
      </c>
      <c r="I1617">
        <f t="shared" si="201"/>
        <v>0.69951140370735387</v>
      </c>
      <c r="J1617" s="97">
        <v>2.2564883990559802E-2</v>
      </c>
      <c r="K1617" s="98">
        <v>1616</v>
      </c>
      <c r="L1617">
        <f t="shared" si="202"/>
        <v>17681.202970465882</v>
      </c>
      <c r="M1617">
        <f t="shared" si="203"/>
        <v>766.41946477003353</v>
      </c>
      <c r="N1617" t="e">
        <f t="shared" si="204"/>
        <v>#N/A</v>
      </c>
      <c r="O1617" t="str">
        <f t="shared" si="205"/>
        <v>NA</v>
      </c>
      <c r="P1617" t="e">
        <v>#N/A</v>
      </c>
      <c r="Q1617" t="e">
        <v>#N/A</v>
      </c>
      <c r="R1617" t="str" cm="1">
        <f t="array" ref="R1617">INDEX($U$2:$U$6,ROUNDUP(K1617/$T$2,0))</f>
        <v>40-60%</v>
      </c>
      <c r="V1617">
        <v>0</v>
      </c>
    </row>
    <row r="1618" spans="1:22" x14ac:dyDescent="0.25">
      <c r="A1618" s="26">
        <v>3684</v>
      </c>
      <c r="B1618" s="96" t="s">
        <v>1954</v>
      </c>
      <c r="C1618">
        <v>13751102</v>
      </c>
      <c r="D1618" t="s">
        <v>1201</v>
      </c>
      <c r="E1618">
        <v>2579.6297244223201</v>
      </c>
      <c r="F1618">
        <f t="shared" si="199"/>
        <v>1.6032502948553886</v>
      </c>
      <c r="G1618" s="27">
        <v>117</v>
      </c>
      <c r="H1618">
        <f t="shared" si="200"/>
        <v>1.6465342059225256</v>
      </c>
      <c r="I1618">
        <f t="shared" si="201"/>
        <v>2.6398064511347723</v>
      </c>
      <c r="J1618" s="97">
        <v>2.2562448300297199E-2</v>
      </c>
      <c r="K1618" s="98">
        <v>1617</v>
      </c>
      <c r="L1618">
        <f t="shared" si="202"/>
        <v>17682.806220760736</v>
      </c>
      <c r="M1618">
        <f t="shared" si="203"/>
        <v>763.77965831889878</v>
      </c>
      <c r="N1618" t="e">
        <f t="shared" si="204"/>
        <v>#N/A</v>
      </c>
      <c r="O1618" t="str">
        <f t="shared" si="205"/>
        <v>NA</v>
      </c>
      <c r="P1618" t="e">
        <v>#N/A</v>
      </c>
      <c r="Q1618" t="e">
        <v>#N/A</v>
      </c>
      <c r="R1618" t="str" cm="1">
        <f t="array" ref="R1618">INDEX($U$2:$U$6,ROUNDUP(K1618/$T$2,0))</f>
        <v>40-60%</v>
      </c>
      <c r="V1618">
        <v>0</v>
      </c>
    </row>
    <row r="1619" spans="1:22" x14ac:dyDescent="0.25">
      <c r="A1619" s="26">
        <v>6059</v>
      </c>
      <c r="B1619" s="96" t="s">
        <v>2553</v>
      </c>
      <c r="C1619">
        <v>43321103</v>
      </c>
      <c r="D1619" t="s">
        <v>1985</v>
      </c>
      <c r="E1619">
        <v>10335.817910175199</v>
      </c>
      <c r="F1619">
        <f t="shared" si="199"/>
        <v>6.4237525855656923</v>
      </c>
      <c r="G1619" s="27">
        <v>62</v>
      </c>
      <c r="H1619">
        <f t="shared" si="200"/>
        <v>0.21773935643508063</v>
      </c>
      <c r="I1619">
        <f t="shared" si="201"/>
        <v>1.398703753879259</v>
      </c>
      <c r="J1619" s="97">
        <v>2.25597379657945E-2</v>
      </c>
      <c r="K1619" s="98">
        <v>1618</v>
      </c>
      <c r="L1619">
        <f t="shared" si="202"/>
        <v>17689.229973346301</v>
      </c>
      <c r="M1619">
        <f t="shared" si="203"/>
        <v>762.38095456501958</v>
      </c>
      <c r="N1619" t="e">
        <f t="shared" si="204"/>
        <v>#N/A</v>
      </c>
      <c r="O1619" t="str">
        <f t="shared" si="205"/>
        <v>NA</v>
      </c>
      <c r="P1619" t="e">
        <v>#N/A</v>
      </c>
      <c r="Q1619" t="e">
        <v>#N/A</v>
      </c>
      <c r="R1619" t="str" cm="1">
        <f t="array" ref="R1619">INDEX($U$2:$U$6,ROUNDUP(K1619/$T$2,0))</f>
        <v>40-60%</v>
      </c>
      <c r="V1619">
        <v>2.6</v>
      </c>
    </row>
    <row r="1620" spans="1:22" x14ac:dyDescent="0.25">
      <c r="A1620" s="26">
        <v>8232</v>
      </c>
      <c r="B1620" s="96" t="s">
        <v>4699</v>
      </c>
      <c r="C1620">
        <v>182951101</v>
      </c>
      <c r="D1620" t="s">
        <v>1787</v>
      </c>
      <c r="E1620">
        <v>11233.710142788401</v>
      </c>
      <c r="F1620">
        <f t="shared" si="199"/>
        <v>6.9817962354185212</v>
      </c>
      <c r="G1620" s="27">
        <v>68</v>
      </c>
      <c r="H1620">
        <f t="shared" si="200"/>
        <v>0.21900825167771606</v>
      </c>
      <c r="I1620">
        <f t="shared" si="201"/>
        <v>1.52907098708907</v>
      </c>
      <c r="J1620" s="97">
        <v>2.24863380454275E-2</v>
      </c>
      <c r="K1620" s="98">
        <v>1619</v>
      </c>
      <c r="L1620">
        <f t="shared" si="202"/>
        <v>17696.211769581718</v>
      </c>
      <c r="M1620">
        <f t="shared" si="203"/>
        <v>760.85188357793049</v>
      </c>
      <c r="N1620" t="e">
        <f t="shared" si="204"/>
        <v>#N/A</v>
      </c>
      <c r="O1620" t="str">
        <f t="shared" si="205"/>
        <v>NA</v>
      </c>
      <c r="P1620" t="e">
        <v>#N/A</v>
      </c>
      <c r="Q1620" t="e">
        <v>#N/A</v>
      </c>
      <c r="R1620" t="str" cm="1">
        <f t="array" ref="R1620">INDEX($U$2:$U$6,ROUNDUP(K1620/$T$2,0))</f>
        <v>40-60%</v>
      </c>
      <c r="V1620">
        <v>0</v>
      </c>
    </row>
    <row r="1621" spans="1:22" x14ac:dyDescent="0.25">
      <c r="A1621" s="26">
        <v>9659</v>
      </c>
      <c r="B1621" s="96" t="s">
        <v>4700</v>
      </c>
      <c r="C1621">
        <v>182771101</v>
      </c>
      <c r="D1621" t="s">
        <v>2893</v>
      </c>
      <c r="E1621">
        <v>9200.2096421640199</v>
      </c>
      <c r="F1621">
        <f t="shared" si="199"/>
        <v>5.7179674593934244</v>
      </c>
      <c r="G1621" s="27">
        <v>31</v>
      </c>
      <c r="H1621">
        <f t="shared" si="200"/>
        <v>0.1216908144596368</v>
      </c>
      <c r="I1621">
        <f t="shared" si="201"/>
        <v>0.69582411718728598</v>
      </c>
      <c r="J1621" s="97">
        <v>2.2445939264105999E-2</v>
      </c>
      <c r="K1621" s="98">
        <v>1620</v>
      </c>
      <c r="L1621">
        <f t="shared" si="202"/>
        <v>17701.929737041111</v>
      </c>
      <c r="M1621">
        <f t="shared" si="203"/>
        <v>760.15605946074322</v>
      </c>
      <c r="N1621" t="e">
        <f t="shared" si="204"/>
        <v>#N/A</v>
      </c>
      <c r="O1621" t="str">
        <f t="shared" si="205"/>
        <v>NA</v>
      </c>
      <c r="P1621" t="e">
        <v>#N/A</v>
      </c>
      <c r="Q1621" t="e">
        <v>#N/A</v>
      </c>
      <c r="R1621" t="str" cm="1">
        <f t="array" ref="R1621">INDEX($U$2:$U$6,ROUNDUP(K1621/$T$2,0))</f>
        <v>40-60%</v>
      </c>
      <c r="V1621">
        <v>0</v>
      </c>
    </row>
    <row r="1622" spans="1:22" x14ac:dyDescent="0.25">
      <c r="A1622" s="26">
        <v>5819</v>
      </c>
      <c r="B1622" s="96" t="s">
        <v>4701</v>
      </c>
      <c r="C1622">
        <v>102931103</v>
      </c>
      <c r="D1622" t="s">
        <v>1021</v>
      </c>
      <c r="E1622">
        <v>1201.9481748017199</v>
      </c>
      <c r="F1622">
        <f t="shared" si="199"/>
        <v>0.7470156462409695</v>
      </c>
      <c r="G1622" s="27">
        <v>65</v>
      </c>
      <c r="H1622">
        <f t="shared" si="200"/>
        <v>1.9488714169257706</v>
      </c>
      <c r="I1622">
        <f t="shared" si="201"/>
        <v>1.4558374409553585</v>
      </c>
      <c r="J1622" s="97">
        <v>2.23974990916209E-2</v>
      </c>
      <c r="K1622" s="98">
        <v>1621</v>
      </c>
      <c r="L1622">
        <f t="shared" si="202"/>
        <v>17702.676752687352</v>
      </c>
      <c r="M1622">
        <f t="shared" si="203"/>
        <v>758.70022201978782</v>
      </c>
      <c r="N1622" t="e">
        <f t="shared" si="204"/>
        <v>#N/A</v>
      </c>
      <c r="O1622" t="str">
        <f t="shared" si="205"/>
        <v>NA</v>
      </c>
      <c r="P1622" t="e">
        <v>#N/A</v>
      </c>
      <c r="Q1622" t="e">
        <v>#N/A</v>
      </c>
      <c r="R1622" t="str" cm="1">
        <f t="array" ref="R1622">INDEX($U$2:$U$6,ROUNDUP(K1622/$T$2,0))</f>
        <v>40-60%</v>
      </c>
      <c r="V1622">
        <v>0</v>
      </c>
    </row>
    <row r="1623" spans="1:22" x14ac:dyDescent="0.25">
      <c r="A1623" s="26">
        <v>9234</v>
      </c>
      <c r="B1623" s="96" t="s">
        <v>1697</v>
      </c>
      <c r="C1623">
        <v>103611101</v>
      </c>
      <c r="D1623" t="s">
        <v>906</v>
      </c>
      <c r="E1623">
        <v>10932.250323120301</v>
      </c>
      <c r="F1623">
        <f t="shared" si="199"/>
        <v>6.7944377396645752</v>
      </c>
      <c r="G1623" s="27">
        <v>54</v>
      </c>
      <c r="H1623">
        <f t="shared" si="200"/>
        <v>0.1779130396023027</v>
      </c>
      <c r="I1623">
        <f t="shared" si="201"/>
        <v>1.2088190706523236</v>
      </c>
      <c r="J1623" s="97">
        <v>2.2385538345413399E-2</v>
      </c>
      <c r="K1623" s="98">
        <v>1622</v>
      </c>
      <c r="L1623">
        <f t="shared" si="202"/>
        <v>17709.471190427015</v>
      </c>
      <c r="M1623">
        <f t="shared" si="203"/>
        <v>757.49140294913548</v>
      </c>
      <c r="N1623" t="e">
        <f t="shared" si="204"/>
        <v>#N/A</v>
      </c>
      <c r="O1623" t="str">
        <f t="shared" si="205"/>
        <v>NA</v>
      </c>
      <c r="P1623" t="e">
        <v>#N/A</v>
      </c>
      <c r="Q1623" t="e">
        <v>#N/A</v>
      </c>
      <c r="R1623" t="str" cm="1">
        <f t="array" ref="R1623">INDEX($U$2:$U$6,ROUNDUP(K1623/$T$2,0))</f>
        <v>40-60%</v>
      </c>
      <c r="V1623">
        <v>0</v>
      </c>
    </row>
    <row r="1624" spans="1:22" x14ac:dyDescent="0.25">
      <c r="A1624" s="26">
        <v>2051</v>
      </c>
      <c r="B1624" s="96" t="s">
        <v>1078</v>
      </c>
      <c r="C1624">
        <v>42681101</v>
      </c>
      <c r="D1624" t="s">
        <v>512</v>
      </c>
      <c r="E1624">
        <v>4840.0159230157096</v>
      </c>
      <c r="F1624">
        <f t="shared" si="199"/>
        <v>3.0080894487356802</v>
      </c>
      <c r="G1624" s="27">
        <v>165</v>
      </c>
      <c r="H1624">
        <f t="shared" si="200"/>
        <v>1.2270468863495798</v>
      </c>
      <c r="I1624">
        <f t="shared" si="201"/>
        <v>3.6910667919321405</v>
      </c>
      <c r="J1624" s="97">
        <v>2.2370101769285701E-2</v>
      </c>
      <c r="K1624" s="98">
        <v>1623</v>
      </c>
      <c r="L1624">
        <f t="shared" si="202"/>
        <v>17712.479279875752</v>
      </c>
      <c r="M1624">
        <f t="shared" si="203"/>
        <v>753.80033615720333</v>
      </c>
      <c r="N1624" t="e">
        <f t="shared" si="204"/>
        <v>#N/A</v>
      </c>
      <c r="O1624" t="str">
        <f t="shared" si="205"/>
        <v>NA</v>
      </c>
      <c r="P1624" t="e">
        <v>#N/A</v>
      </c>
      <c r="Q1624" t="e">
        <v>#N/A</v>
      </c>
      <c r="R1624" t="str" cm="1">
        <f t="array" ref="R1624">INDEX($U$2:$U$6,ROUNDUP(K1624/$T$2,0))</f>
        <v>40-60%</v>
      </c>
      <c r="V1624">
        <v>0</v>
      </c>
    </row>
    <row r="1625" spans="1:22" x14ac:dyDescent="0.25">
      <c r="A1625" s="26">
        <v>4400</v>
      </c>
      <c r="B1625" s="96" t="s">
        <v>809</v>
      </c>
      <c r="C1625">
        <v>42711102</v>
      </c>
      <c r="D1625" t="s">
        <v>703</v>
      </c>
      <c r="E1625">
        <v>17732.851983922901</v>
      </c>
      <c r="F1625">
        <f t="shared" si="199"/>
        <v>11.021039144762524</v>
      </c>
      <c r="G1625" s="27">
        <v>160</v>
      </c>
      <c r="H1625">
        <f t="shared" si="200"/>
        <v>0.32429156640199591</v>
      </c>
      <c r="I1625">
        <f t="shared" si="201"/>
        <v>3.574030047632752</v>
      </c>
      <c r="J1625" s="97">
        <v>2.2337687797704699E-2</v>
      </c>
      <c r="K1625" s="98">
        <v>1624</v>
      </c>
      <c r="L1625">
        <f t="shared" si="202"/>
        <v>17723.500319020513</v>
      </c>
      <c r="M1625">
        <f t="shared" si="203"/>
        <v>750.2263061095706</v>
      </c>
      <c r="N1625" t="e">
        <f t="shared" si="204"/>
        <v>#N/A</v>
      </c>
      <c r="O1625" t="str">
        <f t="shared" si="205"/>
        <v>NA</v>
      </c>
      <c r="P1625" t="e">
        <v>#N/A</v>
      </c>
      <c r="Q1625" t="e">
        <v>#N/A</v>
      </c>
      <c r="R1625" t="str" cm="1">
        <f t="array" ref="R1625">INDEX($U$2:$U$6,ROUNDUP(K1625/$T$2,0))</f>
        <v>40-60%</v>
      </c>
      <c r="V1625">
        <v>3.95</v>
      </c>
    </row>
    <row r="1626" spans="1:22" x14ac:dyDescent="0.25">
      <c r="A1626" s="26">
        <v>1232</v>
      </c>
      <c r="B1626" s="96" t="s">
        <v>395</v>
      </c>
      <c r="C1626">
        <v>102541102</v>
      </c>
      <c r="D1626" t="s">
        <v>394</v>
      </c>
      <c r="E1626">
        <v>39069.900620662302</v>
      </c>
      <c r="F1626">
        <f t="shared" si="199"/>
        <v>24.282101069398571</v>
      </c>
      <c r="G1626" s="27">
        <v>255</v>
      </c>
      <c r="H1626">
        <f t="shared" si="200"/>
        <v>0.23386793964779962</v>
      </c>
      <c r="I1626">
        <f t="shared" si="201"/>
        <v>5.6788049474198754</v>
      </c>
      <c r="J1626" s="97">
        <v>2.2269823323215199E-2</v>
      </c>
      <c r="K1626" s="98">
        <v>1625</v>
      </c>
      <c r="L1626">
        <f t="shared" si="202"/>
        <v>17747.782420089912</v>
      </c>
      <c r="M1626">
        <f t="shared" si="203"/>
        <v>744.54750116215075</v>
      </c>
      <c r="N1626" t="e">
        <f t="shared" si="204"/>
        <v>#N/A</v>
      </c>
      <c r="O1626" t="str">
        <f t="shared" si="205"/>
        <v>NA</v>
      </c>
      <c r="P1626" t="e">
        <v>#N/A</v>
      </c>
      <c r="Q1626" t="e">
        <v>#N/A</v>
      </c>
      <c r="R1626" t="str" cm="1">
        <f t="array" ref="R1626">INDEX($U$2:$U$6,ROUNDUP(K1626/$T$2,0))</f>
        <v>40-60%</v>
      </c>
      <c r="V1626">
        <v>0</v>
      </c>
    </row>
    <row r="1627" spans="1:22" x14ac:dyDescent="0.25">
      <c r="A1627" s="26">
        <v>1076</v>
      </c>
      <c r="B1627" s="96" t="s">
        <v>4702</v>
      </c>
      <c r="C1627">
        <v>103491101</v>
      </c>
      <c r="D1627" t="s">
        <v>1510</v>
      </c>
      <c r="E1627">
        <v>17135.045425837201</v>
      </c>
      <c r="F1627">
        <f t="shared" si="199"/>
        <v>10.649499953907521</v>
      </c>
      <c r="G1627" s="27">
        <v>173</v>
      </c>
      <c r="H1627">
        <f t="shared" si="200"/>
        <v>0.36152381740014505</v>
      </c>
      <c r="I1627">
        <f t="shared" si="201"/>
        <v>3.8500478767393158</v>
      </c>
      <c r="J1627" s="97">
        <v>2.2254612004273502E-2</v>
      </c>
      <c r="K1627" s="98">
        <v>1626</v>
      </c>
      <c r="L1627">
        <f t="shared" si="202"/>
        <v>17758.431920043819</v>
      </c>
      <c r="M1627">
        <f t="shared" si="203"/>
        <v>740.69745328541148</v>
      </c>
      <c r="N1627" t="e">
        <f t="shared" si="204"/>
        <v>#N/A</v>
      </c>
      <c r="O1627" t="str">
        <f t="shared" si="205"/>
        <v>NA</v>
      </c>
      <c r="P1627" t="e">
        <v>#N/A</v>
      </c>
      <c r="Q1627" t="e">
        <v>#N/A</v>
      </c>
      <c r="R1627" t="str" cm="1">
        <f t="array" ref="R1627">INDEX($U$2:$U$6,ROUNDUP(K1627/$T$2,0))</f>
        <v>40-60%</v>
      </c>
      <c r="V1627">
        <v>0</v>
      </c>
    </row>
    <row r="1628" spans="1:22" x14ac:dyDescent="0.25">
      <c r="A1628" s="26">
        <v>6771</v>
      </c>
      <c r="B1628" s="96" t="s">
        <v>4703</v>
      </c>
      <c r="C1628">
        <v>152241102</v>
      </c>
      <c r="D1628" t="s">
        <v>2434</v>
      </c>
      <c r="E1628">
        <v>12682.5012973722</v>
      </c>
      <c r="F1628">
        <f t="shared" si="199"/>
        <v>7.8822257907844628</v>
      </c>
      <c r="G1628" s="27">
        <v>86</v>
      </c>
      <c r="H1628">
        <f t="shared" si="200"/>
        <v>0.24190532935225831</v>
      </c>
      <c r="I1628">
        <f t="shared" si="201"/>
        <v>1.9067524259485802</v>
      </c>
      <c r="J1628" s="97">
        <v>2.2171539836611399E-2</v>
      </c>
      <c r="K1628" s="98">
        <v>1627</v>
      </c>
      <c r="L1628">
        <f t="shared" si="202"/>
        <v>17766.314145834604</v>
      </c>
      <c r="M1628">
        <f t="shared" si="203"/>
        <v>738.79070085946296</v>
      </c>
      <c r="N1628" t="e">
        <f t="shared" si="204"/>
        <v>#N/A</v>
      </c>
      <c r="O1628" t="str">
        <f t="shared" si="205"/>
        <v>NA</v>
      </c>
      <c r="P1628" t="e">
        <v>#N/A</v>
      </c>
      <c r="Q1628" t="e">
        <v>#N/A</v>
      </c>
      <c r="R1628" t="str" cm="1">
        <f t="array" ref="R1628">INDEX($U$2:$U$6,ROUNDUP(K1628/$T$2,0))</f>
        <v>40-60%</v>
      </c>
      <c r="V1628">
        <v>0</v>
      </c>
    </row>
    <row r="1629" spans="1:22" x14ac:dyDescent="0.25">
      <c r="A1629" s="26">
        <v>1966</v>
      </c>
      <c r="B1629" s="96" t="s">
        <v>574</v>
      </c>
      <c r="C1629">
        <v>192221101</v>
      </c>
      <c r="D1629" t="s">
        <v>502</v>
      </c>
      <c r="E1629">
        <v>23767.6371966517</v>
      </c>
      <c r="F1629">
        <f t="shared" si="199"/>
        <v>14.7716825336555</v>
      </c>
      <c r="G1629" s="27">
        <v>123</v>
      </c>
      <c r="H1629">
        <f t="shared" si="200"/>
        <v>0.18458548668356045</v>
      </c>
      <c r="I1629">
        <f t="shared" si="201"/>
        <v>2.7266382096098498</v>
      </c>
      <c r="J1629" s="97">
        <v>2.2167790322031301E-2</v>
      </c>
      <c r="K1629" s="98">
        <v>1628</v>
      </c>
      <c r="L1629">
        <f t="shared" si="202"/>
        <v>17781.085828368257</v>
      </c>
      <c r="M1629">
        <f t="shared" si="203"/>
        <v>736.0640626498531</v>
      </c>
      <c r="N1629" t="e">
        <f t="shared" si="204"/>
        <v>#N/A</v>
      </c>
      <c r="O1629" t="str">
        <f t="shared" si="205"/>
        <v>NA</v>
      </c>
      <c r="P1629" t="e">
        <v>#N/A</v>
      </c>
      <c r="Q1629" t="e">
        <v>#N/A</v>
      </c>
      <c r="R1629" t="str" cm="1">
        <f t="array" ref="R1629">INDEX($U$2:$U$6,ROUNDUP(K1629/$T$2,0))</f>
        <v>40-60%</v>
      </c>
      <c r="V1629">
        <v>0</v>
      </c>
    </row>
    <row r="1630" spans="1:22" x14ac:dyDescent="0.25">
      <c r="A1630" s="26">
        <v>7554</v>
      </c>
      <c r="B1630" s="96" t="s">
        <v>4704</v>
      </c>
      <c r="C1630">
        <v>182631105</v>
      </c>
      <c r="D1630" t="s">
        <v>2361</v>
      </c>
      <c r="E1630">
        <v>785.91247700355598</v>
      </c>
      <c r="F1630">
        <f t="shared" si="199"/>
        <v>0.48844777936827594</v>
      </c>
      <c r="G1630" s="27">
        <v>10</v>
      </c>
      <c r="H1630">
        <f t="shared" si="200"/>
        <v>0.45168790642765355</v>
      </c>
      <c r="I1630">
        <f t="shared" si="201"/>
        <v>0.22062595486209299</v>
      </c>
      <c r="J1630" s="97">
        <v>2.2062595486209299E-2</v>
      </c>
      <c r="K1630" s="98">
        <v>1629</v>
      </c>
      <c r="L1630">
        <f t="shared" si="202"/>
        <v>17781.574276147625</v>
      </c>
      <c r="M1630">
        <f t="shared" si="203"/>
        <v>735.84343669499106</v>
      </c>
      <c r="N1630" t="e">
        <f t="shared" si="204"/>
        <v>#N/A</v>
      </c>
      <c r="O1630" t="str">
        <f t="shared" si="205"/>
        <v>NA</v>
      </c>
      <c r="P1630" t="e">
        <v>#N/A</v>
      </c>
      <c r="Q1630" t="e">
        <v>#N/A</v>
      </c>
      <c r="R1630" t="str" cm="1">
        <f t="array" ref="R1630">INDEX($U$2:$U$6,ROUNDUP(K1630/$T$2,0))</f>
        <v>40-60%</v>
      </c>
      <c r="V1630">
        <v>0</v>
      </c>
    </row>
    <row r="1631" spans="1:22" x14ac:dyDescent="0.25">
      <c r="A1631" s="26">
        <v>6120</v>
      </c>
      <c r="B1631" s="96" t="s">
        <v>4705</v>
      </c>
      <c r="C1631">
        <v>43292103</v>
      </c>
      <c r="D1631" t="s">
        <v>244</v>
      </c>
      <c r="E1631">
        <v>12538.9099748403</v>
      </c>
      <c r="F1631">
        <f t="shared" si="199"/>
        <v>7.7929832037540709</v>
      </c>
      <c r="G1631" s="27">
        <v>110</v>
      </c>
      <c r="H1631">
        <f t="shared" si="200"/>
        <v>0.31118411528543222</v>
      </c>
      <c r="I1631">
        <f t="shared" si="201"/>
        <v>2.4250525836944439</v>
      </c>
      <c r="J1631" s="97">
        <v>2.20459325790404E-2</v>
      </c>
      <c r="K1631" s="98">
        <v>1630</v>
      </c>
      <c r="L1631">
        <f t="shared" si="202"/>
        <v>17789.36725935138</v>
      </c>
      <c r="M1631">
        <f t="shared" si="203"/>
        <v>733.41838411129663</v>
      </c>
      <c r="N1631" t="e">
        <f t="shared" si="204"/>
        <v>#N/A</v>
      </c>
      <c r="O1631" t="str">
        <f t="shared" si="205"/>
        <v>NA</v>
      </c>
      <c r="P1631" t="e">
        <v>#N/A</v>
      </c>
      <c r="Q1631" t="e">
        <v>#N/A</v>
      </c>
      <c r="R1631" t="str" cm="1">
        <f t="array" ref="R1631">INDEX($U$2:$U$6,ROUNDUP(K1631/$T$2,0))</f>
        <v>40-60%</v>
      </c>
      <c r="V1631">
        <v>0</v>
      </c>
    </row>
    <row r="1632" spans="1:22" x14ac:dyDescent="0.25">
      <c r="A1632" s="26">
        <v>63</v>
      </c>
      <c r="B1632" s="96" t="s">
        <v>3697</v>
      </c>
      <c r="C1632">
        <v>162991101</v>
      </c>
      <c r="D1632" t="s">
        <v>1567</v>
      </c>
      <c r="E1632">
        <v>1376.4737900088701</v>
      </c>
      <c r="F1632">
        <f t="shared" si="199"/>
        <v>0.85548402113665012</v>
      </c>
      <c r="G1632" s="27">
        <v>130</v>
      </c>
      <c r="H1632">
        <f t="shared" si="200"/>
        <v>3.3332082278920474</v>
      </c>
      <c r="I1632">
        <f t="shared" si="201"/>
        <v>2.8515063780828562</v>
      </c>
      <c r="J1632" s="97">
        <v>2.1934664446791201E-2</v>
      </c>
      <c r="K1632" s="98">
        <v>1631</v>
      </c>
      <c r="L1632">
        <f t="shared" si="202"/>
        <v>17790.222743372517</v>
      </c>
      <c r="M1632">
        <f t="shared" si="203"/>
        <v>730.5668777332138</v>
      </c>
      <c r="N1632" t="e">
        <f t="shared" si="204"/>
        <v>#N/A</v>
      </c>
      <c r="O1632" t="str">
        <f t="shared" si="205"/>
        <v>NA</v>
      </c>
      <c r="P1632" t="e">
        <v>#N/A</v>
      </c>
      <c r="Q1632" t="e">
        <v>#N/A</v>
      </c>
      <c r="R1632" t="str" cm="1">
        <f t="array" ref="R1632">INDEX($U$2:$U$6,ROUNDUP(K1632/$T$2,0))</f>
        <v>40-60%</v>
      </c>
      <c r="V1632">
        <v>0</v>
      </c>
    </row>
    <row r="1633" spans="1:22" x14ac:dyDescent="0.25">
      <c r="A1633" s="26">
        <v>9574</v>
      </c>
      <c r="B1633" s="96" t="s">
        <v>4706</v>
      </c>
      <c r="C1633">
        <v>43302103</v>
      </c>
      <c r="D1633" t="s">
        <v>2727</v>
      </c>
      <c r="E1633">
        <v>715.37060884592302</v>
      </c>
      <c r="F1633">
        <f t="shared" si="199"/>
        <v>0.4446057233349428</v>
      </c>
      <c r="G1633" s="27">
        <v>17</v>
      </c>
      <c r="H1633">
        <f t="shared" si="200"/>
        <v>0.83541566914943521</v>
      </c>
      <c r="I1633">
        <f t="shared" si="201"/>
        <v>0.37143058786752992</v>
      </c>
      <c r="J1633" s="97">
        <v>2.1848858109854701E-2</v>
      </c>
      <c r="K1633" s="98">
        <v>1632</v>
      </c>
      <c r="L1633">
        <f t="shared" si="202"/>
        <v>17790.667349095853</v>
      </c>
      <c r="M1633">
        <f t="shared" si="203"/>
        <v>730.19544714534629</v>
      </c>
      <c r="N1633" t="e">
        <f t="shared" si="204"/>
        <v>#N/A</v>
      </c>
      <c r="O1633" t="str">
        <f t="shared" si="205"/>
        <v>NA</v>
      </c>
      <c r="P1633" t="e">
        <v>#N/A</v>
      </c>
      <c r="Q1633" t="e">
        <v>#N/A</v>
      </c>
      <c r="R1633" t="str" cm="1">
        <f t="array" ref="R1633">INDEX($U$2:$U$6,ROUNDUP(K1633/$T$2,0))</f>
        <v>40-60%</v>
      </c>
      <c r="V1633">
        <v>0</v>
      </c>
    </row>
    <row r="1634" spans="1:22" x14ac:dyDescent="0.25">
      <c r="A1634" s="26">
        <v>7210</v>
      </c>
      <c r="B1634" s="96" t="s">
        <v>755</v>
      </c>
      <c r="C1634">
        <v>163201102</v>
      </c>
      <c r="D1634" t="s">
        <v>450</v>
      </c>
      <c r="E1634">
        <v>16821.512674276601</v>
      </c>
      <c r="F1634">
        <f t="shared" si="199"/>
        <v>10.454638082210442</v>
      </c>
      <c r="G1634" s="27">
        <v>113</v>
      </c>
      <c r="H1634">
        <f t="shared" si="200"/>
        <v>0.23588092267712932</v>
      </c>
      <c r="I1634">
        <f t="shared" si="201"/>
        <v>2.4660496770872529</v>
      </c>
      <c r="J1634" s="97">
        <v>2.1823448469798699E-2</v>
      </c>
      <c r="K1634" s="98">
        <v>1633</v>
      </c>
      <c r="L1634">
        <f t="shared" si="202"/>
        <v>17801.121987178063</v>
      </c>
      <c r="M1634">
        <f t="shared" si="203"/>
        <v>727.72939746825909</v>
      </c>
      <c r="N1634" t="e">
        <f t="shared" si="204"/>
        <v>#N/A</v>
      </c>
      <c r="O1634" t="str">
        <f t="shared" si="205"/>
        <v>NA</v>
      </c>
      <c r="P1634" t="e">
        <v>#N/A</v>
      </c>
      <c r="Q1634" t="e">
        <v>#N/A</v>
      </c>
      <c r="R1634" t="str" cm="1">
        <f t="array" ref="R1634">INDEX($U$2:$U$6,ROUNDUP(K1634/$T$2,0))</f>
        <v>40-60%</v>
      </c>
      <c r="V1634">
        <v>0</v>
      </c>
    </row>
    <row r="1635" spans="1:22" x14ac:dyDescent="0.25">
      <c r="A1635" s="26">
        <v>2105</v>
      </c>
      <c r="B1635" s="96" t="s">
        <v>4707</v>
      </c>
      <c r="C1635">
        <v>163201102</v>
      </c>
      <c r="D1635" t="s">
        <v>450</v>
      </c>
      <c r="E1635">
        <v>28620.470982721399</v>
      </c>
      <c r="F1635">
        <f t="shared" si="199"/>
        <v>17.787738336060535</v>
      </c>
      <c r="G1635" s="27">
        <v>195</v>
      </c>
      <c r="H1635">
        <f t="shared" si="200"/>
        <v>0.23822020728955567</v>
      </c>
      <c r="I1635">
        <f t="shared" si="201"/>
        <v>4.2373987136287168</v>
      </c>
      <c r="J1635" s="97">
        <v>2.1730249813480599E-2</v>
      </c>
      <c r="K1635" s="98">
        <v>1634</v>
      </c>
      <c r="L1635">
        <f t="shared" si="202"/>
        <v>17818.909725514124</v>
      </c>
      <c r="M1635">
        <f t="shared" si="203"/>
        <v>723.49199875463034</v>
      </c>
      <c r="N1635" t="e">
        <f t="shared" si="204"/>
        <v>#N/A</v>
      </c>
      <c r="O1635" t="str">
        <f t="shared" si="205"/>
        <v>NA</v>
      </c>
      <c r="P1635" t="e">
        <v>#N/A</v>
      </c>
      <c r="Q1635" t="e">
        <v>#N/A</v>
      </c>
      <c r="R1635" t="str" cm="1">
        <f t="array" ref="R1635">INDEX($U$2:$U$6,ROUNDUP(K1635/$T$2,0))</f>
        <v>40-60%</v>
      </c>
      <c r="V1635">
        <v>0</v>
      </c>
    </row>
    <row r="1636" spans="1:22" x14ac:dyDescent="0.25">
      <c r="A1636" s="26">
        <v>6954</v>
      </c>
      <c r="B1636" s="96" t="s">
        <v>4708</v>
      </c>
      <c r="C1636">
        <v>102911110</v>
      </c>
      <c r="D1636" t="s">
        <v>948</v>
      </c>
      <c r="E1636">
        <v>417.01107389353399</v>
      </c>
      <c r="F1636">
        <f t="shared" si="199"/>
        <v>0.25917406705626722</v>
      </c>
      <c r="G1636" s="27">
        <v>20</v>
      </c>
      <c r="H1636">
        <f t="shared" si="200"/>
        <v>1.6760360010073929</v>
      </c>
      <c r="I1636">
        <f t="shared" si="201"/>
        <v>0.43438506691380802</v>
      </c>
      <c r="J1636" s="97">
        <v>2.1719253345690401E-2</v>
      </c>
      <c r="K1636" s="98">
        <v>1635</v>
      </c>
      <c r="L1636">
        <f t="shared" si="202"/>
        <v>17819.168899581182</v>
      </c>
      <c r="M1636">
        <f t="shared" si="203"/>
        <v>723.05761368771653</v>
      </c>
      <c r="N1636" t="e">
        <f t="shared" si="204"/>
        <v>#N/A</v>
      </c>
      <c r="O1636" t="str">
        <f t="shared" si="205"/>
        <v>NA</v>
      </c>
      <c r="P1636" t="e">
        <v>#N/A</v>
      </c>
      <c r="Q1636" t="e">
        <v>#N/A</v>
      </c>
      <c r="R1636" t="str" cm="1">
        <f t="array" ref="R1636">INDEX($U$2:$U$6,ROUNDUP(K1636/$T$2,0))</f>
        <v>40-60%</v>
      </c>
      <c r="V1636">
        <v>0</v>
      </c>
    </row>
    <row r="1637" spans="1:22" x14ac:dyDescent="0.25">
      <c r="A1637" s="26">
        <v>9884</v>
      </c>
      <c r="B1637" s="96" t="s">
        <v>4709</v>
      </c>
      <c r="C1637">
        <v>42981101</v>
      </c>
      <c r="D1637" t="s">
        <v>1851</v>
      </c>
      <c r="E1637">
        <v>1112.44585186974</v>
      </c>
      <c r="F1637">
        <f t="shared" si="199"/>
        <v>0.69138959096938468</v>
      </c>
      <c r="G1637" s="27">
        <v>12</v>
      </c>
      <c r="H1637">
        <f t="shared" si="200"/>
        <v>0.37620289632777421</v>
      </c>
      <c r="I1637">
        <f t="shared" si="201"/>
        <v>0.26010276661355763</v>
      </c>
      <c r="J1637" s="97">
        <v>2.1675230551129802E-2</v>
      </c>
      <c r="K1637" s="98">
        <v>1636</v>
      </c>
      <c r="L1637">
        <f t="shared" si="202"/>
        <v>17819.860289172153</v>
      </c>
      <c r="M1637">
        <f t="shared" si="203"/>
        <v>722.79751092110291</v>
      </c>
      <c r="N1637" t="e">
        <f t="shared" si="204"/>
        <v>#N/A</v>
      </c>
      <c r="O1637" t="str">
        <f t="shared" si="205"/>
        <v>NA</v>
      </c>
      <c r="P1637" t="e">
        <v>#N/A</v>
      </c>
      <c r="Q1637" t="e">
        <v>#N/A</v>
      </c>
      <c r="R1637" t="str" cm="1">
        <f t="array" ref="R1637">INDEX($U$2:$U$6,ROUNDUP(K1637/$T$2,0))</f>
        <v>40-60%</v>
      </c>
      <c r="V1637">
        <v>0</v>
      </c>
    </row>
    <row r="1638" spans="1:22" x14ac:dyDescent="0.25">
      <c r="A1638" s="26">
        <v>1046</v>
      </c>
      <c r="B1638" s="96" t="s">
        <v>438</v>
      </c>
      <c r="C1638">
        <v>192221102</v>
      </c>
      <c r="D1638" t="s">
        <v>256</v>
      </c>
      <c r="E1638">
        <v>21158.904563084299</v>
      </c>
      <c r="F1638">
        <f t="shared" si="199"/>
        <v>13.150344663197203</v>
      </c>
      <c r="G1638" s="27">
        <v>114</v>
      </c>
      <c r="H1638">
        <f t="shared" si="200"/>
        <v>0.18753481080572423</v>
      </c>
      <c r="I1638">
        <f t="shared" si="201"/>
        <v>2.4661473984427529</v>
      </c>
      <c r="J1638" s="97">
        <v>2.16328719161645E-2</v>
      </c>
      <c r="K1638" s="98">
        <v>1637</v>
      </c>
      <c r="L1638">
        <f t="shared" si="202"/>
        <v>17833.010633835351</v>
      </c>
      <c r="M1638">
        <f t="shared" si="203"/>
        <v>720.33136352266013</v>
      </c>
      <c r="N1638" t="e">
        <f t="shared" si="204"/>
        <v>#N/A</v>
      </c>
      <c r="O1638" t="str">
        <f t="shared" si="205"/>
        <v>NA</v>
      </c>
      <c r="P1638" t="e">
        <v>#N/A</v>
      </c>
      <c r="Q1638" t="e">
        <v>#N/A</v>
      </c>
      <c r="R1638" t="str" cm="1">
        <f t="array" ref="R1638">INDEX($U$2:$U$6,ROUNDUP(K1638/$T$2,0))</f>
        <v>40-60%</v>
      </c>
      <c r="V1638">
        <v>0</v>
      </c>
    </row>
    <row r="1639" spans="1:22" x14ac:dyDescent="0.25">
      <c r="A1639" s="26">
        <v>3164</v>
      </c>
      <c r="B1639" s="96" t="s">
        <v>1100</v>
      </c>
      <c r="C1639">
        <v>152481106</v>
      </c>
      <c r="D1639" t="s">
        <v>651</v>
      </c>
      <c r="E1639">
        <v>46563.032789263198</v>
      </c>
      <c r="F1639">
        <f t="shared" si="199"/>
        <v>28.939112982761465</v>
      </c>
      <c r="G1639" s="27">
        <v>360</v>
      </c>
      <c r="H1639">
        <f t="shared" si="200"/>
        <v>0.26804254190499416</v>
      </c>
      <c r="I1639">
        <f t="shared" si="201"/>
        <v>7.7569134043751999</v>
      </c>
      <c r="J1639" s="97">
        <v>2.154698167882E-2</v>
      </c>
      <c r="K1639" s="98">
        <v>1638</v>
      </c>
      <c r="L1639">
        <f t="shared" si="202"/>
        <v>17861.949746818111</v>
      </c>
      <c r="M1639">
        <f t="shared" si="203"/>
        <v>712.57445011828497</v>
      </c>
      <c r="N1639" t="e">
        <f t="shared" si="204"/>
        <v>#N/A</v>
      </c>
      <c r="O1639" t="str">
        <f t="shared" si="205"/>
        <v>NA</v>
      </c>
      <c r="P1639" t="e">
        <v>#N/A</v>
      </c>
      <c r="Q1639" t="e">
        <v>#N/A</v>
      </c>
      <c r="R1639" t="str" cm="1">
        <f t="array" ref="R1639">INDEX($U$2:$U$6,ROUNDUP(K1639/$T$2,0))</f>
        <v>40-60%</v>
      </c>
      <c r="V1639">
        <v>0</v>
      </c>
    </row>
    <row r="1640" spans="1:22" x14ac:dyDescent="0.25">
      <c r="A1640" s="26">
        <v>3168</v>
      </c>
      <c r="B1640" s="96" t="s">
        <v>1620</v>
      </c>
      <c r="C1640">
        <v>43351103</v>
      </c>
      <c r="D1640" t="s">
        <v>740</v>
      </c>
      <c r="E1640">
        <v>20012.261541782402</v>
      </c>
      <c r="F1640">
        <f t="shared" si="199"/>
        <v>12.43770139327682</v>
      </c>
      <c r="G1640" s="27">
        <v>154</v>
      </c>
      <c r="H1640">
        <f t="shared" si="200"/>
        <v>0.26656083002969921</v>
      </c>
      <c r="I1640">
        <f t="shared" si="201"/>
        <v>3.3154040070534152</v>
      </c>
      <c r="J1640" s="97">
        <v>2.1528597448398801E-2</v>
      </c>
      <c r="K1640" s="98">
        <v>1639</v>
      </c>
      <c r="L1640">
        <f t="shared" si="202"/>
        <v>17874.387448211386</v>
      </c>
      <c r="M1640">
        <f t="shared" si="203"/>
        <v>709.25904611123156</v>
      </c>
      <c r="N1640" t="e">
        <f t="shared" si="204"/>
        <v>#N/A</v>
      </c>
      <c r="O1640" t="str">
        <f t="shared" si="205"/>
        <v>NA</v>
      </c>
      <c r="P1640" t="e">
        <v>#N/A</v>
      </c>
      <c r="Q1640" t="e">
        <v>#N/A</v>
      </c>
      <c r="R1640" t="str" cm="1">
        <f t="array" ref="R1640">INDEX($U$2:$U$6,ROUNDUP(K1640/$T$2,0))</f>
        <v>40-60%</v>
      </c>
      <c r="V1640">
        <v>0</v>
      </c>
    </row>
    <row r="1641" spans="1:22" x14ac:dyDescent="0.25">
      <c r="A1641" s="26">
        <v>9831</v>
      </c>
      <c r="B1641" s="96" t="s">
        <v>4710</v>
      </c>
      <c r="C1641">
        <v>24101101</v>
      </c>
      <c r="D1641" t="s">
        <v>1328</v>
      </c>
      <c r="E1641">
        <v>308.35784023979897</v>
      </c>
      <c r="F1641">
        <f t="shared" si="199"/>
        <v>0.19164564340571719</v>
      </c>
      <c r="G1641" s="27">
        <v>4</v>
      </c>
      <c r="H1641">
        <f t="shared" si="200"/>
        <v>0.44840357518420271</v>
      </c>
      <c r="I1641">
        <f t="shared" si="201"/>
        <v>8.5934591671600405E-2</v>
      </c>
      <c r="J1641" s="97">
        <v>2.1483647917900101E-2</v>
      </c>
      <c r="K1641" s="98">
        <v>1640</v>
      </c>
      <c r="L1641">
        <f t="shared" si="202"/>
        <v>17874.579093854791</v>
      </c>
      <c r="M1641">
        <f t="shared" si="203"/>
        <v>709.17311151955994</v>
      </c>
      <c r="N1641" t="e">
        <f t="shared" si="204"/>
        <v>#N/A</v>
      </c>
      <c r="O1641" t="str">
        <f t="shared" si="205"/>
        <v>NA</v>
      </c>
      <c r="P1641" t="e">
        <v>#N/A</v>
      </c>
      <c r="Q1641" t="e">
        <v>#N/A</v>
      </c>
      <c r="R1641" t="str" cm="1">
        <f t="array" ref="R1641">INDEX($U$2:$U$6,ROUNDUP(K1641/$T$2,0))</f>
        <v>40-60%</v>
      </c>
      <c r="V1641">
        <v>0</v>
      </c>
    </row>
    <row r="1642" spans="1:22" x14ac:dyDescent="0.25">
      <c r="A1642" s="26">
        <v>8239</v>
      </c>
      <c r="B1642" s="96" t="s">
        <v>1224</v>
      </c>
      <c r="C1642">
        <v>192311141</v>
      </c>
      <c r="D1642" t="s">
        <v>408</v>
      </c>
      <c r="E1642">
        <v>8223.63442610737</v>
      </c>
      <c r="F1642">
        <f t="shared" si="199"/>
        <v>5.1110220174688443</v>
      </c>
      <c r="G1642" s="27">
        <v>9</v>
      </c>
      <c r="H1642">
        <f t="shared" si="200"/>
        <v>3.766371988263835E-2</v>
      </c>
      <c r="I1642">
        <f t="shared" si="201"/>
        <v>0.19250010157994368</v>
      </c>
      <c r="J1642" s="97">
        <v>2.13889001755493E-2</v>
      </c>
      <c r="K1642" s="98">
        <v>1641</v>
      </c>
      <c r="L1642">
        <f t="shared" si="202"/>
        <v>17879.690115872261</v>
      </c>
      <c r="M1642">
        <f t="shared" si="203"/>
        <v>708.98061141797996</v>
      </c>
      <c r="N1642" t="e">
        <f t="shared" si="204"/>
        <v>#N/A</v>
      </c>
      <c r="O1642" t="str">
        <f t="shared" si="205"/>
        <v>NA</v>
      </c>
      <c r="P1642" t="e">
        <v>#N/A</v>
      </c>
      <c r="Q1642" t="e">
        <v>#N/A</v>
      </c>
      <c r="R1642" t="str" cm="1">
        <f t="array" ref="R1642">INDEX($U$2:$U$6,ROUNDUP(K1642/$T$2,0))</f>
        <v>40-60%</v>
      </c>
      <c r="V1642">
        <v>0</v>
      </c>
    </row>
    <row r="1643" spans="1:22" x14ac:dyDescent="0.25">
      <c r="A1643" s="26">
        <v>4880</v>
      </c>
      <c r="B1643" s="96" t="s">
        <v>4711</v>
      </c>
      <c r="C1643">
        <v>163351705</v>
      </c>
      <c r="D1643" t="s">
        <v>1711</v>
      </c>
      <c r="E1643">
        <v>21461.2320128098</v>
      </c>
      <c r="F1643">
        <f t="shared" si="199"/>
        <v>13.338242394536856</v>
      </c>
      <c r="G1643" s="27">
        <v>163</v>
      </c>
      <c r="H1643">
        <f t="shared" si="200"/>
        <v>0.26131102378808924</v>
      </c>
      <c r="I1643">
        <f t="shared" si="201"/>
        <v>3.4854297756501209</v>
      </c>
      <c r="J1643" s="97">
        <v>2.1383004758589699E-2</v>
      </c>
      <c r="K1643" s="98">
        <v>1642</v>
      </c>
      <c r="L1643">
        <f t="shared" si="202"/>
        <v>17893.028358266798</v>
      </c>
      <c r="M1643">
        <f t="shared" si="203"/>
        <v>705.49518164232984</v>
      </c>
      <c r="N1643" t="e">
        <f t="shared" si="204"/>
        <v>#N/A</v>
      </c>
      <c r="O1643" t="str">
        <f t="shared" si="205"/>
        <v>NA</v>
      </c>
      <c r="P1643" t="e">
        <v>#N/A</v>
      </c>
      <c r="Q1643" t="e">
        <v>#N/A</v>
      </c>
      <c r="R1643" t="str" cm="1">
        <f t="array" ref="R1643">INDEX($U$2:$U$6,ROUNDUP(K1643/$T$2,0))</f>
        <v>40-60%</v>
      </c>
      <c r="V1643">
        <v>0</v>
      </c>
    </row>
    <row r="1644" spans="1:22" x14ac:dyDescent="0.25">
      <c r="A1644" s="26">
        <v>1762</v>
      </c>
      <c r="B1644" s="96" t="s">
        <v>4712</v>
      </c>
      <c r="C1644">
        <v>14502108</v>
      </c>
      <c r="D1644" t="s">
        <v>1756</v>
      </c>
      <c r="E1644">
        <v>7774.3070942342301</v>
      </c>
      <c r="F1644">
        <f t="shared" si="199"/>
        <v>4.8317632655278002</v>
      </c>
      <c r="G1644" s="27">
        <v>72</v>
      </c>
      <c r="H1644">
        <f t="shared" si="200"/>
        <v>0.31863173816378731</v>
      </c>
      <c r="I1644">
        <f t="shared" si="201"/>
        <v>1.5395531276910601</v>
      </c>
      <c r="J1644" s="97">
        <v>2.1382682329042502E-2</v>
      </c>
      <c r="K1644" s="98">
        <v>1643</v>
      </c>
      <c r="L1644">
        <f t="shared" si="202"/>
        <v>17897.860121532325</v>
      </c>
      <c r="M1644">
        <f t="shared" si="203"/>
        <v>703.95562851463876</v>
      </c>
      <c r="N1644" t="e">
        <f t="shared" si="204"/>
        <v>#N/A</v>
      </c>
      <c r="O1644" t="str">
        <f t="shared" si="205"/>
        <v>NA</v>
      </c>
      <c r="P1644" t="e">
        <v>#N/A</v>
      </c>
      <c r="Q1644" t="e">
        <v>#N/A</v>
      </c>
      <c r="R1644" t="str" cm="1">
        <f t="array" ref="R1644">INDEX($U$2:$U$6,ROUNDUP(K1644/$T$2,0))</f>
        <v>40-60%</v>
      </c>
      <c r="V1644">
        <v>0</v>
      </c>
    </row>
    <row r="1645" spans="1:22" x14ac:dyDescent="0.25">
      <c r="A1645" s="26">
        <v>7400</v>
      </c>
      <c r="B1645" s="96" t="s">
        <v>2100</v>
      </c>
      <c r="C1645">
        <v>153612109</v>
      </c>
      <c r="D1645" t="s">
        <v>2007</v>
      </c>
      <c r="E1645">
        <v>1500.68195888123</v>
      </c>
      <c r="F1645">
        <f t="shared" si="199"/>
        <v>0.93267989986403355</v>
      </c>
      <c r="G1645" s="27">
        <v>52</v>
      </c>
      <c r="H1645">
        <f t="shared" si="200"/>
        <v>1.1848397852423402</v>
      </c>
      <c r="I1645">
        <f t="shared" si="201"/>
        <v>1.1050762522547488</v>
      </c>
      <c r="J1645" s="97">
        <v>2.12514663895144E-2</v>
      </c>
      <c r="K1645" s="98">
        <v>1644</v>
      </c>
      <c r="L1645">
        <f t="shared" si="202"/>
        <v>17898.792801432188</v>
      </c>
      <c r="M1645">
        <f t="shared" si="203"/>
        <v>702.85055226238399</v>
      </c>
      <c r="N1645" t="e">
        <f t="shared" si="204"/>
        <v>#N/A</v>
      </c>
      <c r="O1645" t="str">
        <f t="shared" si="205"/>
        <v>NA</v>
      </c>
      <c r="P1645" t="e">
        <v>#N/A</v>
      </c>
      <c r="Q1645" t="e">
        <v>#N/A</v>
      </c>
      <c r="R1645" t="str" cm="1">
        <f t="array" ref="R1645">INDEX($U$2:$U$6,ROUNDUP(K1645/$T$2,0))</f>
        <v>40-60%</v>
      </c>
      <c r="V1645">
        <v>0</v>
      </c>
    </row>
    <row r="1646" spans="1:22" x14ac:dyDescent="0.25">
      <c r="A1646" s="26">
        <v>10207</v>
      </c>
      <c r="B1646" s="96" t="s">
        <v>4713</v>
      </c>
      <c r="C1646">
        <v>42811111</v>
      </c>
      <c r="D1646" t="s">
        <v>1030</v>
      </c>
      <c r="E1646">
        <v>5641.1575523382198</v>
      </c>
      <c r="F1646">
        <f t="shared" si="199"/>
        <v>3.5060022077925543</v>
      </c>
      <c r="G1646" s="27">
        <v>15</v>
      </c>
      <c r="H1646">
        <f t="shared" si="200"/>
        <v>9.0897941656125553E-2</v>
      </c>
      <c r="I1646">
        <f t="shared" si="201"/>
        <v>0.31868838413017497</v>
      </c>
      <c r="J1646" s="97">
        <v>2.1245892275344999E-2</v>
      </c>
      <c r="K1646" s="98">
        <v>1645</v>
      </c>
      <c r="L1646">
        <f t="shared" si="202"/>
        <v>17902.29880363998</v>
      </c>
      <c r="M1646">
        <f t="shared" si="203"/>
        <v>702.53186387825383</v>
      </c>
      <c r="N1646" t="e">
        <f t="shared" si="204"/>
        <v>#N/A</v>
      </c>
      <c r="O1646" t="str">
        <f t="shared" si="205"/>
        <v>NA</v>
      </c>
      <c r="P1646" t="e">
        <v>#N/A</v>
      </c>
      <c r="Q1646" t="e">
        <v>#N/A</v>
      </c>
      <c r="R1646" t="str" cm="1">
        <f t="array" ref="R1646">INDEX($U$2:$U$6,ROUNDUP(K1646/$T$2,0))</f>
        <v>40-60%</v>
      </c>
      <c r="V1646">
        <v>0</v>
      </c>
    </row>
    <row r="1647" spans="1:22" x14ac:dyDescent="0.25">
      <c r="A1647" s="26">
        <v>4878</v>
      </c>
      <c r="B1647" s="96" t="s">
        <v>904</v>
      </c>
      <c r="C1647">
        <v>153082106</v>
      </c>
      <c r="D1647" t="s">
        <v>332</v>
      </c>
      <c r="E1647">
        <v>39765.957940601598</v>
      </c>
      <c r="F1647">
        <f t="shared" si="199"/>
        <v>24.714703505656679</v>
      </c>
      <c r="G1647" s="27">
        <v>226</v>
      </c>
      <c r="H1647">
        <f t="shared" si="200"/>
        <v>0.19423246627088236</v>
      </c>
      <c r="I1647">
        <f t="shared" si="201"/>
        <v>4.8003978150573188</v>
      </c>
      <c r="J1647" s="97">
        <v>2.1240698296713802E-2</v>
      </c>
      <c r="K1647" s="98">
        <v>1646</v>
      </c>
      <c r="L1647">
        <f t="shared" si="202"/>
        <v>17927.013507145635</v>
      </c>
      <c r="M1647">
        <f t="shared" si="203"/>
        <v>697.73146606319654</v>
      </c>
      <c r="N1647" t="e">
        <f t="shared" si="204"/>
        <v>#N/A</v>
      </c>
      <c r="O1647" t="str">
        <f t="shared" si="205"/>
        <v>NA</v>
      </c>
      <c r="P1647" t="e">
        <v>#N/A</v>
      </c>
      <c r="Q1647" t="e">
        <v>#N/A</v>
      </c>
      <c r="R1647" t="str" cm="1">
        <f t="array" ref="R1647">INDEX($U$2:$U$6,ROUNDUP(K1647/$T$2,0))</f>
        <v>40-60%</v>
      </c>
      <c r="V1647">
        <v>0</v>
      </c>
    </row>
    <row r="1648" spans="1:22" x14ac:dyDescent="0.25">
      <c r="A1648" s="26">
        <v>2046</v>
      </c>
      <c r="B1648" s="96" t="s">
        <v>1145</v>
      </c>
      <c r="C1648">
        <v>153701104</v>
      </c>
      <c r="D1648" t="s">
        <v>320</v>
      </c>
      <c r="E1648">
        <v>501.46682916237199</v>
      </c>
      <c r="F1648">
        <f t="shared" si="199"/>
        <v>0.31166366013820507</v>
      </c>
      <c r="G1648" s="27">
        <v>193</v>
      </c>
      <c r="H1648">
        <f t="shared" si="200"/>
        <v>13.126485987264452</v>
      </c>
      <c r="I1648">
        <f t="shared" si="201"/>
        <v>4.0910486675436992</v>
      </c>
      <c r="J1648" s="97">
        <v>2.11971433551487E-2</v>
      </c>
      <c r="K1648" s="98">
        <v>1647</v>
      </c>
      <c r="L1648">
        <f t="shared" si="202"/>
        <v>17927.325170805772</v>
      </c>
      <c r="M1648">
        <f t="shared" si="203"/>
        <v>693.64041739565289</v>
      </c>
      <c r="N1648" t="e">
        <f t="shared" si="204"/>
        <v>#N/A</v>
      </c>
      <c r="O1648" t="str">
        <f t="shared" si="205"/>
        <v>NA</v>
      </c>
      <c r="P1648" t="e">
        <v>#N/A</v>
      </c>
      <c r="Q1648" t="e">
        <v>#N/A</v>
      </c>
      <c r="R1648" t="str" cm="1">
        <f t="array" ref="R1648">INDEX($U$2:$U$6,ROUNDUP(K1648/$T$2,0))</f>
        <v>40-60%</v>
      </c>
      <c r="V1648">
        <v>0</v>
      </c>
    </row>
    <row r="1649" spans="1:22" x14ac:dyDescent="0.25">
      <c r="A1649" s="26">
        <v>7243</v>
      </c>
      <c r="B1649" s="96" t="s">
        <v>1275</v>
      </c>
      <c r="C1649">
        <v>43432104</v>
      </c>
      <c r="D1649" t="s">
        <v>291</v>
      </c>
      <c r="E1649">
        <v>6040.8567695149904</v>
      </c>
      <c r="F1649">
        <f t="shared" si="199"/>
        <v>3.7544168859633253</v>
      </c>
      <c r="G1649" s="27">
        <v>61</v>
      </c>
      <c r="H1649">
        <f t="shared" si="200"/>
        <v>0.344122563284608</v>
      </c>
      <c r="I1649">
        <f t="shared" si="201"/>
        <v>1.2919795624367154</v>
      </c>
      <c r="J1649" s="97">
        <v>2.11799928268314E-2</v>
      </c>
      <c r="K1649" s="98">
        <v>1648</v>
      </c>
      <c r="L1649">
        <f t="shared" si="202"/>
        <v>17931.079587691736</v>
      </c>
      <c r="M1649">
        <f t="shared" si="203"/>
        <v>692.34843783321617</v>
      </c>
      <c r="N1649" t="e">
        <f t="shared" si="204"/>
        <v>#N/A</v>
      </c>
      <c r="O1649" t="str">
        <f t="shared" si="205"/>
        <v>NA</v>
      </c>
      <c r="P1649" t="e">
        <v>#N/A</v>
      </c>
      <c r="Q1649" t="e">
        <v>#N/A</v>
      </c>
      <c r="R1649" t="str" cm="1">
        <f t="array" ref="R1649">INDEX($U$2:$U$6,ROUNDUP(K1649/$T$2,0))</f>
        <v>40-60%</v>
      </c>
      <c r="V1649">
        <v>0.74</v>
      </c>
    </row>
    <row r="1650" spans="1:22" x14ac:dyDescent="0.25">
      <c r="A1650" s="26">
        <v>593</v>
      </c>
      <c r="B1650" s="96" t="s">
        <v>1271</v>
      </c>
      <c r="C1650">
        <v>152481102</v>
      </c>
      <c r="D1650" t="s">
        <v>1270</v>
      </c>
      <c r="E1650">
        <v>71394.2707333336</v>
      </c>
      <c r="F1650">
        <f t="shared" si="199"/>
        <v>44.371827677646735</v>
      </c>
      <c r="G1650" s="27">
        <v>479</v>
      </c>
      <c r="H1650">
        <f t="shared" si="200"/>
        <v>0.22851392531714684</v>
      </c>
      <c r="I1650">
        <f t="shared" si="201"/>
        <v>10.139580516115075</v>
      </c>
      <c r="J1650" s="97">
        <v>2.11682265472131E-2</v>
      </c>
      <c r="K1650" s="98">
        <v>1649</v>
      </c>
      <c r="L1650">
        <f t="shared" si="202"/>
        <v>17975.451415369382</v>
      </c>
      <c r="M1650">
        <f t="shared" si="203"/>
        <v>682.20885731710109</v>
      </c>
      <c r="N1650" t="e">
        <f t="shared" si="204"/>
        <v>#N/A</v>
      </c>
      <c r="O1650" t="str">
        <f t="shared" si="205"/>
        <v>NA</v>
      </c>
      <c r="P1650" t="e">
        <v>#N/A</v>
      </c>
      <c r="Q1650" t="e">
        <v>#N/A</v>
      </c>
      <c r="R1650" t="str" cm="1">
        <f t="array" ref="R1650">INDEX($U$2:$U$6,ROUNDUP(K1650/$T$2,0))</f>
        <v>40-60%</v>
      </c>
      <c r="V1650">
        <v>0</v>
      </c>
    </row>
    <row r="1651" spans="1:22" x14ac:dyDescent="0.25">
      <c r="A1651" s="26">
        <v>5896</v>
      </c>
      <c r="B1651" s="96" t="s">
        <v>483</v>
      </c>
      <c r="C1651">
        <v>103201101</v>
      </c>
      <c r="D1651" t="s">
        <v>412</v>
      </c>
      <c r="E1651">
        <v>18980.33721596</v>
      </c>
      <c r="F1651">
        <f t="shared" si="199"/>
        <v>11.796356256034805</v>
      </c>
      <c r="G1651" s="27">
        <v>91</v>
      </c>
      <c r="H1651">
        <f t="shared" si="200"/>
        <v>0.16289077157161982</v>
      </c>
      <c r="I1651">
        <f t="shared" si="201"/>
        <v>1.9215175722792139</v>
      </c>
      <c r="J1651" s="97">
        <v>2.1115577717353999E-2</v>
      </c>
      <c r="K1651" s="98">
        <v>1650</v>
      </c>
      <c r="L1651">
        <f t="shared" si="202"/>
        <v>17987.247771625418</v>
      </c>
      <c r="M1651">
        <f t="shared" si="203"/>
        <v>680.28733974482191</v>
      </c>
      <c r="N1651" t="e">
        <f t="shared" si="204"/>
        <v>#N/A</v>
      </c>
      <c r="O1651" t="str">
        <f t="shared" si="205"/>
        <v>NA</v>
      </c>
      <c r="P1651" t="e">
        <v>#N/A</v>
      </c>
      <c r="Q1651" t="e">
        <v>#N/A</v>
      </c>
      <c r="R1651" t="str" cm="1">
        <f t="array" ref="R1651">INDEX($U$2:$U$6,ROUNDUP(K1651/$T$2,0))</f>
        <v>40-60%</v>
      </c>
      <c r="V1651">
        <v>0</v>
      </c>
    </row>
    <row r="1652" spans="1:22" x14ac:dyDescent="0.25">
      <c r="A1652" s="26">
        <v>9400</v>
      </c>
      <c r="B1652" s="96" t="s">
        <v>3407</v>
      </c>
      <c r="C1652">
        <v>152701108</v>
      </c>
      <c r="D1652" t="s">
        <v>282</v>
      </c>
      <c r="E1652">
        <v>1030.5857349164</v>
      </c>
      <c r="F1652">
        <f t="shared" si="199"/>
        <v>0.64051319758632697</v>
      </c>
      <c r="G1652" s="27">
        <v>24</v>
      </c>
      <c r="H1652">
        <f t="shared" si="200"/>
        <v>0.79041648147926347</v>
      </c>
      <c r="I1652">
        <f t="shared" si="201"/>
        <v>0.50627218797721685</v>
      </c>
      <c r="J1652" s="97">
        <v>2.1094674499050701E-2</v>
      </c>
      <c r="K1652" s="98">
        <v>1651</v>
      </c>
      <c r="L1652">
        <f t="shared" si="202"/>
        <v>17987.888284823006</v>
      </c>
      <c r="M1652">
        <f t="shared" si="203"/>
        <v>679.78106755684473</v>
      </c>
      <c r="N1652" t="e">
        <f t="shared" si="204"/>
        <v>#N/A</v>
      </c>
      <c r="O1652" t="str">
        <f t="shared" si="205"/>
        <v>NA</v>
      </c>
      <c r="P1652" t="e">
        <v>#N/A</v>
      </c>
      <c r="Q1652" t="e">
        <v>#N/A</v>
      </c>
      <c r="R1652" t="str" cm="1">
        <f t="array" ref="R1652">INDEX($U$2:$U$6,ROUNDUP(K1652/$T$2,0))</f>
        <v>40-60%</v>
      </c>
      <c r="V1652">
        <v>0</v>
      </c>
    </row>
    <row r="1653" spans="1:22" x14ac:dyDescent="0.25">
      <c r="A1653" s="26">
        <v>6134</v>
      </c>
      <c r="B1653" s="96" t="s">
        <v>2272</v>
      </c>
      <c r="C1653">
        <v>162211101</v>
      </c>
      <c r="D1653" t="s">
        <v>1162</v>
      </c>
      <c r="E1653">
        <v>29528.488812537002</v>
      </c>
      <c r="F1653">
        <f t="shared" si="199"/>
        <v>18.352075085479804</v>
      </c>
      <c r="G1653" s="27">
        <v>180</v>
      </c>
      <c r="H1653">
        <f t="shared" si="200"/>
        <v>0.20616026688519348</v>
      </c>
      <c r="I1653">
        <f t="shared" si="201"/>
        <v>3.7834686975196261</v>
      </c>
      <c r="J1653" s="97">
        <v>2.10192705417757E-2</v>
      </c>
      <c r="K1653" s="98">
        <v>1652</v>
      </c>
      <c r="L1653">
        <f t="shared" si="202"/>
        <v>18006.240359908486</v>
      </c>
      <c r="M1653">
        <f t="shared" si="203"/>
        <v>675.99759885932508</v>
      </c>
      <c r="N1653" t="e">
        <f t="shared" si="204"/>
        <v>#N/A</v>
      </c>
      <c r="O1653" t="str">
        <f t="shared" si="205"/>
        <v>NA</v>
      </c>
      <c r="P1653" t="e">
        <v>#N/A</v>
      </c>
      <c r="Q1653" t="e">
        <v>#N/A</v>
      </c>
      <c r="R1653" t="str" cm="1">
        <f t="array" ref="R1653">INDEX($U$2:$U$6,ROUNDUP(K1653/$T$2,0))</f>
        <v>40-60%</v>
      </c>
      <c r="V1653">
        <v>0</v>
      </c>
    </row>
    <row r="1654" spans="1:22" x14ac:dyDescent="0.25">
      <c r="A1654" s="26">
        <v>5626</v>
      </c>
      <c r="B1654" s="96" t="s">
        <v>4714</v>
      </c>
      <c r="C1654">
        <v>102911103</v>
      </c>
      <c r="D1654" t="s">
        <v>322</v>
      </c>
      <c r="E1654">
        <v>394.00471869871302</v>
      </c>
      <c r="F1654">
        <f t="shared" si="199"/>
        <v>0.24487552436215851</v>
      </c>
      <c r="G1654" s="27">
        <v>100</v>
      </c>
      <c r="H1654">
        <f t="shared" si="200"/>
        <v>8.5829027466254999</v>
      </c>
      <c r="I1654">
        <f t="shared" si="201"/>
        <v>2.1017428106293297</v>
      </c>
      <c r="J1654" s="97">
        <v>2.1017428106293298E-2</v>
      </c>
      <c r="K1654" s="98">
        <v>1653</v>
      </c>
      <c r="L1654">
        <f t="shared" si="202"/>
        <v>18006.485235432847</v>
      </c>
      <c r="M1654">
        <f t="shared" si="203"/>
        <v>673.8958560486958</v>
      </c>
      <c r="N1654" t="e">
        <f t="shared" si="204"/>
        <v>#N/A</v>
      </c>
      <c r="O1654" t="str">
        <f t="shared" si="205"/>
        <v>NA</v>
      </c>
      <c r="P1654" t="e">
        <v>#N/A</v>
      </c>
      <c r="Q1654" t="e">
        <v>#N/A</v>
      </c>
      <c r="R1654" t="str" cm="1">
        <f t="array" ref="R1654">INDEX($U$2:$U$6,ROUNDUP(K1654/$T$2,0))</f>
        <v>40-60%</v>
      </c>
      <c r="V1654">
        <v>0</v>
      </c>
    </row>
    <row r="1655" spans="1:22" x14ac:dyDescent="0.25">
      <c r="A1655" s="26">
        <v>5183</v>
      </c>
      <c r="B1655" s="96" t="s">
        <v>981</v>
      </c>
      <c r="C1655">
        <v>42031125</v>
      </c>
      <c r="D1655" t="s">
        <v>980</v>
      </c>
      <c r="E1655">
        <v>19453.8935345707</v>
      </c>
      <c r="F1655">
        <f t="shared" si="199"/>
        <v>12.090673421112927</v>
      </c>
      <c r="G1655" s="27">
        <v>83</v>
      </c>
      <c r="H1655">
        <f t="shared" si="200"/>
        <v>0.14350832251775658</v>
      </c>
      <c r="I1655">
        <f t="shared" si="201"/>
        <v>1.7351122607739413</v>
      </c>
      <c r="J1655" s="97">
        <v>2.0904966997276401E-2</v>
      </c>
      <c r="K1655" s="98">
        <v>1654</v>
      </c>
      <c r="L1655">
        <f t="shared" si="202"/>
        <v>18018.57590885396</v>
      </c>
      <c r="M1655">
        <f t="shared" si="203"/>
        <v>672.16074378792189</v>
      </c>
      <c r="N1655" t="e">
        <f t="shared" si="204"/>
        <v>#N/A</v>
      </c>
      <c r="O1655" t="str">
        <f t="shared" si="205"/>
        <v>NA</v>
      </c>
      <c r="P1655" t="e">
        <v>#N/A</v>
      </c>
      <c r="Q1655" t="e">
        <v>#N/A</v>
      </c>
      <c r="R1655" t="str" cm="1">
        <f t="array" ref="R1655">INDEX($U$2:$U$6,ROUNDUP(K1655/$T$2,0))</f>
        <v>40-60%</v>
      </c>
      <c r="V1655">
        <v>0</v>
      </c>
    </row>
    <row r="1656" spans="1:22" x14ac:dyDescent="0.25">
      <c r="A1656" s="26">
        <v>7644</v>
      </c>
      <c r="B1656" s="96" t="s">
        <v>4715</v>
      </c>
      <c r="C1656">
        <v>83182101</v>
      </c>
      <c r="D1656" t="s">
        <v>2299</v>
      </c>
      <c r="E1656">
        <v>16448.609645800901</v>
      </c>
      <c r="F1656">
        <f t="shared" si="199"/>
        <v>10.222877343567994</v>
      </c>
      <c r="G1656" s="27">
        <v>61</v>
      </c>
      <c r="H1656">
        <f t="shared" si="200"/>
        <v>0.12402309306476346</v>
      </c>
      <c r="I1656">
        <f t="shared" si="201"/>
        <v>1.2678728681709952</v>
      </c>
      <c r="J1656" s="97">
        <v>2.0784801117557299E-2</v>
      </c>
      <c r="K1656" s="98">
        <v>1655</v>
      </c>
      <c r="L1656">
        <f t="shared" si="202"/>
        <v>18028.798786197527</v>
      </c>
      <c r="M1656">
        <f t="shared" si="203"/>
        <v>670.89287091975086</v>
      </c>
      <c r="N1656" t="e">
        <f t="shared" si="204"/>
        <v>#N/A</v>
      </c>
      <c r="O1656" t="str">
        <f t="shared" si="205"/>
        <v>NA</v>
      </c>
      <c r="P1656" t="e">
        <v>#N/A</v>
      </c>
      <c r="Q1656" t="e">
        <v>#N/A</v>
      </c>
      <c r="R1656" t="str" cm="1">
        <f t="array" ref="R1656">INDEX($U$2:$U$6,ROUNDUP(K1656/$T$2,0))</f>
        <v>40-60%</v>
      </c>
      <c r="V1656">
        <v>0</v>
      </c>
    </row>
    <row r="1657" spans="1:22" x14ac:dyDescent="0.25">
      <c r="A1657" s="26">
        <v>7011</v>
      </c>
      <c r="B1657" s="96" t="s">
        <v>925</v>
      </c>
      <c r="C1657">
        <v>152282101</v>
      </c>
      <c r="D1657" t="s">
        <v>265</v>
      </c>
      <c r="E1657">
        <v>20847.2085962899</v>
      </c>
      <c r="F1657">
        <f t="shared" si="199"/>
        <v>12.956624360652517</v>
      </c>
      <c r="G1657" s="27">
        <v>141</v>
      </c>
      <c r="H1657">
        <f t="shared" si="200"/>
        <v>0.22603877711210912</v>
      </c>
      <c r="I1657">
        <f t="shared" si="201"/>
        <v>2.9286995259828577</v>
      </c>
      <c r="J1657" s="97">
        <v>2.0770918623991899E-2</v>
      </c>
      <c r="K1657" s="98">
        <v>1656</v>
      </c>
      <c r="L1657">
        <f t="shared" si="202"/>
        <v>18041.75541055818</v>
      </c>
      <c r="M1657">
        <f t="shared" si="203"/>
        <v>667.96417139376797</v>
      </c>
      <c r="N1657" t="e">
        <f t="shared" si="204"/>
        <v>#N/A</v>
      </c>
      <c r="O1657" t="str">
        <f t="shared" si="205"/>
        <v>NA</v>
      </c>
      <c r="P1657" t="e">
        <v>#N/A</v>
      </c>
      <c r="Q1657" t="e">
        <v>#N/A</v>
      </c>
      <c r="R1657" t="str" cm="1">
        <f t="array" ref="R1657">INDEX($U$2:$U$6,ROUNDUP(K1657/$T$2,0))</f>
        <v>40-60%</v>
      </c>
      <c r="V1657">
        <v>0</v>
      </c>
    </row>
    <row r="1658" spans="1:22" x14ac:dyDescent="0.25">
      <c r="A1658" s="26">
        <v>11063</v>
      </c>
      <c r="B1658" s="96" t="s">
        <v>4716</v>
      </c>
      <c r="C1658">
        <v>153661104</v>
      </c>
      <c r="D1658" t="s">
        <v>767</v>
      </c>
      <c r="E1658">
        <v>28.125195390711301</v>
      </c>
      <c r="F1658">
        <f t="shared" si="199"/>
        <v>1.7479922554823678E-2</v>
      </c>
      <c r="G1658" s="27">
        <v>1</v>
      </c>
      <c r="H1658">
        <f t="shared" si="200"/>
        <v>1.1809475111319294</v>
      </c>
      <c r="I1658">
        <f t="shared" si="201"/>
        <v>2.0642871035897899E-2</v>
      </c>
      <c r="J1658" s="97">
        <v>2.0642871035897899E-2</v>
      </c>
      <c r="K1658" s="98">
        <v>1657</v>
      </c>
      <c r="L1658">
        <f t="shared" si="202"/>
        <v>18041.772890480734</v>
      </c>
      <c r="M1658">
        <f t="shared" si="203"/>
        <v>667.94352852273209</v>
      </c>
      <c r="N1658" t="e">
        <f t="shared" si="204"/>
        <v>#N/A</v>
      </c>
      <c r="O1658" t="str">
        <f t="shared" si="205"/>
        <v>NA</v>
      </c>
      <c r="P1658" t="e">
        <v>#N/A</v>
      </c>
      <c r="Q1658" t="e">
        <v>#N/A</v>
      </c>
      <c r="R1658" t="str" cm="1">
        <f t="array" ref="R1658">INDEX($U$2:$U$6,ROUNDUP(K1658/$T$2,0))</f>
        <v>40-60%</v>
      </c>
      <c r="V1658">
        <v>0</v>
      </c>
    </row>
    <row r="1659" spans="1:22" x14ac:dyDescent="0.25">
      <c r="A1659" s="26">
        <v>9926</v>
      </c>
      <c r="B1659" s="96" t="s">
        <v>4717</v>
      </c>
      <c r="C1659">
        <v>102211103</v>
      </c>
      <c r="D1659" t="s">
        <v>1208</v>
      </c>
      <c r="E1659">
        <v>3707.9332212619402</v>
      </c>
      <c r="F1659">
        <f t="shared" si="199"/>
        <v>2.3044954762348913</v>
      </c>
      <c r="G1659" s="27">
        <v>31</v>
      </c>
      <c r="H1659">
        <f t="shared" si="200"/>
        <v>0.27741981126529919</v>
      </c>
      <c r="I1659">
        <f t="shared" si="201"/>
        <v>0.63931270007881924</v>
      </c>
      <c r="J1659" s="97">
        <v>2.06229903251232E-2</v>
      </c>
      <c r="K1659" s="98">
        <v>1658</v>
      </c>
      <c r="L1659">
        <f t="shared" si="202"/>
        <v>18044.077385956967</v>
      </c>
      <c r="M1659">
        <f t="shared" si="203"/>
        <v>667.3042158226533</v>
      </c>
      <c r="N1659" t="e">
        <f t="shared" si="204"/>
        <v>#N/A</v>
      </c>
      <c r="O1659" t="str">
        <f t="shared" si="205"/>
        <v>NA</v>
      </c>
      <c r="P1659" t="e">
        <v>#N/A</v>
      </c>
      <c r="Q1659" t="e">
        <v>#N/A</v>
      </c>
      <c r="R1659" t="str" cm="1">
        <f t="array" ref="R1659">INDEX($U$2:$U$6,ROUNDUP(K1659/$T$2,0))</f>
        <v>40-60%</v>
      </c>
      <c r="V1659">
        <v>0</v>
      </c>
    </row>
    <row r="1660" spans="1:22" x14ac:dyDescent="0.25">
      <c r="A1660" s="26">
        <v>3649</v>
      </c>
      <c r="B1660" s="96" t="s">
        <v>4718</v>
      </c>
      <c r="C1660">
        <v>163451702</v>
      </c>
      <c r="D1660" t="s">
        <v>933</v>
      </c>
      <c r="E1660">
        <v>4421.1037804670104</v>
      </c>
      <c r="F1660">
        <f t="shared" si="199"/>
        <v>2.747733859830336</v>
      </c>
      <c r="G1660" s="27">
        <v>28</v>
      </c>
      <c r="H1660">
        <f t="shared" si="200"/>
        <v>0.20987440530323836</v>
      </c>
      <c r="I1660">
        <f t="shared" si="201"/>
        <v>0.57667900976346353</v>
      </c>
      <c r="J1660" s="97">
        <v>2.0595678920123699E-2</v>
      </c>
      <c r="K1660" s="98">
        <v>1659</v>
      </c>
      <c r="L1660">
        <f t="shared" si="202"/>
        <v>18046.825119816796</v>
      </c>
      <c r="M1660">
        <f t="shared" si="203"/>
        <v>666.72753681288987</v>
      </c>
      <c r="N1660" t="e">
        <f t="shared" si="204"/>
        <v>#N/A</v>
      </c>
      <c r="O1660" t="str">
        <f t="shared" si="205"/>
        <v>NA</v>
      </c>
      <c r="P1660" t="e">
        <v>#N/A</v>
      </c>
      <c r="Q1660" t="e">
        <v>#N/A</v>
      </c>
      <c r="R1660" t="str" cm="1">
        <f t="array" ref="R1660">INDEX($U$2:$U$6,ROUNDUP(K1660/$T$2,0))</f>
        <v>40-60%</v>
      </c>
      <c r="V1660">
        <v>0</v>
      </c>
    </row>
    <row r="1661" spans="1:22" x14ac:dyDescent="0.25">
      <c r="A1661" s="26">
        <v>9417</v>
      </c>
      <c r="B1661" s="96" t="s">
        <v>858</v>
      </c>
      <c r="C1661">
        <v>43071102</v>
      </c>
      <c r="D1661" t="s">
        <v>857</v>
      </c>
      <c r="E1661">
        <v>6527.85195780905</v>
      </c>
      <c r="F1661">
        <f t="shared" si="199"/>
        <v>4.0570863628396827</v>
      </c>
      <c r="G1661" s="27">
        <v>49</v>
      </c>
      <c r="H1661">
        <f t="shared" si="200"/>
        <v>0.24823018329427229</v>
      </c>
      <c r="I1661">
        <f t="shared" si="201"/>
        <v>1.0070912914883869</v>
      </c>
      <c r="J1661" s="97">
        <v>2.0552883499762999E-2</v>
      </c>
      <c r="K1661" s="98">
        <v>1660</v>
      </c>
      <c r="L1661">
        <f t="shared" si="202"/>
        <v>18050.882206179635</v>
      </c>
      <c r="M1661">
        <f t="shared" si="203"/>
        <v>665.72044552140153</v>
      </c>
      <c r="N1661" t="e">
        <f t="shared" si="204"/>
        <v>#N/A</v>
      </c>
      <c r="O1661" t="str">
        <f t="shared" si="205"/>
        <v>NA</v>
      </c>
      <c r="P1661" t="e">
        <v>#N/A</v>
      </c>
      <c r="Q1661" t="e">
        <v>#N/A</v>
      </c>
      <c r="R1661" t="str" cm="1">
        <f t="array" ref="R1661">INDEX($U$2:$U$6,ROUNDUP(K1661/$T$2,0))</f>
        <v>40-60%</v>
      </c>
      <c r="V1661">
        <v>0</v>
      </c>
    </row>
    <row r="1662" spans="1:22" x14ac:dyDescent="0.25">
      <c r="A1662" s="26">
        <v>8194</v>
      </c>
      <c r="B1662" s="96" t="s">
        <v>2302</v>
      </c>
      <c r="C1662">
        <v>162821701</v>
      </c>
      <c r="D1662" t="s">
        <v>1017</v>
      </c>
      <c r="E1662">
        <v>7491.0055229566697</v>
      </c>
      <c r="F1662">
        <f t="shared" si="199"/>
        <v>4.6556901945038343</v>
      </c>
      <c r="G1662" s="27">
        <v>52</v>
      </c>
      <c r="H1662">
        <f t="shared" si="200"/>
        <v>0.22872773590293502</v>
      </c>
      <c r="I1662">
        <f t="shared" si="201"/>
        <v>1.0648854772543572</v>
      </c>
      <c r="J1662" s="97">
        <v>2.0478566870276101E-2</v>
      </c>
      <c r="K1662" s="98">
        <v>1661</v>
      </c>
      <c r="L1662">
        <f t="shared" si="202"/>
        <v>18055.537896374139</v>
      </c>
      <c r="M1662">
        <f t="shared" si="203"/>
        <v>664.65556004414714</v>
      </c>
      <c r="N1662" t="e">
        <f t="shared" si="204"/>
        <v>#N/A</v>
      </c>
      <c r="O1662" t="str">
        <f t="shared" si="205"/>
        <v>NA</v>
      </c>
      <c r="P1662" t="e">
        <v>#N/A</v>
      </c>
      <c r="Q1662" t="e">
        <v>#N/A</v>
      </c>
      <c r="R1662" t="str" cm="1">
        <f t="array" ref="R1662">INDEX($U$2:$U$6,ROUNDUP(K1662/$T$2,0))</f>
        <v>40-60%</v>
      </c>
      <c r="V1662">
        <v>0</v>
      </c>
    </row>
    <row r="1663" spans="1:22" x14ac:dyDescent="0.25">
      <c r="A1663" s="26">
        <v>10788</v>
      </c>
      <c r="B1663" s="96" t="s">
        <v>4719</v>
      </c>
      <c r="C1663">
        <v>42751111</v>
      </c>
      <c r="D1663" t="s">
        <v>1911</v>
      </c>
      <c r="E1663">
        <v>395.13337876298499</v>
      </c>
      <c r="F1663">
        <f t="shared" si="199"/>
        <v>0.24557699115163767</v>
      </c>
      <c r="G1663" s="27">
        <v>6</v>
      </c>
      <c r="H1663">
        <f t="shared" si="200"/>
        <v>0.50000570157393165</v>
      </c>
      <c r="I1663">
        <f t="shared" si="201"/>
        <v>0.12278989575118979</v>
      </c>
      <c r="J1663" s="97">
        <v>2.0464982625198299E-2</v>
      </c>
      <c r="K1663" s="98">
        <v>1662</v>
      </c>
      <c r="L1663">
        <f t="shared" si="202"/>
        <v>18055.783473365289</v>
      </c>
      <c r="M1663">
        <f t="shared" si="203"/>
        <v>664.53277014839591</v>
      </c>
      <c r="N1663" t="e">
        <f t="shared" si="204"/>
        <v>#N/A</v>
      </c>
      <c r="O1663" t="str">
        <f t="shared" si="205"/>
        <v>NA</v>
      </c>
      <c r="P1663" t="e">
        <v>#N/A</v>
      </c>
      <c r="Q1663" t="e">
        <v>#N/A</v>
      </c>
      <c r="R1663" t="str" cm="1">
        <f t="array" ref="R1663">INDEX($U$2:$U$6,ROUNDUP(K1663/$T$2,0))</f>
        <v>40-60%</v>
      </c>
      <c r="V1663">
        <v>0</v>
      </c>
    </row>
    <row r="1664" spans="1:22" x14ac:dyDescent="0.25">
      <c r="A1664" s="26">
        <v>3463</v>
      </c>
      <c r="B1664" s="96" t="s">
        <v>1175</v>
      </c>
      <c r="C1664">
        <v>43021102</v>
      </c>
      <c r="D1664" t="s">
        <v>420</v>
      </c>
      <c r="E1664">
        <v>2029.0983527403901</v>
      </c>
      <c r="F1664">
        <f t="shared" si="199"/>
        <v>1.261092823331504</v>
      </c>
      <c r="G1664" s="27">
        <v>14</v>
      </c>
      <c r="H1664">
        <f t="shared" si="200"/>
        <v>0.2266442364585603</v>
      </c>
      <c r="I1664">
        <f t="shared" si="201"/>
        <v>0.28581942004733879</v>
      </c>
      <c r="J1664" s="97">
        <v>2.04156728605242E-2</v>
      </c>
      <c r="K1664" s="98">
        <v>1663</v>
      </c>
      <c r="L1664">
        <f t="shared" si="202"/>
        <v>18057.044566188619</v>
      </c>
      <c r="M1664">
        <f t="shared" si="203"/>
        <v>664.24695072834857</v>
      </c>
      <c r="N1664" t="e">
        <f t="shared" si="204"/>
        <v>#N/A</v>
      </c>
      <c r="O1664" t="str">
        <f t="shared" si="205"/>
        <v>NA</v>
      </c>
      <c r="P1664" t="e">
        <v>#N/A</v>
      </c>
      <c r="Q1664" t="e">
        <v>#N/A</v>
      </c>
      <c r="R1664" t="str" cm="1">
        <f t="array" ref="R1664">INDEX($U$2:$U$6,ROUNDUP(K1664/$T$2,0))</f>
        <v>40-60%</v>
      </c>
      <c r="V1664">
        <v>0</v>
      </c>
    </row>
    <row r="1665" spans="1:22" x14ac:dyDescent="0.25">
      <c r="A1665" s="26">
        <v>331</v>
      </c>
      <c r="B1665" s="96" t="s">
        <v>841</v>
      </c>
      <c r="C1665">
        <v>163201102</v>
      </c>
      <c r="D1665" t="s">
        <v>450</v>
      </c>
      <c r="E1665">
        <v>52731.038321812703</v>
      </c>
      <c r="F1665">
        <f t="shared" si="199"/>
        <v>32.772553338603295</v>
      </c>
      <c r="G1665" s="27">
        <v>305</v>
      </c>
      <c r="H1665">
        <f t="shared" si="200"/>
        <v>0.18964406056888408</v>
      </c>
      <c r="I1665">
        <f t="shared" si="201"/>
        <v>6.2151200903430679</v>
      </c>
      <c r="J1665" s="97">
        <v>2.03774429191576E-2</v>
      </c>
      <c r="K1665" s="98">
        <v>1664</v>
      </c>
      <c r="L1665">
        <f t="shared" si="202"/>
        <v>18089.817119527223</v>
      </c>
      <c r="M1665">
        <f t="shared" si="203"/>
        <v>658.03183063800554</v>
      </c>
      <c r="N1665" t="e">
        <f t="shared" si="204"/>
        <v>#N/A</v>
      </c>
      <c r="O1665" t="str">
        <f t="shared" si="205"/>
        <v>NA</v>
      </c>
      <c r="P1665" t="e">
        <v>#N/A</v>
      </c>
      <c r="Q1665" t="e">
        <v>#N/A</v>
      </c>
      <c r="R1665" t="str" cm="1">
        <f t="array" ref="R1665">INDEX($U$2:$U$6,ROUNDUP(K1665/$T$2,0))</f>
        <v>40-60%</v>
      </c>
      <c r="V1665">
        <v>0</v>
      </c>
    </row>
    <row r="1666" spans="1:22" x14ac:dyDescent="0.25">
      <c r="A1666" s="26">
        <v>8939</v>
      </c>
      <c r="B1666" s="96" t="s">
        <v>1552</v>
      </c>
      <c r="C1666">
        <v>83481110</v>
      </c>
      <c r="D1666" t="s">
        <v>1077</v>
      </c>
      <c r="E1666">
        <v>15418.9406892673</v>
      </c>
      <c r="F1666">
        <f t="shared" si="199"/>
        <v>9.5829339274501546</v>
      </c>
      <c r="G1666" s="27">
        <v>64</v>
      </c>
      <c r="H1666">
        <f t="shared" si="200"/>
        <v>0.13587641659043381</v>
      </c>
      <c r="I1666">
        <f t="shared" si="201"/>
        <v>1.3020947224848192</v>
      </c>
      <c r="J1666" s="97">
        <v>2.0345230038825299E-2</v>
      </c>
      <c r="K1666" s="98">
        <v>1665</v>
      </c>
      <c r="L1666">
        <f t="shared" si="202"/>
        <v>18099.400053454672</v>
      </c>
      <c r="M1666">
        <f t="shared" si="203"/>
        <v>656.72973591552068</v>
      </c>
      <c r="N1666" t="e">
        <f t="shared" si="204"/>
        <v>#N/A</v>
      </c>
      <c r="O1666" t="str">
        <f t="shared" si="205"/>
        <v>NA</v>
      </c>
      <c r="P1666" t="e">
        <v>#N/A</v>
      </c>
      <c r="Q1666" t="e">
        <v>#N/A</v>
      </c>
      <c r="R1666" t="str" cm="1">
        <f t="array" ref="R1666">INDEX($U$2:$U$6,ROUNDUP(K1666/$T$2,0))</f>
        <v>40-60%</v>
      </c>
      <c r="V1666">
        <v>0</v>
      </c>
    </row>
    <row r="1667" spans="1:22" x14ac:dyDescent="0.25">
      <c r="A1667" s="26">
        <v>5387</v>
      </c>
      <c r="B1667" s="96" t="s">
        <v>1195</v>
      </c>
      <c r="C1667">
        <v>153082106</v>
      </c>
      <c r="D1667" t="s">
        <v>332</v>
      </c>
      <c r="E1667">
        <v>69633.695824392504</v>
      </c>
      <c r="F1667">
        <f t="shared" ref="F1667:F1730" si="206">E1667/1609</f>
        <v>43.277623259411129</v>
      </c>
      <c r="G1667" s="27">
        <v>420</v>
      </c>
      <c r="H1667">
        <f t="shared" ref="H1667:H1730" si="207">I1667/F1667</f>
        <v>0.19664180522212621</v>
      </c>
      <c r="I1667">
        <f t="shared" ref="I1667:I1730" si="208">IFERROR(J1667*G1667,0)</f>
        <v>8.5101899634536817</v>
      </c>
      <c r="J1667" s="97">
        <v>2.02623570558421E-2</v>
      </c>
      <c r="K1667" s="98">
        <v>1666</v>
      </c>
      <c r="L1667">
        <f t="shared" ref="L1667:L1730" si="209">L1666+F1667</f>
        <v>18142.677676714084</v>
      </c>
      <c r="M1667">
        <f t="shared" ref="M1667:M1730" si="210">M1666-I1667</f>
        <v>648.21954595206705</v>
      </c>
      <c r="N1667" t="e">
        <f t="shared" ref="N1667:N1730" si="211">IF(B1667=O1667,M1667,NA())</f>
        <v>#N/A</v>
      </c>
      <c r="O1667" t="str">
        <f t="shared" ref="O1667:O1730" si="212">IFERROR(VLOOKUP(B1667,$AE$2:$AE$420,1,FALSE),"NA")</f>
        <v>NA</v>
      </c>
      <c r="P1667" t="e">
        <v>#N/A</v>
      </c>
      <c r="Q1667" t="e">
        <v>#N/A</v>
      </c>
      <c r="R1667" t="str" cm="1">
        <f t="array" ref="R1667">INDEX($U$2:$U$6,ROUNDUP(K1667/$T$2,0))</f>
        <v>40-60%</v>
      </c>
      <c r="V1667">
        <v>0</v>
      </c>
    </row>
    <row r="1668" spans="1:22" x14ac:dyDescent="0.25">
      <c r="A1668" s="26">
        <v>3326</v>
      </c>
      <c r="B1668" s="96" t="s">
        <v>1775</v>
      </c>
      <c r="C1668">
        <v>103031102</v>
      </c>
      <c r="D1668" t="s">
        <v>519</v>
      </c>
      <c r="E1668">
        <v>7276.7194319277496</v>
      </c>
      <c r="F1668">
        <f t="shared" si="206"/>
        <v>4.5225105232614977</v>
      </c>
      <c r="G1668" s="27">
        <v>48</v>
      </c>
      <c r="H1668">
        <f t="shared" si="207"/>
        <v>0.21459845733639138</v>
      </c>
      <c r="I1668">
        <f t="shared" si="208"/>
        <v>0.97052378157951358</v>
      </c>
      <c r="J1668" s="97">
        <v>2.0219245449573198E-2</v>
      </c>
      <c r="K1668" s="98">
        <v>1667</v>
      </c>
      <c r="L1668">
        <f t="shared" si="209"/>
        <v>18147.200187237344</v>
      </c>
      <c r="M1668">
        <f t="shared" si="210"/>
        <v>647.24902217048759</v>
      </c>
      <c r="N1668" t="e">
        <f t="shared" si="211"/>
        <v>#N/A</v>
      </c>
      <c r="O1668" t="str">
        <f t="shared" si="212"/>
        <v>NA</v>
      </c>
      <c r="P1668" t="e">
        <v>#N/A</v>
      </c>
      <c r="Q1668" t="e">
        <v>#N/A</v>
      </c>
      <c r="R1668" t="str" cm="1">
        <f t="array" ref="R1668">INDEX($U$2:$U$6,ROUNDUP(K1668/$T$2,0))</f>
        <v>40-60%</v>
      </c>
      <c r="V1668">
        <v>0</v>
      </c>
    </row>
    <row r="1669" spans="1:22" x14ac:dyDescent="0.25">
      <c r="A1669" s="26">
        <v>7230</v>
      </c>
      <c r="B1669" s="96" t="s">
        <v>773</v>
      </c>
      <c r="C1669">
        <v>163751102</v>
      </c>
      <c r="D1669" t="s">
        <v>554</v>
      </c>
      <c r="E1669">
        <v>12739.0076906493</v>
      </c>
      <c r="F1669">
        <f t="shared" si="206"/>
        <v>7.9173447424793659</v>
      </c>
      <c r="G1669" s="27">
        <v>104</v>
      </c>
      <c r="H1669">
        <f t="shared" si="207"/>
        <v>0.26451023199396329</v>
      </c>
      <c r="I1669">
        <f t="shared" si="208"/>
        <v>2.0942186946094026</v>
      </c>
      <c r="J1669" s="97">
        <v>2.0136718217398101E-2</v>
      </c>
      <c r="K1669" s="98">
        <v>1668</v>
      </c>
      <c r="L1669">
        <f t="shared" si="209"/>
        <v>18155.117531979824</v>
      </c>
      <c r="M1669">
        <f t="shared" si="210"/>
        <v>645.15480347587823</v>
      </c>
      <c r="N1669" t="e">
        <f t="shared" si="211"/>
        <v>#N/A</v>
      </c>
      <c r="O1669" t="str">
        <f t="shared" si="212"/>
        <v>NA</v>
      </c>
      <c r="P1669" t="e">
        <v>#N/A</v>
      </c>
      <c r="Q1669" t="e">
        <v>#N/A</v>
      </c>
      <c r="R1669" t="str" cm="1">
        <f t="array" ref="R1669">INDEX($U$2:$U$6,ROUNDUP(K1669/$T$2,0))</f>
        <v>40-60%</v>
      </c>
      <c r="V1669">
        <v>0</v>
      </c>
    </row>
    <row r="1670" spans="1:22" x14ac:dyDescent="0.25">
      <c r="A1670" s="26">
        <v>2235</v>
      </c>
      <c r="B1670" s="96" t="s">
        <v>1042</v>
      </c>
      <c r="C1670">
        <v>42571102</v>
      </c>
      <c r="D1670" t="s">
        <v>452</v>
      </c>
      <c r="E1670">
        <v>31114.0365262017</v>
      </c>
      <c r="F1670">
        <f t="shared" si="206"/>
        <v>19.337499394780423</v>
      </c>
      <c r="G1670" s="27">
        <v>228</v>
      </c>
      <c r="H1670">
        <f t="shared" si="207"/>
        <v>0.23695533905713487</v>
      </c>
      <c r="I1670">
        <f t="shared" si="208"/>
        <v>4.5821237256073353</v>
      </c>
      <c r="J1670" s="97">
        <v>2.00970338842427E-2</v>
      </c>
      <c r="K1670" s="98">
        <v>1669</v>
      </c>
      <c r="L1670">
        <f t="shared" si="209"/>
        <v>18174.455031374604</v>
      </c>
      <c r="M1670">
        <f t="shared" si="210"/>
        <v>640.57267975027094</v>
      </c>
      <c r="N1670">
        <f t="shared" si="211"/>
        <v>640.57267975027094</v>
      </c>
      <c r="O1670" t="str">
        <f t="shared" si="212"/>
        <v>MOLINO 1102318</v>
      </c>
      <c r="P1670" t="e">
        <v>#N/A</v>
      </c>
      <c r="Q1670" t="e">
        <v>#N/A</v>
      </c>
      <c r="R1670" t="str" cm="1">
        <f t="array" ref="R1670">INDEX($U$2:$U$6,ROUNDUP(K1670/$T$2,0))</f>
        <v>40-60%</v>
      </c>
      <c r="V1670">
        <v>0</v>
      </c>
    </row>
    <row r="1671" spans="1:22" x14ac:dyDescent="0.25">
      <c r="A1671" s="26">
        <v>9552</v>
      </c>
      <c r="B1671" s="96" t="s">
        <v>2922</v>
      </c>
      <c r="C1671">
        <v>182981102</v>
      </c>
      <c r="D1671" t="s">
        <v>1753</v>
      </c>
      <c r="E1671">
        <v>6139.1206664170504</v>
      </c>
      <c r="F1671">
        <f t="shared" si="206"/>
        <v>3.8154882948521132</v>
      </c>
      <c r="G1671" s="27">
        <v>12</v>
      </c>
      <c r="H1671">
        <f t="shared" si="207"/>
        <v>6.2884291654071223E-2</v>
      </c>
      <c r="I1671">
        <f t="shared" si="208"/>
        <v>0.2399342787361752</v>
      </c>
      <c r="J1671" s="97">
        <v>1.99945232280146E-2</v>
      </c>
      <c r="K1671" s="98">
        <v>1670</v>
      </c>
      <c r="L1671">
        <f t="shared" si="209"/>
        <v>18178.270519669455</v>
      </c>
      <c r="M1671">
        <f t="shared" si="210"/>
        <v>640.33274547153474</v>
      </c>
      <c r="N1671" t="e">
        <f t="shared" si="211"/>
        <v>#N/A</v>
      </c>
      <c r="O1671" t="str">
        <f t="shared" si="212"/>
        <v>NA</v>
      </c>
      <c r="P1671" t="e">
        <v>#N/A</v>
      </c>
      <c r="Q1671" t="e">
        <v>#N/A</v>
      </c>
      <c r="R1671" t="str" cm="1">
        <f t="array" ref="R1671">INDEX($U$2:$U$6,ROUNDUP(K1671/$T$2,0))</f>
        <v>40-60%</v>
      </c>
      <c r="V1671">
        <v>0</v>
      </c>
    </row>
    <row r="1672" spans="1:22" x14ac:dyDescent="0.25">
      <c r="A1672" s="26">
        <v>7621</v>
      </c>
      <c r="B1672" s="96" t="s">
        <v>4720</v>
      </c>
      <c r="C1672">
        <v>42771115</v>
      </c>
      <c r="D1672" t="s">
        <v>1992</v>
      </c>
      <c r="E1672">
        <v>6936.1203193497904</v>
      </c>
      <c r="F1672">
        <f t="shared" si="206"/>
        <v>4.310826798850087</v>
      </c>
      <c r="G1672" s="27">
        <v>73</v>
      </c>
      <c r="H1672">
        <f t="shared" si="207"/>
        <v>0.33708400612654743</v>
      </c>
      <c r="I1672">
        <f t="shared" si="208"/>
        <v>1.4531107670740675</v>
      </c>
      <c r="J1672" s="97">
        <v>1.9905626946220101E-2</v>
      </c>
      <c r="K1672" s="98">
        <v>1671</v>
      </c>
      <c r="L1672">
        <f t="shared" si="209"/>
        <v>18182.581346468305</v>
      </c>
      <c r="M1672">
        <f t="shared" si="210"/>
        <v>638.87963470446061</v>
      </c>
      <c r="N1672" t="e">
        <f t="shared" si="211"/>
        <v>#N/A</v>
      </c>
      <c r="O1672" t="str">
        <f t="shared" si="212"/>
        <v>NA</v>
      </c>
      <c r="P1672" t="e">
        <v>#N/A</v>
      </c>
      <c r="Q1672" t="e">
        <v>#N/A</v>
      </c>
      <c r="R1672" t="str" cm="1">
        <f t="array" ref="R1672">INDEX($U$2:$U$6,ROUNDUP(K1672/$T$2,0))</f>
        <v>40-60%</v>
      </c>
      <c r="V1672">
        <v>0</v>
      </c>
    </row>
    <row r="1673" spans="1:22" x14ac:dyDescent="0.25">
      <c r="A1673" s="26">
        <v>5118</v>
      </c>
      <c r="B1673" s="96" t="s">
        <v>135</v>
      </c>
      <c r="C1673">
        <v>182631107</v>
      </c>
      <c r="D1673" t="s">
        <v>1081</v>
      </c>
      <c r="E1673">
        <v>25811.558263426799</v>
      </c>
      <c r="F1673">
        <f t="shared" si="206"/>
        <v>16.041987733640024</v>
      </c>
      <c r="G1673" s="27">
        <v>142</v>
      </c>
      <c r="H1673">
        <f t="shared" si="207"/>
        <v>0.17614972214192623</v>
      </c>
      <c r="I1673">
        <f t="shared" si="208"/>
        <v>2.8257916818848789</v>
      </c>
      <c r="J1673" s="97">
        <v>1.98999414217245E-2</v>
      </c>
      <c r="K1673" s="98">
        <v>1672</v>
      </c>
      <c r="L1673">
        <f t="shared" si="209"/>
        <v>18198.623334201944</v>
      </c>
      <c r="M1673">
        <f t="shared" si="210"/>
        <v>636.05384302257573</v>
      </c>
      <c r="N1673">
        <f t="shared" si="211"/>
        <v>636.05384302257573</v>
      </c>
      <c r="O1673" t="str">
        <f t="shared" si="212"/>
        <v>SAN LUIS OBISPO 1107V60</v>
      </c>
      <c r="P1673" t="e">
        <v>#N/A</v>
      </c>
      <c r="Q1673" t="e">
        <v>#N/A</v>
      </c>
      <c r="R1673" t="str" cm="1">
        <f t="array" ref="R1673">INDEX($U$2:$U$6,ROUNDUP(K1673/$T$2,0))</f>
        <v>40-60%</v>
      </c>
      <c r="V1673">
        <v>0</v>
      </c>
    </row>
    <row r="1674" spans="1:22" x14ac:dyDescent="0.25">
      <c r="A1674" s="26">
        <v>1916</v>
      </c>
      <c r="B1674" s="96" t="s">
        <v>4721</v>
      </c>
      <c r="C1674">
        <v>42571104</v>
      </c>
      <c r="D1674" t="s">
        <v>1196</v>
      </c>
      <c r="E1674">
        <v>4484.8757935759904</v>
      </c>
      <c r="F1674">
        <f t="shared" si="206"/>
        <v>2.7873684236022314</v>
      </c>
      <c r="G1674" s="27">
        <v>105</v>
      </c>
      <c r="H1674">
        <f t="shared" si="207"/>
        <v>0.74818752879394912</v>
      </c>
      <c r="I1674">
        <f t="shared" si="208"/>
        <v>2.085474292693239</v>
      </c>
      <c r="J1674" s="97">
        <v>1.98616599304118E-2</v>
      </c>
      <c r="K1674" s="98">
        <v>1673</v>
      </c>
      <c r="L1674">
        <f t="shared" si="209"/>
        <v>18201.410702625548</v>
      </c>
      <c r="M1674">
        <f t="shared" si="210"/>
        <v>633.96836872988251</v>
      </c>
      <c r="N1674" t="e">
        <f t="shared" si="211"/>
        <v>#N/A</v>
      </c>
      <c r="O1674" t="str">
        <f t="shared" si="212"/>
        <v>NA</v>
      </c>
      <c r="P1674" t="e">
        <v>#N/A</v>
      </c>
      <c r="Q1674" t="e">
        <v>#N/A</v>
      </c>
      <c r="R1674" t="str" cm="1">
        <f t="array" ref="R1674">INDEX($U$2:$U$6,ROUNDUP(K1674/$T$2,0))</f>
        <v>40-60%</v>
      </c>
      <c r="V1674">
        <v>0</v>
      </c>
    </row>
    <row r="1675" spans="1:22" x14ac:dyDescent="0.25">
      <c r="A1675" s="26">
        <v>8812</v>
      </c>
      <c r="B1675" s="96" t="s">
        <v>481</v>
      </c>
      <c r="C1675">
        <v>103271101</v>
      </c>
      <c r="D1675" t="s">
        <v>310</v>
      </c>
      <c r="E1675">
        <v>14477.8455235852</v>
      </c>
      <c r="F1675">
        <f t="shared" si="206"/>
        <v>8.998039480164822</v>
      </c>
      <c r="G1675" s="27">
        <v>70</v>
      </c>
      <c r="H1675">
        <f t="shared" si="207"/>
        <v>0.15431099183554586</v>
      </c>
      <c r="I1675">
        <f t="shared" si="208"/>
        <v>1.3884963967596331</v>
      </c>
      <c r="J1675" s="97">
        <v>1.98356628108519E-2</v>
      </c>
      <c r="K1675" s="98">
        <v>1674</v>
      </c>
      <c r="L1675">
        <f t="shared" si="209"/>
        <v>18210.408742105712</v>
      </c>
      <c r="M1675">
        <f t="shared" si="210"/>
        <v>632.57987233312292</v>
      </c>
      <c r="N1675" t="e">
        <f t="shared" si="211"/>
        <v>#N/A</v>
      </c>
      <c r="O1675" t="str">
        <f t="shared" si="212"/>
        <v>NA</v>
      </c>
      <c r="P1675" t="e">
        <v>#N/A</v>
      </c>
      <c r="Q1675" t="e">
        <v>#N/A</v>
      </c>
      <c r="R1675" t="str" cm="1">
        <f t="array" ref="R1675">INDEX($U$2:$U$6,ROUNDUP(K1675/$T$2,0))</f>
        <v>40-60%</v>
      </c>
      <c r="V1675">
        <v>0</v>
      </c>
    </row>
    <row r="1676" spans="1:22" x14ac:dyDescent="0.25">
      <c r="A1676" s="26">
        <v>3393</v>
      </c>
      <c r="B1676" s="96" t="s">
        <v>1050</v>
      </c>
      <c r="C1676">
        <v>43432102</v>
      </c>
      <c r="D1676" t="s">
        <v>707</v>
      </c>
      <c r="E1676">
        <v>5568.6627093780198</v>
      </c>
      <c r="F1676">
        <f t="shared" si="206"/>
        <v>3.4609463700298444</v>
      </c>
      <c r="G1676" s="27">
        <v>121</v>
      </c>
      <c r="H1676">
        <f t="shared" si="207"/>
        <v>0.69324544816182132</v>
      </c>
      <c r="I1676">
        <f t="shared" si="208"/>
        <v>2.3992853173553681</v>
      </c>
      <c r="J1676" s="97">
        <v>1.9828804275664198E-2</v>
      </c>
      <c r="K1676" s="98">
        <v>1675</v>
      </c>
      <c r="L1676">
        <f t="shared" si="209"/>
        <v>18213.869688475741</v>
      </c>
      <c r="M1676">
        <f t="shared" si="210"/>
        <v>630.18058701576751</v>
      </c>
      <c r="N1676" t="e">
        <f t="shared" si="211"/>
        <v>#N/A</v>
      </c>
      <c r="O1676" t="str">
        <f t="shared" si="212"/>
        <v>NA</v>
      </c>
      <c r="P1676" t="e">
        <v>#N/A</v>
      </c>
      <c r="Q1676" t="e">
        <v>#N/A</v>
      </c>
      <c r="R1676" t="str" cm="1">
        <f t="array" ref="R1676">INDEX($U$2:$U$6,ROUNDUP(K1676/$T$2,0))</f>
        <v>40-60%</v>
      </c>
      <c r="V1676">
        <v>0</v>
      </c>
    </row>
    <row r="1677" spans="1:22" x14ac:dyDescent="0.25">
      <c r="A1677" s="26">
        <v>8102</v>
      </c>
      <c r="B1677" s="96" t="s">
        <v>966</v>
      </c>
      <c r="C1677">
        <v>152181101</v>
      </c>
      <c r="D1677" t="s">
        <v>798</v>
      </c>
      <c r="E1677">
        <v>7696.0179108012399</v>
      </c>
      <c r="F1677">
        <f t="shared" si="206"/>
        <v>4.7831062217534122</v>
      </c>
      <c r="G1677" s="27">
        <v>62</v>
      </c>
      <c r="H1677">
        <f t="shared" si="207"/>
        <v>0.25509641571043812</v>
      </c>
      <c r="I1677">
        <f t="shared" si="208"/>
        <v>1.2201532531315915</v>
      </c>
      <c r="J1677" s="97">
        <v>1.96798911795418E-2</v>
      </c>
      <c r="K1677" s="98">
        <v>1676</v>
      </c>
      <c r="L1677">
        <f t="shared" si="209"/>
        <v>18218.652794697493</v>
      </c>
      <c r="M1677">
        <f t="shared" si="210"/>
        <v>628.96043376263594</v>
      </c>
      <c r="N1677" t="e">
        <f t="shared" si="211"/>
        <v>#N/A</v>
      </c>
      <c r="O1677" t="str">
        <f t="shared" si="212"/>
        <v>NA</v>
      </c>
      <c r="P1677" t="e">
        <v>#N/A</v>
      </c>
      <c r="Q1677" t="e">
        <v>#N/A</v>
      </c>
      <c r="R1677" t="str" cm="1">
        <f t="array" ref="R1677">INDEX($U$2:$U$6,ROUNDUP(K1677/$T$2,0))</f>
        <v>40-60%</v>
      </c>
      <c r="V1677">
        <v>0</v>
      </c>
    </row>
    <row r="1678" spans="1:22" x14ac:dyDescent="0.25">
      <c r="A1678" s="26">
        <v>7713</v>
      </c>
      <c r="B1678" s="96" t="s">
        <v>1626</v>
      </c>
      <c r="C1678">
        <v>43071101</v>
      </c>
      <c r="D1678" t="s">
        <v>1141</v>
      </c>
      <c r="E1678">
        <v>5079.2963702379502</v>
      </c>
      <c r="F1678">
        <f t="shared" si="206"/>
        <v>3.1568032133237725</v>
      </c>
      <c r="G1678" s="27">
        <v>42</v>
      </c>
      <c r="H1678">
        <f t="shared" si="207"/>
        <v>0.26165412634386098</v>
      </c>
      <c r="I1678">
        <f t="shared" si="208"/>
        <v>0.82599058682172477</v>
      </c>
      <c r="J1678" s="97">
        <v>1.96664425433744E-2</v>
      </c>
      <c r="K1678" s="98">
        <v>1677</v>
      </c>
      <c r="L1678">
        <f t="shared" si="209"/>
        <v>18221.809597910818</v>
      </c>
      <c r="M1678">
        <f t="shared" si="210"/>
        <v>628.13444317581423</v>
      </c>
      <c r="N1678" t="e">
        <f t="shared" si="211"/>
        <v>#N/A</v>
      </c>
      <c r="O1678" t="str">
        <f t="shared" si="212"/>
        <v>NA</v>
      </c>
      <c r="P1678" t="e">
        <v>#N/A</v>
      </c>
      <c r="Q1678" t="e">
        <v>#N/A</v>
      </c>
      <c r="R1678" t="str" cm="1">
        <f t="array" ref="R1678">INDEX($U$2:$U$6,ROUNDUP(K1678/$T$2,0))</f>
        <v>40-60%</v>
      </c>
      <c r="V1678">
        <v>0</v>
      </c>
    </row>
    <row r="1679" spans="1:22" x14ac:dyDescent="0.25">
      <c r="A1679" s="26">
        <v>6368</v>
      </c>
      <c r="B1679" s="96" t="s">
        <v>4722</v>
      </c>
      <c r="C1679">
        <v>102551101</v>
      </c>
      <c r="D1679" t="s">
        <v>2257</v>
      </c>
      <c r="E1679">
        <v>1124.2370708145399</v>
      </c>
      <c r="F1679">
        <f t="shared" si="206"/>
        <v>0.69871788117746425</v>
      </c>
      <c r="G1679" s="27">
        <v>49</v>
      </c>
      <c r="H1679">
        <f t="shared" si="207"/>
        <v>1.3675621592004774</v>
      </c>
      <c r="I1679">
        <f t="shared" si="208"/>
        <v>0.95554013425503559</v>
      </c>
      <c r="J1679" s="97">
        <v>1.9500819066429299E-2</v>
      </c>
      <c r="K1679" s="98">
        <v>1678</v>
      </c>
      <c r="L1679">
        <f t="shared" si="209"/>
        <v>18222.508315791994</v>
      </c>
      <c r="M1679">
        <f t="shared" si="210"/>
        <v>627.17890304155924</v>
      </c>
      <c r="N1679" t="e">
        <f t="shared" si="211"/>
        <v>#N/A</v>
      </c>
      <c r="O1679" t="str">
        <f t="shared" si="212"/>
        <v>NA</v>
      </c>
      <c r="P1679" t="e">
        <v>#N/A</v>
      </c>
      <c r="Q1679" t="e">
        <v>#N/A</v>
      </c>
      <c r="R1679" t="str" cm="1">
        <f t="array" ref="R1679">INDEX($U$2:$U$6,ROUNDUP(K1679/$T$2,0))</f>
        <v>40-60%</v>
      </c>
      <c r="V1679">
        <v>0</v>
      </c>
    </row>
    <row r="1680" spans="1:22" x14ac:dyDescent="0.25">
      <c r="A1680" s="26">
        <v>6762</v>
      </c>
      <c r="B1680" s="96" t="s">
        <v>609</v>
      </c>
      <c r="C1680">
        <v>192401101</v>
      </c>
      <c r="D1680" t="s">
        <v>314</v>
      </c>
      <c r="E1680">
        <v>27901.641595304998</v>
      </c>
      <c r="F1680">
        <f t="shared" si="206"/>
        <v>17.340982967871348</v>
      </c>
      <c r="G1680" s="27">
        <v>88</v>
      </c>
      <c r="H1680">
        <f t="shared" si="207"/>
        <v>9.8884844972147432E-2</v>
      </c>
      <c r="I1680">
        <f t="shared" si="208"/>
        <v>1.7147604124426072</v>
      </c>
      <c r="J1680" s="97">
        <v>1.9485913777756901E-2</v>
      </c>
      <c r="K1680" s="98">
        <v>1679</v>
      </c>
      <c r="L1680">
        <f t="shared" si="209"/>
        <v>18239.849298759866</v>
      </c>
      <c r="M1680">
        <f t="shared" si="210"/>
        <v>625.46414262911662</v>
      </c>
      <c r="N1680" t="e">
        <f t="shared" si="211"/>
        <v>#N/A</v>
      </c>
      <c r="O1680" t="str">
        <f t="shared" si="212"/>
        <v>NA</v>
      </c>
      <c r="P1680" t="e">
        <v>#N/A</v>
      </c>
      <c r="Q1680" t="e">
        <v>#N/A</v>
      </c>
      <c r="R1680" t="str" cm="1">
        <f t="array" ref="R1680">INDEX($U$2:$U$6,ROUNDUP(K1680/$T$2,0))</f>
        <v>40-60%</v>
      </c>
      <c r="V1680">
        <v>0</v>
      </c>
    </row>
    <row r="1681" spans="1:22" x14ac:dyDescent="0.25">
      <c r="A1681" s="26">
        <v>4845</v>
      </c>
      <c r="B1681" s="96" t="s">
        <v>4723</v>
      </c>
      <c r="C1681">
        <v>252531102</v>
      </c>
      <c r="D1681" t="s">
        <v>4453</v>
      </c>
      <c r="E1681">
        <v>2930.8819003119002</v>
      </c>
      <c r="F1681">
        <f t="shared" si="206"/>
        <v>1.8215549411509635</v>
      </c>
      <c r="G1681" s="27">
        <v>23</v>
      </c>
      <c r="H1681">
        <f t="shared" si="207"/>
        <v>0.24575714191833012</v>
      </c>
      <c r="I1681">
        <f t="shared" si="208"/>
        <v>0.44766013618447281</v>
      </c>
      <c r="J1681" s="97">
        <v>1.94634841819336E-2</v>
      </c>
      <c r="K1681" s="98">
        <v>1680</v>
      </c>
      <c r="L1681">
        <f t="shared" si="209"/>
        <v>18241.670853701016</v>
      </c>
      <c r="M1681">
        <f t="shared" si="210"/>
        <v>625.01648249293214</v>
      </c>
      <c r="N1681" t="e">
        <f t="shared" si="211"/>
        <v>#N/A</v>
      </c>
      <c r="O1681" t="str">
        <f t="shared" si="212"/>
        <v>NA</v>
      </c>
      <c r="P1681" t="e">
        <v>#N/A</v>
      </c>
      <c r="Q1681" t="e">
        <v>#N/A</v>
      </c>
      <c r="R1681" t="str" cm="1">
        <f t="array" ref="R1681">INDEX($U$2:$U$6,ROUNDUP(K1681/$T$2,0))</f>
        <v>40-60%</v>
      </c>
      <c r="V1681">
        <v>0</v>
      </c>
    </row>
    <row r="1682" spans="1:22" x14ac:dyDescent="0.25">
      <c r="A1682" s="26">
        <v>3381</v>
      </c>
      <c r="B1682" s="96" t="s">
        <v>2652</v>
      </c>
      <c r="C1682">
        <v>43351106</v>
      </c>
      <c r="D1682" t="s">
        <v>870</v>
      </c>
      <c r="E1682">
        <v>7253.5317755015503</v>
      </c>
      <c r="F1682">
        <f t="shared" si="206"/>
        <v>4.5080993011196711</v>
      </c>
      <c r="G1682" s="27">
        <v>62</v>
      </c>
      <c r="H1682">
        <f t="shared" si="207"/>
        <v>0.26714497154047301</v>
      </c>
      <c r="I1682">
        <f t="shared" si="208"/>
        <v>1.2043160594992408</v>
      </c>
      <c r="J1682" s="97">
        <v>1.9424452572568401E-2</v>
      </c>
      <c r="K1682" s="98">
        <v>1681</v>
      </c>
      <c r="L1682">
        <f t="shared" si="209"/>
        <v>18246.178953002134</v>
      </c>
      <c r="M1682">
        <f t="shared" si="210"/>
        <v>623.81216643343294</v>
      </c>
      <c r="N1682" t="e">
        <f t="shared" si="211"/>
        <v>#N/A</v>
      </c>
      <c r="O1682" t="str">
        <f t="shared" si="212"/>
        <v>NA</v>
      </c>
      <c r="P1682" t="e">
        <v>#N/A</v>
      </c>
      <c r="Q1682" t="e">
        <v>#N/A</v>
      </c>
      <c r="R1682" t="str" cm="1">
        <f t="array" ref="R1682">INDEX($U$2:$U$6,ROUNDUP(K1682/$T$2,0))</f>
        <v>40-60%</v>
      </c>
      <c r="V1682">
        <v>0</v>
      </c>
    </row>
    <row r="1683" spans="1:22" x14ac:dyDescent="0.25">
      <c r="A1683" s="26">
        <v>8990</v>
      </c>
      <c r="B1683" s="96" t="s">
        <v>4724</v>
      </c>
      <c r="C1683">
        <v>24101103</v>
      </c>
      <c r="D1683" t="s">
        <v>1916</v>
      </c>
      <c r="E1683">
        <v>2544.5262105287002</v>
      </c>
      <c r="F1683">
        <f t="shared" si="206"/>
        <v>1.5814333191601617</v>
      </c>
      <c r="G1683" s="27">
        <v>16</v>
      </c>
      <c r="H1683">
        <f t="shared" si="207"/>
        <v>0.19645194576987454</v>
      </c>
      <c r="I1683">
        <f t="shared" si="208"/>
        <v>0.31067565265432479</v>
      </c>
      <c r="J1683" s="97">
        <v>1.9417228290895299E-2</v>
      </c>
      <c r="K1683" s="98">
        <v>1682</v>
      </c>
      <c r="L1683">
        <f t="shared" si="209"/>
        <v>18247.760386321293</v>
      </c>
      <c r="M1683">
        <f t="shared" si="210"/>
        <v>623.50149078077857</v>
      </c>
      <c r="N1683" t="e">
        <f t="shared" si="211"/>
        <v>#N/A</v>
      </c>
      <c r="O1683" t="str">
        <f t="shared" si="212"/>
        <v>NA</v>
      </c>
      <c r="P1683" t="e">
        <v>#N/A</v>
      </c>
      <c r="Q1683" t="e">
        <v>#N/A</v>
      </c>
      <c r="R1683" t="str" cm="1">
        <f t="array" ref="R1683">INDEX($U$2:$U$6,ROUNDUP(K1683/$T$2,0))</f>
        <v>40-60%</v>
      </c>
      <c r="V1683">
        <v>0</v>
      </c>
    </row>
    <row r="1684" spans="1:22" x14ac:dyDescent="0.25">
      <c r="A1684" s="26">
        <v>1522</v>
      </c>
      <c r="B1684" s="96" t="s">
        <v>419</v>
      </c>
      <c r="C1684">
        <v>192251102</v>
      </c>
      <c r="D1684" t="s">
        <v>203</v>
      </c>
      <c r="E1684">
        <v>17454.8051120829</v>
      </c>
      <c r="F1684">
        <f t="shared" si="206"/>
        <v>10.848231890666812</v>
      </c>
      <c r="G1684" s="27">
        <v>64</v>
      </c>
      <c r="H1684">
        <f t="shared" si="207"/>
        <v>0.11410703361506098</v>
      </c>
      <c r="I1684">
        <f t="shared" si="208"/>
        <v>1.2378595610122944</v>
      </c>
      <c r="J1684" s="97">
        <v>1.9341555640817101E-2</v>
      </c>
      <c r="K1684" s="98">
        <v>1683</v>
      </c>
      <c r="L1684">
        <f t="shared" si="209"/>
        <v>18258.608618211962</v>
      </c>
      <c r="M1684">
        <f t="shared" si="210"/>
        <v>622.26363121976624</v>
      </c>
      <c r="N1684" t="e">
        <f t="shared" si="211"/>
        <v>#N/A</v>
      </c>
      <c r="O1684" t="str">
        <f t="shared" si="212"/>
        <v>NA</v>
      </c>
      <c r="P1684" t="e">
        <v>#N/A</v>
      </c>
      <c r="Q1684" t="e">
        <v>#N/A</v>
      </c>
      <c r="R1684" t="str" cm="1">
        <f t="array" ref="R1684">INDEX($U$2:$U$6,ROUNDUP(K1684/$T$2,0))</f>
        <v>40-60%</v>
      </c>
      <c r="V1684">
        <v>0</v>
      </c>
    </row>
    <row r="1685" spans="1:22" x14ac:dyDescent="0.25">
      <c r="A1685" s="26">
        <v>6286</v>
      </c>
      <c r="B1685" s="96" t="s">
        <v>1280</v>
      </c>
      <c r="C1685">
        <v>43071101</v>
      </c>
      <c r="D1685" t="s">
        <v>1141</v>
      </c>
      <c r="E1685">
        <v>4249.9860304807298</v>
      </c>
      <c r="F1685">
        <f t="shared" si="206"/>
        <v>2.6413834869364385</v>
      </c>
      <c r="G1685" s="27">
        <v>28</v>
      </c>
      <c r="H1685">
        <f t="shared" si="207"/>
        <v>0.2047602338882539</v>
      </c>
      <c r="I1685">
        <f t="shared" si="208"/>
        <v>0.54085030057367678</v>
      </c>
      <c r="J1685" s="97">
        <v>1.9316082163345599E-2</v>
      </c>
      <c r="K1685" s="98">
        <v>1684</v>
      </c>
      <c r="L1685">
        <f t="shared" si="209"/>
        <v>18261.2500016989</v>
      </c>
      <c r="M1685">
        <f t="shared" si="210"/>
        <v>621.72278091919259</v>
      </c>
      <c r="N1685" t="e">
        <f t="shared" si="211"/>
        <v>#N/A</v>
      </c>
      <c r="O1685" t="str">
        <f t="shared" si="212"/>
        <v>NA</v>
      </c>
      <c r="P1685" t="e">
        <v>#N/A</v>
      </c>
      <c r="Q1685">
        <v>621.72278091919259</v>
      </c>
      <c r="R1685" t="str" cm="1">
        <f t="array" ref="R1685">INDEX($U$2:$U$6,ROUNDUP(K1685/$T$2,0))</f>
        <v>40-60%</v>
      </c>
      <c r="V1685">
        <v>2.3400000000000003</v>
      </c>
    </row>
    <row r="1686" spans="1:22" x14ac:dyDescent="0.25">
      <c r="A1686" s="26">
        <v>2445</v>
      </c>
      <c r="B1686" s="96" t="s">
        <v>1806</v>
      </c>
      <c r="C1686">
        <v>103491101</v>
      </c>
      <c r="D1686" t="s">
        <v>1510</v>
      </c>
      <c r="E1686">
        <v>22193.9329072209</v>
      </c>
      <c r="F1686">
        <f t="shared" si="206"/>
        <v>13.793618960361032</v>
      </c>
      <c r="G1686" s="27">
        <v>102</v>
      </c>
      <c r="H1686">
        <f t="shared" si="207"/>
        <v>0.1424069838499212</v>
      </c>
      <c r="I1686">
        <f t="shared" si="208"/>
        <v>1.9643076725201005</v>
      </c>
      <c r="J1686" s="97">
        <v>1.9257918358040201E-2</v>
      </c>
      <c r="K1686" s="98">
        <v>1685</v>
      </c>
      <c r="L1686">
        <f t="shared" si="209"/>
        <v>18275.04362065926</v>
      </c>
      <c r="M1686">
        <f t="shared" si="210"/>
        <v>619.75847324667245</v>
      </c>
      <c r="N1686" t="e">
        <f t="shared" si="211"/>
        <v>#N/A</v>
      </c>
      <c r="O1686" t="str">
        <f t="shared" si="212"/>
        <v>NA</v>
      </c>
      <c r="P1686" t="e">
        <v>#N/A</v>
      </c>
      <c r="Q1686" t="e">
        <v>#N/A</v>
      </c>
      <c r="R1686" t="str" cm="1">
        <f t="array" ref="R1686">INDEX($U$2:$U$6,ROUNDUP(K1686/$T$2,0))</f>
        <v>40-60%</v>
      </c>
      <c r="V1686">
        <v>0</v>
      </c>
    </row>
    <row r="1687" spans="1:22" x14ac:dyDescent="0.25">
      <c r="A1687" s="26">
        <v>2748</v>
      </c>
      <c r="B1687" s="96" t="s">
        <v>2515</v>
      </c>
      <c r="C1687">
        <v>24101103</v>
      </c>
      <c r="D1687" t="s">
        <v>1916</v>
      </c>
      <c r="E1687">
        <v>25219.552473106101</v>
      </c>
      <c r="F1687">
        <f t="shared" si="206"/>
        <v>15.674053743384775</v>
      </c>
      <c r="G1687" s="27">
        <v>160</v>
      </c>
      <c r="H1687">
        <f t="shared" si="207"/>
        <v>0.19622941339995681</v>
      </c>
      <c r="I1687">
        <f t="shared" si="208"/>
        <v>3.0757103716637917</v>
      </c>
      <c r="J1687" s="97">
        <v>1.9223189822898699E-2</v>
      </c>
      <c r="K1687" s="98">
        <v>1686</v>
      </c>
      <c r="L1687">
        <f t="shared" si="209"/>
        <v>18290.717674402644</v>
      </c>
      <c r="M1687">
        <f t="shared" si="210"/>
        <v>616.68276287500862</v>
      </c>
      <c r="N1687" t="e">
        <f t="shared" si="211"/>
        <v>#N/A</v>
      </c>
      <c r="O1687" t="str">
        <f t="shared" si="212"/>
        <v>NA</v>
      </c>
      <c r="P1687" t="e">
        <v>#N/A</v>
      </c>
      <c r="Q1687" t="e">
        <v>#N/A</v>
      </c>
      <c r="R1687" t="str" cm="1">
        <f t="array" ref="R1687">INDEX($U$2:$U$6,ROUNDUP(K1687/$T$2,0))</f>
        <v>40-60%</v>
      </c>
      <c r="V1687">
        <v>0</v>
      </c>
    </row>
    <row r="1688" spans="1:22" x14ac:dyDescent="0.25">
      <c r="A1688" s="26">
        <v>4766</v>
      </c>
      <c r="B1688" s="96" t="s">
        <v>4725</v>
      </c>
      <c r="C1688">
        <v>42821101</v>
      </c>
      <c r="D1688" t="s">
        <v>439</v>
      </c>
      <c r="E1688">
        <v>745.82149823206498</v>
      </c>
      <c r="F1688">
        <f t="shared" si="206"/>
        <v>0.46353107410321004</v>
      </c>
      <c r="G1688" s="27">
        <v>11</v>
      </c>
      <c r="H1688">
        <f t="shared" si="207"/>
        <v>0.45505360122498084</v>
      </c>
      <c r="I1688">
        <f t="shared" si="208"/>
        <v>0.21093148455034919</v>
      </c>
      <c r="J1688" s="97">
        <v>1.9175589504577199E-2</v>
      </c>
      <c r="K1688" s="98">
        <v>1687</v>
      </c>
      <c r="L1688">
        <f t="shared" si="209"/>
        <v>18291.181205476747</v>
      </c>
      <c r="M1688">
        <f t="shared" si="210"/>
        <v>616.47183139045831</v>
      </c>
      <c r="N1688" t="e">
        <f t="shared" si="211"/>
        <v>#N/A</v>
      </c>
      <c r="O1688" t="str">
        <f t="shared" si="212"/>
        <v>NA</v>
      </c>
      <c r="P1688" t="e">
        <v>#N/A</v>
      </c>
      <c r="Q1688" t="e">
        <v>#N/A</v>
      </c>
      <c r="R1688" t="str" cm="1">
        <f t="array" ref="R1688">INDEX($U$2:$U$6,ROUNDUP(K1688/$T$2,0))</f>
        <v>40-60%</v>
      </c>
      <c r="V1688">
        <v>0</v>
      </c>
    </row>
    <row r="1689" spans="1:22" x14ac:dyDescent="0.25">
      <c r="A1689" s="26">
        <v>3508</v>
      </c>
      <c r="B1689" s="96" t="s">
        <v>4726</v>
      </c>
      <c r="C1689">
        <v>42141102</v>
      </c>
      <c r="D1689" t="s">
        <v>820</v>
      </c>
      <c r="E1689">
        <v>1262.3470151087099</v>
      </c>
      <c r="F1689">
        <f t="shared" si="206"/>
        <v>0.7845537694895649</v>
      </c>
      <c r="G1689" s="27">
        <v>10</v>
      </c>
      <c r="H1689">
        <f t="shared" si="207"/>
        <v>0.24352062506527175</v>
      </c>
      <c r="I1689">
        <f t="shared" si="208"/>
        <v>0.19105502434341398</v>
      </c>
      <c r="J1689" s="97">
        <v>1.91055024343414E-2</v>
      </c>
      <c r="K1689" s="98">
        <v>1688</v>
      </c>
      <c r="L1689">
        <f t="shared" si="209"/>
        <v>18291.965759246235</v>
      </c>
      <c r="M1689">
        <f t="shared" si="210"/>
        <v>616.28077636611488</v>
      </c>
      <c r="N1689" t="e">
        <f t="shared" si="211"/>
        <v>#N/A</v>
      </c>
      <c r="O1689" t="str">
        <f t="shared" si="212"/>
        <v>NA</v>
      </c>
      <c r="P1689" t="e">
        <v>#N/A</v>
      </c>
      <c r="Q1689" t="e">
        <v>#N/A</v>
      </c>
      <c r="R1689" t="str" cm="1">
        <f t="array" ref="R1689">INDEX($U$2:$U$6,ROUNDUP(K1689/$T$2,0))</f>
        <v>40-60%</v>
      </c>
      <c r="V1689">
        <v>0</v>
      </c>
    </row>
    <row r="1690" spans="1:22" x14ac:dyDescent="0.25">
      <c r="A1690" s="26">
        <v>3278</v>
      </c>
      <c r="B1690" s="96" t="s">
        <v>4727</v>
      </c>
      <c r="C1690">
        <v>43311108</v>
      </c>
      <c r="D1690" t="s">
        <v>2184</v>
      </c>
      <c r="E1690">
        <v>10229.332258579299</v>
      </c>
      <c r="F1690">
        <f t="shared" si="206"/>
        <v>6.3575713229206334</v>
      </c>
      <c r="G1690" s="27">
        <v>98</v>
      </c>
      <c r="H1690">
        <f t="shared" si="207"/>
        <v>0.29320015888994516</v>
      </c>
      <c r="I1690">
        <f t="shared" si="208"/>
        <v>1.8640409220344885</v>
      </c>
      <c r="J1690" s="97">
        <v>1.90208257350458E-2</v>
      </c>
      <c r="K1690" s="98">
        <v>1689</v>
      </c>
      <c r="L1690">
        <f t="shared" si="209"/>
        <v>18298.323330569157</v>
      </c>
      <c r="M1690">
        <f t="shared" si="210"/>
        <v>614.41673544408036</v>
      </c>
      <c r="N1690" t="e">
        <f t="shared" si="211"/>
        <v>#N/A</v>
      </c>
      <c r="O1690" t="str">
        <f t="shared" si="212"/>
        <v>NA</v>
      </c>
      <c r="P1690" t="e">
        <v>#N/A</v>
      </c>
      <c r="Q1690" t="e">
        <v>#N/A</v>
      </c>
      <c r="R1690" t="str" cm="1">
        <f t="array" ref="R1690">INDEX($U$2:$U$6,ROUNDUP(K1690/$T$2,0))</f>
        <v>40-60%</v>
      </c>
      <c r="V1690">
        <v>0</v>
      </c>
    </row>
    <row r="1691" spans="1:22" x14ac:dyDescent="0.25">
      <c r="A1691" s="26">
        <v>218</v>
      </c>
      <c r="B1691" s="96" t="s">
        <v>2266</v>
      </c>
      <c r="C1691">
        <v>63172101</v>
      </c>
      <c r="D1691" t="s">
        <v>1273</v>
      </c>
      <c r="E1691">
        <v>0</v>
      </c>
      <c r="F1691">
        <f t="shared" si="206"/>
        <v>0</v>
      </c>
      <c r="G1691" s="27">
        <v>168</v>
      </c>
      <c r="H1691" t="e">
        <f t="shared" si="207"/>
        <v>#DIV/0!</v>
      </c>
      <c r="I1691">
        <f t="shared" si="208"/>
        <v>3.1739872573059338</v>
      </c>
      <c r="J1691" s="97">
        <v>1.88927812934877E-2</v>
      </c>
      <c r="K1691" s="98">
        <v>1690</v>
      </c>
      <c r="L1691">
        <f t="shared" si="209"/>
        <v>18298.323330569157</v>
      </c>
      <c r="M1691">
        <f t="shared" si="210"/>
        <v>611.24274818677441</v>
      </c>
      <c r="N1691" t="e">
        <f t="shared" si="211"/>
        <v>#N/A</v>
      </c>
      <c r="O1691" t="str">
        <f t="shared" si="212"/>
        <v>NA</v>
      </c>
      <c r="P1691" t="e">
        <v>#N/A</v>
      </c>
      <c r="Q1691" t="e">
        <v>#N/A</v>
      </c>
      <c r="R1691" t="str" cm="1">
        <f t="array" ref="R1691">INDEX($U$2:$U$6,ROUNDUP(K1691/$T$2,0))</f>
        <v>40-60%</v>
      </c>
      <c r="V1691">
        <v>0</v>
      </c>
    </row>
    <row r="1692" spans="1:22" x14ac:dyDescent="0.25">
      <c r="A1692" s="26">
        <v>5100</v>
      </c>
      <c r="B1692" s="96" t="s">
        <v>1710</v>
      </c>
      <c r="C1692">
        <v>192251102</v>
      </c>
      <c r="D1692" t="s">
        <v>203</v>
      </c>
      <c r="E1692">
        <v>9297.8122467411395</v>
      </c>
      <c r="F1692">
        <f t="shared" si="206"/>
        <v>5.7786278724307891</v>
      </c>
      <c r="G1692" s="27">
        <v>103</v>
      </c>
      <c r="H1692">
        <f t="shared" si="207"/>
        <v>0.33168537834101119</v>
      </c>
      <c r="I1692">
        <f t="shared" si="208"/>
        <v>1.9166863721591187</v>
      </c>
      <c r="J1692" s="97">
        <v>1.8608605554942901E-2</v>
      </c>
      <c r="K1692" s="98">
        <v>1691</v>
      </c>
      <c r="L1692">
        <f t="shared" si="209"/>
        <v>18304.101958441588</v>
      </c>
      <c r="M1692">
        <f t="shared" si="210"/>
        <v>609.32606181461529</v>
      </c>
      <c r="N1692" t="e">
        <f t="shared" si="211"/>
        <v>#N/A</v>
      </c>
      <c r="O1692" t="str">
        <f t="shared" si="212"/>
        <v>NA</v>
      </c>
      <c r="P1692" t="e">
        <v>#N/A</v>
      </c>
      <c r="Q1692" t="e">
        <v>#N/A</v>
      </c>
      <c r="R1692" t="str" cm="1">
        <f t="array" ref="R1692">INDEX($U$2:$U$6,ROUNDUP(K1692/$T$2,0))</f>
        <v>40-60%</v>
      </c>
      <c r="V1692">
        <v>0</v>
      </c>
    </row>
    <row r="1693" spans="1:22" x14ac:dyDescent="0.25">
      <c r="A1693" s="26">
        <v>1226</v>
      </c>
      <c r="B1693" s="96" t="s">
        <v>1740</v>
      </c>
      <c r="C1693">
        <v>42851121</v>
      </c>
      <c r="D1693" t="s">
        <v>381</v>
      </c>
      <c r="E1693">
        <v>3171.95830516155</v>
      </c>
      <c r="F1693">
        <f t="shared" si="206"/>
        <v>1.9713849006597577</v>
      </c>
      <c r="G1693" s="27">
        <v>18</v>
      </c>
      <c r="H1693">
        <f t="shared" si="207"/>
        <v>0.16985412148627874</v>
      </c>
      <c r="I1693">
        <f t="shared" si="208"/>
        <v>0.33484785041287801</v>
      </c>
      <c r="J1693" s="97">
        <v>1.8602658356271E-2</v>
      </c>
      <c r="K1693" s="98">
        <v>1692</v>
      </c>
      <c r="L1693">
        <f t="shared" si="209"/>
        <v>18306.073343342247</v>
      </c>
      <c r="M1693">
        <f t="shared" si="210"/>
        <v>608.99121396420242</v>
      </c>
      <c r="N1693" t="e">
        <f t="shared" si="211"/>
        <v>#N/A</v>
      </c>
      <c r="O1693" t="str">
        <f t="shared" si="212"/>
        <v>NA</v>
      </c>
      <c r="P1693" t="e">
        <v>#N/A</v>
      </c>
      <c r="Q1693" t="e">
        <v>#N/A</v>
      </c>
      <c r="R1693" t="str" cm="1">
        <f t="array" ref="R1693">INDEX($U$2:$U$6,ROUNDUP(K1693/$T$2,0))</f>
        <v>40-60%</v>
      </c>
      <c r="V1693">
        <v>0</v>
      </c>
    </row>
    <row r="1694" spans="1:22" x14ac:dyDescent="0.25">
      <c r="A1694" s="26">
        <v>4217</v>
      </c>
      <c r="B1694" s="96" t="s">
        <v>4728</v>
      </c>
      <c r="C1694">
        <v>103201102</v>
      </c>
      <c r="D1694" t="s">
        <v>226</v>
      </c>
      <c r="E1694">
        <v>24644.898030650402</v>
      </c>
      <c r="F1694">
        <f t="shared" si="206"/>
        <v>15.316903685923183</v>
      </c>
      <c r="G1694" s="27">
        <v>123</v>
      </c>
      <c r="H1694">
        <f t="shared" si="207"/>
        <v>0.14856102935563659</v>
      </c>
      <c r="I1694">
        <f t="shared" si="208"/>
        <v>2.2754949781218921</v>
      </c>
      <c r="J1694" s="97">
        <v>1.8499959171722698E-2</v>
      </c>
      <c r="K1694" s="98">
        <v>1693</v>
      </c>
      <c r="L1694">
        <f t="shared" si="209"/>
        <v>18321.390247028168</v>
      </c>
      <c r="M1694">
        <f t="shared" si="210"/>
        <v>606.71571898608056</v>
      </c>
      <c r="N1694" t="e">
        <f t="shared" si="211"/>
        <v>#N/A</v>
      </c>
      <c r="O1694" t="str">
        <f t="shared" si="212"/>
        <v>NA</v>
      </c>
      <c r="P1694" t="e">
        <v>#N/A</v>
      </c>
      <c r="Q1694" t="e">
        <v>#N/A</v>
      </c>
      <c r="R1694" t="str" cm="1">
        <f t="array" ref="R1694">INDEX($U$2:$U$6,ROUNDUP(K1694/$T$2,0))</f>
        <v>40-60%</v>
      </c>
      <c r="V1694">
        <v>0</v>
      </c>
    </row>
    <row r="1695" spans="1:22" x14ac:dyDescent="0.25">
      <c r="A1695" s="26">
        <v>4592</v>
      </c>
      <c r="B1695" s="96" t="s">
        <v>829</v>
      </c>
      <c r="C1695">
        <v>42601102</v>
      </c>
      <c r="D1695" t="s">
        <v>705</v>
      </c>
      <c r="E1695">
        <v>22468.3871195307</v>
      </c>
      <c r="F1695">
        <f t="shared" si="206"/>
        <v>13.964193362045183</v>
      </c>
      <c r="G1695" s="27">
        <v>125</v>
      </c>
      <c r="H1695">
        <f t="shared" si="207"/>
        <v>0.1655050692772686</v>
      </c>
      <c r="I1695">
        <f t="shared" si="208"/>
        <v>2.3111447897864625</v>
      </c>
      <c r="J1695" s="97">
        <v>1.8489158318291701E-2</v>
      </c>
      <c r="K1695" s="98">
        <v>1694</v>
      </c>
      <c r="L1695">
        <f t="shared" si="209"/>
        <v>18335.354440390212</v>
      </c>
      <c r="M1695">
        <f t="shared" si="210"/>
        <v>604.40457419629411</v>
      </c>
      <c r="N1695" t="e">
        <f t="shared" si="211"/>
        <v>#N/A</v>
      </c>
      <c r="O1695" t="str">
        <f t="shared" si="212"/>
        <v>NA</v>
      </c>
      <c r="P1695" t="e">
        <v>#N/A</v>
      </c>
      <c r="Q1695" t="e">
        <v>#N/A</v>
      </c>
      <c r="R1695" t="str" cm="1">
        <f t="array" ref="R1695">INDEX($U$2:$U$6,ROUNDUP(K1695/$T$2,0))</f>
        <v>40-60%</v>
      </c>
      <c r="V1695">
        <v>0</v>
      </c>
    </row>
    <row r="1696" spans="1:22" x14ac:dyDescent="0.25">
      <c r="A1696" s="26">
        <v>4143</v>
      </c>
      <c r="B1696" s="96" t="s">
        <v>4729</v>
      </c>
      <c r="C1696">
        <v>42951101</v>
      </c>
      <c r="D1696" t="s">
        <v>565</v>
      </c>
      <c r="E1696">
        <v>4240.0547690289304</v>
      </c>
      <c r="F1696">
        <f t="shared" si="206"/>
        <v>2.6352111678240711</v>
      </c>
      <c r="G1696" s="27">
        <v>54</v>
      </c>
      <c r="H1696">
        <f t="shared" si="207"/>
        <v>0.37555161420399347</v>
      </c>
      <c r="I1696">
        <f t="shared" si="208"/>
        <v>0.98965780784472068</v>
      </c>
      <c r="J1696" s="97">
        <v>1.8326996441568901E-2</v>
      </c>
      <c r="K1696" s="98">
        <v>1695</v>
      </c>
      <c r="L1696">
        <f t="shared" si="209"/>
        <v>18337.989651558037</v>
      </c>
      <c r="M1696">
        <f t="shared" si="210"/>
        <v>603.41491638844934</v>
      </c>
      <c r="N1696" t="e">
        <f t="shared" si="211"/>
        <v>#N/A</v>
      </c>
      <c r="O1696" t="str">
        <f t="shared" si="212"/>
        <v>NA</v>
      </c>
      <c r="P1696" t="e">
        <v>#N/A</v>
      </c>
      <c r="Q1696" t="e">
        <v>#N/A</v>
      </c>
      <c r="R1696" t="str" cm="1">
        <f t="array" ref="R1696">INDEX($U$2:$U$6,ROUNDUP(K1696/$T$2,0))</f>
        <v>40-60%</v>
      </c>
      <c r="V1696">
        <v>0</v>
      </c>
    </row>
    <row r="1697" spans="1:22" x14ac:dyDescent="0.25">
      <c r="A1697" s="26">
        <v>5556</v>
      </c>
      <c r="B1697" s="96" t="s">
        <v>1472</v>
      </c>
      <c r="C1697">
        <v>163201102</v>
      </c>
      <c r="D1697" t="s">
        <v>450</v>
      </c>
      <c r="E1697">
        <v>18201.370804647198</v>
      </c>
      <c r="F1697">
        <f t="shared" si="206"/>
        <v>11.312225484553883</v>
      </c>
      <c r="G1697" s="27">
        <v>105</v>
      </c>
      <c r="H1697">
        <f t="shared" si="207"/>
        <v>0.16995727159340493</v>
      </c>
      <c r="I1697">
        <f t="shared" si="208"/>
        <v>1.922594979004161</v>
      </c>
      <c r="J1697" s="97">
        <v>1.83104283714682E-2</v>
      </c>
      <c r="K1697" s="98">
        <v>1696</v>
      </c>
      <c r="L1697">
        <f t="shared" si="209"/>
        <v>18349.301877042592</v>
      </c>
      <c r="M1697">
        <f t="shared" si="210"/>
        <v>601.49232140944514</v>
      </c>
      <c r="N1697" t="e">
        <f t="shared" si="211"/>
        <v>#N/A</v>
      </c>
      <c r="O1697" t="str">
        <f t="shared" si="212"/>
        <v>NA</v>
      </c>
      <c r="P1697" t="e">
        <v>#N/A</v>
      </c>
      <c r="Q1697" t="e">
        <v>#N/A</v>
      </c>
      <c r="R1697" t="str" cm="1">
        <f t="array" ref="R1697">INDEX($U$2:$U$6,ROUNDUP(K1697/$T$2,0))</f>
        <v>40-60%</v>
      </c>
      <c r="V1697">
        <v>0</v>
      </c>
    </row>
    <row r="1698" spans="1:22" x14ac:dyDescent="0.25">
      <c r="A1698" s="26">
        <v>7818</v>
      </c>
      <c r="B1698" s="96" t="s">
        <v>4730</v>
      </c>
      <c r="C1698">
        <v>42721105</v>
      </c>
      <c r="D1698" t="s">
        <v>1214</v>
      </c>
      <c r="E1698">
        <v>1906.8569528037899</v>
      </c>
      <c r="F1698">
        <f t="shared" si="206"/>
        <v>1.1851192994430018</v>
      </c>
      <c r="G1698" s="27">
        <v>12</v>
      </c>
      <c r="H1698">
        <f t="shared" si="207"/>
        <v>0.18509014694834125</v>
      </c>
      <c r="I1698">
        <f t="shared" si="208"/>
        <v>0.21935390528522042</v>
      </c>
      <c r="J1698" s="97">
        <v>1.82794921071017E-2</v>
      </c>
      <c r="K1698" s="98">
        <v>1697</v>
      </c>
      <c r="L1698">
        <f t="shared" si="209"/>
        <v>18350.486996342035</v>
      </c>
      <c r="M1698">
        <f t="shared" si="210"/>
        <v>601.27296750415996</v>
      </c>
      <c r="N1698" t="e">
        <f t="shared" si="211"/>
        <v>#N/A</v>
      </c>
      <c r="O1698" t="str">
        <f t="shared" si="212"/>
        <v>NA</v>
      </c>
      <c r="P1698" t="e">
        <v>#N/A</v>
      </c>
      <c r="Q1698" t="e">
        <v>#N/A</v>
      </c>
      <c r="R1698" t="str" cm="1">
        <f t="array" ref="R1698">INDEX($U$2:$U$6,ROUNDUP(K1698/$T$2,0))</f>
        <v>40-60%</v>
      </c>
      <c r="V1698">
        <v>0</v>
      </c>
    </row>
    <row r="1699" spans="1:22" x14ac:dyDescent="0.25">
      <c r="A1699" s="26">
        <v>1713</v>
      </c>
      <c r="B1699" s="96" t="s">
        <v>1918</v>
      </c>
      <c r="C1699">
        <v>24101103</v>
      </c>
      <c r="D1699" t="s">
        <v>1916</v>
      </c>
      <c r="E1699">
        <v>31889.193957833799</v>
      </c>
      <c r="F1699">
        <f t="shared" si="206"/>
        <v>19.819262870002362</v>
      </c>
      <c r="G1699" s="27">
        <v>164</v>
      </c>
      <c r="H1699">
        <f t="shared" si="207"/>
        <v>0.15100005741102901</v>
      </c>
      <c r="I1699">
        <f t="shared" si="208"/>
        <v>2.9927098312146323</v>
      </c>
      <c r="J1699" s="97">
        <v>1.8248230678138001E-2</v>
      </c>
      <c r="K1699" s="98">
        <v>1698</v>
      </c>
      <c r="L1699">
        <f t="shared" si="209"/>
        <v>18370.306259212037</v>
      </c>
      <c r="M1699">
        <f t="shared" si="210"/>
        <v>598.28025767294537</v>
      </c>
      <c r="N1699" t="e">
        <f t="shared" si="211"/>
        <v>#N/A</v>
      </c>
      <c r="O1699" t="str">
        <f t="shared" si="212"/>
        <v>NA</v>
      </c>
      <c r="P1699" t="e">
        <v>#N/A</v>
      </c>
      <c r="Q1699" t="e">
        <v>#N/A</v>
      </c>
      <c r="R1699" t="str" cm="1">
        <f t="array" ref="R1699">INDEX($U$2:$U$6,ROUNDUP(K1699/$T$2,0))</f>
        <v>40-60%</v>
      </c>
      <c r="V1699">
        <v>0</v>
      </c>
    </row>
    <row r="1700" spans="1:22" x14ac:dyDescent="0.25">
      <c r="A1700" s="26">
        <v>3304</v>
      </c>
      <c r="B1700" s="96" t="s">
        <v>4731</v>
      </c>
      <c r="C1700">
        <v>152261103</v>
      </c>
      <c r="D1700" t="s">
        <v>1075</v>
      </c>
      <c r="E1700">
        <v>28100.434887024901</v>
      </c>
      <c r="F1700">
        <f t="shared" si="206"/>
        <v>17.464533801755689</v>
      </c>
      <c r="G1700" s="27">
        <v>251</v>
      </c>
      <c r="H1700">
        <f t="shared" si="207"/>
        <v>0.26204422972299574</v>
      </c>
      <c r="I1700">
        <f t="shared" si="208"/>
        <v>4.5764803075522922</v>
      </c>
      <c r="J1700" s="97">
        <v>1.8232989273116701E-2</v>
      </c>
      <c r="K1700" s="98">
        <v>1699</v>
      </c>
      <c r="L1700">
        <f t="shared" si="209"/>
        <v>18387.770793013791</v>
      </c>
      <c r="M1700">
        <f t="shared" si="210"/>
        <v>593.70377736539308</v>
      </c>
      <c r="N1700" t="e">
        <f t="shared" si="211"/>
        <v>#N/A</v>
      </c>
      <c r="O1700" t="str">
        <f t="shared" si="212"/>
        <v>NA</v>
      </c>
      <c r="P1700" t="e">
        <v>#N/A</v>
      </c>
      <c r="Q1700" t="e">
        <v>#N/A</v>
      </c>
      <c r="R1700" t="str" cm="1">
        <f t="array" ref="R1700">INDEX($U$2:$U$6,ROUNDUP(K1700/$T$2,0))</f>
        <v>40-60%</v>
      </c>
      <c r="V1700">
        <v>0</v>
      </c>
    </row>
    <row r="1701" spans="1:22" x14ac:dyDescent="0.25">
      <c r="A1701" s="26">
        <v>1922</v>
      </c>
      <c r="B1701" s="96" t="s">
        <v>4732</v>
      </c>
      <c r="C1701">
        <v>152101102</v>
      </c>
      <c r="D1701" t="s">
        <v>617</v>
      </c>
      <c r="E1701">
        <v>28981.299213656501</v>
      </c>
      <c r="F1701">
        <f t="shared" si="206"/>
        <v>18.011994539252019</v>
      </c>
      <c r="G1701" s="27">
        <v>104</v>
      </c>
      <c r="H1701">
        <f t="shared" si="207"/>
        <v>0.10510783337023358</v>
      </c>
      <c r="I1701">
        <f t="shared" si="208"/>
        <v>1.8932017206972582</v>
      </c>
      <c r="J1701" s="97">
        <v>1.8203862699012099E-2</v>
      </c>
      <c r="K1701" s="98">
        <v>1700</v>
      </c>
      <c r="L1701">
        <f t="shared" si="209"/>
        <v>18405.782787553042</v>
      </c>
      <c r="M1701">
        <f t="shared" si="210"/>
        <v>591.81057564469586</v>
      </c>
      <c r="N1701" t="e">
        <f t="shared" si="211"/>
        <v>#N/A</v>
      </c>
      <c r="O1701" t="str">
        <f t="shared" si="212"/>
        <v>NA</v>
      </c>
      <c r="P1701" t="e">
        <v>#N/A</v>
      </c>
      <c r="Q1701" t="e">
        <v>#N/A</v>
      </c>
      <c r="R1701" t="str" cm="1">
        <f t="array" ref="R1701">INDEX($U$2:$U$6,ROUNDUP(K1701/$T$2,0))</f>
        <v>40-60%</v>
      </c>
      <c r="V1701">
        <v>0</v>
      </c>
    </row>
    <row r="1702" spans="1:22" x14ac:dyDescent="0.25">
      <c r="A1702" s="26">
        <v>4888</v>
      </c>
      <c r="B1702" s="96" t="s">
        <v>1142</v>
      </c>
      <c r="C1702">
        <v>43071101</v>
      </c>
      <c r="D1702" t="s">
        <v>1141</v>
      </c>
      <c r="E1702">
        <v>10954.5940437145</v>
      </c>
      <c r="F1702">
        <f t="shared" si="206"/>
        <v>6.8083244522775015</v>
      </c>
      <c r="G1702" s="27">
        <v>82</v>
      </c>
      <c r="H1702">
        <f t="shared" si="207"/>
        <v>0.21895502872767159</v>
      </c>
      <c r="I1702">
        <f t="shared" si="208"/>
        <v>1.4907168760357292</v>
      </c>
      <c r="J1702" s="97">
        <v>1.8179474097996699E-2</v>
      </c>
      <c r="K1702" s="98">
        <v>1701</v>
      </c>
      <c r="L1702">
        <f t="shared" si="209"/>
        <v>18412.591112005321</v>
      </c>
      <c r="M1702">
        <f t="shared" si="210"/>
        <v>590.31985876866008</v>
      </c>
      <c r="N1702">
        <f t="shared" si="211"/>
        <v>590.31985876866008</v>
      </c>
      <c r="O1702" t="str">
        <f t="shared" si="212"/>
        <v>DUNBAR 110179086</v>
      </c>
      <c r="P1702" t="e">
        <v>#N/A</v>
      </c>
      <c r="Q1702" t="e">
        <v>#N/A</v>
      </c>
      <c r="R1702" t="str" cm="1">
        <f t="array" ref="R1702">INDEX($U$2:$U$6,ROUNDUP(K1702/$T$2,0))</f>
        <v>40-60%</v>
      </c>
      <c r="V1702">
        <v>0</v>
      </c>
    </row>
    <row r="1703" spans="1:22" x14ac:dyDescent="0.25">
      <c r="A1703" s="26">
        <v>1290</v>
      </c>
      <c r="B1703" s="96" t="s">
        <v>2319</v>
      </c>
      <c r="C1703">
        <v>163451702</v>
      </c>
      <c r="D1703" t="s">
        <v>933</v>
      </c>
      <c r="E1703">
        <v>188.099904915108</v>
      </c>
      <c r="F1703">
        <f t="shared" si="206"/>
        <v>0.11690485078626973</v>
      </c>
      <c r="G1703" s="27">
        <v>19</v>
      </c>
      <c r="H1703">
        <f t="shared" si="207"/>
        <v>2.9492690219926812</v>
      </c>
      <c r="I1703">
        <f t="shared" si="208"/>
        <v>0.34478385494462205</v>
      </c>
      <c r="J1703" s="97">
        <v>1.8146518681295899E-2</v>
      </c>
      <c r="K1703" s="98">
        <v>1702</v>
      </c>
      <c r="L1703">
        <f t="shared" si="209"/>
        <v>18412.708016856108</v>
      </c>
      <c r="M1703">
        <f t="shared" si="210"/>
        <v>589.9750749137155</v>
      </c>
      <c r="N1703" t="e">
        <f t="shared" si="211"/>
        <v>#N/A</v>
      </c>
      <c r="O1703" t="str">
        <f t="shared" si="212"/>
        <v>NA</v>
      </c>
      <c r="P1703" t="e">
        <v>#N/A</v>
      </c>
      <c r="Q1703" t="e">
        <v>#N/A</v>
      </c>
      <c r="R1703" t="str" cm="1">
        <f t="array" ref="R1703">INDEX($U$2:$U$6,ROUNDUP(K1703/$T$2,0))</f>
        <v>40-60%</v>
      </c>
      <c r="V1703">
        <v>0</v>
      </c>
    </row>
    <row r="1704" spans="1:22" x14ac:dyDescent="0.25">
      <c r="A1704" s="26">
        <v>4459</v>
      </c>
      <c r="B1704" s="96" t="s">
        <v>3063</v>
      </c>
      <c r="C1704">
        <v>103091102</v>
      </c>
      <c r="D1704" t="s">
        <v>1040</v>
      </c>
      <c r="E1704">
        <v>5517.0419437955097</v>
      </c>
      <c r="F1704">
        <f t="shared" si="206"/>
        <v>3.4288638556839715</v>
      </c>
      <c r="G1704" s="27">
        <v>11</v>
      </c>
      <c r="H1704">
        <f t="shared" si="207"/>
        <v>5.8027100020325344E-2</v>
      </c>
      <c r="I1704">
        <f t="shared" si="208"/>
        <v>0.19896702590985221</v>
      </c>
      <c r="J1704" s="97">
        <v>1.8087911446350202E-2</v>
      </c>
      <c r="K1704" s="98">
        <v>1703</v>
      </c>
      <c r="L1704">
        <f t="shared" si="209"/>
        <v>18416.136880711791</v>
      </c>
      <c r="M1704">
        <f t="shared" si="210"/>
        <v>589.77610788780567</v>
      </c>
      <c r="N1704" t="e">
        <f t="shared" si="211"/>
        <v>#N/A</v>
      </c>
      <c r="O1704" t="str">
        <f t="shared" si="212"/>
        <v>NA</v>
      </c>
      <c r="P1704" t="e">
        <v>#N/A</v>
      </c>
      <c r="Q1704" t="e">
        <v>#N/A</v>
      </c>
      <c r="R1704" t="str" cm="1">
        <f t="array" ref="R1704">INDEX($U$2:$U$6,ROUNDUP(K1704/$T$2,0))</f>
        <v>40-60%</v>
      </c>
      <c r="V1704">
        <v>0</v>
      </c>
    </row>
    <row r="1705" spans="1:22" x14ac:dyDescent="0.25">
      <c r="A1705" s="26">
        <v>8596</v>
      </c>
      <c r="B1705" s="96" t="s">
        <v>4733</v>
      </c>
      <c r="C1705">
        <v>252531101</v>
      </c>
      <c r="D1705" t="s">
        <v>4734</v>
      </c>
      <c r="E1705">
        <v>19055.286615081699</v>
      </c>
      <c r="F1705">
        <f t="shared" si="206"/>
        <v>11.842937610367743</v>
      </c>
      <c r="G1705" s="27">
        <v>80</v>
      </c>
      <c r="H1705">
        <f t="shared" si="207"/>
        <v>0.1221276095248007</v>
      </c>
      <c r="I1705">
        <f t="shared" si="208"/>
        <v>1.4463496601055681</v>
      </c>
      <c r="J1705" s="97">
        <v>1.8079370751319601E-2</v>
      </c>
      <c r="K1705" s="98">
        <v>1704</v>
      </c>
      <c r="L1705">
        <f t="shared" si="209"/>
        <v>18427.979818322157</v>
      </c>
      <c r="M1705">
        <f t="shared" si="210"/>
        <v>588.32975822770004</v>
      </c>
      <c r="N1705" t="e">
        <f t="shared" si="211"/>
        <v>#N/A</v>
      </c>
      <c r="O1705" t="str">
        <f t="shared" si="212"/>
        <v>NA</v>
      </c>
      <c r="P1705" t="e">
        <v>#N/A</v>
      </c>
      <c r="Q1705" t="e">
        <v>#N/A</v>
      </c>
      <c r="R1705" t="str" cm="1">
        <f t="array" ref="R1705">INDEX($U$2:$U$6,ROUNDUP(K1705/$T$2,0))</f>
        <v>40-60%</v>
      </c>
      <c r="V1705">
        <v>0</v>
      </c>
    </row>
    <row r="1706" spans="1:22" x14ac:dyDescent="0.25">
      <c r="A1706" s="26">
        <v>7985</v>
      </c>
      <c r="B1706" s="96" t="s">
        <v>4735</v>
      </c>
      <c r="C1706">
        <v>252811102</v>
      </c>
      <c r="D1706" t="s">
        <v>2131</v>
      </c>
      <c r="E1706">
        <v>14284.2610402924</v>
      </c>
      <c r="F1706">
        <f t="shared" si="206"/>
        <v>8.8777259417603478</v>
      </c>
      <c r="G1706" s="27">
        <v>52</v>
      </c>
      <c r="H1706">
        <f t="shared" si="207"/>
        <v>0.10576838164140906</v>
      </c>
      <c r="I1706">
        <f t="shared" si="208"/>
        <v>0.93898270551594609</v>
      </c>
      <c r="J1706" s="97">
        <v>1.8057359721460501E-2</v>
      </c>
      <c r="K1706" s="98">
        <v>1705</v>
      </c>
      <c r="L1706">
        <f t="shared" si="209"/>
        <v>18436.857544263919</v>
      </c>
      <c r="M1706">
        <f t="shared" si="210"/>
        <v>587.39077552218407</v>
      </c>
      <c r="N1706" t="e">
        <f t="shared" si="211"/>
        <v>#N/A</v>
      </c>
      <c r="O1706" t="str">
        <f t="shared" si="212"/>
        <v>NA</v>
      </c>
      <c r="P1706" t="e">
        <v>#N/A</v>
      </c>
      <c r="Q1706" t="e">
        <v>#N/A</v>
      </c>
      <c r="R1706" t="str" cm="1">
        <f t="array" ref="R1706">INDEX($U$2:$U$6,ROUNDUP(K1706/$T$2,0))</f>
        <v>40-60%</v>
      </c>
      <c r="V1706">
        <v>0</v>
      </c>
    </row>
    <row r="1707" spans="1:22" x14ac:dyDescent="0.25">
      <c r="A1707" s="26">
        <v>5651</v>
      </c>
      <c r="B1707" s="96" t="s">
        <v>1150</v>
      </c>
      <c r="C1707">
        <v>152282101</v>
      </c>
      <c r="D1707" t="s">
        <v>265</v>
      </c>
      <c r="E1707">
        <v>13951.5772444876</v>
      </c>
      <c r="F1707">
        <f t="shared" si="206"/>
        <v>8.6709616186995646</v>
      </c>
      <c r="G1707" s="27">
        <v>81</v>
      </c>
      <c r="H1707">
        <f t="shared" si="207"/>
        <v>0.16854713377248004</v>
      </c>
      <c r="I1707">
        <f t="shared" si="208"/>
        <v>1.4614657278829957</v>
      </c>
      <c r="J1707" s="97">
        <v>1.8042786763987601E-2</v>
      </c>
      <c r="K1707" s="98">
        <v>1706</v>
      </c>
      <c r="L1707">
        <f t="shared" si="209"/>
        <v>18445.528505882619</v>
      </c>
      <c r="M1707">
        <f t="shared" si="210"/>
        <v>585.92930979430105</v>
      </c>
      <c r="N1707" t="e">
        <f t="shared" si="211"/>
        <v>#N/A</v>
      </c>
      <c r="O1707" t="str">
        <f t="shared" si="212"/>
        <v>NA</v>
      </c>
      <c r="P1707" t="e">
        <v>#N/A</v>
      </c>
      <c r="Q1707" t="e">
        <v>#N/A</v>
      </c>
      <c r="R1707" t="str" cm="1">
        <f t="array" ref="R1707">INDEX($U$2:$U$6,ROUNDUP(K1707/$T$2,0))</f>
        <v>40-60%</v>
      </c>
      <c r="V1707">
        <v>0</v>
      </c>
    </row>
    <row r="1708" spans="1:22" x14ac:dyDescent="0.25">
      <c r="A1708" s="26">
        <v>9070</v>
      </c>
      <c r="B1708" s="96" t="s">
        <v>4736</v>
      </c>
      <c r="C1708">
        <v>43432102</v>
      </c>
      <c r="D1708" t="s">
        <v>707</v>
      </c>
      <c r="E1708">
        <v>1702.97918673052</v>
      </c>
      <c r="F1708">
        <f t="shared" si="206"/>
        <v>1.0584084442079056</v>
      </c>
      <c r="G1708" s="27">
        <v>17</v>
      </c>
      <c r="H1708">
        <f t="shared" si="207"/>
        <v>0.28953857826142487</v>
      </c>
      <c r="I1708">
        <f t="shared" si="208"/>
        <v>0.30645007615584363</v>
      </c>
      <c r="J1708" s="97">
        <v>1.8026475067990801E-2</v>
      </c>
      <c r="K1708" s="98">
        <v>1707</v>
      </c>
      <c r="L1708">
        <f t="shared" si="209"/>
        <v>18446.586914326828</v>
      </c>
      <c r="M1708">
        <f t="shared" si="210"/>
        <v>585.62285971814515</v>
      </c>
      <c r="N1708" t="e">
        <f t="shared" si="211"/>
        <v>#N/A</v>
      </c>
      <c r="O1708" t="str">
        <f t="shared" si="212"/>
        <v>NA</v>
      </c>
      <c r="P1708" t="e">
        <v>#N/A</v>
      </c>
      <c r="Q1708" t="e">
        <v>#N/A</v>
      </c>
      <c r="R1708" t="str" cm="1">
        <f t="array" ref="R1708">INDEX($U$2:$U$6,ROUNDUP(K1708/$T$2,0))</f>
        <v>40-60%</v>
      </c>
      <c r="V1708">
        <v>0</v>
      </c>
    </row>
    <row r="1709" spans="1:22" x14ac:dyDescent="0.25">
      <c r="A1709" s="26">
        <v>2577</v>
      </c>
      <c r="B1709" s="96" t="s">
        <v>1655</v>
      </c>
      <c r="C1709">
        <v>43211101</v>
      </c>
      <c r="D1709" t="s">
        <v>436</v>
      </c>
      <c r="E1709">
        <v>3945.93512312143</v>
      </c>
      <c r="F1709">
        <f t="shared" si="206"/>
        <v>2.4524146197149967</v>
      </c>
      <c r="G1709" s="27">
        <v>110</v>
      </c>
      <c r="H1709">
        <f t="shared" si="207"/>
        <v>0.80767696563119806</v>
      </c>
      <c r="I1709">
        <f t="shared" si="208"/>
        <v>1.9807587985209971</v>
      </c>
      <c r="J1709" s="97">
        <v>1.8006898168372702E-2</v>
      </c>
      <c r="K1709" s="98">
        <v>1708</v>
      </c>
      <c r="L1709">
        <f t="shared" si="209"/>
        <v>18449.039328946543</v>
      </c>
      <c r="M1709">
        <f t="shared" si="210"/>
        <v>583.64210091962411</v>
      </c>
      <c r="N1709" t="e">
        <f t="shared" si="211"/>
        <v>#N/A</v>
      </c>
      <c r="O1709" t="str">
        <f t="shared" si="212"/>
        <v>NA</v>
      </c>
      <c r="P1709" t="e">
        <v>#N/A</v>
      </c>
      <c r="Q1709" t="e">
        <v>#N/A</v>
      </c>
      <c r="R1709" t="str" cm="1">
        <f t="array" ref="R1709">INDEX($U$2:$U$6,ROUNDUP(K1709/$T$2,0))</f>
        <v>40-60%</v>
      </c>
      <c r="V1709">
        <v>0</v>
      </c>
    </row>
    <row r="1710" spans="1:22" x14ac:dyDescent="0.25">
      <c r="A1710" s="26">
        <v>5850</v>
      </c>
      <c r="B1710" s="96" t="s">
        <v>4737</v>
      </c>
      <c r="C1710">
        <v>42891101</v>
      </c>
      <c r="D1710" t="s">
        <v>288</v>
      </c>
      <c r="E1710">
        <v>6326.0450462302297</v>
      </c>
      <c r="F1710">
        <f t="shared" si="206"/>
        <v>3.9316625520386759</v>
      </c>
      <c r="G1710" s="27">
        <v>122</v>
      </c>
      <c r="H1710">
        <f t="shared" si="207"/>
        <v>0.55569546842678263</v>
      </c>
      <c r="I1710">
        <f t="shared" si="208"/>
        <v>2.1848070635511716</v>
      </c>
      <c r="J1710" s="97">
        <v>1.79082546192719E-2</v>
      </c>
      <c r="K1710" s="98">
        <v>1709</v>
      </c>
      <c r="L1710">
        <f t="shared" si="209"/>
        <v>18452.97099149858</v>
      </c>
      <c r="M1710">
        <f t="shared" si="210"/>
        <v>581.45729385607297</v>
      </c>
      <c r="N1710" t="e">
        <f t="shared" si="211"/>
        <v>#N/A</v>
      </c>
      <c r="O1710" t="str">
        <f t="shared" si="212"/>
        <v>NA</v>
      </c>
      <c r="P1710" t="e">
        <v>#N/A</v>
      </c>
      <c r="Q1710" t="e">
        <v>#N/A</v>
      </c>
      <c r="R1710" t="str" cm="1">
        <f t="array" ref="R1710">INDEX($U$2:$U$6,ROUNDUP(K1710/$T$2,0))</f>
        <v>40-60%</v>
      </c>
      <c r="V1710">
        <v>0</v>
      </c>
    </row>
    <row r="1711" spans="1:22" x14ac:dyDescent="0.25">
      <c r="A1711" s="26">
        <v>8508</v>
      </c>
      <c r="B1711" s="96" t="s">
        <v>433</v>
      </c>
      <c r="C1711">
        <v>152201101</v>
      </c>
      <c r="D1711" t="s">
        <v>253</v>
      </c>
      <c r="E1711">
        <v>9489.08484912323</v>
      </c>
      <c r="F1711">
        <f t="shared" si="206"/>
        <v>5.8975045675097766</v>
      </c>
      <c r="G1711" s="27">
        <v>34</v>
      </c>
      <c r="H1711">
        <f t="shared" si="207"/>
        <v>0.10298943792591381</v>
      </c>
      <c r="I1711">
        <f t="shared" si="208"/>
        <v>0.60738068057334127</v>
      </c>
      <c r="J1711" s="97">
        <v>1.7864137663921802E-2</v>
      </c>
      <c r="K1711" s="98">
        <v>1710</v>
      </c>
      <c r="L1711">
        <f t="shared" si="209"/>
        <v>18458.86849606609</v>
      </c>
      <c r="M1711">
        <f t="shared" si="210"/>
        <v>580.84991317549964</v>
      </c>
      <c r="N1711" t="e">
        <f t="shared" si="211"/>
        <v>#N/A</v>
      </c>
      <c r="O1711" t="str">
        <f t="shared" si="212"/>
        <v>NA</v>
      </c>
      <c r="P1711" t="e">
        <v>#N/A</v>
      </c>
      <c r="Q1711" t="e">
        <v>#N/A</v>
      </c>
      <c r="R1711" t="str" cm="1">
        <f t="array" ref="R1711">INDEX($U$2:$U$6,ROUNDUP(K1711/$T$2,0))</f>
        <v>40-60%</v>
      </c>
      <c r="V1711">
        <v>0</v>
      </c>
    </row>
    <row r="1712" spans="1:22" x14ac:dyDescent="0.25">
      <c r="A1712" s="26">
        <v>4021</v>
      </c>
      <c r="B1712" s="96" t="s">
        <v>1999</v>
      </c>
      <c r="C1712">
        <v>152031101</v>
      </c>
      <c r="D1712" t="s">
        <v>1921</v>
      </c>
      <c r="E1712">
        <v>5300.5619894729298</v>
      </c>
      <c r="F1712">
        <f t="shared" si="206"/>
        <v>3.2943206895419079</v>
      </c>
      <c r="G1712" s="27">
        <v>31</v>
      </c>
      <c r="H1712">
        <f t="shared" si="207"/>
        <v>0.1678241543452105</v>
      </c>
      <c r="I1712">
        <f t="shared" si="208"/>
        <v>0.55286658386430143</v>
      </c>
      <c r="J1712" s="97">
        <v>1.7834405931106499E-2</v>
      </c>
      <c r="K1712" s="98">
        <v>1711</v>
      </c>
      <c r="L1712">
        <f t="shared" si="209"/>
        <v>18462.162816755634</v>
      </c>
      <c r="M1712">
        <f t="shared" si="210"/>
        <v>580.29704659163531</v>
      </c>
      <c r="N1712" t="e">
        <f t="shared" si="211"/>
        <v>#N/A</v>
      </c>
      <c r="O1712" t="str">
        <f t="shared" si="212"/>
        <v>NA</v>
      </c>
      <c r="P1712" t="e">
        <v>#N/A</v>
      </c>
      <c r="Q1712" t="e">
        <v>#N/A</v>
      </c>
      <c r="R1712" t="str" cm="1">
        <f t="array" ref="R1712">INDEX($U$2:$U$6,ROUNDUP(K1712/$T$2,0))</f>
        <v>40-60%</v>
      </c>
      <c r="V1712">
        <v>0</v>
      </c>
    </row>
    <row r="1713" spans="1:22" x14ac:dyDescent="0.25">
      <c r="A1713" s="26">
        <v>5421</v>
      </c>
      <c r="B1713" s="96" t="s">
        <v>1051</v>
      </c>
      <c r="C1713">
        <v>43071102</v>
      </c>
      <c r="D1713" t="s">
        <v>857</v>
      </c>
      <c r="E1713">
        <v>21761.071777631001</v>
      </c>
      <c r="F1713">
        <f t="shared" si="206"/>
        <v>13.524594019658794</v>
      </c>
      <c r="G1713" s="27">
        <v>142</v>
      </c>
      <c r="H1713">
        <f t="shared" si="207"/>
        <v>0.1872047500890715</v>
      </c>
      <c r="I1713">
        <f t="shared" si="208"/>
        <v>2.5318682435063757</v>
      </c>
      <c r="J1713" s="97">
        <v>1.7830058052861801E-2</v>
      </c>
      <c r="K1713" s="98">
        <v>1712</v>
      </c>
      <c r="L1713">
        <f t="shared" si="209"/>
        <v>18475.687410775292</v>
      </c>
      <c r="M1713">
        <f t="shared" si="210"/>
        <v>577.76517834812898</v>
      </c>
      <c r="N1713" t="e">
        <f t="shared" si="211"/>
        <v>#N/A</v>
      </c>
      <c r="O1713" t="str">
        <f t="shared" si="212"/>
        <v>NA</v>
      </c>
      <c r="P1713" t="e">
        <v>#N/A</v>
      </c>
      <c r="Q1713" t="e">
        <v>#N/A</v>
      </c>
      <c r="R1713" t="str" cm="1">
        <f t="array" ref="R1713">INDEX($U$2:$U$6,ROUNDUP(K1713/$T$2,0))</f>
        <v>40-60%</v>
      </c>
      <c r="V1713">
        <v>0</v>
      </c>
    </row>
    <row r="1714" spans="1:22" x14ac:dyDescent="0.25">
      <c r="A1714" s="26">
        <v>1746</v>
      </c>
      <c r="B1714" s="96" t="s">
        <v>4738</v>
      </c>
      <c r="C1714">
        <v>183052111</v>
      </c>
      <c r="D1714" t="s">
        <v>644</v>
      </c>
      <c r="E1714">
        <v>3627.2584493637301</v>
      </c>
      <c r="F1714">
        <f t="shared" si="206"/>
        <v>2.2543557795921254</v>
      </c>
      <c r="G1714" s="27">
        <v>118</v>
      </c>
      <c r="H1714">
        <f t="shared" si="207"/>
        <v>0.93183473002486561</v>
      </c>
      <c r="I1714">
        <f t="shared" si="208"/>
        <v>2.1006870092562235</v>
      </c>
      <c r="J1714" s="97">
        <v>1.7802432281832401E-2</v>
      </c>
      <c r="K1714" s="98">
        <v>1713</v>
      </c>
      <c r="L1714">
        <f t="shared" si="209"/>
        <v>18477.941766554883</v>
      </c>
      <c r="M1714">
        <f t="shared" si="210"/>
        <v>575.66449133887272</v>
      </c>
      <c r="N1714" t="e">
        <f t="shared" si="211"/>
        <v>#N/A</v>
      </c>
      <c r="O1714" t="str">
        <f t="shared" si="212"/>
        <v>NA</v>
      </c>
      <c r="P1714" t="e">
        <v>#N/A</v>
      </c>
      <c r="Q1714" t="e">
        <v>#N/A</v>
      </c>
      <c r="R1714" t="str" cm="1">
        <f t="array" ref="R1714">INDEX($U$2:$U$6,ROUNDUP(K1714/$T$2,0))</f>
        <v>40-60%</v>
      </c>
      <c r="V1714">
        <v>0</v>
      </c>
    </row>
    <row r="1715" spans="1:22" x14ac:dyDescent="0.25">
      <c r="A1715" s="26">
        <v>2820</v>
      </c>
      <c r="B1715" s="96" t="s">
        <v>872</v>
      </c>
      <c r="C1715">
        <v>42031124</v>
      </c>
      <c r="D1715" t="s">
        <v>562</v>
      </c>
      <c r="E1715">
        <v>12624.335090630701</v>
      </c>
      <c r="F1715">
        <f t="shared" si="206"/>
        <v>7.8460752583161595</v>
      </c>
      <c r="G1715" s="27">
        <v>72</v>
      </c>
      <c r="H1715">
        <f t="shared" si="207"/>
        <v>0.16269585665195838</v>
      </c>
      <c r="I1715">
        <f t="shared" si="208"/>
        <v>1.2765239355074831</v>
      </c>
      <c r="J1715" s="97">
        <v>1.7729499104270598E-2</v>
      </c>
      <c r="K1715" s="98">
        <v>1714</v>
      </c>
      <c r="L1715">
        <f t="shared" si="209"/>
        <v>18485.787841813199</v>
      </c>
      <c r="M1715">
        <f t="shared" si="210"/>
        <v>574.38796740336522</v>
      </c>
      <c r="N1715" t="e">
        <f t="shared" si="211"/>
        <v>#N/A</v>
      </c>
      <c r="O1715" t="str">
        <f t="shared" si="212"/>
        <v>NA</v>
      </c>
      <c r="P1715" t="e">
        <v>#N/A</v>
      </c>
      <c r="Q1715" t="e">
        <v>#N/A</v>
      </c>
      <c r="R1715" t="str" cm="1">
        <f t="array" ref="R1715">INDEX($U$2:$U$6,ROUNDUP(K1715/$T$2,0))</f>
        <v>40-60%</v>
      </c>
      <c r="V1715">
        <v>0</v>
      </c>
    </row>
    <row r="1716" spans="1:22" x14ac:dyDescent="0.25">
      <c r="A1716" s="26">
        <v>5452</v>
      </c>
      <c r="B1716" s="96" t="s">
        <v>4739</v>
      </c>
      <c r="C1716">
        <v>43292102</v>
      </c>
      <c r="D1716" t="s">
        <v>615</v>
      </c>
      <c r="E1716">
        <v>287.44042612219602</v>
      </c>
      <c r="F1716">
        <f t="shared" si="206"/>
        <v>0.17864538602995403</v>
      </c>
      <c r="G1716" s="27">
        <v>23</v>
      </c>
      <c r="H1716">
        <f t="shared" si="207"/>
        <v>2.2814190849172156</v>
      </c>
      <c r="I1716">
        <f t="shared" si="208"/>
        <v>0.40756499312114047</v>
      </c>
      <c r="J1716" s="97">
        <v>1.77202170922235E-2</v>
      </c>
      <c r="K1716" s="98">
        <v>1715</v>
      </c>
      <c r="L1716">
        <f t="shared" si="209"/>
        <v>18485.966487199228</v>
      </c>
      <c r="M1716">
        <f t="shared" si="210"/>
        <v>573.9804024102441</v>
      </c>
      <c r="N1716" t="e">
        <f t="shared" si="211"/>
        <v>#N/A</v>
      </c>
      <c r="O1716" t="str">
        <f t="shared" si="212"/>
        <v>NA</v>
      </c>
      <c r="P1716" t="e">
        <v>#N/A</v>
      </c>
      <c r="Q1716" t="e">
        <v>#N/A</v>
      </c>
      <c r="R1716" t="str" cm="1">
        <f t="array" ref="R1716">INDEX($U$2:$U$6,ROUNDUP(K1716/$T$2,0))</f>
        <v>40-60%</v>
      </c>
      <c r="V1716">
        <v>0</v>
      </c>
    </row>
    <row r="1717" spans="1:22" x14ac:dyDescent="0.25">
      <c r="A1717" s="26">
        <v>3283</v>
      </c>
      <c r="B1717" s="96" t="s">
        <v>2786</v>
      </c>
      <c r="C1717">
        <v>163351703</v>
      </c>
      <c r="D1717" t="s">
        <v>1782</v>
      </c>
      <c r="E1717">
        <v>44849.663970165297</v>
      </c>
      <c r="F1717">
        <f t="shared" si="206"/>
        <v>27.874247340065441</v>
      </c>
      <c r="G1717" s="27">
        <v>282</v>
      </c>
      <c r="H1717">
        <f t="shared" si="207"/>
        <v>0.17907809012610443</v>
      </c>
      <c r="I1717">
        <f t="shared" si="208"/>
        <v>4.9916669773615654</v>
      </c>
      <c r="J1717" s="97">
        <v>1.7700946728232501E-2</v>
      </c>
      <c r="K1717" s="98">
        <v>1716</v>
      </c>
      <c r="L1717">
        <f t="shared" si="209"/>
        <v>18513.840734539295</v>
      </c>
      <c r="M1717">
        <f t="shared" si="210"/>
        <v>568.98873543288255</v>
      </c>
      <c r="N1717" t="e">
        <f t="shared" si="211"/>
        <v>#N/A</v>
      </c>
      <c r="O1717" t="str">
        <f t="shared" si="212"/>
        <v>NA</v>
      </c>
      <c r="P1717" t="e">
        <v>#N/A</v>
      </c>
      <c r="Q1717" t="e">
        <v>#N/A</v>
      </c>
      <c r="R1717" t="str" cm="1">
        <f t="array" ref="R1717">INDEX($U$2:$U$6,ROUNDUP(K1717/$T$2,0))</f>
        <v>40-60%</v>
      </c>
      <c r="V1717">
        <v>0</v>
      </c>
    </row>
    <row r="1718" spans="1:22" x14ac:dyDescent="0.25">
      <c r="A1718" s="26">
        <v>3501</v>
      </c>
      <c r="B1718" s="96" t="s">
        <v>2407</v>
      </c>
      <c r="C1718">
        <v>103132101</v>
      </c>
      <c r="D1718" t="s">
        <v>1636</v>
      </c>
      <c r="E1718">
        <v>25513.6467533785</v>
      </c>
      <c r="F1718">
        <f t="shared" si="206"/>
        <v>15.856834526649161</v>
      </c>
      <c r="G1718" s="27">
        <v>128</v>
      </c>
      <c r="H1718">
        <f t="shared" si="207"/>
        <v>0.14261144347032634</v>
      </c>
      <c r="I1718">
        <f t="shared" si="208"/>
        <v>2.2613660607155457</v>
      </c>
      <c r="J1718" s="97">
        <v>1.7666922349340201E-2</v>
      </c>
      <c r="K1718" s="98">
        <v>1717</v>
      </c>
      <c r="L1718">
        <f t="shared" si="209"/>
        <v>18529.697569065946</v>
      </c>
      <c r="M1718">
        <f t="shared" si="210"/>
        <v>566.727369372167</v>
      </c>
      <c r="N1718" t="e">
        <f t="shared" si="211"/>
        <v>#N/A</v>
      </c>
      <c r="O1718" t="str">
        <f t="shared" si="212"/>
        <v>NA</v>
      </c>
      <c r="P1718" t="e">
        <v>#N/A</v>
      </c>
      <c r="Q1718" t="e">
        <v>#N/A</v>
      </c>
      <c r="R1718" t="str" cm="1">
        <f t="array" ref="R1718">INDEX($U$2:$U$6,ROUNDUP(K1718/$T$2,0))</f>
        <v>40-60%</v>
      </c>
      <c r="V1718">
        <v>0</v>
      </c>
    </row>
    <row r="1719" spans="1:22" x14ac:dyDescent="0.25">
      <c r="A1719" s="26">
        <v>10143</v>
      </c>
      <c r="B1719" s="96" t="s">
        <v>4740</v>
      </c>
      <c r="C1719">
        <v>152031101</v>
      </c>
      <c r="D1719" t="s">
        <v>1921</v>
      </c>
      <c r="E1719">
        <v>390.06764939154999</v>
      </c>
      <c r="F1719">
        <f t="shared" si="206"/>
        <v>0.24242861988287756</v>
      </c>
      <c r="G1719" s="27">
        <v>5</v>
      </c>
      <c r="H1719">
        <f t="shared" si="207"/>
        <v>0.36412935210153086</v>
      </c>
      <c r="I1719">
        <f t="shared" si="208"/>
        <v>8.8275376288820512E-2</v>
      </c>
      <c r="J1719" s="97">
        <v>1.7655075257764101E-2</v>
      </c>
      <c r="K1719" s="98">
        <v>1718</v>
      </c>
      <c r="L1719">
        <f t="shared" si="209"/>
        <v>18529.939997685829</v>
      </c>
      <c r="M1719">
        <f t="shared" si="210"/>
        <v>566.63909399587817</v>
      </c>
      <c r="N1719" t="e">
        <f t="shared" si="211"/>
        <v>#N/A</v>
      </c>
      <c r="O1719" t="str">
        <f t="shared" si="212"/>
        <v>NA</v>
      </c>
      <c r="P1719" t="e">
        <v>#N/A</v>
      </c>
      <c r="Q1719" t="e">
        <v>#N/A</v>
      </c>
      <c r="R1719" t="str" cm="1">
        <f t="array" ref="R1719">INDEX($U$2:$U$6,ROUNDUP(K1719/$T$2,0))</f>
        <v>40-60%</v>
      </c>
      <c r="V1719">
        <v>0</v>
      </c>
    </row>
    <row r="1720" spans="1:22" x14ac:dyDescent="0.25">
      <c r="A1720" s="26">
        <v>3289</v>
      </c>
      <c r="B1720" s="96" t="s">
        <v>1200</v>
      </c>
      <c r="C1720">
        <v>43051101</v>
      </c>
      <c r="D1720" t="s">
        <v>610</v>
      </c>
      <c r="E1720">
        <v>6873.0950661316701</v>
      </c>
      <c r="F1720">
        <f t="shared" si="206"/>
        <v>4.2716563493671043</v>
      </c>
      <c r="G1720" s="27">
        <v>52</v>
      </c>
      <c r="H1720">
        <f t="shared" si="207"/>
        <v>0.21486134763947712</v>
      </c>
      <c r="I1720">
        <f t="shared" si="208"/>
        <v>0.91781383987774512</v>
      </c>
      <c r="J1720" s="97">
        <v>1.7650266151495099E-2</v>
      </c>
      <c r="K1720" s="98">
        <v>1719</v>
      </c>
      <c r="L1720">
        <f t="shared" si="209"/>
        <v>18534.211654035196</v>
      </c>
      <c r="M1720">
        <f t="shared" si="210"/>
        <v>565.72128015600038</v>
      </c>
      <c r="N1720" t="e">
        <f t="shared" si="211"/>
        <v>#N/A</v>
      </c>
      <c r="O1720" t="str">
        <f t="shared" si="212"/>
        <v>NA</v>
      </c>
      <c r="P1720" t="e">
        <v>#N/A</v>
      </c>
      <c r="Q1720" t="e">
        <v>#N/A</v>
      </c>
      <c r="R1720" t="str" cm="1">
        <f t="array" ref="R1720">INDEX($U$2:$U$6,ROUNDUP(K1720/$T$2,0))</f>
        <v>40-60%</v>
      </c>
      <c r="V1720">
        <v>0</v>
      </c>
    </row>
    <row r="1721" spans="1:22" x14ac:dyDescent="0.25">
      <c r="A1721" s="26">
        <v>1138</v>
      </c>
      <c r="B1721" s="96" t="s">
        <v>2288</v>
      </c>
      <c r="C1721">
        <v>162161101</v>
      </c>
      <c r="D1721" t="s">
        <v>1119</v>
      </c>
      <c r="E1721">
        <v>8023.9265819890497</v>
      </c>
      <c r="F1721">
        <f t="shared" si="206"/>
        <v>4.9869027855743004</v>
      </c>
      <c r="G1721" s="27">
        <v>60</v>
      </c>
      <c r="H1721">
        <f t="shared" si="207"/>
        <v>0.21205902078055294</v>
      </c>
      <c r="I1721">
        <f t="shared" si="208"/>
        <v>1.057517721436698</v>
      </c>
      <c r="J1721" s="97">
        <v>1.76252953572783E-2</v>
      </c>
      <c r="K1721" s="98">
        <v>1720</v>
      </c>
      <c r="L1721">
        <f t="shared" si="209"/>
        <v>18539.198556820771</v>
      </c>
      <c r="M1721">
        <f t="shared" si="210"/>
        <v>564.66376243456364</v>
      </c>
      <c r="N1721" t="e">
        <f t="shared" si="211"/>
        <v>#N/A</v>
      </c>
      <c r="O1721" t="str">
        <f t="shared" si="212"/>
        <v>NA</v>
      </c>
      <c r="P1721" t="e">
        <v>#N/A</v>
      </c>
      <c r="Q1721" t="e">
        <v>#N/A</v>
      </c>
      <c r="R1721" t="str" cm="1">
        <f t="array" ref="R1721">INDEX($U$2:$U$6,ROUNDUP(K1721/$T$2,0))</f>
        <v>40-60%</v>
      </c>
      <c r="V1721">
        <v>0</v>
      </c>
    </row>
    <row r="1722" spans="1:22" x14ac:dyDescent="0.25">
      <c r="A1722" s="26">
        <v>9331</v>
      </c>
      <c r="B1722" s="96" t="s">
        <v>4741</v>
      </c>
      <c r="C1722">
        <v>192171102</v>
      </c>
      <c r="D1722" t="s">
        <v>1371</v>
      </c>
      <c r="E1722">
        <v>11789.423616055299</v>
      </c>
      <c r="F1722">
        <f t="shared" si="206"/>
        <v>7.3271744040119948</v>
      </c>
      <c r="G1722" s="27">
        <v>71</v>
      </c>
      <c r="H1722">
        <f t="shared" si="207"/>
        <v>0.17059690246295645</v>
      </c>
      <c r="I1722">
        <f t="shared" si="208"/>
        <v>1.2499932571303054</v>
      </c>
      <c r="J1722" s="97">
        <v>1.7605538832821201E-2</v>
      </c>
      <c r="K1722" s="98">
        <v>1721</v>
      </c>
      <c r="L1722">
        <f t="shared" si="209"/>
        <v>18546.525731224781</v>
      </c>
      <c r="M1722">
        <f t="shared" si="210"/>
        <v>563.41376917743332</v>
      </c>
      <c r="N1722" t="e">
        <f t="shared" si="211"/>
        <v>#N/A</v>
      </c>
      <c r="O1722" t="str">
        <f t="shared" si="212"/>
        <v>NA</v>
      </c>
      <c r="P1722" t="e">
        <v>#N/A</v>
      </c>
      <c r="Q1722" t="e">
        <v>#N/A</v>
      </c>
      <c r="R1722" t="str" cm="1">
        <f t="array" ref="R1722">INDEX($U$2:$U$6,ROUNDUP(K1722/$T$2,0))</f>
        <v>40-60%</v>
      </c>
      <c r="V1722">
        <v>0</v>
      </c>
    </row>
    <row r="1723" spans="1:22" x14ac:dyDescent="0.25">
      <c r="A1723" s="26">
        <v>6284</v>
      </c>
      <c r="B1723" s="96" t="s">
        <v>311</v>
      </c>
      <c r="C1723">
        <v>103271101</v>
      </c>
      <c r="D1723" t="s">
        <v>310</v>
      </c>
      <c r="E1723">
        <v>39490.714860357402</v>
      </c>
      <c r="F1723">
        <f t="shared" si="206"/>
        <v>24.54363881936445</v>
      </c>
      <c r="G1723" s="27">
        <v>201</v>
      </c>
      <c r="H1723">
        <f t="shared" si="207"/>
        <v>0.14392039819142671</v>
      </c>
      <c r="I1723">
        <f t="shared" si="208"/>
        <v>3.53233027194949</v>
      </c>
      <c r="J1723" s="97">
        <v>1.75737824475099E-2</v>
      </c>
      <c r="K1723" s="98">
        <v>1722</v>
      </c>
      <c r="L1723">
        <f t="shared" si="209"/>
        <v>18571.069370044144</v>
      </c>
      <c r="M1723">
        <f t="shared" si="210"/>
        <v>559.88143890548383</v>
      </c>
      <c r="N1723" t="e">
        <f t="shared" si="211"/>
        <v>#N/A</v>
      </c>
      <c r="O1723" t="str">
        <f t="shared" si="212"/>
        <v>NA</v>
      </c>
      <c r="P1723" t="e">
        <v>#N/A</v>
      </c>
      <c r="Q1723" t="e">
        <v>#N/A</v>
      </c>
      <c r="R1723" t="str" cm="1">
        <f t="array" ref="R1723">INDEX($U$2:$U$6,ROUNDUP(K1723/$T$2,0))</f>
        <v>40-60%</v>
      </c>
      <c r="V1723">
        <v>0</v>
      </c>
    </row>
    <row r="1724" spans="1:22" x14ac:dyDescent="0.25">
      <c r="A1724" s="26">
        <v>8843</v>
      </c>
      <c r="B1724" s="96" t="s">
        <v>4742</v>
      </c>
      <c r="C1724">
        <v>182492104</v>
      </c>
      <c r="D1724" t="s">
        <v>3058</v>
      </c>
      <c r="E1724">
        <v>9894.6539219304304</v>
      </c>
      <c r="F1724">
        <f t="shared" si="206"/>
        <v>6.1495673846677628</v>
      </c>
      <c r="G1724" s="27">
        <v>44</v>
      </c>
      <c r="H1724">
        <f t="shared" si="207"/>
        <v>0.1255630837138911</v>
      </c>
      <c r="I1724">
        <f t="shared" si="208"/>
        <v>0.77215864432525272</v>
      </c>
      <c r="J1724" s="97">
        <v>1.7549060098301199E-2</v>
      </c>
      <c r="K1724" s="98">
        <v>1723</v>
      </c>
      <c r="L1724">
        <f t="shared" si="209"/>
        <v>18577.218937428814</v>
      </c>
      <c r="M1724">
        <f t="shared" si="210"/>
        <v>559.10928026115857</v>
      </c>
      <c r="N1724" t="e">
        <f t="shared" si="211"/>
        <v>#N/A</v>
      </c>
      <c r="O1724" t="str">
        <f t="shared" si="212"/>
        <v>NA</v>
      </c>
      <c r="P1724" t="e">
        <v>#N/A</v>
      </c>
      <c r="Q1724" t="e">
        <v>#N/A</v>
      </c>
      <c r="R1724" t="str" cm="1">
        <f t="array" ref="R1724">INDEX($U$2:$U$6,ROUNDUP(K1724/$T$2,0))</f>
        <v>40-60%</v>
      </c>
      <c r="V1724">
        <v>0</v>
      </c>
    </row>
    <row r="1725" spans="1:22" x14ac:dyDescent="0.25">
      <c r="A1725" s="26">
        <v>106</v>
      </c>
      <c r="B1725" s="96" t="s">
        <v>949</v>
      </c>
      <c r="C1725">
        <v>102911110</v>
      </c>
      <c r="D1725" t="s">
        <v>948</v>
      </c>
      <c r="E1725">
        <v>4223.5590517310702</v>
      </c>
      <c r="F1725">
        <f t="shared" si="206"/>
        <v>2.6249590128844438</v>
      </c>
      <c r="G1725" s="27">
        <v>132</v>
      </c>
      <c r="H1725">
        <f t="shared" si="207"/>
        <v>0.87839295367632797</v>
      </c>
      <c r="I1725">
        <f t="shared" si="208"/>
        <v>2.3057455006068648</v>
      </c>
      <c r="J1725" s="97">
        <v>1.7467768943991401E-2</v>
      </c>
      <c r="K1725" s="98">
        <v>1724</v>
      </c>
      <c r="L1725">
        <f t="shared" si="209"/>
        <v>18579.843896441696</v>
      </c>
      <c r="M1725">
        <f t="shared" si="210"/>
        <v>556.80353476055166</v>
      </c>
      <c r="N1725" t="e">
        <f t="shared" si="211"/>
        <v>#N/A</v>
      </c>
      <c r="O1725" t="str">
        <f t="shared" si="212"/>
        <v>NA</v>
      </c>
      <c r="P1725" t="e">
        <v>#N/A</v>
      </c>
      <c r="Q1725" t="e">
        <v>#N/A</v>
      </c>
      <c r="R1725" t="str" cm="1">
        <f t="array" ref="R1725">INDEX($U$2:$U$6,ROUNDUP(K1725/$T$2,0))</f>
        <v>40-60%</v>
      </c>
      <c r="V1725">
        <v>0</v>
      </c>
    </row>
    <row r="1726" spans="1:22" x14ac:dyDescent="0.25">
      <c r="A1726" s="26">
        <v>7269</v>
      </c>
      <c r="B1726" s="96" t="s">
        <v>3216</v>
      </c>
      <c r="C1726">
        <v>163351704</v>
      </c>
      <c r="D1726" t="s">
        <v>2210</v>
      </c>
      <c r="E1726">
        <v>6540.8970606407702</v>
      </c>
      <c r="F1726">
        <f t="shared" si="206"/>
        <v>4.0651939469488942</v>
      </c>
      <c r="G1726" s="27">
        <v>50</v>
      </c>
      <c r="H1726">
        <f t="shared" si="207"/>
        <v>0.21475097110506081</v>
      </c>
      <c r="I1726">
        <f t="shared" si="208"/>
        <v>0.8730043478376901</v>
      </c>
      <c r="J1726" s="97">
        <v>1.7460086956753801E-2</v>
      </c>
      <c r="K1726" s="98">
        <v>1725</v>
      </c>
      <c r="L1726">
        <f t="shared" si="209"/>
        <v>18583.909090388646</v>
      </c>
      <c r="M1726">
        <f t="shared" si="210"/>
        <v>555.93053041271401</v>
      </c>
      <c r="N1726" t="e">
        <f t="shared" si="211"/>
        <v>#N/A</v>
      </c>
      <c r="O1726" t="str">
        <f t="shared" si="212"/>
        <v>NA</v>
      </c>
      <c r="P1726" t="e">
        <v>#N/A</v>
      </c>
      <c r="Q1726" t="e">
        <v>#N/A</v>
      </c>
      <c r="R1726" t="str" cm="1">
        <f t="array" ref="R1726">INDEX($U$2:$U$6,ROUNDUP(K1726/$T$2,0))</f>
        <v>40-60%</v>
      </c>
      <c r="V1726">
        <v>0</v>
      </c>
    </row>
    <row r="1727" spans="1:22" x14ac:dyDescent="0.25">
      <c r="A1727" s="26">
        <v>4024</v>
      </c>
      <c r="B1727" s="96" t="s">
        <v>1979</v>
      </c>
      <c r="C1727">
        <v>42571101</v>
      </c>
      <c r="D1727" t="s">
        <v>578</v>
      </c>
      <c r="E1727">
        <v>9737.3632988090994</v>
      </c>
      <c r="F1727">
        <f t="shared" si="206"/>
        <v>6.0518106269789307</v>
      </c>
      <c r="G1727" s="27">
        <v>90</v>
      </c>
      <c r="H1727">
        <f t="shared" si="207"/>
        <v>0.25920791263458121</v>
      </c>
      <c r="I1727">
        <f t="shared" si="208"/>
        <v>1.5686772002789848</v>
      </c>
      <c r="J1727" s="97">
        <v>1.7429746669766499E-2</v>
      </c>
      <c r="K1727" s="98">
        <v>1726</v>
      </c>
      <c r="L1727">
        <f t="shared" si="209"/>
        <v>18589.960901015624</v>
      </c>
      <c r="M1727">
        <f t="shared" si="210"/>
        <v>554.36185321243499</v>
      </c>
      <c r="N1727" t="e">
        <f t="shared" si="211"/>
        <v>#N/A</v>
      </c>
      <c r="O1727" t="str">
        <f t="shared" si="212"/>
        <v>NA</v>
      </c>
      <c r="P1727" t="e">
        <v>#N/A</v>
      </c>
      <c r="Q1727" t="e">
        <v>#N/A</v>
      </c>
      <c r="R1727" t="str" cm="1">
        <f t="array" ref="R1727">INDEX($U$2:$U$6,ROUNDUP(K1727/$T$2,0))</f>
        <v>40-60%</v>
      </c>
      <c r="V1727">
        <v>0</v>
      </c>
    </row>
    <row r="1728" spans="1:22" x14ac:dyDescent="0.25">
      <c r="A1728" s="26">
        <v>8422</v>
      </c>
      <c r="B1728" s="96" t="s">
        <v>4743</v>
      </c>
      <c r="C1728">
        <v>163451702</v>
      </c>
      <c r="D1728" t="s">
        <v>933</v>
      </c>
      <c r="E1728">
        <v>7850.7224524457697</v>
      </c>
      <c r="F1728">
        <f t="shared" si="206"/>
        <v>4.8792557193572215</v>
      </c>
      <c r="G1728" s="27">
        <v>46</v>
      </c>
      <c r="H1728">
        <f t="shared" si="207"/>
        <v>0.16428969379643202</v>
      </c>
      <c r="I1728">
        <f t="shared" si="208"/>
        <v>0.80161142808768759</v>
      </c>
      <c r="J1728" s="97">
        <v>1.7426335393210601E-2</v>
      </c>
      <c r="K1728" s="98">
        <v>1727</v>
      </c>
      <c r="L1728">
        <f t="shared" si="209"/>
        <v>18594.840156734979</v>
      </c>
      <c r="M1728">
        <f t="shared" si="210"/>
        <v>553.56024178434734</v>
      </c>
      <c r="N1728" t="e">
        <f t="shared" si="211"/>
        <v>#N/A</v>
      </c>
      <c r="O1728" t="str">
        <f t="shared" si="212"/>
        <v>NA</v>
      </c>
      <c r="P1728" t="e">
        <v>#N/A</v>
      </c>
      <c r="Q1728" t="e">
        <v>#N/A</v>
      </c>
      <c r="R1728" t="str" cm="1">
        <f t="array" ref="R1728">INDEX($U$2:$U$6,ROUNDUP(K1728/$T$2,0))</f>
        <v>40-60%</v>
      </c>
      <c r="V1728">
        <v>0</v>
      </c>
    </row>
    <row r="1729" spans="1:22" x14ac:dyDescent="0.25">
      <c r="A1729" s="26">
        <v>3353</v>
      </c>
      <c r="B1729" s="96" t="s">
        <v>1895</v>
      </c>
      <c r="C1729">
        <v>103221101</v>
      </c>
      <c r="D1729" t="s">
        <v>318</v>
      </c>
      <c r="E1729">
        <v>43882.361900661803</v>
      </c>
      <c r="F1729">
        <f t="shared" si="206"/>
        <v>27.273065196185087</v>
      </c>
      <c r="G1729" s="27">
        <v>204</v>
      </c>
      <c r="H1729">
        <f t="shared" si="207"/>
        <v>0.12978865473876153</v>
      </c>
      <c r="I1729">
        <f t="shared" si="208"/>
        <v>3.5397344424153996</v>
      </c>
      <c r="J1729" s="97">
        <v>1.73516394236049E-2</v>
      </c>
      <c r="K1729" s="98">
        <v>1728</v>
      </c>
      <c r="L1729">
        <f t="shared" si="209"/>
        <v>18622.113221931166</v>
      </c>
      <c r="M1729">
        <f t="shared" si="210"/>
        <v>550.02050734193199</v>
      </c>
      <c r="N1729" t="e">
        <f t="shared" si="211"/>
        <v>#N/A</v>
      </c>
      <c r="O1729" t="str">
        <f t="shared" si="212"/>
        <v>NA</v>
      </c>
      <c r="P1729" t="e">
        <v>#N/A</v>
      </c>
      <c r="Q1729" t="e">
        <v>#N/A</v>
      </c>
      <c r="R1729" t="str" cm="1">
        <f t="array" ref="R1729">INDEX($U$2:$U$6,ROUNDUP(K1729/$T$2,0))</f>
        <v>40-60%</v>
      </c>
      <c r="V1729">
        <v>8.91</v>
      </c>
    </row>
    <row r="1730" spans="1:22" x14ac:dyDescent="0.25">
      <c r="A1730" s="26">
        <v>10623</v>
      </c>
      <c r="B1730" s="96" t="s">
        <v>4744</v>
      </c>
      <c r="C1730">
        <v>83242111</v>
      </c>
      <c r="D1730" t="s">
        <v>823</v>
      </c>
      <c r="E1730">
        <v>307.82905798506499</v>
      </c>
      <c r="F1730">
        <f t="shared" si="206"/>
        <v>0.19131700309823804</v>
      </c>
      <c r="G1730" s="27">
        <v>3</v>
      </c>
      <c r="H1730">
        <f t="shared" si="207"/>
        <v>0.27173453824808574</v>
      </c>
      <c r="I1730">
        <f t="shared" si="208"/>
        <v>5.1987437495907299E-2</v>
      </c>
      <c r="J1730" s="97">
        <v>1.7329145831969098E-2</v>
      </c>
      <c r="K1730" s="98">
        <v>1729</v>
      </c>
      <c r="L1730">
        <f t="shared" si="209"/>
        <v>18622.304538934262</v>
      </c>
      <c r="M1730">
        <f t="shared" si="210"/>
        <v>549.96851990443611</v>
      </c>
      <c r="N1730" t="e">
        <f t="shared" si="211"/>
        <v>#N/A</v>
      </c>
      <c r="O1730" t="str">
        <f t="shared" si="212"/>
        <v>NA</v>
      </c>
      <c r="P1730" t="e">
        <v>#N/A</v>
      </c>
      <c r="Q1730" t="e">
        <v>#N/A</v>
      </c>
      <c r="R1730" t="str" cm="1">
        <f t="array" ref="R1730">INDEX($U$2:$U$6,ROUNDUP(K1730/$T$2,0))</f>
        <v>40-60%</v>
      </c>
      <c r="V1730">
        <v>0</v>
      </c>
    </row>
    <row r="1731" spans="1:22" x14ac:dyDescent="0.25">
      <c r="A1731" s="26">
        <v>1703</v>
      </c>
      <c r="B1731" s="96" t="s">
        <v>2362</v>
      </c>
      <c r="C1731">
        <v>182631105</v>
      </c>
      <c r="D1731" t="s">
        <v>2361</v>
      </c>
      <c r="E1731">
        <v>383.748425528577</v>
      </c>
      <c r="F1731">
        <f t="shared" ref="F1731:F1794" si="213">E1731/1609</f>
        <v>0.2385011967237893</v>
      </c>
      <c r="G1731" s="27">
        <v>45</v>
      </c>
      <c r="H1731">
        <f t="shared" ref="H1731:H1794" si="214">I1731/F1731</f>
        <v>3.2624729051318169</v>
      </c>
      <c r="I1731">
        <f t="shared" ref="I1731:I1794" si="215">IFERROR(J1731*G1731,0)</f>
        <v>0.77810369215287589</v>
      </c>
      <c r="J1731" s="97">
        <v>1.7291193158952799E-2</v>
      </c>
      <c r="K1731" s="98">
        <v>1730</v>
      </c>
      <c r="L1731">
        <f t="shared" ref="L1731:L1794" si="216">L1730+F1731</f>
        <v>18622.543040130986</v>
      </c>
      <c r="M1731">
        <f t="shared" ref="M1731:M1794" si="217">M1730-I1731</f>
        <v>549.19041621228325</v>
      </c>
      <c r="N1731" t="e">
        <f t="shared" ref="N1731:N1794" si="218">IF(B1731=O1731,M1731,NA())</f>
        <v>#N/A</v>
      </c>
      <c r="O1731" t="str">
        <f t="shared" ref="O1731:O1794" si="219">IFERROR(VLOOKUP(B1731,$AE$2:$AE$420,1,FALSE),"NA")</f>
        <v>NA</v>
      </c>
      <c r="P1731" t="e">
        <v>#N/A</v>
      </c>
      <c r="Q1731" t="e">
        <v>#N/A</v>
      </c>
      <c r="R1731" t="str" cm="1">
        <f t="array" ref="R1731">INDEX($U$2:$U$6,ROUNDUP(K1731/$T$2,0))</f>
        <v>40-60%</v>
      </c>
      <c r="V1731">
        <v>0</v>
      </c>
    </row>
    <row r="1732" spans="1:22" x14ac:dyDescent="0.25">
      <c r="A1732" s="26">
        <v>2587</v>
      </c>
      <c r="B1732" s="96" t="s">
        <v>1844</v>
      </c>
      <c r="C1732">
        <v>24131103</v>
      </c>
      <c r="D1732" t="s">
        <v>1483</v>
      </c>
      <c r="E1732">
        <v>10927.297294342899</v>
      </c>
      <c r="F1732">
        <f t="shared" si="213"/>
        <v>6.7913594122702916</v>
      </c>
      <c r="G1732" s="27">
        <v>52</v>
      </c>
      <c r="H1732">
        <f t="shared" si="214"/>
        <v>0.1321550567326332</v>
      </c>
      <c r="I1732">
        <f t="shared" si="215"/>
        <v>0.89751248842028286</v>
      </c>
      <c r="J1732" s="97">
        <v>1.7259855546543901E-2</v>
      </c>
      <c r="K1732" s="98">
        <v>1731</v>
      </c>
      <c r="L1732">
        <f t="shared" si="216"/>
        <v>18629.334399543255</v>
      </c>
      <c r="M1732">
        <f t="shared" si="217"/>
        <v>548.29290372386299</v>
      </c>
      <c r="N1732" t="e">
        <f t="shared" si="218"/>
        <v>#N/A</v>
      </c>
      <c r="O1732" t="str">
        <f t="shared" si="219"/>
        <v>NA</v>
      </c>
      <c r="P1732" t="e">
        <v>#N/A</v>
      </c>
      <c r="Q1732" t="e">
        <v>#N/A</v>
      </c>
      <c r="R1732" t="str" cm="1">
        <f t="array" ref="R1732">INDEX($U$2:$U$6,ROUNDUP(K1732/$T$2,0))</f>
        <v>40-60%</v>
      </c>
      <c r="V1732">
        <v>0</v>
      </c>
    </row>
    <row r="1733" spans="1:22" x14ac:dyDescent="0.25">
      <c r="A1733" s="26">
        <v>5617</v>
      </c>
      <c r="B1733" s="96" t="s">
        <v>1003</v>
      </c>
      <c r="C1733">
        <v>42091101</v>
      </c>
      <c r="D1733" t="s">
        <v>635</v>
      </c>
      <c r="E1733">
        <v>20253.832314351799</v>
      </c>
      <c r="F1733">
        <f t="shared" si="213"/>
        <v>12.587838604320572</v>
      </c>
      <c r="G1733" s="27">
        <v>123</v>
      </c>
      <c r="H1733">
        <f t="shared" si="214"/>
        <v>0.16843404912547333</v>
      </c>
      <c r="I1733">
        <f t="shared" si="215"/>
        <v>2.1202206258636607</v>
      </c>
      <c r="J1733" s="97">
        <v>1.7237566063932199E-2</v>
      </c>
      <c r="K1733" s="98">
        <v>1732</v>
      </c>
      <c r="L1733">
        <f t="shared" si="216"/>
        <v>18641.922238147577</v>
      </c>
      <c r="M1733">
        <f t="shared" si="217"/>
        <v>546.17268309799931</v>
      </c>
      <c r="N1733" t="e">
        <f t="shared" si="218"/>
        <v>#N/A</v>
      </c>
      <c r="O1733" t="str">
        <f t="shared" si="219"/>
        <v>NA</v>
      </c>
      <c r="P1733" t="e">
        <v>#N/A</v>
      </c>
      <c r="Q1733" t="e">
        <v>#N/A</v>
      </c>
      <c r="R1733" t="str" cm="1">
        <f t="array" ref="R1733">INDEX($U$2:$U$6,ROUNDUP(K1733/$T$2,0))</f>
        <v>40-60%</v>
      </c>
      <c r="V1733">
        <v>0</v>
      </c>
    </row>
    <row r="1734" spans="1:22" x14ac:dyDescent="0.25">
      <c r="A1734" s="26">
        <v>183</v>
      </c>
      <c r="B1734" s="96" t="s">
        <v>4745</v>
      </c>
      <c r="C1734">
        <v>42141101</v>
      </c>
      <c r="D1734" t="s">
        <v>935</v>
      </c>
      <c r="E1734">
        <v>185.947516829666</v>
      </c>
      <c r="F1734">
        <f t="shared" si="213"/>
        <v>0.11556713289600125</v>
      </c>
      <c r="G1734" s="27">
        <v>187</v>
      </c>
      <c r="H1734">
        <f t="shared" si="214"/>
        <v>27.842051725599941</v>
      </c>
      <c r="I1734">
        <f t="shared" si="215"/>
        <v>3.2176260918697492</v>
      </c>
      <c r="J1734" s="97">
        <v>1.7206556641014701E-2</v>
      </c>
      <c r="K1734" s="98">
        <v>1733</v>
      </c>
      <c r="L1734">
        <f t="shared" si="216"/>
        <v>18642.037805280474</v>
      </c>
      <c r="M1734">
        <f t="shared" si="217"/>
        <v>542.95505700612955</v>
      </c>
      <c r="N1734" t="e">
        <f t="shared" si="218"/>
        <v>#N/A</v>
      </c>
      <c r="O1734" t="str">
        <f t="shared" si="219"/>
        <v>NA</v>
      </c>
      <c r="P1734" t="e">
        <v>#N/A</v>
      </c>
      <c r="Q1734" t="e">
        <v>#N/A</v>
      </c>
      <c r="R1734" t="str" cm="1">
        <f t="array" ref="R1734">INDEX($U$2:$U$6,ROUNDUP(K1734/$T$2,0))</f>
        <v>40-60%</v>
      </c>
      <c r="V1734">
        <v>0</v>
      </c>
    </row>
    <row r="1735" spans="1:22" x14ac:dyDescent="0.25">
      <c r="A1735" s="26">
        <v>5761</v>
      </c>
      <c r="B1735" s="96" t="s">
        <v>2867</v>
      </c>
      <c r="C1735">
        <v>182631102</v>
      </c>
      <c r="D1735" t="s">
        <v>2802</v>
      </c>
      <c r="E1735">
        <v>65.164728518160899</v>
      </c>
      <c r="F1735">
        <f t="shared" si="213"/>
        <v>4.0500142024960162E-2</v>
      </c>
      <c r="G1735" s="27">
        <v>30</v>
      </c>
      <c r="H1735">
        <f t="shared" si="214"/>
        <v>12.721922716452024</v>
      </c>
      <c r="I1735">
        <f t="shared" si="215"/>
        <v>0.515239676846874</v>
      </c>
      <c r="J1735" s="97">
        <v>1.71746558948958E-2</v>
      </c>
      <c r="K1735" s="98">
        <v>1734</v>
      </c>
      <c r="L1735">
        <f t="shared" si="216"/>
        <v>18642.078305422499</v>
      </c>
      <c r="M1735">
        <f t="shared" si="217"/>
        <v>542.43981732928273</v>
      </c>
      <c r="N1735" t="e">
        <f t="shared" si="218"/>
        <v>#N/A</v>
      </c>
      <c r="O1735" t="str">
        <f t="shared" si="219"/>
        <v>NA</v>
      </c>
      <c r="P1735" t="e">
        <v>#N/A</v>
      </c>
      <c r="Q1735" t="e">
        <v>#N/A</v>
      </c>
      <c r="R1735" t="str" cm="1">
        <f t="array" ref="R1735">INDEX($U$2:$U$6,ROUNDUP(K1735/$T$2,0))</f>
        <v>40-60%</v>
      </c>
      <c r="V1735">
        <v>0</v>
      </c>
    </row>
    <row r="1736" spans="1:22" x14ac:dyDescent="0.25">
      <c r="A1736" s="26">
        <v>694</v>
      </c>
      <c r="B1736" s="96" t="s">
        <v>2104</v>
      </c>
      <c r="C1736">
        <v>103721101</v>
      </c>
      <c r="D1736" t="s">
        <v>742</v>
      </c>
      <c r="E1736">
        <v>12944.3528992356</v>
      </c>
      <c r="F1736">
        <f t="shared" si="213"/>
        <v>8.044967619164451</v>
      </c>
      <c r="G1736" s="27">
        <v>82</v>
      </c>
      <c r="H1736">
        <f t="shared" si="214"/>
        <v>0.17500110157052517</v>
      </c>
      <c r="I1736">
        <f t="shared" si="215"/>
        <v>1.4078781954529842</v>
      </c>
      <c r="J1736" s="97">
        <v>1.7169246286012001E-2</v>
      </c>
      <c r="K1736" s="98">
        <v>1735</v>
      </c>
      <c r="L1736">
        <f t="shared" si="216"/>
        <v>18650.123273041663</v>
      </c>
      <c r="M1736">
        <f t="shared" si="217"/>
        <v>541.03193913382972</v>
      </c>
      <c r="N1736" t="e">
        <f t="shared" si="218"/>
        <v>#N/A</v>
      </c>
      <c r="O1736" t="str">
        <f t="shared" si="219"/>
        <v>NA</v>
      </c>
      <c r="P1736" t="e">
        <v>#N/A</v>
      </c>
      <c r="Q1736" t="e">
        <v>#N/A</v>
      </c>
      <c r="R1736" t="str" cm="1">
        <f t="array" ref="R1736">INDEX($U$2:$U$6,ROUNDUP(K1736/$T$2,0))</f>
        <v>40-60%</v>
      </c>
      <c r="V1736">
        <v>0</v>
      </c>
    </row>
    <row r="1737" spans="1:22" x14ac:dyDescent="0.25">
      <c r="A1737" s="26">
        <v>6571</v>
      </c>
      <c r="B1737" s="96" t="s">
        <v>2252</v>
      </c>
      <c r="C1737">
        <v>103491101</v>
      </c>
      <c r="D1737" t="s">
        <v>1510</v>
      </c>
      <c r="E1737">
        <v>3970.6556881143702</v>
      </c>
      <c r="F1737">
        <f t="shared" si="213"/>
        <v>2.4677785507236609</v>
      </c>
      <c r="G1737" s="27">
        <v>217</v>
      </c>
      <c r="H1737">
        <f t="shared" si="214"/>
        <v>1.507207909986584</v>
      </c>
      <c r="I1737">
        <f t="shared" si="215"/>
        <v>3.7194553517459301</v>
      </c>
      <c r="J1737" s="97">
        <v>1.7140347243068801E-2</v>
      </c>
      <c r="K1737" s="98">
        <v>1736</v>
      </c>
      <c r="L1737">
        <f t="shared" si="216"/>
        <v>18652.591051592386</v>
      </c>
      <c r="M1737">
        <f t="shared" si="217"/>
        <v>537.31248378208375</v>
      </c>
      <c r="N1737" t="e">
        <f t="shared" si="218"/>
        <v>#N/A</v>
      </c>
      <c r="O1737" t="str">
        <f t="shared" si="219"/>
        <v>NA</v>
      </c>
      <c r="P1737" t="e">
        <v>#N/A</v>
      </c>
      <c r="Q1737" t="e">
        <v>#N/A</v>
      </c>
      <c r="R1737" t="str" cm="1">
        <f t="array" ref="R1737">INDEX($U$2:$U$6,ROUNDUP(K1737/$T$2,0))</f>
        <v>40-60%</v>
      </c>
      <c r="V1737">
        <v>0</v>
      </c>
    </row>
    <row r="1738" spans="1:22" x14ac:dyDescent="0.25">
      <c r="A1738" s="26">
        <v>7993</v>
      </c>
      <c r="B1738" s="96" t="s">
        <v>4746</v>
      </c>
      <c r="C1738">
        <v>103561101</v>
      </c>
      <c r="D1738" t="s">
        <v>523</v>
      </c>
      <c r="E1738">
        <v>6754.54129552832</v>
      </c>
      <c r="F1738">
        <f t="shared" si="213"/>
        <v>4.1979747020064142</v>
      </c>
      <c r="G1738" s="27">
        <v>47</v>
      </c>
      <c r="H1738">
        <f t="shared" si="214"/>
        <v>0.19186184823565519</v>
      </c>
      <c r="I1738">
        <f t="shared" si="215"/>
        <v>0.80543118517347445</v>
      </c>
      <c r="J1738" s="97">
        <v>1.7136833727095201E-2</v>
      </c>
      <c r="K1738" s="98">
        <v>1737</v>
      </c>
      <c r="L1738">
        <f t="shared" si="216"/>
        <v>18656.789026294391</v>
      </c>
      <c r="M1738">
        <f t="shared" si="217"/>
        <v>536.50705259691028</v>
      </c>
      <c r="N1738" t="e">
        <f t="shared" si="218"/>
        <v>#N/A</v>
      </c>
      <c r="O1738" t="str">
        <f t="shared" si="219"/>
        <v>NA</v>
      </c>
      <c r="P1738" t="e">
        <v>#N/A</v>
      </c>
      <c r="Q1738" t="e">
        <v>#N/A</v>
      </c>
      <c r="R1738" t="str" cm="1">
        <f t="array" ref="R1738">INDEX($U$2:$U$6,ROUNDUP(K1738/$T$2,0))</f>
        <v>40-60%</v>
      </c>
      <c r="V1738">
        <v>0</v>
      </c>
    </row>
    <row r="1739" spans="1:22" x14ac:dyDescent="0.25">
      <c r="A1739" s="26">
        <v>3453</v>
      </c>
      <c r="B1739" s="96" t="s">
        <v>1596</v>
      </c>
      <c r="C1739">
        <v>82021107</v>
      </c>
      <c r="D1739" t="s">
        <v>1252</v>
      </c>
      <c r="E1739">
        <v>39130.988185018898</v>
      </c>
      <c r="F1739">
        <f t="shared" si="213"/>
        <v>24.320067237426287</v>
      </c>
      <c r="G1739" s="27">
        <v>220</v>
      </c>
      <c r="H1739">
        <f t="shared" si="214"/>
        <v>0.15352167652161941</v>
      </c>
      <c r="I1739">
        <f t="shared" si="215"/>
        <v>3.7336574954081923</v>
      </c>
      <c r="J1739" s="97">
        <v>1.6971170433673601E-2</v>
      </c>
      <c r="K1739" s="98">
        <v>1738</v>
      </c>
      <c r="L1739">
        <f t="shared" si="216"/>
        <v>18681.109093531817</v>
      </c>
      <c r="M1739">
        <f t="shared" si="217"/>
        <v>532.77339510150205</v>
      </c>
      <c r="N1739" t="e">
        <f t="shared" si="218"/>
        <v>#N/A</v>
      </c>
      <c r="O1739" t="str">
        <f t="shared" si="219"/>
        <v>NA</v>
      </c>
      <c r="P1739" t="e">
        <v>#N/A</v>
      </c>
      <c r="Q1739" t="e">
        <v>#N/A</v>
      </c>
      <c r="R1739" t="str" cm="1">
        <f t="array" ref="R1739">INDEX($U$2:$U$6,ROUNDUP(K1739/$T$2,0))</f>
        <v>40-60%</v>
      </c>
      <c r="V1739">
        <v>0</v>
      </c>
    </row>
    <row r="1740" spans="1:22" x14ac:dyDescent="0.25">
      <c r="A1740" s="26">
        <v>3503</v>
      </c>
      <c r="B1740" s="96" t="s">
        <v>4747</v>
      </c>
      <c r="C1740">
        <v>12022215</v>
      </c>
      <c r="D1740" t="s">
        <v>1453</v>
      </c>
      <c r="E1740">
        <v>3361.2921869030101</v>
      </c>
      <c r="F1740">
        <f t="shared" si="213"/>
        <v>2.0890566730285953</v>
      </c>
      <c r="G1740" s="27">
        <v>106</v>
      </c>
      <c r="H1740">
        <f t="shared" si="214"/>
        <v>0.85929088555509003</v>
      </c>
      <c r="I1740">
        <f t="shared" si="215"/>
        <v>1.7951073585415118</v>
      </c>
      <c r="J1740" s="97">
        <v>1.6934975080580301E-2</v>
      </c>
      <c r="K1740" s="98">
        <v>1739</v>
      </c>
      <c r="L1740">
        <f t="shared" si="216"/>
        <v>18683.198150204844</v>
      </c>
      <c r="M1740">
        <f t="shared" si="217"/>
        <v>530.97828774296056</v>
      </c>
      <c r="N1740" t="e">
        <f t="shared" si="218"/>
        <v>#N/A</v>
      </c>
      <c r="O1740" t="str">
        <f t="shared" si="219"/>
        <v>NA</v>
      </c>
      <c r="P1740" t="e">
        <v>#N/A</v>
      </c>
      <c r="Q1740" t="e">
        <v>#N/A</v>
      </c>
      <c r="R1740" t="str" cm="1">
        <f t="array" ref="R1740">INDEX($U$2:$U$6,ROUNDUP(K1740/$T$2,0))</f>
        <v>40-60%</v>
      </c>
      <c r="V1740">
        <v>0</v>
      </c>
    </row>
    <row r="1741" spans="1:22" x14ac:dyDescent="0.25">
      <c r="A1741" s="26">
        <v>5231</v>
      </c>
      <c r="B1741" s="96" t="s">
        <v>4748</v>
      </c>
      <c r="C1741">
        <v>103311101</v>
      </c>
      <c r="D1741" t="s">
        <v>4554</v>
      </c>
      <c r="E1741">
        <v>1997.95687157916</v>
      </c>
      <c r="F1741">
        <f t="shared" si="213"/>
        <v>1.2417382669851833</v>
      </c>
      <c r="G1741" s="27">
        <v>29</v>
      </c>
      <c r="H1741">
        <f t="shared" si="214"/>
        <v>0.39458097226034244</v>
      </c>
      <c r="I1741">
        <f t="shared" si="215"/>
        <v>0.48996629267988634</v>
      </c>
      <c r="J1741" s="97">
        <v>1.6895389402754701E-2</v>
      </c>
      <c r="K1741" s="98">
        <v>1740</v>
      </c>
      <c r="L1741">
        <f t="shared" si="216"/>
        <v>18684.439888471828</v>
      </c>
      <c r="M1741">
        <f t="shared" si="217"/>
        <v>530.48832145028064</v>
      </c>
      <c r="N1741" t="e">
        <f t="shared" si="218"/>
        <v>#N/A</v>
      </c>
      <c r="O1741" t="str">
        <f t="shared" si="219"/>
        <v>NA</v>
      </c>
      <c r="P1741" t="e">
        <v>#N/A</v>
      </c>
      <c r="Q1741" t="e">
        <v>#N/A</v>
      </c>
      <c r="R1741" t="str" cm="1">
        <f t="array" ref="R1741">INDEX($U$2:$U$6,ROUNDUP(K1741/$T$2,0))</f>
        <v>40-60%</v>
      </c>
      <c r="V1741">
        <v>0</v>
      </c>
    </row>
    <row r="1742" spans="1:22" x14ac:dyDescent="0.25">
      <c r="A1742" s="26">
        <v>5033</v>
      </c>
      <c r="B1742" s="96" t="s">
        <v>1498</v>
      </c>
      <c r="C1742">
        <v>42031124</v>
      </c>
      <c r="D1742" t="s">
        <v>562</v>
      </c>
      <c r="E1742">
        <v>4501.3903878763003</v>
      </c>
      <c r="F1742">
        <f t="shared" si="213"/>
        <v>2.79763231067514</v>
      </c>
      <c r="G1742" s="27">
        <v>36</v>
      </c>
      <c r="H1742">
        <f t="shared" si="214"/>
        <v>0.21728242112320928</v>
      </c>
      <c r="I1742">
        <f t="shared" si="215"/>
        <v>0.60787632187601282</v>
      </c>
      <c r="J1742" s="97">
        <v>1.6885453385444799E-2</v>
      </c>
      <c r="K1742" s="98">
        <v>1741</v>
      </c>
      <c r="L1742">
        <f t="shared" si="216"/>
        <v>18687.237520782503</v>
      </c>
      <c r="M1742">
        <f t="shared" si="217"/>
        <v>529.88044512840463</v>
      </c>
      <c r="N1742" t="e">
        <f t="shared" si="218"/>
        <v>#N/A</v>
      </c>
      <c r="O1742" t="str">
        <f t="shared" si="219"/>
        <v>NA</v>
      </c>
      <c r="P1742" t="e">
        <v>#N/A</v>
      </c>
      <c r="Q1742" t="e">
        <v>#N/A</v>
      </c>
      <c r="R1742" t="str" cm="1">
        <f t="array" ref="R1742">INDEX($U$2:$U$6,ROUNDUP(K1742/$T$2,0))</f>
        <v>40-60%</v>
      </c>
      <c r="V1742">
        <v>0</v>
      </c>
    </row>
    <row r="1743" spans="1:22" x14ac:dyDescent="0.25">
      <c r="A1743" s="26">
        <v>4749</v>
      </c>
      <c r="B1743" s="96" t="s">
        <v>803</v>
      </c>
      <c r="C1743">
        <v>192311141</v>
      </c>
      <c r="D1743" t="s">
        <v>408</v>
      </c>
      <c r="E1743">
        <v>3211.9110028661598</v>
      </c>
      <c r="F1743">
        <f t="shared" si="213"/>
        <v>1.9962156636831323</v>
      </c>
      <c r="G1743" s="27">
        <v>34</v>
      </c>
      <c r="H1743">
        <f t="shared" si="214"/>
        <v>0.28727733493801938</v>
      </c>
      <c r="I1743">
        <f t="shared" si="215"/>
        <v>0.57346751582441979</v>
      </c>
      <c r="J1743" s="97">
        <v>1.68666916418947E-2</v>
      </c>
      <c r="K1743" s="98">
        <v>1742</v>
      </c>
      <c r="L1743">
        <f t="shared" si="216"/>
        <v>18689.233736446186</v>
      </c>
      <c r="M1743">
        <f t="shared" si="217"/>
        <v>529.30697761258023</v>
      </c>
      <c r="N1743" t="e">
        <f t="shared" si="218"/>
        <v>#N/A</v>
      </c>
      <c r="O1743" t="str">
        <f t="shared" si="219"/>
        <v>NA</v>
      </c>
      <c r="P1743" t="e">
        <v>#N/A</v>
      </c>
      <c r="Q1743" t="e">
        <v>#N/A</v>
      </c>
      <c r="R1743" t="str" cm="1">
        <f t="array" ref="R1743">INDEX($U$2:$U$6,ROUNDUP(K1743/$T$2,0))</f>
        <v>40-60%</v>
      </c>
      <c r="V1743">
        <v>0</v>
      </c>
    </row>
    <row r="1744" spans="1:22" x14ac:dyDescent="0.25">
      <c r="A1744" s="26">
        <v>8284</v>
      </c>
      <c r="B1744" s="96" t="s">
        <v>2835</v>
      </c>
      <c r="C1744">
        <v>103381101</v>
      </c>
      <c r="D1744" t="s">
        <v>2377</v>
      </c>
      <c r="E1744">
        <v>1371.4853570642299</v>
      </c>
      <c r="F1744">
        <f t="shared" si="213"/>
        <v>0.85238368990940327</v>
      </c>
      <c r="G1744" s="27">
        <v>10</v>
      </c>
      <c r="H1744">
        <f t="shared" si="214"/>
        <v>0.19779670258030363</v>
      </c>
      <c r="I1744">
        <f t="shared" si="215"/>
        <v>0.168598683197312</v>
      </c>
      <c r="J1744" s="97">
        <v>1.68598683197312E-2</v>
      </c>
      <c r="K1744" s="98">
        <v>1743</v>
      </c>
      <c r="L1744">
        <f t="shared" si="216"/>
        <v>18690.086120136097</v>
      </c>
      <c r="M1744">
        <f t="shared" si="217"/>
        <v>529.13837892938295</v>
      </c>
      <c r="N1744" t="e">
        <f t="shared" si="218"/>
        <v>#N/A</v>
      </c>
      <c r="O1744" t="str">
        <f t="shared" si="219"/>
        <v>NA</v>
      </c>
      <c r="P1744" t="e">
        <v>#N/A</v>
      </c>
      <c r="Q1744" t="e">
        <v>#N/A</v>
      </c>
      <c r="R1744" t="str" cm="1">
        <f t="array" ref="R1744">INDEX($U$2:$U$6,ROUNDUP(K1744/$T$2,0))</f>
        <v>40-60%</v>
      </c>
      <c r="V1744">
        <v>0</v>
      </c>
    </row>
    <row r="1745" spans="1:22" x14ac:dyDescent="0.25">
      <c r="A1745" s="26">
        <v>10232</v>
      </c>
      <c r="B1745" s="96" t="s">
        <v>4749</v>
      </c>
      <c r="C1745">
        <v>161380201</v>
      </c>
      <c r="D1745" t="s">
        <v>1758</v>
      </c>
      <c r="E1745">
        <v>6022.6717613153896</v>
      </c>
      <c r="F1745">
        <f t="shared" si="213"/>
        <v>3.743114829903909</v>
      </c>
      <c r="G1745" s="27">
        <v>20</v>
      </c>
      <c r="H1745">
        <f t="shared" si="214"/>
        <v>8.9772089874103136E-2</v>
      </c>
      <c r="I1745">
        <f t="shared" si="215"/>
        <v>0.33602724091922198</v>
      </c>
      <c r="J1745" s="97">
        <v>1.68013620459611E-2</v>
      </c>
      <c r="K1745" s="98">
        <v>1744</v>
      </c>
      <c r="L1745">
        <f t="shared" si="216"/>
        <v>18693.829234966001</v>
      </c>
      <c r="M1745">
        <f t="shared" si="217"/>
        <v>528.80235168846377</v>
      </c>
      <c r="N1745" t="e">
        <f t="shared" si="218"/>
        <v>#N/A</v>
      </c>
      <c r="O1745" t="str">
        <f t="shared" si="219"/>
        <v>NA</v>
      </c>
      <c r="P1745" t="e">
        <v>#N/A</v>
      </c>
      <c r="Q1745" t="e">
        <v>#N/A</v>
      </c>
      <c r="R1745" t="str" cm="1">
        <f t="array" ref="R1745">INDEX($U$2:$U$6,ROUNDUP(K1745/$T$2,0))</f>
        <v>40-60%</v>
      </c>
      <c r="V1745">
        <v>0</v>
      </c>
    </row>
    <row r="1746" spans="1:22" x14ac:dyDescent="0.25">
      <c r="A1746" s="26">
        <v>5809</v>
      </c>
      <c r="B1746" s="96" t="s">
        <v>1236</v>
      </c>
      <c r="C1746">
        <v>183052110</v>
      </c>
      <c r="D1746" t="s">
        <v>845</v>
      </c>
      <c r="E1746">
        <v>47470.959716091202</v>
      </c>
      <c r="F1746">
        <f t="shared" si="213"/>
        <v>29.503393235606712</v>
      </c>
      <c r="G1746" s="27">
        <v>251</v>
      </c>
      <c r="H1746">
        <f t="shared" si="214"/>
        <v>0.14262852020712966</v>
      </c>
      <c r="I1746">
        <f t="shared" si="215"/>
        <v>4.2080253182836245</v>
      </c>
      <c r="J1746" s="97">
        <v>1.67650411086997E-2</v>
      </c>
      <c r="K1746" s="98">
        <v>1745</v>
      </c>
      <c r="L1746">
        <f t="shared" si="216"/>
        <v>18723.332628201606</v>
      </c>
      <c r="M1746">
        <f t="shared" si="217"/>
        <v>524.59432637018017</v>
      </c>
      <c r="N1746" t="e">
        <f t="shared" si="218"/>
        <v>#N/A</v>
      </c>
      <c r="O1746" t="str">
        <f t="shared" si="219"/>
        <v>NA</v>
      </c>
      <c r="P1746" t="e">
        <v>#N/A</v>
      </c>
      <c r="Q1746" t="e">
        <v>#N/A</v>
      </c>
      <c r="R1746" t="str" cm="1">
        <f t="array" ref="R1746">INDEX($U$2:$U$6,ROUNDUP(K1746/$T$2,0))</f>
        <v>40-60%</v>
      </c>
      <c r="V1746">
        <v>0</v>
      </c>
    </row>
    <row r="1747" spans="1:22" x14ac:dyDescent="0.25">
      <c r="A1747" s="26">
        <v>7289</v>
      </c>
      <c r="B1747" s="96" t="s">
        <v>1056</v>
      </c>
      <c r="C1747">
        <v>153081110</v>
      </c>
      <c r="D1747" t="s">
        <v>1055</v>
      </c>
      <c r="E1747">
        <v>11698.5343735979</v>
      </c>
      <c r="F1747">
        <f t="shared" si="213"/>
        <v>7.2706863726525173</v>
      </c>
      <c r="G1747" s="27">
        <v>80</v>
      </c>
      <c r="H1747">
        <f t="shared" si="214"/>
        <v>0.18443450933707106</v>
      </c>
      <c r="I1747">
        <f t="shared" si="215"/>
        <v>1.3409654736838961</v>
      </c>
      <c r="J1747" s="97">
        <v>1.6762068421048701E-2</v>
      </c>
      <c r="K1747" s="98">
        <v>1746</v>
      </c>
      <c r="L1747">
        <f t="shared" si="216"/>
        <v>18730.603314574259</v>
      </c>
      <c r="M1747">
        <f t="shared" si="217"/>
        <v>523.25336089649625</v>
      </c>
      <c r="N1747" t="e">
        <f t="shared" si="218"/>
        <v>#N/A</v>
      </c>
      <c r="O1747" t="str">
        <f t="shared" si="219"/>
        <v>NA</v>
      </c>
      <c r="P1747" t="e">
        <v>#N/A</v>
      </c>
      <c r="Q1747" t="e">
        <v>#N/A</v>
      </c>
      <c r="R1747" t="str" cm="1">
        <f t="array" ref="R1747">INDEX($U$2:$U$6,ROUNDUP(K1747/$T$2,0))</f>
        <v>40-60%</v>
      </c>
      <c r="V1747">
        <v>0</v>
      </c>
    </row>
    <row r="1748" spans="1:22" x14ac:dyDescent="0.25">
      <c r="A1748" s="26">
        <v>9046</v>
      </c>
      <c r="B1748" s="96" t="s">
        <v>2348</v>
      </c>
      <c r="C1748">
        <v>182941102</v>
      </c>
      <c r="D1748" t="s">
        <v>1874</v>
      </c>
      <c r="E1748">
        <v>6559.0005809120403</v>
      </c>
      <c r="F1748">
        <f t="shared" si="213"/>
        <v>4.07644535793166</v>
      </c>
      <c r="G1748" s="27">
        <v>41</v>
      </c>
      <c r="H1748">
        <f t="shared" si="214"/>
        <v>0.16840110749686607</v>
      </c>
      <c r="I1748">
        <f t="shared" si="215"/>
        <v>0.68647791292615012</v>
      </c>
      <c r="J1748" s="97">
        <v>1.6743363729906102E-2</v>
      </c>
      <c r="K1748" s="98">
        <v>1747</v>
      </c>
      <c r="L1748">
        <f t="shared" si="216"/>
        <v>18734.679759932191</v>
      </c>
      <c r="M1748">
        <f t="shared" si="217"/>
        <v>522.56688298357005</v>
      </c>
      <c r="N1748" t="e">
        <f t="shared" si="218"/>
        <v>#N/A</v>
      </c>
      <c r="O1748" t="str">
        <f t="shared" si="219"/>
        <v>NA</v>
      </c>
      <c r="P1748" t="e">
        <v>#N/A</v>
      </c>
      <c r="Q1748" t="e">
        <v>#N/A</v>
      </c>
      <c r="R1748" t="str" cm="1">
        <f t="array" ref="R1748">INDEX($U$2:$U$6,ROUNDUP(K1748/$T$2,0))</f>
        <v>40-60%</v>
      </c>
      <c r="V1748">
        <v>0</v>
      </c>
    </row>
    <row r="1749" spans="1:22" x14ac:dyDescent="0.25">
      <c r="A1749" s="26">
        <v>3955</v>
      </c>
      <c r="B1749" s="96" t="s">
        <v>4750</v>
      </c>
      <c r="C1749">
        <v>102530401</v>
      </c>
      <c r="D1749" t="s">
        <v>1946</v>
      </c>
      <c r="E1749">
        <v>17261.1138051669</v>
      </c>
      <c r="F1749">
        <f t="shared" si="213"/>
        <v>10.727851960948975</v>
      </c>
      <c r="G1749" s="27">
        <v>77</v>
      </c>
      <c r="H1749">
        <f t="shared" si="214"/>
        <v>0.12006687100486929</v>
      </c>
      <c r="I1749">
        <f t="shared" si="215"/>
        <v>1.2880596175545946</v>
      </c>
      <c r="J1749" s="97">
        <v>1.6728046981228501E-2</v>
      </c>
      <c r="K1749" s="98">
        <v>1748</v>
      </c>
      <c r="L1749">
        <f t="shared" si="216"/>
        <v>18745.407611893141</v>
      </c>
      <c r="M1749">
        <f t="shared" si="217"/>
        <v>521.27882336601544</v>
      </c>
      <c r="N1749" t="e">
        <f t="shared" si="218"/>
        <v>#N/A</v>
      </c>
      <c r="O1749" t="str">
        <f t="shared" si="219"/>
        <v>NA</v>
      </c>
      <c r="P1749" t="e">
        <v>#N/A</v>
      </c>
      <c r="Q1749" t="e">
        <v>#N/A</v>
      </c>
      <c r="R1749" t="str" cm="1">
        <f t="array" ref="R1749">INDEX($U$2:$U$6,ROUNDUP(K1749/$T$2,0))</f>
        <v>40-60%</v>
      </c>
      <c r="V1749">
        <v>1.7643939393939394</v>
      </c>
    </row>
    <row r="1750" spans="1:22" x14ac:dyDescent="0.25">
      <c r="A1750" s="26">
        <v>4383</v>
      </c>
      <c r="B1750" s="96" t="s">
        <v>409</v>
      </c>
      <c r="C1750">
        <v>192311141</v>
      </c>
      <c r="D1750" t="s">
        <v>408</v>
      </c>
      <c r="E1750">
        <v>10430.4829869229</v>
      </c>
      <c r="F1750">
        <f t="shared" si="213"/>
        <v>6.4825873131901179</v>
      </c>
      <c r="G1750" s="27">
        <v>40</v>
      </c>
      <c r="H1750">
        <f t="shared" si="214"/>
        <v>0.102867324661345</v>
      </c>
      <c r="I1750">
        <f t="shared" si="215"/>
        <v>0.66684641379144405</v>
      </c>
      <c r="J1750" s="97">
        <v>1.66711603447861E-2</v>
      </c>
      <c r="K1750" s="98">
        <v>1749</v>
      </c>
      <c r="L1750">
        <f t="shared" si="216"/>
        <v>18751.890199206329</v>
      </c>
      <c r="M1750">
        <f t="shared" si="217"/>
        <v>520.61197695222404</v>
      </c>
      <c r="N1750" t="e">
        <f t="shared" si="218"/>
        <v>#N/A</v>
      </c>
      <c r="O1750" t="str">
        <f t="shared" si="219"/>
        <v>NA</v>
      </c>
      <c r="P1750" t="e">
        <v>#N/A</v>
      </c>
      <c r="Q1750" t="e">
        <v>#N/A</v>
      </c>
      <c r="R1750" t="str" cm="1">
        <f t="array" ref="R1750">INDEX($U$2:$U$6,ROUNDUP(K1750/$T$2,0))</f>
        <v>40-60%</v>
      </c>
      <c r="V1750">
        <v>0</v>
      </c>
    </row>
    <row r="1751" spans="1:22" x14ac:dyDescent="0.25">
      <c r="A1751" s="26">
        <v>9718</v>
      </c>
      <c r="B1751" s="96" t="s">
        <v>4751</v>
      </c>
      <c r="C1751">
        <v>192221101</v>
      </c>
      <c r="D1751" t="s">
        <v>502</v>
      </c>
      <c r="E1751">
        <v>10298.186892686401</v>
      </c>
      <c r="F1751">
        <f t="shared" si="213"/>
        <v>6.400364756175513</v>
      </c>
      <c r="G1751" s="27">
        <v>17</v>
      </c>
      <c r="H1751">
        <f t="shared" si="214"/>
        <v>4.4253100154768556E-2</v>
      </c>
      <c r="I1751">
        <f t="shared" si="215"/>
        <v>0.28323598258208582</v>
      </c>
      <c r="J1751" s="97">
        <v>1.6660940151887401E-2</v>
      </c>
      <c r="K1751" s="98">
        <v>1750</v>
      </c>
      <c r="L1751">
        <f t="shared" si="216"/>
        <v>18758.290563962506</v>
      </c>
      <c r="M1751">
        <f t="shared" si="217"/>
        <v>520.3287409696419</v>
      </c>
      <c r="N1751" t="e">
        <f t="shared" si="218"/>
        <v>#N/A</v>
      </c>
      <c r="O1751" t="str">
        <f t="shared" si="219"/>
        <v>NA</v>
      </c>
      <c r="P1751" t="e">
        <v>#N/A</v>
      </c>
      <c r="Q1751" t="e">
        <v>#N/A</v>
      </c>
      <c r="R1751" t="str" cm="1">
        <f t="array" ref="R1751">INDEX($U$2:$U$6,ROUNDUP(K1751/$T$2,0))</f>
        <v>40-60%</v>
      </c>
      <c r="V1751">
        <v>0</v>
      </c>
    </row>
    <row r="1752" spans="1:22" x14ac:dyDescent="0.25">
      <c r="A1752" s="26">
        <v>7551</v>
      </c>
      <c r="B1752" s="96" t="s">
        <v>4752</v>
      </c>
      <c r="C1752">
        <v>192221101</v>
      </c>
      <c r="D1752" t="s">
        <v>502</v>
      </c>
      <c r="E1752">
        <v>17736.271587683099</v>
      </c>
      <c r="F1752">
        <f t="shared" si="213"/>
        <v>11.023164442313922</v>
      </c>
      <c r="G1752" s="27">
        <v>69</v>
      </c>
      <c r="H1752">
        <f t="shared" si="214"/>
        <v>0.10406043847838461</v>
      </c>
      <c r="I1752">
        <f t="shared" si="215"/>
        <v>1.1470753252865247</v>
      </c>
      <c r="J1752" s="97">
        <v>1.6624280076616298E-2</v>
      </c>
      <c r="K1752" s="98">
        <v>1751</v>
      </c>
      <c r="L1752">
        <f t="shared" si="216"/>
        <v>18769.313728404821</v>
      </c>
      <c r="M1752">
        <f t="shared" si="217"/>
        <v>519.18166564435535</v>
      </c>
      <c r="N1752" t="e">
        <f t="shared" si="218"/>
        <v>#N/A</v>
      </c>
      <c r="O1752" t="str">
        <f t="shared" si="219"/>
        <v>NA</v>
      </c>
      <c r="P1752" t="e">
        <v>#N/A</v>
      </c>
      <c r="Q1752" t="e">
        <v>#N/A</v>
      </c>
      <c r="R1752" t="str" cm="1">
        <f t="array" ref="R1752">INDEX($U$2:$U$6,ROUNDUP(K1752/$T$2,0))</f>
        <v>40-60%</v>
      </c>
      <c r="V1752">
        <v>0</v>
      </c>
    </row>
    <row r="1753" spans="1:22" x14ac:dyDescent="0.25">
      <c r="A1753" s="26">
        <v>9937</v>
      </c>
      <c r="B1753" s="96" t="s">
        <v>2608</v>
      </c>
      <c r="C1753">
        <v>182941102</v>
      </c>
      <c r="D1753" t="s">
        <v>1874</v>
      </c>
      <c r="E1753">
        <v>4546.6103265481597</v>
      </c>
      <c r="F1753">
        <f t="shared" si="213"/>
        <v>2.8257366852381351</v>
      </c>
      <c r="G1753" s="27">
        <v>27</v>
      </c>
      <c r="H1753">
        <f t="shared" si="214"/>
        <v>0.15803817261518213</v>
      </c>
      <c r="I1753">
        <f t="shared" si="215"/>
        <v>0.44657426202671702</v>
      </c>
      <c r="J1753" s="97">
        <v>1.6539787482471001E-2</v>
      </c>
      <c r="K1753" s="98">
        <v>1752</v>
      </c>
      <c r="L1753">
        <f t="shared" si="216"/>
        <v>18772.139465090058</v>
      </c>
      <c r="M1753">
        <f t="shared" si="217"/>
        <v>518.73509138232862</v>
      </c>
      <c r="N1753" t="e">
        <f t="shared" si="218"/>
        <v>#N/A</v>
      </c>
      <c r="O1753" t="str">
        <f t="shared" si="219"/>
        <v>NA</v>
      </c>
      <c r="P1753" t="e">
        <v>#N/A</v>
      </c>
      <c r="Q1753" t="e">
        <v>#N/A</v>
      </c>
      <c r="R1753" t="str" cm="1">
        <f t="array" ref="R1753">INDEX($U$2:$U$6,ROUNDUP(K1753/$T$2,0))</f>
        <v>40-60%</v>
      </c>
      <c r="V1753">
        <v>0</v>
      </c>
    </row>
    <row r="1754" spans="1:22" x14ac:dyDescent="0.25">
      <c r="A1754" s="26">
        <v>5432</v>
      </c>
      <c r="B1754" s="96" t="s">
        <v>842</v>
      </c>
      <c r="C1754">
        <v>152101101</v>
      </c>
      <c r="D1754" t="s">
        <v>737</v>
      </c>
      <c r="E1754">
        <v>35223.487763612</v>
      </c>
      <c r="F1754">
        <f t="shared" si="213"/>
        <v>21.891539940094468</v>
      </c>
      <c r="G1754" s="27">
        <v>163</v>
      </c>
      <c r="H1754">
        <f t="shared" si="214"/>
        <v>0.12304214440198175</v>
      </c>
      <c r="I1754">
        <f t="shared" si="215"/>
        <v>2.6935820184908543</v>
      </c>
      <c r="J1754" s="97">
        <v>1.6525043058226101E-2</v>
      </c>
      <c r="K1754" s="98">
        <v>1753</v>
      </c>
      <c r="L1754">
        <f t="shared" si="216"/>
        <v>18794.031005030152</v>
      </c>
      <c r="M1754">
        <f t="shared" si="217"/>
        <v>516.0415093638378</v>
      </c>
      <c r="N1754" t="e">
        <f t="shared" si="218"/>
        <v>#N/A</v>
      </c>
      <c r="O1754" t="str">
        <f t="shared" si="219"/>
        <v>NA</v>
      </c>
      <c r="P1754" t="e">
        <v>#N/A</v>
      </c>
      <c r="Q1754" t="e">
        <v>#N/A</v>
      </c>
      <c r="R1754" t="str" cm="1">
        <f t="array" ref="R1754">INDEX($U$2:$U$6,ROUNDUP(K1754/$T$2,0))</f>
        <v>40-60%</v>
      </c>
      <c r="V1754">
        <v>0</v>
      </c>
    </row>
    <row r="1755" spans="1:22" x14ac:dyDescent="0.25">
      <c r="A1755" s="26">
        <v>6356</v>
      </c>
      <c r="B1755" s="96" t="s">
        <v>1882</v>
      </c>
      <c r="C1755">
        <v>163231101</v>
      </c>
      <c r="D1755" t="s">
        <v>718</v>
      </c>
      <c r="E1755">
        <v>3211.8845450173299</v>
      </c>
      <c r="F1755">
        <f t="shared" si="213"/>
        <v>1.9961992200232006</v>
      </c>
      <c r="G1755" s="27">
        <v>58</v>
      </c>
      <c r="H1755">
        <f t="shared" si="214"/>
        <v>0.47958269736955084</v>
      </c>
      <c r="I1755">
        <f t="shared" si="215"/>
        <v>0.95734260642572</v>
      </c>
      <c r="J1755" s="97">
        <v>1.650590700734E-2</v>
      </c>
      <c r="K1755" s="98">
        <v>1754</v>
      </c>
      <c r="L1755">
        <f t="shared" si="216"/>
        <v>18796.027204250175</v>
      </c>
      <c r="M1755">
        <f t="shared" si="217"/>
        <v>515.08416675741205</v>
      </c>
      <c r="N1755" t="e">
        <f t="shared" si="218"/>
        <v>#N/A</v>
      </c>
      <c r="O1755" t="str">
        <f t="shared" si="219"/>
        <v>NA</v>
      </c>
      <c r="P1755" t="e">
        <v>#N/A</v>
      </c>
      <c r="Q1755" t="e">
        <v>#N/A</v>
      </c>
      <c r="R1755" t="str" cm="1">
        <f t="array" ref="R1755">INDEX($U$2:$U$6,ROUNDUP(K1755/$T$2,0))</f>
        <v>40-60%</v>
      </c>
      <c r="V1755">
        <v>0</v>
      </c>
    </row>
    <row r="1756" spans="1:22" x14ac:dyDescent="0.25">
      <c r="A1756" s="26">
        <v>249</v>
      </c>
      <c r="B1756" s="96" t="s">
        <v>4753</v>
      </c>
      <c r="C1756">
        <v>43321103</v>
      </c>
      <c r="D1756" t="s">
        <v>1985</v>
      </c>
      <c r="E1756">
        <v>3931.2505188917398</v>
      </c>
      <c r="F1756">
        <f t="shared" si="213"/>
        <v>2.4432880788637288</v>
      </c>
      <c r="G1756" s="27">
        <v>41</v>
      </c>
      <c r="H1756">
        <f t="shared" si="214"/>
        <v>0.27622381518634487</v>
      </c>
      <c r="I1756">
        <f t="shared" si="215"/>
        <v>0.67489435474305426</v>
      </c>
      <c r="J1756" s="97">
        <v>1.6460837920562299E-2</v>
      </c>
      <c r="K1756" s="98">
        <v>1755</v>
      </c>
      <c r="L1756">
        <f t="shared" si="216"/>
        <v>18798.470492329037</v>
      </c>
      <c r="M1756">
        <f t="shared" si="217"/>
        <v>514.40927240266899</v>
      </c>
      <c r="N1756" t="e">
        <f t="shared" si="218"/>
        <v>#N/A</v>
      </c>
      <c r="O1756" t="str">
        <f t="shared" si="219"/>
        <v>NA</v>
      </c>
      <c r="P1756">
        <v>514.40927240266899</v>
      </c>
      <c r="Q1756" t="e">
        <v>#N/A</v>
      </c>
      <c r="R1756" t="str" cm="1">
        <f t="array" ref="R1756">INDEX($U$2:$U$6,ROUNDUP(K1756/$T$2,0))</f>
        <v>40-60%</v>
      </c>
      <c r="V1756">
        <v>0</v>
      </c>
    </row>
    <row r="1757" spans="1:22" x14ac:dyDescent="0.25">
      <c r="A1757" s="26">
        <v>1025</v>
      </c>
      <c r="B1757" s="96" t="s">
        <v>2621</v>
      </c>
      <c r="C1757">
        <v>254452101</v>
      </c>
      <c r="D1757" t="s">
        <v>514</v>
      </c>
      <c r="E1757">
        <v>31570.111522435702</v>
      </c>
      <c r="F1757">
        <f t="shared" si="213"/>
        <v>19.620951847380798</v>
      </c>
      <c r="G1757" s="27">
        <v>200</v>
      </c>
      <c r="H1757">
        <f t="shared" si="214"/>
        <v>0.16751531135173528</v>
      </c>
      <c r="I1757">
        <f t="shared" si="215"/>
        <v>3.2868098577314</v>
      </c>
      <c r="J1757" s="97">
        <v>1.6434049288657E-2</v>
      </c>
      <c r="K1757" s="98">
        <v>1756</v>
      </c>
      <c r="L1757">
        <f t="shared" si="216"/>
        <v>18818.091444176418</v>
      </c>
      <c r="M1757">
        <f t="shared" si="217"/>
        <v>511.1224625449376</v>
      </c>
      <c r="N1757" t="e">
        <f t="shared" si="218"/>
        <v>#N/A</v>
      </c>
      <c r="O1757" t="str">
        <f t="shared" si="219"/>
        <v>NA</v>
      </c>
      <c r="P1757" t="e">
        <v>#N/A</v>
      </c>
      <c r="Q1757" t="e">
        <v>#N/A</v>
      </c>
      <c r="R1757" t="str" cm="1">
        <f t="array" ref="R1757">INDEX($U$2:$U$6,ROUNDUP(K1757/$T$2,0))</f>
        <v>40-60%</v>
      </c>
      <c r="V1757">
        <v>0</v>
      </c>
    </row>
    <row r="1758" spans="1:22" x14ac:dyDescent="0.25">
      <c r="A1758" s="26">
        <v>8791</v>
      </c>
      <c r="B1758" s="96" t="s">
        <v>1944</v>
      </c>
      <c r="C1758">
        <v>102601101</v>
      </c>
      <c r="D1758" t="s">
        <v>1943</v>
      </c>
      <c r="E1758">
        <v>3708.2990738992899</v>
      </c>
      <c r="F1758">
        <f t="shared" si="213"/>
        <v>2.304722855126967</v>
      </c>
      <c r="G1758" s="27">
        <v>73</v>
      </c>
      <c r="H1758">
        <f t="shared" si="214"/>
        <v>0.51947523475343238</v>
      </c>
      <c r="I1758">
        <f t="shared" si="215"/>
        <v>1.197246446208682</v>
      </c>
      <c r="J1758" s="97">
        <v>1.6400636249434001E-2</v>
      </c>
      <c r="K1758" s="98">
        <v>1757</v>
      </c>
      <c r="L1758">
        <f t="shared" si="216"/>
        <v>18820.396167031544</v>
      </c>
      <c r="M1758">
        <f t="shared" si="217"/>
        <v>509.92521609872892</v>
      </c>
      <c r="N1758" t="e">
        <f t="shared" si="218"/>
        <v>#N/A</v>
      </c>
      <c r="O1758" t="str">
        <f t="shared" si="219"/>
        <v>NA</v>
      </c>
      <c r="P1758" t="e">
        <v>#N/A</v>
      </c>
      <c r="Q1758" t="e">
        <v>#N/A</v>
      </c>
      <c r="R1758" t="str" cm="1">
        <f t="array" ref="R1758">INDEX($U$2:$U$6,ROUNDUP(K1758/$T$2,0))</f>
        <v>40-60%</v>
      </c>
      <c r="V1758">
        <v>0</v>
      </c>
    </row>
    <row r="1759" spans="1:22" x14ac:dyDescent="0.25">
      <c r="A1759" s="26">
        <v>10780</v>
      </c>
      <c r="B1759" s="96" t="s">
        <v>3643</v>
      </c>
      <c r="C1759">
        <v>48011144</v>
      </c>
      <c r="D1759" t="s">
        <v>3642</v>
      </c>
      <c r="E1759">
        <v>6465.1164894958602</v>
      </c>
      <c r="F1759">
        <f t="shared" si="213"/>
        <v>4.0180960158457797</v>
      </c>
      <c r="G1759" s="27">
        <v>13</v>
      </c>
      <c r="H1759">
        <f t="shared" si="214"/>
        <v>5.3027371570038187E-2</v>
      </c>
      <c r="I1759">
        <f t="shared" si="215"/>
        <v>0.21306907043634421</v>
      </c>
      <c r="J1759" s="97">
        <v>1.6389928495103401E-2</v>
      </c>
      <c r="K1759" s="98">
        <v>1758</v>
      </c>
      <c r="L1759">
        <f t="shared" si="216"/>
        <v>18824.414263047391</v>
      </c>
      <c r="M1759">
        <f t="shared" si="217"/>
        <v>509.71214702829258</v>
      </c>
      <c r="N1759" t="e">
        <f t="shared" si="218"/>
        <v>#N/A</v>
      </c>
      <c r="O1759" t="str">
        <f t="shared" si="219"/>
        <v>NA</v>
      </c>
      <c r="P1759" t="e">
        <v>#N/A</v>
      </c>
      <c r="Q1759" t="e">
        <v>#N/A</v>
      </c>
      <c r="R1759" t="str" cm="1">
        <f t="array" ref="R1759">INDEX($U$2:$U$6,ROUNDUP(K1759/$T$2,0))</f>
        <v>40-60%</v>
      </c>
      <c r="V1759">
        <v>0</v>
      </c>
    </row>
    <row r="1760" spans="1:22" x14ac:dyDescent="0.25">
      <c r="A1760" s="26">
        <v>715</v>
      </c>
      <c r="B1760" s="96" t="s">
        <v>563</v>
      </c>
      <c r="C1760">
        <v>42031124</v>
      </c>
      <c r="D1760" t="s">
        <v>562</v>
      </c>
      <c r="E1760">
        <v>11355.597944986301</v>
      </c>
      <c r="F1760">
        <f t="shared" si="213"/>
        <v>7.0575499968839654</v>
      </c>
      <c r="G1760" s="27">
        <v>92</v>
      </c>
      <c r="H1760">
        <f t="shared" si="214"/>
        <v>0.21261949997102181</v>
      </c>
      <c r="I1760">
        <f t="shared" si="215"/>
        <v>1.5005727513579552</v>
      </c>
      <c r="J1760" s="97">
        <v>1.6310573384325601E-2</v>
      </c>
      <c r="K1760" s="98">
        <v>1759</v>
      </c>
      <c r="L1760">
        <f t="shared" si="216"/>
        <v>18831.471813044274</v>
      </c>
      <c r="M1760">
        <f t="shared" si="217"/>
        <v>508.21157427693464</v>
      </c>
      <c r="N1760" t="e">
        <f t="shared" si="218"/>
        <v>#N/A</v>
      </c>
      <c r="O1760" t="str">
        <f t="shared" si="219"/>
        <v>NA</v>
      </c>
      <c r="P1760" t="e">
        <v>#N/A</v>
      </c>
      <c r="Q1760" t="e">
        <v>#N/A</v>
      </c>
      <c r="R1760" t="str" cm="1">
        <f t="array" ref="R1760">INDEX($U$2:$U$6,ROUNDUP(K1760/$T$2,0))</f>
        <v>40-60%</v>
      </c>
      <c r="V1760">
        <v>0</v>
      </c>
    </row>
    <row r="1761" spans="1:22" x14ac:dyDescent="0.25">
      <c r="A1761" s="26">
        <v>9633</v>
      </c>
      <c r="B1761" s="96" t="s">
        <v>2706</v>
      </c>
      <c r="C1761">
        <v>42811113</v>
      </c>
      <c r="D1761" t="s">
        <v>1267</v>
      </c>
      <c r="E1761">
        <v>1306.3843330064001</v>
      </c>
      <c r="F1761">
        <f t="shared" si="213"/>
        <v>0.81192314046389069</v>
      </c>
      <c r="G1761" s="27">
        <v>11</v>
      </c>
      <c r="H1761">
        <f t="shared" si="214"/>
        <v>0.21676406354501743</v>
      </c>
      <c r="I1761">
        <f t="shared" si="215"/>
        <v>0.17599575921318492</v>
      </c>
      <c r="J1761" s="97">
        <v>1.5999614473925901E-2</v>
      </c>
      <c r="K1761" s="98">
        <v>1760</v>
      </c>
      <c r="L1761">
        <f t="shared" si="216"/>
        <v>18832.283736184738</v>
      </c>
      <c r="M1761">
        <f t="shared" si="217"/>
        <v>508.03557851772143</v>
      </c>
      <c r="N1761" t="e">
        <f t="shared" si="218"/>
        <v>#N/A</v>
      </c>
      <c r="O1761" t="str">
        <f t="shared" si="219"/>
        <v>NA</v>
      </c>
      <c r="P1761" t="e">
        <v>#N/A</v>
      </c>
      <c r="Q1761" t="e">
        <v>#N/A</v>
      </c>
      <c r="R1761" t="str" cm="1">
        <f t="array" ref="R1761">INDEX($U$2:$U$6,ROUNDUP(K1761/$T$2,0))</f>
        <v>40-60%</v>
      </c>
      <c r="V1761">
        <v>0</v>
      </c>
    </row>
    <row r="1762" spans="1:22" x14ac:dyDescent="0.25">
      <c r="A1762" s="26">
        <v>1412</v>
      </c>
      <c r="B1762" s="96" t="s">
        <v>4754</v>
      </c>
      <c r="C1762">
        <v>153081109</v>
      </c>
      <c r="D1762" t="s">
        <v>3873</v>
      </c>
      <c r="E1762">
        <v>17449.874245935302</v>
      </c>
      <c r="F1762">
        <f t="shared" si="213"/>
        <v>10.845167337436484</v>
      </c>
      <c r="G1762" s="27">
        <v>133</v>
      </c>
      <c r="H1762">
        <f t="shared" si="214"/>
        <v>0.19617013846973586</v>
      </c>
      <c r="I1762">
        <f t="shared" si="215"/>
        <v>2.1274979783123715</v>
      </c>
      <c r="J1762" s="97">
        <v>1.5996225400844898E-2</v>
      </c>
      <c r="K1762" s="98">
        <v>1761</v>
      </c>
      <c r="L1762">
        <f t="shared" si="216"/>
        <v>18843.128903522174</v>
      </c>
      <c r="M1762">
        <f t="shared" si="217"/>
        <v>505.90808053940907</v>
      </c>
      <c r="N1762" t="e">
        <f t="shared" si="218"/>
        <v>#N/A</v>
      </c>
      <c r="O1762" t="str">
        <f t="shared" si="219"/>
        <v>NA</v>
      </c>
      <c r="P1762" t="e">
        <v>#N/A</v>
      </c>
      <c r="Q1762" t="e">
        <v>#N/A</v>
      </c>
      <c r="R1762" t="str" cm="1">
        <f t="array" ref="R1762">INDEX($U$2:$U$6,ROUNDUP(K1762/$T$2,0))</f>
        <v>40-60%</v>
      </c>
      <c r="V1762">
        <v>0</v>
      </c>
    </row>
    <row r="1763" spans="1:22" x14ac:dyDescent="0.25">
      <c r="A1763" s="26">
        <v>8245</v>
      </c>
      <c r="B1763" s="96" t="s">
        <v>1648</v>
      </c>
      <c r="C1763">
        <v>252192105</v>
      </c>
      <c r="D1763" t="s">
        <v>830</v>
      </c>
      <c r="E1763">
        <v>21106.603636269399</v>
      </c>
      <c r="F1763">
        <f t="shared" si="213"/>
        <v>13.117839425897699</v>
      </c>
      <c r="G1763" s="27">
        <v>129</v>
      </c>
      <c r="H1763">
        <f t="shared" si="214"/>
        <v>0.15680573738340167</v>
      </c>
      <c r="I1763">
        <f t="shared" si="215"/>
        <v>2.0569524840549471</v>
      </c>
      <c r="J1763" s="97">
        <v>1.5945368093449201E-2</v>
      </c>
      <c r="K1763" s="98">
        <v>1762</v>
      </c>
      <c r="L1763">
        <f t="shared" si="216"/>
        <v>18856.246742948071</v>
      </c>
      <c r="M1763">
        <f t="shared" si="217"/>
        <v>503.85112805535414</v>
      </c>
      <c r="N1763" t="e">
        <f t="shared" si="218"/>
        <v>#N/A</v>
      </c>
      <c r="O1763" t="str">
        <f t="shared" si="219"/>
        <v>NA</v>
      </c>
      <c r="P1763" t="e">
        <v>#N/A</v>
      </c>
      <c r="Q1763" t="e">
        <v>#N/A</v>
      </c>
      <c r="R1763" t="str" cm="1">
        <f t="array" ref="R1763">INDEX($U$2:$U$6,ROUNDUP(K1763/$T$2,0))</f>
        <v>40-60%</v>
      </c>
      <c r="V1763">
        <v>0</v>
      </c>
    </row>
    <row r="1764" spans="1:22" x14ac:dyDescent="0.25">
      <c r="A1764" s="26">
        <v>8966</v>
      </c>
      <c r="B1764" s="96" t="s">
        <v>4755</v>
      </c>
      <c r="C1764">
        <v>13801101</v>
      </c>
      <c r="D1764" t="s">
        <v>2388</v>
      </c>
      <c r="E1764">
        <v>2316.7744683083502</v>
      </c>
      <c r="F1764">
        <f t="shared" si="213"/>
        <v>1.439884691304133</v>
      </c>
      <c r="G1764" s="27">
        <v>12</v>
      </c>
      <c r="H1764">
        <f t="shared" si="214"/>
        <v>0.13139623487250596</v>
      </c>
      <c r="I1764">
        <f t="shared" si="215"/>
        <v>0.18919542708792358</v>
      </c>
      <c r="J1764" s="97">
        <v>1.57662855906603E-2</v>
      </c>
      <c r="K1764" s="98">
        <v>1763</v>
      </c>
      <c r="L1764">
        <f t="shared" si="216"/>
        <v>18857.686627639374</v>
      </c>
      <c r="M1764">
        <f t="shared" si="217"/>
        <v>503.66193262826624</v>
      </c>
      <c r="N1764" t="e">
        <f t="shared" si="218"/>
        <v>#N/A</v>
      </c>
      <c r="O1764" t="str">
        <f t="shared" si="219"/>
        <v>NA</v>
      </c>
      <c r="P1764" t="e">
        <v>#N/A</v>
      </c>
      <c r="Q1764" t="e">
        <v>#N/A</v>
      </c>
      <c r="R1764" t="str" cm="1">
        <f t="array" ref="R1764">INDEX($U$2:$U$6,ROUNDUP(K1764/$T$2,0))</f>
        <v>40-60%</v>
      </c>
      <c r="V1764">
        <v>0</v>
      </c>
    </row>
    <row r="1765" spans="1:22" x14ac:dyDescent="0.25">
      <c r="A1765" s="26">
        <v>3619</v>
      </c>
      <c r="B1765" s="96" t="s">
        <v>1894</v>
      </c>
      <c r="C1765">
        <v>163751101</v>
      </c>
      <c r="D1765" t="s">
        <v>1255</v>
      </c>
      <c r="E1765">
        <v>19778.1528035023</v>
      </c>
      <c r="F1765">
        <f t="shared" si="213"/>
        <v>12.292201866688814</v>
      </c>
      <c r="G1765" s="27">
        <v>147</v>
      </c>
      <c r="H1765">
        <f t="shared" si="214"/>
        <v>0.18851195868153242</v>
      </c>
      <c r="I1765">
        <f t="shared" si="215"/>
        <v>2.3172270503982975</v>
      </c>
      <c r="J1765" s="97">
        <v>1.5763449322437399E-2</v>
      </c>
      <c r="K1765" s="98">
        <v>1764</v>
      </c>
      <c r="L1765">
        <f t="shared" si="216"/>
        <v>18869.978829506064</v>
      </c>
      <c r="M1765">
        <f t="shared" si="217"/>
        <v>501.34470557786796</v>
      </c>
      <c r="N1765" t="e">
        <f t="shared" si="218"/>
        <v>#N/A</v>
      </c>
      <c r="O1765" t="str">
        <f t="shared" si="219"/>
        <v>NA</v>
      </c>
      <c r="P1765" t="e">
        <v>#N/A</v>
      </c>
      <c r="Q1765" t="e">
        <v>#N/A</v>
      </c>
      <c r="R1765" t="str" cm="1">
        <f t="array" ref="R1765">INDEX($U$2:$U$6,ROUNDUP(K1765/$T$2,0))</f>
        <v>40-60%</v>
      </c>
      <c r="V1765">
        <v>0</v>
      </c>
    </row>
    <row r="1766" spans="1:22" x14ac:dyDescent="0.25">
      <c r="A1766" s="26">
        <v>4486</v>
      </c>
      <c r="B1766" s="96" t="s">
        <v>4756</v>
      </c>
      <c r="C1766">
        <v>163201101</v>
      </c>
      <c r="D1766" t="s">
        <v>892</v>
      </c>
      <c r="E1766">
        <v>7713.2868776241903</v>
      </c>
      <c r="F1766">
        <f t="shared" si="213"/>
        <v>4.7938389543966382</v>
      </c>
      <c r="G1766" s="27">
        <v>20</v>
      </c>
      <c r="H1766">
        <f t="shared" si="214"/>
        <v>6.5650595893187461E-2</v>
      </c>
      <c r="I1766">
        <f t="shared" si="215"/>
        <v>0.31471838397211399</v>
      </c>
      <c r="J1766" s="97">
        <v>1.5735919198605699E-2</v>
      </c>
      <c r="K1766" s="98">
        <v>1765</v>
      </c>
      <c r="L1766">
        <f t="shared" si="216"/>
        <v>18874.77266846046</v>
      </c>
      <c r="M1766">
        <f t="shared" si="217"/>
        <v>501.02998719389586</v>
      </c>
      <c r="N1766" t="e">
        <f t="shared" si="218"/>
        <v>#N/A</v>
      </c>
      <c r="O1766" t="str">
        <f t="shared" si="219"/>
        <v>NA</v>
      </c>
      <c r="P1766" t="e">
        <v>#N/A</v>
      </c>
      <c r="Q1766" t="e">
        <v>#N/A</v>
      </c>
      <c r="R1766" t="str" cm="1">
        <f t="array" ref="R1766">INDEX($U$2:$U$6,ROUNDUP(K1766/$T$2,0))</f>
        <v>40-60%</v>
      </c>
      <c r="V1766">
        <v>0</v>
      </c>
    </row>
    <row r="1767" spans="1:22" x14ac:dyDescent="0.25">
      <c r="A1767" s="26">
        <v>3894</v>
      </c>
      <c r="B1767" s="96" t="s">
        <v>759</v>
      </c>
      <c r="C1767">
        <v>152301101</v>
      </c>
      <c r="D1767" t="s">
        <v>758</v>
      </c>
      <c r="E1767">
        <v>15512.388617143401</v>
      </c>
      <c r="F1767">
        <f t="shared" si="213"/>
        <v>9.6410121921338732</v>
      </c>
      <c r="G1767" s="27">
        <v>86</v>
      </c>
      <c r="H1767">
        <f t="shared" si="214"/>
        <v>0.13920649690128667</v>
      </c>
      <c r="I1767">
        <f t="shared" si="215"/>
        <v>1.3420915338495509</v>
      </c>
      <c r="J1767" s="97">
        <v>1.56057155098785E-2</v>
      </c>
      <c r="K1767" s="98">
        <v>1766</v>
      </c>
      <c r="L1767">
        <f t="shared" si="216"/>
        <v>18884.413680652593</v>
      </c>
      <c r="M1767">
        <f t="shared" si="217"/>
        <v>499.68789566004631</v>
      </c>
      <c r="N1767" t="e">
        <f t="shared" si="218"/>
        <v>#N/A</v>
      </c>
      <c r="O1767" t="str">
        <f t="shared" si="219"/>
        <v>NA</v>
      </c>
      <c r="P1767" t="e">
        <v>#N/A</v>
      </c>
      <c r="Q1767" t="e">
        <v>#N/A</v>
      </c>
      <c r="R1767" t="str" cm="1">
        <f t="array" ref="R1767">INDEX($U$2:$U$6,ROUNDUP(K1767/$T$2,0))</f>
        <v>40-60%</v>
      </c>
      <c r="V1767">
        <v>0</v>
      </c>
    </row>
    <row r="1768" spans="1:22" x14ac:dyDescent="0.25">
      <c r="A1768" s="26">
        <v>1913</v>
      </c>
      <c r="B1768" s="96" t="s">
        <v>1801</v>
      </c>
      <c r="C1768">
        <v>42291101</v>
      </c>
      <c r="D1768" t="s">
        <v>1800</v>
      </c>
      <c r="E1768">
        <v>26031.4486221476</v>
      </c>
      <c r="F1768">
        <f t="shared" si="213"/>
        <v>16.178650479892852</v>
      </c>
      <c r="G1768" s="27">
        <v>79</v>
      </c>
      <c r="H1768">
        <f t="shared" si="214"/>
        <v>7.5891452274136448E-2</v>
      </c>
      <c r="I1768">
        <f t="shared" si="215"/>
        <v>1.2278212807547231</v>
      </c>
      <c r="J1768" s="97">
        <v>1.5542041528540799E-2</v>
      </c>
      <c r="K1768" s="98">
        <v>1767</v>
      </c>
      <c r="L1768">
        <f t="shared" si="216"/>
        <v>18900.592331132484</v>
      </c>
      <c r="M1768">
        <f t="shared" si="217"/>
        <v>498.4600743792916</v>
      </c>
      <c r="N1768" t="e">
        <f t="shared" si="218"/>
        <v>#N/A</v>
      </c>
      <c r="O1768" t="str">
        <f t="shared" si="219"/>
        <v>NA</v>
      </c>
      <c r="P1768" t="e">
        <v>#N/A</v>
      </c>
      <c r="Q1768" t="e">
        <v>#N/A</v>
      </c>
      <c r="R1768" t="str" cm="1">
        <f t="array" ref="R1768">INDEX($U$2:$U$6,ROUNDUP(K1768/$T$2,0))</f>
        <v>40-60%</v>
      </c>
      <c r="V1768">
        <v>0</v>
      </c>
    </row>
    <row r="1769" spans="1:22" x14ac:dyDescent="0.25">
      <c r="A1769" s="26">
        <v>2787</v>
      </c>
      <c r="B1769" s="96" t="s">
        <v>1256</v>
      </c>
      <c r="C1769">
        <v>163751101</v>
      </c>
      <c r="D1769" t="s">
        <v>1255</v>
      </c>
      <c r="E1769">
        <v>64049.8846020684</v>
      </c>
      <c r="F1769">
        <f t="shared" si="213"/>
        <v>39.807262027388688</v>
      </c>
      <c r="G1769" s="27">
        <v>445</v>
      </c>
      <c r="H1769">
        <f t="shared" si="214"/>
        <v>0.17364835305151319</v>
      </c>
      <c r="I1769">
        <f t="shared" si="215"/>
        <v>6.9124654905460856</v>
      </c>
      <c r="J1769" s="97">
        <v>1.55336303158339E-2</v>
      </c>
      <c r="K1769" s="98">
        <v>1768</v>
      </c>
      <c r="L1769">
        <f t="shared" si="216"/>
        <v>18940.399593159873</v>
      </c>
      <c r="M1769">
        <f t="shared" si="217"/>
        <v>491.54760888874551</v>
      </c>
      <c r="N1769" t="e">
        <f t="shared" si="218"/>
        <v>#N/A</v>
      </c>
      <c r="O1769" t="str">
        <f t="shared" si="219"/>
        <v>NA</v>
      </c>
      <c r="P1769" t="e">
        <v>#N/A</v>
      </c>
      <c r="Q1769" t="e">
        <v>#N/A</v>
      </c>
      <c r="R1769" t="str" cm="1">
        <f t="array" ref="R1769">INDEX($U$2:$U$6,ROUNDUP(K1769/$T$2,0))</f>
        <v>40-60%</v>
      </c>
      <c r="V1769">
        <v>0</v>
      </c>
    </row>
    <row r="1770" spans="1:22" x14ac:dyDescent="0.25">
      <c r="A1770" s="26">
        <v>8370</v>
      </c>
      <c r="B1770" s="96" t="s">
        <v>2653</v>
      </c>
      <c r="C1770">
        <v>83392110</v>
      </c>
      <c r="D1770" t="s">
        <v>1798</v>
      </c>
      <c r="E1770">
        <v>29699.192182154198</v>
      </c>
      <c r="F1770">
        <f t="shared" si="213"/>
        <v>18.458167919300308</v>
      </c>
      <c r="G1770" s="27">
        <v>83</v>
      </c>
      <c r="H1770">
        <f t="shared" si="214"/>
        <v>6.9843534767631332E-2</v>
      </c>
      <c r="I1770">
        <f t="shared" si="215"/>
        <v>1.2891836928184284</v>
      </c>
      <c r="J1770" s="97">
        <v>1.55323336484148E-2</v>
      </c>
      <c r="K1770" s="98">
        <v>1769</v>
      </c>
      <c r="L1770">
        <f t="shared" si="216"/>
        <v>18958.857761079173</v>
      </c>
      <c r="M1770">
        <f t="shared" si="217"/>
        <v>490.25842519592709</v>
      </c>
      <c r="N1770" t="e">
        <f t="shared" si="218"/>
        <v>#N/A</v>
      </c>
      <c r="O1770" t="str">
        <f t="shared" si="219"/>
        <v>NA</v>
      </c>
      <c r="P1770" t="e">
        <v>#N/A</v>
      </c>
      <c r="Q1770" t="e">
        <v>#N/A</v>
      </c>
      <c r="R1770" t="str" cm="1">
        <f t="array" ref="R1770">INDEX($U$2:$U$6,ROUNDUP(K1770/$T$2,0))</f>
        <v>40-60%</v>
      </c>
      <c r="V1770">
        <v>8.4499999999999993</v>
      </c>
    </row>
    <row r="1771" spans="1:22" x14ac:dyDescent="0.25">
      <c r="A1771" s="26">
        <v>6569</v>
      </c>
      <c r="B1771" s="96" t="s">
        <v>3390</v>
      </c>
      <c r="C1771">
        <v>163351705</v>
      </c>
      <c r="D1771" t="s">
        <v>1711</v>
      </c>
      <c r="E1771">
        <v>12388.5528244749</v>
      </c>
      <c r="F1771">
        <f t="shared" si="213"/>
        <v>7.6995356273927289</v>
      </c>
      <c r="G1771" s="27">
        <v>109</v>
      </c>
      <c r="H1771">
        <f t="shared" si="214"/>
        <v>0.2195497984731038</v>
      </c>
      <c r="I1771">
        <f t="shared" si="215"/>
        <v>1.6904314953305564</v>
      </c>
      <c r="J1771" s="97">
        <v>1.55085458287207E-2</v>
      </c>
      <c r="K1771" s="98">
        <v>1770</v>
      </c>
      <c r="L1771">
        <f t="shared" si="216"/>
        <v>18966.557296706564</v>
      </c>
      <c r="M1771">
        <f t="shared" si="217"/>
        <v>488.56799370059656</v>
      </c>
      <c r="N1771" t="e">
        <f t="shared" si="218"/>
        <v>#N/A</v>
      </c>
      <c r="O1771" t="str">
        <f t="shared" si="219"/>
        <v>NA</v>
      </c>
      <c r="P1771" t="e">
        <v>#N/A</v>
      </c>
      <c r="Q1771" t="e">
        <v>#N/A</v>
      </c>
      <c r="R1771" t="str" cm="1">
        <f t="array" ref="R1771">INDEX($U$2:$U$6,ROUNDUP(K1771/$T$2,0))</f>
        <v>40-60%</v>
      </c>
      <c r="V1771">
        <v>0</v>
      </c>
    </row>
    <row r="1772" spans="1:22" x14ac:dyDescent="0.25">
      <c r="A1772" s="26">
        <v>9835</v>
      </c>
      <c r="B1772" s="96" t="s">
        <v>4757</v>
      </c>
      <c r="C1772">
        <v>162831702</v>
      </c>
      <c r="D1772" t="s">
        <v>4442</v>
      </c>
      <c r="E1772">
        <v>11971.740123837501</v>
      </c>
      <c r="F1772">
        <f t="shared" si="213"/>
        <v>7.4404848501165324</v>
      </c>
      <c r="G1772" s="27">
        <v>18</v>
      </c>
      <c r="H1772">
        <f t="shared" si="214"/>
        <v>3.7308294080266577E-2</v>
      </c>
      <c r="I1772">
        <f t="shared" si="215"/>
        <v>0.2775917968879158</v>
      </c>
      <c r="J1772" s="97">
        <v>1.54217664937731E-2</v>
      </c>
      <c r="K1772" s="98">
        <v>1771</v>
      </c>
      <c r="L1772">
        <f t="shared" si="216"/>
        <v>18973.997781556682</v>
      </c>
      <c r="M1772">
        <f t="shared" si="217"/>
        <v>488.29040190370864</v>
      </c>
      <c r="N1772" t="e">
        <f t="shared" si="218"/>
        <v>#N/A</v>
      </c>
      <c r="O1772" t="str">
        <f t="shared" si="219"/>
        <v>NA</v>
      </c>
      <c r="P1772" t="e">
        <v>#N/A</v>
      </c>
      <c r="Q1772" t="e">
        <v>#N/A</v>
      </c>
      <c r="R1772" t="str" cm="1">
        <f t="array" ref="R1772">INDEX($U$2:$U$6,ROUNDUP(K1772/$T$2,0))</f>
        <v>40-60%</v>
      </c>
      <c r="V1772">
        <v>0</v>
      </c>
    </row>
    <row r="1773" spans="1:22" x14ac:dyDescent="0.25">
      <c r="A1773" s="26">
        <v>1693</v>
      </c>
      <c r="B1773" s="96" t="s">
        <v>1209</v>
      </c>
      <c r="C1773">
        <v>102211103</v>
      </c>
      <c r="D1773" t="s">
        <v>1208</v>
      </c>
      <c r="E1773">
        <v>12653.363107884799</v>
      </c>
      <c r="F1773">
        <f t="shared" si="213"/>
        <v>7.8641162883062767</v>
      </c>
      <c r="G1773" s="27">
        <v>87</v>
      </c>
      <c r="H1773">
        <f t="shared" si="214"/>
        <v>0.1705024470065489</v>
      </c>
      <c r="I1773">
        <f t="shared" si="215"/>
        <v>1.340851070700279</v>
      </c>
      <c r="J1773" s="97">
        <v>1.5412081272417E-2</v>
      </c>
      <c r="K1773" s="98">
        <v>1772</v>
      </c>
      <c r="L1773">
        <f t="shared" si="216"/>
        <v>18981.861897844989</v>
      </c>
      <c r="M1773">
        <f t="shared" si="217"/>
        <v>486.94955083300835</v>
      </c>
      <c r="N1773" t="e">
        <f t="shared" si="218"/>
        <v>#N/A</v>
      </c>
      <c r="O1773" t="str">
        <f t="shared" si="219"/>
        <v>NA</v>
      </c>
      <c r="P1773" t="e">
        <v>#N/A</v>
      </c>
      <c r="Q1773" t="e">
        <v>#N/A</v>
      </c>
      <c r="R1773" t="str" cm="1">
        <f t="array" ref="R1773">INDEX($U$2:$U$6,ROUNDUP(K1773/$T$2,0))</f>
        <v>40-60%</v>
      </c>
      <c r="V1773">
        <v>0</v>
      </c>
    </row>
    <row r="1774" spans="1:22" x14ac:dyDescent="0.25">
      <c r="A1774" s="26">
        <v>4370</v>
      </c>
      <c r="B1774" s="96" t="s">
        <v>1312</v>
      </c>
      <c r="C1774">
        <v>103521102</v>
      </c>
      <c r="D1774" t="s">
        <v>458</v>
      </c>
      <c r="E1774">
        <v>20998.6152533934</v>
      </c>
      <c r="F1774">
        <f t="shared" si="213"/>
        <v>13.050724209691362</v>
      </c>
      <c r="G1774" s="27">
        <v>136</v>
      </c>
      <c r="H1774">
        <f t="shared" si="214"/>
        <v>0.16034178162732912</v>
      </c>
      <c r="I1774">
        <f t="shared" si="215"/>
        <v>2.0925763713088297</v>
      </c>
      <c r="J1774" s="97">
        <v>1.5386590965506101E-2</v>
      </c>
      <c r="K1774" s="98">
        <v>1773</v>
      </c>
      <c r="L1774">
        <f t="shared" si="216"/>
        <v>18994.912622054679</v>
      </c>
      <c r="M1774">
        <f t="shared" si="217"/>
        <v>484.85697446169951</v>
      </c>
      <c r="N1774" t="e">
        <f t="shared" si="218"/>
        <v>#N/A</v>
      </c>
      <c r="O1774" t="str">
        <f t="shared" si="219"/>
        <v>NA</v>
      </c>
      <c r="P1774" t="e">
        <v>#N/A</v>
      </c>
      <c r="Q1774" t="e">
        <v>#N/A</v>
      </c>
      <c r="R1774" t="str" cm="1">
        <f t="array" ref="R1774">INDEX($U$2:$U$6,ROUNDUP(K1774/$T$2,0))</f>
        <v>40-60%</v>
      </c>
      <c r="V1774">
        <v>0</v>
      </c>
    </row>
    <row r="1775" spans="1:22" x14ac:dyDescent="0.25">
      <c r="A1775" s="26">
        <v>6223</v>
      </c>
      <c r="B1775" s="96" t="s">
        <v>1718</v>
      </c>
      <c r="C1775">
        <v>42571101</v>
      </c>
      <c r="D1775" t="s">
        <v>578</v>
      </c>
      <c r="E1775">
        <v>2668.6976984247599</v>
      </c>
      <c r="F1775">
        <f t="shared" si="213"/>
        <v>1.6586064005125916</v>
      </c>
      <c r="G1775" s="27">
        <v>125</v>
      </c>
      <c r="H1775">
        <f t="shared" si="214"/>
        <v>1.1499055206227231</v>
      </c>
      <c r="I1775">
        <f t="shared" si="215"/>
        <v>1.9072406564896125</v>
      </c>
      <c r="J1775" s="97">
        <v>1.5257925251916901E-2</v>
      </c>
      <c r="K1775" s="98">
        <v>1774</v>
      </c>
      <c r="L1775">
        <f t="shared" si="216"/>
        <v>18996.571228455192</v>
      </c>
      <c r="M1775">
        <f t="shared" si="217"/>
        <v>482.94973380520992</v>
      </c>
      <c r="N1775" t="e">
        <f t="shared" si="218"/>
        <v>#N/A</v>
      </c>
      <c r="O1775" t="str">
        <f t="shared" si="219"/>
        <v>NA</v>
      </c>
      <c r="P1775" t="e">
        <v>#N/A</v>
      </c>
      <c r="Q1775" t="e">
        <v>#N/A</v>
      </c>
      <c r="R1775" t="str" cm="1">
        <f t="array" ref="R1775">INDEX($U$2:$U$6,ROUNDUP(K1775/$T$2,0))</f>
        <v>40-60%</v>
      </c>
      <c r="V1775">
        <v>0</v>
      </c>
    </row>
    <row r="1776" spans="1:22" x14ac:dyDescent="0.25">
      <c r="A1776" s="26">
        <v>991</v>
      </c>
      <c r="B1776" s="96" t="s">
        <v>2992</v>
      </c>
      <c r="C1776">
        <v>163781704</v>
      </c>
      <c r="D1776" t="s">
        <v>2066</v>
      </c>
      <c r="E1776">
        <v>4454.7349886901202</v>
      </c>
      <c r="F1776">
        <f t="shared" si="213"/>
        <v>2.7686357916035553</v>
      </c>
      <c r="G1776" s="27">
        <v>93</v>
      </c>
      <c r="H1776">
        <f t="shared" si="214"/>
        <v>0.51099516734942607</v>
      </c>
      <c r="I1776">
        <f t="shared" si="215"/>
        <v>1.4147595096600696</v>
      </c>
      <c r="J1776" s="97">
        <v>1.5212467845807201E-2</v>
      </c>
      <c r="K1776" s="98">
        <v>1775</v>
      </c>
      <c r="L1776">
        <f t="shared" si="216"/>
        <v>18999.339864246795</v>
      </c>
      <c r="M1776">
        <f t="shared" si="217"/>
        <v>481.53497429554983</v>
      </c>
      <c r="N1776" t="e">
        <f t="shared" si="218"/>
        <v>#N/A</v>
      </c>
      <c r="O1776" t="str">
        <f t="shared" si="219"/>
        <v>NA</v>
      </c>
      <c r="P1776" t="e">
        <v>#N/A</v>
      </c>
      <c r="Q1776" t="e">
        <v>#N/A</v>
      </c>
      <c r="R1776" t="str" cm="1">
        <f t="array" ref="R1776">INDEX($U$2:$U$6,ROUNDUP(K1776/$T$2,0))</f>
        <v>40-60%</v>
      </c>
      <c r="V1776">
        <v>0</v>
      </c>
    </row>
    <row r="1777" spans="1:22" x14ac:dyDescent="0.25">
      <c r="A1777" s="26">
        <v>10392</v>
      </c>
      <c r="B1777" s="96" t="s">
        <v>4758</v>
      </c>
      <c r="C1777">
        <v>14502108</v>
      </c>
      <c r="D1777" t="s">
        <v>1756</v>
      </c>
      <c r="E1777">
        <v>582.31803847741696</v>
      </c>
      <c r="F1777">
        <f t="shared" si="213"/>
        <v>0.36191301334830139</v>
      </c>
      <c r="G1777" s="27">
        <v>4</v>
      </c>
      <c r="H1777">
        <f t="shared" si="214"/>
        <v>0.16807164295563368</v>
      </c>
      <c r="I1777">
        <f t="shared" si="215"/>
        <v>6.0827314760473199E-2</v>
      </c>
      <c r="J1777" s="97">
        <v>1.52068286901183E-2</v>
      </c>
      <c r="K1777" s="98">
        <v>1776</v>
      </c>
      <c r="L1777">
        <f t="shared" si="216"/>
        <v>18999.701777260143</v>
      </c>
      <c r="M1777">
        <f t="shared" si="217"/>
        <v>481.47414698078938</v>
      </c>
      <c r="N1777" t="e">
        <f t="shared" si="218"/>
        <v>#N/A</v>
      </c>
      <c r="O1777" t="str">
        <f t="shared" si="219"/>
        <v>NA</v>
      </c>
      <c r="P1777" t="e">
        <v>#N/A</v>
      </c>
      <c r="Q1777" t="e">
        <v>#N/A</v>
      </c>
      <c r="R1777" t="str" cm="1">
        <f t="array" ref="R1777">INDEX($U$2:$U$6,ROUNDUP(K1777/$T$2,0))</f>
        <v>40-60%</v>
      </c>
      <c r="V1777">
        <v>0</v>
      </c>
    </row>
    <row r="1778" spans="1:22" x14ac:dyDescent="0.25">
      <c r="A1778" s="26">
        <v>5782</v>
      </c>
      <c r="B1778" s="96" t="s">
        <v>498</v>
      </c>
      <c r="C1778">
        <v>192221102</v>
      </c>
      <c r="D1778" t="s">
        <v>256</v>
      </c>
      <c r="E1778">
        <v>24635.353523770598</v>
      </c>
      <c r="F1778">
        <f t="shared" si="213"/>
        <v>15.310971736339713</v>
      </c>
      <c r="G1778" s="27">
        <v>120</v>
      </c>
      <c r="H1778">
        <f t="shared" si="214"/>
        <v>0.11879961924006743</v>
      </c>
      <c r="I1778">
        <f t="shared" si="215"/>
        <v>1.818937612472592</v>
      </c>
      <c r="J1778" s="97">
        <v>1.51578134372716E-2</v>
      </c>
      <c r="K1778" s="98">
        <v>1777</v>
      </c>
      <c r="L1778">
        <f t="shared" si="216"/>
        <v>19015.012748996483</v>
      </c>
      <c r="M1778">
        <f t="shared" si="217"/>
        <v>479.65520936831678</v>
      </c>
      <c r="N1778" t="e">
        <f t="shared" si="218"/>
        <v>#N/A</v>
      </c>
      <c r="O1778" t="str">
        <f t="shared" si="219"/>
        <v>NA</v>
      </c>
      <c r="P1778" t="e">
        <v>#N/A</v>
      </c>
      <c r="Q1778" t="e">
        <v>#N/A</v>
      </c>
      <c r="R1778" t="str" cm="1">
        <f t="array" ref="R1778">INDEX($U$2:$U$6,ROUNDUP(K1778/$T$2,0))</f>
        <v>40-60%</v>
      </c>
      <c r="V1778">
        <v>0</v>
      </c>
    </row>
    <row r="1779" spans="1:22" x14ac:dyDescent="0.25">
      <c r="A1779" s="26">
        <v>8670</v>
      </c>
      <c r="B1779" s="96" t="s">
        <v>2532</v>
      </c>
      <c r="C1779">
        <v>42271102</v>
      </c>
      <c r="D1779" t="s">
        <v>2236</v>
      </c>
      <c r="E1779">
        <v>4550.7014025272401</v>
      </c>
      <c r="F1779">
        <f t="shared" si="213"/>
        <v>2.8282793054861655</v>
      </c>
      <c r="G1779" s="27">
        <v>40</v>
      </c>
      <c r="H1779">
        <f t="shared" si="214"/>
        <v>0.21401545281035145</v>
      </c>
      <c r="I1779">
        <f t="shared" si="215"/>
        <v>0.60529547623776803</v>
      </c>
      <c r="J1779" s="97">
        <v>1.5132386905944199E-2</v>
      </c>
      <c r="K1779" s="98">
        <v>1778</v>
      </c>
      <c r="L1779">
        <f t="shared" si="216"/>
        <v>19017.841028301969</v>
      </c>
      <c r="M1779">
        <f t="shared" si="217"/>
        <v>479.04991389207902</v>
      </c>
      <c r="N1779" t="e">
        <f t="shared" si="218"/>
        <v>#N/A</v>
      </c>
      <c r="O1779" t="str">
        <f t="shared" si="219"/>
        <v>NA</v>
      </c>
      <c r="P1779" t="e">
        <v>#N/A</v>
      </c>
      <c r="Q1779" t="e">
        <v>#N/A</v>
      </c>
      <c r="R1779" t="str" cm="1">
        <f t="array" ref="R1779">INDEX($U$2:$U$6,ROUNDUP(K1779/$T$2,0))</f>
        <v>40-60%</v>
      </c>
      <c r="V1779">
        <v>0</v>
      </c>
    </row>
    <row r="1780" spans="1:22" x14ac:dyDescent="0.25">
      <c r="A1780" s="26">
        <v>5839</v>
      </c>
      <c r="B1780" s="96" t="s">
        <v>2689</v>
      </c>
      <c r="C1780">
        <v>182052102</v>
      </c>
      <c r="D1780" t="s">
        <v>2688</v>
      </c>
      <c r="E1780">
        <v>18663.287687447501</v>
      </c>
      <c r="F1780">
        <f t="shared" si="213"/>
        <v>11.599308693255129</v>
      </c>
      <c r="G1780" s="27">
        <v>173</v>
      </c>
      <c r="H1780">
        <f t="shared" si="214"/>
        <v>0.22475506178437102</v>
      </c>
      <c r="I1780">
        <f t="shared" si="215"/>
        <v>2.6070033420085483</v>
      </c>
      <c r="J1780" s="97">
        <v>1.5069383479818199E-2</v>
      </c>
      <c r="K1780" s="98">
        <v>1779</v>
      </c>
      <c r="L1780">
        <f t="shared" si="216"/>
        <v>19029.440336995223</v>
      </c>
      <c r="M1780">
        <f t="shared" si="217"/>
        <v>476.44291055007045</v>
      </c>
      <c r="N1780" t="e">
        <f t="shared" si="218"/>
        <v>#N/A</v>
      </c>
      <c r="O1780" t="str">
        <f t="shared" si="219"/>
        <v>NA</v>
      </c>
      <c r="P1780" t="e">
        <v>#N/A</v>
      </c>
      <c r="Q1780" t="e">
        <v>#N/A</v>
      </c>
      <c r="R1780" t="str" cm="1">
        <f t="array" ref="R1780">INDEX($U$2:$U$6,ROUNDUP(K1780/$T$2,0))</f>
        <v>40-60%</v>
      </c>
      <c r="V1780">
        <v>0</v>
      </c>
    </row>
    <row r="1781" spans="1:22" x14ac:dyDescent="0.25">
      <c r="A1781" s="26">
        <v>5090</v>
      </c>
      <c r="B1781" s="96" t="s">
        <v>4759</v>
      </c>
      <c r="C1781">
        <v>192461102</v>
      </c>
      <c r="D1781" t="s">
        <v>250</v>
      </c>
      <c r="E1781">
        <v>4723.1827147056902</v>
      </c>
      <c r="F1781">
        <f t="shared" si="213"/>
        <v>2.9354771377909823</v>
      </c>
      <c r="G1781" s="27">
        <v>52</v>
      </c>
      <c r="H1781">
        <f t="shared" si="214"/>
        <v>0.26679246324614103</v>
      </c>
      <c r="I1781">
        <f t="shared" si="215"/>
        <v>0.78316317639398791</v>
      </c>
      <c r="J1781" s="97">
        <v>1.5060830315268999E-2</v>
      </c>
      <c r="K1781" s="98">
        <v>1780</v>
      </c>
      <c r="L1781">
        <f t="shared" si="216"/>
        <v>19032.375814133015</v>
      </c>
      <c r="M1781">
        <f t="shared" si="217"/>
        <v>475.65974737367645</v>
      </c>
      <c r="N1781" t="e">
        <f t="shared" si="218"/>
        <v>#N/A</v>
      </c>
      <c r="O1781" t="str">
        <f t="shared" si="219"/>
        <v>NA</v>
      </c>
      <c r="P1781" t="e">
        <v>#N/A</v>
      </c>
      <c r="Q1781" t="e">
        <v>#N/A</v>
      </c>
      <c r="R1781" t="str" cm="1">
        <f t="array" ref="R1781">INDEX($U$2:$U$6,ROUNDUP(K1781/$T$2,0))</f>
        <v>40-60%</v>
      </c>
      <c r="V1781">
        <v>0</v>
      </c>
    </row>
    <row r="1782" spans="1:22" x14ac:dyDescent="0.25">
      <c r="A1782" s="26">
        <v>10131</v>
      </c>
      <c r="B1782" s="96" t="s">
        <v>4760</v>
      </c>
      <c r="C1782">
        <v>183111101</v>
      </c>
      <c r="D1782" t="s">
        <v>2734</v>
      </c>
      <c r="E1782">
        <v>3286.0632632596898</v>
      </c>
      <c r="F1782">
        <f t="shared" si="213"/>
        <v>2.0423015930762523</v>
      </c>
      <c r="G1782" s="27">
        <v>16</v>
      </c>
      <c r="H1782">
        <f t="shared" si="214"/>
        <v>0.11742929324967616</v>
      </c>
      <c r="I1782">
        <f t="shared" si="215"/>
        <v>0.239826032677632</v>
      </c>
      <c r="J1782" s="97">
        <v>1.4989127042352E-2</v>
      </c>
      <c r="K1782" s="98">
        <v>1781</v>
      </c>
      <c r="L1782">
        <f t="shared" si="216"/>
        <v>19034.41811572609</v>
      </c>
      <c r="M1782">
        <f t="shared" si="217"/>
        <v>475.41992134099883</v>
      </c>
      <c r="N1782" t="e">
        <f t="shared" si="218"/>
        <v>#N/A</v>
      </c>
      <c r="O1782" t="str">
        <f t="shared" si="219"/>
        <v>NA</v>
      </c>
      <c r="P1782" t="e">
        <v>#N/A</v>
      </c>
      <c r="Q1782" t="e">
        <v>#N/A</v>
      </c>
      <c r="R1782" t="str" cm="1">
        <f t="array" ref="R1782">INDEX($U$2:$U$6,ROUNDUP(K1782/$T$2,0))</f>
        <v>40-60%</v>
      </c>
      <c r="V1782">
        <v>0</v>
      </c>
    </row>
    <row r="1783" spans="1:22" x14ac:dyDescent="0.25">
      <c r="A1783" s="26">
        <v>4953</v>
      </c>
      <c r="B1783" s="96" t="s">
        <v>2997</v>
      </c>
      <c r="C1783">
        <v>103381102</v>
      </c>
      <c r="D1783" t="s">
        <v>2000</v>
      </c>
      <c r="E1783">
        <v>16116.067594088299</v>
      </c>
      <c r="F1783">
        <f t="shared" si="213"/>
        <v>10.016201115033125</v>
      </c>
      <c r="G1783" s="27">
        <v>51</v>
      </c>
      <c r="H1783">
        <f t="shared" si="214"/>
        <v>7.612133945103304E-2</v>
      </c>
      <c r="I1783">
        <f t="shared" si="215"/>
        <v>0.76244664508725213</v>
      </c>
      <c r="J1783" s="97">
        <v>1.49499342173971E-2</v>
      </c>
      <c r="K1783" s="98">
        <v>1782</v>
      </c>
      <c r="L1783">
        <f t="shared" si="216"/>
        <v>19044.434316841121</v>
      </c>
      <c r="M1783">
        <f t="shared" si="217"/>
        <v>474.65747469591156</v>
      </c>
      <c r="N1783" t="e">
        <f t="shared" si="218"/>
        <v>#N/A</v>
      </c>
      <c r="O1783" t="str">
        <f t="shared" si="219"/>
        <v>NA</v>
      </c>
      <c r="P1783" t="e">
        <v>#N/A</v>
      </c>
      <c r="Q1783" t="e">
        <v>#N/A</v>
      </c>
      <c r="R1783" t="str" cm="1">
        <f t="array" ref="R1783">INDEX($U$2:$U$6,ROUNDUP(K1783/$T$2,0))</f>
        <v>40-60%</v>
      </c>
      <c r="V1783">
        <v>0</v>
      </c>
    </row>
    <row r="1784" spans="1:22" x14ac:dyDescent="0.25">
      <c r="A1784" s="26">
        <v>8365</v>
      </c>
      <c r="B1784" s="96" t="s">
        <v>2241</v>
      </c>
      <c r="C1784">
        <v>152031103</v>
      </c>
      <c r="D1784" t="s">
        <v>334</v>
      </c>
      <c r="E1784">
        <v>1920.6561495634501</v>
      </c>
      <c r="F1784">
        <f t="shared" si="213"/>
        <v>1.1936955559747982</v>
      </c>
      <c r="G1784" s="27">
        <v>34</v>
      </c>
      <c r="H1784">
        <f t="shared" si="214"/>
        <v>0.42554058167976583</v>
      </c>
      <c r="I1784">
        <f t="shared" si="215"/>
        <v>0.50796590123806706</v>
      </c>
      <c r="J1784" s="97">
        <v>1.49401735658255E-2</v>
      </c>
      <c r="K1784" s="98">
        <v>1783</v>
      </c>
      <c r="L1784">
        <f t="shared" si="216"/>
        <v>19045.628012397097</v>
      </c>
      <c r="M1784">
        <f t="shared" si="217"/>
        <v>474.14950879467347</v>
      </c>
      <c r="N1784" t="e">
        <f t="shared" si="218"/>
        <v>#N/A</v>
      </c>
      <c r="O1784" t="str">
        <f t="shared" si="219"/>
        <v>NA</v>
      </c>
      <c r="P1784" t="e">
        <v>#N/A</v>
      </c>
      <c r="Q1784" t="e">
        <v>#N/A</v>
      </c>
      <c r="R1784" t="str" cm="1">
        <f t="array" ref="R1784">INDEX($U$2:$U$6,ROUNDUP(K1784/$T$2,0))</f>
        <v>40-60%</v>
      </c>
      <c r="V1784">
        <v>0</v>
      </c>
    </row>
    <row r="1785" spans="1:22" x14ac:dyDescent="0.25">
      <c r="A1785" s="26">
        <v>4523</v>
      </c>
      <c r="B1785" s="96" t="s">
        <v>1820</v>
      </c>
      <c r="C1785">
        <v>14652106</v>
      </c>
      <c r="D1785" t="s">
        <v>1574</v>
      </c>
      <c r="E1785">
        <v>5501.1432040187201</v>
      </c>
      <c r="F1785">
        <f t="shared" si="213"/>
        <v>3.4189827246853448</v>
      </c>
      <c r="G1785" s="27">
        <v>65</v>
      </c>
      <c r="H1785">
        <f t="shared" si="214"/>
        <v>0.28362118120033125</v>
      </c>
      <c r="I1785">
        <f t="shared" si="215"/>
        <v>0.96969591887878448</v>
      </c>
      <c r="J1785" s="97">
        <v>1.49183987519813E-2</v>
      </c>
      <c r="K1785" s="98">
        <v>1784</v>
      </c>
      <c r="L1785">
        <f t="shared" si="216"/>
        <v>19049.046995121782</v>
      </c>
      <c r="M1785">
        <f t="shared" si="217"/>
        <v>473.17981287579465</v>
      </c>
      <c r="N1785" t="e">
        <f t="shared" si="218"/>
        <v>#N/A</v>
      </c>
      <c r="O1785" t="str">
        <f t="shared" si="219"/>
        <v>NA</v>
      </c>
      <c r="P1785" t="e">
        <v>#N/A</v>
      </c>
      <c r="Q1785" t="e">
        <v>#N/A</v>
      </c>
      <c r="R1785" t="str" cm="1">
        <f t="array" ref="R1785">INDEX($U$2:$U$6,ROUNDUP(K1785/$T$2,0))</f>
        <v>40-60%</v>
      </c>
      <c r="V1785">
        <v>0</v>
      </c>
    </row>
    <row r="1786" spans="1:22" x14ac:dyDescent="0.25">
      <c r="A1786" s="26">
        <v>7430</v>
      </c>
      <c r="B1786" s="96" t="s">
        <v>2633</v>
      </c>
      <c r="C1786">
        <v>182951101</v>
      </c>
      <c r="D1786" t="s">
        <v>1787</v>
      </c>
      <c r="E1786">
        <v>250.443387946396</v>
      </c>
      <c r="F1786">
        <f t="shared" si="213"/>
        <v>0.15565157734393786</v>
      </c>
      <c r="G1786" s="27">
        <v>54</v>
      </c>
      <c r="H1786">
        <f t="shared" si="214"/>
        <v>5.1700924661781196</v>
      </c>
      <c r="I1786">
        <f t="shared" si="215"/>
        <v>0.80473304737463403</v>
      </c>
      <c r="J1786" s="97">
        <v>1.4902463840271E-2</v>
      </c>
      <c r="K1786" s="98">
        <v>1785</v>
      </c>
      <c r="L1786">
        <f t="shared" si="216"/>
        <v>19049.202646699126</v>
      </c>
      <c r="M1786">
        <f t="shared" si="217"/>
        <v>472.37507982842004</v>
      </c>
      <c r="N1786" t="e">
        <f t="shared" si="218"/>
        <v>#N/A</v>
      </c>
      <c r="O1786" t="str">
        <f t="shared" si="219"/>
        <v>NA</v>
      </c>
      <c r="P1786" t="e">
        <v>#N/A</v>
      </c>
      <c r="Q1786" t="e">
        <v>#N/A</v>
      </c>
      <c r="R1786" t="str" cm="1">
        <f t="array" ref="R1786">INDEX($U$2:$U$6,ROUNDUP(K1786/$T$2,0))</f>
        <v>40-60%</v>
      </c>
      <c r="V1786">
        <v>0</v>
      </c>
    </row>
    <row r="1787" spans="1:22" x14ac:dyDescent="0.25">
      <c r="A1787" s="26">
        <v>10743</v>
      </c>
      <c r="B1787" s="96" t="s">
        <v>4761</v>
      </c>
      <c r="C1787">
        <v>103261101</v>
      </c>
      <c r="D1787" t="s">
        <v>1094</v>
      </c>
      <c r="E1787">
        <v>642.31557812182905</v>
      </c>
      <c r="F1787">
        <f t="shared" si="213"/>
        <v>0.39920172661393977</v>
      </c>
      <c r="G1787" s="27">
        <v>8</v>
      </c>
      <c r="H1787">
        <f t="shared" si="214"/>
        <v>0.29835040621805031</v>
      </c>
      <c r="I1787">
        <f t="shared" si="215"/>
        <v>0.11910199729821599</v>
      </c>
      <c r="J1787" s="97">
        <v>1.4887749662276999E-2</v>
      </c>
      <c r="K1787" s="98">
        <v>1786</v>
      </c>
      <c r="L1787">
        <f t="shared" si="216"/>
        <v>19049.60184842574</v>
      </c>
      <c r="M1787">
        <f t="shared" si="217"/>
        <v>472.25597783112181</v>
      </c>
      <c r="N1787" t="e">
        <f t="shared" si="218"/>
        <v>#N/A</v>
      </c>
      <c r="O1787" t="str">
        <f t="shared" si="219"/>
        <v>NA</v>
      </c>
      <c r="P1787" t="e">
        <v>#N/A</v>
      </c>
      <c r="Q1787" t="e">
        <v>#N/A</v>
      </c>
      <c r="R1787" t="str" cm="1">
        <f t="array" ref="R1787">INDEX($U$2:$U$6,ROUNDUP(K1787/$T$2,0))</f>
        <v>40-60%</v>
      </c>
      <c r="V1787">
        <v>0</v>
      </c>
    </row>
    <row r="1788" spans="1:22" x14ac:dyDescent="0.25">
      <c r="A1788" s="26">
        <v>6685</v>
      </c>
      <c r="B1788" s="96" t="s">
        <v>4762</v>
      </c>
      <c r="C1788">
        <v>182601102</v>
      </c>
      <c r="D1788" t="s">
        <v>4589</v>
      </c>
      <c r="E1788">
        <v>8940.1081110319501</v>
      </c>
      <c r="F1788">
        <f t="shared" si="213"/>
        <v>5.5563133070428528</v>
      </c>
      <c r="G1788" s="27">
        <v>141</v>
      </c>
      <c r="H1788">
        <f t="shared" si="214"/>
        <v>0.37675425833979764</v>
      </c>
      <c r="I1788">
        <f t="shared" si="215"/>
        <v>2.0933646990984784</v>
      </c>
      <c r="J1788" s="97">
        <v>1.4846558149634599E-2</v>
      </c>
      <c r="K1788" s="98">
        <v>1787</v>
      </c>
      <c r="L1788">
        <f t="shared" si="216"/>
        <v>19055.158161732783</v>
      </c>
      <c r="M1788">
        <f t="shared" si="217"/>
        <v>470.16261313202335</v>
      </c>
      <c r="N1788" t="e">
        <f t="shared" si="218"/>
        <v>#N/A</v>
      </c>
      <c r="O1788" t="str">
        <f t="shared" si="219"/>
        <v>NA</v>
      </c>
      <c r="P1788" t="e">
        <v>#N/A</v>
      </c>
      <c r="Q1788" t="e">
        <v>#N/A</v>
      </c>
      <c r="R1788" t="str" cm="1">
        <f t="array" ref="R1788">INDEX($U$2:$U$6,ROUNDUP(K1788/$T$2,0))</f>
        <v>40-60%</v>
      </c>
      <c r="V1788">
        <v>0</v>
      </c>
    </row>
    <row r="1789" spans="1:22" x14ac:dyDescent="0.25">
      <c r="A1789" s="26">
        <v>2541</v>
      </c>
      <c r="B1789" s="96" t="s">
        <v>880</v>
      </c>
      <c r="C1789">
        <v>152481106</v>
      </c>
      <c r="D1789" t="s">
        <v>651</v>
      </c>
      <c r="E1789">
        <v>91205.754856550993</v>
      </c>
      <c r="F1789">
        <f t="shared" si="213"/>
        <v>56.684745094189552</v>
      </c>
      <c r="G1789" s="27">
        <v>656</v>
      </c>
      <c r="H1789">
        <f t="shared" si="214"/>
        <v>0.17124186840178593</v>
      </c>
      <c r="I1789">
        <f t="shared" si="215"/>
        <v>9.7068016598079883</v>
      </c>
      <c r="J1789" s="97">
        <v>1.47969537497073E-2</v>
      </c>
      <c r="K1789" s="98">
        <v>1788</v>
      </c>
      <c r="L1789">
        <f t="shared" si="216"/>
        <v>19111.842906826972</v>
      </c>
      <c r="M1789">
        <f t="shared" si="217"/>
        <v>460.45581147221537</v>
      </c>
      <c r="N1789" t="e">
        <f t="shared" si="218"/>
        <v>#N/A</v>
      </c>
      <c r="O1789" t="str">
        <f t="shared" si="219"/>
        <v>NA</v>
      </c>
      <c r="P1789" t="e">
        <v>#N/A</v>
      </c>
      <c r="Q1789" t="e">
        <v>#N/A</v>
      </c>
      <c r="R1789" t="str" cm="1">
        <f t="array" ref="R1789">INDEX($U$2:$U$6,ROUNDUP(K1789/$T$2,0))</f>
        <v>40-60%</v>
      </c>
      <c r="V1789">
        <v>0</v>
      </c>
    </row>
    <row r="1790" spans="1:22" x14ac:dyDescent="0.25">
      <c r="A1790" s="26">
        <v>7750</v>
      </c>
      <c r="B1790" s="96" t="s">
        <v>2759</v>
      </c>
      <c r="C1790">
        <v>152481107</v>
      </c>
      <c r="D1790" t="s">
        <v>1919</v>
      </c>
      <c r="E1790">
        <v>939.52679536915002</v>
      </c>
      <c r="F1790">
        <f t="shared" si="213"/>
        <v>0.58391969879996897</v>
      </c>
      <c r="G1790" s="27">
        <v>23</v>
      </c>
      <c r="H1790">
        <f t="shared" si="214"/>
        <v>0.58267692827363438</v>
      </c>
      <c r="I1790">
        <f t="shared" si="215"/>
        <v>0.34023653645523172</v>
      </c>
      <c r="J1790" s="97">
        <v>1.47928928893579E-2</v>
      </c>
      <c r="K1790" s="98">
        <v>1789</v>
      </c>
      <c r="L1790">
        <f t="shared" si="216"/>
        <v>19112.426826525774</v>
      </c>
      <c r="M1790">
        <f t="shared" si="217"/>
        <v>460.11557493576015</v>
      </c>
      <c r="N1790" t="e">
        <f t="shared" si="218"/>
        <v>#N/A</v>
      </c>
      <c r="O1790" t="str">
        <f t="shared" si="219"/>
        <v>NA</v>
      </c>
      <c r="P1790" t="e">
        <v>#N/A</v>
      </c>
      <c r="Q1790" t="e">
        <v>#N/A</v>
      </c>
      <c r="R1790" t="str" cm="1">
        <f t="array" ref="R1790">INDEX($U$2:$U$6,ROUNDUP(K1790/$T$2,0))</f>
        <v>40-60%</v>
      </c>
      <c r="V1790">
        <v>0</v>
      </c>
    </row>
    <row r="1791" spans="1:22" x14ac:dyDescent="0.25">
      <c r="A1791" s="26">
        <v>5279</v>
      </c>
      <c r="B1791" s="96" t="s">
        <v>2704</v>
      </c>
      <c r="C1791">
        <v>103491101</v>
      </c>
      <c r="D1791" t="s">
        <v>1510</v>
      </c>
      <c r="E1791">
        <v>181.34057466707699</v>
      </c>
      <c r="F1791">
        <f t="shared" si="213"/>
        <v>0.1127038997309366</v>
      </c>
      <c r="G1791" s="27">
        <v>75</v>
      </c>
      <c r="H1791">
        <f t="shared" si="214"/>
        <v>9.8273463230899658</v>
      </c>
      <c r="I1791">
        <f t="shared" si="215"/>
        <v>1.1075802546187199</v>
      </c>
      <c r="J1791" s="97">
        <v>1.47677367282496E-2</v>
      </c>
      <c r="K1791" s="98">
        <v>1790</v>
      </c>
      <c r="L1791">
        <f t="shared" si="216"/>
        <v>19112.539530425503</v>
      </c>
      <c r="M1791">
        <f t="shared" si="217"/>
        <v>459.00799468114144</v>
      </c>
      <c r="N1791" t="e">
        <f t="shared" si="218"/>
        <v>#N/A</v>
      </c>
      <c r="O1791" t="str">
        <f t="shared" si="219"/>
        <v>NA</v>
      </c>
      <c r="P1791" t="e">
        <v>#N/A</v>
      </c>
      <c r="Q1791" t="e">
        <v>#N/A</v>
      </c>
      <c r="R1791" t="str" cm="1">
        <f t="array" ref="R1791">INDEX($U$2:$U$6,ROUNDUP(K1791/$T$2,0))</f>
        <v>40-60%</v>
      </c>
      <c r="V1791">
        <v>0</v>
      </c>
    </row>
    <row r="1792" spans="1:22" x14ac:dyDescent="0.25">
      <c r="A1792" s="26">
        <v>7132</v>
      </c>
      <c r="B1792" s="96" t="s">
        <v>1062</v>
      </c>
      <c r="C1792">
        <v>103271101</v>
      </c>
      <c r="D1792" t="s">
        <v>310</v>
      </c>
      <c r="E1792">
        <v>14766.297060204901</v>
      </c>
      <c r="F1792">
        <f t="shared" si="213"/>
        <v>9.1773132754536366</v>
      </c>
      <c r="G1792" s="27">
        <v>86</v>
      </c>
      <c r="H1792">
        <f t="shared" si="214"/>
        <v>0.13820461935915029</v>
      </c>
      <c r="I1792">
        <f t="shared" si="215"/>
        <v>1.2683470879737466</v>
      </c>
      <c r="J1792" s="97">
        <v>1.4748221953183101E-2</v>
      </c>
      <c r="K1792" s="98">
        <v>1791</v>
      </c>
      <c r="L1792">
        <f t="shared" si="216"/>
        <v>19121.716843700957</v>
      </c>
      <c r="M1792">
        <f t="shared" si="217"/>
        <v>457.73964759316772</v>
      </c>
      <c r="N1792" t="e">
        <f t="shared" si="218"/>
        <v>#N/A</v>
      </c>
      <c r="O1792" t="str">
        <f t="shared" si="219"/>
        <v>NA</v>
      </c>
      <c r="P1792" t="e">
        <v>#N/A</v>
      </c>
      <c r="Q1792" t="e">
        <v>#N/A</v>
      </c>
      <c r="R1792" t="str" cm="1">
        <f t="array" ref="R1792">INDEX($U$2:$U$6,ROUNDUP(K1792/$T$2,0))</f>
        <v>40-60%</v>
      </c>
      <c r="V1792">
        <v>0</v>
      </c>
    </row>
    <row r="1793" spans="1:22" x14ac:dyDescent="0.25">
      <c r="A1793" s="26">
        <v>3386</v>
      </c>
      <c r="B1793" s="96" t="s">
        <v>4763</v>
      </c>
      <c r="C1793">
        <v>192151132</v>
      </c>
      <c r="D1793" t="s">
        <v>2056</v>
      </c>
      <c r="E1793">
        <v>698.79825229523203</v>
      </c>
      <c r="F1793">
        <f t="shared" si="213"/>
        <v>0.43430593679007584</v>
      </c>
      <c r="G1793" s="27">
        <v>20</v>
      </c>
      <c r="H1793">
        <f t="shared" si="214"/>
        <v>0.67794050543127649</v>
      </c>
      <c r="I1793">
        <f t="shared" si="215"/>
        <v>0.29443358629926802</v>
      </c>
      <c r="J1793" s="97">
        <v>1.4721679314963401E-2</v>
      </c>
      <c r="K1793" s="98">
        <v>1792</v>
      </c>
      <c r="L1793">
        <f t="shared" si="216"/>
        <v>19122.151149637746</v>
      </c>
      <c r="M1793">
        <f t="shared" si="217"/>
        <v>457.44521400686847</v>
      </c>
      <c r="N1793" t="e">
        <f t="shared" si="218"/>
        <v>#N/A</v>
      </c>
      <c r="O1793" t="str">
        <f t="shared" si="219"/>
        <v>NA</v>
      </c>
      <c r="P1793" t="e">
        <v>#N/A</v>
      </c>
      <c r="Q1793" t="e">
        <v>#N/A</v>
      </c>
      <c r="R1793" t="str" cm="1">
        <f t="array" ref="R1793">INDEX($U$2:$U$6,ROUNDUP(K1793/$T$2,0))</f>
        <v>40-60%</v>
      </c>
      <c r="V1793">
        <v>0</v>
      </c>
    </row>
    <row r="1794" spans="1:22" x14ac:dyDescent="0.25">
      <c r="A1794" s="26">
        <v>7872</v>
      </c>
      <c r="B1794" s="96" t="s">
        <v>2615</v>
      </c>
      <c r="C1794">
        <v>103721101</v>
      </c>
      <c r="D1794" t="s">
        <v>742</v>
      </c>
      <c r="E1794">
        <v>2724.6488159811502</v>
      </c>
      <c r="F1794">
        <f t="shared" si="213"/>
        <v>1.6933802461038845</v>
      </c>
      <c r="G1794" s="27">
        <v>29</v>
      </c>
      <c r="H1794">
        <f t="shared" si="214"/>
        <v>0.25160051255569382</v>
      </c>
      <c r="I1794">
        <f t="shared" si="215"/>
        <v>0.4260553378714243</v>
      </c>
      <c r="J1794" s="97">
        <v>1.46915633748767E-2</v>
      </c>
      <c r="K1794" s="98">
        <v>1793</v>
      </c>
      <c r="L1794">
        <f t="shared" si="216"/>
        <v>19123.844529883849</v>
      </c>
      <c r="M1794">
        <f t="shared" si="217"/>
        <v>457.01915866899702</v>
      </c>
      <c r="N1794" t="e">
        <f t="shared" si="218"/>
        <v>#N/A</v>
      </c>
      <c r="O1794" t="str">
        <f t="shared" si="219"/>
        <v>NA</v>
      </c>
      <c r="P1794" t="e">
        <v>#N/A</v>
      </c>
      <c r="Q1794" t="e">
        <v>#N/A</v>
      </c>
      <c r="R1794" t="str" cm="1">
        <f t="array" ref="R1794">INDEX($U$2:$U$6,ROUNDUP(K1794/$T$2,0))</f>
        <v>40-60%</v>
      </c>
      <c r="V1794">
        <v>0</v>
      </c>
    </row>
    <row r="1795" spans="1:22" x14ac:dyDescent="0.25">
      <c r="A1795" s="26">
        <v>5114</v>
      </c>
      <c r="B1795" s="96" t="s">
        <v>1420</v>
      </c>
      <c r="C1795">
        <v>43071101</v>
      </c>
      <c r="D1795" t="s">
        <v>1141</v>
      </c>
      <c r="E1795">
        <v>10475.640804599099</v>
      </c>
      <c r="F1795">
        <f t="shared" ref="F1795:F1858" si="220">E1795/1609</f>
        <v>6.5106530793033555</v>
      </c>
      <c r="G1795" s="27">
        <v>68</v>
      </c>
      <c r="H1795">
        <f t="shared" ref="H1795:H1858" si="221">I1795/F1795</f>
        <v>0.15314011103818209</v>
      </c>
      <c r="I1795">
        <f t="shared" ref="I1795:I1858" si="222">IFERROR(J1795*G1795,0)</f>
        <v>0.99704213549559795</v>
      </c>
      <c r="J1795" s="97">
        <v>1.4662384345523499E-2</v>
      </c>
      <c r="K1795" s="98">
        <v>1794</v>
      </c>
      <c r="L1795">
        <f t="shared" ref="L1795:L1858" si="223">L1794+F1795</f>
        <v>19130.355182963151</v>
      </c>
      <c r="M1795">
        <f t="shared" ref="M1795:M1858" si="224">M1794-I1795</f>
        <v>456.02211653350145</v>
      </c>
      <c r="N1795" t="e">
        <f t="shared" ref="N1795:N1858" si="225">IF(B1795=O1795,M1795,NA())</f>
        <v>#N/A</v>
      </c>
      <c r="O1795" t="str">
        <f t="shared" ref="O1795:O1858" si="226">IFERROR(VLOOKUP(B1795,$AE$2:$AE$420,1,FALSE),"NA")</f>
        <v>NA</v>
      </c>
      <c r="P1795">
        <v>456.02211653350145</v>
      </c>
      <c r="Q1795" t="e">
        <v>#N/A</v>
      </c>
      <c r="R1795" t="str" cm="1">
        <f t="array" ref="R1795">INDEX($U$2:$U$6,ROUNDUP(K1795/$T$2,0))</f>
        <v>40-60%</v>
      </c>
      <c r="V1795">
        <v>0.44829545454545455</v>
      </c>
    </row>
    <row r="1796" spans="1:22" x14ac:dyDescent="0.25">
      <c r="A1796" s="26">
        <v>7691</v>
      </c>
      <c r="B1796" s="96" t="s">
        <v>4764</v>
      </c>
      <c r="C1796">
        <v>43381101</v>
      </c>
      <c r="D1796" t="s">
        <v>889</v>
      </c>
      <c r="E1796">
        <v>3847.8761984732701</v>
      </c>
      <c r="F1796">
        <f t="shared" si="220"/>
        <v>2.3914706019100498</v>
      </c>
      <c r="G1796" s="27">
        <v>23</v>
      </c>
      <c r="H1796">
        <f t="shared" si="221"/>
        <v>0.14093552131020384</v>
      </c>
      <c r="I1796">
        <f t="shared" si="222"/>
        <v>0.33704315597821982</v>
      </c>
      <c r="J1796" s="97">
        <v>1.4654050259922601E-2</v>
      </c>
      <c r="K1796" s="98">
        <v>1795</v>
      </c>
      <c r="L1796">
        <f t="shared" si="223"/>
        <v>19132.74665356506</v>
      </c>
      <c r="M1796">
        <f t="shared" si="224"/>
        <v>455.68507337752322</v>
      </c>
      <c r="N1796" t="e">
        <f t="shared" si="225"/>
        <v>#N/A</v>
      </c>
      <c r="O1796" t="str">
        <f t="shared" si="226"/>
        <v>NA</v>
      </c>
      <c r="P1796" t="e">
        <v>#N/A</v>
      </c>
      <c r="Q1796" t="e">
        <v>#N/A</v>
      </c>
      <c r="R1796" t="str" cm="1">
        <f t="array" ref="R1796">INDEX($U$2:$U$6,ROUNDUP(K1796/$T$2,0))</f>
        <v>40-60%</v>
      </c>
      <c r="V1796">
        <v>0</v>
      </c>
    </row>
    <row r="1797" spans="1:22" x14ac:dyDescent="0.25">
      <c r="A1797" s="26">
        <v>2530</v>
      </c>
      <c r="B1797" s="96" t="s">
        <v>2014</v>
      </c>
      <c r="C1797">
        <v>152481110</v>
      </c>
      <c r="D1797" t="s">
        <v>1612</v>
      </c>
      <c r="E1797">
        <v>15796.3436292729</v>
      </c>
      <c r="F1797">
        <f t="shared" si="220"/>
        <v>9.8174913792870733</v>
      </c>
      <c r="G1797" s="27">
        <v>137</v>
      </c>
      <c r="H1797">
        <f t="shared" si="221"/>
        <v>0.20440946036556021</v>
      </c>
      <c r="I1797">
        <f t="shared" si="222"/>
        <v>2.00678811498361</v>
      </c>
      <c r="J1797" s="97">
        <v>1.46480884305373E-2</v>
      </c>
      <c r="K1797" s="98">
        <v>1796</v>
      </c>
      <c r="L1797">
        <f t="shared" si="223"/>
        <v>19142.564144944346</v>
      </c>
      <c r="M1797">
        <f t="shared" si="224"/>
        <v>453.67828526253959</v>
      </c>
      <c r="N1797" t="e">
        <f t="shared" si="225"/>
        <v>#N/A</v>
      </c>
      <c r="O1797" t="str">
        <f t="shared" si="226"/>
        <v>NA</v>
      </c>
      <c r="P1797" t="e">
        <v>#N/A</v>
      </c>
      <c r="Q1797" t="e">
        <v>#N/A</v>
      </c>
      <c r="R1797" t="str" cm="1">
        <f t="array" ref="R1797">INDEX($U$2:$U$6,ROUNDUP(K1797/$T$2,0))</f>
        <v>40-60%</v>
      </c>
      <c r="V1797">
        <v>0</v>
      </c>
    </row>
    <row r="1798" spans="1:22" x14ac:dyDescent="0.25">
      <c r="A1798" s="26">
        <v>7167</v>
      </c>
      <c r="B1798" s="96" t="s">
        <v>2378</v>
      </c>
      <c r="C1798">
        <v>103381101</v>
      </c>
      <c r="D1798" t="s">
        <v>2377</v>
      </c>
      <c r="E1798">
        <v>15594.3492084682</v>
      </c>
      <c r="F1798">
        <f t="shared" si="220"/>
        <v>9.6919510307446863</v>
      </c>
      <c r="G1798" s="27">
        <v>83</v>
      </c>
      <c r="H1798">
        <f t="shared" si="221"/>
        <v>0.12543995811555139</v>
      </c>
      <c r="I1798">
        <f t="shared" si="222"/>
        <v>1.2157579313545885</v>
      </c>
      <c r="J1798" s="97">
        <v>1.4647685919934801E-2</v>
      </c>
      <c r="K1798" s="98">
        <v>1797</v>
      </c>
      <c r="L1798">
        <f t="shared" si="223"/>
        <v>19152.256095975092</v>
      </c>
      <c r="M1798">
        <f t="shared" si="224"/>
        <v>452.46252733118502</v>
      </c>
      <c r="N1798" t="e">
        <f t="shared" si="225"/>
        <v>#N/A</v>
      </c>
      <c r="O1798" t="str">
        <f t="shared" si="226"/>
        <v>NA</v>
      </c>
      <c r="P1798" t="e">
        <v>#N/A</v>
      </c>
      <c r="Q1798" t="e">
        <v>#N/A</v>
      </c>
      <c r="R1798" t="str" cm="1">
        <f t="array" ref="R1798">INDEX($U$2:$U$6,ROUNDUP(K1798/$T$2,0))</f>
        <v>40-60%</v>
      </c>
      <c r="V1798">
        <v>0</v>
      </c>
    </row>
    <row r="1799" spans="1:22" x14ac:dyDescent="0.25">
      <c r="A1799" s="26">
        <v>4457</v>
      </c>
      <c r="B1799" s="96" t="s">
        <v>1020</v>
      </c>
      <c r="C1799">
        <v>152691104</v>
      </c>
      <c r="D1799" t="s">
        <v>688</v>
      </c>
      <c r="E1799">
        <v>17529.482635058299</v>
      </c>
      <c r="F1799">
        <f t="shared" si="220"/>
        <v>10.894644272876507</v>
      </c>
      <c r="G1799" s="27">
        <v>266</v>
      </c>
      <c r="H1799">
        <f t="shared" si="221"/>
        <v>0.35741416467404669</v>
      </c>
      <c r="I1799">
        <f t="shared" si="222"/>
        <v>3.8939001822110435</v>
      </c>
      <c r="J1799" s="97">
        <v>1.4638722489515201E-2</v>
      </c>
      <c r="K1799" s="98">
        <v>1798</v>
      </c>
      <c r="L1799">
        <f t="shared" si="223"/>
        <v>19163.150740247969</v>
      </c>
      <c r="M1799">
        <f t="shared" si="224"/>
        <v>448.56862714897397</v>
      </c>
      <c r="N1799" t="e">
        <f t="shared" si="225"/>
        <v>#N/A</v>
      </c>
      <c r="O1799" t="str">
        <f t="shared" si="226"/>
        <v>NA</v>
      </c>
      <c r="P1799" t="e">
        <v>#N/A</v>
      </c>
      <c r="Q1799" t="e">
        <v>#N/A</v>
      </c>
      <c r="R1799" t="str" cm="1">
        <f t="array" ref="R1799">INDEX($U$2:$U$6,ROUNDUP(K1799/$T$2,0))</f>
        <v>40-60%</v>
      </c>
      <c r="V1799">
        <v>0</v>
      </c>
    </row>
    <row r="1800" spans="1:22" x14ac:dyDescent="0.25">
      <c r="A1800" s="26">
        <v>7710</v>
      </c>
      <c r="B1800" s="96" t="s">
        <v>1852</v>
      </c>
      <c r="C1800">
        <v>192291121</v>
      </c>
      <c r="D1800" t="s">
        <v>1143</v>
      </c>
      <c r="E1800">
        <v>576.10802287594697</v>
      </c>
      <c r="F1800">
        <f t="shared" si="220"/>
        <v>0.35805346356491419</v>
      </c>
      <c r="G1800" s="27">
        <v>18</v>
      </c>
      <c r="H1800">
        <f t="shared" si="221"/>
        <v>0.73486329144387774</v>
      </c>
      <c r="I1800">
        <f t="shared" si="222"/>
        <v>0.2631203467481934</v>
      </c>
      <c r="J1800" s="97">
        <v>1.4617797041566301E-2</v>
      </c>
      <c r="K1800" s="98">
        <v>1799</v>
      </c>
      <c r="L1800">
        <f t="shared" si="223"/>
        <v>19163.508793711535</v>
      </c>
      <c r="M1800">
        <f t="shared" si="224"/>
        <v>448.30550680222581</v>
      </c>
      <c r="N1800" t="e">
        <f t="shared" si="225"/>
        <v>#N/A</v>
      </c>
      <c r="O1800" t="str">
        <f t="shared" si="226"/>
        <v>NA</v>
      </c>
      <c r="P1800" t="e">
        <v>#N/A</v>
      </c>
      <c r="Q1800" t="e">
        <v>#N/A</v>
      </c>
      <c r="R1800" t="str" cm="1">
        <f t="array" ref="R1800">INDEX($U$2:$U$6,ROUNDUP(K1800/$T$2,0))</f>
        <v>40-60%</v>
      </c>
      <c r="V1800">
        <v>0</v>
      </c>
    </row>
    <row r="1801" spans="1:22" x14ac:dyDescent="0.25">
      <c r="A1801" s="26">
        <v>9405</v>
      </c>
      <c r="B1801" s="96" t="s">
        <v>4765</v>
      </c>
      <c r="C1801">
        <v>43432105</v>
      </c>
      <c r="D1801" t="s">
        <v>1187</v>
      </c>
      <c r="E1801">
        <v>2503.8940089755602</v>
      </c>
      <c r="F1801">
        <f t="shared" si="220"/>
        <v>1.556180241749882</v>
      </c>
      <c r="G1801" s="27">
        <v>31</v>
      </c>
      <c r="H1801">
        <f t="shared" si="221"/>
        <v>0.29116683944146449</v>
      </c>
      <c r="I1801">
        <f t="shared" si="222"/>
        <v>0.45310808259156726</v>
      </c>
      <c r="J1801" s="97">
        <v>1.4616389761018299E-2</v>
      </c>
      <c r="K1801" s="98">
        <v>1800</v>
      </c>
      <c r="L1801">
        <f t="shared" si="223"/>
        <v>19165.064973953286</v>
      </c>
      <c r="M1801">
        <f t="shared" si="224"/>
        <v>447.85239871963427</v>
      </c>
      <c r="N1801" t="e">
        <f t="shared" si="225"/>
        <v>#N/A</v>
      </c>
      <c r="O1801" t="str">
        <f t="shared" si="226"/>
        <v>NA</v>
      </c>
      <c r="P1801" t="e">
        <v>#N/A</v>
      </c>
      <c r="Q1801" t="e">
        <v>#N/A</v>
      </c>
      <c r="R1801" t="str" cm="1">
        <f t="array" ref="R1801">INDEX($U$2:$U$6,ROUNDUP(K1801/$T$2,0))</f>
        <v>40-60%</v>
      </c>
      <c r="V1801">
        <v>0</v>
      </c>
    </row>
    <row r="1802" spans="1:22" x14ac:dyDescent="0.25">
      <c r="A1802" s="26">
        <v>463</v>
      </c>
      <c r="B1802" s="96" t="s">
        <v>1969</v>
      </c>
      <c r="C1802">
        <v>152491101</v>
      </c>
      <c r="D1802" t="s">
        <v>1807</v>
      </c>
      <c r="E1802">
        <v>29723.3402621471</v>
      </c>
      <c r="F1802">
        <f t="shared" si="220"/>
        <v>18.473176048568739</v>
      </c>
      <c r="G1802" s="27">
        <v>219</v>
      </c>
      <c r="H1802">
        <f t="shared" si="221"/>
        <v>0.17283507218267644</v>
      </c>
      <c r="I1802">
        <f t="shared" si="222"/>
        <v>3.1928127157976673</v>
      </c>
      <c r="J1802" s="97">
        <v>1.4579053496793001E-2</v>
      </c>
      <c r="K1802" s="98">
        <v>1801</v>
      </c>
      <c r="L1802">
        <f t="shared" si="223"/>
        <v>19183.538150001856</v>
      </c>
      <c r="M1802">
        <f t="shared" si="224"/>
        <v>444.65958600383658</v>
      </c>
      <c r="N1802" t="e">
        <f t="shared" si="225"/>
        <v>#N/A</v>
      </c>
      <c r="O1802" t="str">
        <f t="shared" si="226"/>
        <v>NA</v>
      </c>
      <c r="P1802" t="e">
        <v>#N/A</v>
      </c>
      <c r="Q1802" t="e">
        <v>#N/A</v>
      </c>
      <c r="R1802" t="str" cm="1">
        <f t="array" ref="R1802">INDEX($U$2:$U$6,ROUNDUP(K1802/$T$2,0))</f>
        <v>40-60%</v>
      </c>
      <c r="V1802">
        <v>0</v>
      </c>
    </row>
    <row r="1803" spans="1:22" x14ac:dyDescent="0.25">
      <c r="A1803" s="26">
        <v>3551</v>
      </c>
      <c r="B1803" s="96" t="s">
        <v>685</v>
      </c>
      <c r="C1803">
        <v>192171101</v>
      </c>
      <c r="D1803" t="s">
        <v>684</v>
      </c>
      <c r="E1803">
        <v>29337.063114857199</v>
      </c>
      <c r="F1803">
        <f t="shared" si="220"/>
        <v>18.233103241054817</v>
      </c>
      <c r="G1803" s="27">
        <v>121</v>
      </c>
      <c r="H1803">
        <f t="shared" si="221"/>
        <v>9.657361322056375E-2</v>
      </c>
      <c r="I1803">
        <f t="shared" si="222"/>
        <v>1.7608366602122352</v>
      </c>
      <c r="J1803" s="97">
        <v>1.45523690926631E-2</v>
      </c>
      <c r="K1803" s="98">
        <v>1802</v>
      </c>
      <c r="L1803">
        <f t="shared" si="223"/>
        <v>19201.77125324291</v>
      </c>
      <c r="M1803">
        <f t="shared" si="224"/>
        <v>442.89874934362433</v>
      </c>
      <c r="N1803" t="e">
        <f t="shared" si="225"/>
        <v>#N/A</v>
      </c>
      <c r="O1803" t="str">
        <f t="shared" si="226"/>
        <v>NA</v>
      </c>
      <c r="P1803" t="e">
        <v>#N/A</v>
      </c>
      <c r="Q1803" t="e">
        <v>#N/A</v>
      </c>
      <c r="R1803" t="str" cm="1">
        <f t="array" ref="R1803">INDEX($U$2:$U$6,ROUNDUP(K1803/$T$2,0))</f>
        <v>40-60%</v>
      </c>
      <c r="V1803">
        <v>0</v>
      </c>
    </row>
    <row r="1804" spans="1:22" x14ac:dyDescent="0.25">
      <c r="A1804" s="26">
        <v>6996</v>
      </c>
      <c r="B1804" s="96" t="s">
        <v>4766</v>
      </c>
      <c r="C1804">
        <v>43311102</v>
      </c>
      <c r="D1804" t="s">
        <v>375</v>
      </c>
      <c r="E1804">
        <v>3423.0114847077598</v>
      </c>
      <c r="F1804">
        <f t="shared" si="220"/>
        <v>2.1274154659464015</v>
      </c>
      <c r="G1804" s="27">
        <v>28</v>
      </c>
      <c r="H1804">
        <f t="shared" si="221"/>
        <v>0.19128144392474752</v>
      </c>
      <c r="I1804">
        <f t="shared" si="222"/>
        <v>0.40693510215406725</v>
      </c>
      <c r="J1804" s="97">
        <v>1.4533396505502401E-2</v>
      </c>
      <c r="K1804" s="98">
        <v>1803</v>
      </c>
      <c r="L1804">
        <f t="shared" si="223"/>
        <v>19203.898668708858</v>
      </c>
      <c r="M1804">
        <f t="shared" si="224"/>
        <v>442.49181424147025</v>
      </c>
      <c r="N1804" t="e">
        <f t="shared" si="225"/>
        <v>#N/A</v>
      </c>
      <c r="O1804" t="str">
        <f t="shared" si="226"/>
        <v>NA</v>
      </c>
      <c r="P1804" t="e">
        <v>#N/A</v>
      </c>
      <c r="Q1804" t="e">
        <v>#N/A</v>
      </c>
      <c r="R1804" t="str" cm="1">
        <f t="array" ref="R1804">INDEX($U$2:$U$6,ROUNDUP(K1804/$T$2,0))</f>
        <v>40-60%</v>
      </c>
      <c r="V1804">
        <v>0</v>
      </c>
    </row>
    <row r="1805" spans="1:22" x14ac:dyDescent="0.25">
      <c r="A1805" s="26">
        <v>1102</v>
      </c>
      <c r="B1805" s="96" t="s">
        <v>2233</v>
      </c>
      <c r="C1805">
        <v>83531107</v>
      </c>
      <c r="D1805" t="s">
        <v>2232</v>
      </c>
      <c r="E1805">
        <v>4483.0278297479699</v>
      </c>
      <c r="F1805">
        <f t="shared" si="220"/>
        <v>2.7862199066177564</v>
      </c>
      <c r="G1805" s="27">
        <v>160</v>
      </c>
      <c r="H1805">
        <f t="shared" si="221"/>
        <v>0.82735347461997244</v>
      </c>
      <c r="I1805">
        <f t="shared" si="222"/>
        <v>2.3051887207955359</v>
      </c>
      <c r="J1805" s="97">
        <v>1.44074295049721E-2</v>
      </c>
      <c r="K1805" s="98">
        <v>1804</v>
      </c>
      <c r="L1805">
        <f t="shared" si="223"/>
        <v>19206.684888615477</v>
      </c>
      <c r="M1805">
        <f t="shared" si="224"/>
        <v>440.18662552067474</v>
      </c>
      <c r="N1805" t="e">
        <f t="shared" si="225"/>
        <v>#N/A</v>
      </c>
      <c r="O1805" t="str">
        <f t="shared" si="226"/>
        <v>NA</v>
      </c>
      <c r="P1805" t="e">
        <v>#N/A</v>
      </c>
      <c r="Q1805" t="e">
        <v>#N/A</v>
      </c>
      <c r="R1805" t="str" cm="1">
        <f t="array" ref="R1805">INDEX($U$2:$U$6,ROUNDUP(K1805/$T$2,0))</f>
        <v>40-60%</v>
      </c>
      <c r="V1805">
        <v>0</v>
      </c>
    </row>
    <row r="1806" spans="1:22" x14ac:dyDescent="0.25">
      <c r="A1806" s="26">
        <v>2551</v>
      </c>
      <c r="B1806" s="96" t="s">
        <v>4767</v>
      </c>
      <c r="C1806">
        <v>182052102</v>
      </c>
      <c r="D1806" t="s">
        <v>2688</v>
      </c>
      <c r="E1806">
        <v>3307.42066646076</v>
      </c>
      <c r="F1806">
        <f t="shared" si="220"/>
        <v>2.0555753054448478</v>
      </c>
      <c r="G1806" s="27">
        <v>33</v>
      </c>
      <c r="H1806">
        <f t="shared" si="221"/>
        <v>0.23069997608493542</v>
      </c>
      <c r="I1806">
        <f t="shared" si="222"/>
        <v>0.4742211738069102</v>
      </c>
      <c r="J1806" s="97">
        <v>1.4370338600209399E-2</v>
      </c>
      <c r="K1806" s="98">
        <v>1805</v>
      </c>
      <c r="L1806">
        <f t="shared" si="223"/>
        <v>19208.74046392092</v>
      </c>
      <c r="M1806">
        <f t="shared" si="224"/>
        <v>439.71240434686786</v>
      </c>
      <c r="N1806" t="e">
        <f t="shared" si="225"/>
        <v>#N/A</v>
      </c>
      <c r="O1806" t="str">
        <f t="shared" si="226"/>
        <v>NA</v>
      </c>
      <c r="P1806" t="e">
        <v>#N/A</v>
      </c>
      <c r="Q1806" t="e">
        <v>#N/A</v>
      </c>
      <c r="R1806" t="str" cm="1">
        <f t="array" ref="R1806">INDEX($U$2:$U$6,ROUNDUP(K1806/$T$2,0))</f>
        <v>40-60%</v>
      </c>
      <c r="V1806">
        <v>0</v>
      </c>
    </row>
    <row r="1807" spans="1:22" x14ac:dyDescent="0.25">
      <c r="A1807" s="26">
        <v>2101</v>
      </c>
      <c r="B1807" s="96" t="s">
        <v>2976</v>
      </c>
      <c r="C1807">
        <v>182742104</v>
      </c>
      <c r="D1807" t="s">
        <v>2170</v>
      </c>
      <c r="E1807">
        <v>39135.7755638491</v>
      </c>
      <c r="F1807">
        <f t="shared" si="220"/>
        <v>24.323042612709198</v>
      </c>
      <c r="G1807" s="27">
        <v>474</v>
      </c>
      <c r="H1807">
        <f t="shared" si="221"/>
        <v>0.2798050559077736</v>
      </c>
      <c r="I1807">
        <f t="shared" si="222"/>
        <v>6.8057102980962565</v>
      </c>
      <c r="J1807" s="97">
        <v>1.43580386035786E-2</v>
      </c>
      <c r="K1807" s="98">
        <v>1806</v>
      </c>
      <c r="L1807">
        <f t="shared" si="223"/>
        <v>19233.063506533628</v>
      </c>
      <c r="M1807">
        <f t="shared" si="224"/>
        <v>432.90669404877161</v>
      </c>
      <c r="N1807" t="e">
        <f t="shared" si="225"/>
        <v>#N/A</v>
      </c>
      <c r="O1807" t="str">
        <f t="shared" si="226"/>
        <v>NA</v>
      </c>
      <c r="P1807" t="e">
        <v>#N/A</v>
      </c>
      <c r="Q1807" t="e">
        <v>#N/A</v>
      </c>
      <c r="R1807" t="str" cm="1">
        <f t="array" ref="R1807">INDEX($U$2:$U$6,ROUNDUP(K1807/$T$2,0))</f>
        <v>40-60%</v>
      </c>
      <c r="V1807">
        <v>0</v>
      </c>
    </row>
    <row r="1808" spans="1:22" x14ac:dyDescent="0.25">
      <c r="A1808" s="26">
        <v>7410</v>
      </c>
      <c r="B1808" s="96" t="s">
        <v>2395</v>
      </c>
      <c r="C1808">
        <v>192251102</v>
      </c>
      <c r="D1808" t="s">
        <v>203</v>
      </c>
      <c r="E1808">
        <v>7473.98989687219</v>
      </c>
      <c r="F1808">
        <f t="shared" si="220"/>
        <v>4.6451149141530079</v>
      </c>
      <c r="G1808" s="27">
        <v>46</v>
      </c>
      <c r="H1808">
        <f t="shared" si="221"/>
        <v>0.14214201662481762</v>
      </c>
      <c r="I1808">
        <f t="shared" si="222"/>
        <v>0.66026600135172508</v>
      </c>
      <c r="J1808" s="97">
        <v>1.4353608725037501E-2</v>
      </c>
      <c r="K1808" s="98">
        <v>1807</v>
      </c>
      <c r="L1808">
        <f t="shared" si="223"/>
        <v>19237.708621447782</v>
      </c>
      <c r="M1808">
        <f t="shared" si="224"/>
        <v>432.2464280474199</v>
      </c>
      <c r="N1808" t="e">
        <f t="shared" si="225"/>
        <v>#N/A</v>
      </c>
      <c r="O1808" t="str">
        <f t="shared" si="226"/>
        <v>NA</v>
      </c>
      <c r="P1808" t="e">
        <v>#N/A</v>
      </c>
      <c r="Q1808" t="e">
        <v>#N/A</v>
      </c>
      <c r="R1808" t="str" cm="1">
        <f t="array" ref="R1808">INDEX($U$2:$U$6,ROUNDUP(K1808/$T$2,0))</f>
        <v>40-60%</v>
      </c>
      <c r="V1808">
        <v>0</v>
      </c>
    </row>
    <row r="1809" spans="1:22" x14ac:dyDescent="0.25">
      <c r="A1809" s="26">
        <v>5404</v>
      </c>
      <c r="B1809" s="96" t="s">
        <v>2811</v>
      </c>
      <c r="C1809">
        <v>103732101</v>
      </c>
      <c r="D1809" t="s">
        <v>940</v>
      </c>
      <c r="E1809">
        <v>11052.9537052453</v>
      </c>
      <c r="F1809">
        <f t="shared" si="220"/>
        <v>6.8694553792699189</v>
      </c>
      <c r="G1809" s="27">
        <v>47</v>
      </c>
      <c r="H1809">
        <f t="shared" si="221"/>
        <v>9.7796288045537319E-2</v>
      </c>
      <c r="I1809">
        <f t="shared" si="222"/>
        <v>0.67180723698704681</v>
      </c>
      <c r="J1809" s="97">
        <v>1.42937709997244E-2</v>
      </c>
      <c r="K1809" s="98">
        <v>1808</v>
      </c>
      <c r="L1809">
        <f t="shared" si="223"/>
        <v>19244.578076827052</v>
      </c>
      <c r="M1809">
        <f t="shared" si="224"/>
        <v>431.57462081043286</v>
      </c>
      <c r="N1809" t="e">
        <f t="shared" si="225"/>
        <v>#N/A</v>
      </c>
      <c r="O1809" t="str">
        <f t="shared" si="226"/>
        <v>NA</v>
      </c>
      <c r="P1809" t="e">
        <v>#N/A</v>
      </c>
      <c r="Q1809" t="e">
        <v>#N/A</v>
      </c>
      <c r="R1809" t="str" cm="1">
        <f t="array" ref="R1809">INDEX($U$2:$U$6,ROUNDUP(K1809/$T$2,0))</f>
        <v>40-60%</v>
      </c>
      <c r="V1809">
        <v>0</v>
      </c>
    </row>
    <row r="1810" spans="1:22" x14ac:dyDescent="0.25">
      <c r="A1810" s="26">
        <v>4186</v>
      </c>
      <c r="B1810" s="96" t="s">
        <v>2514</v>
      </c>
      <c r="C1810">
        <v>254452101</v>
      </c>
      <c r="D1810" t="s">
        <v>514</v>
      </c>
      <c r="E1810">
        <v>26253.322100518999</v>
      </c>
      <c r="F1810">
        <f t="shared" si="220"/>
        <v>16.316545743019887</v>
      </c>
      <c r="G1810" s="27">
        <v>149</v>
      </c>
      <c r="H1810">
        <f t="shared" si="221"/>
        <v>0.13052575365526675</v>
      </c>
      <c r="I1810">
        <f t="shared" si="222"/>
        <v>2.1297294301583052</v>
      </c>
      <c r="J1810" s="97">
        <v>1.4293486108445001E-2</v>
      </c>
      <c r="K1810" s="98">
        <v>1809</v>
      </c>
      <c r="L1810">
        <f t="shared" si="223"/>
        <v>19260.894622570071</v>
      </c>
      <c r="M1810">
        <f t="shared" si="224"/>
        <v>429.44489138027456</v>
      </c>
      <c r="N1810" t="e">
        <f t="shared" si="225"/>
        <v>#N/A</v>
      </c>
      <c r="O1810" t="str">
        <f t="shared" si="226"/>
        <v>NA</v>
      </c>
      <c r="P1810" t="e">
        <v>#N/A</v>
      </c>
      <c r="Q1810" t="e">
        <v>#N/A</v>
      </c>
      <c r="R1810" t="str" cm="1">
        <f t="array" ref="R1810">INDEX($U$2:$U$6,ROUNDUP(K1810/$T$2,0))</f>
        <v>40-60%</v>
      </c>
      <c r="V1810">
        <v>0</v>
      </c>
    </row>
    <row r="1811" spans="1:22" x14ac:dyDescent="0.25">
      <c r="A1811" s="26">
        <v>7884</v>
      </c>
      <c r="B1811" s="96" t="s">
        <v>1624</v>
      </c>
      <c r="C1811">
        <v>42721104</v>
      </c>
      <c r="D1811" t="s">
        <v>962</v>
      </c>
      <c r="E1811">
        <v>4658.2662705762204</v>
      </c>
      <c r="F1811">
        <f t="shared" si="220"/>
        <v>2.8951313055166068</v>
      </c>
      <c r="G1811" s="27">
        <v>66</v>
      </c>
      <c r="H1811">
        <f t="shared" si="221"/>
        <v>0.32574877991521661</v>
      </c>
      <c r="I1811">
        <f t="shared" si="222"/>
        <v>0.9430854904663829</v>
      </c>
      <c r="J1811" s="97">
        <v>1.4289174097975499E-2</v>
      </c>
      <c r="K1811" s="98">
        <v>1810</v>
      </c>
      <c r="L1811">
        <f t="shared" si="223"/>
        <v>19263.789753875586</v>
      </c>
      <c r="M1811">
        <f t="shared" si="224"/>
        <v>428.50180588980817</v>
      </c>
      <c r="N1811" t="e">
        <f t="shared" si="225"/>
        <v>#N/A</v>
      </c>
      <c r="O1811" t="str">
        <f t="shared" si="226"/>
        <v>NA</v>
      </c>
      <c r="P1811" t="e">
        <v>#N/A</v>
      </c>
      <c r="Q1811" t="e">
        <v>#N/A</v>
      </c>
      <c r="R1811" t="str" cm="1">
        <f t="array" ref="R1811">INDEX($U$2:$U$6,ROUNDUP(K1811/$T$2,0))</f>
        <v>40-60%</v>
      </c>
      <c r="V1811">
        <v>0</v>
      </c>
    </row>
    <row r="1812" spans="1:22" x14ac:dyDescent="0.25">
      <c r="A1812" s="26">
        <v>967</v>
      </c>
      <c r="B1812" s="96" t="s">
        <v>1810</v>
      </c>
      <c r="C1812">
        <v>43071102</v>
      </c>
      <c r="D1812" t="s">
        <v>857</v>
      </c>
      <c r="E1812">
        <v>2341.44078981748</v>
      </c>
      <c r="F1812">
        <f t="shared" si="220"/>
        <v>1.4552149097684772</v>
      </c>
      <c r="G1812" s="27">
        <v>17</v>
      </c>
      <c r="H1812">
        <f t="shared" si="221"/>
        <v>0.16680265084695994</v>
      </c>
      <c r="I1812">
        <f t="shared" si="222"/>
        <v>0.24273370450140161</v>
      </c>
      <c r="J1812" s="97">
        <v>1.4278453205964801E-2</v>
      </c>
      <c r="K1812" s="98">
        <v>1811</v>
      </c>
      <c r="L1812">
        <f t="shared" si="223"/>
        <v>19265.244968785355</v>
      </c>
      <c r="M1812">
        <f t="shared" si="224"/>
        <v>428.25907218530676</v>
      </c>
      <c r="N1812" t="e">
        <f t="shared" si="225"/>
        <v>#N/A</v>
      </c>
      <c r="O1812" t="str">
        <f t="shared" si="226"/>
        <v>NA</v>
      </c>
      <c r="P1812" t="e">
        <v>#N/A</v>
      </c>
      <c r="Q1812" t="e">
        <v>#N/A</v>
      </c>
      <c r="R1812" t="str" cm="1">
        <f t="array" ref="R1812">INDEX($U$2:$U$6,ROUNDUP(K1812/$T$2,0))</f>
        <v>40-60%</v>
      </c>
      <c r="V1812">
        <v>0</v>
      </c>
    </row>
    <row r="1813" spans="1:22" x14ac:dyDescent="0.25">
      <c r="A1813" s="26">
        <v>3516</v>
      </c>
      <c r="B1813" s="96" t="s">
        <v>3881</v>
      </c>
      <c r="C1813">
        <v>153132102</v>
      </c>
      <c r="D1813" t="s">
        <v>894</v>
      </c>
      <c r="E1813">
        <v>495.64222847970501</v>
      </c>
      <c r="F1813">
        <f t="shared" si="220"/>
        <v>0.30804364728384404</v>
      </c>
      <c r="G1813" s="27">
        <v>114</v>
      </c>
      <c r="H1813">
        <f t="shared" si="221"/>
        <v>5.283220480211174</v>
      </c>
      <c r="I1813">
        <f t="shared" si="222"/>
        <v>1.627462506128952</v>
      </c>
      <c r="J1813" s="97">
        <v>1.4275986895868001E-2</v>
      </c>
      <c r="K1813" s="98">
        <v>1812</v>
      </c>
      <c r="L1813">
        <f t="shared" si="223"/>
        <v>19265.55301243264</v>
      </c>
      <c r="M1813">
        <f t="shared" si="224"/>
        <v>426.63160967917781</v>
      </c>
      <c r="N1813" t="e">
        <f t="shared" si="225"/>
        <v>#N/A</v>
      </c>
      <c r="O1813" t="str">
        <f t="shared" si="226"/>
        <v>NA</v>
      </c>
      <c r="P1813" t="e">
        <v>#N/A</v>
      </c>
      <c r="Q1813" t="e">
        <v>#N/A</v>
      </c>
      <c r="R1813" t="str" cm="1">
        <f t="array" ref="R1813">INDEX($U$2:$U$6,ROUNDUP(K1813/$T$2,0))</f>
        <v>40-60%</v>
      </c>
      <c r="V1813">
        <v>0</v>
      </c>
    </row>
    <row r="1814" spans="1:22" x14ac:dyDescent="0.25">
      <c r="A1814" s="26">
        <v>5103</v>
      </c>
      <c r="B1814" s="96" t="s">
        <v>2921</v>
      </c>
      <c r="C1814">
        <v>182631107</v>
      </c>
      <c r="D1814" t="s">
        <v>1081</v>
      </c>
      <c r="E1814">
        <v>4344.0921813673904</v>
      </c>
      <c r="F1814">
        <f t="shared" si="220"/>
        <v>2.6998708398802922</v>
      </c>
      <c r="G1814" s="27">
        <v>41</v>
      </c>
      <c r="H1814">
        <f t="shared" si="221"/>
        <v>0.21586151872791279</v>
      </c>
      <c r="I1814">
        <f t="shared" si="222"/>
        <v>0.5827982198657653</v>
      </c>
      <c r="J1814" s="97">
        <v>1.4214590728433301E-2</v>
      </c>
      <c r="K1814" s="98">
        <v>1813</v>
      </c>
      <c r="L1814">
        <f t="shared" si="223"/>
        <v>19268.252883272518</v>
      </c>
      <c r="M1814">
        <f t="shared" si="224"/>
        <v>426.04881145931205</v>
      </c>
      <c r="N1814" t="e">
        <f t="shared" si="225"/>
        <v>#N/A</v>
      </c>
      <c r="O1814" t="str">
        <f t="shared" si="226"/>
        <v>NA</v>
      </c>
      <c r="P1814" t="e">
        <v>#N/A</v>
      </c>
      <c r="Q1814" t="e">
        <v>#N/A</v>
      </c>
      <c r="R1814" t="str" cm="1">
        <f t="array" ref="R1814">INDEX($U$2:$U$6,ROUNDUP(K1814/$T$2,0))</f>
        <v>40-60%</v>
      </c>
      <c r="V1814">
        <v>0</v>
      </c>
    </row>
    <row r="1815" spans="1:22" x14ac:dyDescent="0.25">
      <c r="A1815" s="26">
        <v>177</v>
      </c>
      <c r="B1815" s="96" t="s">
        <v>2718</v>
      </c>
      <c r="C1815">
        <v>182031103</v>
      </c>
      <c r="D1815" t="s">
        <v>2717</v>
      </c>
      <c r="E1815">
        <v>29491.461489965099</v>
      </c>
      <c r="F1815">
        <f t="shared" si="220"/>
        <v>18.329062454919267</v>
      </c>
      <c r="G1815" s="27">
        <v>186</v>
      </c>
      <c r="H1815">
        <f t="shared" si="221"/>
        <v>0.14370239668393758</v>
      </c>
      <c r="I1815">
        <f t="shared" si="222"/>
        <v>2.6339302037414751</v>
      </c>
      <c r="J1815" s="97">
        <v>1.4160915073878899E-2</v>
      </c>
      <c r="K1815" s="98">
        <v>1814</v>
      </c>
      <c r="L1815">
        <f t="shared" si="223"/>
        <v>19286.581945727437</v>
      </c>
      <c r="M1815">
        <f t="shared" si="224"/>
        <v>423.41488125557055</v>
      </c>
      <c r="N1815" t="e">
        <f t="shared" si="225"/>
        <v>#N/A</v>
      </c>
      <c r="O1815" t="str">
        <f t="shared" si="226"/>
        <v>NA</v>
      </c>
      <c r="P1815" t="e">
        <v>#N/A</v>
      </c>
      <c r="Q1815" t="e">
        <v>#N/A</v>
      </c>
      <c r="R1815" t="str" cm="1">
        <f t="array" ref="R1815">INDEX($U$2:$U$6,ROUNDUP(K1815/$T$2,0))</f>
        <v>40-60%</v>
      </c>
      <c r="V1815">
        <v>0</v>
      </c>
    </row>
    <row r="1816" spans="1:22" x14ac:dyDescent="0.25">
      <c r="A1816" s="26">
        <v>4472</v>
      </c>
      <c r="B1816" s="96" t="s">
        <v>2844</v>
      </c>
      <c r="C1816">
        <v>163201102</v>
      </c>
      <c r="D1816" t="s">
        <v>450</v>
      </c>
      <c r="E1816">
        <v>11918.3859720652</v>
      </c>
      <c r="F1816">
        <f t="shared" si="220"/>
        <v>7.4073250292512123</v>
      </c>
      <c r="G1816" s="27">
        <v>68</v>
      </c>
      <c r="H1816">
        <f t="shared" si="221"/>
        <v>0.1293871105358573</v>
      </c>
      <c r="I1816">
        <f t="shared" si="222"/>
        <v>0.95841238233474912</v>
      </c>
      <c r="J1816" s="97">
        <v>1.4094299740216899E-2</v>
      </c>
      <c r="K1816" s="98">
        <v>1815</v>
      </c>
      <c r="L1816">
        <f t="shared" si="223"/>
        <v>19293.989270756687</v>
      </c>
      <c r="M1816">
        <f t="shared" si="224"/>
        <v>422.45646887323579</v>
      </c>
      <c r="N1816" t="e">
        <f t="shared" si="225"/>
        <v>#N/A</v>
      </c>
      <c r="O1816" t="str">
        <f t="shared" si="226"/>
        <v>NA</v>
      </c>
      <c r="P1816" t="e">
        <v>#N/A</v>
      </c>
      <c r="Q1816" t="e">
        <v>#N/A</v>
      </c>
      <c r="R1816" t="str" cm="1">
        <f t="array" ref="R1816">INDEX($U$2:$U$6,ROUNDUP(K1816/$T$2,0))</f>
        <v>40-60%</v>
      </c>
      <c r="V1816">
        <v>0</v>
      </c>
    </row>
    <row r="1817" spans="1:22" x14ac:dyDescent="0.25">
      <c r="A1817" s="26">
        <v>8017</v>
      </c>
      <c r="B1817" s="96" t="s">
        <v>4768</v>
      </c>
      <c r="C1817">
        <v>103732101</v>
      </c>
      <c r="D1817" t="s">
        <v>940</v>
      </c>
      <c r="E1817">
        <v>7292.0294117795402</v>
      </c>
      <c r="F1817">
        <f t="shared" si="220"/>
        <v>4.5320257375882784</v>
      </c>
      <c r="G1817" s="27">
        <v>7</v>
      </c>
      <c r="H1817">
        <f t="shared" si="221"/>
        <v>2.1732694958461383E-2</v>
      </c>
      <c r="I1817">
        <f t="shared" si="222"/>
        <v>9.8493132898902006E-2</v>
      </c>
      <c r="J1817" s="97">
        <v>1.4070447556986001E-2</v>
      </c>
      <c r="K1817" s="98">
        <v>1816</v>
      </c>
      <c r="L1817">
        <f t="shared" si="223"/>
        <v>19298.521296494277</v>
      </c>
      <c r="M1817">
        <f t="shared" si="224"/>
        <v>422.35797574033688</v>
      </c>
      <c r="N1817" t="e">
        <f t="shared" si="225"/>
        <v>#N/A</v>
      </c>
      <c r="O1817" t="str">
        <f t="shared" si="226"/>
        <v>NA</v>
      </c>
      <c r="P1817" t="e">
        <v>#N/A</v>
      </c>
      <c r="Q1817" t="e">
        <v>#N/A</v>
      </c>
      <c r="R1817" t="str" cm="1">
        <f t="array" ref="R1817">INDEX($U$2:$U$6,ROUNDUP(K1817/$T$2,0))</f>
        <v>40-60%</v>
      </c>
      <c r="V1817">
        <v>0</v>
      </c>
    </row>
    <row r="1818" spans="1:22" x14ac:dyDescent="0.25">
      <c r="A1818" s="26">
        <v>4764</v>
      </c>
      <c r="B1818" s="96" t="s">
        <v>4769</v>
      </c>
      <c r="C1818">
        <v>152101101</v>
      </c>
      <c r="D1818" t="s">
        <v>737</v>
      </c>
      <c r="E1818">
        <v>7034.6563030327598</v>
      </c>
      <c r="F1818">
        <f t="shared" si="220"/>
        <v>4.3720673107723806</v>
      </c>
      <c r="G1818" s="27">
        <v>40</v>
      </c>
      <c r="H1818">
        <f t="shared" si="221"/>
        <v>0.12861099380724111</v>
      </c>
      <c r="I1818">
        <f t="shared" si="222"/>
        <v>0.56229592183058796</v>
      </c>
      <c r="J1818" s="97">
        <v>1.40573980457647E-2</v>
      </c>
      <c r="K1818" s="98">
        <v>1817</v>
      </c>
      <c r="L1818">
        <f t="shared" si="223"/>
        <v>19302.893363805048</v>
      </c>
      <c r="M1818">
        <f t="shared" si="224"/>
        <v>421.7956798185063</v>
      </c>
      <c r="N1818" t="e">
        <f t="shared" si="225"/>
        <v>#N/A</v>
      </c>
      <c r="O1818" t="str">
        <f t="shared" si="226"/>
        <v>NA</v>
      </c>
      <c r="P1818" t="e">
        <v>#N/A</v>
      </c>
      <c r="Q1818" t="e">
        <v>#N/A</v>
      </c>
      <c r="R1818" t="str" cm="1">
        <f t="array" ref="R1818">INDEX($U$2:$U$6,ROUNDUP(K1818/$T$2,0))</f>
        <v>40-60%</v>
      </c>
      <c r="V1818">
        <v>0</v>
      </c>
    </row>
    <row r="1819" spans="1:22" x14ac:dyDescent="0.25">
      <c r="A1819" s="26">
        <v>2091</v>
      </c>
      <c r="B1819" s="96" t="s">
        <v>174</v>
      </c>
      <c r="C1819">
        <v>83481110</v>
      </c>
      <c r="D1819" t="s">
        <v>1077</v>
      </c>
      <c r="E1819">
        <v>15867.841349163</v>
      </c>
      <c r="F1819">
        <f t="shared" si="220"/>
        <v>9.861927501033561</v>
      </c>
      <c r="G1819" s="27">
        <v>95</v>
      </c>
      <c r="H1819">
        <f t="shared" si="221"/>
        <v>0.1352549537932741</v>
      </c>
      <c r="I1819">
        <f t="shared" si="222"/>
        <v>1.3338745484649135</v>
      </c>
      <c r="J1819" s="97">
        <v>1.40407847206833E-2</v>
      </c>
      <c r="K1819" s="98">
        <v>1818</v>
      </c>
      <c r="L1819">
        <f t="shared" si="223"/>
        <v>19312.755291306083</v>
      </c>
      <c r="M1819">
        <f t="shared" si="224"/>
        <v>420.4618052700414</v>
      </c>
      <c r="N1819">
        <f t="shared" si="225"/>
        <v>420.4618052700414</v>
      </c>
      <c r="O1819" t="str">
        <f t="shared" si="226"/>
        <v>STELLING 111060094</v>
      </c>
      <c r="P1819" t="e">
        <v>#N/A</v>
      </c>
      <c r="Q1819" t="e">
        <v>#N/A</v>
      </c>
      <c r="R1819" t="str" cm="1">
        <f t="array" ref="R1819">INDEX($U$2:$U$6,ROUNDUP(K1819/$T$2,0))</f>
        <v>40-60%</v>
      </c>
      <c r="V1819">
        <v>0</v>
      </c>
    </row>
    <row r="1820" spans="1:22" x14ac:dyDescent="0.25">
      <c r="A1820" s="26">
        <v>2701</v>
      </c>
      <c r="B1820" s="96" t="s">
        <v>2723</v>
      </c>
      <c r="C1820">
        <v>163781705</v>
      </c>
      <c r="D1820" t="s">
        <v>1134</v>
      </c>
      <c r="E1820">
        <v>6917.4776681823096</v>
      </c>
      <c r="F1820">
        <f t="shared" si="220"/>
        <v>4.2992403158373582</v>
      </c>
      <c r="G1820" s="27">
        <v>70</v>
      </c>
      <c r="H1820">
        <f t="shared" si="221"/>
        <v>0.22854881783849684</v>
      </c>
      <c r="I1820">
        <f t="shared" si="222"/>
        <v>0.98258629178823398</v>
      </c>
      <c r="J1820" s="97">
        <v>1.40369470255462E-2</v>
      </c>
      <c r="K1820" s="98">
        <v>1819</v>
      </c>
      <c r="L1820">
        <f t="shared" si="223"/>
        <v>19317.054531621921</v>
      </c>
      <c r="M1820">
        <f t="shared" si="224"/>
        <v>419.47921897825319</v>
      </c>
      <c r="N1820" t="e">
        <f t="shared" si="225"/>
        <v>#N/A</v>
      </c>
      <c r="O1820" t="str">
        <f t="shared" si="226"/>
        <v>NA</v>
      </c>
      <c r="P1820" t="e">
        <v>#N/A</v>
      </c>
      <c r="Q1820" t="e">
        <v>#N/A</v>
      </c>
      <c r="R1820" t="str" cm="1">
        <f t="array" ref="R1820">INDEX($U$2:$U$6,ROUNDUP(K1820/$T$2,0))</f>
        <v>40-60%</v>
      </c>
      <c r="V1820">
        <v>0</v>
      </c>
    </row>
    <row r="1821" spans="1:22" x14ac:dyDescent="0.25">
      <c r="A1821" s="26">
        <v>8037</v>
      </c>
      <c r="B1821" s="96" t="s">
        <v>4770</v>
      </c>
      <c r="C1821">
        <v>182551102</v>
      </c>
      <c r="D1821" t="s">
        <v>2259</v>
      </c>
      <c r="E1821">
        <v>21637.064411255</v>
      </c>
      <c r="F1821">
        <f t="shared" si="220"/>
        <v>13.447522940494096</v>
      </c>
      <c r="G1821" s="27">
        <v>145</v>
      </c>
      <c r="H1821">
        <f t="shared" si="221"/>
        <v>0.15125931121967173</v>
      </c>
      <c r="I1821">
        <f t="shared" si="222"/>
        <v>2.0340630575898717</v>
      </c>
      <c r="J1821" s="97">
        <v>1.40280210868267E-2</v>
      </c>
      <c r="K1821" s="98">
        <v>1820</v>
      </c>
      <c r="L1821">
        <f t="shared" si="223"/>
        <v>19330.502054562414</v>
      </c>
      <c r="M1821">
        <f t="shared" si="224"/>
        <v>417.4451559206633</v>
      </c>
      <c r="N1821" t="e">
        <f t="shared" si="225"/>
        <v>#N/A</v>
      </c>
      <c r="O1821" t="str">
        <f t="shared" si="226"/>
        <v>NA</v>
      </c>
      <c r="P1821" t="e">
        <v>#N/A</v>
      </c>
      <c r="Q1821" t="e">
        <v>#N/A</v>
      </c>
      <c r="R1821" t="str" cm="1">
        <f t="array" ref="R1821">INDEX($U$2:$U$6,ROUNDUP(K1821/$T$2,0))</f>
        <v>40-60%</v>
      </c>
      <c r="V1821">
        <v>0</v>
      </c>
    </row>
    <row r="1822" spans="1:22" x14ac:dyDescent="0.25">
      <c r="A1822" s="26">
        <v>4958</v>
      </c>
      <c r="B1822" s="96" t="s">
        <v>2880</v>
      </c>
      <c r="C1822">
        <v>192171103</v>
      </c>
      <c r="D1822" t="s">
        <v>1023</v>
      </c>
      <c r="E1822">
        <v>17904.062361657499</v>
      </c>
      <c r="F1822">
        <f t="shared" si="220"/>
        <v>11.127447086176195</v>
      </c>
      <c r="G1822" s="27">
        <v>131</v>
      </c>
      <c r="H1822">
        <f t="shared" si="221"/>
        <v>0.16496352655853158</v>
      </c>
      <c r="I1822">
        <f t="shared" si="222"/>
        <v>1.8356229129290815</v>
      </c>
      <c r="J1822" s="97">
        <v>1.40123886483136E-2</v>
      </c>
      <c r="K1822" s="98">
        <v>1821</v>
      </c>
      <c r="L1822">
        <f t="shared" si="223"/>
        <v>19341.629501648589</v>
      </c>
      <c r="M1822">
        <f t="shared" si="224"/>
        <v>415.60953300773423</v>
      </c>
      <c r="N1822" t="e">
        <f t="shared" si="225"/>
        <v>#N/A</v>
      </c>
      <c r="O1822" t="str">
        <f t="shared" si="226"/>
        <v>NA</v>
      </c>
      <c r="P1822" t="e">
        <v>#N/A</v>
      </c>
      <c r="Q1822" t="e">
        <v>#N/A</v>
      </c>
      <c r="R1822" t="str" cm="1">
        <f t="array" ref="R1822">INDEX($U$2:$U$6,ROUNDUP(K1822/$T$2,0))</f>
        <v>40-60%</v>
      </c>
      <c r="V1822">
        <v>0</v>
      </c>
    </row>
    <row r="1823" spans="1:22" x14ac:dyDescent="0.25">
      <c r="A1823" s="26">
        <v>1586</v>
      </c>
      <c r="B1823" s="96" t="s">
        <v>1608</v>
      </c>
      <c r="C1823">
        <v>163011101</v>
      </c>
      <c r="D1823" t="s">
        <v>1607</v>
      </c>
      <c r="E1823">
        <v>33294.145655909699</v>
      </c>
      <c r="F1823">
        <f t="shared" si="220"/>
        <v>20.692446026047048</v>
      </c>
      <c r="G1823" s="27">
        <v>202</v>
      </c>
      <c r="H1823">
        <f t="shared" si="221"/>
        <v>0.13657211964159069</v>
      </c>
      <c r="I1823">
        <f t="shared" si="222"/>
        <v>2.8260112143464551</v>
      </c>
      <c r="J1823" s="97">
        <v>1.39901545264676E-2</v>
      </c>
      <c r="K1823" s="98">
        <v>1822</v>
      </c>
      <c r="L1823">
        <f t="shared" si="223"/>
        <v>19362.321947674638</v>
      </c>
      <c r="M1823">
        <f t="shared" si="224"/>
        <v>412.78352179338776</v>
      </c>
      <c r="N1823" t="e">
        <f t="shared" si="225"/>
        <v>#N/A</v>
      </c>
      <c r="O1823" t="str">
        <f t="shared" si="226"/>
        <v>NA</v>
      </c>
      <c r="P1823" t="e">
        <v>#N/A</v>
      </c>
      <c r="Q1823" t="e">
        <v>#N/A</v>
      </c>
      <c r="R1823" t="str" cm="1">
        <f t="array" ref="R1823">INDEX($U$2:$U$6,ROUNDUP(K1823/$T$2,0))</f>
        <v>40-60%</v>
      </c>
      <c r="V1823">
        <v>0</v>
      </c>
    </row>
    <row r="1824" spans="1:22" x14ac:dyDescent="0.25">
      <c r="A1824" s="26">
        <v>8222</v>
      </c>
      <c r="B1824" s="96" t="s">
        <v>1644</v>
      </c>
      <c r="C1824">
        <v>43071102</v>
      </c>
      <c r="D1824" t="s">
        <v>857</v>
      </c>
      <c r="E1824">
        <v>5521.1420052662597</v>
      </c>
      <c r="F1824">
        <f t="shared" si="220"/>
        <v>3.4314120604513731</v>
      </c>
      <c r="G1824" s="27">
        <v>50</v>
      </c>
      <c r="H1824">
        <f t="shared" si="221"/>
        <v>0.20380439714926082</v>
      </c>
      <c r="I1824">
        <f t="shared" si="222"/>
        <v>0.69933686635099501</v>
      </c>
      <c r="J1824" s="97">
        <v>1.39867373270199E-2</v>
      </c>
      <c r="K1824" s="98">
        <v>1823</v>
      </c>
      <c r="L1824">
        <f t="shared" si="223"/>
        <v>19365.753359735088</v>
      </c>
      <c r="M1824">
        <f t="shared" si="224"/>
        <v>412.08418492703674</v>
      </c>
      <c r="N1824" t="e">
        <f t="shared" si="225"/>
        <v>#N/A</v>
      </c>
      <c r="O1824" t="str">
        <f t="shared" si="226"/>
        <v>NA</v>
      </c>
      <c r="P1824" t="e">
        <v>#N/A</v>
      </c>
      <c r="Q1824" t="e">
        <v>#N/A</v>
      </c>
      <c r="R1824" t="str" cm="1">
        <f t="array" ref="R1824">INDEX($U$2:$U$6,ROUNDUP(K1824/$T$2,0))</f>
        <v>40-60%</v>
      </c>
      <c r="V1824">
        <v>0</v>
      </c>
    </row>
    <row r="1825" spans="1:22" x14ac:dyDescent="0.25">
      <c r="A1825" s="26">
        <v>6649</v>
      </c>
      <c r="B1825" s="96" t="s">
        <v>3841</v>
      </c>
      <c r="C1825">
        <v>182631108</v>
      </c>
      <c r="D1825" t="s">
        <v>3840</v>
      </c>
      <c r="E1825">
        <v>1128.52104332161</v>
      </c>
      <c r="F1825">
        <f t="shared" si="220"/>
        <v>0.70138038739689867</v>
      </c>
      <c r="G1825" s="27">
        <v>28</v>
      </c>
      <c r="H1825">
        <f t="shared" si="221"/>
        <v>0.55747928953635539</v>
      </c>
      <c r="I1825">
        <f t="shared" si="222"/>
        <v>0.39100504006075681</v>
      </c>
      <c r="J1825" s="97">
        <v>1.39644657164556E-2</v>
      </c>
      <c r="K1825" s="98">
        <v>1824</v>
      </c>
      <c r="L1825">
        <f t="shared" si="223"/>
        <v>19366.454740122485</v>
      </c>
      <c r="M1825">
        <f t="shared" si="224"/>
        <v>411.693179886976</v>
      </c>
      <c r="N1825" t="e">
        <f t="shared" si="225"/>
        <v>#N/A</v>
      </c>
      <c r="O1825" t="str">
        <f t="shared" si="226"/>
        <v>NA</v>
      </c>
      <c r="P1825" t="e">
        <v>#N/A</v>
      </c>
      <c r="Q1825" t="e">
        <v>#N/A</v>
      </c>
      <c r="R1825" t="str" cm="1">
        <f t="array" ref="R1825">INDEX($U$2:$U$6,ROUNDUP(K1825/$T$2,0))</f>
        <v>40-60%</v>
      </c>
      <c r="V1825">
        <v>0</v>
      </c>
    </row>
    <row r="1826" spans="1:22" x14ac:dyDescent="0.25">
      <c r="A1826" s="26">
        <v>716</v>
      </c>
      <c r="B1826" s="96" t="s">
        <v>2559</v>
      </c>
      <c r="C1826">
        <v>43371102</v>
      </c>
      <c r="D1826" t="s">
        <v>2190</v>
      </c>
      <c r="E1826">
        <v>1106.4060249656</v>
      </c>
      <c r="F1826">
        <f t="shared" si="220"/>
        <v>0.68763581414891239</v>
      </c>
      <c r="G1826" s="27">
        <v>52</v>
      </c>
      <c r="H1826">
        <f t="shared" si="221"/>
        <v>1.0525333236423209</v>
      </c>
      <c r="I1826">
        <f t="shared" si="222"/>
        <v>0.72375960892164803</v>
      </c>
      <c r="J1826" s="97">
        <v>1.3918454017724E-2</v>
      </c>
      <c r="K1826" s="98">
        <v>1825</v>
      </c>
      <c r="L1826">
        <f t="shared" si="223"/>
        <v>19367.142375936633</v>
      </c>
      <c r="M1826">
        <f t="shared" si="224"/>
        <v>410.96942027805437</v>
      </c>
      <c r="N1826" t="e">
        <f t="shared" si="225"/>
        <v>#N/A</v>
      </c>
      <c r="O1826" t="str">
        <f t="shared" si="226"/>
        <v>NA</v>
      </c>
      <c r="P1826" t="e">
        <v>#N/A</v>
      </c>
      <c r="Q1826" t="e">
        <v>#N/A</v>
      </c>
      <c r="R1826" t="str" cm="1">
        <f t="array" ref="R1826">INDEX($U$2:$U$6,ROUNDUP(K1826/$T$2,0))</f>
        <v>40-60%</v>
      </c>
      <c r="V1826">
        <v>0</v>
      </c>
    </row>
    <row r="1827" spans="1:22" x14ac:dyDescent="0.25">
      <c r="A1827" s="26">
        <v>1162</v>
      </c>
      <c r="B1827" s="96" t="s">
        <v>1564</v>
      </c>
      <c r="C1827">
        <v>43071101</v>
      </c>
      <c r="D1827" t="s">
        <v>1141</v>
      </c>
      <c r="E1827">
        <v>14104.3324248316</v>
      </c>
      <c r="F1827">
        <f t="shared" si="220"/>
        <v>8.7658995803801112</v>
      </c>
      <c r="G1827" s="27">
        <v>123</v>
      </c>
      <c r="H1827">
        <f t="shared" si="221"/>
        <v>0.19418155654570585</v>
      </c>
      <c r="I1827">
        <f t="shared" si="222"/>
        <v>1.7021760250415596</v>
      </c>
      <c r="J1827" s="97">
        <v>1.3838829471882599E-2</v>
      </c>
      <c r="K1827" s="98">
        <v>1826</v>
      </c>
      <c r="L1827">
        <f t="shared" si="223"/>
        <v>19375.908275517013</v>
      </c>
      <c r="M1827">
        <f t="shared" si="224"/>
        <v>409.26724425301279</v>
      </c>
      <c r="N1827" t="e">
        <f t="shared" si="225"/>
        <v>#N/A</v>
      </c>
      <c r="O1827" t="str">
        <f t="shared" si="226"/>
        <v>NA</v>
      </c>
      <c r="P1827" t="e">
        <v>#N/A</v>
      </c>
      <c r="Q1827" t="e">
        <v>#N/A</v>
      </c>
      <c r="R1827" t="str" cm="1">
        <f t="array" ref="R1827">INDEX($U$2:$U$6,ROUNDUP(K1827/$T$2,0))</f>
        <v>40-60%</v>
      </c>
      <c r="V1827">
        <v>0</v>
      </c>
    </row>
    <row r="1828" spans="1:22" x14ac:dyDescent="0.25">
      <c r="A1828" s="26">
        <v>5443</v>
      </c>
      <c r="B1828" s="96" t="s">
        <v>1122</v>
      </c>
      <c r="C1828">
        <v>43071103</v>
      </c>
      <c r="D1828" t="s">
        <v>1121</v>
      </c>
      <c r="E1828">
        <v>25519.088923833198</v>
      </c>
      <c r="F1828">
        <f t="shared" si="220"/>
        <v>15.860216857571906</v>
      </c>
      <c r="G1828" s="27">
        <v>162</v>
      </c>
      <c r="H1828">
        <f t="shared" si="221"/>
        <v>0.13983264186048158</v>
      </c>
      <c r="I1828">
        <f t="shared" si="222"/>
        <v>2.2177760236744248</v>
      </c>
      <c r="J1828" s="97">
        <v>1.3689975454780399E-2</v>
      </c>
      <c r="K1828" s="98">
        <v>1827</v>
      </c>
      <c r="L1828">
        <f t="shared" si="223"/>
        <v>19391.768492374584</v>
      </c>
      <c r="M1828">
        <f t="shared" si="224"/>
        <v>407.04946822933834</v>
      </c>
      <c r="N1828" t="e">
        <f t="shared" si="225"/>
        <v>#N/A</v>
      </c>
      <c r="O1828" t="str">
        <f t="shared" si="226"/>
        <v>NA</v>
      </c>
      <c r="P1828" t="e">
        <v>#N/A</v>
      </c>
      <c r="Q1828" t="e">
        <v>#N/A</v>
      </c>
      <c r="R1828" t="str" cm="1">
        <f t="array" ref="R1828">INDEX($U$2:$U$6,ROUNDUP(K1828/$T$2,0))</f>
        <v>40-60%</v>
      </c>
      <c r="V1828">
        <v>0</v>
      </c>
    </row>
    <row r="1829" spans="1:22" x14ac:dyDescent="0.25">
      <c r="A1829" s="26">
        <v>3834</v>
      </c>
      <c r="B1829" s="96" t="s">
        <v>813</v>
      </c>
      <c r="C1829">
        <v>103561101</v>
      </c>
      <c r="D1829" t="s">
        <v>523</v>
      </c>
      <c r="E1829">
        <v>31878.237642681099</v>
      </c>
      <c r="F1829">
        <f t="shared" si="220"/>
        <v>19.812453475873895</v>
      </c>
      <c r="G1829" s="27">
        <v>179</v>
      </c>
      <c r="H1829">
        <f t="shared" si="221"/>
        <v>0.12365461406798865</v>
      </c>
      <c r="I1829">
        <f t="shared" si="222"/>
        <v>2.4499012882991669</v>
      </c>
      <c r="J1829" s="97">
        <v>1.3686599375973E-2</v>
      </c>
      <c r="K1829" s="98">
        <v>1828</v>
      </c>
      <c r="L1829">
        <f t="shared" si="223"/>
        <v>19411.580945850459</v>
      </c>
      <c r="M1829">
        <f t="shared" si="224"/>
        <v>404.5995669410392</v>
      </c>
      <c r="N1829" t="e">
        <f t="shared" si="225"/>
        <v>#N/A</v>
      </c>
      <c r="O1829" t="str">
        <f t="shared" si="226"/>
        <v>NA</v>
      </c>
      <c r="P1829" t="e">
        <v>#N/A</v>
      </c>
      <c r="Q1829" t="e">
        <v>#N/A</v>
      </c>
      <c r="R1829" t="str" cm="1">
        <f t="array" ref="R1829">INDEX($U$2:$U$6,ROUNDUP(K1829/$T$2,0))</f>
        <v>40-60%</v>
      </c>
      <c r="V1829">
        <v>0</v>
      </c>
    </row>
    <row r="1830" spans="1:22" x14ac:dyDescent="0.25">
      <c r="A1830" s="26">
        <v>3066</v>
      </c>
      <c r="B1830" s="96" t="s">
        <v>4771</v>
      </c>
      <c r="C1830">
        <v>152431102</v>
      </c>
      <c r="D1830" t="s">
        <v>646</v>
      </c>
      <c r="E1830">
        <v>34051.813365459697</v>
      </c>
      <c r="F1830">
        <f t="shared" si="220"/>
        <v>21.163339568340398</v>
      </c>
      <c r="G1830" s="27">
        <v>240</v>
      </c>
      <c r="H1830">
        <f t="shared" si="221"/>
        <v>0.15411588639701268</v>
      </c>
      <c r="I1830">
        <f t="shared" si="222"/>
        <v>3.2616068366957518</v>
      </c>
      <c r="J1830" s="97">
        <v>1.35900284862323E-2</v>
      </c>
      <c r="K1830" s="98">
        <v>1829</v>
      </c>
      <c r="L1830">
        <f t="shared" si="223"/>
        <v>19432.744285418801</v>
      </c>
      <c r="M1830">
        <f t="shared" si="224"/>
        <v>401.33796010434344</v>
      </c>
      <c r="N1830" t="e">
        <f t="shared" si="225"/>
        <v>#N/A</v>
      </c>
      <c r="O1830" t="str">
        <f t="shared" si="226"/>
        <v>NA</v>
      </c>
      <c r="P1830" t="e">
        <v>#N/A</v>
      </c>
      <c r="Q1830" t="e">
        <v>#N/A</v>
      </c>
      <c r="R1830" t="str" cm="1">
        <f t="array" ref="R1830">INDEX($U$2:$U$6,ROUNDUP(K1830/$T$2,0))</f>
        <v>40-60%</v>
      </c>
      <c r="V1830">
        <v>0</v>
      </c>
    </row>
    <row r="1831" spans="1:22" x14ac:dyDescent="0.25">
      <c r="A1831" s="26">
        <v>8639</v>
      </c>
      <c r="B1831" s="96" t="s">
        <v>4772</v>
      </c>
      <c r="C1831">
        <v>83192101</v>
      </c>
      <c r="D1831" t="s">
        <v>1259</v>
      </c>
      <c r="E1831">
        <v>1189.52855819404</v>
      </c>
      <c r="F1831">
        <f t="shared" si="220"/>
        <v>0.7392968043468241</v>
      </c>
      <c r="G1831" s="27">
        <v>28</v>
      </c>
      <c r="H1831">
        <f t="shared" si="221"/>
        <v>0.51278177135964098</v>
      </c>
      <c r="I1831">
        <f t="shared" si="222"/>
        <v>0.37909792489348637</v>
      </c>
      <c r="J1831" s="97">
        <v>1.35392116033388E-2</v>
      </c>
      <c r="K1831" s="98">
        <v>1830</v>
      </c>
      <c r="L1831">
        <f t="shared" si="223"/>
        <v>19433.483582223147</v>
      </c>
      <c r="M1831">
        <f t="shared" si="224"/>
        <v>400.95886217944997</v>
      </c>
      <c r="N1831" t="e">
        <f t="shared" si="225"/>
        <v>#N/A</v>
      </c>
      <c r="O1831" t="str">
        <f t="shared" si="226"/>
        <v>NA</v>
      </c>
      <c r="P1831" t="e">
        <v>#N/A</v>
      </c>
      <c r="Q1831" t="e">
        <v>#N/A</v>
      </c>
      <c r="R1831" t="str" cm="1">
        <f t="array" ref="R1831">INDEX($U$2:$U$6,ROUNDUP(K1831/$T$2,0))</f>
        <v>40-60%</v>
      </c>
      <c r="V1831">
        <v>0</v>
      </c>
    </row>
    <row r="1832" spans="1:22" x14ac:dyDescent="0.25">
      <c r="A1832" s="26">
        <v>1363</v>
      </c>
      <c r="B1832" s="96" t="s">
        <v>4773</v>
      </c>
      <c r="C1832">
        <v>103311101</v>
      </c>
      <c r="D1832" t="s">
        <v>4554</v>
      </c>
      <c r="E1832">
        <v>25851.068836346702</v>
      </c>
      <c r="F1832">
        <f t="shared" si="220"/>
        <v>16.066543714323618</v>
      </c>
      <c r="G1832" s="27">
        <v>81</v>
      </c>
      <c r="H1832">
        <f t="shared" si="221"/>
        <v>6.8112155936995322E-2</v>
      </c>
      <c r="I1832">
        <f t="shared" si="222"/>
        <v>1.0943269308385624</v>
      </c>
      <c r="J1832" s="97">
        <v>1.35102090226983E-2</v>
      </c>
      <c r="K1832" s="98">
        <v>1831</v>
      </c>
      <c r="L1832">
        <f t="shared" si="223"/>
        <v>19449.550125937472</v>
      </c>
      <c r="M1832">
        <f t="shared" si="224"/>
        <v>399.86453524861139</v>
      </c>
      <c r="N1832">
        <f t="shared" si="225"/>
        <v>399.86453524861139</v>
      </c>
      <c r="O1832" t="str">
        <f t="shared" si="226"/>
        <v>BURNEY 11011322</v>
      </c>
      <c r="P1832" t="e">
        <v>#N/A</v>
      </c>
      <c r="Q1832" t="e">
        <v>#N/A</v>
      </c>
      <c r="R1832" t="str" cm="1">
        <f t="array" ref="R1832">INDEX($U$2:$U$6,ROUNDUP(K1832/$T$2,0))</f>
        <v>40-60%</v>
      </c>
      <c r="V1832">
        <v>0</v>
      </c>
    </row>
    <row r="1833" spans="1:22" x14ac:dyDescent="0.25">
      <c r="A1833" s="26">
        <v>5427</v>
      </c>
      <c r="B1833" s="96" t="s">
        <v>4774</v>
      </c>
      <c r="C1833">
        <v>152561103</v>
      </c>
      <c r="D1833" t="s">
        <v>327</v>
      </c>
      <c r="E1833">
        <v>3866.6598767503701</v>
      </c>
      <c r="F1833">
        <f t="shared" si="220"/>
        <v>2.4031447338411249</v>
      </c>
      <c r="G1833" s="27">
        <v>37</v>
      </c>
      <c r="H1833">
        <f t="shared" si="221"/>
        <v>0.20783484914735648</v>
      </c>
      <c r="I1833">
        <f t="shared" si="222"/>
        <v>0.49945722323713432</v>
      </c>
      <c r="J1833" s="97">
        <v>1.34988438712739E-2</v>
      </c>
      <c r="K1833" s="98">
        <v>1832</v>
      </c>
      <c r="L1833">
        <f t="shared" si="223"/>
        <v>19451.953270671314</v>
      </c>
      <c r="M1833">
        <f t="shared" si="224"/>
        <v>399.36507802537426</v>
      </c>
      <c r="N1833" t="e">
        <f t="shared" si="225"/>
        <v>#N/A</v>
      </c>
      <c r="O1833" t="str">
        <f t="shared" si="226"/>
        <v>NA</v>
      </c>
      <c r="P1833" t="e">
        <v>#N/A</v>
      </c>
      <c r="Q1833" t="e">
        <v>#N/A</v>
      </c>
      <c r="R1833" t="str" cm="1">
        <f t="array" ref="R1833">INDEX($U$2:$U$6,ROUNDUP(K1833/$T$2,0))</f>
        <v>40-60%</v>
      </c>
      <c r="V1833">
        <v>0</v>
      </c>
    </row>
    <row r="1834" spans="1:22" x14ac:dyDescent="0.25">
      <c r="A1834" s="26">
        <v>8202</v>
      </c>
      <c r="B1834" s="96" t="s">
        <v>1369</v>
      </c>
      <c r="C1834">
        <v>43071102</v>
      </c>
      <c r="D1834" t="s">
        <v>857</v>
      </c>
      <c r="E1834">
        <v>7188.8160238876799</v>
      </c>
      <c r="F1834">
        <f t="shared" si="220"/>
        <v>4.4678782000544937</v>
      </c>
      <c r="G1834" s="27">
        <v>51</v>
      </c>
      <c r="H1834">
        <f t="shared" si="221"/>
        <v>0.15400031365051206</v>
      </c>
      <c r="I1834">
        <f t="shared" si="222"/>
        <v>0.6880546441606773</v>
      </c>
      <c r="J1834" s="97">
        <v>1.3491267532562299E-2</v>
      </c>
      <c r="K1834" s="98">
        <v>1833</v>
      </c>
      <c r="L1834">
        <f t="shared" si="223"/>
        <v>19456.42114887137</v>
      </c>
      <c r="M1834">
        <f t="shared" si="224"/>
        <v>398.67702338121359</v>
      </c>
      <c r="N1834" t="e">
        <f t="shared" si="225"/>
        <v>#N/A</v>
      </c>
      <c r="O1834" t="str">
        <f t="shared" si="226"/>
        <v>NA</v>
      </c>
      <c r="P1834" t="e">
        <v>#N/A</v>
      </c>
      <c r="Q1834" t="e">
        <v>#N/A</v>
      </c>
      <c r="R1834" t="str" cm="1">
        <f t="array" ref="R1834">INDEX($U$2:$U$6,ROUNDUP(K1834/$T$2,0))</f>
        <v>40-60%</v>
      </c>
      <c r="V1834">
        <v>0</v>
      </c>
    </row>
    <row r="1835" spans="1:22" x14ac:dyDescent="0.25">
      <c r="A1835" s="26">
        <v>3776</v>
      </c>
      <c r="B1835" s="96" t="s">
        <v>1146</v>
      </c>
      <c r="C1835">
        <v>42031125</v>
      </c>
      <c r="D1835" t="s">
        <v>980</v>
      </c>
      <c r="E1835">
        <v>11861.6385071605</v>
      </c>
      <c r="F1835">
        <f t="shared" si="220"/>
        <v>7.3720562505658798</v>
      </c>
      <c r="G1835" s="27">
        <v>77</v>
      </c>
      <c r="H1835">
        <f t="shared" si="221"/>
        <v>0.14064604698672678</v>
      </c>
      <c r="I1835">
        <f t="shared" si="222"/>
        <v>1.0368505698058816</v>
      </c>
      <c r="J1835" s="97">
        <v>1.34655918156608E-2</v>
      </c>
      <c r="K1835" s="98">
        <v>1834</v>
      </c>
      <c r="L1835">
        <f t="shared" si="223"/>
        <v>19463.793205121936</v>
      </c>
      <c r="M1835">
        <f t="shared" si="224"/>
        <v>397.64017281140769</v>
      </c>
      <c r="N1835" t="e">
        <f t="shared" si="225"/>
        <v>#N/A</v>
      </c>
      <c r="O1835" t="str">
        <f t="shared" si="226"/>
        <v>NA</v>
      </c>
      <c r="P1835" t="e">
        <v>#N/A</v>
      </c>
      <c r="Q1835" t="e">
        <v>#N/A</v>
      </c>
      <c r="R1835" t="str" cm="1">
        <f t="array" ref="R1835">INDEX($U$2:$U$6,ROUNDUP(K1835/$T$2,0))</f>
        <v>40-60%</v>
      </c>
      <c r="V1835">
        <v>0</v>
      </c>
    </row>
    <row r="1836" spans="1:22" x14ac:dyDescent="0.25">
      <c r="A1836" s="26">
        <v>2524</v>
      </c>
      <c r="B1836" s="96" t="s">
        <v>1249</v>
      </c>
      <c r="C1836">
        <v>42601102</v>
      </c>
      <c r="D1836" t="s">
        <v>705</v>
      </c>
      <c r="E1836">
        <v>28596.0081571474</v>
      </c>
      <c r="F1836">
        <f t="shared" si="220"/>
        <v>17.772534591141952</v>
      </c>
      <c r="G1836" s="27">
        <v>258</v>
      </c>
      <c r="H1836">
        <f t="shared" si="221"/>
        <v>0.19468879546543227</v>
      </c>
      <c r="I1836">
        <f t="shared" si="222"/>
        <v>3.4601133519171552</v>
      </c>
      <c r="J1836" s="97">
        <v>1.34112920616944E-2</v>
      </c>
      <c r="K1836" s="98">
        <v>1835</v>
      </c>
      <c r="L1836">
        <f t="shared" si="223"/>
        <v>19481.565739713078</v>
      </c>
      <c r="M1836">
        <f t="shared" si="224"/>
        <v>394.18005945949056</v>
      </c>
      <c r="N1836" t="e">
        <f t="shared" si="225"/>
        <v>#N/A</v>
      </c>
      <c r="O1836" t="str">
        <f t="shared" si="226"/>
        <v>NA</v>
      </c>
      <c r="P1836" t="e">
        <v>#N/A</v>
      </c>
      <c r="Q1836" t="e">
        <v>#N/A</v>
      </c>
      <c r="R1836" t="str" cm="1">
        <f t="array" ref="R1836">INDEX($U$2:$U$6,ROUNDUP(K1836/$T$2,0))</f>
        <v>40-60%</v>
      </c>
      <c r="V1836">
        <v>0</v>
      </c>
    </row>
    <row r="1837" spans="1:22" x14ac:dyDescent="0.25">
      <c r="A1837" s="26">
        <v>8287</v>
      </c>
      <c r="B1837" s="96" t="s">
        <v>4775</v>
      </c>
      <c r="C1837">
        <v>43351103</v>
      </c>
      <c r="D1837" t="s">
        <v>740</v>
      </c>
      <c r="E1837">
        <v>50.672441555326699</v>
      </c>
      <c r="F1837">
        <f t="shared" si="220"/>
        <v>3.1493127131961902E-2</v>
      </c>
      <c r="G1837" s="27">
        <v>42</v>
      </c>
      <c r="H1837">
        <f t="shared" si="221"/>
        <v>17.726239811091371</v>
      </c>
      <c r="I1837">
        <f t="shared" si="222"/>
        <v>0.55825472394234488</v>
      </c>
      <c r="J1837" s="97">
        <v>1.3291779141484401E-2</v>
      </c>
      <c r="K1837" s="98">
        <v>1836</v>
      </c>
      <c r="L1837">
        <f t="shared" si="223"/>
        <v>19481.597232840209</v>
      </c>
      <c r="M1837">
        <f t="shared" si="224"/>
        <v>393.62180473554821</v>
      </c>
      <c r="N1837" t="e">
        <f t="shared" si="225"/>
        <v>#N/A</v>
      </c>
      <c r="O1837" t="str">
        <f t="shared" si="226"/>
        <v>NA</v>
      </c>
      <c r="P1837" t="e">
        <v>#N/A</v>
      </c>
      <c r="Q1837" t="e">
        <v>#N/A</v>
      </c>
      <c r="R1837" t="str" cm="1">
        <f t="array" ref="R1837">INDEX($U$2:$U$6,ROUNDUP(K1837/$T$2,0))</f>
        <v>40-60%</v>
      </c>
      <c r="V1837">
        <v>0</v>
      </c>
    </row>
    <row r="1838" spans="1:22" x14ac:dyDescent="0.25">
      <c r="A1838" s="26">
        <v>3582</v>
      </c>
      <c r="B1838" s="96" t="s">
        <v>991</v>
      </c>
      <c r="C1838">
        <v>42011108</v>
      </c>
      <c r="D1838" t="s">
        <v>990</v>
      </c>
      <c r="E1838">
        <v>17602.575944067401</v>
      </c>
      <c r="F1838">
        <f t="shared" si="220"/>
        <v>10.940072059706278</v>
      </c>
      <c r="G1838" s="27">
        <v>135</v>
      </c>
      <c r="H1838">
        <f t="shared" si="221"/>
        <v>0.16388485423113083</v>
      </c>
      <c r="I1838">
        <f t="shared" si="222"/>
        <v>1.7929121147830305</v>
      </c>
      <c r="J1838" s="97">
        <v>1.32808304798743E-2</v>
      </c>
      <c r="K1838" s="98">
        <v>1837</v>
      </c>
      <c r="L1838">
        <f t="shared" si="223"/>
        <v>19492.537304899917</v>
      </c>
      <c r="M1838">
        <f t="shared" si="224"/>
        <v>391.8288926207652</v>
      </c>
      <c r="N1838" t="e">
        <f t="shared" si="225"/>
        <v>#N/A</v>
      </c>
      <c r="O1838" t="str">
        <f t="shared" si="226"/>
        <v>NA</v>
      </c>
      <c r="P1838" t="e">
        <v>#N/A</v>
      </c>
      <c r="Q1838" t="e">
        <v>#N/A</v>
      </c>
      <c r="R1838" t="str" cm="1">
        <f t="array" ref="R1838">INDEX($U$2:$U$6,ROUNDUP(K1838/$T$2,0))</f>
        <v>40-60%</v>
      </c>
      <c r="V1838">
        <v>0</v>
      </c>
    </row>
    <row r="1839" spans="1:22" x14ac:dyDescent="0.25">
      <c r="A1839" s="26">
        <v>6863</v>
      </c>
      <c r="B1839" s="96" t="s">
        <v>4776</v>
      </c>
      <c r="C1839">
        <v>83192101</v>
      </c>
      <c r="D1839" t="s">
        <v>1259</v>
      </c>
      <c r="E1839">
        <v>8138.45914851624</v>
      </c>
      <c r="F1839">
        <f t="shared" si="220"/>
        <v>5.0580852383568926</v>
      </c>
      <c r="G1839" s="27">
        <v>74</v>
      </c>
      <c r="H1839">
        <f t="shared" si="221"/>
        <v>0.19334905116924544</v>
      </c>
      <c r="I1839">
        <f t="shared" si="222"/>
        <v>0.97797598156947185</v>
      </c>
      <c r="J1839" s="97">
        <v>1.3215891642830701E-2</v>
      </c>
      <c r="K1839" s="98">
        <v>1838</v>
      </c>
      <c r="L1839">
        <f t="shared" si="223"/>
        <v>19497.595390138275</v>
      </c>
      <c r="M1839">
        <f t="shared" si="224"/>
        <v>390.8509166391957</v>
      </c>
      <c r="N1839" t="e">
        <f t="shared" si="225"/>
        <v>#N/A</v>
      </c>
      <c r="O1839" t="str">
        <f t="shared" si="226"/>
        <v>NA</v>
      </c>
      <c r="P1839" t="e">
        <v>#N/A</v>
      </c>
      <c r="Q1839" t="e">
        <v>#N/A</v>
      </c>
      <c r="R1839" t="str" cm="1">
        <f t="array" ref="R1839">INDEX($U$2:$U$6,ROUNDUP(K1839/$T$2,0))</f>
        <v>40-60%</v>
      </c>
      <c r="V1839">
        <v>0</v>
      </c>
    </row>
    <row r="1840" spans="1:22" x14ac:dyDescent="0.25">
      <c r="A1840" s="26">
        <v>7880</v>
      </c>
      <c r="B1840" s="96" t="s">
        <v>1332</v>
      </c>
      <c r="C1840">
        <v>43381101</v>
      </c>
      <c r="D1840" t="s">
        <v>889</v>
      </c>
      <c r="E1840">
        <v>8260.8146547679098</v>
      </c>
      <c r="F1840">
        <f t="shared" si="220"/>
        <v>5.1341296797811742</v>
      </c>
      <c r="G1840" s="27">
        <v>36</v>
      </c>
      <c r="H1840">
        <f t="shared" si="221"/>
        <v>9.243412619211655E-2</v>
      </c>
      <c r="I1840">
        <f t="shared" si="222"/>
        <v>0.47456879070758395</v>
      </c>
      <c r="J1840" s="97">
        <v>1.3182466408543999E-2</v>
      </c>
      <c r="K1840" s="98">
        <v>1839</v>
      </c>
      <c r="L1840">
        <f t="shared" si="223"/>
        <v>19502.729519818055</v>
      </c>
      <c r="M1840">
        <f t="shared" si="224"/>
        <v>390.37634784848814</v>
      </c>
      <c r="N1840" t="e">
        <f t="shared" si="225"/>
        <v>#N/A</v>
      </c>
      <c r="O1840" t="str">
        <f t="shared" si="226"/>
        <v>NA</v>
      </c>
      <c r="P1840" t="e">
        <v>#N/A</v>
      </c>
      <c r="Q1840" t="e">
        <v>#N/A</v>
      </c>
      <c r="R1840" t="str" cm="1">
        <f t="array" ref="R1840">INDEX($U$2:$U$6,ROUNDUP(K1840/$T$2,0))</f>
        <v>40-60%</v>
      </c>
      <c r="V1840">
        <v>0</v>
      </c>
    </row>
    <row r="1841" spans="1:22" x14ac:dyDescent="0.25">
      <c r="A1841" s="26">
        <v>2799</v>
      </c>
      <c r="B1841" s="96" t="s">
        <v>1763</v>
      </c>
      <c r="C1841">
        <v>14662112</v>
      </c>
      <c r="D1841" t="s">
        <v>1507</v>
      </c>
      <c r="E1841">
        <v>3119.12756395421</v>
      </c>
      <c r="F1841">
        <f t="shared" si="220"/>
        <v>1.9385503815750218</v>
      </c>
      <c r="G1841" s="27">
        <v>61</v>
      </c>
      <c r="H1841">
        <f t="shared" si="221"/>
        <v>0.41379005923315237</v>
      </c>
      <c r="I1841">
        <f t="shared" si="222"/>
        <v>0.80215287721837836</v>
      </c>
      <c r="J1841" s="97">
        <v>1.31500471675144E-2</v>
      </c>
      <c r="K1841" s="98">
        <v>1840</v>
      </c>
      <c r="L1841">
        <f t="shared" si="223"/>
        <v>19504.66807019963</v>
      </c>
      <c r="M1841">
        <f t="shared" si="224"/>
        <v>389.57419497126978</v>
      </c>
      <c r="N1841" t="e">
        <f t="shared" si="225"/>
        <v>#N/A</v>
      </c>
      <c r="O1841" t="str">
        <f t="shared" si="226"/>
        <v>NA</v>
      </c>
      <c r="P1841" t="e">
        <v>#N/A</v>
      </c>
      <c r="Q1841" t="e">
        <v>#N/A</v>
      </c>
      <c r="R1841" t="str" cm="1">
        <f t="array" ref="R1841">INDEX($U$2:$U$6,ROUNDUP(K1841/$T$2,0))</f>
        <v>40-60%</v>
      </c>
      <c r="V1841">
        <v>0</v>
      </c>
    </row>
    <row r="1842" spans="1:22" x14ac:dyDescent="0.25">
      <c r="A1842" s="26">
        <v>10912</v>
      </c>
      <c r="B1842" s="96" t="s">
        <v>4777</v>
      </c>
      <c r="C1842">
        <v>43150241</v>
      </c>
      <c r="D1842" t="s">
        <v>3828</v>
      </c>
      <c r="E1842">
        <v>26.5151306552813</v>
      </c>
      <c r="F1842">
        <f t="shared" si="220"/>
        <v>1.6479260817452643E-2</v>
      </c>
      <c r="G1842" s="27">
        <v>1</v>
      </c>
      <c r="H1842">
        <f t="shared" si="221"/>
        <v>0.79638070850951959</v>
      </c>
      <c r="I1842">
        <f t="shared" si="222"/>
        <v>1.3123765405516101E-2</v>
      </c>
      <c r="J1842" s="97">
        <v>1.3123765405516101E-2</v>
      </c>
      <c r="K1842" s="98">
        <v>1841</v>
      </c>
      <c r="L1842">
        <f t="shared" si="223"/>
        <v>19504.684549460446</v>
      </c>
      <c r="M1842">
        <f t="shared" si="224"/>
        <v>389.56107120586427</v>
      </c>
      <c r="N1842" t="e">
        <f t="shared" si="225"/>
        <v>#N/A</v>
      </c>
      <c r="O1842" t="str">
        <f t="shared" si="226"/>
        <v>NA</v>
      </c>
      <c r="P1842" t="e">
        <v>#N/A</v>
      </c>
      <c r="Q1842" t="e">
        <v>#N/A</v>
      </c>
      <c r="R1842" t="str" cm="1">
        <f t="array" ref="R1842">INDEX($U$2:$U$6,ROUNDUP(K1842/$T$2,0))</f>
        <v>40-60%</v>
      </c>
      <c r="V1842">
        <v>0</v>
      </c>
    </row>
    <row r="1843" spans="1:22" x14ac:dyDescent="0.25">
      <c r="A1843" s="26">
        <v>6124</v>
      </c>
      <c r="B1843" s="96" t="s">
        <v>4778</v>
      </c>
      <c r="C1843">
        <v>103261101</v>
      </c>
      <c r="D1843" t="s">
        <v>1094</v>
      </c>
      <c r="E1843">
        <v>1904.2008550826899</v>
      </c>
      <c r="F1843">
        <f t="shared" si="220"/>
        <v>1.1834685239792977</v>
      </c>
      <c r="G1843" s="27">
        <v>85</v>
      </c>
      <c r="H1843">
        <f t="shared" si="221"/>
        <v>0.94211768100384552</v>
      </c>
      <c r="I1843">
        <f t="shared" si="222"/>
        <v>1.1149666213524199</v>
      </c>
      <c r="J1843" s="97">
        <v>1.3117254368851999E-2</v>
      </c>
      <c r="K1843" s="98">
        <v>1842</v>
      </c>
      <c r="L1843">
        <f t="shared" si="223"/>
        <v>19505.868017984427</v>
      </c>
      <c r="M1843">
        <f t="shared" si="224"/>
        <v>388.44610458451183</v>
      </c>
      <c r="N1843" t="e">
        <f t="shared" si="225"/>
        <v>#N/A</v>
      </c>
      <c r="O1843" t="str">
        <f t="shared" si="226"/>
        <v>NA</v>
      </c>
      <c r="P1843" t="e">
        <v>#N/A</v>
      </c>
      <c r="Q1843" t="e">
        <v>#N/A</v>
      </c>
      <c r="R1843" t="str" cm="1">
        <f t="array" ref="R1843">INDEX($U$2:$U$6,ROUNDUP(K1843/$T$2,0))</f>
        <v>40-60%</v>
      </c>
      <c r="V1843">
        <v>0</v>
      </c>
    </row>
    <row r="1844" spans="1:22" x14ac:dyDescent="0.25">
      <c r="A1844" s="26">
        <v>6165</v>
      </c>
      <c r="B1844" s="96" t="s">
        <v>4779</v>
      </c>
      <c r="C1844">
        <v>152481105</v>
      </c>
      <c r="D1844" t="s">
        <v>533</v>
      </c>
      <c r="E1844">
        <v>1870.88261007766</v>
      </c>
      <c r="F1844">
        <f t="shared" si="220"/>
        <v>1.1627611001104163</v>
      </c>
      <c r="G1844" s="27">
        <v>21</v>
      </c>
      <c r="H1844">
        <f t="shared" si="221"/>
        <v>0.23651438596156429</v>
      </c>
      <c r="I1844">
        <f t="shared" si="222"/>
        <v>0.27500972761260811</v>
      </c>
      <c r="J1844" s="97">
        <v>1.3095701314886099E-2</v>
      </c>
      <c r="K1844" s="98">
        <v>1843</v>
      </c>
      <c r="L1844">
        <f t="shared" si="223"/>
        <v>19507.030779084536</v>
      </c>
      <c r="M1844">
        <f t="shared" si="224"/>
        <v>388.17109485689923</v>
      </c>
      <c r="N1844" t="e">
        <f t="shared" si="225"/>
        <v>#N/A</v>
      </c>
      <c r="O1844" t="str">
        <f t="shared" si="226"/>
        <v>NA</v>
      </c>
      <c r="P1844" t="e">
        <v>#N/A</v>
      </c>
      <c r="Q1844" t="e">
        <v>#N/A</v>
      </c>
      <c r="R1844" t="str" cm="1">
        <f t="array" ref="R1844">INDEX($U$2:$U$6,ROUNDUP(K1844/$T$2,0))</f>
        <v>40-60%</v>
      </c>
      <c r="V1844">
        <v>0</v>
      </c>
    </row>
    <row r="1845" spans="1:22" x14ac:dyDescent="0.25">
      <c r="A1845" s="26">
        <v>9119</v>
      </c>
      <c r="B1845" s="96" t="s">
        <v>4780</v>
      </c>
      <c r="C1845">
        <v>42721106</v>
      </c>
      <c r="D1845" t="s">
        <v>2083</v>
      </c>
      <c r="E1845">
        <v>1270.5979224438499</v>
      </c>
      <c r="F1845">
        <f t="shared" si="220"/>
        <v>0.78968174173017402</v>
      </c>
      <c r="G1845" s="27">
        <v>29</v>
      </c>
      <c r="H1845">
        <f t="shared" si="221"/>
        <v>0.48079615395673792</v>
      </c>
      <c r="I1845">
        <f t="shared" si="222"/>
        <v>0.3796759442737257</v>
      </c>
      <c r="J1845" s="97">
        <v>1.30922739404733E-2</v>
      </c>
      <c r="K1845" s="98">
        <v>1844</v>
      </c>
      <c r="L1845">
        <f t="shared" si="223"/>
        <v>19507.820460826268</v>
      </c>
      <c r="M1845">
        <f t="shared" si="224"/>
        <v>387.79141891262549</v>
      </c>
      <c r="N1845" t="e">
        <f t="shared" si="225"/>
        <v>#N/A</v>
      </c>
      <c r="O1845" t="str">
        <f t="shared" si="226"/>
        <v>NA</v>
      </c>
      <c r="P1845" t="e">
        <v>#N/A</v>
      </c>
      <c r="Q1845" t="e">
        <v>#N/A</v>
      </c>
      <c r="R1845" t="str" cm="1">
        <f t="array" ref="R1845">INDEX($U$2:$U$6,ROUNDUP(K1845/$T$2,0))</f>
        <v>40-60%</v>
      </c>
      <c r="V1845">
        <v>0</v>
      </c>
    </row>
    <row r="1846" spans="1:22" x14ac:dyDescent="0.25">
      <c r="A1846" s="26">
        <v>3902</v>
      </c>
      <c r="B1846" s="96" t="s">
        <v>4781</v>
      </c>
      <c r="C1846">
        <v>182052102</v>
      </c>
      <c r="D1846" t="s">
        <v>2688</v>
      </c>
      <c r="E1846">
        <v>7717.2674916271599</v>
      </c>
      <c r="F1846">
        <f t="shared" si="220"/>
        <v>4.7963129220802738</v>
      </c>
      <c r="G1846" s="27">
        <v>72</v>
      </c>
      <c r="H1846">
        <f t="shared" si="221"/>
        <v>0.19586261903933011</v>
      </c>
      <c r="I1846">
        <f t="shared" si="222"/>
        <v>0.93941841065082488</v>
      </c>
      <c r="J1846" s="97">
        <v>1.3047477925705901E-2</v>
      </c>
      <c r="K1846" s="98">
        <v>1845</v>
      </c>
      <c r="L1846">
        <f t="shared" si="223"/>
        <v>19512.616773748348</v>
      </c>
      <c r="M1846">
        <f t="shared" si="224"/>
        <v>386.85200050197466</v>
      </c>
      <c r="N1846" t="e">
        <f t="shared" si="225"/>
        <v>#N/A</v>
      </c>
      <c r="O1846" t="str">
        <f t="shared" si="226"/>
        <v>NA</v>
      </c>
      <c r="P1846" t="e">
        <v>#N/A</v>
      </c>
      <c r="Q1846" t="e">
        <v>#N/A</v>
      </c>
      <c r="R1846" t="str" cm="1">
        <f t="array" ref="R1846">INDEX($U$2:$U$6,ROUNDUP(K1846/$T$2,0))</f>
        <v>40-60%</v>
      </c>
      <c r="V1846">
        <v>0</v>
      </c>
    </row>
    <row r="1847" spans="1:22" x14ac:dyDescent="0.25">
      <c r="A1847" s="26">
        <v>6187</v>
      </c>
      <c r="B1847" s="96" t="s">
        <v>2271</v>
      </c>
      <c r="C1847">
        <v>103441101</v>
      </c>
      <c r="D1847" t="s">
        <v>454</v>
      </c>
      <c r="E1847">
        <v>2267.9132809326302</v>
      </c>
      <c r="F1847">
        <f t="shared" si="220"/>
        <v>1.4095172659618584</v>
      </c>
      <c r="G1847" s="27">
        <v>24</v>
      </c>
      <c r="H1847">
        <f t="shared" si="221"/>
        <v>0.22040325358066135</v>
      </c>
      <c r="I1847">
        <f t="shared" si="222"/>
        <v>0.31066219139611195</v>
      </c>
      <c r="J1847" s="97">
        <v>1.2944257974837999E-2</v>
      </c>
      <c r="K1847" s="98">
        <v>1846</v>
      </c>
      <c r="L1847">
        <f t="shared" si="223"/>
        <v>19514.02629101431</v>
      </c>
      <c r="M1847">
        <f t="shared" si="224"/>
        <v>386.54133831057857</v>
      </c>
      <c r="N1847" t="e">
        <f t="shared" si="225"/>
        <v>#N/A</v>
      </c>
      <c r="O1847" t="str">
        <f t="shared" si="226"/>
        <v>NA</v>
      </c>
      <c r="P1847" t="e">
        <v>#N/A</v>
      </c>
      <c r="Q1847" t="e">
        <v>#N/A</v>
      </c>
      <c r="R1847" t="str" cm="1">
        <f t="array" ref="R1847">INDEX($U$2:$U$6,ROUNDUP(K1847/$T$2,0))</f>
        <v>40-60%</v>
      </c>
      <c r="V1847">
        <v>0</v>
      </c>
    </row>
    <row r="1848" spans="1:22" x14ac:dyDescent="0.25">
      <c r="A1848" s="26">
        <v>4407</v>
      </c>
      <c r="B1848" s="96" t="s">
        <v>686</v>
      </c>
      <c r="C1848">
        <v>153662102</v>
      </c>
      <c r="D1848" t="s">
        <v>205</v>
      </c>
      <c r="E1848">
        <v>15545.7353675986</v>
      </c>
      <c r="F1848">
        <f t="shared" si="220"/>
        <v>9.6617373322551892</v>
      </c>
      <c r="G1848" s="27">
        <v>104</v>
      </c>
      <c r="H1848">
        <f t="shared" si="221"/>
        <v>0.13876901625266558</v>
      </c>
      <c r="I1848">
        <f t="shared" si="222"/>
        <v>1.3407497848887062</v>
      </c>
      <c r="J1848" s="97">
        <v>1.2891824854699099E-2</v>
      </c>
      <c r="K1848" s="98">
        <v>1847</v>
      </c>
      <c r="L1848">
        <f t="shared" si="223"/>
        <v>19523.688028346565</v>
      </c>
      <c r="M1848">
        <f t="shared" si="224"/>
        <v>385.20058852568985</v>
      </c>
      <c r="N1848" t="e">
        <f t="shared" si="225"/>
        <v>#N/A</v>
      </c>
      <c r="O1848" t="str">
        <f t="shared" si="226"/>
        <v>NA</v>
      </c>
      <c r="P1848" t="e">
        <v>#N/A</v>
      </c>
      <c r="Q1848" t="e">
        <v>#N/A</v>
      </c>
      <c r="R1848" t="str" cm="1">
        <f t="array" ref="R1848">INDEX($U$2:$U$6,ROUNDUP(K1848/$T$2,0))</f>
        <v>40-60%</v>
      </c>
      <c r="V1848">
        <v>0</v>
      </c>
    </row>
    <row r="1849" spans="1:22" x14ac:dyDescent="0.25">
      <c r="A1849" s="26">
        <v>7041</v>
      </c>
      <c r="B1849" s="96" t="s">
        <v>4782</v>
      </c>
      <c r="C1849">
        <v>63801105</v>
      </c>
      <c r="D1849" t="s">
        <v>427</v>
      </c>
      <c r="E1849">
        <v>365.73105673070199</v>
      </c>
      <c r="F1849">
        <f t="shared" si="220"/>
        <v>0.22730332922977128</v>
      </c>
      <c r="G1849" s="27">
        <v>40</v>
      </c>
      <c r="H1849">
        <f t="shared" si="221"/>
        <v>2.255879787270584</v>
      </c>
      <c r="I1849">
        <f t="shared" si="222"/>
        <v>0.51276898598875198</v>
      </c>
      <c r="J1849" s="97">
        <v>1.28192246497188E-2</v>
      </c>
      <c r="K1849" s="98">
        <v>1848</v>
      </c>
      <c r="L1849">
        <f t="shared" si="223"/>
        <v>19523.915331675795</v>
      </c>
      <c r="M1849">
        <f t="shared" si="224"/>
        <v>384.68781953970108</v>
      </c>
      <c r="N1849" t="e">
        <f t="shared" si="225"/>
        <v>#N/A</v>
      </c>
      <c r="O1849" t="str">
        <f t="shared" si="226"/>
        <v>NA</v>
      </c>
      <c r="P1849" t="e">
        <v>#N/A</v>
      </c>
      <c r="Q1849" t="e">
        <v>#N/A</v>
      </c>
      <c r="R1849" t="str" cm="1">
        <f t="array" ref="R1849">INDEX($U$2:$U$6,ROUNDUP(K1849/$T$2,0))</f>
        <v>40-60%</v>
      </c>
      <c r="V1849">
        <v>0</v>
      </c>
    </row>
    <row r="1850" spans="1:22" x14ac:dyDescent="0.25">
      <c r="A1850" s="26">
        <v>3447</v>
      </c>
      <c r="B1850" s="96" t="s">
        <v>323</v>
      </c>
      <c r="C1850">
        <v>102911103</v>
      </c>
      <c r="D1850" t="s">
        <v>322</v>
      </c>
      <c r="E1850">
        <v>36068.635275047702</v>
      </c>
      <c r="F1850">
        <f t="shared" si="220"/>
        <v>22.416802532658608</v>
      </c>
      <c r="G1850" s="27">
        <v>259</v>
      </c>
      <c r="H1850">
        <f t="shared" si="221"/>
        <v>0.14805033362132997</v>
      </c>
      <c r="I1850">
        <f t="shared" si="222"/>
        <v>3.3188150936835816</v>
      </c>
      <c r="J1850" s="97">
        <v>1.28139578906702E-2</v>
      </c>
      <c r="K1850" s="98">
        <v>1849</v>
      </c>
      <c r="L1850">
        <f t="shared" si="223"/>
        <v>19546.332134208453</v>
      </c>
      <c r="M1850">
        <f t="shared" si="224"/>
        <v>381.36900444601753</v>
      </c>
      <c r="N1850" t="e">
        <f t="shared" si="225"/>
        <v>#N/A</v>
      </c>
      <c r="O1850" t="str">
        <f t="shared" si="226"/>
        <v>NA</v>
      </c>
      <c r="P1850">
        <v>381.36900444601753</v>
      </c>
      <c r="Q1850" t="e">
        <v>#N/A</v>
      </c>
      <c r="R1850" t="str" cm="1">
        <f t="array" ref="R1850">INDEX($U$2:$U$6,ROUNDUP(K1850/$T$2,0))</f>
        <v>40-60%</v>
      </c>
      <c r="V1850">
        <v>10.396515151515151</v>
      </c>
    </row>
    <row r="1851" spans="1:22" x14ac:dyDescent="0.25">
      <c r="A1851" s="26">
        <v>7950</v>
      </c>
      <c r="B1851" s="96" t="s">
        <v>1340</v>
      </c>
      <c r="C1851">
        <v>42721103</v>
      </c>
      <c r="D1851" t="s">
        <v>1339</v>
      </c>
      <c r="E1851">
        <v>20257.093017704101</v>
      </c>
      <c r="F1851">
        <f t="shared" si="220"/>
        <v>12.589865144626538</v>
      </c>
      <c r="G1851" s="27">
        <v>163</v>
      </c>
      <c r="H1851">
        <f t="shared" si="221"/>
        <v>0.16565024238479503</v>
      </c>
      <c r="I1851">
        <f t="shared" si="222"/>
        <v>2.0855142127992687</v>
      </c>
      <c r="J1851" s="97">
        <v>1.27945657226949E-2</v>
      </c>
      <c r="K1851" s="98">
        <v>1850</v>
      </c>
      <c r="L1851">
        <f t="shared" si="223"/>
        <v>19558.921999353079</v>
      </c>
      <c r="M1851">
        <f t="shared" si="224"/>
        <v>379.28349023321823</v>
      </c>
      <c r="N1851" t="e">
        <f t="shared" si="225"/>
        <v>#N/A</v>
      </c>
      <c r="O1851" t="str">
        <f t="shared" si="226"/>
        <v>NA</v>
      </c>
      <c r="P1851" t="e">
        <v>#N/A</v>
      </c>
      <c r="Q1851" t="e">
        <v>#N/A</v>
      </c>
      <c r="R1851" t="str" cm="1">
        <f t="array" ref="R1851">INDEX($U$2:$U$6,ROUNDUP(K1851/$T$2,0))</f>
        <v>40-60%</v>
      </c>
      <c r="V1851">
        <v>0</v>
      </c>
    </row>
    <row r="1852" spans="1:22" x14ac:dyDescent="0.25">
      <c r="A1852" s="26">
        <v>5166</v>
      </c>
      <c r="B1852" s="96" t="s">
        <v>1157</v>
      </c>
      <c r="C1852">
        <v>82021106</v>
      </c>
      <c r="D1852" t="s">
        <v>1156</v>
      </c>
      <c r="E1852">
        <v>23668.374035717501</v>
      </c>
      <c r="F1852">
        <f t="shared" si="220"/>
        <v>14.709990078133934</v>
      </c>
      <c r="G1852" s="27">
        <v>142</v>
      </c>
      <c r="H1852">
        <f t="shared" si="221"/>
        <v>0.12315045913108295</v>
      </c>
      <c r="I1852">
        <f t="shared" si="222"/>
        <v>1.8115420319358688</v>
      </c>
      <c r="J1852" s="97">
        <v>1.2757338253069499E-2</v>
      </c>
      <c r="K1852" s="98">
        <v>1851</v>
      </c>
      <c r="L1852">
        <f t="shared" si="223"/>
        <v>19573.631989431211</v>
      </c>
      <c r="M1852">
        <f t="shared" si="224"/>
        <v>377.47194820128237</v>
      </c>
      <c r="N1852" t="e">
        <f t="shared" si="225"/>
        <v>#N/A</v>
      </c>
      <c r="O1852" t="str">
        <f t="shared" si="226"/>
        <v>NA</v>
      </c>
      <c r="P1852" t="e">
        <v>#N/A</v>
      </c>
      <c r="Q1852" t="e">
        <v>#N/A</v>
      </c>
      <c r="R1852" t="str" cm="1">
        <f t="array" ref="R1852">INDEX($U$2:$U$6,ROUNDUP(K1852/$T$2,0))</f>
        <v>40-60%</v>
      </c>
      <c r="V1852">
        <v>0</v>
      </c>
    </row>
    <row r="1853" spans="1:22" x14ac:dyDescent="0.25">
      <c r="A1853" s="26">
        <v>3055</v>
      </c>
      <c r="B1853" s="96" t="s">
        <v>2690</v>
      </c>
      <c r="C1853">
        <v>14402108</v>
      </c>
      <c r="D1853" t="s">
        <v>1764</v>
      </c>
      <c r="E1853">
        <v>1336.9263983640701</v>
      </c>
      <c r="F1853">
        <f t="shared" si="220"/>
        <v>0.83090515746679305</v>
      </c>
      <c r="G1853" s="27">
        <v>130</v>
      </c>
      <c r="H1853">
        <f t="shared" si="221"/>
        <v>1.9938931964365634</v>
      </c>
      <c r="I1853">
        <f t="shared" si="222"/>
        <v>1.6567361403570899</v>
      </c>
      <c r="J1853" s="97">
        <v>1.2744124156593E-2</v>
      </c>
      <c r="K1853" s="98">
        <v>1852</v>
      </c>
      <c r="L1853">
        <f t="shared" si="223"/>
        <v>19574.462894588676</v>
      </c>
      <c r="M1853">
        <f t="shared" si="224"/>
        <v>375.81521206092526</v>
      </c>
      <c r="N1853" t="e">
        <f t="shared" si="225"/>
        <v>#N/A</v>
      </c>
      <c r="O1853" t="str">
        <f t="shared" si="226"/>
        <v>NA</v>
      </c>
      <c r="P1853" t="e">
        <v>#N/A</v>
      </c>
      <c r="Q1853" t="e">
        <v>#N/A</v>
      </c>
      <c r="R1853" t="str" cm="1">
        <f t="array" ref="R1853">INDEX($U$2:$U$6,ROUNDUP(K1853/$T$2,0))</f>
        <v>40-60%</v>
      </c>
      <c r="V1853">
        <v>0</v>
      </c>
    </row>
    <row r="1854" spans="1:22" x14ac:dyDescent="0.25">
      <c r="A1854" s="26">
        <v>8820</v>
      </c>
      <c r="B1854" s="96" t="s">
        <v>4783</v>
      </c>
      <c r="C1854">
        <v>83432101</v>
      </c>
      <c r="D1854" t="s">
        <v>2096</v>
      </c>
      <c r="E1854">
        <v>8660.4867047795997</v>
      </c>
      <c r="F1854">
        <f t="shared" si="220"/>
        <v>5.3825274734490982</v>
      </c>
      <c r="G1854" s="27">
        <v>20</v>
      </c>
      <c r="H1854">
        <f t="shared" si="221"/>
        <v>4.7344685424393677E-2</v>
      </c>
      <c r="I1854">
        <f t="shared" si="222"/>
        <v>0.25483407001860403</v>
      </c>
      <c r="J1854" s="97">
        <v>1.27417035009302E-2</v>
      </c>
      <c r="K1854" s="98">
        <v>1853</v>
      </c>
      <c r="L1854">
        <f t="shared" si="223"/>
        <v>19579.845422062124</v>
      </c>
      <c r="M1854">
        <f t="shared" si="224"/>
        <v>375.56037799090666</v>
      </c>
      <c r="N1854" t="e">
        <f t="shared" si="225"/>
        <v>#N/A</v>
      </c>
      <c r="O1854" t="str">
        <f t="shared" si="226"/>
        <v>NA</v>
      </c>
      <c r="P1854" t="e">
        <v>#N/A</v>
      </c>
      <c r="Q1854" t="e">
        <v>#N/A</v>
      </c>
      <c r="R1854" t="str" cm="1">
        <f t="array" ref="R1854">INDEX($U$2:$U$6,ROUNDUP(K1854/$T$2,0))</f>
        <v>40-60%</v>
      </c>
      <c r="V1854">
        <v>0</v>
      </c>
    </row>
    <row r="1855" spans="1:22" x14ac:dyDescent="0.25">
      <c r="A1855" s="26">
        <v>987</v>
      </c>
      <c r="B1855" s="96" t="s">
        <v>1815</v>
      </c>
      <c r="C1855">
        <v>254421103</v>
      </c>
      <c r="D1855" t="s">
        <v>263</v>
      </c>
      <c r="E1855">
        <v>26724.084181270999</v>
      </c>
      <c r="F1855">
        <f t="shared" si="220"/>
        <v>16.609126277980732</v>
      </c>
      <c r="G1855" s="27">
        <v>188</v>
      </c>
      <c r="H1855">
        <f t="shared" si="221"/>
        <v>0.14370751039180937</v>
      </c>
      <c r="I1855">
        <f t="shared" si="222"/>
        <v>2.3868561871917899</v>
      </c>
      <c r="J1855" s="97">
        <v>1.26960435488925E-2</v>
      </c>
      <c r="K1855" s="98">
        <v>1854</v>
      </c>
      <c r="L1855">
        <f t="shared" si="223"/>
        <v>19596.454548340105</v>
      </c>
      <c r="M1855">
        <f t="shared" si="224"/>
        <v>373.17352180371489</v>
      </c>
      <c r="N1855" t="e">
        <f t="shared" si="225"/>
        <v>#N/A</v>
      </c>
      <c r="O1855" t="str">
        <f t="shared" si="226"/>
        <v>NA</v>
      </c>
      <c r="P1855" t="e">
        <v>#N/A</v>
      </c>
      <c r="Q1855" t="e">
        <v>#N/A</v>
      </c>
      <c r="R1855" t="str" cm="1">
        <f t="array" ref="R1855">INDEX($U$2:$U$6,ROUNDUP(K1855/$T$2,0))</f>
        <v>40-60%</v>
      </c>
      <c r="V1855">
        <v>0</v>
      </c>
    </row>
    <row r="1856" spans="1:22" x14ac:dyDescent="0.25">
      <c r="A1856" s="26">
        <v>1124</v>
      </c>
      <c r="B1856" s="96" t="s">
        <v>1105</v>
      </c>
      <c r="C1856">
        <v>254432102</v>
      </c>
      <c r="D1856" t="s">
        <v>1104</v>
      </c>
      <c r="E1856">
        <v>28379.020055137102</v>
      </c>
      <c r="F1856">
        <f t="shared" si="220"/>
        <v>17.637675609159167</v>
      </c>
      <c r="G1856" s="27">
        <v>213</v>
      </c>
      <c r="H1856">
        <f t="shared" si="221"/>
        <v>0.15289310641720893</v>
      </c>
      <c r="I1856">
        <f t="shared" si="222"/>
        <v>2.6966790138633829</v>
      </c>
      <c r="J1856" s="97">
        <v>1.26604648538187E-2</v>
      </c>
      <c r="K1856" s="98">
        <v>1855</v>
      </c>
      <c r="L1856">
        <f t="shared" si="223"/>
        <v>19614.092223949265</v>
      </c>
      <c r="M1856">
        <f t="shared" si="224"/>
        <v>370.4768427898515</v>
      </c>
      <c r="N1856" t="e">
        <f t="shared" si="225"/>
        <v>#N/A</v>
      </c>
      <c r="O1856" t="str">
        <f t="shared" si="226"/>
        <v>NA</v>
      </c>
      <c r="P1856" t="e">
        <v>#N/A</v>
      </c>
      <c r="Q1856" t="e">
        <v>#N/A</v>
      </c>
      <c r="R1856" t="str" cm="1">
        <f t="array" ref="R1856">INDEX($U$2:$U$6,ROUNDUP(K1856/$T$2,0))</f>
        <v>40-60%</v>
      </c>
      <c r="V1856">
        <v>0</v>
      </c>
    </row>
    <row r="1857" spans="1:22" x14ac:dyDescent="0.25">
      <c r="A1857" s="26">
        <v>6998</v>
      </c>
      <c r="B1857" s="96" t="s">
        <v>2521</v>
      </c>
      <c r="C1857">
        <v>43291104</v>
      </c>
      <c r="D1857" t="s">
        <v>938</v>
      </c>
      <c r="E1857">
        <v>1636.7685117173701</v>
      </c>
      <c r="F1857">
        <f t="shared" si="220"/>
        <v>1.01725824221092</v>
      </c>
      <c r="G1857" s="27">
        <v>43</v>
      </c>
      <c r="H1857">
        <f t="shared" si="221"/>
        <v>0.53505483253880826</v>
      </c>
      <c r="I1857">
        <f t="shared" si="222"/>
        <v>0.54428893843488624</v>
      </c>
      <c r="J1857" s="97">
        <v>1.26578822891834E-2</v>
      </c>
      <c r="K1857" s="98">
        <v>1856</v>
      </c>
      <c r="L1857">
        <f t="shared" si="223"/>
        <v>19615.109482191474</v>
      </c>
      <c r="M1857">
        <f t="shared" si="224"/>
        <v>369.93255385141663</v>
      </c>
      <c r="N1857" t="e">
        <f t="shared" si="225"/>
        <v>#N/A</v>
      </c>
      <c r="O1857" t="str">
        <f t="shared" si="226"/>
        <v>NA</v>
      </c>
      <c r="P1857" t="e">
        <v>#N/A</v>
      </c>
      <c r="Q1857" t="e">
        <v>#N/A</v>
      </c>
      <c r="R1857" t="str" cm="1">
        <f t="array" ref="R1857">INDEX($U$2:$U$6,ROUNDUP(K1857/$T$2,0))</f>
        <v>40-60%</v>
      </c>
      <c r="V1857">
        <v>0</v>
      </c>
    </row>
    <row r="1858" spans="1:22" x14ac:dyDescent="0.25">
      <c r="A1858" s="26">
        <v>2113</v>
      </c>
      <c r="B1858" s="96" t="s">
        <v>2919</v>
      </c>
      <c r="C1858">
        <v>152241102</v>
      </c>
      <c r="D1858" t="s">
        <v>2434</v>
      </c>
      <c r="E1858">
        <v>10731.869615722</v>
      </c>
      <c r="F1858">
        <f t="shared" si="220"/>
        <v>6.6699003205233067</v>
      </c>
      <c r="G1858" s="27">
        <v>74</v>
      </c>
      <c r="H1858">
        <f t="shared" si="221"/>
        <v>0.13958821471622113</v>
      </c>
      <c r="I1858">
        <f t="shared" si="222"/>
        <v>0.93103947807699938</v>
      </c>
      <c r="J1858" s="97">
        <v>1.2581614568608099E-2</v>
      </c>
      <c r="K1858" s="98">
        <v>1857</v>
      </c>
      <c r="L1858">
        <f t="shared" si="223"/>
        <v>19621.779382511999</v>
      </c>
      <c r="M1858">
        <f t="shared" si="224"/>
        <v>369.0015143733396</v>
      </c>
      <c r="N1858" t="e">
        <f t="shared" si="225"/>
        <v>#N/A</v>
      </c>
      <c r="O1858" t="str">
        <f t="shared" si="226"/>
        <v>NA</v>
      </c>
      <c r="P1858" t="e">
        <v>#N/A</v>
      </c>
      <c r="Q1858" t="e">
        <v>#N/A</v>
      </c>
      <c r="R1858" t="str" cm="1">
        <f t="array" ref="R1858">INDEX($U$2:$U$6,ROUNDUP(K1858/$T$2,0))</f>
        <v>40-60%</v>
      </c>
      <c r="V1858">
        <v>0</v>
      </c>
    </row>
    <row r="1859" spans="1:22" x14ac:dyDescent="0.25">
      <c r="A1859" s="26">
        <v>9463</v>
      </c>
      <c r="B1859" s="96" t="s">
        <v>1067</v>
      </c>
      <c r="C1859">
        <v>182541103</v>
      </c>
      <c r="D1859" t="s">
        <v>1066</v>
      </c>
      <c r="E1859">
        <v>441.61268939835099</v>
      </c>
      <c r="F1859">
        <f t="shared" ref="F1859:F1922" si="227">E1859/1609</f>
        <v>0.27446407047753324</v>
      </c>
      <c r="G1859" s="27">
        <v>27</v>
      </c>
      <c r="H1859">
        <f t="shared" ref="H1859:H1922" si="228">I1859/F1859</f>
        <v>1.2361301158372908</v>
      </c>
      <c r="I1859">
        <f t="shared" ref="I1859:I1922" si="229">IFERROR(J1859*G1859,0)</f>
        <v>0.33927330323256749</v>
      </c>
      <c r="J1859" s="97">
        <v>1.25656778975025E-2</v>
      </c>
      <c r="K1859" s="98">
        <v>1858</v>
      </c>
      <c r="L1859">
        <f t="shared" ref="L1859:L1922" si="230">L1858+F1859</f>
        <v>19622.053846582476</v>
      </c>
      <c r="M1859">
        <f t="shared" ref="M1859:M1922" si="231">M1858-I1859</f>
        <v>368.66224107010703</v>
      </c>
      <c r="N1859" t="e">
        <f t="shared" ref="N1859:N1922" si="232">IF(B1859=O1859,M1859,NA())</f>
        <v>#N/A</v>
      </c>
      <c r="O1859" t="str">
        <f t="shared" ref="O1859:O1922" si="233">IFERROR(VLOOKUP(B1859,$AE$2:$AE$420,1,FALSE),"NA")</f>
        <v>NA</v>
      </c>
      <c r="P1859" t="e">
        <v>#N/A</v>
      </c>
      <c r="Q1859" t="e">
        <v>#N/A</v>
      </c>
      <c r="R1859" t="str" cm="1">
        <f t="array" ref="R1859">INDEX($U$2:$U$6,ROUNDUP(K1859/$T$2,0))</f>
        <v>40-60%</v>
      </c>
      <c r="V1859">
        <v>0</v>
      </c>
    </row>
    <row r="1860" spans="1:22" x14ac:dyDescent="0.25">
      <c r="A1860" s="26">
        <v>673</v>
      </c>
      <c r="B1860" s="96" t="s">
        <v>3251</v>
      </c>
      <c r="C1860">
        <v>152531101</v>
      </c>
      <c r="D1860" t="s">
        <v>641</v>
      </c>
      <c r="E1860">
        <v>575.17343628176695</v>
      </c>
      <c r="F1860">
        <f t="shared" si="227"/>
        <v>0.3574726142211106</v>
      </c>
      <c r="G1860" s="27">
        <v>18</v>
      </c>
      <c r="H1860">
        <f t="shared" si="228"/>
        <v>0.63263424772722665</v>
      </c>
      <c r="I1860">
        <f t="shared" si="229"/>
        <v>0.22614941838085739</v>
      </c>
      <c r="J1860" s="97">
        <v>1.25638565767143E-2</v>
      </c>
      <c r="K1860" s="98">
        <v>1859</v>
      </c>
      <c r="L1860">
        <f t="shared" si="230"/>
        <v>19622.411319196697</v>
      </c>
      <c r="M1860">
        <f t="shared" si="231"/>
        <v>368.43609165172614</v>
      </c>
      <c r="N1860" t="e">
        <f t="shared" si="232"/>
        <v>#N/A</v>
      </c>
      <c r="O1860" t="str">
        <f t="shared" si="233"/>
        <v>NA</v>
      </c>
      <c r="P1860" t="e">
        <v>#N/A</v>
      </c>
      <c r="Q1860" t="e">
        <v>#N/A</v>
      </c>
      <c r="R1860" t="str" cm="1">
        <f t="array" ref="R1860">INDEX($U$2:$U$6,ROUNDUP(K1860/$T$2,0))</f>
        <v>40-60%</v>
      </c>
      <c r="V1860">
        <v>0</v>
      </c>
    </row>
    <row r="1861" spans="1:22" x14ac:dyDescent="0.25">
      <c r="A1861" s="26">
        <v>6086</v>
      </c>
      <c r="B1861" s="96" t="s">
        <v>4784</v>
      </c>
      <c r="C1861">
        <v>42721102</v>
      </c>
      <c r="D1861" t="s">
        <v>1418</v>
      </c>
      <c r="E1861">
        <v>9857.3648413901501</v>
      </c>
      <c r="F1861">
        <f t="shared" si="227"/>
        <v>6.1263920704724359</v>
      </c>
      <c r="G1861" s="27">
        <v>75</v>
      </c>
      <c r="H1861">
        <f t="shared" si="228"/>
        <v>0.15345408829771531</v>
      </c>
      <c r="I1861">
        <f t="shared" si="229"/>
        <v>0.94011990972870008</v>
      </c>
      <c r="J1861" s="97">
        <v>1.2534932129716E-2</v>
      </c>
      <c r="K1861" s="98">
        <v>1860</v>
      </c>
      <c r="L1861">
        <f t="shared" si="230"/>
        <v>19628.53771126717</v>
      </c>
      <c r="M1861">
        <f t="shared" si="231"/>
        <v>367.49597174199744</v>
      </c>
      <c r="N1861" t="e">
        <f t="shared" si="232"/>
        <v>#N/A</v>
      </c>
      <c r="O1861" t="str">
        <f t="shared" si="233"/>
        <v>NA</v>
      </c>
      <c r="P1861" t="e">
        <v>#N/A</v>
      </c>
      <c r="Q1861" t="e">
        <v>#N/A</v>
      </c>
      <c r="R1861" t="str" cm="1">
        <f t="array" ref="R1861">INDEX($U$2:$U$6,ROUNDUP(K1861/$T$2,0))</f>
        <v>40-60%</v>
      </c>
      <c r="V1861">
        <v>0</v>
      </c>
    </row>
    <row r="1862" spans="1:22" x14ac:dyDescent="0.25">
      <c r="A1862" s="26">
        <v>4138</v>
      </c>
      <c r="B1862" s="96" t="s">
        <v>520</v>
      </c>
      <c r="C1862">
        <v>103031102</v>
      </c>
      <c r="D1862" t="s">
        <v>519</v>
      </c>
      <c r="E1862">
        <v>22772.918959364699</v>
      </c>
      <c r="F1862">
        <f t="shared" si="227"/>
        <v>14.15346113074251</v>
      </c>
      <c r="G1862" s="27">
        <v>129</v>
      </c>
      <c r="H1862">
        <f t="shared" si="228"/>
        <v>0.11421664204868771</v>
      </c>
      <c r="I1862">
        <f t="shared" si="229"/>
        <v>1.6165608037200321</v>
      </c>
      <c r="J1862" s="97">
        <v>1.25314790986049E-2</v>
      </c>
      <c r="K1862" s="98">
        <v>1861</v>
      </c>
      <c r="L1862">
        <f t="shared" si="230"/>
        <v>19642.691172397914</v>
      </c>
      <c r="M1862">
        <f t="shared" si="231"/>
        <v>365.87941093827743</v>
      </c>
      <c r="N1862" t="e">
        <f t="shared" si="232"/>
        <v>#N/A</v>
      </c>
      <c r="O1862" t="str">
        <f t="shared" si="233"/>
        <v>NA</v>
      </c>
      <c r="P1862" t="e">
        <v>#N/A</v>
      </c>
      <c r="Q1862" t="e">
        <v>#N/A</v>
      </c>
      <c r="R1862" t="str" cm="1">
        <f t="array" ref="R1862">INDEX($U$2:$U$6,ROUNDUP(K1862/$T$2,0))</f>
        <v>40-60%</v>
      </c>
      <c r="V1862">
        <v>0</v>
      </c>
    </row>
    <row r="1863" spans="1:22" x14ac:dyDescent="0.25">
      <c r="A1863" s="26">
        <v>8669</v>
      </c>
      <c r="B1863" s="96" t="s">
        <v>4785</v>
      </c>
      <c r="C1863">
        <v>152571101</v>
      </c>
      <c r="D1863" t="s">
        <v>885</v>
      </c>
      <c r="E1863">
        <v>464.39343766101803</v>
      </c>
      <c r="F1863">
        <f t="shared" si="227"/>
        <v>0.28862239755190677</v>
      </c>
      <c r="G1863" s="27">
        <v>6</v>
      </c>
      <c r="H1863">
        <f t="shared" si="228"/>
        <v>0.26038692402151137</v>
      </c>
      <c r="I1863">
        <f t="shared" si="229"/>
        <v>7.5153498302254804E-2</v>
      </c>
      <c r="J1863" s="97">
        <v>1.2525583050375801E-2</v>
      </c>
      <c r="K1863" s="98">
        <v>1862</v>
      </c>
      <c r="L1863">
        <f t="shared" si="230"/>
        <v>19642.979794795465</v>
      </c>
      <c r="M1863">
        <f t="shared" si="231"/>
        <v>365.80425743997517</v>
      </c>
      <c r="N1863" t="e">
        <f t="shared" si="232"/>
        <v>#N/A</v>
      </c>
      <c r="O1863" t="str">
        <f t="shared" si="233"/>
        <v>NA</v>
      </c>
      <c r="P1863" t="e">
        <v>#N/A</v>
      </c>
      <c r="Q1863" t="e">
        <v>#N/A</v>
      </c>
      <c r="R1863" t="str" cm="1">
        <f t="array" ref="R1863">INDEX($U$2:$U$6,ROUNDUP(K1863/$T$2,0))</f>
        <v>40-60%</v>
      </c>
      <c r="V1863">
        <v>0</v>
      </c>
    </row>
    <row r="1864" spans="1:22" x14ac:dyDescent="0.25">
      <c r="A1864" s="26">
        <v>1101</v>
      </c>
      <c r="B1864" s="96" t="s">
        <v>682</v>
      </c>
      <c r="C1864">
        <v>192401101</v>
      </c>
      <c r="D1864" t="s">
        <v>314</v>
      </c>
      <c r="E1864">
        <v>40065.437453897001</v>
      </c>
      <c r="F1864">
        <f t="shared" si="227"/>
        <v>24.900831233000002</v>
      </c>
      <c r="G1864" s="27">
        <v>190</v>
      </c>
      <c r="H1864">
        <f t="shared" si="228"/>
        <v>9.5468937181618238E-2</v>
      </c>
      <c r="I1864">
        <f t="shared" si="229"/>
        <v>2.3772558927533547</v>
      </c>
      <c r="J1864" s="97">
        <v>1.2511873119754499E-2</v>
      </c>
      <c r="K1864" s="98">
        <v>1863</v>
      </c>
      <c r="L1864">
        <f t="shared" si="230"/>
        <v>19667.880626028465</v>
      </c>
      <c r="M1864">
        <f t="shared" si="231"/>
        <v>363.42700154722183</v>
      </c>
      <c r="N1864" t="e">
        <f t="shared" si="232"/>
        <v>#N/A</v>
      </c>
      <c r="O1864" t="str">
        <f t="shared" si="233"/>
        <v>NA</v>
      </c>
      <c r="P1864" t="e">
        <v>#N/A</v>
      </c>
      <c r="Q1864" t="e">
        <v>#N/A</v>
      </c>
      <c r="R1864" t="str" cm="1">
        <f t="array" ref="R1864">INDEX($U$2:$U$6,ROUNDUP(K1864/$T$2,0))</f>
        <v>40-60%</v>
      </c>
      <c r="V1864">
        <v>0</v>
      </c>
    </row>
    <row r="1865" spans="1:22" x14ac:dyDescent="0.25">
      <c r="A1865" s="26">
        <v>1135</v>
      </c>
      <c r="B1865" s="96" t="s">
        <v>1459</v>
      </c>
      <c r="C1865">
        <v>82021106</v>
      </c>
      <c r="D1865" t="s">
        <v>1156</v>
      </c>
      <c r="E1865">
        <v>31139.872612353702</v>
      </c>
      <c r="F1865">
        <f t="shared" si="227"/>
        <v>19.353556626695898</v>
      </c>
      <c r="G1865" s="27">
        <v>213</v>
      </c>
      <c r="H1865">
        <f t="shared" si="228"/>
        <v>0.13755970852309549</v>
      </c>
      <c r="I1865">
        <f t="shared" si="229"/>
        <v>2.6622696084535109</v>
      </c>
      <c r="J1865" s="97">
        <v>1.2498918349547E-2</v>
      </c>
      <c r="K1865" s="98">
        <v>1864</v>
      </c>
      <c r="L1865">
        <f t="shared" si="230"/>
        <v>19687.23418265516</v>
      </c>
      <c r="M1865">
        <f t="shared" si="231"/>
        <v>360.76473193876831</v>
      </c>
      <c r="N1865" t="e">
        <f t="shared" si="232"/>
        <v>#N/A</v>
      </c>
      <c r="O1865" t="str">
        <f t="shared" si="233"/>
        <v>NA</v>
      </c>
      <c r="P1865">
        <v>360.76473193876831</v>
      </c>
      <c r="Q1865" t="e">
        <v>#N/A</v>
      </c>
      <c r="R1865" t="str" cm="1">
        <f t="array" ref="R1865">INDEX($U$2:$U$6,ROUNDUP(K1865/$T$2,0))</f>
        <v>40-60%</v>
      </c>
      <c r="V1865">
        <v>4.6892045454545448</v>
      </c>
    </row>
    <row r="1866" spans="1:22" x14ac:dyDescent="0.25">
      <c r="A1866" s="26">
        <v>5450</v>
      </c>
      <c r="B1866" s="96" t="s">
        <v>799</v>
      </c>
      <c r="C1866">
        <v>152181101</v>
      </c>
      <c r="D1866" t="s">
        <v>798</v>
      </c>
      <c r="E1866">
        <v>35771.022931005202</v>
      </c>
      <c r="F1866">
        <f t="shared" si="227"/>
        <v>22.231835258548912</v>
      </c>
      <c r="G1866" s="27">
        <v>259</v>
      </c>
      <c r="H1866">
        <f t="shared" si="228"/>
        <v>0.14557866160087152</v>
      </c>
      <c r="I1866">
        <f t="shared" si="229"/>
        <v>3.2364808218706163</v>
      </c>
      <c r="J1866" s="97">
        <v>1.2496064949307399E-2</v>
      </c>
      <c r="K1866" s="98">
        <v>1865</v>
      </c>
      <c r="L1866">
        <f t="shared" si="230"/>
        <v>19709.46601791371</v>
      </c>
      <c r="M1866">
        <f t="shared" si="231"/>
        <v>357.52825111689771</v>
      </c>
      <c r="N1866" t="e">
        <f t="shared" si="232"/>
        <v>#N/A</v>
      </c>
      <c r="O1866" t="str">
        <f t="shared" si="233"/>
        <v>NA</v>
      </c>
      <c r="P1866" t="e">
        <v>#N/A</v>
      </c>
      <c r="Q1866" t="e">
        <v>#N/A</v>
      </c>
      <c r="R1866" t="str" cm="1">
        <f t="array" ref="R1866">INDEX($U$2:$U$6,ROUNDUP(K1866/$T$2,0))</f>
        <v>40-60%</v>
      </c>
      <c r="V1866">
        <v>0</v>
      </c>
    </row>
    <row r="1867" spans="1:22" x14ac:dyDescent="0.25">
      <c r="A1867" s="26">
        <v>5898</v>
      </c>
      <c r="B1867" s="96" t="s">
        <v>4786</v>
      </c>
      <c r="C1867">
        <v>152271102</v>
      </c>
      <c r="D1867" t="s">
        <v>237</v>
      </c>
      <c r="E1867">
        <v>7662.1854941412003</v>
      </c>
      <c r="F1867">
        <f t="shared" si="227"/>
        <v>4.7620792381238042</v>
      </c>
      <c r="G1867" s="27">
        <v>57</v>
      </c>
      <c r="H1867">
        <f t="shared" si="228"/>
        <v>0.14955665237352658</v>
      </c>
      <c r="I1867">
        <f t="shared" si="229"/>
        <v>0.71220062919127014</v>
      </c>
      <c r="J1867" s="97">
        <v>1.24947478805486E-2</v>
      </c>
      <c r="K1867" s="98">
        <v>1866</v>
      </c>
      <c r="L1867">
        <f t="shared" si="230"/>
        <v>19714.228097151834</v>
      </c>
      <c r="M1867">
        <f t="shared" si="231"/>
        <v>356.81605048770643</v>
      </c>
      <c r="N1867" t="e">
        <f t="shared" si="232"/>
        <v>#N/A</v>
      </c>
      <c r="O1867" t="str">
        <f t="shared" si="233"/>
        <v>NA</v>
      </c>
      <c r="P1867" t="e">
        <v>#N/A</v>
      </c>
      <c r="Q1867" t="e">
        <v>#N/A</v>
      </c>
      <c r="R1867" t="str" cm="1">
        <f t="array" ref="R1867">INDEX($U$2:$U$6,ROUNDUP(K1867/$T$2,0))</f>
        <v>40-60%</v>
      </c>
      <c r="V1867">
        <v>0</v>
      </c>
    </row>
    <row r="1868" spans="1:22" x14ac:dyDescent="0.25">
      <c r="A1868" s="26">
        <v>7150</v>
      </c>
      <c r="B1868" s="96" t="s">
        <v>4787</v>
      </c>
      <c r="C1868">
        <v>192311141</v>
      </c>
      <c r="D1868" t="s">
        <v>408</v>
      </c>
      <c r="E1868">
        <v>4144.4333669058497</v>
      </c>
      <c r="F1868">
        <f t="shared" si="227"/>
        <v>2.5757820801155065</v>
      </c>
      <c r="G1868" s="27">
        <v>31</v>
      </c>
      <c r="H1868">
        <f t="shared" si="228"/>
        <v>0.14986687843410187</v>
      </c>
      <c r="I1868">
        <f t="shared" si="229"/>
        <v>0.38602441987340869</v>
      </c>
      <c r="J1868" s="97">
        <v>1.24524006410777E-2</v>
      </c>
      <c r="K1868" s="98">
        <v>1867</v>
      </c>
      <c r="L1868">
        <f t="shared" si="230"/>
        <v>19716.803879231949</v>
      </c>
      <c r="M1868">
        <f t="shared" si="231"/>
        <v>356.43002606783301</v>
      </c>
      <c r="N1868" t="e">
        <f t="shared" si="232"/>
        <v>#N/A</v>
      </c>
      <c r="O1868" t="str">
        <f t="shared" si="233"/>
        <v>NA</v>
      </c>
      <c r="P1868" t="e">
        <v>#N/A</v>
      </c>
      <c r="Q1868" t="e">
        <v>#N/A</v>
      </c>
      <c r="R1868" t="str" cm="1">
        <f t="array" ref="R1868">INDEX($U$2:$U$6,ROUNDUP(K1868/$T$2,0))</f>
        <v>40-60%</v>
      </c>
      <c r="V1868">
        <v>0</v>
      </c>
    </row>
    <row r="1869" spans="1:22" x14ac:dyDescent="0.25">
      <c r="A1869" s="26">
        <v>6814</v>
      </c>
      <c r="B1869" s="96" t="s">
        <v>2906</v>
      </c>
      <c r="C1869">
        <v>182191101</v>
      </c>
      <c r="D1869" t="s">
        <v>2905</v>
      </c>
      <c r="E1869">
        <v>3566.10229352958</v>
      </c>
      <c r="F1869">
        <f t="shared" si="227"/>
        <v>2.2163469816840151</v>
      </c>
      <c r="G1869" s="27">
        <v>35</v>
      </c>
      <c r="H1869">
        <f t="shared" si="228"/>
        <v>0.19626392400485332</v>
      </c>
      <c r="I1869">
        <f t="shared" si="229"/>
        <v>0.43498895558161754</v>
      </c>
      <c r="J1869" s="97">
        <v>1.2428255873760501E-2</v>
      </c>
      <c r="K1869" s="98">
        <v>1868</v>
      </c>
      <c r="L1869">
        <f t="shared" si="230"/>
        <v>19719.020226213634</v>
      </c>
      <c r="M1869">
        <f t="shared" si="231"/>
        <v>355.9950371122514</v>
      </c>
      <c r="N1869" t="e">
        <f t="shared" si="232"/>
        <v>#N/A</v>
      </c>
      <c r="O1869" t="str">
        <f t="shared" si="233"/>
        <v>NA</v>
      </c>
      <c r="P1869" t="e">
        <v>#N/A</v>
      </c>
      <c r="Q1869" t="e">
        <v>#N/A</v>
      </c>
      <c r="R1869" t="str" cm="1">
        <f t="array" ref="R1869">INDEX($U$2:$U$6,ROUNDUP(K1869/$T$2,0))</f>
        <v>40-60%</v>
      </c>
      <c r="V1869">
        <v>0</v>
      </c>
    </row>
    <row r="1870" spans="1:22" x14ac:dyDescent="0.25">
      <c r="A1870" s="26">
        <v>4514</v>
      </c>
      <c r="B1870" s="96" t="s">
        <v>4788</v>
      </c>
      <c r="C1870">
        <v>182052101</v>
      </c>
      <c r="D1870" t="s">
        <v>3356</v>
      </c>
      <c r="E1870">
        <v>5008.6837311665604</v>
      </c>
      <c r="F1870">
        <f t="shared" si="227"/>
        <v>3.1129171728816409</v>
      </c>
      <c r="G1870" s="27">
        <v>18</v>
      </c>
      <c r="H1870">
        <f t="shared" si="228"/>
        <v>7.1748639792492575E-2</v>
      </c>
      <c r="I1870">
        <f t="shared" si="229"/>
        <v>0.2233475729409492</v>
      </c>
      <c r="J1870" s="97">
        <v>1.24081984967194E-2</v>
      </c>
      <c r="K1870" s="98">
        <v>1869</v>
      </c>
      <c r="L1870">
        <f t="shared" si="230"/>
        <v>19722.133143386516</v>
      </c>
      <c r="M1870">
        <f t="shared" si="231"/>
        <v>355.77168953931044</v>
      </c>
      <c r="N1870" t="e">
        <f t="shared" si="232"/>
        <v>#N/A</v>
      </c>
      <c r="O1870" t="str">
        <f t="shared" si="233"/>
        <v>NA</v>
      </c>
      <c r="P1870" t="e">
        <v>#N/A</v>
      </c>
      <c r="Q1870" t="e">
        <v>#N/A</v>
      </c>
      <c r="R1870" t="str" cm="1">
        <f t="array" ref="R1870">INDEX($U$2:$U$6,ROUNDUP(K1870/$T$2,0))</f>
        <v>40-60%</v>
      </c>
      <c r="V1870">
        <v>0</v>
      </c>
    </row>
    <row r="1871" spans="1:22" x14ac:dyDescent="0.25">
      <c r="A1871" s="26">
        <v>10395</v>
      </c>
      <c r="B1871" s="96" t="s">
        <v>4789</v>
      </c>
      <c r="C1871">
        <v>153612109</v>
      </c>
      <c r="D1871" t="s">
        <v>2007</v>
      </c>
      <c r="E1871">
        <v>608.46510406615005</v>
      </c>
      <c r="F1871">
        <f t="shared" si="227"/>
        <v>0.37816352023999383</v>
      </c>
      <c r="G1871" s="27">
        <v>5</v>
      </c>
      <c r="H1871">
        <f t="shared" si="228"/>
        <v>0.16293972225957298</v>
      </c>
      <c r="I1871">
        <f t="shared" si="229"/>
        <v>6.1617858956607E-2</v>
      </c>
      <c r="J1871" s="97">
        <v>1.2323571791321399E-2</v>
      </c>
      <c r="K1871" s="98">
        <v>1870</v>
      </c>
      <c r="L1871">
        <f t="shared" si="230"/>
        <v>19722.511306906756</v>
      </c>
      <c r="M1871">
        <f t="shared" si="231"/>
        <v>355.71007168035385</v>
      </c>
      <c r="N1871" t="e">
        <f t="shared" si="232"/>
        <v>#N/A</v>
      </c>
      <c r="O1871" t="str">
        <f t="shared" si="233"/>
        <v>NA</v>
      </c>
      <c r="P1871" t="e">
        <v>#N/A</v>
      </c>
      <c r="Q1871" t="e">
        <v>#N/A</v>
      </c>
      <c r="R1871" t="str" cm="1">
        <f t="array" ref="R1871">INDEX($U$2:$U$6,ROUNDUP(K1871/$T$2,0))</f>
        <v>40-60%</v>
      </c>
      <c r="V1871">
        <v>0</v>
      </c>
    </row>
    <row r="1872" spans="1:22" x14ac:dyDescent="0.25">
      <c r="A1872" s="26">
        <v>368</v>
      </c>
      <c r="B1872" s="96" t="s">
        <v>1538</v>
      </c>
      <c r="C1872">
        <v>82931101</v>
      </c>
      <c r="D1872" t="s">
        <v>1363</v>
      </c>
      <c r="E1872">
        <v>23873.197175492201</v>
      </c>
      <c r="F1872">
        <f t="shared" si="227"/>
        <v>14.837288486943569</v>
      </c>
      <c r="G1872" s="27">
        <v>154</v>
      </c>
      <c r="H1872">
        <f t="shared" si="228"/>
        <v>0.1277997143592394</v>
      </c>
      <c r="I1872">
        <f t="shared" si="229"/>
        <v>1.8962012304970195</v>
      </c>
      <c r="J1872" s="97">
        <v>1.2312995003227399E-2</v>
      </c>
      <c r="K1872" s="98">
        <v>1871</v>
      </c>
      <c r="L1872">
        <f t="shared" si="230"/>
        <v>19737.348595393698</v>
      </c>
      <c r="M1872">
        <f t="shared" si="231"/>
        <v>353.81387044985684</v>
      </c>
      <c r="N1872" t="e">
        <f t="shared" si="232"/>
        <v>#N/A</v>
      </c>
      <c r="O1872" t="str">
        <f t="shared" si="233"/>
        <v>NA</v>
      </c>
      <c r="P1872" t="e">
        <v>#N/A</v>
      </c>
      <c r="Q1872" t="e">
        <v>#N/A</v>
      </c>
      <c r="R1872" t="str" cm="1">
        <f t="array" ref="R1872">INDEX($U$2:$U$6,ROUNDUP(K1872/$T$2,0))</f>
        <v>40-60%</v>
      </c>
      <c r="V1872">
        <v>0</v>
      </c>
    </row>
    <row r="1873" spans="1:22" x14ac:dyDescent="0.25">
      <c r="A1873" s="26">
        <v>4025</v>
      </c>
      <c r="B1873" s="96" t="s">
        <v>4790</v>
      </c>
      <c r="C1873">
        <v>192291121</v>
      </c>
      <c r="D1873" t="s">
        <v>1143</v>
      </c>
      <c r="E1873">
        <v>4224.1485052012004</v>
      </c>
      <c r="F1873">
        <f t="shared" si="227"/>
        <v>2.6253253605973899</v>
      </c>
      <c r="G1873" s="27">
        <v>255</v>
      </c>
      <c r="H1873">
        <f t="shared" si="228"/>
        <v>1.1948690064321057</v>
      </c>
      <c r="I1873">
        <f t="shared" si="229"/>
        <v>3.1369199051780128</v>
      </c>
      <c r="J1873" s="97">
        <v>1.23016466869726E-2</v>
      </c>
      <c r="K1873" s="98">
        <v>1872</v>
      </c>
      <c r="L1873">
        <f t="shared" si="230"/>
        <v>19739.973920754295</v>
      </c>
      <c r="M1873">
        <f t="shared" si="231"/>
        <v>350.67695054467885</v>
      </c>
      <c r="N1873" t="e">
        <f t="shared" si="232"/>
        <v>#N/A</v>
      </c>
      <c r="O1873" t="str">
        <f t="shared" si="233"/>
        <v>NA</v>
      </c>
      <c r="P1873" t="e">
        <v>#N/A</v>
      </c>
      <c r="Q1873" t="e">
        <v>#N/A</v>
      </c>
      <c r="R1873" t="str" cm="1">
        <f t="array" ref="R1873">INDEX($U$2:$U$6,ROUNDUP(K1873/$T$2,0))</f>
        <v>40-60%</v>
      </c>
      <c r="V1873">
        <v>0</v>
      </c>
    </row>
    <row r="1874" spans="1:22" x14ac:dyDescent="0.25">
      <c r="A1874" s="26">
        <v>9319</v>
      </c>
      <c r="B1874" s="96" t="s">
        <v>3094</v>
      </c>
      <c r="C1874">
        <v>182131101</v>
      </c>
      <c r="D1874" t="s">
        <v>3093</v>
      </c>
      <c r="E1874">
        <v>6578.8406352042002</v>
      </c>
      <c r="F1874">
        <f t="shared" si="227"/>
        <v>4.0887760318236177</v>
      </c>
      <c r="G1874" s="27">
        <v>63</v>
      </c>
      <c r="H1874">
        <f t="shared" si="228"/>
        <v>0.18948647241336061</v>
      </c>
      <c r="I1874">
        <f t="shared" si="229"/>
        <v>0.77476774675855598</v>
      </c>
      <c r="J1874" s="97">
        <v>1.2297900742199301E-2</v>
      </c>
      <c r="K1874" s="98">
        <v>1873</v>
      </c>
      <c r="L1874">
        <f t="shared" si="230"/>
        <v>19744.062696786117</v>
      </c>
      <c r="M1874">
        <f t="shared" si="231"/>
        <v>349.90218279792032</v>
      </c>
      <c r="N1874" t="e">
        <f t="shared" si="232"/>
        <v>#N/A</v>
      </c>
      <c r="O1874" t="str">
        <f t="shared" si="233"/>
        <v>NA</v>
      </c>
      <c r="P1874" t="e">
        <v>#N/A</v>
      </c>
      <c r="Q1874" t="e">
        <v>#N/A</v>
      </c>
      <c r="R1874" t="str" cm="1">
        <f t="array" ref="R1874">INDEX($U$2:$U$6,ROUNDUP(K1874/$T$2,0))</f>
        <v>40-60%</v>
      </c>
      <c r="V1874">
        <v>0</v>
      </c>
    </row>
    <row r="1875" spans="1:22" x14ac:dyDescent="0.25">
      <c r="A1875" s="26">
        <v>5655</v>
      </c>
      <c r="B1875" s="96" t="s">
        <v>4791</v>
      </c>
      <c r="C1875">
        <v>103201101</v>
      </c>
      <c r="D1875" t="s">
        <v>412</v>
      </c>
      <c r="E1875">
        <v>26652.3350619497</v>
      </c>
      <c r="F1875">
        <f t="shared" si="227"/>
        <v>16.564533910472157</v>
      </c>
      <c r="G1875" s="27">
        <v>128</v>
      </c>
      <c r="H1875">
        <f t="shared" si="228"/>
        <v>9.43918990342687E-2</v>
      </c>
      <c r="I1875">
        <f t="shared" si="229"/>
        <v>1.563557812427008</v>
      </c>
      <c r="J1875" s="97">
        <v>1.2215295409586E-2</v>
      </c>
      <c r="K1875" s="98">
        <v>1874</v>
      </c>
      <c r="L1875">
        <f t="shared" si="230"/>
        <v>19760.627230696588</v>
      </c>
      <c r="M1875">
        <f t="shared" si="231"/>
        <v>348.33862498549331</v>
      </c>
      <c r="N1875" t="e">
        <f t="shared" si="232"/>
        <v>#N/A</v>
      </c>
      <c r="O1875" t="str">
        <f t="shared" si="233"/>
        <v>NA</v>
      </c>
      <c r="P1875" t="e">
        <v>#N/A</v>
      </c>
      <c r="Q1875" t="e">
        <v>#N/A</v>
      </c>
      <c r="R1875" t="str" cm="1">
        <f t="array" ref="R1875">INDEX($U$2:$U$6,ROUNDUP(K1875/$T$2,0))</f>
        <v>40-60%</v>
      </c>
      <c r="V1875">
        <v>0</v>
      </c>
    </row>
    <row r="1876" spans="1:22" x14ac:dyDescent="0.25">
      <c r="A1876" s="26">
        <v>9730</v>
      </c>
      <c r="B1876" s="96" t="s">
        <v>4792</v>
      </c>
      <c r="C1876">
        <v>83531108</v>
      </c>
      <c r="D1876" t="s">
        <v>2979</v>
      </c>
      <c r="E1876">
        <v>1744.6034635218</v>
      </c>
      <c r="F1876">
        <f t="shared" si="227"/>
        <v>1.0842781003864512</v>
      </c>
      <c r="G1876" s="27">
        <v>20</v>
      </c>
      <c r="H1876">
        <f t="shared" si="228"/>
        <v>0.22497988002432792</v>
      </c>
      <c r="I1876">
        <f t="shared" si="229"/>
        <v>0.24394075693794998</v>
      </c>
      <c r="J1876" s="97">
        <v>1.2197037846897499E-2</v>
      </c>
      <c r="K1876" s="98">
        <v>1875</v>
      </c>
      <c r="L1876">
        <f t="shared" si="230"/>
        <v>19761.711508796972</v>
      </c>
      <c r="M1876">
        <f t="shared" si="231"/>
        <v>348.09468422855537</v>
      </c>
      <c r="N1876" t="e">
        <f t="shared" si="232"/>
        <v>#N/A</v>
      </c>
      <c r="O1876" t="str">
        <f t="shared" si="233"/>
        <v>NA</v>
      </c>
      <c r="P1876" t="e">
        <v>#N/A</v>
      </c>
      <c r="Q1876" t="e">
        <v>#N/A</v>
      </c>
      <c r="R1876" t="str" cm="1">
        <f t="array" ref="R1876">INDEX($U$2:$U$6,ROUNDUP(K1876/$T$2,0))</f>
        <v>40-60%</v>
      </c>
      <c r="V1876">
        <v>0</v>
      </c>
    </row>
    <row r="1877" spans="1:22" x14ac:dyDescent="0.25">
      <c r="A1877" s="26">
        <v>8214</v>
      </c>
      <c r="B1877" s="96" t="s">
        <v>4793</v>
      </c>
      <c r="C1877">
        <v>152481106</v>
      </c>
      <c r="D1877" t="s">
        <v>651</v>
      </c>
      <c r="E1877">
        <v>14066.708406735201</v>
      </c>
      <c r="F1877">
        <f t="shared" si="227"/>
        <v>8.7425161011405841</v>
      </c>
      <c r="G1877" s="27">
        <v>88</v>
      </c>
      <c r="H1877">
        <f t="shared" si="228"/>
        <v>0.12241957549390758</v>
      </c>
      <c r="I1877">
        <f t="shared" si="229"/>
        <v>1.0702551098502824</v>
      </c>
      <c r="J1877" s="97">
        <v>1.21619898846623E-2</v>
      </c>
      <c r="K1877" s="98">
        <v>1876</v>
      </c>
      <c r="L1877">
        <f t="shared" si="230"/>
        <v>19770.454024898114</v>
      </c>
      <c r="M1877">
        <f t="shared" si="231"/>
        <v>347.02442911870509</v>
      </c>
      <c r="N1877" t="e">
        <f t="shared" si="232"/>
        <v>#N/A</v>
      </c>
      <c r="O1877" t="str">
        <f t="shared" si="233"/>
        <v>NA</v>
      </c>
      <c r="P1877" t="e">
        <v>#N/A</v>
      </c>
      <c r="Q1877" t="e">
        <v>#N/A</v>
      </c>
      <c r="R1877" t="str" cm="1">
        <f t="array" ref="R1877">INDEX($U$2:$U$6,ROUNDUP(K1877/$T$2,0))</f>
        <v>40-60%</v>
      </c>
      <c r="V1877">
        <v>0</v>
      </c>
    </row>
    <row r="1878" spans="1:22" x14ac:dyDescent="0.25">
      <c r="A1878" s="26">
        <v>3779</v>
      </c>
      <c r="B1878" s="96" t="s">
        <v>4794</v>
      </c>
      <c r="C1878">
        <v>102041103</v>
      </c>
      <c r="D1878" t="s">
        <v>4795</v>
      </c>
      <c r="E1878">
        <v>874.19289276571305</v>
      </c>
      <c r="F1878">
        <f t="shared" si="227"/>
        <v>0.54331441439758421</v>
      </c>
      <c r="G1878" s="27">
        <v>53</v>
      </c>
      <c r="H1878">
        <f t="shared" si="228"/>
        <v>1.1843838371878561</v>
      </c>
      <c r="I1878">
        <f t="shared" si="229"/>
        <v>0.64349281092368371</v>
      </c>
      <c r="J1878" s="97">
        <v>1.21413737910129E-2</v>
      </c>
      <c r="K1878" s="98">
        <v>1877</v>
      </c>
      <c r="L1878">
        <f t="shared" si="230"/>
        <v>19770.997339312511</v>
      </c>
      <c r="M1878">
        <f t="shared" si="231"/>
        <v>346.38093630778138</v>
      </c>
      <c r="N1878" t="e">
        <f t="shared" si="232"/>
        <v>#N/A</v>
      </c>
      <c r="O1878" t="str">
        <f t="shared" si="233"/>
        <v>NA</v>
      </c>
      <c r="P1878" t="e">
        <v>#N/A</v>
      </c>
      <c r="Q1878" t="e">
        <v>#N/A</v>
      </c>
      <c r="R1878" t="str" cm="1">
        <f t="array" ref="R1878">INDEX($U$2:$U$6,ROUNDUP(K1878/$T$2,0))</f>
        <v>40-60%</v>
      </c>
      <c r="V1878">
        <v>0</v>
      </c>
    </row>
    <row r="1879" spans="1:22" x14ac:dyDescent="0.25">
      <c r="A1879" s="26">
        <v>1366</v>
      </c>
      <c r="B1879" s="96" t="s">
        <v>2750</v>
      </c>
      <c r="C1879">
        <v>24101103</v>
      </c>
      <c r="D1879" t="s">
        <v>1916</v>
      </c>
      <c r="E1879">
        <v>9962.9662500711092</v>
      </c>
      <c r="F1879">
        <f t="shared" si="227"/>
        <v>6.1920237725737159</v>
      </c>
      <c r="G1879" s="27">
        <v>106</v>
      </c>
      <c r="H1879">
        <f t="shared" si="228"/>
        <v>0.20779407779466436</v>
      </c>
      <c r="I1879">
        <f t="shared" si="229"/>
        <v>1.2866658695045938</v>
      </c>
      <c r="J1879" s="97">
        <v>1.21383572594773E-2</v>
      </c>
      <c r="K1879" s="98">
        <v>1878</v>
      </c>
      <c r="L1879">
        <f t="shared" si="230"/>
        <v>19777.189363085086</v>
      </c>
      <c r="M1879">
        <f t="shared" si="231"/>
        <v>345.09427043827679</v>
      </c>
      <c r="N1879" t="e">
        <f t="shared" si="232"/>
        <v>#N/A</v>
      </c>
      <c r="O1879" t="str">
        <f t="shared" si="233"/>
        <v>NA</v>
      </c>
      <c r="P1879" t="e">
        <v>#N/A</v>
      </c>
      <c r="Q1879" t="e">
        <v>#N/A</v>
      </c>
      <c r="R1879" t="str" cm="1">
        <f t="array" ref="R1879">INDEX($U$2:$U$6,ROUNDUP(K1879/$T$2,0))</f>
        <v>40-60%</v>
      </c>
      <c r="V1879">
        <v>0</v>
      </c>
    </row>
    <row r="1880" spans="1:22" x14ac:dyDescent="0.25">
      <c r="A1880" s="26">
        <v>7316</v>
      </c>
      <c r="B1880" s="96" t="s">
        <v>4796</v>
      </c>
      <c r="C1880">
        <v>182492102</v>
      </c>
      <c r="D1880" t="s">
        <v>2564</v>
      </c>
      <c r="E1880">
        <v>487.500778254637</v>
      </c>
      <c r="F1880">
        <f t="shared" si="227"/>
        <v>0.30298370307932693</v>
      </c>
      <c r="G1880" s="27">
        <v>26</v>
      </c>
      <c r="H1880">
        <f t="shared" si="228"/>
        <v>1.0350546861632697</v>
      </c>
      <c r="I1880">
        <f t="shared" si="229"/>
        <v>0.31360470170335802</v>
      </c>
      <c r="J1880" s="97">
        <v>1.2061719296283E-2</v>
      </c>
      <c r="K1880" s="98">
        <v>1879</v>
      </c>
      <c r="L1880">
        <f t="shared" si="230"/>
        <v>19777.492346788167</v>
      </c>
      <c r="M1880">
        <f t="shared" si="231"/>
        <v>344.78066573657344</v>
      </c>
      <c r="N1880" t="e">
        <f t="shared" si="232"/>
        <v>#N/A</v>
      </c>
      <c r="O1880" t="str">
        <f t="shared" si="233"/>
        <v>NA</v>
      </c>
      <c r="P1880" t="e">
        <v>#N/A</v>
      </c>
      <c r="Q1880" t="e">
        <v>#N/A</v>
      </c>
      <c r="R1880" t="str" cm="1">
        <f t="array" ref="R1880">INDEX($U$2:$U$6,ROUNDUP(K1880/$T$2,0))</f>
        <v>40-60%</v>
      </c>
      <c r="V1880">
        <v>0</v>
      </c>
    </row>
    <row r="1881" spans="1:22" x14ac:dyDescent="0.25">
      <c r="A1881" s="26">
        <v>2140</v>
      </c>
      <c r="B1881" s="96" t="s">
        <v>4797</v>
      </c>
      <c r="C1881">
        <v>152481102</v>
      </c>
      <c r="D1881" t="s">
        <v>1270</v>
      </c>
      <c r="E1881">
        <v>10098.7974434648</v>
      </c>
      <c r="F1881">
        <f t="shared" si="227"/>
        <v>6.2764434079955258</v>
      </c>
      <c r="G1881" s="27">
        <v>73</v>
      </c>
      <c r="H1881">
        <f t="shared" si="228"/>
        <v>0.14003039797072714</v>
      </c>
      <c r="I1881">
        <f t="shared" si="229"/>
        <v>0.87889286826236035</v>
      </c>
      <c r="J1881" s="97">
        <v>1.2039628332361101E-2</v>
      </c>
      <c r="K1881" s="98">
        <v>1880</v>
      </c>
      <c r="L1881">
        <f t="shared" si="230"/>
        <v>19783.768790196162</v>
      </c>
      <c r="M1881">
        <f t="shared" si="231"/>
        <v>343.90177286831107</v>
      </c>
      <c r="N1881" t="e">
        <f t="shared" si="232"/>
        <v>#N/A</v>
      </c>
      <c r="O1881" t="str">
        <f t="shared" si="233"/>
        <v>NA</v>
      </c>
      <c r="P1881" t="e">
        <v>#N/A</v>
      </c>
      <c r="Q1881" t="e">
        <v>#N/A</v>
      </c>
      <c r="R1881" t="str" cm="1">
        <f t="array" ref="R1881">INDEX($U$2:$U$6,ROUNDUP(K1881/$T$2,0))</f>
        <v>40-60%</v>
      </c>
      <c r="V1881">
        <v>0</v>
      </c>
    </row>
    <row r="1882" spans="1:22" x14ac:dyDescent="0.25">
      <c r="A1882" s="26">
        <v>9978</v>
      </c>
      <c r="B1882" s="96" t="s">
        <v>4798</v>
      </c>
      <c r="C1882">
        <v>163451702</v>
      </c>
      <c r="D1882" t="s">
        <v>933</v>
      </c>
      <c r="E1882">
        <v>726.79767796613601</v>
      </c>
      <c r="F1882">
        <f t="shared" si="227"/>
        <v>0.45170769295595775</v>
      </c>
      <c r="G1882" s="27">
        <v>6</v>
      </c>
      <c r="H1882">
        <f t="shared" si="228"/>
        <v>0.15974351633408126</v>
      </c>
      <c r="I1882">
        <f t="shared" si="229"/>
        <v>7.2157375227940204E-2</v>
      </c>
      <c r="J1882" s="97">
        <v>1.2026229204656701E-2</v>
      </c>
      <c r="K1882" s="98">
        <v>1881</v>
      </c>
      <c r="L1882">
        <f t="shared" si="230"/>
        <v>19784.220497889117</v>
      </c>
      <c r="M1882">
        <f t="shared" si="231"/>
        <v>343.82961549308311</v>
      </c>
      <c r="N1882" t="e">
        <f t="shared" si="232"/>
        <v>#N/A</v>
      </c>
      <c r="O1882" t="str">
        <f t="shared" si="233"/>
        <v>NA</v>
      </c>
      <c r="P1882" t="e">
        <v>#N/A</v>
      </c>
      <c r="Q1882" t="e">
        <v>#N/A</v>
      </c>
      <c r="R1882" t="str" cm="1">
        <f t="array" ref="R1882">INDEX($U$2:$U$6,ROUNDUP(K1882/$T$2,0))</f>
        <v>40-60%</v>
      </c>
      <c r="V1882">
        <v>0</v>
      </c>
    </row>
    <row r="1883" spans="1:22" x14ac:dyDescent="0.25">
      <c r="A1883" s="26">
        <v>5364</v>
      </c>
      <c r="B1883" s="96" t="s">
        <v>2351</v>
      </c>
      <c r="C1883">
        <v>42561104</v>
      </c>
      <c r="D1883" t="s">
        <v>2350</v>
      </c>
      <c r="E1883">
        <v>622.96439778345905</v>
      </c>
      <c r="F1883">
        <f t="shared" si="227"/>
        <v>0.3871748898592039</v>
      </c>
      <c r="G1883" s="27">
        <v>21</v>
      </c>
      <c r="H1883">
        <f t="shared" si="228"/>
        <v>0.651968818749742</v>
      </c>
      <c r="I1883">
        <f t="shared" si="229"/>
        <v>0.25242595559106662</v>
      </c>
      <c r="J1883" s="97">
        <v>1.20202835995746E-2</v>
      </c>
      <c r="K1883" s="98">
        <v>1882</v>
      </c>
      <c r="L1883">
        <f t="shared" si="230"/>
        <v>19784.607672778977</v>
      </c>
      <c r="M1883">
        <f t="shared" si="231"/>
        <v>343.57718953749202</v>
      </c>
      <c r="N1883" t="e">
        <f t="shared" si="232"/>
        <v>#N/A</v>
      </c>
      <c r="O1883" t="str">
        <f t="shared" si="233"/>
        <v>NA</v>
      </c>
      <c r="P1883" t="e">
        <v>#N/A</v>
      </c>
      <c r="Q1883" t="e">
        <v>#N/A</v>
      </c>
      <c r="R1883" t="str" cm="1">
        <f t="array" ref="R1883">INDEX($U$2:$U$6,ROUNDUP(K1883/$T$2,0))</f>
        <v>40-60%</v>
      </c>
      <c r="V1883">
        <v>0</v>
      </c>
    </row>
    <row r="1884" spans="1:22" x14ac:dyDescent="0.25">
      <c r="A1884" s="26">
        <v>916</v>
      </c>
      <c r="B1884" s="96" t="s">
        <v>1411</v>
      </c>
      <c r="C1884">
        <v>102911105</v>
      </c>
      <c r="D1884" t="s">
        <v>1410</v>
      </c>
      <c r="E1884">
        <v>10526.181183664199</v>
      </c>
      <c r="F1884">
        <f t="shared" si="227"/>
        <v>6.5420641290641388</v>
      </c>
      <c r="G1884" s="27">
        <v>137</v>
      </c>
      <c r="H1884">
        <f t="shared" si="228"/>
        <v>0.25154798171863774</v>
      </c>
      <c r="I1884">
        <f t="shared" si="229"/>
        <v>1.6456430279399816</v>
      </c>
      <c r="J1884" s="97">
        <v>1.2011992904671399E-2</v>
      </c>
      <c r="K1884" s="98">
        <v>1883</v>
      </c>
      <c r="L1884">
        <f t="shared" si="230"/>
        <v>19791.149736908043</v>
      </c>
      <c r="M1884">
        <f t="shared" si="231"/>
        <v>341.93154650955205</v>
      </c>
      <c r="N1884" t="e">
        <f t="shared" si="232"/>
        <v>#N/A</v>
      </c>
      <c r="O1884" t="str">
        <f t="shared" si="233"/>
        <v>NA</v>
      </c>
      <c r="P1884" t="e">
        <v>#N/A</v>
      </c>
      <c r="Q1884" t="e">
        <v>#N/A</v>
      </c>
      <c r="R1884" t="str" cm="1">
        <f t="array" ref="R1884">INDEX($U$2:$U$6,ROUNDUP(K1884/$T$2,0))</f>
        <v>40-60%</v>
      </c>
      <c r="V1884">
        <v>0</v>
      </c>
    </row>
    <row r="1885" spans="1:22" x14ac:dyDescent="0.25">
      <c r="A1885" s="26">
        <v>4781</v>
      </c>
      <c r="B1885" s="96" t="s">
        <v>4799</v>
      </c>
      <c r="C1885">
        <v>42721105</v>
      </c>
      <c r="D1885" t="s">
        <v>1214</v>
      </c>
      <c r="E1885">
        <v>2403.5481863945402</v>
      </c>
      <c r="F1885">
        <f t="shared" si="227"/>
        <v>1.4938149076411065</v>
      </c>
      <c r="G1885" s="27">
        <v>28</v>
      </c>
      <c r="H1885">
        <f t="shared" si="228"/>
        <v>0.22450659045650626</v>
      </c>
      <c r="I1885">
        <f t="shared" si="229"/>
        <v>0.3353712916876056</v>
      </c>
      <c r="J1885" s="97">
        <v>1.19775461317002E-2</v>
      </c>
      <c r="K1885" s="98">
        <v>1884</v>
      </c>
      <c r="L1885">
        <f t="shared" si="230"/>
        <v>19792.643551815683</v>
      </c>
      <c r="M1885">
        <f t="shared" si="231"/>
        <v>341.59617521786447</v>
      </c>
      <c r="N1885" t="e">
        <f t="shared" si="232"/>
        <v>#N/A</v>
      </c>
      <c r="O1885" t="str">
        <f t="shared" si="233"/>
        <v>NA</v>
      </c>
      <c r="P1885" t="e">
        <v>#N/A</v>
      </c>
      <c r="Q1885" t="e">
        <v>#N/A</v>
      </c>
      <c r="R1885" t="str" cm="1">
        <f t="array" ref="R1885">INDEX($U$2:$U$6,ROUNDUP(K1885/$T$2,0))</f>
        <v>40-60%</v>
      </c>
      <c r="V1885">
        <v>0</v>
      </c>
    </row>
    <row r="1886" spans="1:22" x14ac:dyDescent="0.25">
      <c r="A1886" s="26">
        <v>5493</v>
      </c>
      <c r="B1886" s="96" t="s">
        <v>1739</v>
      </c>
      <c r="C1886">
        <v>152431101</v>
      </c>
      <c r="D1886" t="s">
        <v>1381</v>
      </c>
      <c r="E1886">
        <v>12269.0577019865</v>
      </c>
      <c r="F1886">
        <f t="shared" si="227"/>
        <v>7.6252689260326285</v>
      </c>
      <c r="G1886" s="27">
        <v>88</v>
      </c>
      <c r="H1886">
        <f t="shared" si="228"/>
        <v>0.13806302437798459</v>
      </c>
      <c r="I1886">
        <f t="shared" si="229"/>
        <v>1.0527676896235312</v>
      </c>
      <c r="J1886" s="97">
        <v>1.19632692002674E-2</v>
      </c>
      <c r="K1886" s="98">
        <v>1885</v>
      </c>
      <c r="L1886">
        <f t="shared" si="230"/>
        <v>19800.268820741716</v>
      </c>
      <c r="M1886">
        <f t="shared" si="231"/>
        <v>340.54340752824095</v>
      </c>
      <c r="N1886" t="e">
        <f t="shared" si="232"/>
        <v>#N/A</v>
      </c>
      <c r="O1886" t="str">
        <f t="shared" si="233"/>
        <v>NA</v>
      </c>
      <c r="P1886" t="e">
        <v>#N/A</v>
      </c>
      <c r="Q1886" t="e">
        <v>#N/A</v>
      </c>
      <c r="R1886" t="str" cm="1">
        <f t="array" ref="R1886">INDEX($U$2:$U$6,ROUNDUP(K1886/$T$2,0))</f>
        <v>40-60%</v>
      </c>
      <c r="V1886">
        <v>0</v>
      </c>
    </row>
    <row r="1887" spans="1:22" x14ac:dyDescent="0.25">
      <c r="A1887" s="26">
        <v>8268</v>
      </c>
      <c r="B1887" s="96" t="s">
        <v>4800</v>
      </c>
      <c r="C1887">
        <v>83182101</v>
      </c>
      <c r="D1887" t="s">
        <v>2299</v>
      </c>
      <c r="E1887">
        <v>171.86214639867799</v>
      </c>
      <c r="F1887">
        <f t="shared" si="227"/>
        <v>0.10681301827139714</v>
      </c>
      <c r="G1887" s="27">
        <v>28</v>
      </c>
      <c r="H1887">
        <f t="shared" si="228"/>
        <v>3.1308897979561388</v>
      </c>
      <c r="I1887">
        <f t="shared" si="229"/>
        <v>0.33441978919481996</v>
      </c>
      <c r="J1887" s="97">
        <v>1.1943563899814999E-2</v>
      </c>
      <c r="K1887" s="98">
        <v>1886</v>
      </c>
      <c r="L1887">
        <f t="shared" si="230"/>
        <v>19800.375633759988</v>
      </c>
      <c r="M1887">
        <f t="shared" si="231"/>
        <v>340.20898773904611</v>
      </c>
      <c r="N1887" t="e">
        <f t="shared" si="232"/>
        <v>#N/A</v>
      </c>
      <c r="O1887" t="str">
        <f t="shared" si="233"/>
        <v>NA</v>
      </c>
      <c r="P1887" t="e">
        <v>#N/A</v>
      </c>
      <c r="Q1887" t="e">
        <v>#N/A</v>
      </c>
      <c r="R1887" t="str" cm="1">
        <f t="array" ref="R1887">INDEX($U$2:$U$6,ROUNDUP(K1887/$T$2,0))</f>
        <v>40-60%</v>
      </c>
      <c r="V1887">
        <v>0</v>
      </c>
    </row>
    <row r="1888" spans="1:22" x14ac:dyDescent="0.25">
      <c r="A1888" s="26">
        <v>1441</v>
      </c>
      <c r="B1888" s="96" t="s">
        <v>1952</v>
      </c>
      <c r="C1888">
        <v>163661701</v>
      </c>
      <c r="D1888" t="s">
        <v>1490</v>
      </c>
      <c r="E1888">
        <v>15325.446792848799</v>
      </c>
      <c r="F1888">
        <f t="shared" si="227"/>
        <v>9.5248270931316341</v>
      </c>
      <c r="G1888" s="27">
        <v>116</v>
      </c>
      <c r="H1888">
        <f t="shared" si="228"/>
        <v>0.14450806164114269</v>
      </c>
      <c r="I1888">
        <f t="shared" si="229"/>
        <v>1.3764143006954921</v>
      </c>
      <c r="J1888" s="97">
        <v>1.1865640523237001E-2</v>
      </c>
      <c r="K1888" s="98">
        <v>1887</v>
      </c>
      <c r="L1888">
        <f t="shared" si="230"/>
        <v>19809.900460853121</v>
      </c>
      <c r="M1888">
        <f t="shared" si="231"/>
        <v>338.83257343835061</v>
      </c>
      <c r="N1888" t="e">
        <f t="shared" si="232"/>
        <v>#N/A</v>
      </c>
      <c r="O1888" t="str">
        <f t="shared" si="233"/>
        <v>NA</v>
      </c>
      <c r="P1888" t="e">
        <v>#N/A</v>
      </c>
      <c r="Q1888" t="e">
        <v>#N/A</v>
      </c>
      <c r="R1888" t="str" cm="1">
        <f t="array" ref="R1888">INDEX($U$2:$U$6,ROUNDUP(K1888/$T$2,0))</f>
        <v>40-60%</v>
      </c>
      <c r="V1888">
        <v>0</v>
      </c>
    </row>
    <row r="1889" spans="1:22" x14ac:dyDescent="0.25">
      <c r="A1889" s="26">
        <v>2749</v>
      </c>
      <c r="B1889" s="96" t="s">
        <v>2451</v>
      </c>
      <c r="C1889">
        <v>42981101</v>
      </c>
      <c r="D1889" t="s">
        <v>1851</v>
      </c>
      <c r="E1889">
        <v>14125.547665026699</v>
      </c>
      <c r="F1889">
        <f t="shared" si="227"/>
        <v>8.7790849378661893</v>
      </c>
      <c r="G1889" s="27">
        <v>185</v>
      </c>
      <c r="H1889">
        <f t="shared" si="228"/>
        <v>0.24989669829173008</v>
      </c>
      <c r="I1889">
        <f t="shared" si="229"/>
        <v>2.193864339995419</v>
      </c>
      <c r="J1889" s="97">
        <v>1.1858726162137401E-2</v>
      </c>
      <c r="K1889" s="98">
        <v>1888</v>
      </c>
      <c r="L1889">
        <f t="shared" si="230"/>
        <v>19818.679545790987</v>
      </c>
      <c r="M1889">
        <f t="shared" si="231"/>
        <v>336.63870909835521</v>
      </c>
      <c r="N1889" t="e">
        <f t="shared" si="232"/>
        <v>#N/A</v>
      </c>
      <c r="O1889" t="str">
        <f t="shared" si="233"/>
        <v>NA</v>
      </c>
      <c r="P1889" t="e">
        <v>#N/A</v>
      </c>
      <c r="Q1889" t="e">
        <v>#N/A</v>
      </c>
      <c r="R1889" t="str" cm="1">
        <f t="array" ref="R1889">INDEX($U$2:$U$6,ROUNDUP(K1889/$T$2,0))</f>
        <v>40-60%</v>
      </c>
      <c r="V1889">
        <v>0</v>
      </c>
    </row>
    <row r="1890" spans="1:22" x14ac:dyDescent="0.25">
      <c r="A1890" s="26">
        <v>1288</v>
      </c>
      <c r="B1890" s="96" t="s">
        <v>2963</v>
      </c>
      <c r="C1890">
        <v>162211101</v>
      </c>
      <c r="D1890" t="s">
        <v>1162</v>
      </c>
      <c r="E1890">
        <v>28413.983809084399</v>
      </c>
      <c r="F1890">
        <f t="shared" si="227"/>
        <v>17.659405723483157</v>
      </c>
      <c r="G1890" s="27">
        <v>149</v>
      </c>
      <c r="H1890">
        <f t="shared" si="228"/>
        <v>9.990324206180444E-2</v>
      </c>
      <c r="I1890">
        <f t="shared" si="229"/>
        <v>1.7642318846607525</v>
      </c>
      <c r="J1890" s="97">
        <v>1.18404824473876E-2</v>
      </c>
      <c r="K1890" s="98">
        <v>1889</v>
      </c>
      <c r="L1890">
        <f t="shared" si="230"/>
        <v>19836.33895151447</v>
      </c>
      <c r="M1890">
        <f t="shared" si="231"/>
        <v>334.87447721369443</v>
      </c>
      <c r="N1890" t="e">
        <f t="shared" si="232"/>
        <v>#N/A</v>
      </c>
      <c r="O1890" t="str">
        <f t="shared" si="233"/>
        <v>NA</v>
      </c>
      <c r="P1890" t="e">
        <v>#N/A</v>
      </c>
      <c r="Q1890" t="e">
        <v>#N/A</v>
      </c>
      <c r="R1890" t="str" cm="1">
        <f t="array" ref="R1890">INDEX($U$2:$U$6,ROUNDUP(K1890/$T$2,0))</f>
        <v>40-60%</v>
      </c>
      <c r="V1890">
        <v>0</v>
      </c>
    </row>
    <row r="1891" spans="1:22" x14ac:dyDescent="0.25">
      <c r="A1891" s="26">
        <v>8429</v>
      </c>
      <c r="B1891" s="96" t="s">
        <v>4801</v>
      </c>
      <c r="C1891">
        <v>182951101</v>
      </c>
      <c r="D1891" t="s">
        <v>1787</v>
      </c>
      <c r="E1891">
        <v>615.60192797065304</v>
      </c>
      <c r="F1891">
        <f t="shared" si="227"/>
        <v>0.38259908512781421</v>
      </c>
      <c r="G1891" s="27">
        <v>19</v>
      </c>
      <c r="H1891">
        <f t="shared" si="228"/>
        <v>0.58750547853165969</v>
      </c>
      <c r="I1891">
        <f t="shared" si="229"/>
        <v>0.22477905859379169</v>
      </c>
      <c r="J1891" s="97">
        <v>1.1830476768094299E-2</v>
      </c>
      <c r="K1891" s="98">
        <v>1890</v>
      </c>
      <c r="L1891">
        <f t="shared" si="230"/>
        <v>19836.721550599599</v>
      </c>
      <c r="M1891">
        <f t="shared" si="231"/>
        <v>334.64969815510062</v>
      </c>
      <c r="N1891" t="e">
        <f t="shared" si="232"/>
        <v>#N/A</v>
      </c>
      <c r="O1891" t="str">
        <f t="shared" si="233"/>
        <v>NA</v>
      </c>
      <c r="P1891" t="e">
        <v>#N/A</v>
      </c>
      <c r="Q1891" t="e">
        <v>#N/A</v>
      </c>
      <c r="R1891" t="str" cm="1">
        <f t="array" ref="R1891">INDEX($U$2:$U$6,ROUNDUP(K1891/$T$2,0))</f>
        <v>40-60%</v>
      </c>
      <c r="V1891">
        <v>0</v>
      </c>
    </row>
    <row r="1892" spans="1:22" x14ac:dyDescent="0.25">
      <c r="A1892" s="26">
        <v>6057</v>
      </c>
      <c r="B1892" s="96" t="s">
        <v>4802</v>
      </c>
      <c r="C1892">
        <v>83182101</v>
      </c>
      <c r="D1892" t="s">
        <v>2299</v>
      </c>
      <c r="E1892">
        <v>0</v>
      </c>
      <c r="F1892">
        <f t="shared" si="227"/>
        <v>0</v>
      </c>
      <c r="G1892" s="27">
        <v>258</v>
      </c>
      <c r="H1892" t="e">
        <f t="shared" si="228"/>
        <v>#DIV/0!</v>
      </c>
      <c r="I1892">
        <f t="shared" si="229"/>
        <v>3.0253586328521185</v>
      </c>
      <c r="J1892" s="97">
        <v>1.17261962513648E-2</v>
      </c>
      <c r="K1892" s="98">
        <v>1891</v>
      </c>
      <c r="L1892">
        <f t="shared" si="230"/>
        <v>19836.721550599599</v>
      </c>
      <c r="M1892">
        <f t="shared" si="231"/>
        <v>331.62433952224848</v>
      </c>
      <c r="N1892" t="e">
        <f t="shared" si="232"/>
        <v>#N/A</v>
      </c>
      <c r="O1892" t="str">
        <f t="shared" si="233"/>
        <v>NA</v>
      </c>
      <c r="P1892" t="e">
        <v>#N/A</v>
      </c>
      <c r="Q1892" t="e">
        <v>#N/A</v>
      </c>
      <c r="R1892" t="str" cm="1">
        <f t="array" ref="R1892">INDEX($U$2:$U$6,ROUNDUP(K1892/$T$2,0))</f>
        <v>40-60%</v>
      </c>
      <c r="V1892">
        <v>0</v>
      </c>
    </row>
    <row r="1893" spans="1:22" x14ac:dyDescent="0.25">
      <c r="A1893" s="26">
        <v>5358</v>
      </c>
      <c r="B1893" s="96" t="s">
        <v>4803</v>
      </c>
      <c r="C1893">
        <v>42771113</v>
      </c>
      <c r="D1893" t="s">
        <v>897</v>
      </c>
      <c r="E1893">
        <v>1606.18342729562</v>
      </c>
      <c r="F1893">
        <f t="shared" si="227"/>
        <v>0.99824948868590435</v>
      </c>
      <c r="G1893" s="27">
        <v>25</v>
      </c>
      <c r="H1893">
        <f t="shared" si="228"/>
        <v>0.29261057473186219</v>
      </c>
      <c r="I1893">
        <f t="shared" si="229"/>
        <v>0.29209835661017003</v>
      </c>
      <c r="J1893" s="97">
        <v>1.16839342644068E-2</v>
      </c>
      <c r="K1893" s="98">
        <v>1892</v>
      </c>
      <c r="L1893">
        <f t="shared" si="230"/>
        <v>19837.719800088285</v>
      </c>
      <c r="M1893">
        <f t="shared" si="231"/>
        <v>331.33224116563832</v>
      </c>
      <c r="N1893" t="e">
        <f t="shared" si="232"/>
        <v>#N/A</v>
      </c>
      <c r="O1893" t="str">
        <f t="shared" si="233"/>
        <v>NA</v>
      </c>
      <c r="P1893" t="e">
        <v>#N/A</v>
      </c>
      <c r="Q1893" t="e">
        <v>#N/A</v>
      </c>
      <c r="R1893" t="str" cm="1">
        <f t="array" ref="R1893">INDEX($U$2:$U$6,ROUNDUP(K1893/$T$2,0))</f>
        <v>40-60%</v>
      </c>
      <c r="V1893">
        <v>0</v>
      </c>
    </row>
    <row r="1894" spans="1:22" x14ac:dyDescent="0.25">
      <c r="A1894" s="26">
        <v>9622</v>
      </c>
      <c r="B1894" s="96" t="s">
        <v>1625</v>
      </c>
      <c r="C1894">
        <v>42011108</v>
      </c>
      <c r="D1894" t="s">
        <v>990</v>
      </c>
      <c r="E1894">
        <v>3076.8022566619202</v>
      </c>
      <c r="F1894">
        <f t="shared" si="227"/>
        <v>1.9122450321080922</v>
      </c>
      <c r="G1894" s="27">
        <v>24</v>
      </c>
      <c r="H1894">
        <f t="shared" si="228"/>
        <v>0.14660963877854113</v>
      </c>
      <c r="I1894">
        <f t="shared" si="229"/>
        <v>0.28035355341342716</v>
      </c>
      <c r="J1894" s="97">
        <v>1.1681398058892799E-2</v>
      </c>
      <c r="K1894" s="98">
        <v>1893</v>
      </c>
      <c r="L1894">
        <f t="shared" si="230"/>
        <v>19839.632045120394</v>
      </c>
      <c r="M1894">
        <f t="shared" si="231"/>
        <v>331.0518876122249</v>
      </c>
      <c r="N1894" t="e">
        <f t="shared" si="232"/>
        <v>#N/A</v>
      </c>
      <c r="O1894" t="str">
        <f t="shared" si="233"/>
        <v>NA</v>
      </c>
      <c r="P1894" t="e">
        <v>#N/A</v>
      </c>
      <c r="Q1894" t="e">
        <v>#N/A</v>
      </c>
      <c r="R1894" t="str" cm="1">
        <f t="array" ref="R1894">INDEX($U$2:$U$6,ROUNDUP(K1894/$T$2,0))</f>
        <v>40-60%</v>
      </c>
      <c r="V1894">
        <v>0</v>
      </c>
    </row>
    <row r="1895" spans="1:22" x14ac:dyDescent="0.25">
      <c r="A1895" s="26">
        <v>6523</v>
      </c>
      <c r="B1895" s="96" t="s">
        <v>4804</v>
      </c>
      <c r="C1895">
        <v>42031124</v>
      </c>
      <c r="D1895" t="s">
        <v>562</v>
      </c>
      <c r="E1895">
        <v>4746.5040357216903</v>
      </c>
      <c r="F1895">
        <f t="shared" si="227"/>
        <v>2.949971433015345</v>
      </c>
      <c r="G1895" s="27">
        <v>35</v>
      </c>
      <c r="H1895">
        <f t="shared" si="228"/>
        <v>0.13841006355836366</v>
      </c>
      <c r="I1895">
        <f t="shared" si="229"/>
        <v>0.40830573353901101</v>
      </c>
      <c r="J1895" s="97">
        <v>1.16658781011146E-2</v>
      </c>
      <c r="K1895" s="98">
        <v>1894</v>
      </c>
      <c r="L1895">
        <f t="shared" si="230"/>
        <v>19842.58201655341</v>
      </c>
      <c r="M1895">
        <f t="shared" si="231"/>
        <v>330.64358187868589</v>
      </c>
      <c r="N1895" t="e">
        <f t="shared" si="232"/>
        <v>#N/A</v>
      </c>
      <c r="O1895" t="str">
        <f t="shared" si="233"/>
        <v>NA</v>
      </c>
      <c r="P1895" t="e">
        <v>#N/A</v>
      </c>
      <c r="Q1895" t="e">
        <v>#N/A</v>
      </c>
      <c r="R1895" t="str" cm="1">
        <f t="array" ref="R1895">INDEX($U$2:$U$6,ROUNDUP(K1895/$T$2,0))</f>
        <v>40-60%</v>
      </c>
      <c r="V1895">
        <v>0</v>
      </c>
    </row>
    <row r="1896" spans="1:22" x14ac:dyDescent="0.25">
      <c r="A1896" s="26">
        <v>4747</v>
      </c>
      <c r="B1896" s="96" t="s">
        <v>1988</v>
      </c>
      <c r="C1896">
        <v>42151104</v>
      </c>
      <c r="D1896" t="s">
        <v>1535</v>
      </c>
      <c r="E1896">
        <v>14319.943782696801</v>
      </c>
      <c r="F1896">
        <f t="shared" si="227"/>
        <v>8.899902910314978</v>
      </c>
      <c r="G1896" s="27">
        <v>109</v>
      </c>
      <c r="H1896">
        <f t="shared" si="228"/>
        <v>0.14267624067628837</v>
      </c>
      <c r="I1896">
        <f t="shared" si="229"/>
        <v>1.2698046896276991</v>
      </c>
      <c r="J1896" s="97">
        <v>1.1649584308511001E-2</v>
      </c>
      <c r="K1896" s="98">
        <v>1895</v>
      </c>
      <c r="L1896">
        <f t="shared" si="230"/>
        <v>19851.481919463724</v>
      </c>
      <c r="M1896">
        <f t="shared" si="231"/>
        <v>329.37377718905822</v>
      </c>
      <c r="N1896" t="e">
        <f t="shared" si="232"/>
        <v>#N/A</v>
      </c>
      <c r="O1896" t="str">
        <f t="shared" si="233"/>
        <v>NA</v>
      </c>
      <c r="P1896" t="e">
        <v>#N/A</v>
      </c>
      <c r="Q1896" t="e">
        <v>#N/A</v>
      </c>
      <c r="R1896" t="str" cm="1">
        <f t="array" ref="R1896">INDEX($U$2:$U$6,ROUNDUP(K1896/$T$2,0))</f>
        <v>40-60%</v>
      </c>
      <c r="V1896">
        <v>0</v>
      </c>
    </row>
    <row r="1897" spans="1:22" x14ac:dyDescent="0.25">
      <c r="A1897" s="26">
        <v>9188</v>
      </c>
      <c r="B1897" s="96" t="s">
        <v>4805</v>
      </c>
      <c r="C1897">
        <v>24101102</v>
      </c>
      <c r="D1897" t="s">
        <v>2079</v>
      </c>
      <c r="E1897">
        <v>1936.9418433251899</v>
      </c>
      <c r="F1897">
        <f t="shared" si="227"/>
        <v>1.2038171804382785</v>
      </c>
      <c r="G1897" s="27">
        <v>13</v>
      </c>
      <c r="H1897">
        <f t="shared" si="228"/>
        <v>0.12557910414061527</v>
      </c>
      <c r="I1897">
        <f t="shared" si="229"/>
        <v>0.1511742830685204</v>
      </c>
      <c r="J1897" s="97">
        <v>1.1628791005270801E-2</v>
      </c>
      <c r="K1897" s="98">
        <v>1896</v>
      </c>
      <c r="L1897">
        <f t="shared" si="230"/>
        <v>19852.685736644162</v>
      </c>
      <c r="M1897">
        <f t="shared" si="231"/>
        <v>329.22260290598967</v>
      </c>
      <c r="N1897" t="e">
        <f t="shared" si="232"/>
        <v>#N/A</v>
      </c>
      <c r="O1897" t="str">
        <f t="shared" si="233"/>
        <v>NA</v>
      </c>
      <c r="P1897" t="e">
        <v>#N/A</v>
      </c>
      <c r="Q1897" t="e">
        <v>#N/A</v>
      </c>
      <c r="R1897" t="str" cm="1">
        <f t="array" ref="R1897">INDEX($U$2:$U$6,ROUNDUP(K1897/$T$2,0))</f>
        <v>40-60%</v>
      </c>
      <c r="V1897">
        <v>0</v>
      </c>
    </row>
    <row r="1898" spans="1:22" x14ac:dyDescent="0.25">
      <c r="A1898" s="26">
        <v>10068</v>
      </c>
      <c r="B1898" s="96" t="s">
        <v>4806</v>
      </c>
      <c r="C1898">
        <v>182631108</v>
      </c>
      <c r="D1898" t="s">
        <v>3840</v>
      </c>
      <c r="E1898">
        <v>1661.0044282179199</v>
      </c>
      <c r="F1898">
        <f t="shared" si="227"/>
        <v>1.0323209622236917</v>
      </c>
      <c r="G1898" s="27">
        <v>18</v>
      </c>
      <c r="H1898">
        <f t="shared" si="228"/>
        <v>0.20272098733411323</v>
      </c>
      <c r="I1898">
        <f t="shared" si="229"/>
        <v>0.20927312470768861</v>
      </c>
      <c r="J1898" s="97">
        <v>1.16262847059827E-2</v>
      </c>
      <c r="K1898" s="98">
        <v>1897</v>
      </c>
      <c r="L1898">
        <f t="shared" si="230"/>
        <v>19853.718057606384</v>
      </c>
      <c r="M1898">
        <f t="shared" si="231"/>
        <v>329.01332978128198</v>
      </c>
      <c r="N1898" t="e">
        <f t="shared" si="232"/>
        <v>#N/A</v>
      </c>
      <c r="O1898" t="str">
        <f t="shared" si="233"/>
        <v>NA</v>
      </c>
      <c r="P1898" t="e">
        <v>#N/A</v>
      </c>
      <c r="Q1898" t="e">
        <v>#N/A</v>
      </c>
      <c r="R1898" t="str" cm="1">
        <f t="array" ref="R1898">INDEX($U$2:$U$6,ROUNDUP(K1898/$T$2,0))</f>
        <v>40-60%</v>
      </c>
      <c r="V1898">
        <v>0</v>
      </c>
    </row>
    <row r="1899" spans="1:22" x14ac:dyDescent="0.25">
      <c r="A1899" s="26">
        <v>3493</v>
      </c>
      <c r="B1899" s="96" t="s">
        <v>2965</v>
      </c>
      <c r="C1899">
        <v>163011101</v>
      </c>
      <c r="D1899" t="s">
        <v>1607</v>
      </c>
      <c r="E1899">
        <v>1330.8093277482701</v>
      </c>
      <c r="F1899">
        <f t="shared" si="227"/>
        <v>0.82710337336747675</v>
      </c>
      <c r="G1899" s="27">
        <v>46</v>
      </c>
      <c r="H1899">
        <f t="shared" si="228"/>
        <v>0.64605825419561347</v>
      </c>
      <c r="I1899">
        <f t="shared" si="229"/>
        <v>0.53435696143709466</v>
      </c>
      <c r="J1899" s="97">
        <v>1.16164556834151E-2</v>
      </c>
      <c r="K1899" s="98">
        <v>1898</v>
      </c>
      <c r="L1899">
        <f t="shared" si="230"/>
        <v>19854.545160979753</v>
      </c>
      <c r="M1899">
        <f t="shared" si="231"/>
        <v>328.4789728198449</v>
      </c>
      <c r="N1899" t="e">
        <f t="shared" si="232"/>
        <v>#N/A</v>
      </c>
      <c r="O1899" t="str">
        <f t="shared" si="233"/>
        <v>NA</v>
      </c>
      <c r="P1899" t="e">
        <v>#N/A</v>
      </c>
      <c r="Q1899" t="e">
        <v>#N/A</v>
      </c>
      <c r="R1899" t="str" cm="1">
        <f t="array" ref="R1899">INDEX($U$2:$U$6,ROUNDUP(K1899/$T$2,0))</f>
        <v>40-60%</v>
      </c>
      <c r="V1899">
        <v>0</v>
      </c>
    </row>
    <row r="1900" spans="1:22" x14ac:dyDescent="0.25">
      <c r="A1900" s="26">
        <v>3767</v>
      </c>
      <c r="B1900" s="96" t="s">
        <v>3287</v>
      </c>
      <c r="C1900">
        <v>182492104</v>
      </c>
      <c r="D1900" t="s">
        <v>3058</v>
      </c>
      <c r="E1900">
        <v>303.16583518812701</v>
      </c>
      <c r="F1900">
        <f t="shared" si="227"/>
        <v>0.18841879129156433</v>
      </c>
      <c r="G1900" s="27">
        <v>95</v>
      </c>
      <c r="H1900">
        <f t="shared" si="228"/>
        <v>5.8237153103452286</v>
      </c>
      <c r="I1900">
        <f t="shared" si="229"/>
        <v>1.0972973996014255</v>
      </c>
      <c r="J1900" s="97">
        <v>1.15504989431729E-2</v>
      </c>
      <c r="K1900" s="98">
        <v>1899</v>
      </c>
      <c r="L1900">
        <f t="shared" si="230"/>
        <v>19854.733579771044</v>
      </c>
      <c r="M1900">
        <f t="shared" si="231"/>
        <v>327.38167542024348</v>
      </c>
      <c r="N1900" t="e">
        <f t="shared" si="232"/>
        <v>#N/A</v>
      </c>
      <c r="O1900" t="str">
        <f t="shared" si="233"/>
        <v>NA</v>
      </c>
      <c r="P1900" t="e">
        <v>#N/A</v>
      </c>
      <c r="Q1900" t="e">
        <v>#N/A</v>
      </c>
      <c r="R1900" t="str" cm="1">
        <f t="array" ref="R1900">INDEX($U$2:$U$6,ROUNDUP(K1900/$T$2,0))</f>
        <v>40-60%</v>
      </c>
      <c r="V1900">
        <v>0</v>
      </c>
    </row>
    <row r="1901" spans="1:22" x14ac:dyDescent="0.25">
      <c r="A1901" s="26">
        <v>7603</v>
      </c>
      <c r="B1901" s="96" t="s">
        <v>2108</v>
      </c>
      <c r="C1901">
        <v>42821102</v>
      </c>
      <c r="D1901" t="s">
        <v>745</v>
      </c>
      <c r="E1901">
        <v>2067.1656870114998</v>
      </c>
      <c r="F1901">
        <f t="shared" si="227"/>
        <v>1.284751825364512</v>
      </c>
      <c r="G1901" s="27">
        <v>61</v>
      </c>
      <c r="H1901">
        <f t="shared" si="228"/>
        <v>0.54831905918525858</v>
      </c>
      <c r="I1901">
        <f t="shared" si="229"/>
        <v>0.70445391217041287</v>
      </c>
      <c r="J1901" s="97">
        <v>1.15484247896789E-2</v>
      </c>
      <c r="K1901" s="98">
        <v>1900</v>
      </c>
      <c r="L1901">
        <f t="shared" si="230"/>
        <v>19856.01833159641</v>
      </c>
      <c r="M1901">
        <f t="shared" si="231"/>
        <v>326.67722150807305</v>
      </c>
      <c r="N1901" t="e">
        <f t="shared" si="232"/>
        <v>#N/A</v>
      </c>
      <c r="O1901" t="str">
        <f t="shared" si="233"/>
        <v>NA</v>
      </c>
      <c r="P1901" t="e">
        <v>#N/A</v>
      </c>
      <c r="Q1901" t="e">
        <v>#N/A</v>
      </c>
      <c r="R1901" t="str" cm="1">
        <f t="array" ref="R1901">INDEX($U$2:$U$6,ROUNDUP(K1901/$T$2,0))</f>
        <v>40-60%</v>
      </c>
      <c r="V1901">
        <v>0</v>
      </c>
    </row>
    <row r="1902" spans="1:22" x14ac:dyDescent="0.25">
      <c r="A1902" s="26">
        <v>712</v>
      </c>
      <c r="B1902" s="96" t="s">
        <v>4807</v>
      </c>
      <c r="C1902">
        <v>43432105</v>
      </c>
      <c r="D1902" t="s">
        <v>1187</v>
      </c>
      <c r="E1902">
        <v>3858.4885980794502</v>
      </c>
      <c r="F1902">
        <f t="shared" si="227"/>
        <v>2.3980662511370108</v>
      </c>
      <c r="G1902" s="27">
        <v>35</v>
      </c>
      <c r="H1902">
        <f t="shared" si="228"/>
        <v>0.16843504342141818</v>
      </c>
      <c r="I1902">
        <f t="shared" si="229"/>
        <v>0.40391839313769995</v>
      </c>
      <c r="J1902" s="97">
        <v>1.1540525518219999E-2</v>
      </c>
      <c r="K1902" s="98">
        <v>1901</v>
      </c>
      <c r="L1902">
        <f t="shared" si="230"/>
        <v>19858.416397847548</v>
      </c>
      <c r="M1902">
        <f t="shared" si="231"/>
        <v>326.27330311493535</v>
      </c>
      <c r="N1902" t="e">
        <f t="shared" si="232"/>
        <v>#N/A</v>
      </c>
      <c r="O1902" t="str">
        <f t="shared" si="233"/>
        <v>NA</v>
      </c>
      <c r="P1902" t="e">
        <v>#N/A</v>
      </c>
      <c r="Q1902" t="e">
        <v>#N/A</v>
      </c>
      <c r="R1902" t="str" cm="1">
        <f t="array" ref="R1902">INDEX($U$2:$U$6,ROUNDUP(K1902/$T$2,0))</f>
        <v>40-60%</v>
      </c>
      <c r="V1902">
        <v>0</v>
      </c>
    </row>
    <row r="1903" spans="1:22" x14ac:dyDescent="0.25">
      <c r="A1903" s="26">
        <v>4631</v>
      </c>
      <c r="B1903" s="96" t="s">
        <v>1135</v>
      </c>
      <c r="C1903">
        <v>152481105</v>
      </c>
      <c r="D1903" t="s">
        <v>533</v>
      </c>
      <c r="E1903">
        <v>36938.534603041</v>
      </c>
      <c r="F1903">
        <f t="shared" si="227"/>
        <v>22.957448479205098</v>
      </c>
      <c r="G1903" s="27">
        <v>280</v>
      </c>
      <c r="H1903">
        <f t="shared" si="228"/>
        <v>0.14038474664106695</v>
      </c>
      <c r="I1903">
        <f t="shared" si="229"/>
        <v>3.2228755882785558</v>
      </c>
      <c r="J1903" s="97">
        <v>1.1510269958137699E-2</v>
      </c>
      <c r="K1903" s="98">
        <v>1902</v>
      </c>
      <c r="L1903">
        <f t="shared" si="230"/>
        <v>19881.373846326755</v>
      </c>
      <c r="M1903">
        <f t="shared" si="231"/>
        <v>323.05042752665679</v>
      </c>
      <c r="N1903" t="e">
        <f t="shared" si="232"/>
        <v>#N/A</v>
      </c>
      <c r="O1903" t="str">
        <f t="shared" si="233"/>
        <v>NA</v>
      </c>
      <c r="P1903" t="e">
        <v>#N/A</v>
      </c>
      <c r="Q1903" t="e">
        <v>#N/A</v>
      </c>
      <c r="R1903" t="str" cm="1">
        <f t="array" ref="R1903">INDEX($U$2:$U$6,ROUNDUP(K1903/$T$2,0))</f>
        <v>40-60%</v>
      </c>
      <c r="V1903">
        <v>0</v>
      </c>
    </row>
    <row r="1904" spans="1:22" x14ac:dyDescent="0.25">
      <c r="A1904" s="26">
        <v>1236</v>
      </c>
      <c r="B1904" s="96" t="s">
        <v>736</v>
      </c>
      <c r="C1904">
        <v>254421103</v>
      </c>
      <c r="D1904" t="s">
        <v>263</v>
      </c>
      <c r="E1904">
        <v>27352.068709616098</v>
      </c>
      <c r="F1904">
        <f t="shared" si="227"/>
        <v>16.999421199264201</v>
      </c>
      <c r="G1904" s="27">
        <v>180</v>
      </c>
      <c r="H1904">
        <f t="shared" si="228"/>
        <v>0.12182011998870686</v>
      </c>
      <c r="I1904">
        <f t="shared" si="229"/>
        <v>2.0708715302329321</v>
      </c>
      <c r="J1904" s="97">
        <v>1.15048418346274E-2</v>
      </c>
      <c r="K1904" s="98">
        <v>1903</v>
      </c>
      <c r="L1904">
        <f t="shared" si="230"/>
        <v>19898.373267526018</v>
      </c>
      <c r="M1904">
        <f t="shared" si="231"/>
        <v>320.97955599642387</v>
      </c>
      <c r="N1904" t="e">
        <f t="shared" si="232"/>
        <v>#N/A</v>
      </c>
      <c r="O1904" t="str">
        <f t="shared" si="233"/>
        <v>NA</v>
      </c>
      <c r="P1904" t="e">
        <v>#N/A</v>
      </c>
      <c r="Q1904" t="e">
        <v>#N/A</v>
      </c>
      <c r="R1904" t="str" cm="1">
        <f t="array" ref="R1904">INDEX($U$2:$U$6,ROUNDUP(K1904/$T$2,0))</f>
        <v>40-60%</v>
      </c>
      <c r="V1904">
        <v>0</v>
      </c>
    </row>
    <row r="1905" spans="1:22" x14ac:dyDescent="0.25">
      <c r="A1905" s="26">
        <v>2425</v>
      </c>
      <c r="B1905" s="96" t="s">
        <v>2349</v>
      </c>
      <c r="C1905">
        <v>103732101</v>
      </c>
      <c r="D1905" t="s">
        <v>940</v>
      </c>
      <c r="E1905">
        <v>36106.629683857303</v>
      </c>
      <c r="F1905">
        <f t="shared" si="227"/>
        <v>22.440416211222686</v>
      </c>
      <c r="G1905" s="27">
        <v>92</v>
      </c>
      <c r="H1905">
        <f t="shared" si="228"/>
        <v>4.7164945084486272E-2</v>
      </c>
      <c r="I1905">
        <f t="shared" si="229"/>
        <v>1.0584009982753335</v>
      </c>
      <c r="J1905" s="97">
        <v>1.15043586769058E-2</v>
      </c>
      <c r="K1905" s="98">
        <v>1904</v>
      </c>
      <c r="L1905">
        <f t="shared" si="230"/>
        <v>19920.81368373724</v>
      </c>
      <c r="M1905">
        <f t="shared" si="231"/>
        <v>319.92115499814855</v>
      </c>
      <c r="N1905" t="e">
        <f t="shared" si="232"/>
        <v>#N/A</v>
      </c>
      <c r="O1905" t="str">
        <f t="shared" si="233"/>
        <v>NA</v>
      </c>
      <c r="P1905" t="e">
        <v>#N/A</v>
      </c>
      <c r="Q1905" t="e">
        <v>#N/A</v>
      </c>
      <c r="R1905" t="str" cm="1">
        <f t="array" ref="R1905">INDEX($U$2:$U$6,ROUNDUP(K1905/$T$2,0))</f>
        <v>40-60%</v>
      </c>
      <c r="V1905">
        <v>0</v>
      </c>
    </row>
    <row r="1906" spans="1:22" x14ac:dyDescent="0.25">
      <c r="A1906" s="26">
        <v>9598</v>
      </c>
      <c r="B1906" s="96" t="s">
        <v>3286</v>
      </c>
      <c r="C1906">
        <v>82831109</v>
      </c>
      <c r="D1906" t="s">
        <v>1728</v>
      </c>
      <c r="E1906">
        <v>677.80181323905299</v>
      </c>
      <c r="F1906">
        <f t="shared" si="227"/>
        <v>0.42125656509574455</v>
      </c>
      <c r="G1906" s="27">
        <v>18</v>
      </c>
      <c r="H1906">
        <f t="shared" si="228"/>
        <v>0.48866717189189912</v>
      </c>
      <c r="I1906">
        <f t="shared" si="229"/>
        <v>0.20585425430623319</v>
      </c>
      <c r="J1906" s="97">
        <v>1.14363474614574E-2</v>
      </c>
      <c r="K1906" s="98">
        <v>1905</v>
      </c>
      <c r="L1906">
        <f t="shared" si="230"/>
        <v>19921.234940302336</v>
      </c>
      <c r="M1906">
        <f t="shared" si="231"/>
        <v>319.71530074384231</v>
      </c>
      <c r="N1906" t="e">
        <f t="shared" si="232"/>
        <v>#N/A</v>
      </c>
      <c r="O1906" t="str">
        <f t="shared" si="233"/>
        <v>NA</v>
      </c>
      <c r="P1906" t="e">
        <v>#N/A</v>
      </c>
      <c r="Q1906" t="e">
        <v>#N/A</v>
      </c>
      <c r="R1906" t="str" cm="1">
        <f t="array" ref="R1906">INDEX($U$2:$U$6,ROUNDUP(K1906/$T$2,0))</f>
        <v>40-60%</v>
      </c>
      <c r="V1906">
        <v>0</v>
      </c>
    </row>
    <row r="1907" spans="1:22" x14ac:dyDescent="0.25">
      <c r="A1907" s="26">
        <v>3999</v>
      </c>
      <c r="B1907" s="96" t="s">
        <v>2188</v>
      </c>
      <c r="C1907">
        <v>162211101</v>
      </c>
      <c r="D1907" t="s">
        <v>1162</v>
      </c>
      <c r="E1907">
        <v>24160.951721491099</v>
      </c>
      <c r="F1907">
        <f t="shared" si="227"/>
        <v>15.016129099745866</v>
      </c>
      <c r="G1907" s="27">
        <v>130</v>
      </c>
      <c r="H1907">
        <f t="shared" si="228"/>
        <v>9.893634504662023E-2</v>
      </c>
      <c r="I1907">
        <f t="shared" si="229"/>
        <v>1.4856409298770519</v>
      </c>
      <c r="J1907" s="97">
        <v>1.1428007152900399E-2</v>
      </c>
      <c r="K1907" s="98">
        <v>1906</v>
      </c>
      <c r="L1907">
        <f t="shared" si="230"/>
        <v>19936.251069402082</v>
      </c>
      <c r="M1907">
        <f t="shared" si="231"/>
        <v>318.22965981396527</v>
      </c>
      <c r="N1907" t="e">
        <f t="shared" si="232"/>
        <v>#N/A</v>
      </c>
      <c r="O1907" t="str">
        <f t="shared" si="233"/>
        <v>NA</v>
      </c>
      <c r="P1907" t="e">
        <v>#N/A</v>
      </c>
      <c r="Q1907" t="e">
        <v>#N/A</v>
      </c>
      <c r="R1907" t="str" cm="1">
        <f t="array" ref="R1907">INDEX($U$2:$U$6,ROUNDUP(K1907/$T$2,0))</f>
        <v>40-60%</v>
      </c>
      <c r="V1907">
        <v>0</v>
      </c>
    </row>
    <row r="1908" spans="1:22" x14ac:dyDescent="0.25">
      <c r="A1908" s="26">
        <v>3421</v>
      </c>
      <c r="B1908" s="96" t="s">
        <v>932</v>
      </c>
      <c r="C1908">
        <v>152691104</v>
      </c>
      <c r="D1908" t="s">
        <v>688</v>
      </c>
      <c r="E1908">
        <v>20073.601562271098</v>
      </c>
      <c r="F1908">
        <f t="shared" si="227"/>
        <v>12.475824463810502</v>
      </c>
      <c r="G1908" s="27">
        <v>154</v>
      </c>
      <c r="H1908">
        <f t="shared" si="228"/>
        <v>0.14076504097303799</v>
      </c>
      <c r="I1908">
        <f t="shared" si="229"/>
        <v>1.7561599418207152</v>
      </c>
      <c r="J1908" s="97">
        <v>1.1403635985848801E-2</v>
      </c>
      <c r="K1908" s="98">
        <v>1907</v>
      </c>
      <c r="L1908">
        <f t="shared" si="230"/>
        <v>19948.726893865893</v>
      </c>
      <c r="M1908">
        <f t="shared" si="231"/>
        <v>316.47349987214454</v>
      </c>
      <c r="N1908" t="e">
        <f t="shared" si="232"/>
        <v>#N/A</v>
      </c>
      <c r="O1908" t="str">
        <f t="shared" si="233"/>
        <v>NA</v>
      </c>
      <c r="P1908" t="e">
        <v>#N/A</v>
      </c>
      <c r="Q1908" t="e">
        <v>#N/A</v>
      </c>
      <c r="R1908" t="str" cm="1">
        <f t="array" ref="R1908">INDEX($U$2:$U$6,ROUNDUP(K1908/$T$2,0))</f>
        <v>40-60%</v>
      </c>
      <c r="V1908">
        <v>0</v>
      </c>
    </row>
    <row r="1909" spans="1:22" x14ac:dyDescent="0.25">
      <c r="A1909" s="26">
        <v>6037</v>
      </c>
      <c r="B1909" s="96" t="s">
        <v>1849</v>
      </c>
      <c r="C1909">
        <v>254432102</v>
      </c>
      <c r="D1909" t="s">
        <v>1104</v>
      </c>
      <c r="E1909">
        <v>11290.6239038892</v>
      </c>
      <c r="F1909">
        <f t="shared" si="227"/>
        <v>7.0171683678615286</v>
      </c>
      <c r="G1909" s="27">
        <v>81</v>
      </c>
      <c r="H1909">
        <f t="shared" si="228"/>
        <v>0.13124258942800696</v>
      </c>
      <c r="I1909">
        <f t="shared" si="229"/>
        <v>0.92095134705044823</v>
      </c>
      <c r="J1909" s="97">
        <v>1.1369769716672201E-2</v>
      </c>
      <c r="K1909" s="98">
        <v>1908</v>
      </c>
      <c r="L1909">
        <f t="shared" si="230"/>
        <v>19955.744062233753</v>
      </c>
      <c r="M1909">
        <f t="shared" si="231"/>
        <v>315.5525485250941</v>
      </c>
      <c r="N1909" t="e">
        <f t="shared" si="232"/>
        <v>#N/A</v>
      </c>
      <c r="O1909" t="str">
        <f t="shared" si="233"/>
        <v>NA</v>
      </c>
      <c r="P1909" t="e">
        <v>#N/A</v>
      </c>
      <c r="Q1909" t="e">
        <v>#N/A</v>
      </c>
      <c r="R1909" t="str" cm="1">
        <f t="array" ref="R1909">INDEX($U$2:$U$6,ROUNDUP(K1909/$T$2,0))</f>
        <v>40-60%</v>
      </c>
      <c r="V1909">
        <v>0</v>
      </c>
    </row>
    <row r="1910" spans="1:22" x14ac:dyDescent="0.25">
      <c r="A1910" s="26">
        <v>942</v>
      </c>
      <c r="B1910" s="96" t="s">
        <v>918</v>
      </c>
      <c r="C1910">
        <v>163201102</v>
      </c>
      <c r="D1910" t="s">
        <v>450</v>
      </c>
      <c r="E1910">
        <v>68103.731379427205</v>
      </c>
      <c r="F1910">
        <f t="shared" si="227"/>
        <v>42.326744176151152</v>
      </c>
      <c r="G1910" s="27">
        <v>453</v>
      </c>
      <c r="H1910">
        <f t="shared" si="228"/>
        <v>0.12145093066800174</v>
      </c>
      <c r="I1910">
        <f t="shared" si="229"/>
        <v>5.14062247233998</v>
      </c>
      <c r="J1910" s="97">
        <v>1.1347952477571701E-2</v>
      </c>
      <c r="K1910" s="98">
        <v>1909</v>
      </c>
      <c r="L1910">
        <f t="shared" si="230"/>
        <v>19998.070806409905</v>
      </c>
      <c r="M1910">
        <f t="shared" si="231"/>
        <v>310.4119260527541</v>
      </c>
      <c r="N1910" t="e">
        <f t="shared" si="232"/>
        <v>#N/A</v>
      </c>
      <c r="O1910" t="str">
        <f t="shared" si="233"/>
        <v>NA</v>
      </c>
      <c r="P1910" t="e">
        <v>#N/A</v>
      </c>
      <c r="Q1910" t="e">
        <v>#N/A</v>
      </c>
      <c r="R1910" t="str" cm="1">
        <f t="array" ref="R1910">INDEX($U$2:$U$6,ROUNDUP(K1910/$T$2,0))</f>
        <v>40-60%</v>
      </c>
      <c r="V1910">
        <v>0</v>
      </c>
    </row>
    <row r="1911" spans="1:22" x14ac:dyDescent="0.25">
      <c r="A1911" s="26">
        <v>1810</v>
      </c>
      <c r="B1911" s="96" t="s">
        <v>4808</v>
      </c>
      <c r="C1911">
        <v>183101104</v>
      </c>
      <c r="D1911" t="s">
        <v>1732</v>
      </c>
      <c r="E1911">
        <v>6641.9361124450297</v>
      </c>
      <c r="F1911">
        <f t="shared" si="227"/>
        <v>4.1279901258204035</v>
      </c>
      <c r="G1911" s="27">
        <v>121</v>
      </c>
      <c r="H1911">
        <f t="shared" si="228"/>
        <v>0.33176119115157959</v>
      </c>
      <c r="I1911">
        <f t="shared" si="229"/>
        <v>1.369506921204136</v>
      </c>
      <c r="J1911" s="97">
        <v>1.1318239018216001E-2</v>
      </c>
      <c r="K1911" s="98">
        <v>1910</v>
      </c>
      <c r="L1911">
        <f t="shared" si="230"/>
        <v>20002.198796535726</v>
      </c>
      <c r="M1911">
        <f t="shared" si="231"/>
        <v>309.04241913154993</v>
      </c>
      <c r="N1911" t="e">
        <f t="shared" si="232"/>
        <v>#N/A</v>
      </c>
      <c r="O1911" t="str">
        <f t="shared" si="233"/>
        <v>NA</v>
      </c>
      <c r="P1911" t="e">
        <v>#N/A</v>
      </c>
      <c r="Q1911" t="e">
        <v>#N/A</v>
      </c>
      <c r="R1911" t="str" cm="1">
        <f t="array" ref="R1911">INDEX($U$2:$U$6,ROUNDUP(K1911/$T$2,0))</f>
        <v>40-60%</v>
      </c>
      <c r="V1911">
        <v>0</v>
      </c>
    </row>
    <row r="1912" spans="1:22" x14ac:dyDescent="0.25">
      <c r="A1912" s="26">
        <v>1626</v>
      </c>
      <c r="B1912" s="96" t="s">
        <v>1000</v>
      </c>
      <c r="C1912">
        <v>42571102</v>
      </c>
      <c r="D1912" t="s">
        <v>452</v>
      </c>
      <c r="E1912">
        <v>8188.5747586265497</v>
      </c>
      <c r="F1912">
        <f t="shared" si="227"/>
        <v>5.0892322924963018</v>
      </c>
      <c r="G1912" s="27">
        <v>153</v>
      </c>
      <c r="H1912">
        <f t="shared" si="228"/>
        <v>0.3386440485221599</v>
      </c>
      <c r="I1912">
        <f t="shared" si="229"/>
        <v>1.7234382274006608</v>
      </c>
      <c r="J1912" s="97">
        <v>1.1264302139873599E-2</v>
      </c>
      <c r="K1912" s="98">
        <v>1911</v>
      </c>
      <c r="L1912">
        <f t="shared" si="230"/>
        <v>20007.288028828221</v>
      </c>
      <c r="M1912">
        <f t="shared" si="231"/>
        <v>307.31898090414927</v>
      </c>
      <c r="N1912" t="e">
        <f t="shared" si="232"/>
        <v>#N/A</v>
      </c>
      <c r="O1912" t="str">
        <f t="shared" si="233"/>
        <v>NA</v>
      </c>
      <c r="P1912" t="e">
        <v>#N/A</v>
      </c>
      <c r="Q1912" t="e">
        <v>#N/A</v>
      </c>
      <c r="R1912" t="str" cm="1">
        <f t="array" ref="R1912">INDEX($U$2:$U$6,ROUNDUP(K1912/$T$2,0))</f>
        <v>40-60%</v>
      </c>
      <c r="V1912">
        <v>0</v>
      </c>
    </row>
    <row r="1913" spans="1:22" x14ac:dyDescent="0.25">
      <c r="A1913" s="26">
        <v>6259</v>
      </c>
      <c r="B1913" s="96" t="s">
        <v>1938</v>
      </c>
      <c r="C1913">
        <v>103551101</v>
      </c>
      <c r="D1913" t="s">
        <v>970</v>
      </c>
      <c r="E1913">
        <v>36827.563314977699</v>
      </c>
      <c r="F1913">
        <f t="shared" si="227"/>
        <v>22.88847937537458</v>
      </c>
      <c r="G1913" s="27">
        <v>175</v>
      </c>
      <c r="H1913">
        <f t="shared" si="228"/>
        <v>8.5682635009261834E-2</v>
      </c>
      <c r="I1913">
        <f t="shared" si="229"/>
        <v>1.9611452242372374</v>
      </c>
      <c r="J1913" s="97">
        <v>1.12065441384985E-2</v>
      </c>
      <c r="K1913" s="98">
        <v>1912</v>
      </c>
      <c r="L1913">
        <f t="shared" si="230"/>
        <v>20030.176508203596</v>
      </c>
      <c r="M1913">
        <f t="shared" si="231"/>
        <v>305.35783567991206</v>
      </c>
      <c r="N1913" t="e">
        <f t="shared" si="232"/>
        <v>#N/A</v>
      </c>
      <c r="O1913" t="str">
        <f t="shared" si="233"/>
        <v>NA</v>
      </c>
      <c r="P1913" t="e">
        <v>#N/A</v>
      </c>
      <c r="Q1913" t="e">
        <v>#N/A</v>
      </c>
      <c r="R1913" t="str" cm="1">
        <f t="array" ref="R1913">INDEX($U$2:$U$6,ROUNDUP(K1913/$T$2,0))</f>
        <v>40-60%</v>
      </c>
      <c r="V1913">
        <v>0</v>
      </c>
    </row>
    <row r="1914" spans="1:22" x14ac:dyDescent="0.25">
      <c r="A1914" s="26">
        <v>1825</v>
      </c>
      <c r="B1914" s="96" t="s">
        <v>2290</v>
      </c>
      <c r="C1914">
        <v>42761101</v>
      </c>
      <c r="D1914" t="s">
        <v>835</v>
      </c>
      <c r="E1914">
        <v>21650.664821123199</v>
      </c>
      <c r="F1914">
        <f t="shared" si="227"/>
        <v>13.455975650169794</v>
      </c>
      <c r="G1914" s="27">
        <v>109</v>
      </c>
      <c r="H1914">
        <f t="shared" si="228"/>
        <v>9.0204475798110542E-2</v>
      </c>
      <c r="I1914">
        <f t="shared" si="229"/>
        <v>1.213789229875706</v>
      </c>
      <c r="J1914" s="97">
        <v>1.1135681008034E-2</v>
      </c>
      <c r="K1914" s="98">
        <v>1913</v>
      </c>
      <c r="L1914">
        <f t="shared" si="230"/>
        <v>20043.632483853766</v>
      </c>
      <c r="M1914">
        <f t="shared" si="231"/>
        <v>304.14404645003634</v>
      </c>
      <c r="N1914" t="e">
        <f t="shared" si="232"/>
        <v>#N/A</v>
      </c>
      <c r="O1914" t="str">
        <f t="shared" si="233"/>
        <v>NA</v>
      </c>
      <c r="P1914" t="e">
        <v>#N/A</v>
      </c>
      <c r="Q1914" t="e">
        <v>#N/A</v>
      </c>
      <c r="R1914" t="str" cm="1">
        <f t="array" ref="R1914">INDEX($U$2:$U$6,ROUNDUP(K1914/$T$2,0))</f>
        <v>40-60%</v>
      </c>
      <c r="V1914">
        <v>0</v>
      </c>
    </row>
    <row r="1915" spans="1:22" x14ac:dyDescent="0.25">
      <c r="A1915" s="26">
        <v>5920</v>
      </c>
      <c r="B1915" s="96" t="s">
        <v>4809</v>
      </c>
      <c r="C1915">
        <v>14091110</v>
      </c>
      <c r="D1915" t="s">
        <v>4586</v>
      </c>
      <c r="E1915">
        <v>8929.80504482365</v>
      </c>
      <c r="F1915">
        <f t="shared" si="227"/>
        <v>5.5499099097723121</v>
      </c>
      <c r="G1915" s="27">
        <v>72</v>
      </c>
      <c r="H1915">
        <f t="shared" si="228"/>
        <v>0.14379798645508007</v>
      </c>
      <c r="I1915">
        <f t="shared" si="229"/>
        <v>0.79806587003235363</v>
      </c>
      <c r="J1915" s="97">
        <v>1.10842481948938E-2</v>
      </c>
      <c r="K1915" s="98">
        <v>1914</v>
      </c>
      <c r="L1915">
        <f t="shared" si="230"/>
        <v>20049.182393763538</v>
      </c>
      <c r="M1915">
        <f t="shared" si="231"/>
        <v>303.34598058000398</v>
      </c>
      <c r="N1915" t="e">
        <f t="shared" si="232"/>
        <v>#N/A</v>
      </c>
      <c r="O1915" t="str">
        <f t="shared" si="233"/>
        <v>NA</v>
      </c>
      <c r="P1915" t="e">
        <v>#N/A</v>
      </c>
      <c r="Q1915" t="e">
        <v>#N/A</v>
      </c>
      <c r="R1915" t="str" cm="1">
        <f t="array" ref="R1915">INDEX($U$2:$U$6,ROUNDUP(K1915/$T$2,0))</f>
        <v>40-60%</v>
      </c>
      <c r="V1915">
        <v>0</v>
      </c>
    </row>
    <row r="1916" spans="1:22" x14ac:dyDescent="0.25">
      <c r="A1916" s="26">
        <v>3864</v>
      </c>
      <c r="B1916" s="96" t="s">
        <v>4810</v>
      </c>
      <c r="C1916">
        <v>152461103</v>
      </c>
      <c r="D1916" t="s">
        <v>521</v>
      </c>
      <c r="E1916">
        <v>8004.04743269152</v>
      </c>
      <c r="F1916">
        <f t="shared" si="227"/>
        <v>4.9745478139785702</v>
      </c>
      <c r="G1916" s="27">
        <v>114</v>
      </c>
      <c r="H1916">
        <f t="shared" si="228"/>
        <v>0.25397886251699553</v>
      </c>
      <c r="I1916">
        <f t="shared" si="229"/>
        <v>1.2634299953306838</v>
      </c>
      <c r="J1916" s="97">
        <v>1.10827192572867E-2</v>
      </c>
      <c r="K1916" s="98">
        <v>1915</v>
      </c>
      <c r="L1916">
        <f t="shared" si="230"/>
        <v>20054.156941577516</v>
      </c>
      <c r="M1916">
        <f t="shared" si="231"/>
        <v>302.0825505846733</v>
      </c>
      <c r="N1916" t="e">
        <f t="shared" si="232"/>
        <v>#N/A</v>
      </c>
      <c r="O1916" t="str">
        <f t="shared" si="233"/>
        <v>NA</v>
      </c>
      <c r="P1916" t="e">
        <v>#N/A</v>
      </c>
      <c r="Q1916" t="e">
        <v>#N/A</v>
      </c>
      <c r="R1916" t="str" cm="1">
        <f t="array" ref="R1916">INDEX($U$2:$U$6,ROUNDUP(K1916/$T$2,0))</f>
        <v>40-60%</v>
      </c>
      <c r="V1916">
        <v>0</v>
      </c>
    </row>
    <row r="1917" spans="1:22" x14ac:dyDescent="0.25">
      <c r="A1917" s="26">
        <v>4013</v>
      </c>
      <c r="B1917" s="96" t="s">
        <v>4811</v>
      </c>
      <c r="C1917">
        <v>182371111</v>
      </c>
      <c r="D1917" t="s">
        <v>3107</v>
      </c>
      <c r="E1917">
        <v>11515.531213177799</v>
      </c>
      <c r="F1917">
        <f t="shared" si="227"/>
        <v>7.1569491691596019</v>
      </c>
      <c r="G1917" s="27">
        <v>82</v>
      </c>
      <c r="H1917">
        <f t="shared" si="228"/>
        <v>0.12689071479206473</v>
      </c>
      <c r="I1917">
        <f t="shared" si="229"/>
        <v>0.90815039580513579</v>
      </c>
      <c r="J1917" s="97">
        <v>1.10750048268919E-2</v>
      </c>
      <c r="K1917" s="98">
        <v>1916</v>
      </c>
      <c r="L1917">
        <f t="shared" si="230"/>
        <v>20061.313890746675</v>
      </c>
      <c r="M1917">
        <f t="shared" si="231"/>
        <v>301.17440018886816</v>
      </c>
      <c r="N1917" t="e">
        <f t="shared" si="232"/>
        <v>#N/A</v>
      </c>
      <c r="O1917" t="str">
        <f t="shared" si="233"/>
        <v>NA</v>
      </c>
      <c r="P1917" t="e">
        <v>#N/A</v>
      </c>
      <c r="Q1917" t="e">
        <v>#N/A</v>
      </c>
      <c r="R1917" t="str" cm="1">
        <f t="array" ref="R1917">INDEX($U$2:$U$6,ROUNDUP(K1917/$T$2,0))</f>
        <v>40-60%</v>
      </c>
      <c r="V1917">
        <v>0</v>
      </c>
    </row>
    <row r="1918" spans="1:22" x14ac:dyDescent="0.25">
      <c r="A1918" s="26">
        <v>9810</v>
      </c>
      <c r="B1918" s="96" t="s">
        <v>2465</v>
      </c>
      <c r="C1918">
        <v>24131102</v>
      </c>
      <c r="D1918" t="s">
        <v>1503</v>
      </c>
      <c r="E1918">
        <v>1537.985713581</v>
      </c>
      <c r="F1918">
        <f t="shared" si="227"/>
        <v>0.95586433410876326</v>
      </c>
      <c r="G1918" s="27">
        <v>14</v>
      </c>
      <c r="H1918">
        <f t="shared" si="228"/>
        <v>0.16206453631322656</v>
      </c>
      <c r="I1918">
        <f t="shared" si="229"/>
        <v>0.1549117100856878</v>
      </c>
      <c r="J1918" s="97">
        <v>1.10651221489777E-2</v>
      </c>
      <c r="K1918" s="98">
        <v>1917</v>
      </c>
      <c r="L1918">
        <f t="shared" si="230"/>
        <v>20062.269755080782</v>
      </c>
      <c r="M1918">
        <f t="shared" si="231"/>
        <v>301.01948847878248</v>
      </c>
      <c r="N1918" t="e">
        <f t="shared" si="232"/>
        <v>#N/A</v>
      </c>
      <c r="O1918" t="str">
        <f t="shared" si="233"/>
        <v>NA</v>
      </c>
      <c r="P1918" t="e">
        <v>#N/A</v>
      </c>
      <c r="Q1918" t="e">
        <v>#N/A</v>
      </c>
      <c r="R1918" t="str" cm="1">
        <f t="array" ref="R1918">INDEX($U$2:$U$6,ROUNDUP(K1918/$T$2,0))</f>
        <v>40-60%</v>
      </c>
      <c r="V1918">
        <v>0</v>
      </c>
    </row>
    <row r="1919" spans="1:22" x14ac:dyDescent="0.25">
      <c r="A1919" s="26">
        <v>8395</v>
      </c>
      <c r="B1919" s="96" t="s">
        <v>1583</v>
      </c>
      <c r="C1919">
        <v>192291121</v>
      </c>
      <c r="D1919" t="s">
        <v>1143</v>
      </c>
      <c r="E1919">
        <v>3686.5968065417201</v>
      </c>
      <c r="F1919">
        <f t="shared" si="227"/>
        <v>2.2912348082919327</v>
      </c>
      <c r="G1919" s="27">
        <v>71</v>
      </c>
      <c r="H1919">
        <f t="shared" si="228"/>
        <v>0.3417514439972002</v>
      </c>
      <c r="I1919">
        <f t="shared" si="229"/>
        <v>0.78303280427041622</v>
      </c>
      <c r="J1919" s="97">
        <v>1.10286310460622E-2</v>
      </c>
      <c r="K1919" s="98">
        <v>1918</v>
      </c>
      <c r="L1919">
        <f t="shared" si="230"/>
        <v>20064.560989889076</v>
      </c>
      <c r="M1919">
        <f t="shared" si="231"/>
        <v>300.23645567451206</v>
      </c>
      <c r="N1919" t="e">
        <f t="shared" si="232"/>
        <v>#N/A</v>
      </c>
      <c r="O1919" t="str">
        <f t="shared" si="233"/>
        <v>NA</v>
      </c>
      <c r="P1919" t="e">
        <v>#N/A</v>
      </c>
      <c r="Q1919" t="e">
        <v>#N/A</v>
      </c>
      <c r="R1919" t="str" cm="1">
        <f t="array" ref="R1919">INDEX($U$2:$U$6,ROUNDUP(K1919/$T$2,0))</f>
        <v>40-60%</v>
      </c>
      <c r="V1919">
        <v>0</v>
      </c>
    </row>
    <row r="1920" spans="1:22" x14ac:dyDescent="0.25">
      <c r="A1920" s="26">
        <v>5390</v>
      </c>
      <c r="B1920" s="96" t="s">
        <v>4812</v>
      </c>
      <c r="C1920">
        <v>182052102</v>
      </c>
      <c r="D1920" t="s">
        <v>2688</v>
      </c>
      <c r="E1920">
        <v>8398.3076294935599</v>
      </c>
      <c r="F1920">
        <f t="shared" si="227"/>
        <v>5.2195821190140208</v>
      </c>
      <c r="G1920" s="27">
        <v>61</v>
      </c>
      <c r="H1920">
        <f t="shared" si="228"/>
        <v>0.12849648017787907</v>
      </c>
      <c r="I1920">
        <f t="shared" si="229"/>
        <v>0.6706979302926972</v>
      </c>
      <c r="J1920" s="97">
        <v>1.0995048037585199E-2</v>
      </c>
      <c r="K1920" s="98">
        <v>1919</v>
      </c>
      <c r="L1920">
        <f t="shared" si="230"/>
        <v>20069.780572008091</v>
      </c>
      <c r="M1920">
        <f t="shared" si="231"/>
        <v>299.56575774421935</v>
      </c>
      <c r="N1920" t="e">
        <f t="shared" si="232"/>
        <v>#N/A</v>
      </c>
      <c r="O1920" t="str">
        <f t="shared" si="233"/>
        <v>NA</v>
      </c>
      <c r="P1920" t="e">
        <v>#N/A</v>
      </c>
      <c r="Q1920" t="e">
        <v>#N/A</v>
      </c>
      <c r="R1920" t="str" cm="1">
        <f t="array" ref="R1920">INDEX($U$2:$U$6,ROUNDUP(K1920/$T$2,0))</f>
        <v>40-60%</v>
      </c>
      <c r="V1920">
        <v>0</v>
      </c>
    </row>
    <row r="1921" spans="1:22" x14ac:dyDescent="0.25">
      <c r="A1921" s="26">
        <v>4943</v>
      </c>
      <c r="B1921" s="96" t="s">
        <v>4813</v>
      </c>
      <c r="C1921">
        <v>163751102</v>
      </c>
      <c r="D1921" t="s">
        <v>554</v>
      </c>
      <c r="E1921">
        <v>17461.9206432467</v>
      </c>
      <c r="F1921">
        <f t="shared" si="227"/>
        <v>10.852654222030267</v>
      </c>
      <c r="G1921" s="27">
        <v>136</v>
      </c>
      <c r="H1921">
        <f t="shared" si="228"/>
        <v>0.13724927313015475</v>
      </c>
      <c r="I1921">
        <f t="shared" si="229"/>
        <v>1.4895189035065592</v>
      </c>
      <c r="J1921" s="97">
        <v>1.09523448787247E-2</v>
      </c>
      <c r="K1921" s="98">
        <v>1920</v>
      </c>
      <c r="L1921">
        <f t="shared" si="230"/>
        <v>20080.633226230122</v>
      </c>
      <c r="M1921">
        <f t="shared" si="231"/>
        <v>298.07623884071279</v>
      </c>
      <c r="N1921" t="e">
        <f t="shared" si="232"/>
        <v>#N/A</v>
      </c>
      <c r="O1921" t="str">
        <f t="shared" si="233"/>
        <v>NA</v>
      </c>
      <c r="P1921" t="e">
        <v>#N/A</v>
      </c>
      <c r="Q1921" t="e">
        <v>#N/A</v>
      </c>
      <c r="R1921" t="str" cm="1">
        <f t="array" ref="R1921">INDEX($U$2:$U$6,ROUNDUP(K1921/$T$2,0))</f>
        <v>40-60%</v>
      </c>
      <c r="V1921">
        <v>0</v>
      </c>
    </row>
    <row r="1922" spans="1:22" x14ac:dyDescent="0.25">
      <c r="A1922" s="26">
        <v>2277</v>
      </c>
      <c r="B1922" s="96" t="s">
        <v>1103</v>
      </c>
      <c r="C1922">
        <v>103031102</v>
      </c>
      <c r="D1922" t="s">
        <v>519</v>
      </c>
      <c r="E1922">
        <v>26913.6157480119</v>
      </c>
      <c r="F1922">
        <f t="shared" si="227"/>
        <v>16.726920912375327</v>
      </c>
      <c r="G1922" s="27">
        <v>179</v>
      </c>
      <c r="H1922">
        <f t="shared" si="228"/>
        <v>0.11678345928399914</v>
      </c>
      <c r="I1922">
        <f t="shared" si="229"/>
        <v>1.9534276873170577</v>
      </c>
      <c r="J1922" s="97">
        <v>1.0913003839760099E-2</v>
      </c>
      <c r="K1922" s="98">
        <v>1921</v>
      </c>
      <c r="L1922">
        <f t="shared" si="230"/>
        <v>20097.360147142499</v>
      </c>
      <c r="M1922">
        <f t="shared" si="231"/>
        <v>296.12281115339573</v>
      </c>
      <c r="N1922" t="e">
        <f t="shared" si="232"/>
        <v>#N/A</v>
      </c>
      <c r="O1922" t="str">
        <f t="shared" si="233"/>
        <v>NA</v>
      </c>
      <c r="P1922" t="e">
        <v>#N/A</v>
      </c>
      <c r="Q1922" t="e">
        <v>#N/A</v>
      </c>
      <c r="R1922" t="str" cm="1">
        <f t="array" ref="R1922">INDEX($U$2:$U$6,ROUNDUP(K1922/$T$2,0))</f>
        <v>40-60%</v>
      </c>
      <c r="V1922">
        <v>0</v>
      </c>
    </row>
    <row r="1923" spans="1:22" x14ac:dyDescent="0.25">
      <c r="A1923" s="26">
        <v>8219</v>
      </c>
      <c r="B1923" s="96" t="s">
        <v>4814</v>
      </c>
      <c r="C1923">
        <v>182071101</v>
      </c>
      <c r="D1923" t="s">
        <v>3372</v>
      </c>
      <c r="E1923">
        <v>5945.3078802898299</v>
      </c>
      <c r="F1923">
        <f t="shared" ref="F1923:F1986" si="234">E1923/1609</f>
        <v>3.6950328653137539</v>
      </c>
      <c r="G1923" s="27">
        <v>29</v>
      </c>
      <c r="H1923">
        <f t="shared" ref="H1923:H1986" si="235">I1923/F1923</f>
        <v>8.5579671774617297E-2</v>
      </c>
      <c r="I1923">
        <f t="shared" ref="I1923:I1986" si="236">IFERROR(J1923*G1923,0)</f>
        <v>0.31621969980997472</v>
      </c>
      <c r="J1923" s="97">
        <v>1.09041275796543E-2</v>
      </c>
      <c r="K1923" s="98">
        <v>1922</v>
      </c>
      <c r="L1923">
        <f t="shared" ref="L1923:L1986" si="237">L1922+F1923</f>
        <v>20101.055180007814</v>
      </c>
      <c r="M1923">
        <f t="shared" ref="M1923:M1986" si="238">M1922-I1923</f>
        <v>295.80659145358578</v>
      </c>
      <c r="N1923" t="e">
        <f t="shared" ref="N1923:N1986" si="239">IF(B1923=O1923,M1923,NA())</f>
        <v>#N/A</v>
      </c>
      <c r="O1923" t="str">
        <f t="shared" ref="O1923:O1986" si="240">IFERROR(VLOOKUP(B1923,$AE$2:$AE$420,1,FALSE),"NA")</f>
        <v>NA</v>
      </c>
      <c r="P1923" t="e">
        <v>#N/A</v>
      </c>
      <c r="Q1923" t="e">
        <v>#N/A</v>
      </c>
      <c r="R1923" t="str" cm="1">
        <f t="array" ref="R1923">INDEX($U$2:$U$6,ROUNDUP(K1923/$T$2,0))</f>
        <v>40-60%</v>
      </c>
      <c r="V1923">
        <v>0</v>
      </c>
    </row>
    <row r="1924" spans="1:22" x14ac:dyDescent="0.25">
      <c r="A1924" s="26">
        <v>8001</v>
      </c>
      <c r="B1924" s="96" t="s">
        <v>4815</v>
      </c>
      <c r="C1924">
        <v>42571102</v>
      </c>
      <c r="D1924" t="s">
        <v>452</v>
      </c>
      <c r="E1924">
        <v>1011.22081482046</v>
      </c>
      <c r="F1924">
        <f t="shared" si="234"/>
        <v>0.62847782151675569</v>
      </c>
      <c r="G1924" s="27">
        <v>9</v>
      </c>
      <c r="H1924">
        <f t="shared" si="235"/>
        <v>0.15611802417739959</v>
      </c>
      <c r="I1924">
        <f t="shared" si="236"/>
        <v>9.8116715734512291E-2</v>
      </c>
      <c r="J1924" s="97">
        <v>1.09018573038347E-2</v>
      </c>
      <c r="K1924" s="98">
        <v>1923</v>
      </c>
      <c r="L1924">
        <f t="shared" si="237"/>
        <v>20101.68365782933</v>
      </c>
      <c r="M1924">
        <f t="shared" si="238"/>
        <v>295.70847473785125</v>
      </c>
      <c r="N1924" t="e">
        <f t="shared" si="239"/>
        <v>#N/A</v>
      </c>
      <c r="O1924" t="str">
        <f t="shared" si="240"/>
        <v>NA</v>
      </c>
      <c r="P1924" t="e">
        <v>#N/A</v>
      </c>
      <c r="Q1924" t="e">
        <v>#N/A</v>
      </c>
      <c r="R1924" t="str" cm="1">
        <f t="array" ref="R1924">INDEX($U$2:$U$6,ROUNDUP(K1924/$T$2,0))</f>
        <v>40-60%</v>
      </c>
      <c r="V1924">
        <v>0</v>
      </c>
    </row>
    <row r="1925" spans="1:22" x14ac:dyDescent="0.25">
      <c r="A1925" s="26">
        <v>8797</v>
      </c>
      <c r="B1925" s="96" t="s">
        <v>1588</v>
      </c>
      <c r="C1925">
        <v>83622105</v>
      </c>
      <c r="D1925" t="s">
        <v>1011</v>
      </c>
      <c r="E1925">
        <v>4316.4834910814998</v>
      </c>
      <c r="F1925">
        <f t="shared" si="234"/>
        <v>2.68271192733468</v>
      </c>
      <c r="G1925" s="27">
        <v>39</v>
      </c>
      <c r="H1925">
        <f t="shared" si="235"/>
        <v>0.15847815445190944</v>
      </c>
      <c r="I1925">
        <f t="shared" si="236"/>
        <v>0.4251512351701251</v>
      </c>
      <c r="J1925" s="97">
        <v>1.09013137223109E-2</v>
      </c>
      <c r="K1925" s="98">
        <v>1924</v>
      </c>
      <c r="L1925">
        <f t="shared" si="237"/>
        <v>20104.366369756663</v>
      </c>
      <c r="M1925">
        <f t="shared" si="238"/>
        <v>295.28332350268113</v>
      </c>
      <c r="N1925" t="e">
        <f t="shared" si="239"/>
        <v>#N/A</v>
      </c>
      <c r="O1925" t="str">
        <f t="shared" si="240"/>
        <v>NA</v>
      </c>
      <c r="P1925" t="e">
        <v>#N/A</v>
      </c>
      <c r="Q1925" t="e">
        <v>#N/A</v>
      </c>
      <c r="R1925" t="str" cm="1">
        <f t="array" ref="R1925">INDEX($U$2:$U$6,ROUNDUP(K1925/$T$2,0))</f>
        <v>40-60%</v>
      </c>
      <c r="V1925">
        <v>0</v>
      </c>
    </row>
    <row r="1926" spans="1:22" x14ac:dyDescent="0.25">
      <c r="A1926" s="26">
        <v>6026</v>
      </c>
      <c r="B1926" s="96" t="s">
        <v>2381</v>
      </c>
      <c r="C1926">
        <v>14161108</v>
      </c>
      <c r="D1926" t="s">
        <v>2109</v>
      </c>
      <c r="E1926">
        <v>9580.5994251812008</v>
      </c>
      <c r="F1926">
        <f t="shared" si="234"/>
        <v>5.9543812462282171</v>
      </c>
      <c r="G1926" s="27">
        <v>60</v>
      </c>
      <c r="H1926">
        <f t="shared" si="235"/>
        <v>0.10984599139805287</v>
      </c>
      <c r="I1926">
        <f t="shared" si="236"/>
        <v>0.65406491115391208</v>
      </c>
      <c r="J1926" s="97">
        <v>1.0901081852565201E-2</v>
      </c>
      <c r="K1926" s="98">
        <v>1925</v>
      </c>
      <c r="L1926">
        <f t="shared" si="237"/>
        <v>20110.320751002891</v>
      </c>
      <c r="M1926">
        <f t="shared" si="238"/>
        <v>294.62925859152722</v>
      </c>
      <c r="N1926" t="e">
        <f t="shared" si="239"/>
        <v>#N/A</v>
      </c>
      <c r="O1926" t="str">
        <f t="shared" si="240"/>
        <v>NA</v>
      </c>
      <c r="P1926" t="e">
        <v>#N/A</v>
      </c>
      <c r="Q1926" t="e">
        <v>#N/A</v>
      </c>
      <c r="R1926" t="str" cm="1">
        <f t="array" ref="R1926">INDEX($U$2:$U$6,ROUNDUP(K1926/$T$2,0))</f>
        <v>40-60%</v>
      </c>
      <c r="V1926">
        <v>0</v>
      </c>
    </row>
    <row r="1927" spans="1:22" x14ac:dyDescent="0.25">
      <c r="A1927" s="26">
        <v>9862</v>
      </c>
      <c r="B1927" s="96" t="s">
        <v>1746</v>
      </c>
      <c r="C1927">
        <v>42811111</v>
      </c>
      <c r="D1927" t="s">
        <v>1030</v>
      </c>
      <c r="E1927">
        <v>5583.0951473037703</v>
      </c>
      <c r="F1927">
        <f t="shared" si="234"/>
        <v>3.4699161885045187</v>
      </c>
      <c r="G1927" s="27">
        <v>23</v>
      </c>
      <c r="H1927">
        <f t="shared" si="235"/>
        <v>7.2163903191373072E-2</v>
      </c>
      <c r="I1927">
        <f t="shared" si="236"/>
        <v>0.25040269590941833</v>
      </c>
      <c r="J1927" s="97">
        <v>1.08870737351921E-2</v>
      </c>
      <c r="K1927" s="98">
        <v>1926</v>
      </c>
      <c r="L1927">
        <f t="shared" si="237"/>
        <v>20113.790667191395</v>
      </c>
      <c r="M1927">
        <f t="shared" si="238"/>
        <v>294.37885589561779</v>
      </c>
      <c r="N1927" t="e">
        <f t="shared" si="239"/>
        <v>#N/A</v>
      </c>
      <c r="O1927" t="str">
        <f t="shared" si="240"/>
        <v>NA</v>
      </c>
      <c r="P1927" t="e">
        <v>#N/A</v>
      </c>
      <c r="Q1927" t="e">
        <v>#N/A</v>
      </c>
      <c r="R1927" t="str" cm="1">
        <f t="array" ref="R1927">INDEX($U$2:$U$6,ROUNDUP(K1927/$T$2,0))</f>
        <v>40-60%</v>
      </c>
      <c r="V1927">
        <v>0</v>
      </c>
    </row>
    <row r="1928" spans="1:22" x14ac:dyDescent="0.25">
      <c r="A1928" s="26">
        <v>9761</v>
      </c>
      <c r="B1928" s="96" t="s">
        <v>4816</v>
      </c>
      <c r="C1928">
        <v>24101103</v>
      </c>
      <c r="D1928" t="s">
        <v>1916</v>
      </c>
      <c r="E1928">
        <v>9768.7601982895903</v>
      </c>
      <c r="F1928">
        <f t="shared" si="234"/>
        <v>6.0713239268425045</v>
      </c>
      <c r="G1928" s="27">
        <v>47</v>
      </c>
      <c r="H1928">
        <f t="shared" si="235"/>
        <v>8.4265754657244243E-2</v>
      </c>
      <c r="I1928">
        <f t="shared" si="236"/>
        <v>0.51160469246396723</v>
      </c>
      <c r="J1928" s="97">
        <v>1.0885206222637601E-2</v>
      </c>
      <c r="K1928" s="98">
        <v>1927</v>
      </c>
      <c r="L1928">
        <f t="shared" si="237"/>
        <v>20119.861991118236</v>
      </c>
      <c r="M1928">
        <f t="shared" si="238"/>
        <v>293.86725120315384</v>
      </c>
      <c r="N1928" t="e">
        <f t="shared" si="239"/>
        <v>#N/A</v>
      </c>
      <c r="O1928" t="str">
        <f t="shared" si="240"/>
        <v>NA</v>
      </c>
      <c r="P1928" t="e">
        <v>#N/A</v>
      </c>
      <c r="Q1928" t="e">
        <v>#N/A</v>
      </c>
      <c r="R1928" t="str" cm="1">
        <f t="array" ref="R1928">INDEX($U$2:$U$6,ROUNDUP(K1928/$T$2,0))</f>
        <v>40-60%</v>
      </c>
      <c r="V1928">
        <v>0</v>
      </c>
    </row>
    <row r="1929" spans="1:22" x14ac:dyDescent="0.25">
      <c r="A1929" s="26">
        <v>6971</v>
      </c>
      <c r="B1929" s="96" t="s">
        <v>1323</v>
      </c>
      <c r="C1929">
        <v>192171103</v>
      </c>
      <c r="D1929" t="s">
        <v>1023</v>
      </c>
      <c r="E1929">
        <v>14595.717796331301</v>
      </c>
      <c r="F1929">
        <f t="shared" si="234"/>
        <v>9.0712975738541335</v>
      </c>
      <c r="G1929" s="27">
        <v>118</v>
      </c>
      <c r="H1929">
        <f t="shared" si="235"/>
        <v>0.14155401642706936</v>
      </c>
      <c r="I1929">
        <f t="shared" si="236"/>
        <v>1.2840786057841824</v>
      </c>
      <c r="J1929" s="97">
        <v>1.08820220829168E-2</v>
      </c>
      <c r="K1929" s="98">
        <v>1928</v>
      </c>
      <c r="L1929">
        <f t="shared" si="237"/>
        <v>20128.933288692089</v>
      </c>
      <c r="M1929">
        <f t="shared" si="238"/>
        <v>292.58317259736964</v>
      </c>
      <c r="N1929" t="e">
        <f t="shared" si="239"/>
        <v>#N/A</v>
      </c>
      <c r="O1929" t="str">
        <f t="shared" si="240"/>
        <v>NA</v>
      </c>
      <c r="P1929" t="e">
        <v>#N/A</v>
      </c>
      <c r="Q1929" t="e">
        <v>#N/A</v>
      </c>
      <c r="R1929" t="str" cm="1">
        <f t="array" ref="R1929">INDEX($U$2:$U$6,ROUNDUP(K1929/$T$2,0))</f>
        <v>40-60%</v>
      </c>
      <c r="V1929">
        <v>0</v>
      </c>
    </row>
    <row r="1930" spans="1:22" x14ac:dyDescent="0.25">
      <c r="A1930" s="26">
        <v>8324</v>
      </c>
      <c r="B1930" s="96" t="s">
        <v>1151</v>
      </c>
      <c r="C1930">
        <v>42811112</v>
      </c>
      <c r="D1930" t="s">
        <v>976</v>
      </c>
      <c r="E1930">
        <v>1412.37549646194</v>
      </c>
      <c r="F1930">
        <f t="shared" si="234"/>
        <v>0.87779707673209451</v>
      </c>
      <c r="G1930" s="27">
        <v>7</v>
      </c>
      <c r="H1930">
        <f t="shared" si="235"/>
        <v>8.6017949697652599E-2</v>
      </c>
      <c r="I1930">
        <f t="shared" si="236"/>
        <v>7.5506304791087803E-2</v>
      </c>
      <c r="J1930" s="97">
        <v>1.07866149701554E-2</v>
      </c>
      <c r="K1930" s="98">
        <v>1929</v>
      </c>
      <c r="L1930">
        <f t="shared" si="237"/>
        <v>20129.811085768823</v>
      </c>
      <c r="M1930">
        <f t="shared" si="238"/>
        <v>292.50766629257856</v>
      </c>
      <c r="N1930" t="e">
        <f t="shared" si="239"/>
        <v>#N/A</v>
      </c>
      <c r="O1930" t="str">
        <f t="shared" si="240"/>
        <v>NA</v>
      </c>
      <c r="P1930" t="e">
        <v>#N/A</v>
      </c>
      <c r="Q1930" t="e">
        <v>#N/A</v>
      </c>
      <c r="R1930" t="str" cm="1">
        <f t="array" ref="R1930">INDEX($U$2:$U$6,ROUNDUP(K1930/$T$2,0))</f>
        <v>40-60%</v>
      </c>
      <c r="V1930">
        <v>0</v>
      </c>
    </row>
    <row r="1931" spans="1:22" x14ac:dyDescent="0.25">
      <c r="A1931" s="26">
        <v>3097</v>
      </c>
      <c r="B1931" s="96" t="s">
        <v>4817</v>
      </c>
      <c r="C1931">
        <v>182541103</v>
      </c>
      <c r="D1931" t="s">
        <v>1066</v>
      </c>
      <c r="E1931">
        <v>11954.628142088701</v>
      </c>
      <c r="F1931">
        <f t="shared" si="234"/>
        <v>7.4298496843310753</v>
      </c>
      <c r="G1931" s="27">
        <v>75</v>
      </c>
      <c r="H1931">
        <f t="shared" si="235"/>
        <v>0.10873592225580585</v>
      </c>
      <c r="I1931">
        <f t="shared" si="236"/>
        <v>0.80789155764774745</v>
      </c>
      <c r="J1931" s="97">
        <v>1.0771887435303299E-2</v>
      </c>
      <c r="K1931" s="98">
        <v>1930</v>
      </c>
      <c r="L1931">
        <f t="shared" si="237"/>
        <v>20137.240935453152</v>
      </c>
      <c r="M1931">
        <f t="shared" si="238"/>
        <v>291.69977473493083</v>
      </c>
      <c r="N1931" t="e">
        <f t="shared" si="239"/>
        <v>#N/A</v>
      </c>
      <c r="O1931" t="str">
        <f t="shared" si="240"/>
        <v>NA</v>
      </c>
      <c r="P1931" t="e">
        <v>#N/A</v>
      </c>
      <c r="Q1931" t="e">
        <v>#N/A</v>
      </c>
      <c r="R1931" t="str" cm="1">
        <f t="array" ref="R1931">INDEX($U$2:$U$6,ROUNDUP(K1931/$T$2,0))</f>
        <v>40-60%</v>
      </c>
      <c r="V1931">
        <v>0</v>
      </c>
    </row>
    <row r="1932" spans="1:22" x14ac:dyDescent="0.25">
      <c r="A1932" s="26">
        <v>1425</v>
      </c>
      <c r="B1932" s="96" t="s">
        <v>3009</v>
      </c>
      <c r="C1932">
        <v>163341101</v>
      </c>
      <c r="D1932" t="s">
        <v>1616</v>
      </c>
      <c r="E1932">
        <v>844.79954416089299</v>
      </c>
      <c r="F1932">
        <f t="shared" si="234"/>
        <v>0.5250463294971367</v>
      </c>
      <c r="G1932" s="27">
        <v>27</v>
      </c>
      <c r="H1932">
        <f t="shared" si="235"/>
        <v>0.55376450734264537</v>
      </c>
      <c r="I1932">
        <f t="shared" si="236"/>
        <v>0.29075202198604616</v>
      </c>
      <c r="J1932" s="97">
        <v>1.0768593406890599E-2</v>
      </c>
      <c r="K1932" s="98">
        <v>1931</v>
      </c>
      <c r="L1932">
        <f t="shared" si="237"/>
        <v>20137.76598178265</v>
      </c>
      <c r="M1932">
        <f t="shared" si="238"/>
        <v>291.40902271294476</v>
      </c>
      <c r="N1932" t="e">
        <f t="shared" si="239"/>
        <v>#N/A</v>
      </c>
      <c r="O1932" t="str">
        <f t="shared" si="240"/>
        <v>NA</v>
      </c>
      <c r="P1932" t="e">
        <v>#N/A</v>
      </c>
      <c r="Q1932" t="e">
        <v>#N/A</v>
      </c>
      <c r="R1932" t="str" cm="1">
        <f t="array" ref="R1932">INDEX($U$2:$U$6,ROUNDUP(K1932/$T$2,0))</f>
        <v>40-60%</v>
      </c>
      <c r="V1932">
        <v>0</v>
      </c>
    </row>
    <row r="1933" spans="1:22" x14ac:dyDescent="0.25">
      <c r="A1933" s="26">
        <v>8269</v>
      </c>
      <c r="B1933" s="96" t="s">
        <v>2543</v>
      </c>
      <c r="C1933">
        <v>42271105</v>
      </c>
      <c r="D1933" t="s">
        <v>995</v>
      </c>
      <c r="E1933">
        <v>312.23026385506199</v>
      </c>
      <c r="F1933">
        <f t="shared" si="234"/>
        <v>0.19405237032632816</v>
      </c>
      <c r="G1933" s="27">
        <v>91</v>
      </c>
      <c r="H1933">
        <f t="shared" si="235"/>
        <v>5.029076654078505</v>
      </c>
      <c r="I1933">
        <f t="shared" si="236"/>
        <v>0.97590424527673347</v>
      </c>
      <c r="J1933" s="97">
        <v>1.07242224755685E-2</v>
      </c>
      <c r="K1933" s="98">
        <v>1932</v>
      </c>
      <c r="L1933">
        <f t="shared" si="237"/>
        <v>20137.960034152977</v>
      </c>
      <c r="M1933">
        <f t="shared" si="238"/>
        <v>290.43311846766801</v>
      </c>
      <c r="N1933" t="e">
        <f t="shared" si="239"/>
        <v>#N/A</v>
      </c>
      <c r="O1933" t="str">
        <f t="shared" si="240"/>
        <v>NA</v>
      </c>
      <c r="P1933" t="e">
        <v>#N/A</v>
      </c>
      <c r="Q1933" t="e">
        <v>#N/A</v>
      </c>
      <c r="R1933" t="str" cm="1">
        <f t="array" ref="R1933">INDEX($U$2:$U$6,ROUNDUP(K1933/$T$2,0))</f>
        <v>40-60%</v>
      </c>
      <c r="V1933">
        <v>0</v>
      </c>
    </row>
    <row r="1934" spans="1:22" x14ac:dyDescent="0.25">
      <c r="A1934" s="26">
        <v>1839</v>
      </c>
      <c r="B1934" s="96" t="s">
        <v>691</v>
      </c>
      <c r="C1934">
        <v>102541102</v>
      </c>
      <c r="D1934" t="s">
        <v>394</v>
      </c>
      <c r="E1934">
        <v>34931.974318947097</v>
      </c>
      <c r="F1934">
        <f t="shared" si="234"/>
        <v>21.710363156586141</v>
      </c>
      <c r="G1934" s="27">
        <v>154</v>
      </c>
      <c r="H1934">
        <f t="shared" si="235"/>
        <v>7.5903272653624995E-2</v>
      </c>
      <c r="I1934">
        <f t="shared" si="236"/>
        <v>1.6478876140835725</v>
      </c>
      <c r="J1934" s="97">
        <v>1.07005689226206E-2</v>
      </c>
      <c r="K1934" s="98">
        <v>1933</v>
      </c>
      <c r="L1934">
        <f t="shared" si="237"/>
        <v>20159.670397309565</v>
      </c>
      <c r="M1934">
        <f t="shared" si="238"/>
        <v>288.78523085358444</v>
      </c>
      <c r="N1934" t="e">
        <f t="shared" si="239"/>
        <v>#N/A</v>
      </c>
      <c r="O1934" t="str">
        <f t="shared" si="240"/>
        <v>NA</v>
      </c>
      <c r="P1934" t="e">
        <v>#N/A</v>
      </c>
      <c r="Q1934" t="e">
        <v>#N/A</v>
      </c>
      <c r="R1934" t="str" cm="1">
        <f t="array" ref="R1934">INDEX($U$2:$U$6,ROUNDUP(K1934/$T$2,0))</f>
        <v>40-60%</v>
      </c>
      <c r="V1934">
        <v>0</v>
      </c>
    </row>
    <row r="1935" spans="1:22" x14ac:dyDescent="0.25">
      <c r="A1935" s="26">
        <v>5835</v>
      </c>
      <c r="B1935" s="96" t="s">
        <v>920</v>
      </c>
      <c r="C1935">
        <v>153661104</v>
      </c>
      <c r="D1935" t="s">
        <v>767</v>
      </c>
      <c r="E1935">
        <v>41345.098670548701</v>
      </c>
      <c r="F1935">
        <f t="shared" si="234"/>
        <v>25.696145848694034</v>
      </c>
      <c r="G1935" s="27">
        <v>301</v>
      </c>
      <c r="H1935">
        <f t="shared" si="235"/>
        <v>0.12520985243841937</v>
      </c>
      <c r="I1935">
        <f t="shared" si="236"/>
        <v>3.2174106299510825</v>
      </c>
      <c r="J1935" s="97">
        <v>1.06890718603026E-2</v>
      </c>
      <c r="K1935" s="98">
        <v>1934</v>
      </c>
      <c r="L1935">
        <f t="shared" si="237"/>
        <v>20185.366543158259</v>
      </c>
      <c r="M1935">
        <f t="shared" si="238"/>
        <v>285.56782022363336</v>
      </c>
      <c r="N1935" t="e">
        <f t="shared" si="239"/>
        <v>#N/A</v>
      </c>
      <c r="O1935" t="str">
        <f t="shared" si="240"/>
        <v>NA</v>
      </c>
      <c r="P1935" t="e">
        <v>#N/A</v>
      </c>
      <c r="Q1935" t="e">
        <v>#N/A</v>
      </c>
      <c r="R1935" t="str" cm="1">
        <f t="array" ref="R1935">INDEX($U$2:$U$6,ROUNDUP(K1935/$T$2,0))</f>
        <v>40-60%</v>
      </c>
      <c r="V1935">
        <v>0</v>
      </c>
    </row>
    <row r="1936" spans="1:22" x14ac:dyDescent="0.25">
      <c r="A1936" s="26">
        <v>7014</v>
      </c>
      <c r="B1936" s="96" t="s">
        <v>4818</v>
      </c>
      <c r="C1936">
        <v>42031122</v>
      </c>
      <c r="D1936" t="s">
        <v>1412</v>
      </c>
      <c r="E1936">
        <v>748.68206863518003</v>
      </c>
      <c r="F1936">
        <f t="shared" si="234"/>
        <v>0.46530893016481045</v>
      </c>
      <c r="G1936" s="27">
        <v>7</v>
      </c>
      <c r="H1936">
        <f t="shared" si="235"/>
        <v>0.16019843361268185</v>
      </c>
      <c r="I1936">
        <f t="shared" si="236"/>
        <v>7.45417617583954E-2</v>
      </c>
      <c r="J1936" s="97">
        <v>1.06488231083422E-2</v>
      </c>
      <c r="K1936" s="98">
        <v>1935</v>
      </c>
      <c r="L1936">
        <f t="shared" si="237"/>
        <v>20185.831852088424</v>
      </c>
      <c r="M1936">
        <f t="shared" si="238"/>
        <v>285.49327846187498</v>
      </c>
      <c r="N1936" t="e">
        <f t="shared" si="239"/>
        <v>#N/A</v>
      </c>
      <c r="O1936" t="str">
        <f t="shared" si="240"/>
        <v>NA</v>
      </c>
      <c r="P1936" t="e">
        <v>#N/A</v>
      </c>
      <c r="Q1936" t="e">
        <v>#N/A</v>
      </c>
      <c r="R1936" t="str" cm="1">
        <f t="array" ref="R1936">INDEX($U$2:$U$6,ROUNDUP(K1936/$T$2,0))</f>
        <v>40-60%</v>
      </c>
      <c r="V1936">
        <v>0</v>
      </c>
    </row>
    <row r="1937" spans="1:22" x14ac:dyDescent="0.25">
      <c r="A1937" s="26">
        <v>1545</v>
      </c>
      <c r="B1937" s="96" t="s">
        <v>1665</v>
      </c>
      <c r="C1937">
        <v>163011101</v>
      </c>
      <c r="D1937" t="s">
        <v>1607</v>
      </c>
      <c r="E1937">
        <v>65291.636116355301</v>
      </c>
      <c r="F1937">
        <f t="shared" si="234"/>
        <v>40.579015609916283</v>
      </c>
      <c r="G1937" s="27">
        <v>380</v>
      </c>
      <c r="H1937">
        <f t="shared" si="235"/>
        <v>9.9143287301667979E-2</v>
      </c>
      <c r="I1937">
        <f t="shared" si="236"/>
        <v>4.0231370030328</v>
      </c>
      <c r="J1937" s="97">
        <v>1.0587202639560001E-2</v>
      </c>
      <c r="K1937" s="98">
        <v>1936</v>
      </c>
      <c r="L1937">
        <f t="shared" si="237"/>
        <v>20226.410867698341</v>
      </c>
      <c r="M1937">
        <f t="shared" si="238"/>
        <v>281.47014145884219</v>
      </c>
      <c r="N1937">
        <f t="shared" si="239"/>
        <v>281.47014145884219</v>
      </c>
      <c r="O1937" t="str">
        <f t="shared" si="240"/>
        <v>MARTELL 110191216</v>
      </c>
      <c r="P1937" t="e">
        <v>#N/A</v>
      </c>
      <c r="Q1937" t="e">
        <v>#N/A</v>
      </c>
      <c r="R1937" t="str" cm="1">
        <f t="array" ref="R1937">INDEX($U$2:$U$6,ROUNDUP(K1937/$T$2,0))</f>
        <v>40-60%</v>
      </c>
      <c r="V1937">
        <v>0</v>
      </c>
    </row>
    <row r="1938" spans="1:22" x14ac:dyDescent="0.25">
      <c r="A1938" s="26">
        <v>812</v>
      </c>
      <c r="B1938" s="96" t="s">
        <v>1099</v>
      </c>
      <c r="C1938">
        <v>43071102</v>
      </c>
      <c r="D1938" t="s">
        <v>857</v>
      </c>
      <c r="E1938">
        <v>21497.755721721602</v>
      </c>
      <c r="F1938">
        <f t="shared" si="234"/>
        <v>13.360942027173152</v>
      </c>
      <c r="G1938" s="27">
        <v>148</v>
      </c>
      <c r="H1938">
        <f t="shared" si="235"/>
        <v>0.1169837179498095</v>
      </c>
      <c r="I1938">
        <f t="shared" si="236"/>
        <v>1.5630126736505801</v>
      </c>
      <c r="J1938" s="97">
        <v>1.0560896443585001E-2</v>
      </c>
      <c r="K1938" s="98">
        <v>1937</v>
      </c>
      <c r="L1938">
        <f t="shared" si="237"/>
        <v>20239.771809725513</v>
      </c>
      <c r="M1938">
        <f t="shared" si="238"/>
        <v>279.90712878519162</v>
      </c>
      <c r="N1938" t="e">
        <f t="shared" si="239"/>
        <v>#N/A</v>
      </c>
      <c r="O1938" t="str">
        <f t="shared" si="240"/>
        <v>NA</v>
      </c>
      <c r="P1938" t="e">
        <v>#N/A</v>
      </c>
      <c r="Q1938" t="e">
        <v>#N/A</v>
      </c>
      <c r="R1938" t="str" cm="1">
        <f t="array" ref="R1938">INDEX($U$2:$U$6,ROUNDUP(K1938/$T$2,0))</f>
        <v>40-60%</v>
      </c>
      <c r="V1938">
        <v>0</v>
      </c>
    </row>
    <row r="1939" spans="1:22" x14ac:dyDescent="0.25">
      <c r="A1939" s="26">
        <v>6481</v>
      </c>
      <c r="B1939" s="96" t="s">
        <v>2998</v>
      </c>
      <c r="C1939">
        <v>182222104</v>
      </c>
      <c r="D1939" t="s">
        <v>2960</v>
      </c>
      <c r="E1939">
        <v>24808.0862399994</v>
      </c>
      <c r="F1939">
        <f t="shared" si="234"/>
        <v>15.41832581727744</v>
      </c>
      <c r="G1939" s="27">
        <v>175</v>
      </c>
      <c r="H1939">
        <f t="shared" si="235"/>
        <v>0.11921541966034814</v>
      </c>
      <c r="I1939">
        <f t="shared" si="236"/>
        <v>1.8381021827667101</v>
      </c>
      <c r="J1939" s="97">
        <v>1.0503441044381201E-2</v>
      </c>
      <c r="K1939" s="98">
        <v>1938</v>
      </c>
      <c r="L1939">
        <f t="shared" si="237"/>
        <v>20255.190135542791</v>
      </c>
      <c r="M1939">
        <f t="shared" si="238"/>
        <v>278.06902660242491</v>
      </c>
      <c r="N1939" t="e">
        <f t="shared" si="239"/>
        <v>#N/A</v>
      </c>
      <c r="O1939" t="str">
        <f t="shared" si="240"/>
        <v>NA</v>
      </c>
      <c r="P1939" t="e">
        <v>#N/A</v>
      </c>
      <c r="Q1939" t="e">
        <v>#N/A</v>
      </c>
      <c r="R1939" t="str" cm="1">
        <f t="array" ref="R1939">INDEX($U$2:$U$6,ROUNDUP(K1939/$T$2,0))</f>
        <v>40-60%</v>
      </c>
      <c r="V1939">
        <v>0</v>
      </c>
    </row>
    <row r="1940" spans="1:22" x14ac:dyDescent="0.25">
      <c r="A1940" s="26">
        <v>336</v>
      </c>
      <c r="B1940" s="96" t="s">
        <v>4819</v>
      </c>
      <c r="C1940">
        <v>182771102</v>
      </c>
      <c r="D1940" t="s">
        <v>2312</v>
      </c>
      <c r="E1940">
        <v>25753.258979791801</v>
      </c>
      <c r="F1940">
        <f t="shared" si="234"/>
        <v>16.00575449334481</v>
      </c>
      <c r="G1940" s="27">
        <v>153</v>
      </c>
      <c r="H1940">
        <f t="shared" si="235"/>
        <v>0.10006056110457856</v>
      </c>
      <c r="I1940">
        <f t="shared" si="236"/>
        <v>1.6015447755062111</v>
      </c>
      <c r="J1940" s="97">
        <v>1.0467612911805301E-2</v>
      </c>
      <c r="K1940" s="98">
        <v>1939</v>
      </c>
      <c r="L1940">
        <f t="shared" si="237"/>
        <v>20271.195890036135</v>
      </c>
      <c r="M1940">
        <f t="shared" si="238"/>
        <v>276.46748182691869</v>
      </c>
      <c r="N1940" t="e">
        <f t="shared" si="239"/>
        <v>#N/A</v>
      </c>
      <c r="O1940" t="str">
        <f t="shared" si="240"/>
        <v>NA</v>
      </c>
      <c r="P1940" t="e">
        <v>#N/A</v>
      </c>
      <c r="Q1940" t="e">
        <v>#N/A</v>
      </c>
      <c r="R1940" t="str" cm="1">
        <f t="array" ref="R1940">INDEX($U$2:$U$6,ROUNDUP(K1940/$T$2,0))</f>
        <v>40-60%</v>
      </c>
      <c r="V1940">
        <v>0</v>
      </c>
    </row>
    <row r="1941" spans="1:22" x14ac:dyDescent="0.25">
      <c r="A1941" s="26">
        <v>3334</v>
      </c>
      <c r="B1941" s="96" t="s">
        <v>1199</v>
      </c>
      <c r="C1941">
        <v>102541102</v>
      </c>
      <c r="D1941" t="s">
        <v>394</v>
      </c>
      <c r="E1941">
        <v>8457.2763432713</v>
      </c>
      <c r="F1941">
        <f t="shared" si="234"/>
        <v>5.2562314128472964</v>
      </c>
      <c r="G1941" s="27">
        <v>50</v>
      </c>
      <c r="H1941">
        <f t="shared" si="235"/>
        <v>9.8947216753367401E-2</v>
      </c>
      <c r="I1941">
        <f t="shared" si="236"/>
        <v>0.52008946891286001</v>
      </c>
      <c r="J1941" s="97">
        <v>1.04017893782572E-2</v>
      </c>
      <c r="K1941" s="98">
        <v>1940</v>
      </c>
      <c r="L1941">
        <f t="shared" si="237"/>
        <v>20276.452121448983</v>
      </c>
      <c r="M1941">
        <f t="shared" si="238"/>
        <v>275.9473923580058</v>
      </c>
      <c r="N1941" t="e">
        <f t="shared" si="239"/>
        <v>#N/A</v>
      </c>
      <c r="O1941" t="str">
        <f t="shared" si="240"/>
        <v>NA</v>
      </c>
      <c r="P1941" t="e">
        <v>#N/A</v>
      </c>
      <c r="Q1941" t="e">
        <v>#N/A</v>
      </c>
      <c r="R1941" t="str" cm="1">
        <f t="array" ref="R1941">INDEX($U$2:$U$6,ROUNDUP(K1941/$T$2,0))</f>
        <v>40-60%</v>
      </c>
      <c r="V1941">
        <v>0</v>
      </c>
    </row>
    <row r="1942" spans="1:22" x14ac:dyDescent="0.25">
      <c r="A1942" s="26">
        <v>1241</v>
      </c>
      <c r="B1942" s="96" t="s">
        <v>2658</v>
      </c>
      <c r="C1942">
        <v>162211101</v>
      </c>
      <c r="D1942" t="s">
        <v>1162</v>
      </c>
      <c r="E1942">
        <v>65100.486220168197</v>
      </c>
      <c r="F1942">
        <f t="shared" si="234"/>
        <v>40.460215177233188</v>
      </c>
      <c r="G1942" s="27">
        <v>306</v>
      </c>
      <c r="H1942">
        <f t="shared" si="235"/>
        <v>7.8539243612537668E-2</v>
      </c>
      <c r="I1942">
        <f t="shared" si="236"/>
        <v>3.177714696420411</v>
      </c>
      <c r="J1942" s="97">
        <v>1.0384688550393499E-2</v>
      </c>
      <c r="K1942" s="98">
        <v>1941</v>
      </c>
      <c r="L1942">
        <f t="shared" si="237"/>
        <v>20316.912336626217</v>
      </c>
      <c r="M1942">
        <f t="shared" si="238"/>
        <v>272.76967766158538</v>
      </c>
      <c r="N1942" t="e">
        <f t="shared" si="239"/>
        <v>#N/A</v>
      </c>
      <c r="O1942" t="str">
        <f t="shared" si="240"/>
        <v>NA</v>
      </c>
      <c r="P1942" t="e">
        <v>#N/A</v>
      </c>
      <c r="Q1942" t="e">
        <v>#N/A</v>
      </c>
      <c r="R1942" t="str" cm="1">
        <f t="array" ref="R1942">INDEX($U$2:$U$6,ROUNDUP(K1942/$T$2,0))</f>
        <v>40-60%</v>
      </c>
      <c r="V1942">
        <v>0</v>
      </c>
    </row>
    <row r="1943" spans="1:22" x14ac:dyDescent="0.25">
      <c r="A1943" s="26">
        <v>8572</v>
      </c>
      <c r="B1943" s="96" t="s">
        <v>2675</v>
      </c>
      <c r="C1943">
        <v>82021107</v>
      </c>
      <c r="D1943" t="s">
        <v>1252</v>
      </c>
      <c r="E1943">
        <v>6398.0406892177698</v>
      </c>
      <c r="F1943">
        <f t="shared" si="234"/>
        <v>3.9764081350017215</v>
      </c>
      <c r="G1943" s="27">
        <v>27</v>
      </c>
      <c r="H1943">
        <f t="shared" si="235"/>
        <v>7.0488366273267863E-2</v>
      </c>
      <c r="I1943">
        <f t="shared" si="236"/>
        <v>0.28029051307200331</v>
      </c>
      <c r="J1943" s="97">
        <v>1.0381130113777901E-2</v>
      </c>
      <c r="K1943" s="98">
        <v>1942</v>
      </c>
      <c r="L1943">
        <f t="shared" si="237"/>
        <v>20320.888744761218</v>
      </c>
      <c r="M1943">
        <f t="shared" si="238"/>
        <v>272.4893871485134</v>
      </c>
      <c r="N1943" t="e">
        <f t="shared" si="239"/>
        <v>#N/A</v>
      </c>
      <c r="O1943" t="str">
        <f t="shared" si="240"/>
        <v>NA</v>
      </c>
      <c r="P1943" t="e">
        <v>#N/A</v>
      </c>
      <c r="Q1943" t="e">
        <v>#N/A</v>
      </c>
      <c r="R1943" t="str" cm="1">
        <f t="array" ref="R1943">INDEX($U$2:$U$6,ROUNDUP(K1943/$T$2,0))</f>
        <v>40-60%</v>
      </c>
      <c r="V1943">
        <v>0</v>
      </c>
    </row>
    <row r="1944" spans="1:22" x14ac:dyDescent="0.25">
      <c r="A1944" s="26">
        <v>8425</v>
      </c>
      <c r="B1944" s="96" t="s">
        <v>2152</v>
      </c>
      <c r="C1944">
        <v>163751101</v>
      </c>
      <c r="D1944" t="s">
        <v>1255</v>
      </c>
      <c r="E1944">
        <v>14750.285629361801</v>
      </c>
      <c r="F1944">
        <f t="shared" si="234"/>
        <v>9.1673621065020505</v>
      </c>
      <c r="G1944" s="27">
        <v>82</v>
      </c>
      <c r="H1944">
        <f t="shared" si="235"/>
        <v>9.2711117803451676E-2</v>
      </c>
      <c r="I1944">
        <f t="shared" si="236"/>
        <v>0.84991638820281057</v>
      </c>
      <c r="J1944" s="97">
        <v>1.0364834002473299E-2</v>
      </c>
      <c r="K1944" s="98">
        <v>1943</v>
      </c>
      <c r="L1944">
        <f t="shared" si="237"/>
        <v>20330.05610686772</v>
      </c>
      <c r="M1944">
        <f t="shared" si="238"/>
        <v>271.63947076031059</v>
      </c>
      <c r="N1944" t="e">
        <f t="shared" si="239"/>
        <v>#N/A</v>
      </c>
      <c r="O1944" t="str">
        <f t="shared" si="240"/>
        <v>NA</v>
      </c>
      <c r="P1944" t="e">
        <v>#N/A</v>
      </c>
      <c r="Q1944" t="e">
        <v>#N/A</v>
      </c>
      <c r="R1944" t="str" cm="1">
        <f t="array" ref="R1944">INDEX($U$2:$U$6,ROUNDUP(K1944/$T$2,0))</f>
        <v>40-60%</v>
      </c>
      <c r="V1944">
        <v>0</v>
      </c>
    </row>
    <row r="1945" spans="1:22" x14ac:dyDescent="0.25">
      <c r="A1945" s="26">
        <v>10220</v>
      </c>
      <c r="B1945" s="96" t="s">
        <v>1171</v>
      </c>
      <c r="C1945">
        <v>152101101</v>
      </c>
      <c r="D1945" t="s">
        <v>737</v>
      </c>
      <c r="E1945">
        <v>9941.3745219259599</v>
      </c>
      <c r="F1945">
        <f t="shared" si="234"/>
        <v>6.1786044263057551</v>
      </c>
      <c r="G1945" s="27">
        <v>23</v>
      </c>
      <c r="H1945">
        <f t="shared" si="235"/>
        <v>3.8567362820634415E-2</v>
      </c>
      <c r="I1945">
        <f t="shared" si="236"/>
        <v>0.23829247863451181</v>
      </c>
      <c r="J1945" s="97">
        <v>1.03605425493266E-2</v>
      </c>
      <c r="K1945" s="98">
        <v>1944</v>
      </c>
      <c r="L1945">
        <f t="shared" si="237"/>
        <v>20336.234711294026</v>
      </c>
      <c r="M1945">
        <f t="shared" si="238"/>
        <v>271.4011782816761</v>
      </c>
      <c r="N1945" t="e">
        <f t="shared" si="239"/>
        <v>#N/A</v>
      </c>
      <c r="O1945" t="str">
        <f t="shared" si="240"/>
        <v>NA</v>
      </c>
      <c r="P1945" t="e">
        <v>#N/A</v>
      </c>
      <c r="Q1945" t="e">
        <v>#N/A</v>
      </c>
      <c r="R1945" t="str" cm="1">
        <f t="array" ref="R1945">INDEX($U$2:$U$6,ROUNDUP(K1945/$T$2,0))</f>
        <v>40-60%</v>
      </c>
      <c r="V1945">
        <v>0</v>
      </c>
    </row>
    <row r="1946" spans="1:22" x14ac:dyDescent="0.25">
      <c r="A1946" s="26">
        <v>7876</v>
      </c>
      <c r="B1946" s="96" t="s">
        <v>4820</v>
      </c>
      <c r="C1946">
        <v>43292103</v>
      </c>
      <c r="D1946" t="s">
        <v>244</v>
      </c>
      <c r="E1946">
        <v>537.97165671339906</v>
      </c>
      <c r="F1946">
        <f t="shared" si="234"/>
        <v>0.3343515579325041</v>
      </c>
      <c r="G1946" s="27">
        <v>16</v>
      </c>
      <c r="H1946">
        <f t="shared" si="235"/>
        <v>0.49469047091347118</v>
      </c>
      <c r="I1946">
        <f t="shared" si="236"/>
        <v>0.1654005296442832</v>
      </c>
      <c r="J1946" s="97">
        <v>1.03375331027677E-2</v>
      </c>
      <c r="K1946" s="98">
        <v>1945</v>
      </c>
      <c r="L1946">
        <f t="shared" si="237"/>
        <v>20336.569062851959</v>
      </c>
      <c r="M1946">
        <f t="shared" si="238"/>
        <v>271.23577775203182</v>
      </c>
      <c r="N1946" t="e">
        <f t="shared" si="239"/>
        <v>#N/A</v>
      </c>
      <c r="O1946" t="str">
        <f t="shared" si="240"/>
        <v>NA</v>
      </c>
      <c r="P1946" t="e">
        <v>#N/A</v>
      </c>
      <c r="Q1946" t="e">
        <v>#N/A</v>
      </c>
      <c r="R1946" t="str" cm="1">
        <f t="array" ref="R1946">INDEX($U$2:$U$6,ROUNDUP(K1946/$T$2,0))</f>
        <v>40-60%</v>
      </c>
      <c r="V1946">
        <v>0</v>
      </c>
    </row>
    <row r="1947" spans="1:22" x14ac:dyDescent="0.25">
      <c r="A1947" s="26">
        <v>1021</v>
      </c>
      <c r="B1947" s="96" t="s">
        <v>668</v>
      </c>
      <c r="C1947">
        <v>152762101</v>
      </c>
      <c r="D1947" t="s">
        <v>386</v>
      </c>
      <c r="E1947">
        <v>58764.731755429799</v>
      </c>
      <c r="F1947">
        <f t="shared" si="234"/>
        <v>36.522518182367804</v>
      </c>
      <c r="G1947" s="27">
        <v>436</v>
      </c>
      <c r="H1947">
        <f t="shared" si="235"/>
        <v>0.12296351591097715</v>
      </c>
      <c r="I1947">
        <f t="shared" si="236"/>
        <v>4.4909372456265357</v>
      </c>
      <c r="J1947" s="97">
        <v>1.03003147835471E-2</v>
      </c>
      <c r="K1947" s="98">
        <v>1946</v>
      </c>
      <c r="L1947">
        <f t="shared" si="237"/>
        <v>20373.091581034325</v>
      </c>
      <c r="M1947">
        <f t="shared" si="238"/>
        <v>266.7448405064053</v>
      </c>
      <c r="N1947" t="e">
        <f t="shared" si="239"/>
        <v>#N/A</v>
      </c>
      <c r="O1947" t="str">
        <f t="shared" si="240"/>
        <v>NA</v>
      </c>
      <c r="P1947">
        <v>266.7448405064053</v>
      </c>
      <c r="Q1947" t="e">
        <v>#N/A</v>
      </c>
      <c r="R1947" t="str" cm="1">
        <f t="array" ref="R1947">INDEX($U$2:$U$6,ROUNDUP(K1947/$T$2,0))</f>
        <v>40-60%</v>
      </c>
      <c r="V1947">
        <v>21.391287878787882</v>
      </c>
    </row>
    <row r="1948" spans="1:22" x14ac:dyDescent="0.25">
      <c r="A1948" s="26">
        <v>5417</v>
      </c>
      <c r="B1948" s="96" t="s">
        <v>4821</v>
      </c>
      <c r="C1948">
        <v>43432105</v>
      </c>
      <c r="D1948" t="s">
        <v>1187</v>
      </c>
      <c r="E1948">
        <v>6658.8016640736396</v>
      </c>
      <c r="F1948">
        <f t="shared" si="234"/>
        <v>4.1384721342906401</v>
      </c>
      <c r="G1948" s="27">
        <v>57</v>
      </c>
      <c r="H1948">
        <f t="shared" si="235"/>
        <v>0.14160838939630502</v>
      </c>
      <c r="I1948">
        <f t="shared" si="236"/>
        <v>0.5860423734983865</v>
      </c>
      <c r="J1948" s="97">
        <v>1.0281445149094501E-2</v>
      </c>
      <c r="K1948" s="98">
        <v>1947</v>
      </c>
      <c r="L1948">
        <f t="shared" si="237"/>
        <v>20377.230053168616</v>
      </c>
      <c r="M1948">
        <f t="shared" si="238"/>
        <v>266.1587981329069</v>
      </c>
      <c r="N1948" t="e">
        <f t="shared" si="239"/>
        <v>#N/A</v>
      </c>
      <c r="O1948" t="str">
        <f t="shared" si="240"/>
        <v>NA</v>
      </c>
      <c r="P1948" t="e">
        <v>#N/A</v>
      </c>
      <c r="Q1948" t="e">
        <v>#N/A</v>
      </c>
      <c r="R1948" t="str" cm="1">
        <f t="array" ref="R1948">INDEX($U$2:$U$6,ROUNDUP(K1948/$T$2,0))</f>
        <v>40-60%</v>
      </c>
      <c r="V1948">
        <v>0.47600000000000003</v>
      </c>
    </row>
    <row r="1949" spans="1:22" x14ac:dyDescent="0.25">
      <c r="A1949" s="26">
        <v>3018</v>
      </c>
      <c r="B1949" s="96" t="s">
        <v>1953</v>
      </c>
      <c r="C1949">
        <v>43351106</v>
      </c>
      <c r="D1949" t="s">
        <v>870</v>
      </c>
      <c r="E1949">
        <v>7535.3677562927496</v>
      </c>
      <c r="F1949">
        <f t="shared" si="234"/>
        <v>4.6832615017357053</v>
      </c>
      <c r="G1949" s="27">
        <v>58</v>
      </c>
      <c r="H1949">
        <f t="shared" si="235"/>
        <v>0.12688391241330324</v>
      </c>
      <c r="I1949">
        <f t="shared" si="236"/>
        <v>0.59423054219482818</v>
      </c>
      <c r="J1949" s="97">
        <v>1.02453541757729E-2</v>
      </c>
      <c r="K1949" s="98">
        <v>1948</v>
      </c>
      <c r="L1949">
        <f t="shared" si="237"/>
        <v>20381.913314670353</v>
      </c>
      <c r="M1949">
        <f t="shared" si="238"/>
        <v>265.56456759071204</v>
      </c>
      <c r="N1949" t="e">
        <f t="shared" si="239"/>
        <v>#N/A</v>
      </c>
      <c r="O1949" t="str">
        <f t="shared" si="240"/>
        <v>NA</v>
      </c>
      <c r="P1949" t="e">
        <v>#N/A</v>
      </c>
      <c r="Q1949" t="e">
        <v>#N/A</v>
      </c>
      <c r="R1949" t="str" cm="1">
        <f t="array" ref="R1949">INDEX($U$2:$U$6,ROUNDUP(K1949/$T$2,0))</f>
        <v>40-60%</v>
      </c>
      <c r="V1949">
        <v>0</v>
      </c>
    </row>
    <row r="1950" spans="1:22" x14ac:dyDescent="0.25">
      <c r="A1950" s="26">
        <v>9909</v>
      </c>
      <c r="B1950" s="96" t="s">
        <v>4822</v>
      </c>
      <c r="C1950">
        <v>42291101</v>
      </c>
      <c r="D1950" t="s">
        <v>1800</v>
      </c>
      <c r="E1950">
        <v>7959.89171287108</v>
      </c>
      <c r="F1950">
        <f t="shared" si="234"/>
        <v>4.9471048557309381</v>
      </c>
      <c r="G1950" s="27">
        <v>28</v>
      </c>
      <c r="H1950">
        <f t="shared" si="235"/>
        <v>5.7942637335420447E-2</v>
      </c>
      <c r="I1950">
        <f t="shared" si="236"/>
        <v>0.28664830251591522</v>
      </c>
      <c r="J1950" s="97">
        <v>1.02374393755684E-2</v>
      </c>
      <c r="K1950" s="98">
        <v>1949</v>
      </c>
      <c r="L1950">
        <f t="shared" si="237"/>
        <v>20386.860419526085</v>
      </c>
      <c r="M1950">
        <f t="shared" si="238"/>
        <v>265.27791928819613</v>
      </c>
      <c r="N1950" t="e">
        <f t="shared" si="239"/>
        <v>#N/A</v>
      </c>
      <c r="O1950" t="str">
        <f t="shared" si="240"/>
        <v>NA</v>
      </c>
      <c r="P1950" t="e">
        <v>#N/A</v>
      </c>
      <c r="Q1950" t="e">
        <v>#N/A</v>
      </c>
      <c r="R1950" t="str" cm="1">
        <f t="array" ref="R1950">INDEX($U$2:$U$6,ROUNDUP(K1950/$T$2,0))</f>
        <v>40-60%</v>
      </c>
      <c r="V1950">
        <v>0</v>
      </c>
    </row>
    <row r="1951" spans="1:22" x14ac:dyDescent="0.25">
      <c r="A1951" s="26">
        <v>7162</v>
      </c>
      <c r="B1951" s="96" t="s">
        <v>161</v>
      </c>
      <c r="C1951">
        <v>103751101</v>
      </c>
      <c r="D1951" t="s">
        <v>1265</v>
      </c>
      <c r="E1951">
        <v>37377.208935817704</v>
      </c>
      <c r="F1951">
        <f t="shared" si="234"/>
        <v>23.230086349171973</v>
      </c>
      <c r="G1951" s="27">
        <v>171</v>
      </c>
      <c r="H1951">
        <f t="shared" si="235"/>
        <v>7.5134668525960249E-2</v>
      </c>
      <c r="I1951">
        <f t="shared" si="236"/>
        <v>1.7453848376744703</v>
      </c>
      <c r="J1951" s="97">
        <v>1.02069288752893E-2</v>
      </c>
      <c r="K1951" s="98">
        <v>1950</v>
      </c>
      <c r="L1951">
        <f t="shared" si="237"/>
        <v>20410.090505875258</v>
      </c>
      <c r="M1951">
        <f t="shared" si="238"/>
        <v>263.53253445052167</v>
      </c>
      <c r="N1951">
        <f t="shared" si="239"/>
        <v>263.53253445052167</v>
      </c>
      <c r="O1951" t="str">
        <f t="shared" si="240"/>
        <v>BIG BEND 1101CB</v>
      </c>
      <c r="P1951" t="e">
        <v>#N/A</v>
      </c>
      <c r="Q1951" t="e">
        <v>#N/A</v>
      </c>
      <c r="R1951" t="str" cm="1">
        <f t="array" ref="R1951">INDEX($U$2:$U$6,ROUNDUP(K1951/$T$2,0))</f>
        <v>40-60%</v>
      </c>
      <c r="V1951">
        <v>0</v>
      </c>
    </row>
    <row r="1952" spans="1:22" x14ac:dyDescent="0.25">
      <c r="A1952" s="26">
        <v>9067</v>
      </c>
      <c r="B1952" s="96" t="s">
        <v>147</v>
      </c>
      <c r="C1952">
        <v>163781705</v>
      </c>
      <c r="D1952" t="s">
        <v>1134</v>
      </c>
      <c r="E1952">
        <v>3628.2739120820302</v>
      </c>
      <c r="F1952">
        <f t="shared" si="234"/>
        <v>2.2549868937737911</v>
      </c>
      <c r="G1952" s="27">
        <v>36</v>
      </c>
      <c r="H1952">
        <f t="shared" si="235"/>
        <v>0.16279161403318565</v>
      </c>
      <c r="I1952">
        <f t="shared" si="236"/>
        <v>0.36709295606111519</v>
      </c>
      <c r="J1952" s="97">
        <v>1.01970265572532E-2</v>
      </c>
      <c r="K1952" s="98">
        <v>1951</v>
      </c>
      <c r="L1952">
        <f t="shared" si="237"/>
        <v>20412.345492769033</v>
      </c>
      <c r="M1952">
        <f t="shared" si="238"/>
        <v>263.16544149446054</v>
      </c>
      <c r="N1952" t="e">
        <f t="shared" si="239"/>
        <v>#N/A</v>
      </c>
      <c r="O1952" t="str">
        <f t="shared" si="240"/>
        <v>NA</v>
      </c>
      <c r="P1952" t="e">
        <v>#N/A</v>
      </c>
      <c r="Q1952" t="e">
        <v>#N/A</v>
      </c>
      <c r="R1952" t="str" cm="1">
        <f t="array" ref="R1952">INDEX($U$2:$U$6,ROUNDUP(K1952/$T$2,0))</f>
        <v>40-60%</v>
      </c>
      <c r="V1952">
        <v>0</v>
      </c>
    </row>
    <row r="1953" spans="1:22" x14ac:dyDescent="0.25">
      <c r="A1953" s="26">
        <v>6816</v>
      </c>
      <c r="B1953" s="96" t="s">
        <v>2710</v>
      </c>
      <c r="C1953">
        <v>43191101</v>
      </c>
      <c r="D1953" t="s">
        <v>575</v>
      </c>
      <c r="E1953">
        <v>1410.48890573576</v>
      </c>
      <c r="F1953">
        <f t="shared" si="234"/>
        <v>0.87662455297436914</v>
      </c>
      <c r="G1953" s="27">
        <v>14</v>
      </c>
      <c r="H1953">
        <f t="shared" si="235"/>
        <v>0.16281260273943185</v>
      </c>
      <c r="I1953">
        <f t="shared" si="236"/>
        <v>0.14272552509504799</v>
      </c>
      <c r="J1953" s="97">
        <v>1.0194680363932E-2</v>
      </c>
      <c r="K1953" s="98">
        <v>1952</v>
      </c>
      <c r="L1953">
        <f t="shared" si="237"/>
        <v>20413.222117322006</v>
      </c>
      <c r="M1953">
        <f t="shared" si="238"/>
        <v>263.02271596936549</v>
      </c>
      <c r="N1953" t="e">
        <f t="shared" si="239"/>
        <v>#N/A</v>
      </c>
      <c r="O1953" t="str">
        <f t="shared" si="240"/>
        <v>NA</v>
      </c>
      <c r="P1953" t="e">
        <v>#N/A</v>
      </c>
      <c r="Q1953" t="e">
        <v>#N/A</v>
      </c>
      <c r="R1953" t="str" cm="1">
        <f t="array" ref="R1953">INDEX($U$2:$U$6,ROUNDUP(K1953/$T$2,0))</f>
        <v>40-60%</v>
      </c>
      <c r="V1953">
        <v>0</v>
      </c>
    </row>
    <row r="1954" spans="1:22" x14ac:dyDescent="0.25">
      <c r="A1954" s="26">
        <v>5252</v>
      </c>
      <c r="B1954" s="96" t="s">
        <v>2523</v>
      </c>
      <c r="C1954">
        <v>43381101</v>
      </c>
      <c r="D1954" t="s">
        <v>889</v>
      </c>
      <c r="E1954">
        <v>1270.4089090176999</v>
      </c>
      <c r="F1954">
        <f t="shared" si="234"/>
        <v>0.78956426912224975</v>
      </c>
      <c r="G1954" s="27">
        <v>65</v>
      </c>
      <c r="H1954">
        <f t="shared" si="235"/>
        <v>0.83718812237907259</v>
      </c>
      <c r="I1954">
        <f t="shared" si="236"/>
        <v>0.66101382796406105</v>
      </c>
      <c r="J1954" s="97">
        <v>1.01694435071394E-2</v>
      </c>
      <c r="K1954" s="98">
        <v>1953</v>
      </c>
      <c r="L1954">
        <f t="shared" si="237"/>
        <v>20414.011681591128</v>
      </c>
      <c r="M1954">
        <f t="shared" si="238"/>
        <v>262.36170214140145</v>
      </c>
      <c r="N1954" t="e">
        <f t="shared" si="239"/>
        <v>#N/A</v>
      </c>
      <c r="O1954" t="str">
        <f t="shared" si="240"/>
        <v>NA</v>
      </c>
      <c r="P1954" t="e">
        <v>#N/A</v>
      </c>
      <c r="Q1954" t="e">
        <v>#N/A</v>
      </c>
      <c r="R1954" t="str" cm="1">
        <f t="array" ref="R1954">INDEX($U$2:$U$6,ROUNDUP(K1954/$T$2,0))</f>
        <v>40-60%</v>
      </c>
      <c r="V1954">
        <v>0</v>
      </c>
    </row>
    <row r="1955" spans="1:22" x14ac:dyDescent="0.25">
      <c r="A1955" s="26">
        <v>7444</v>
      </c>
      <c r="B1955" s="96" t="s">
        <v>2937</v>
      </c>
      <c r="C1955">
        <v>182492106</v>
      </c>
      <c r="D1955" t="s">
        <v>2936</v>
      </c>
      <c r="E1955">
        <v>14083.796591501199</v>
      </c>
      <c r="F1955">
        <f t="shared" si="234"/>
        <v>8.7531364770050963</v>
      </c>
      <c r="G1955" s="27">
        <v>180</v>
      </c>
      <c r="H1955">
        <f t="shared" si="235"/>
        <v>0.20819565024368478</v>
      </c>
      <c r="I1955">
        <f t="shared" si="236"/>
        <v>1.8223649405017921</v>
      </c>
      <c r="J1955" s="97">
        <v>1.01242496694544E-2</v>
      </c>
      <c r="K1955" s="98">
        <v>1954</v>
      </c>
      <c r="L1955">
        <f t="shared" si="237"/>
        <v>20422.764818068132</v>
      </c>
      <c r="M1955">
        <f t="shared" si="238"/>
        <v>260.53933720089964</v>
      </c>
      <c r="N1955" t="e">
        <f t="shared" si="239"/>
        <v>#N/A</v>
      </c>
      <c r="O1955" t="str">
        <f t="shared" si="240"/>
        <v>NA</v>
      </c>
      <c r="P1955" t="e">
        <v>#N/A</v>
      </c>
      <c r="Q1955" t="e">
        <v>#N/A</v>
      </c>
      <c r="R1955" t="str" cm="1">
        <f t="array" ref="R1955">INDEX($U$2:$U$6,ROUNDUP(K1955/$T$2,0))</f>
        <v>40-60%</v>
      </c>
      <c r="V1955">
        <v>0</v>
      </c>
    </row>
    <row r="1956" spans="1:22" x14ac:dyDescent="0.25">
      <c r="A1956" s="26">
        <v>2021</v>
      </c>
      <c r="B1956" s="96" t="s">
        <v>1730</v>
      </c>
      <c r="C1956">
        <v>43021102</v>
      </c>
      <c r="D1956" t="s">
        <v>420</v>
      </c>
      <c r="E1956">
        <v>13812.8360259295</v>
      </c>
      <c r="F1956">
        <f t="shared" si="234"/>
        <v>8.5847333908822261</v>
      </c>
      <c r="G1956" s="27">
        <v>111</v>
      </c>
      <c r="H1956">
        <f t="shared" si="235"/>
        <v>0.13070695425381035</v>
      </c>
      <c r="I1956">
        <f t="shared" si="236"/>
        <v>1.1220843546032013</v>
      </c>
      <c r="J1956" s="97">
        <v>1.01088680594883E-2</v>
      </c>
      <c r="K1956" s="98">
        <v>1955</v>
      </c>
      <c r="L1956">
        <f t="shared" si="237"/>
        <v>20431.349551459014</v>
      </c>
      <c r="M1956">
        <f t="shared" si="238"/>
        <v>259.41725284629644</v>
      </c>
      <c r="N1956" t="e">
        <f t="shared" si="239"/>
        <v>#N/A</v>
      </c>
      <c r="O1956" t="str">
        <f t="shared" si="240"/>
        <v>NA</v>
      </c>
      <c r="P1956" t="e">
        <v>#N/A</v>
      </c>
      <c r="Q1956" t="e">
        <v>#N/A</v>
      </c>
      <c r="R1956" t="str" cm="1">
        <f t="array" ref="R1956">INDEX($U$2:$U$6,ROUNDUP(K1956/$T$2,0))</f>
        <v>40-60%</v>
      </c>
      <c r="V1956">
        <v>0</v>
      </c>
    </row>
    <row r="1957" spans="1:22" x14ac:dyDescent="0.25">
      <c r="A1957" s="26">
        <v>9350</v>
      </c>
      <c r="B1957" s="96" t="s">
        <v>1794</v>
      </c>
      <c r="C1957">
        <v>163201101</v>
      </c>
      <c r="D1957" t="s">
        <v>892</v>
      </c>
      <c r="E1957">
        <v>3618.1853036161101</v>
      </c>
      <c r="F1957">
        <f t="shared" si="234"/>
        <v>2.2487167828565009</v>
      </c>
      <c r="G1957" s="27">
        <v>27</v>
      </c>
      <c r="H1957">
        <f t="shared" si="235"/>
        <v>0.12131305334226646</v>
      </c>
      <c r="I1957">
        <f t="shared" si="236"/>
        <v>0.2727986990303205</v>
      </c>
      <c r="J1957" s="97">
        <v>1.01036555196415E-2</v>
      </c>
      <c r="K1957" s="98">
        <v>1956</v>
      </c>
      <c r="L1957">
        <f t="shared" si="237"/>
        <v>20433.598268241869</v>
      </c>
      <c r="M1957">
        <f t="shared" si="238"/>
        <v>259.14445414726612</v>
      </c>
      <c r="N1957" t="e">
        <f t="shared" si="239"/>
        <v>#N/A</v>
      </c>
      <c r="O1957" t="str">
        <f t="shared" si="240"/>
        <v>NA</v>
      </c>
      <c r="P1957" t="e">
        <v>#N/A</v>
      </c>
      <c r="Q1957" t="e">
        <v>#N/A</v>
      </c>
      <c r="R1957" t="str" cm="1">
        <f t="array" ref="R1957">INDEX($U$2:$U$6,ROUNDUP(K1957/$T$2,0))</f>
        <v>40-60%</v>
      </c>
      <c r="V1957">
        <v>0</v>
      </c>
    </row>
    <row r="1958" spans="1:22" x14ac:dyDescent="0.25">
      <c r="A1958" s="26">
        <v>4549</v>
      </c>
      <c r="B1958" s="96" t="s">
        <v>1701</v>
      </c>
      <c r="C1958">
        <v>14101105</v>
      </c>
      <c r="D1958" t="s">
        <v>967</v>
      </c>
      <c r="E1958">
        <v>1223.0109167552901</v>
      </c>
      <c r="F1958">
        <f t="shared" si="234"/>
        <v>0.76010622545387818</v>
      </c>
      <c r="G1958" s="27">
        <v>69</v>
      </c>
      <c r="H1958">
        <f t="shared" si="235"/>
        <v>0.91379958594361821</v>
      </c>
      <c r="I1958">
        <f t="shared" si="236"/>
        <v>0.69458475409292042</v>
      </c>
      <c r="J1958" s="97">
        <v>1.00664457114916E-2</v>
      </c>
      <c r="K1958" s="98">
        <v>1957</v>
      </c>
      <c r="L1958">
        <f t="shared" si="237"/>
        <v>20434.358374467323</v>
      </c>
      <c r="M1958">
        <f t="shared" si="238"/>
        <v>258.44986939317317</v>
      </c>
      <c r="N1958" t="e">
        <f t="shared" si="239"/>
        <v>#N/A</v>
      </c>
      <c r="O1958" t="str">
        <f t="shared" si="240"/>
        <v>NA</v>
      </c>
      <c r="P1958" t="e">
        <v>#N/A</v>
      </c>
      <c r="Q1958" t="e">
        <v>#N/A</v>
      </c>
      <c r="R1958" t="str" cm="1">
        <f t="array" ref="R1958">INDEX($U$2:$U$6,ROUNDUP(K1958/$T$2,0))</f>
        <v>40-60%</v>
      </c>
      <c r="V1958">
        <v>0</v>
      </c>
    </row>
    <row r="1959" spans="1:22" x14ac:dyDescent="0.25">
      <c r="A1959" s="26">
        <v>5052</v>
      </c>
      <c r="B1959" s="96" t="s">
        <v>2741</v>
      </c>
      <c r="C1959">
        <v>102812101</v>
      </c>
      <c r="D1959" t="s">
        <v>1173</v>
      </c>
      <c r="E1959">
        <v>13410.8685054377</v>
      </c>
      <c r="F1959">
        <f t="shared" si="234"/>
        <v>8.3349089530377256</v>
      </c>
      <c r="G1959" s="27">
        <v>83</v>
      </c>
      <c r="H1959">
        <f t="shared" si="235"/>
        <v>9.9925273848162049E-2</v>
      </c>
      <c r="I1959">
        <f t="shared" si="236"/>
        <v>0.83286805963179233</v>
      </c>
      <c r="J1959" s="97">
        <v>1.0034554935322799E-2</v>
      </c>
      <c r="K1959" s="98">
        <v>1958</v>
      </c>
      <c r="L1959">
        <f t="shared" si="237"/>
        <v>20442.693283420362</v>
      </c>
      <c r="M1959">
        <f t="shared" si="238"/>
        <v>257.6170013335414</v>
      </c>
      <c r="N1959" t="e">
        <f t="shared" si="239"/>
        <v>#N/A</v>
      </c>
      <c r="O1959" t="str">
        <f t="shared" si="240"/>
        <v>NA</v>
      </c>
      <c r="P1959" t="e">
        <v>#N/A</v>
      </c>
      <c r="Q1959" t="e">
        <v>#N/A</v>
      </c>
      <c r="R1959" t="str" cm="1">
        <f t="array" ref="R1959">INDEX($U$2:$U$6,ROUNDUP(K1959/$T$2,0))</f>
        <v>40-60%</v>
      </c>
      <c r="V1959">
        <v>0</v>
      </c>
    </row>
    <row r="1960" spans="1:22" x14ac:dyDescent="0.25">
      <c r="A1960" s="26">
        <v>616</v>
      </c>
      <c r="B1960" s="96" t="s">
        <v>1556</v>
      </c>
      <c r="C1960">
        <v>42721104</v>
      </c>
      <c r="D1960" t="s">
        <v>962</v>
      </c>
      <c r="E1960">
        <v>2113.8048195708998</v>
      </c>
      <c r="F1960">
        <f t="shared" si="234"/>
        <v>1.3137382346618396</v>
      </c>
      <c r="G1960" s="27">
        <v>260</v>
      </c>
      <c r="H1960">
        <f t="shared" si="235"/>
        <v>1.9773012249640634</v>
      </c>
      <c r="I1960">
        <f t="shared" si="236"/>
        <v>2.5976562206789815</v>
      </c>
      <c r="J1960" s="97">
        <v>9.9909854641499294E-3</v>
      </c>
      <c r="K1960" s="98">
        <v>1959</v>
      </c>
      <c r="L1960">
        <f t="shared" si="237"/>
        <v>20444.007021655023</v>
      </c>
      <c r="M1960">
        <f t="shared" si="238"/>
        <v>255.01934511286242</v>
      </c>
      <c r="N1960" t="e">
        <f t="shared" si="239"/>
        <v>#N/A</v>
      </c>
      <c r="O1960" t="str">
        <f t="shared" si="240"/>
        <v>NA</v>
      </c>
      <c r="P1960" t="e">
        <v>#N/A</v>
      </c>
      <c r="Q1960" t="e">
        <v>#N/A</v>
      </c>
      <c r="R1960" t="str" cm="1">
        <f t="array" ref="R1960">INDEX($U$2:$U$6,ROUNDUP(K1960/$T$2,0))</f>
        <v>40-60%</v>
      </c>
      <c r="V1960">
        <v>0</v>
      </c>
    </row>
    <row r="1961" spans="1:22" x14ac:dyDescent="0.25">
      <c r="A1961" s="26">
        <v>8621</v>
      </c>
      <c r="B1961" s="96" t="s">
        <v>4823</v>
      </c>
      <c r="C1961">
        <v>83140401</v>
      </c>
      <c r="D1961" t="s">
        <v>2852</v>
      </c>
      <c r="E1961">
        <v>4062.5856913408602</v>
      </c>
      <c r="F1961">
        <f t="shared" si="234"/>
        <v>2.5249134191055687</v>
      </c>
      <c r="G1961" s="27">
        <v>34</v>
      </c>
      <c r="H1961">
        <f t="shared" si="235"/>
        <v>0.13409856100823556</v>
      </c>
      <c r="I1961">
        <f t="shared" si="236"/>
        <v>0.33858725617244073</v>
      </c>
      <c r="J1961" s="97">
        <v>9.9584487109541393E-3</v>
      </c>
      <c r="K1961" s="98">
        <v>1960</v>
      </c>
      <c r="L1961">
        <f t="shared" si="237"/>
        <v>20446.53193507413</v>
      </c>
      <c r="M1961">
        <f t="shared" si="238"/>
        <v>254.68075785668998</v>
      </c>
      <c r="N1961" t="e">
        <f t="shared" si="239"/>
        <v>#N/A</v>
      </c>
      <c r="O1961" t="str">
        <f t="shared" si="240"/>
        <v>NA</v>
      </c>
      <c r="P1961" t="e">
        <v>#N/A</v>
      </c>
      <c r="Q1961" t="e">
        <v>#N/A</v>
      </c>
      <c r="R1961" t="str" cm="1">
        <f t="array" ref="R1961">INDEX($U$2:$U$6,ROUNDUP(K1961/$T$2,0))</f>
        <v>40-60%</v>
      </c>
      <c r="V1961">
        <v>0</v>
      </c>
    </row>
    <row r="1962" spans="1:22" x14ac:dyDescent="0.25">
      <c r="A1962" s="26">
        <v>10564</v>
      </c>
      <c r="B1962" s="96" t="s">
        <v>2876</v>
      </c>
      <c r="C1962">
        <v>152271101</v>
      </c>
      <c r="D1962" t="s">
        <v>1391</v>
      </c>
      <c r="E1962">
        <v>989.41000822206001</v>
      </c>
      <c r="F1962">
        <f t="shared" si="234"/>
        <v>0.6149223171050715</v>
      </c>
      <c r="G1962" s="27">
        <v>8</v>
      </c>
      <c r="H1962">
        <f t="shared" si="235"/>
        <v>0.12910241941675787</v>
      </c>
      <c r="I1962">
        <f t="shared" si="236"/>
        <v>7.938795889162352E-2</v>
      </c>
      <c r="J1962" s="97">
        <v>9.9234948614529399E-3</v>
      </c>
      <c r="K1962" s="98">
        <v>1961</v>
      </c>
      <c r="L1962">
        <f t="shared" si="237"/>
        <v>20447.146857391235</v>
      </c>
      <c r="M1962">
        <f t="shared" si="238"/>
        <v>254.60136989779835</v>
      </c>
      <c r="N1962" t="e">
        <f t="shared" si="239"/>
        <v>#N/A</v>
      </c>
      <c r="O1962" t="str">
        <f t="shared" si="240"/>
        <v>NA</v>
      </c>
      <c r="P1962" t="e">
        <v>#N/A</v>
      </c>
      <c r="Q1962" t="e">
        <v>#N/A</v>
      </c>
      <c r="R1962" t="str" cm="1">
        <f t="array" ref="R1962">INDEX($U$2:$U$6,ROUNDUP(K1962/$T$2,0))</f>
        <v>40-60%</v>
      </c>
      <c r="V1962">
        <v>0</v>
      </c>
    </row>
    <row r="1963" spans="1:22" x14ac:dyDescent="0.25">
      <c r="A1963" s="26">
        <v>6010</v>
      </c>
      <c r="B1963" s="96" t="s">
        <v>2396</v>
      </c>
      <c r="C1963">
        <v>83242111</v>
      </c>
      <c r="D1963" t="s">
        <v>823</v>
      </c>
      <c r="E1963">
        <v>17975.922055343301</v>
      </c>
      <c r="F1963">
        <f t="shared" si="234"/>
        <v>11.172108176099005</v>
      </c>
      <c r="G1963" s="27">
        <v>130</v>
      </c>
      <c r="H1963">
        <f t="shared" si="235"/>
        <v>0.11519318135204137</v>
      </c>
      <c r="I1963">
        <f t="shared" si="236"/>
        <v>1.286950683213997</v>
      </c>
      <c r="J1963" s="97">
        <v>9.8996206401076696E-3</v>
      </c>
      <c r="K1963" s="98">
        <v>1962</v>
      </c>
      <c r="L1963">
        <f t="shared" si="237"/>
        <v>20458.318965567334</v>
      </c>
      <c r="M1963">
        <f t="shared" si="238"/>
        <v>253.31441921458435</v>
      </c>
      <c r="N1963" t="e">
        <f t="shared" si="239"/>
        <v>#N/A</v>
      </c>
      <c r="O1963" t="str">
        <f t="shared" si="240"/>
        <v>NA</v>
      </c>
      <c r="P1963" t="e">
        <v>#N/A</v>
      </c>
      <c r="Q1963" t="e">
        <v>#N/A</v>
      </c>
      <c r="R1963" t="str" cm="1">
        <f t="array" ref="R1963">INDEX($U$2:$U$6,ROUNDUP(K1963/$T$2,0))</f>
        <v>40-60%</v>
      </c>
      <c r="V1963">
        <v>0</v>
      </c>
    </row>
    <row r="1964" spans="1:22" x14ac:dyDescent="0.25">
      <c r="A1964" s="26">
        <v>222</v>
      </c>
      <c r="B1964" s="96" t="s">
        <v>4824</v>
      </c>
      <c r="C1964">
        <v>43071102</v>
      </c>
      <c r="D1964" t="s">
        <v>857</v>
      </c>
      <c r="E1964">
        <v>12733.9139798099</v>
      </c>
      <c r="F1964">
        <f t="shared" si="234"/>
        <v>7.914178980615227</v>
      </c>
      <c r="G1964" s="27">
        <v>113</v>
      </c>
      <c r="H1964">
        <f t="shared" si="235"/>
        <v>0.14109057219639343</v>
      </c>
      <c r="I1964">
        <f t="shared" si="236"/>
        <v>1.1166160408396719</v>
      </c>
      <c r="J1964" s="97">
        <v>9.8815578835369199E-3</v>
      </c>
      <c r="K1964" s="98">
        <v>1963</v>
      </c>
      <c r="L1964">
        <f t="shared" si="237"/>
        <v>20466.23314454795</v>
      </c>
      <c r="M1964">
        <f t="shared" si="238"/>
        <v>252.19780317374469</v>
      </c>
      <c r="N1964" t="e">
        <f t="shared" si="239"/>
        <v>#N/A</v>
      </c>
      <c r="O1964" t="str">
        <f t="shared" si="240"/>
        <v>NA</v>
      </c>
      <c r="P1964" t="e">
        <v>#N/A</v>
      </c>
      <c r="Q1964" t="e">
        <v>#N/A</v>
      </c>
      <c r="R1964" t="str" cm="1">
        <f t="array" ref="R1964">INDEX($U$2:$U$6,ROUNDUP(K1964/$T$2,0))</f>
        <v>40-60%</v>
      </c>
      <c r="V1964">
        <v>0</v>
      </c>
    </row>
    <row r="1965" spans="1:22" x14ac:dyDescent="0.25">
      <c r="A1965" s="26">
        <v>8045</v>
      </c>
      <c r="B1965" s="96" t="s">
        <v>2854</v>
      </c>
      <c r="C1965">
        <v>183071101</v>
      </c>
      <c r="D1965" t="s">
        <v>1708</v>
      </c>
      <c r="E1965">
        <v>4390.4189849072</v>
      </c>
      <c r="F1965">
        <f t="shared" si="234"/>
        <v>2.7286631354302049</v>
      </c>
      <c r="G1965" s="27">
        <v>18</v>
      </c>
      <c r="H1965">
        <f t="shared" si="235"/>
        <v>6.5170948342377605E-2</v>
      </c>
      <c r="I1965">
        <f t="shared" si="236"/>
        <v>0.177829564242872</v>
      </c>
      <c r="J1965" s="97">
        <v>9.8794202357151105E-3</v>
      </c>
      <c r="K1965" s="98">
        <v>1964</v>
      </c>
      <c r="L1965">
        <f t="shared" si="237"/>
        <v>20468.961807683379</v>
      </c>
      <c r="M1965">
        <f t="shared" si="238"/>
        <v>252.01997360950182</v>
      </c>
      <c r="N1965" t="e">
        <f t="shared" si="239"/>
        <v>#N/A</v>
      </c>
      <c r="O1965" t="str">
        <f t="shared" si="240"/>
        <v>NA</v>
      </c>
      <c r="P1965" t="e">
        <v>#N/A</v>
      </c>
      <c r="Q1965" t="e">
        <v>#N/A</v>
      </c>
      <c r="R1965" t="str" cm="1">
        <f t="array" ref="R1965">INDEX($U$2:$U$6,ROUNDUP(K1965/$T$2,0))</f>
        <v>40-60%</v>
      </c>
      <c r="V1965">
        <v>0</v>
      </c>
    </row>
    <row r="1966" spans="1:22" x14ac:dyDescent="0.25">
      <c r="A1966" s="26">
        <v>7530</v>
      </c>
      <c r="B1966" s="96" t="s">
        <v>2042</v>
      </c>
      <c r="C1966">
        <v>102211103</v>
      </c>
      <c r="D1966" t="s">
        <v>1208</v>
      </c>
      <c r="E1966">
        <v>4424.1223621628196</v>
      </c>
      <c r="F1966">
        <f t="shared" si="234"/>
        <v>2.7496099205486759</v>
      </c>
      <c r="G1966" s="27">
        <v>33</v>
      </c>
      <c r="H1966">
        <f t="shared" si="235"/>
        <v>0.11834557161340935</v>
      </c>
      <c r="I1966">
        <f t="shared" si="236"/>
        <v>0.3254041577612341</v>
      </c>
      <c r="J1966" s="97">
        <v>9.8607320533707302E-3</v>
      </c>
      <c r="K1966" s="98">
        <v>1965</v>
      </c>
      <c r="L1966">
        <f t="shared" si="237"/>
        <v>20471.711417603929</v>
      </c>
      <c r="M1966">
        <f t="shared" si="238"/>
        <v>251.69456945174059</v>
      </c>
      <c r="N1966" t="e">
        <f t="shared" si="239"/>
        <v>#N/A</v>
      </c>
      <c r="O1966" t="str">
        <f t="shared" si="240"/>
        <v>NA</v>
      </c>
      <c r="P1966" t="e">
        <v>#N/A</v>
      </c>
      <c r="Q1966" t="e">
        <v>#N/A</v>
      </c>
      <c r="R1966" t="str" cm="1">
        <f t="array" ref="R1966">INDEX($U$2:$U$6,ROUNDUP(K1966/$T$2,0))</f>
        <v>40-60%</v>
      </c>
      <c r="V1966">
        <v>0</v>
      </c>
    </row>
    <row r="1967" spans="1:22" x14ac:dyDescent="0.25">
      <c r="A1967" s="26">
        <v>7965</v>
      </c>
      <c r="B1967" s="96" t="s">
        <v>2039</v>
      </c>
      <c r="C1967">
        <v>43321103</v>
      </c>
      <c r="D1967" t="s">
        <v>1985</v>
      </c>
      <c r="E1967">
        <v>20285.883213253699</v>
      </c>
      <c r="F1967">
        <f t="shared" si="234"/>
        <v>12.607758367466563</v>
      </c>
      <c r="G1967" s="27">
        <v>129</v>
      </c>
      <c r="H1967">
        <f t="shared" si="235"/>
        <v>0.10068012259969621</v>
      </c>
      <c r="I1967">
        <f t="shared" si="236"/>
        <v>1.2693506581438792</v>
      </c>
      <c r="J1967" s="97">
        <v>9.8399275825106908E-3</v>
      </c>
      <c r="K1967" s="98">
        <v>1966</v>
      </c>
      <c r="L1967">
        <f t="shared" si="237"/>
        <v>20484.319175971395</v>
      </c>
      <c r="M1967">
        <f t="shared" si="238"/>
        <v>250.42521879359671</v>
      </c>
      <c r="N1967" t="e">
        <f t="shared" si="239"/>
        <v>#N/A</v>
      </c>
      <c r="O1967" t="str">
        <f t="shared" si="240"/>
        <v>NA</v>
      </c>
      <c r="P1967" t="e">
        <v>#N/A</v>
      </c>
      <c r="Q1967" t="e">
        <v>#N/A</v>
      </c>
      <c r="R1967" t="str" cm="1">
        <f t="array" ref="R1967">INDEX($U$2:$U$6,ROUNDUP(K1967/$T$2,0))</f>
        <v>40-60%</v>
      </c>
      <c r="V1967">
        <v>0</v>
      </c>
    </row>
    <row r="1968" spans="1:22" x14ac:dyDescent="0.25">
      <c r="A1968" s="26">
        <v>7623</v>
      </c>
      <c r="B1968" s="96" t="s">
        <v>2958</v>
      </c>
      <c r="C1968">
        <v>253671103</v>
      </c>
      <c r="D1968" t="s">
        <v>2957</v>
      </c>
      <c r="E1968">
        <v>56919.565189351197</v>
      </c>
      <c r="F1968">
        <f t="shared" si="234"/>
        <v>35.375739707489871</v>
      </c>
      <c r="G1968" s="27">
        <v>138</v>
      </c>
      <c r="H1968">
        <f t="shared" si="235"/>
        <v>3.8174468646041258E-2</v>
      </c>
      <c r="I1968">
        <f t="shared" si="236"/>
        <v>1.3504500662940888</v>
      </c>
      <c r="J1968" s="97">
        <v>9.7858700456093396E-3</v>
      </c>
      <c r="K1968" s="98">
        <v>1967</v>
      </c>
      <c r="L1968">
        <f t="shared" si="237"/>
        <v>20519.694915678887</v>
      </c>
      <c r="M1968">
        <f t="shared" si="238"/>
        <v>249.07476872730263</v>
      </c>
      <c r="N1968" t="e">
        <f t="shared" si="239"/>
        <v>#N/A</v>
      </c>
      <c r="O1968" t="str">
        <f t="shared" si="240"/>
        <v>NA</v>
      </c>
      <c r="P1968" t="e">
        <v>#N/A</v>
      </c>
      <c r="Q1968" t="e">
        <v>#N/A</v>
      </c>
      <c r="R1968" t="str" cm="1">
        <f t="array" ref="R1968">INDEX($U$2:$U$6,ROUNDUP(K1968/$T$2,0))</f>
        <v>40-60%</v>
      </c>
      <c r="V1968">
        <v>0</v>
      </c>
    </row>
    <row r="1969" spans="1:22" x14ac:dyDescent="0.25">
      <c r="A1969" s="26">
        <v>1557</v>
      </c>
      <c r="B1969" s="96" t="s">
        <v>1686</v>
      </c>
      <c r="C1969">
        <v>192171101</v>
      </c>
      <c r="D1969" t="s">
        <v>684</v>
      </c>
      <c r="E1969">
        <v>21939.724912531299</v>
      </c>
      <c r="F1969">
        <f t="shared" si="234"/>
        <v>13.635627664718022</v>
      </c>
      <c r="G1969" s="27">
        <v>161</v>
      </c>
      <c r="H1969">
        <f t="shared" si="235"/>
        <v>0.11538258446809883</v>
      </c>
      <c r="I1969">
        <f t="shared" si="236"/>
        <v>1.5733139607998725</v>
      </c>
      <c r="J1969" s="97">
        <v>9.7721364024836808E-3</v>
      </c>
      <c r="K1969" s="98">
        <v>1968</v>
      </c>
      <c r="L1969">
        <f t="shared" si="237"/>
        <v>20533.330543343603</v>
      </c>
      <c r="M1969">
        <f t="shared" si="238"/>
        <v>247.50145476650275</v>
      </c>
      <c r="N1969" t="e">
        <f t="shared" si="239"/>
        <v>#N/A</v>
      </c>
      <c r="O1969" t="str">
        <f t="shared" si="240"/>
        <v>NA</v>
      </c>
      <c r="P1969" t="e">
        <v>#N/A</v>
      </c>
      <c r="Q1969" t="e">
        <v>#N/A</v>
      </c>
      <c r="R1969" t="str" cm="1">
        <f t="array" ref="R1969">INDEX($U$2:$U$6,ROUNDUP(K1969/$T$2,0))</f>
        <v>40-60%</v>
      </c>
      <c r="V1969">
        <v>0</v>
      </c>
    </row>
    <row r="1970" spans="1:22" x14ac:dyDescent="0.25">
      <c r="A1970" s="26">
        <v>2260</v>
      </c>
      <c r="B1970" s="96" t="s">
        <v>1563</v>
      </c>
      <c r="C1970">
        <v>152762101</v>
      </c>
      <c r="D1970" t="s">
        <v>386</v>
      </c>
      <c r="E1970">
        <v>16414.575977465902</v>
      </c>
      <c r="F1970">
        <f t="shared" si="234"/>
        <v>10.201725281209386</v>
      </c>
      <c r="G1970" s="27">
        <v>96</v>
      </c>
      <c r="H1970">
        <f t="shared" si="235"/>
        <v>9.1742776655427766E-2</v>
      </c>
      <c r="I1970">
        <f t="shared" si="236"/>
        <v>0.93593460397402373</v>
      </c>
      <c r="J1970" s="97">
        <v>9.7493187913960805E-3</v>
      </c>
      <c r="K1970" s="98">
        <v>1969</v>
      </c>
      <c r="L1970">
        <f t="shared" si="237"/>
        <v>20543.532268624815</v>
      </c>
      <c r="M1970">
        <f t="shared" si="238"/>
        <v>246.56552016252871</v>
      </c>
      <c r="N1970" t="e">
        <f t="shared" si="239"/>
        <v>#N/A</v>
      </c>
      <c r="O1970" t="str">
        <f t="shared" si="240"/>
        <v>NA</v>
      </c>
      <c r="P1970" t="e">
        <v>#N/A</v>
      </c>
      <c r="Q1970" t="e">
        <v>#N/A</v>
      </c>
      <c r="R1970" t="str" cm="1">
        <f t="array" ref="R1970">INDEX($U$2:$U$6,ROUNDUP(K1970/$T$2,0))</f>
        <v>40-60%</v>
      </c>
      <c r="V1970">
        <v>0</v>
      </c>
    </row>
    <row r="1971" spans="1:22" x14ac:dyDescent="0.25">
      <c r="A1971" s="26">
        <v>4474</v>
      </c>
      <c r="B1971" s="96" t="s">
        <v>4825</v>
      </c>
      <c r="C1971">
        <v>182201104</v>
      </c>
      <c r="D1971" t="s">
        <v>4826</v>
      </c>
      <c r="E1971">
        <v>14815.826611545701</v>
      </c>
      <c r="F1971">
        <f t="shared" si="234"/>
        <v>9.2080960917002486</v>
      </c>
      <c r="G1971" s="27">
        <v>139</v>
      </c>
      <c r="H1971">
        <f t="shared" si="235"/>
        <v>0.14709223400149382</v>
      </c>
      <c r="I1971">
        <f t="shared" si="236"/>
        <v>1.3544394250286136</v>
      </c>
      <c r="J1971" s="97">
        <v>9.7441685253857099E-3</v>
      </c>
      <c r="K1971" s="98">
        <v>1970</v>
      </c>
      <c r="L1971">
        <f t="shared" si="237"/>
        <v>20552.740364716516</v>
      </c>
      <c r="M1971">
        <f t="shared" si="238"/>
        <v>245.21108073750011</v>
      </c>
      <c r="N1971" t="e">
        <f t="shared" si="239"/>
        <v>#N/A</v>
      </c>
      <c r="O1971" t="str">
        <f t="shared" si="240"/>
        <v>NA</v>
      </c>
      <c r="P1971" t="e">
        <v>#N/A</v>
      </c>
      <c r="Q1971" t="e">
        <v>#N/A</v>
      </c>
      <c r="R1971" t="str" cm="1">
        <f t="array" ref="R1971">INDEX($U$2:$U$6,ROUNDUP(K1971/$T$2,0))</f>
        <v>40-60%</v>
      </c>
      <c r="V1971">
        <v>0</v>
      </c>
    </row>
    <row r="1972" spans="1:22" x14ac:dyDescent="0.25">
      <c r="A1972" s="26">
        <v>9612</v>
      </c>
      <c r="B1972" s="96" t="s">
        <v>4827</v>
      </c>
      <c r="C1972">
        <v>152261107</v>
      </c>
      <c r="D1972" t="s">
        <v>1291</v>
      </c>
      <c r="E1972">
        <v>226.494340551352</v>
      </c>
      <c r="F1972">
        <f t="shared" si="234"/>
        <v>0.14076714763912493</v>
      </c>
      <c r="G1972" s="27">
        <v>4</v>
      </c>
      <c r="H1972">
        <f t="shared" si="235"/>
        <v>0.27656173651643884</v>
      </c>
      <c r="I1972">
        <f t="shared" si="236"/>
        <v>3.8930806795542318E-2</v>
      </c>
      <c r="J1972" s="97">
        <v>9.7327016988855795E-3</v>
      </c>
      <c r="K1972" s="98">
        <v>1971</v>
      </c>
      <c r="L1972">
        <f t="shared" si="237"/>
        <v>20552.881131864156</v>
      </c>
      <c r="M1972">
        <f t="shared" si="238"/>
        <v>245.17214993070456</v>
      </c>
      <c r="N1972" t="e">
        <f t="shared" si="239"/>
        <v>#N/A</v>
      </c>
      <c r="O1972" t="str">
        <f t="shared" si="240"/>
        <v>NA</v>
      </c>
      <c r="P1972" t="e">
        <v>#N/A</v>
      </c>
      <c r="Q1972" t="e">
        <v>#N/A</v>
      </c>
      <c r="R1972" t="str" cm="1">
        <f t="array" ref="R1972">INDEX($U$2:$U$6,ROUNDUP(K1972/$T$2,0))</f>
        <v>40-60%</v>
      </c>
      <c r="V1972">
        <v>0</v>
      </c>
    </row>
    <row r="1973" spans="1:22" x14ac:dyDescent="0.25">
      <c r="A1973" s="26">
        <v>7259</v>
      </c>
      <c r="B1973" s="96" t="s">
        <v>2924</v>
      </c>
      <c r="C1973">
        <v>152591101</v>
      </c>
      <c r="D1973" t="s">
        <v>2858</v>
      </c>
      <c r="E1973">
        <v>2084.4879087343202</v>
      </c>
      <c r="F1973">
        <f t="shared" si="234"/>
        <v>1.295517656143145</v>
      </c>
      <c r="G1973" s="27">
        <v>21</v>
      </c>
      <c r="H1973">
        <f t="shared" si="235"/>
        <v>0.15720228688449761</v>
      </c>
      <c r="I1973">
        <f t="shared" si="236"/>
        <v>0.20365833824494661</v>
      </c>
      <c r="J1973" s="97">
        <v>9.69801610690222E-3</v>
      </c>
      <c r="K1973" s="98">
        <v>1972</v>
      </c>
      <c r="L1973">
        <f t="shared" si="237"/>
        <v>20554.176649520301</v>
      </c>
      <c r="M1973">
        <f t="shared" si="238"/>
        <v>244.96849159245963</v>
      </c>
      <c r="N1973" t="e">
        <f t="shared" si="239"/>
        <v>#N/A</v>
      </c>
      <c r="O1973" t="str">
        <f t="shared" si="240"/>
        <v>NA</v>
      </c>
      <c r="P1973" t="e">
        <v>#N/A</v>
      </c>
      <c r="Q1973" t="e">
        <v>#N/A</v>
      </c>
      <c r="R1973" t="str" cm="1">
        <f t="array" ref="R1973">INDEX($U$2:$U$6,ROUNDUP(K1973/$T$2,0))</f>
        <v>40-60%</v>
      </c>
      <c r="V1973">
        <v>0</v>
      </c>
    </row>
    <row r="1974" spans="1:22" x14ac:dyDescent="0.25">
      <c r="A1974" s="26">
        <v>3486</v>
      </c>
      <c r="B1974" s="96" t="s">
        <v>1922</v>
      </c>
      <c r="C1974">
        <v>152031101</v>
      </c>
      <c r="D1974" t="s">
        <v>1921</v>
      </c>
      <c r="E1974">
        <v>18971.647003520899</v>
      </c>
      <c r="F1974">
        <f t="shared" si="234"/>
        <v>11.790955253897389</v>
      </c>
      <c r="G1974" s="27">
        <v>159</v>
      </c>
      <c r="H1974">
        <f t="shared" si="235"/>
        <v>0.13064901687977015</v>
      </c>
      <c r="I1974">
        <f t="shared" si="236"/>
        <v>1.5404767119950544</v>
      </c>
      <c r="J1974" s="97">
        <v>9.6885327798431099E-3</v>
      </c>
      <c r="K1974" s="98">
        <v>1973</v>
      </c>
      <c r="L1974">
        <f t="shared" si="237"/>
        <v>20565.9676047742</v>
      </c>
      <c r="M1974">
        <f t="shared" si="238"/>
        <v>243.42801488046459</v>
      </c>
      <c r="N1974" t="e">
        <f t="shared" si="239"/>
        <v>#N/A</v>
      </c>
      <c r="O1974" t="str">
        <f t="shared" si="240"/>
        <v>NA</v>
      </c>
      <c r="P1974" t="e">
        <v>#N/A</v>
      </c>
      <c r="Q1974" t="e">
        <v>#N/A</v>
      </c>
      <c r="R1974" t="str" cm="1">
        <f t="array" ref="R1974">INDEX($U$2:$U$6,ROUNDUP(K1974/$T$2,0))</f>
        <v>40-60%</v>
      </c>
      <c r="V1974">
        <v>0</v>
      </c>
    </row>
    <row r="1975" spans="1:22" x14ac:dyDescent="0.25">
      <c r="A1975" s="26">
        <v>6926</v>
      </c>
      <c r="B1975" s="96" t="s">
        <v>1449</v>
      </c>
      <c r="C1975">
        <v>152762101</v>
      </c>
      <c r="D1975" t="s">
        <v>386</v>
      </c>
      <c r="E1975">
        <v>8576.7797675430302</v>
      </c>
      <c r="F1975">
        <f t="shared" si="234"/>
        <v>5.3305032737992732</v>
      </c>
      <c r="G1975" s="27">
        <v>46</v>
      </c>
      <c r="H1975">
        <f t="shared" si="235"/>
        <v>8.3494857719442317E-2</v>
      </c>
      <c r="I1975">
        <f t="shared" si="236"/>
        <v>0.44506961241889181</v>
      </c>
      <c r="J1975" s="97">
        <v>9.6754263569324307E-3</v>
      </c>
      <c r="K1975" s="98">
        <v>1974</v>
      </c>
      <c r="L1975">
        <f t="shared" si="237"/>
        <v>20571.298108047999</v>
      </c>
      <c r="M1975">
        <f t="shared" si="238"/>
        <v>242.98294526804568</v>
      </c>
      <c r="N1975" t="e">
        <f t="shared" si="239"/>
        <v>#N/A</v>
      </c>
      <c r="O1975" t="str">
        <f t="shared" si="240"/>
        <v>NA</v>
      </c>
      <c r="P1975" t="e">
        <v>#N/A</v>
      </c>
      <c r="Q1975" t="e">
        <v>#N/A</v>
      </c>
      <c r="R1975" t="str" cm="1">
        <f t="array" ref="R1975">INDEX($U$2:$U$6,ROUNDUP(K1975/$T$2,0))</f>
        <v>40-60%</v>
      </c>
      <c r="V1975">
        <v>0</v>
      </c>
    </row>
    <row r="1976" spans="1:22" x14ac:dyDescent="0.25">
      <c r="A1976" s="26">
        <v>4034</v>
      </c>
      <c r="B1976" s="96" t="s">
        <v>1899</v>
      </c>
      <c r="C1976">
        <v>254421103</v>
      </c>
      <c r="D1976" t="s">
        <v>263</v>
      </c>
      <c r="E1976">
        <v>9912.3897459800392</v>
      </c>
      <c r="F1976">
        <f t="shared" si="234"/>
        <v>6.1605902709633558</v>
      </c>
      <c r="G1976" s="27">
        <v>19</v>
      </c>
      <c r="H1976">
        <f t="shared" si="235"/>
        <v>2.9757980053325809E-2</v>
      </c>
      <c r="I1976">
        <f t="shared" si="236"/>
        <v>0.18332672240004058</v>
      </c>
      <c r="J1976" s="97">
        <v>9.6487748631600301E-3</v>
      </c>
      <c r="K1976" s="98">
        <v>1975</v>
      </c>
      <c r="L1976">
        <f t="shared" si="237"/>
        <v>20577.458698318962</v>
      </c>
      <c r="M1976">
        <f t="shared" si="238"/>
        <v>242.79961854564564</v>
      </c>
      <c r="N1976" t="e">
        <f t="shared" si="239"/>
        <v>#N/A</v>
      </c>
      <c r="O1976" t="str">
        <f t="shared" si="240"/>
        <v>NA</v>
      </c>
      <c r="P1976">
        <v>242.79961854564564</v>
      </c>
      <c r="Q1976" t="e">
        <v>#N/A</v>
      </c>
      <c r="R1976" t="str" cm="1">
        <f t="array" ref="R1976">INDEX($U$2:$U$6,ROUNDUP(K1976/$T$2,0))</f>
        <v>40-60%</v>
      </c>
      <c r="V1976">
        <v>4.2268939393939391</v>
      </c>
    </row>
    <row r="1977" spans="1:22" x14ac:dyDescent="0.25">
      <c r="A1977" s="26">
        <v>3547</v>
      </c>
      <c r="B1977" s="96" t="s">
        <v>4828</v>
      </c>
      <c r="C1977">
        <v>43321101</v>
      </c>
      <c r="D1977" t="s">
        <v>1316</v>
      </c>
      <c r="E1977">
        <v>474.65464916448099</v>
      </c>
      <c r="F1977">
        <f t="shared" si="234"/>
        <v>0.29499978195430765</v>
      </c>
      <c r="G1977" s="27">
        <v>4</v>
      </c>
      <c r="H1977">
        <f t="shared" si="235"/>
        <v>0.13056458664254891</v>
      </c>
      <c r="I1977">
        <f t="shared" si="236"/>
        <v>3.8516524590506238E-2</v>
      </c>
      <c r="J1977" s="97">
        <v>9.6291311476265594E-3</v>
      </c>
      <c r="K1977" s="98">
        <v>1976</v>
      </c>
      <c r="L1977">
        <f t="shared" si="237"/>
        <v>20577.753698100918</v>
      </c>
      <c r="M1977">
        <f t="shared" si="238"/>
        <v>242.76110202105514</v>
      </c>
      <c r="N1977" t="e">
        <f t="shared" si="239"/>
        <v>#N/A</v>
      </c>
      <c r="O1977" t="str">
        <f t="shared" si="240"/>
        <v>NA</v>
      </c>
      <c r="P1977" t="e">
        <v>#N/A</v>
      </c>
      <c r="Q1977" t="e">
        <v>#N/A</v>
      </c>
      <c r="R1977" t="str" cm="1">
        <f t="array" ref="R1977">INDEX($U$2:$U$6,ROUNDUP(K1977/$T$2,0))</f>
        <v>40-60%</v>
      </c>
      <c r="V1977">
        <v>0</v>
      </c>
    </row>
    <row r="1978" spans="1:22" x14ac:dyDescent="0.25">
      <c r="A1978" s="26">
        <v>2441</v>
      </c>
      <c r="B1978" s="96" t="s">
        <v>4829</v>
      </c>
      <c r="C1978">
        <v>43432103</v>
      </c>
      <c r="D1978" t="s">
        <v>1365</v>
      </c>
      <c r="E1978">
        <v>2303.2847409272399</v>
      </c>
      <c r="F1978">
        <f t="shared" si="234"/>
        <v>1.4315007712412926</v>
      </c>
      <c r="G1978" s="27">
        <v>28</v>
      </c>
      <c r="H1978">
        <f t="shared" si="235"/>
        <v>0.18832161126586835</v>
      </c>
      <c r="I1978">
        <f t="shared" si="236"/>
        <v>0.26958253176849345</v>
      </c>
      <c r="J1978" s="97">
        <v>9.6279475631604796E-3</v>
      </c>
      <c r="K1978" s="98">
        <v>1977</v>
      </c>
      <c r="L1978">
        <f t="shared" si="237"/>
        <v>20579.185198872161</v>
      </c>
      <c r="M1978">
        <f t="shared" si="238"/>
        <v>242.49151948928665</v>
      </c>
      <c r="N1978" t="e">
        <f t="shared" si="239"/>
        <v>#N/A</v>
      </c>
      <c r="O1978" t="str">
        <f t="shared" si="240"/>
        <v>NA</v>
      </c>
      <c r="P1978" t="e">
        <v>#N/A</v>
      </c>
      <c r="Q1978" t="e">
        <v>#N/A</v>
      </c>
      <c r="R1978" t="str" cm="1">
        <f t="array" ref="R1978">INDEX($U$2:$U$6,ROUNDUP(K1978/$T$2,0))</f>
        <v>40-60%</v>
      </c>
      <c r="V1978">
        <v>0</v>
      </c>
    </row>
    <row r="1979" spans="1:22" x14ac:dyDescent="0.25">
      <c r="A1979" s="26">
        <v>5129</v>
      </c>
      <c r="B1979" s="96" t="s">
        <v>4830</v>
      </c>
      <c r="C1979">
        <v>192151131</v>
      </c>
      <c r="D1979" t="s">
        <v>2077</v>
      </c>
      <c r="E1979">
        <v>3014.5330959911498</v>
      </c>
      <c r="F1979">
        <f t="shared" si="234"/>
        <v>1.8735444971977313</v>
      </c>
      <c r="G1979" s="27">
        <v>34</v>
      </c>
      <c r="H1979">
        <f t="shared" si="235"/>
        <v>0.17413215402885973</v>
      </c>
      <c r="I1979">
        <f t="shared" si="236"/>
        <v>0.32624433896595789</v>
      </c>
      <c r="J1979" s="97">
        <v>9.5954217342928798E-3</v>
      </c>
      <c r="K1979" s="98">
        <v>1978</v>
      </c>
      <c r="L1979">
        <f t="shared" si="237"/>
        <v>20581.058743369358</v>
      </c>
      <c r="M1979">
        <f t="shared" si="238"/>
        <v>242.1652751503207</v>
      </c>
      <c r="N1979" t="e">
        <f t="shared" si="239"/>
        <v>#N/A</v>
      </c>
      <c r="O1979" t="str">
        <f t="shared" si="240"/>
        <v>NA</v>
      </c>
      <c r="P1979" t="e">
        <v>#N/A</v>
      </c>
      <c r="Q1979" t="e">
        <v>#N/A</v>
      </c>
      <c r="R1979" t="str" cm="1">
        <f t="array" ref="R1979">INDEX($U$2:$U$6,ROUNDUP(K1979/$T$2,0))</f>
        <v>40-60%</v>
      </c>
      <c r="V1979">
        <v>0</v>
      </c>
    </row>
    <row r="1980" spans="1:22" x14ac:dyDescent="0.25">
      <c r="A1980" s="26">
        <v>2275</v>
      </c>
      <c r="B1980" s="96" t="s">
        <v>4831</v>
      </c>
      <c r="C1980">
        <v>103081105</v>
      </c>
      <c r="D1980" t="s">
        <v>2562</v>
      </c>
      <c r="E1980">
        <v>8319.7012759582794</v>
      </c>
      <c r="F1980">
        <f t="shared" si="234"/>
        <v>5.1707279527397638</v>
      </c>
      <c r="G1980" s="27">
        <v>50</v>
      </c>
      <c r="H1980">
        <f t="shared" si="235"/>
        <v>9.2210016396982813E-2</v>
      </c>
      <c r="I1980">
        <f t="shared" si="236"/>
        <v>0.476792909306471</v>
      </c>
      <c r="J1980" s="97">
        <v>9.5358581861294204E-3</v>
      </c>
      <c r="K1980" s="98">
        <v>1979</v>
      </c>
      <c r="L1980">
        <f t="shared" si="237"/>
        <v>20586.229471322098</v>
      </c>
      <c r="M1980">
        <f t="shared" si="238"/>
        <v>241.68848224101421</v>
      </c>
      <c r="N1980" t="e">
        <f t="shared" si="239"/>
        <v>#N/A</v>
      </c>
      <c r="O1980" t="str">
        <f t="shared" si="240"/>
        <v>NA</v>
      </c>
      <c r="P1980" t="e">
        <v>#N/A</v>
      </c>
      <c r="Q1980" t="e">
        <v>#N/A</v>
      </c>
      <c r="R1980" t="str" cm="1">
        <f t="array" ref="R1980">INDEX($U$2:$U$6,ROUNDUP(K1980/$T$2,0))</f>
        <v>40-60%</v>
      </c>
      <c r="V1980">
        <v>0</v>
      </c>
    </row>
    <row r="1981" spans="1:22" x14ac:dyDescent="0.25">
      <c r="A1981" s="26">
        <v>4445</v>
      </c>
      <c r="B1981" s="96" t="s">
        <v>4832</v>
      </c>
      <c r="C1981">
        <v>163751102</v>
      </c>
      <c r="D1981" t="s">
        <v>554</v>
      </c>
      <c r="E1981">
        <v>3279.1789688397998</v>
      </c>
      <c r="F1981">
        <f t="shared" si="234"/>
        <v>2.0380229762832816</v>
      </c>
      <c r="G1981" s="27">
        <v>27</v>
      </c>
      <c r="H1981">
        <f t="shared" si="235"/>
        <v>0.12628080315083498</v>
      </c>
      <c r="I1981">
        <f t="shared" si="236"/>
        <v>0.2573631782849079</v>
      </c>
      <c r="J1981" s="97">
        <v>9.5319695661077002E-3</v>
      </c>
      <c r="K1981" s="98">
        <v>1980</v>
      </c>
      <c r="L1981">
        <f t="shared" si="237"/>
        <v>20588.267494298383</v>
      </c>
      <c r="M1981">
        <f t="shared" si="238"/>
        <v>241.43111906272929</v>
      </c>
      <c r="N1981" t="e">
        <f t="shared" si="239"/>
        <v>#N/A</v>
      </c>
      <c r="O1981" t="str">
        <f t="shared" si="240"/>
        <v>NA</v>
      </c>
      <c r="P1981" t="e">
        <v>#N/A</v>
      </c>
      <c r="Q1981" t="e">
        <v>#N/A</v>
      </c>
      <c r="R1981" t="str" cm="1">
        <f t="array" ref="R1981">INDEX($U$2:$U$6,ROUNDUP(K1981/$T$2,0))</f>
        <v>40-60%</v>
      </c>
      <c r="V1981">
        <v>0</v>
      </c>
    </row>
    <row r="1982" spans="1:22" x14ac:dyDescent="0.25">
      <c r="A1982" s="26">
        <v>6213</v>
      </c>
      <c r="B1982" s="96" t="s">
        <v>4833</v>
      </c>
      <c r="C1982">
        <v>103441103</v>
      </c>
      <c r="D1982" t="s">
        <v>770</v>
      </c>
      <c r="E1982">
        <v>1173.0161152787</v>
      </c>
      <c r="F1982">
        <f t="shared" si="234"/>
        <v>0.72903425436836544</v>
      </c>
      <c r="G1982" s="27">
        <v>17</v>
      </c>
      <c r="H1982">
        <f t="shared" si="235"/>
        <v>0.22222997322350654</v>
      </c>
      <c r="I1982">
        <f t="shared" si="236"/>
        <v>0.16201326282730091</v>
      </c>
      <c r="J1982" s="97">
        <v>9.5301919310177008E-3</v>
      </c>
      <c r="K1982" s="98">
        <v>1981</v>
      </c>
      <c r="L1982">
        <f t="shared" si="237"/>
        <v>20588.996528552751</v>
      </c>
      <c r="M1982">
        <f t="shared" si="238"/>
        <v>241.26910579990201</v>
      </c>
      <c r="N1982" t="e">
        <f t="shared" si="239"/>
        <v>#N/A</v>
      </c>
      <c r="O1982" t="str">
        <f t="shared" si="240"/>
        <v>NA</v>
      </c>
      <c r="P1982" t="e">
        <v>#N/A</v>
      </c>
      <c r="Q1982" t="e">
        <v>#N/A</v>
      </c>
      <c r="R1982" t="str" cm="1">
        <f t="array" ref="R1982">INDEX($U$2:$U$6,ROUNDUP(K1982/$T$2,0))</f>
        <v>40-60%</v>
      </c>
      <c r="V1982">
        <v>0</v>
      </c>
    </row>
    <row r="1983" spans="1:22" x14ac:dyDescent="0.25">
      <c r="A1983" s="26">
        <v>3085</v>
      </c>
      <c r="B1983" s="96" t="s">
        <v>1039</v>
      </c>
      <c r="C1983">
        <v>153652108</v>
      </c>
      <c r="D1983" t="s">
        <v>623</v>
      </c>
      <c r="E1983">
        <v>9040.1449914242803</v>
      </c>
      <c r="F1983">
        <f t="shared" si="234"/>
        <v>5.6184866323333003</v>
      </c>
      <c r="G1983" s="27">
        <v>165</v>
      </c>
      <c r="H1983">
        <f t="shared" si="235"/>
        <v>0.27982046589743936</v>
      </c>
      <c r="I1983">
        <f t="shared" si="236"/>
        <v>1.5721675470980392</v>
      </c>
      <c r="J1983" s="97">
        <v>9.52828816423054E-3</v>
      </c>
      <c r="K1983" s="98">
        <v>1982</v>
      </c>
      <c r="L1983">
        <f t="shared" si="237"/>
        <v>20594.615015185085</v>
      </c>
      <c r="M1983">
        <f t="shared" si="238"/>
        <v>239.69693825280396</v>
      </c>
      <c r="N1983" t="e">
        <f t="shared" si="239"/>
        <v>#N/A</v>
      </c>
      <c r="O1983" t="str">
        <f t="shared" si="240"/>
        <v>NA</v>
      </c>
      <c r="P1983" t="e">
        <v>#N/A</v>
      </c>
      <c r="Q1983" t="e">
        <v>#N/A</v>
      </c>
      <c r="R1983" t="str" cm="1">
        <f t="array" ref="R1983">INDEX($U$2:$U$6,ROUNDUP(K1983/$T$2,0))</f>
        <v>40-60%</v>
      </c>
      <c r="V1983">
        <v>0</v>
      </c>
    </row>
    <row r="1984" spans="1:22" x14ac:dyDescent="0.25">
      <c r="A1984" s="26">
        <v>9214</v>
      </c>
      <c r="B1984" s="96" t="s">
        <v>1475</v>
      </c>
      <c r="C1984">
        <v>42011108</v>
      </c>
      <c r="D1984" t="s">
        <v>990</v>
      </c>
      <c r="E1984">
        <v>5741.9405273667098</v>
      </c>
      <c r="F1984">
        <f t="shared" si="234"/>
        <v>3.5686392339134305</v>
      </c>
      <c r="G1984" s="27">
        <v>26</v>
      </c>
      <c r="H1984">
        <f t="shared" si="235"/>
        <v>6.9210804720556574E-2</v>
      </c>
      <c r="I1984">
        <f t="shared" si="236"/>
        <v>0.24698839313649903</v>
      </c>
      <c r="J1984" s="97">
        <v>9.4995535821730398E-3</v>
      </c>
      <c r="K1984" s="98">
        <v>1983</v>
      </c>
      <c r="L1984">
        <f t="shared" si="237"/>
        <v>20598.183654418997</v>
      </c>
      <c r="M1984">
        <f t="shared" si="238"/>
        <v>239.44994985966747</v>
      </c>
      <c r="N1984" t="e">
        <f t="shared" si="239"/>
        <v>#N/A</v>
      </c>
      <c r="O1984" t="str">
        <f t="shared" si="240"/>
        <v>NA</v>
      </c>
      <c r="P1984" t="e">
        <v>#N/A</v>
      </c>
      <c r="Q1984" t="e">
        <v>#N/A</v>
      </c>
      <c r="R1984" t="str" cm="1">
        <f t="array" ref="R1984">INDEX($U$2:$U$6,ROUNDUP(K1984/$T$2,0))</f>
        <v>40-60%</v>
      </c>
      <c r="V1984">
        <v>0</v>
      </c>
    </row>
    <row r="1985" spans="1:22" x14ac:dyDescent="0.25">
      <c r="A1985" s="26">
        <v>10597</v>
      </c>
      <c r="B1985" s="96" t="s">
        <v>4834</v>
      </c>
      <c r="C1985">
        <v>42811113</v>
      </c>
      <c r="D1985" t="s">
        <v>1267</v>
      </c>
      <c r="E1985">
        <v>526.61112544858497</v>
      </c>
      <c r="F1985">
        <f t="shared" si="234"/>
        <v>0.32729094185741764</v>
      </c>
      <c r="G1985" s="27">
        <v>4</v>
      </c>
      <c r="H1985">
        <f t="shared" si="235"/>
        <v>0.11593163022314222</v>
      </c>
      <c r="I1985">
        <f t="shared" si="236"/>
        <v>3.7943372446798081E-2</v>
      </c>
      <c r="J1985" s="97">
        <v>9.4858431116995202E-3</v>
      </c>
      <c r="K1985" s="98">
        <v>1984</v>
      </c>
      <c r="L1985">
        <f t="shared" si="237"/>
        <v>20598.510945360853</v>
      </c>
      <c r="M1985">
        <f t="shared" si="238"/>
        <v>239.41200648722068</v>
      </c>
      <c r="N1985" t="e">
        <f t="shared" si="239"/>
        <v>#N/A</v>
      </c>
      <c r="O1985" t="str">
        <f t="shared" si="240"/>
        <v>NA</v>
      </c>
      <c r="P1985" t="e">
        <v>#N/A</v>
      </c>
      <c r="Q1985" t="e">
        <v>#N/A</v>
      </c>
      <c r="R1985" t="str" cm="1">
        <f t="array" ref="R1985">INDEX($U$2:$U$6,ROUNDUP(K1985/$T$2,0))</f>
        <v>40-60%</v>
      </c>
      <c r="V1985">
        <v>0</v>
      </c>
    </row>
    <row r="1986" spans="1:22" x14ac:dyDescent="0.25">
      <c r="A1986" s="26">
        <v>2882</v>
      </c>
      <c r="B1986" s="96" t="s">
        <v>4835</v>
      </c>
      <c r="C1986">
        <v>13912108</v>
      </c>
      <c r="D1986" t="s">
        <v>4047</v>
      </c>
      <c r="E1986">
        <v>318.080225899715</v>
      </c>
      <c r="F1986">
        <f t="shared" si="234"/>
        <v>0.19768814536961779</v>
      </c>
      <c r="G1986" s="27">
        <v>91</v>
      </c>
      <c r="H1986">
        <f t="shared" si="235"/>
        <v>4.3564123479474866</v>
      </c>
      <c r="I1986">
        <f t="shared" si="236"/>
        <v>0.86121107753104065</v>
      </c>
      <c r="J1986" s="97">
        <v>9.4638579948466001E-3</v>
      </c>
      <c r="K1986" s="98">
        <v>1985</v>
      </c>
      <c r="L1986">
        <f t="shared" si="237"/>
        <v>20598.708633506223</v>
      </c>
      <c r="M1986">
        <f t="shared" si="238"/>
        <v>238.55079540968964</v>
      </c>
      <c r="N1986" t="e">
        <f t="shared" si="239"/>
        <v>#N/A</v>
      </c>
      <c r="O1986" t="str">
        <f t="shared" si="240"/>
        <v>NA</v>
      </c>
      <c r="P1986" t="e">
        <v>#N/A</v>
      </c>
      <c r="Q1986" t="e">
        <v>#N/A</v>
      </c>
      <c r="R1986" t="str" cm="1">
        <f t="array" ref="R1986">INDEX($U$2:$U$6,ROUNDUP(K1986/$T$2,0))</f>
        <v>40-60%</v>
      </c>
      <c r="V1986">
        <v>0</v>
      </c>
    </row>
    <row r="1987" spans="1:22" x14ac:dyDescent="0.25">
      <c r="A1987" s="26">
        <v>5172</v>
      </c>
      <c r="B1987" s="96" t="s">
        <v>4836</v>
      </c>
      <c r="C1987">
        <v>182082103</v>
      </c>
      <c r="D1987" t="s">
        <v>2746</v>
      </c>
      <c r="E1987">
        <v>1678.7883060870699</v>
      </c>
      <c r="F1987">
        <f t="shared" ref="F1987:F2050" si="241">E1987/1609</f>
        <v>1.0433737141622561</v>
      </c>
      <c r="G1987" s="27">
        <v>10</v>
      </c>
      <c r="H1987">
        <f t="shared" ref="H1987:H2050" si="242">I1987/F1987</f>
        <v>9.0561900109501006E-2</v>
      </c>
      <c r="I1987">
        <f t="shared" ref="I1987:I2050" si="243">IFERROR(J1987*G1987,0)</f>
        <v>9.4489906078841293E-2</v>
      </c>
      <c r="J1987" s="97">
        <v>9.4489906078841293E-3</v>
      </c>
      <c r="K1987" s="98">
        <v>1986</v>
      </c>
      <c r="L1987">
        <f t="shared" ref="L1987:L2050" si="244">L1986+F1987</f>
        <v>20599.752007220384</v>
      </c>
      <c r="M1987">
        <f t="shared" ref="M1987:M2050" si="245">M1986-I1987</f>
        <v>238.45630550361079</v>
      </c>
      <c r="N1987" t="e">
        <f t="shared" ref="N1987:N2050" si="246">IF(B1987=O1987,M1987,NA())</f>
        <v>#N/A</v>
      </c>
      <c r="O1987" t="str">
        <f t="shared" ref="O1987:O2050" si="247">IFERROR(VLOOKUP(B1987,$AE$2:$AE$420,1,FALSE),"NA")</f>
        <v>NA</v>
      </c>
      <c r="P1987" t="e">
        <v>#N/A</v>
      </c>
      <c r="Q1987" t="e">
        <v>#N/A</v>
      </c>
      <c r="R1987" t="str" cm="1">
        <f t="array" ref="R1987">INDEX($U$2:$U$6,ROUNDUP(K1987/$T$2,0))</f>
        <v>40-60%</v>
      </c>
      <c r="V1987">
        <v>0</v>
      </c>
    </row>
    <row r="1988" spans="1:22" x14ac:dyDescent="0.25">
      <c r="A1988" s="26">
        <v>1655</v>
      </c>
      <c r="B1988" s="96" t="s">
        <v>1920</v>
      </c>
      <c r="C1988">
        <v>152481107</v>
      </c>
      <c r="D1988" t="s">
        <v>1919</v>
      </c>
      <c r="E1988">
        <v>9841.1125586253293</v>
      </c>
      <c r="F1988">
        <f t="shared" si="241"/>
        <v>6.1162912110785141</v>
      </c>
      <c r="G1988" s="27">
        <v>117</v>
      </c>
      <c r="H1988">
        <f t="shared" si="242"/>
        <v>0.18059220966738873</v>
      </c>
      <c r="I1988">
        <f t="shared" si="243"/>
        <v>1.1045545447778979</v>
      </c>
      <c r="J1988" s="97">
        <v>9.4406371348538295E-3</v>
      </c>
      <c r="K1988" s="98">
        <v>1987</v>
      </c>
      <c r="L1988">
        <f t="shared" si="244"/>
        <v>20605.868298431462</v>
      </c>
      <c r="M1988">
        <f t="shared" si="245"/>
        <v>237.35175095883289</v>
      </c>
      <c r="N1988" t="e">
        <f t="shared" si="246"/>
        <v>#N/A</v>
      </c>
      <c r="O1988" t="str">
        <f t="shared" si="247"/>
        <v>NA</v>
      </c>
      <c r="P1988" t="e">
        <v>#N/A</v>
      </c>
      <c r="Q1988" t="e">
        <v>#N/A</v>
      </c>
      <c r="R1988" t="str" cm="1">
        <f t="array" ref="R1988">INDEX($U$2:$U$6,ROUNDUP(K1988/$T$2,0))</f>
        <v>40-60%</v>
      </c>
      <c r="V1988">
        <v>0</v>
      </c>
    </row>
    <row r="1989" spans="1:22" x14ac:dyDescent="0.25">
      <c r="A1989" s="26">
        <v>3494</v>
      </c>
      <c r="B1989" s="96" t="s">
        <v>1822</v>
      </c>
      <c r="C1989">
        <v>42661104</v>
      </c>
      <c r="D1989" t="s">
        <v>505</v>
      </c>
      <c r="E1989">
        <v>36886.240283287203</v>
      </c>
      <c r="F1989">
        <f t="shared" si="241"/>
        <v>22.924947348220758</v>
      </c>
      <c r="G1989" s="27">
        <v>259</v>
      </c>
      <c r="H1989">
        <f t="shared" si="242"/>
        <v>0.1064689331438031</v>
      </c>
      <c r="I1989">
        <f t="shared" si="243"/>
        <v>2.440794686542922</v>
      </c>
      <c r="J1989" s="97">
        <v>9.4239177086599298E-3</v>
      </c>
      <c r="K1989" s="98">
        <v>1988</v>
      </c>
      <c r="L1989">
        <f t="shared" si="244"/>
        <v>20628.793245779681</v>
      </c>
      <c r="M1989">
        <f t="shared" si="245"/>
        <v>234.91095627228998</v>
      </c>
      <c r="N1989" t="e">
        <f t="shared" si="246"/>
        <v>#N/A</v>
      </c>
      <c r="O1989" t="str">
        <f t="shared" si="247"/>
        <v>NA</v>
      </c>
      <c r="P1989" t="e">
        <v>#N/A</v>
      </c>
      <c r="Q1989" t="e">
        <v>#N/A</v>
      </c>
      <c r="R1989" t="str" cm="1">
        <f t="array" ref="R1989">INDEX($U$2:$U$6,ROUNDUP(K1989/$T$2,0))</f>
        <v>40-60%</v>
      </c>
      <c r="V1989">
        <v>0</v>
      </c>
    </row>
    <row r="1990" spans="1:22" x14ac:dyDescent="0.25">
      <c r="A1990" s="26">
        <v>7626</v>
      </c>
      <c r="B1990" s="96" t="s">
        <v>2611</v>
      </c>
      <c r="C1990">
        <v>182731102</v>
      </c>
      <c r="D1990" t="s">
        <v>2610</v>
      </c>
      <c r="E1990">
        <v>16131.841774340901</v>
      </c>
      <c r="F1990">
        <f t="shared" si="241"/>
        <v>10.026004831784277</v>
      </c>
      <c r="G1990" s="27">
        <v>186</v>
      </c>
      <c r="H1990">
        <f t="shared" si="242"/>
        <v>0.17454050154444103</v>
      </c>
      <c r="I1990">
        <f t="shared" si="243"/>
        <v>1.7499439118266169</v>
      </c>
      <c r="J1990" s="97">
        <v>9.4083006012183699E-3</v>
      </c>
      <c r="K1990" s="98">
        <v>1989</v>
      </c>
      <c r="L1990">
        <f t="shared" si="244"/>
        <v>20638.819250611465</v>
      </c>
      <c r="M1990">
        <f t="shared" si="245"/>
        <v>233.16101236046336</v>
      </c>
      <c r="N1990" t="e">
        <f t="shared" si="246"/>
        <v>#N/A</v>
      </c>
      <c r="O1990" t="str">
        <f t="shared" si="247"/>
        <v>NA</v>
      </c>
      <c r="P1990" t="e">
        <v>#N/A</v>
      </c>
      <c r="Q1990" t="e">
        <v>#N/A</v>
      </c>
      <c r="R1990" t="str" cm="1">
        <f t="array" ref="R1990">INDEX($U$2:$U$6,ROUNDUP(K1990/$T$2,0))</f>
        <v>40-60%</v>
      </c>
      <c r="V1990">
        <v>0</v>
      </c>
    </row>
    <row r="1991" spans="1:22" x14ac:dyDescent="0.25">
      <c r="A1991" s="26">
        <v>10686</v>
      </c>
      <c r="B1991" s="96" t="s">
        <v>4837</v>
      </c>
      <c r="C1991">
        <v>43211101</v>
      </c>
      <c r="D1991" t="s">
        <v>436</v>
      </c>
      <c r="E1991">
        <v>251.91576006104299</v>
      </c>
      <c r="F1991">
        <f t="shared" si="241"/>
        <v>0.15656666256124485</v>
      </c>
      <c r="G1991" s="27">
        <v>2</v>
      </c>
      <c r="H1991">
        <f t="shared" si="242"/>
        <v>0.12009825567352245</v>
      </c>
      <c r="I1991">
        <f t="shared" si="243"/>
        <v>1.8803383070230498E-2</v>
      </c>
      <c r="J1991" s="97">
        <v>9.4016915351152492E-3</v>
      </c>
      <c r="K1991" s="98">
        <v>1990</v>
      </c>
      <c r="L1991">
        <f t="shared" si="244"/>
        <v>20638.975817274026</v>
      </c>
      <c r="M1991">
        <f t="shared" si="245"/>
        <v>233.14220897739312</v>
      </c>
      <c r="N1991" t="e">
        <f t="shared" si="246"/>
        <v>#N/A</v>
      </c>
      <c r="O1991" t="str">
        <f t="shared" si="247"/>
        <v>NA</v>
      </c>
      <c r="P1991" t="e">
        <v>#N/A</v>
      </c>
      <c r="Q1991" t="e">
        <v>#N/A</v>
      </c>
      <c r="R1991" t="str" cm="1">
        <f t="array" ref="R1991">INDEX($U$2:$U$6,ROUNDUP(K1991/$T$2,0))</f>
        <v>40-60%</v>
      </c>
      <c r="V1991">
        <v>0</v>
      </c>
    </row>
    <row r="1992" spans="1:22" x14ac:dyDescent="0.25">
      <c r="A1992" s="26">
        <v>7656</v>
      </c>
      <c r="B1992" s="96" t="s">
        <v>706</v>
      </c>
      <c r="C1992">
        <v>42601102</v>
      </c>
      <c r="D1992" t="s">
        <v>705</v>
      </c>
      <c r="E1992">
        <v>32204.72156192</v>
      </c>
      <c r="F1992">
        <f t="shared" si="241"/>
        <v>20.015364550602857</v>
      </c>
      <c r="G1992" s="27">
        <v>114</v>
      </c>
      <c r="H1992">
        <f t="shared" si="242"/>
        <v>5.2972808276667005E-2</v>
      </c>
      <c r="I1992">
        <f t="shared" si="243"/>
        <v>1.0602700689266824</v>
      </c>
      <c r="J1992" s="97">
        <v>9.3006146397077404E-3</v>
      </c>
      <c r="K1992" s="98">
        <v>1991</v>
      </c>
      <c r="L1992">
        <f t="shared" si="244"/>
        <v>20658.991181824629</v>
      </c>
      <c r="M1992">
        <f t="shared" si="245"/>
        <v>232.08193890846644</v>
      </c>
      <c r="N1992" t="e">
        <f t="shared" si="246"/>
        <v>#N/A</v>
      </c>
      <c r="O1992" t="str">
        <f t="shared" si="247"/>
        <v>NA</v>
      </c>
      <c r="P1992" t="e">
        <v>#N/A</v>
      </c>
      <c r="Q1992" t="e">
        <v>#N/A</v>
      </c>
      <c r="R1992" t="str" cm="1">
        <f t="array" ref="R1992">INDEX($U$2:$U$6,ROUNDUP(K1992/$T$2,0))</f>
        <v>40-60%</v>
      </c>
      <c r="V1992">
        <v>0</v>
      </c>
    </row>
    <row r="1993" spans="1:22" x14ac:dyDescent="0.25">
      <c r="A1993" s="26">
        <v>7863</v>
      </c>
      <c r="B1993" s="96" t="s">
        <v>1877</v>
      </c>
      <c r="C1993">
        <v>42151104</v>
      </c>
      <c r="D1993" t="s">
        <v>1535</v>
      </c>
      <c r="E1993">
        <v>14995.9698055645</v>
      </c>
      <c r="F1993">
        <f t="shared" si="241"/>
        <v>9.3200558145211314</v>
      </c>
      <c r="G1993" s="27">
        <v>127</v>
      </c>
      <c r="H1993">
        <f t="shared" si="242"/>
        <v>0.12586021724174962</v>
      </c>
      <c r="I1993">
        <f t="shared" si="243"/>
        <v>1.1730242495208614</v>
      </c>
      <c r="J1993" s="97">
        <v>9.2364114135500899E-3</v>
      </c>
      <c r="K1993" s="98">
        <v>1992</v>
      </c>
      <c r="L1993">
        <f t="shared" si="244"/>
        <v>20668.311237639151</v>
      </c>
      <c r="M1993">
        <f t="shared" si="245"/>
        <v>230.90891465894558</v>
      </c>
      <c r="N1993" t="e">
        <f t="shared" si="246"/>
        <v>#N/A</v>
      </c>
      <c r="O1993" t="str">
        <f t="shared" si="247"/>
        <v>NA</v>
      </c>
      <c r="P1993" t="e">
        <v>#N/A</v>
      </c>
      <c r="Q1993" t="e">
        <v>#N/A</v>
      </c>
      <c r="R1993" t="str" cm="1">
        <f t="array" ref="R1993">INDEX($U$2:$U$6,ROUNDUP(K1993/$T$2,0))</f>
        <v>40-60%</v>
      </c>
      <c r="V1993">
        <v>0</v>
      </c>
    </row>
    <row r="1994" spans="1:22" x14ac:dyDescent="0.25">
      <c r="A1994" s="26">
        <v>581</v>
      </c>
      <c r="B1994" s="96" t="s">
        <v>4838</v>
      </c>
      <c r="C1994">
        <v>43381101</v>
      </c>
      <c r="D1994" t="s">
        <v>889</v>
      </c>
      <c r="E1994">
        <v>14496.492549619499</v>
      </c>
      <c r="F1994">
        <f t="shared" si="241"/>
        <v>9.0096286821749523</v>
      </c>
      <c r="G1994" s="27">
        <v>77</v>
      </c>
      <c r="H1994">
        <f t="shared" si="242"/>
        <v>7.8733482692819018E-2</v>
      </c>
      <c r="I1994">
        <f t="shared" si="243"/>
        <v>0.70935944391674743</v>
      </c>
      <c r="J1994" s="97">
        <v>9.2124603106071099E-3</v>
      </c>
      <c r="K1994" s="98">
        <v>1993</v>
      </c>
      <c r="L1994">
        <f t="shared" si="244"/>
        <v>20677.320866321326</v>
      </c>
      <c r="M1994">
        <f t="shared" si="245"/>
        <v>230.19955521502882</v>
      </c>
      <c r="N1994" t="e">
        <f t="shared" si="246"/>
        <v>#N/A</v>
      </c>
      <c r="O1994" t="str">
        <f t="shared" si="247"/>
        <v>NA</v>
      </c>
      <c r="P1994" t="e">
        <v>#N/A</v>
      </c>
      <c r="Q1994" t="e">
        <v>#N/A</v>
      </c>
      <c r="R1994" t="str" cm="1">
        <f t="array" ref="R1994">INDEX($U$2:$U$6,ROUNDUP(K1994/$T$2,0))</f>
        <v>40-60%</v>
      </c>
      <c r="V1994">
        <v>0</v>
      </c>
    </row>
    <row r="1995" spans="1:22" x14ac:dyDescent="0.25">
      <c r="A1995" s="26">
        <v>9791</v>
      </c>
      <c r="B1995" s="96" t="s">
        <v>4839</v>
      </c>
      <c r="C1995">
        <v>182082103</v>
      </c>
      <c r="D1995" t="s">
        <v>2746</v>
      </c>
      <c r="E1995">
        <v>1116.19921328737</v>
      </c>
      <c r="F1995">
        <f t="shared" si="241"/>
        <v>0.69372232025318203</v>
      </c>
      <c r="G1995" s="27">
        <v>12</v>
      </c>
      <c r="H1995">
        <f t="shared" si="242"/>
        <v>0.15912395195345749</v>
      </c>
      <c r="I1995">
        <f t="shared" si="243"/>
        <v>0.11038783715700839</v>
      </c>
      <c r="J1995" s="97">
        <v>9.1989864297506996E-3</v>
      </c>
      <c r="K1995" s="98">
        <v>1994</v>
      </c>
      <c r="L1995">
        <f t="shared" si="244"/>
        <v>20678.014588641581</v>
      </c>
      <c r="M1995">
        <f t="shared" si="245"/>
        <v>230.0891673778718</v>
      </c>
      <c r="N1995" t="e">
        <f t="shared" si="246"/>
        <v>#N/A</v>
      </c>
      <c r="O1995" t="str">
        <f t="shared" si="247"/>
        <v>NA</v>
      </c>
      <c r="P1995" t="e">
        <v>#N/A</v>
      </c>
      <c r="Q1995" t="e">
        <v>#N/A</v>
      </c>
      <c r="R1995" t="str" cm="1">
        <f t="array" ref="R1995">INDEX($U$2:$U$6,ROUNDUP(K1995/$T$2,0))</f>
        <v>40-60%</v>
      </c>
      <c r="V1995">
        <v>0</v>
      </c>
    </row>
    <row r="1996" spans="1:22" x14ac:dyDescent="0.25">
      <c r="A1996" s="26">
        <v>9383</v>
      </c>
      <c r="B1996" s="96" t="s">
        <v>4840</v>
      </c>
      <c r="C1996">
        <v>14091110</v>
      </c>
      <c r="D1996" t="s">
        <v>4586</v>
      </c>
      <c r="E1996">
        <v>17.883119057711799</v>
      </c>
      <c r="F1996">
        <f t="shared" si="241"/>
        <v>1.1114430738167681E-2</v>
      </c>
      <c r="G1996" s="27">
        <v>2</v>
      </c>
      <c r="H1996">
        <f t="shared" si="242"/>
        <v>1.6549105977473952</v>
      </c>
      <c r="I1996">
        <f t="shared" si="243"/>
        <v>1.8393389216523101E-2</v>
      </c>
      <c r="J1996" s="97">
        <v>9.1966946082615506E-3</v>
      </c>
      <c r="K1996" s="98">
        <v>1995</v>
      </c>
      <c r="L1996">
        <f t="shared" si="244"/>
        <v>20678.025703072319</v>
      </c>
      <c r="M1996">
        <f t="shared" si="245"/>
        <v>230.07077398865528</v>
      </c>
      <c r="N1996" t="e">
        <f t="shared" si="246"/>
        <v>#N/A</v>
      </c>
      <c r="O1996" t="str">
        <f t="shared" si="247"/>
        <v>NA</v>
      </c>
      <c r="P1996" t="e">
        <v>#N/A</v>
      </c>
      <c r="Q1996" t="e">
        <v>#N/A</v>
      </c>
      <c r="R1996" t="str" cm="1">
        <f t="array" ref="R1996">INDEX($U$2:$U$6,ROUNDUP(K1996/$T$2,0))</f>
        <v>40-60%</v>
      </c>
      <c r="V1996">
        <v>0</v>
      </c>
    </row>
    <row r="1997" spans="1:22" x14ac:dyDescent="0.25">
      <c r="A1997" s="26">
        <v>5023</v>
      </c>
      <c r="B1997" s="96" t="s">
        <v>2239</v>
      </c>
      <c r="C1997">
        <v>103491102</v>
      </c>
      <c r="D1997" t="s">
        <v>2238</v>
      </c>
      <c r="E1997">
        <v>1638.5898399479699</v>
      </c>
      <c r="F1997">
        <f t="shared" si="241"/>
        <v>1.0183902050639961</v>
      </c>
      <c r="G1997" s="27">
        <v>169</v>
      </c>
      <c r="H1997">
        <f t="shared" si="242"/>
        <v>1.5226769312928001</v>
      </c>
      <c r="I1997">
        <f t="shared" si="243"/>
        <v>1.5506792723054912</v>
      </c>
      <c r="J1997" s="97">
        <v>9.1756169958904805E-3</v>
      </c>
      <c r="K1997" s="98">
        <v>1996</v>
      </c>
      <c r="L1997">
        <f t="shared" si="244"/>
        <v>20679.044093277382</v>
      </c>
      <c r="M1997">
        <f t="shared" si="245"/>
        <v>228.52009471634977</v>
      </c>
      <c r="N1997" t="e">
        <f t="shared" si="246"/>
        <v>#N/A</v>
      </c>
      <c r="O1997" t="str">
        <f t="shared" si="247"/>
        <v>NA</v>
      </c>
      <c r="P1997" t="e">
        <v>#N/A</v>
      </c>
      <c r="Q1997" t="e">
        <v>#N/A</v>
      </c>
      <c r="R1997" t="str" cm="1">
        <f t="array" ref="R1997">INDEX($U$2:$U$6,ROUNDUP(K1997/$T$2,0))</f>
        <v>40-60%</v>
      </c>
      <c r="V1997">
        <v>0</v>
      </c>
    </row>
    <row r="1998" spans="1:22" x14ac:dyDescent="0.25">
      <c r="A1998" s="26">
        <v>7662</v>
      </c>
      <c r="B1998" s="96" t="s">
        <v>4841</v>
      </c>
      <c r="C1998">
        <v>14091110</v>
      </c>
      <c r="D1998" t="s">
        <v>4586</v>
      </c>
      <c r="E1998">
        <v>3862.9952976487102</v>
      </c>
      <c r="F1998">
        <f t="shared" si="241"/>
        <v>2.4008671831253636</v>
      </c>
      <c r="G1998" s="27">
        <v>33</v>
      </c>
      <c r="H1998">
        <f t="shared" si="242"/>
        <v>0.12521174031805368</v>
      </c>
      <c r="I1998">
        <f t="shared" si="243"/>
        <v>0.30061675827163004</v>
      </c>
      <c r="J1998" s="97">
        <v>9.1095987355039407E-3</v>
      </c>
      <c r="K1998" s="98">
        <v>1997</v>
      </c>
      <c r="L1998">
        <f t="shared" si="244"/>
        <v>20681.444960460507</v>
      </c>
      <c r="M1998">
        <f t="shared" si="245"/>
        <v>228.21947795807816</v>
      </c>
      <c r="N1998" t="e">
        <f t="shared" si="246"/>
        <v>#N/A</v>
      </c>
      <c r="O1998" t="str">
        <f t="shared" si="247"/>
        <v>NA</v>
      </c>
      <c r="P1998" t="e">
        <v>#N/A</v>
      </c>
      <c r="Q1998" t="e">
        <v>#N/A</v>
      </c>
      <c r="R1998" t="str" cm="1">
        <f t="array" ref="R1998">INDEX($U$2:$U$6,ROUNDUP(K1998/$T$2,0))</f>
        <v>40-60%</v>
      </c>
      <c r="V1998">
        <v>0</v>
      </c>
    </row>
    <row r="1999" spans="1:22" x14ac:dyDescent="0.25">
      <c r="A1999" s="26">
        <v>6717</v>
      </c>
      <c r="B1999" s="96" t="s">
        <v>4842</v>
      </c>
      <c r="C1999">
        <v>192151132</v>
      </c>
      <c r="D1999" t="s">
        <v>2056</v>
      </c>
      <c r="E1999">
        <v>1560.5068819688699</v>
      </c>
      <c r="F1999">
        <f t="shared" si="241"/>
        <v>0.96986133124230578</v>
      </c>
      <c r="G1999" s="27">
        <v>27</v>
      </c>
      <c r="H1999">
        <f t="shared" si="242"/>
        <v>0.25318720907512837</v>
      </c>
      <c r="I1999">
        <f t="shared" si="243"/>
        <v>0.24555648364712801</v>
      </c>
      <c r="J1999" s="97">
        <v>9.0946845795232597E-3</v>
      </c>
      <c r="K1999" s="98">
        <v>1998</v>
      </c>
      <c r="L1999">
        <f t="shared" si="244"/>
        <v>20682.41482179175</v>
      </c>
      <c r="M1999">
        <f t="shared" si="245"/>
        <v>227.97392147443102</v>
      </c>
      <c r="N1999" t="e">
        <f t="shared" si="246"/>
        <v>#N/A</v>
      </c>
      <c r="O1999" t="str">
        <f t="shared" si="247"/>
        <v>NA</v>
      </c>
      <c r="P1999" t="e">
        <v>#N/A</v>
      </c>
      <c r="Q1999" t="e">
        <v>#N/A</v>
      </c>
      <c r="R1999" t="str" cm="1">
        <f t="array" ref="R1999">INDEX($U$2:$U$6,ROUNDUP(K1999/$T$2,0))</f>
        <v>40-60%</v>
      </c>
      <c r="V1999">
        <v>0</v>
      </c>
    </row>
    <row r="2000" spans="1:22" x14ac:dyDescent="0.25">
      <c r="A2000" s="26">
        <v>10</v>
      </c>
      <c r="B2000" s="96" t="s">
        <v>1553</v>
      </c>
      <c r="C2000">
        <v>43311102</v>
      </c>
      <c r="D2000" t="s">
        <v>375</v>
      </c>
      <c r="E2000">
        <v>15658.0015748445</v>
      </c>
      <c r="F2000">
        <f t="shared" si="241"/>
        <v>9.7315112335888756</v>
      </c>
      <c r="G2000" s="27">
        <v>124</v>
      </c>
      <c r="H2000">
        <f t="shared" si="242"/>
        <v>0.11543682125745532</v>
      </c>
      <c r="I2000">
        <f t="shared" si="243"/>
        <v>1.1233747228367175</v>
      </c>
      <c r="J2000" s="97">
        <v>9.0594735712638506E-3</v>
      </c>
      <c r="K2000" s="98">
        <v>1999</v>
      </c>
      <c r="L2000">
        <f t="shared" si="244"/>
        <v>20692.146333025339</v>
      </c>
      <c r="M2000">
        <f t="shared" si="245"/>
        <v>226.85054675159429</v>
      </c>
      <c r="N2000" t="e">
        <f t="shared" si="246"/>
        <v>#N/A</v>
      </c>
      <c r="O2000" t="str">
        <f t="shared" si="247"/>
        <v>NA</v>
      </c>
      <c r="P2000">
        <v>226.85054675159429</v>
      </c>
      <c r="Q2000" t="e">
        <v>#N/A</v>
      </c>
      <c r="R2000" t="str" cm="1">
        <f t="array" ref="R2000">INDEX($U$2:$U$6,ROUNDUP(K2000/$T$2,0))</f>
        <v>40-60%</v>
      </c>
      <c r="V2000">
        <v>4.5477083333333335</v>
      </c>
    </row>
    <row r="2001" spans="1:22" x14ac:dyDescent="0.25">
      <c r="A2001" s="26">
        <v>5170</v>
      </c>
      <c r="B2001" s="96" t="s">
        <v>4843</v>
      </c>
      <c r="C2001">
        <v>152762102</v>
      </c>
      <c r="D2001" t="s">
        <v>1495</v>
      </c>
      <c r="E2001">
        <v>12585.3616434909</v>
      </c>
      <c r="F2001">
        <f t="shared" si="241"/>
        <v>7.8218531034747665</v>
      </c>
      <c r="G2001" s="27">
        <v>80</v>
      </c>
      <c r="H2001">
        <f t="shared" si="242"/>
        <v>9.2506454032794463E-2</v>
      </c>
      <c r="I2001">
        <f t="shared" si="243"/>
        <v>0.7235718945678592</v>
      </c>
      <c r="J2001" s="97">
        <v>9.0446486820982396E-3</v>
      </c>
      <c r="K2001" s="98">
        <v>2000</v>
      </c>
      <c r="L2001">
        <f t="shared" si="244"/>
        <v>20699.968186128815</v>
      </c>
      <c r="M2001">
        <f t="shared" si="245"/>
        <v>226.12697485702643</v>
      </c>
      <c r="N2001" t="e">
        <f t="shared" si="246"/>
        <v>#N/A</v>
      </c>
      <c r="O2001" t="str">
        <f t="shared" si="247"/>
        <v>NA</v>
      </c>
      <c r="P2001" t="e">
        <v>#N/A</v>
      </c>
      <c r="Q2001" t="e">
        <v>#N/A</v>
      </c>
      <c r="R2001" t="str" cm="1">
        <f t="array" ref="R2001">INDEX($U$2:$U$6,ROUNDUP(K2001/$T$2,0))</f>
        <v>40-60%</v>
      </c>
      <c r="V2001">
        <v>0</v>
      </c>
    </row>
    <row r="2002" spans="1:22" x14ac:dyDescent="0.25">
      <c r="A2002" s="26">
        <v>8963</v>
      </c>
      <c r="B2002" s="96" t="s">
        <v>4844</v>
      </c>
      <c r="C2002">
        <v>42091101</v>
      </c>
      <c r="D2002" t="s">
        <v>635</v>
      </c>
      <c r="E2002">
        <v>107.658448522215</v>
      </c>
      <c r="F2002">
        <f t="shared" si="241"/>
        <v>6.6910160672600999E-2</v>
      </c>
      <c r="G2002" s="27">
        <v>5</v>
      </c>
      <c r="H2002">
        <f t="shared" si="242"/>
        <v>0.67381856154398834</v>
      </c>
      <c r="I2002">
        <f t="shared" si="243"/>
        <v>4.5085308217089143E-2</v>
      </c>
      <c r="J2002" s="97">
        <v>9.0170616434178293E-3</v>
      </c>
      <c r="K2002" s="98">
        <v>2001</v>
      </c>
      <c r="L2002">
        <f t="shared" si="244"/>
        <v>20700.035096289488</v>
      </c>
      <c r="M2002">
        <f t="shared" si="245"/>
        <v>226.08188954880933</v>
      </c>
      <c r="N2002" t="e">
        <f t="shared" si="246"/>
        <v>#N/A</v>
      </c>
      <c r="O2002" t="str">
        <f t="shared" si="247"/>
        <v>NA</v>
      </c>
      <c r="P2002" t="e">
        <v>#N/A</v>
      </c>
      <c r="Q2002" t="e">
        <v>#N/A</v>
      </c>
      <c r="R2002" t="str" cm="1">
        <f t="array" ref="R2002">INDEX($U$2:$U$6,ROUNDUP(K2002/$T$2,0))</f>
        <v>40-60%</v>
      </c>
      <c r="V2002">
        <v>0</v>
      </c>
    </row>
    <row r="2003" spans="1:22" x14ac:dyDescent="0.25">
      <c r="A2003" s="26">
        <v>10053</v>
      </c>
      <c r="B2003" s="96" t="s">
        <v>2566</v>
      </c>
      <c r="C2003">
        <v>83692104</v>
      </c>
      <c r="D2003" t="s">
        <v>1679</v>
      </c>
      <c r="E2003">
        <v>5581.4139146421903</v>
      </c>
      <c r="F2003">
        <f t="shared" si="241"/>
        <v>3.4688712956135426</v>
      </c>
      <c r="G2003" s="27">
        <v>33</v>
      </c>
      <c r="H2003">
        <f t="shared" si="242"/>
        <v>8.5564002643157638E-2</v>
      </c>
      <c r="I2003">
        <f t="shared" si="243"/>
        <v>0.29681051270665082</v>
      </c>
      <c r="J2003" s="97">
        <v>8.9942579608076004E-3</v>
      </c>
      <c r="K2003" s="98">
        <v>2002</v>
      </c>
      <c r="L2003">
        <f t="shared" si="244"/>
        <v>20703.5039675851</v>
      </c>
      <c r="M2003">
        <f t="shared" si="245"/>
        <v>225.78507903610267</v>
      </c>
      <c r="N2003" t="e">
        <f t="shared" si="246"/>
        <v>#N/A</v>
      </c>
      <c r="O2003" t="str">
        <f t="shared" si="247"/>
        <v>NA</v>
      </c>
      <c r="P2003" t="e">
        <v>#N/A</v>
      </c>
      <c r="Q2003" t="e">
        <v>#N/A</v>
      </c>
      <c r="R2003" t="str" cm="1">
        <f t="array" ref="R2003">INDEX($U$2:$U$6,ROUNDUP(K2003/$T$2,0))</f>
        <v>40-60%</v>
      </c>
      <c r="V2003">
        <v>0</v>
      </c>
    </row>
    <row r="2004" spans="1:22" x14ac:dyDescent="0.25">
      <c r="A2004" s="26">
        <v>8505</v>
      </c>
      <c r="B2004" s="96" t="s">
        <v>2078</v>
      </c>
      <c r="C2004">
        <v>192151131</v>
      </c>
      <c r="D2004" t="s">
        <v>2077</v>
      </c>
      <c r="E2004">
        <v>6652.6427316052996</v>
      </c>
      <c r="F2004">
        <f t="shared" si="241"/>
        <v>4.1346443328808578</v>
      </c>
      <c r="G2004" s="27">
        <v>51</v>
      </c>
      <c r="H2004">
        <f t="shared" si="242"/>
        <v>0.11093121628159502</v>
      </c>
      <c r="I2004">
        <f t="shared" si="243"/>
        <v>0.45866112473827758</v>
      </c>
      <c r="J2004" s="97">
        <v>8.9933553870250506E-3</v>
      </c>
      <c r="K2004" s="98">
        <v>2003</v>
      </c>
      <c r="L2004">
        <f t="shared" si="244"/>
        <v>20707.638611917981</v>
      </c>
      <c r="M2004">
        <f t="shared" si="245"/>
        <v>225.32641791136439</v>
      </c>
      <c r="N2004" t="e">
        <f t="shared" si="246"/>
        <v>#N/A</v>
      </c>
      <c r="O2004" t="str">
        <f t="shared" si="247"/>
        <v>NA</v>
      </c>
      <c r="P2004" t="e">
        <v>#N/A</v>
      </c>
      <c r="Q2004" t="e">
        <v>#N/A</v>
      </c>
      <c r="R2004" t="str" cm="1">
        <f t="array" ref="R2004">INDEX($U$2:$U$6,ROUNDUP(K2004/$T$2,0))</f>
        <v>40-60%</v>
      </c>
      <c r="V2004">
        <v>0</v>
      </c>
    </row>
    <row r="2005" spans="1:22" x14ac:dyDescent="0.25">
      <c r="A2005" s="26">
        <v>283</v>
      </c>
      <c r="B2005" s="96" t="s">
        <v>1587</v>
      </c>
      <c r="C2005">
        <v>42011104</v>
      </c>
      <c r="D2005" t="s">
        <v>1586</v>
      </c>
      <c r="E2005">
        <v>13782.779158555501</v>
      </c>
      <c r="F2005">
        <f t="shared" si="241"/>
        <v>8.5660529263862646</v>
      </c>
      <c r="G2005" s="27">
        <v>162</v>
      </c>
      <c r="H2005">
        <f t="shared" si="242"/>
        <v>0.1693905851468229</v>
      </c>
      <c r="I2005">
        <f t="shared" si="243"/>
        <v>1.4510087175992241</v>
      </c>
      <c r="J2005" s="97">
        <v>8.9568439357976797E-3</v>
      </c>
      <c r="K2005" s="98">
        <v>2004</v>
      </c>
      <c r="L2005">
        <f t="shared" si="244"/>
        <v>20716.204664844368</v>
      </c>
      <c r="M2005">
        <f t="shared" si="245"/>
        <v>223.87540919376517</v>
      </c>
      <c r="N2005" t="e">
        <f t="shared" si="246"/>
        <v>#N/A</v>
      </c>
      <c r="O2005" t="str">
        <f t="shared" si="247"/>
        <v>NA</v>
      </c>
      <c r="P2005" t="e">
        <v>#N/A</v>
      </c>
      <c r="Q2005" t="e">
        <v>#N/A</v>
      </c>
      <c r="R2005" t="str" cm="1">
        <f t="array" ref="R2005">INDEX($U$2:$U$6,ROUNDUP(K2005/$T$2,0))</f>
        <v>40-60%</v>
      </c>
      <c r="V2005">
        <v>0</v>
      </c>
    </row>
    <row r="2006" spans="1:22" x14ac:dyDescent="0.25">
      <c r="A2006" s="26">
        <v>9446</v>
      </c>
      <c r="B2006" s="96" t="s">
        <v>3514</v>
      </c>
      <c r="C2006">
        <v>158031101</v>
      </c>
      <c r="D2006" t="s">
        <v>3281</v>
      </c>
      <c r="E2006">
        <v>1750.39567772899</v>
      </c>
      <c r="F2006">
        <f t="shared" si="241"/>
        <v>1.0878779849154692</v>
      </c>
      <c r="G2006" s="27">
        <v>21</v>
      </c>
      <c r="H2006">
        <f t="shared" si="242"/>
        <v>0.17289214077134066</v>
      </c>
      <c r="I2006">
        <f t="shared" si="243"/>
        <v>0.1880855537100477</v>
      </c>
      <c r="J2006" s="97">
        <v>8.9564549385737005E-3</v>
      </c>
      <c r="K2006" s="98">
        <v>2005</v>
      </c>
      <c r="L2006">
        <f t="shared" si="244"/>
        <v>20717.292542829284</v>
      </c>
      <c r="M2006">
        <f t="shared" si="245"/>
        <v>223.68732364005513</v>
      </c>
      <c r="N2006" t="e">
        <f t="shared" si="246"/>
        <v>#N/A</v>
      </c>
      <c r="O2006" t="str">
        <f t="shared" si="247"/>
        <v>NA</v>
      </c>
      <c r="P2006" t="e">
        <v>#N/A</v>
      </c>
      <c r="Q2006" t="e">
        <v>#N/A</v>
      </c>
      <c r="R2006" t="str" cm="1">
        <f t="array" ref="R2006">INDEX($U$2:$U$6,ROUNDUP(K2006/$T$2,0))</f>
        <v>40-60%</v>
      </c>
      <c r="V2006">
        <v>0</v>
      </c>
    </row>
    <row r="2007" spans="1:22" x14ac:dyDescent="0.25">
      <c r="A2007" s="26">
        <v>1636</v>
      </c>
      <c r="B2007" s="96" t="s">
        <v>4845</v>
      </c>
      <c r="C2007">
        <v>182151101</v>
      </c>
      <c r="D2007" t="s">
        <v>3150</v>
      </c>
      <c r="E2007">
        <v>4214.4265944650397</v>
      </c>
      <c r="F2007">
        <f t="shared" si="241"/>
        <v>2.6192831538005219</v>
      </c>
      <c r="G2007" s="27">
        <v>26</v>
      </c>
      <c r="H2007">
        <f t="shared" si="242"/>
        <v>8.8490448926682688E-2</v>
      </c>
      <c r="I2007">
        <f t="shared" si="243"/>
        <v>0.23178154214590543</v>
      </c>
      <c r="J2007" s="97">
        <v>8.9146746979194402E-3</v>
      </c>
      <c r="K2007" s="98">
        <v>2006</v>
      </c>
      <c r="L2007">
        <f t="shared" si="244"/>
        <v>20719.911825983083</v>
      </c>
      <c r="M2007">
        <f t="shared" si="245"/>
        <v>223.45554209790922</v>
      </c>
      <c r="N2007" t="e">
        <f t="shared" si="246"/>
        <v>#N/A</v>
      </c>
      <c r="O2007" t="str">
        <f t="shared" si="247"/>
        <v>NA</v>
      </c>
      <c r="P2007" t="e">
        <v>#N/A</v>
      </c>
      <c r="Q2007" t="e">
        <v>#N/A</v>
      </c>
      <c r="R2007" t="str" cm="1">
        <f t="array" ref="R2007">INDEX($U$2:$U$6,ROUNDUP(K2007/$T$2,0))</f>
        <v>40-60%</v>
      </c>
      <c r="V2007">
        <v>0</v>
      </c>
    </row>
    <row r="2008" spans="1:22" x14ac:dyDescent="0.25">
      <c r="A2008" s="26">
        <v>8007</v>
      </c>
      <c r="B2008" s="96" t="s">
        <v>2489</v>
      </c>
      <c r="C2008">
        <v>183181101</v>
      </c>
      <c r="D2008" t="s">
        <v>921</v>
      </c>
      <c r="E2008">
        <v>29553.7890854406</v>
      </c>
      <c r="F2008">
        <f t="shared" si="241"/>
        <v>18.367799307296831</v>
      </c>
      <c r="G2008" s="27">
        <v>140</v>
      </c>
      <c r="H2008">
        <f t="shared" si="242"/>
        <v>6.7835686976312468E-2</v>
      </c>
      <c r="I2008">
        <f t="shared" si="243"/>
        <v>1.2459922842535167</v>
      </c>
      <c r="J2008" s="97">
        <v>8.8999448875251193E-3</v>
      </c>
      <c r="K2008" s="98">
        <v>2007</v>
      </c>
      <c r="L2008">
        <f t="shared" si="244"/>
        <v>20738.279625290379</v>
      </c>
      <c r="M2008">
        <f t="shared" si="245"/>
        <v>222.20954981365571</v>
      </c>
      <c r="N2008" t="e">
        <f t="shared" si="246"/>
        <v>#N/A</v>
      </c>
      <c r="O2008" t="str">
        <f t="shared" si="247"/>
        <v>NA</v>
      </c>
      <c r="P2008" t="e">
        <v>#N/A</v>
      </c>
      <c r="Q2008" t="e">
        <v>#N/A</v>
      </c>
      <c r="R2008" t="str" cm="1">
        <f t="array" ref="R2008">INDEX($U$2:$U$6,ROUNDUP(K2008/$T$2,0))</f>
        <v>40-60%</v>
      </c>
      <c r="V2008">
        <v>0</v>
      </c>
    </row>
    <row r="2009" spans="1:22" x14ac:dyDescent="0.25">
      <c r="A2009" s="26">
        <v>4827</v>
      </c>
      <c r="B2009" s="96" t="s">
        <v>2027</v>
      </c>
      <c r="C2009">
        <v>182541103</v>
      </c>
      <c r="D2009" t="s">
        <v>1066</v>
      </c>
      <c r="E2009">
        <v>1506.8203210489201</v>
      </c>
      <c r="F2009">
        <f t="shared" si="241"/>
        <v>0.93649491674886265</v>
      </c>
      <c r="G2009" s="27">
        <v>41</v>
      </c>
      <c r="H2009">
        <f t="shared" si="242"/>
        <v>0.38828825331046696</v>
      </c>
      <c r="I2009">
        <f t="shared" si="243"/>
        <v>0.36362997545854703</v>
      </c>
      <c r="J2009" s="97">
        <v>8.8690237916718793E-3</v>
      </c>
      <c r="K2009" s="98">
        <v>2008</v>
      </c>
      <c r="L2009">
        <f t="shared" si="244"/>
        <v>20739.216120207129</v>
      </c>
      <c r="M2009">
        <f t="shared" si="245"/>
        <v>221.84591983819718</v>
      </c>
      <c r="N2009" t="e">
        <f t="shared" si="246"/>
        <v>#N/A</v>
      </c>
      <c r="O2009" t="str">
        <f t="shared" si="247"/>
        <v>NA</v>
      </c>
      <c r="P2009" t="e">
        <v>#N/A</v>
      </c>
      <c r="Q2009" t="e">
        <v>#N/A</v>
      </c>
      <c r="R2009" t="str" cm="1">
        <f t="array" ref="R2009">INDEX($U$2:$U$6,ROUNDUP(K2009/$T$2,0))</f>
        <v>40-60%</v>
      </c>
      <c r="V2009">
        <v>0</v>
      </c>
    </row>
    <row r="2010" spans="1:22" x14ac:dyDescent="0.25">
      <c r="A2010" s="26">
        <v>6300</v>
      </c>
      <c r="B2010" s="96" t="s">
        <v>1352</v>
      </c>
      <c r="C2010">
        <v>152321101</v>
      </c>
      <c r="D2010" t="s">
        <v>1351</v>
      </c>
      <c r="E2010">
        <v>26067.912842218098</v>
      </c>
      <c r="F2010">
        <f t="shared" si="241"/>
        <v>16.201313139973958</v>
      </c>
      <c r="G2010" s="27">
        <v>121</v>
      </c>
      <c r="H2010">
        <f t="shared" si="242"/>
        <v>6.6185102998144424E-2</v>
      </c>
      <c r="I2010">
        <f t="shared" si="243"/>
        <v>1.072285578874367</v>
      </c>
      <c r="J2010" s="97">
        <v>8.8618642882179102E-3</v>
      </c>
      <c r="K2010" s="98">
        <v>2009</v>
      </c>
      <c r="L2010">
        <f t="shared" si="244"/>
        <v>20755.417433347102</v>
      </c>
      <c r="M2010">
        <f t="shared" si="245"/>
        <v>220.77363425932282</v>
      </c>
      <c r="N2010" t="e">
        <f t="shared" si="246"/>
        <v>#N/A</v>
      </c>
      <c r="O2010" t="str">
        <f t="shared" si="247"/>
        <v>NA</v>
      </c>
      <c r="P2010" t="e">
        <v>#N/A</v>
      </c>
      <c r="Q2010" t="e">
        <v>#N/A</v>
      </c>
      <c r="R2010" t="str" cm="1">
        <f t="array" ref="R2010">INDEX($U$2:$U$6,ROUNDUP(K2010/$T$2,0))</f>
        <v>40-60%</v>
      </c>
      <c r="V2010">
        <v>0</v>
      </c>
    </row>
    <row r="2011" spans="1:22" x14ac:dyDescent="0.25">
      <c r="A2011" s="26">
        <v>7254</v>
      </c>
      <c r="B2011" s="96" t="s">
        <v>1791</v>
      </c>
      <c r="C2011">
        <v>152101101</v>
      </c>
      <c r="D2011" t="s">
        <v>737</v>
      </c>
      <c r="E2011">
        <v>6675.89352232279</v>
      </c>
      <c r="F2011">
        <f t="shared" si="241"/>
        <v>4.1490947932397697</v>
      </c>
      <c r="G2011" s="27">
        <v>49</v>
      </c>
      <c r="H2011">
        <f t="shared" si="242"/>
        <v>0.10456521168858854</v>
      </c>
      <c r="I2011">
        <f t="shared" si="243"/>
        <v>0.43385097537113704</v>
      </c>
      <c r="J2011" s="97">
        <v>8.8541015381864707E-3</v>
      </c>
      <c r="K2011" s="98">
        <v>2010</v>
      </c>
      <c r="L2011">
        <f t="shared" si="244"/>
        <v>20759.566528140342</v>
      </c>
      <c r="M2011">
        <f t="shared" si="245"/>
        <v>220.33978328395168</v>
      </c>
      <c r="N2011" t="e">
        <f t="shared" si="246"/>
        <v>#N/A</v>
      </c>
      <c r="O2011" t="str">
        <f t="shared" si="247"/>
        <v>NA</v>
      </c>
      <c r="P2011" t="e">
        <v>#N/A</v>
      </c>
      <c r="Q2011">
        <v>220.33978328395168</v>
      </c>
      <c r="R2011" t="str" cm="1">
        <f t="array" ref="R2011">INDEX($U$2:$U$6,ROUNDUP(K2011/$T$2,0))</f>
        <v>40-60%</v>
      </c>
      <c r="V2011">
        <v>0</v>
      </c>
    </row>
    <row r="2012" spans="1:22" x14ac:dyDescent="0.25">
      <c r="A2012" s="26">
        <v>2986</v>
      </c>
      <c r="B2012" s="96" t="s">
        <v>927</v>
      </c>
      <c r="C2012">
        <v>163751102</v>
      </c>
      <c r="D2012" t="s">
        <v>554</v>
      </c>
      <c r="E2012">
        <v>12676.9830238183</v>
      </c>
      <c r="F2012">
        <f t="shared" si="241"/>
        <v>7.8787961614781237</v>
      </c>
      <c r="G2012" s="27">
        <v>77</v>
      </c>
      <c r="H2012">
        <f t="shared" si="242"/>
        <v>8.6437433984392742E-2</v>
      </c>
      <c r="I2012">
        <f t="shared" si="243"/>
        <v>0.68102292308425227</v>
      </c>
      <c r="J2012" s="97">
        <v>8.8444535465487303E-3</v>
      </c>
      <c r="K2012" s="98">
        <v>2011</v>
      </c>
      <c r="L2012">
        <f t="shared" si="244"/>
        <v>20767.445324301822</v>
      </c>
      <c r="M2012">
        <f t="shared" si="245"/>
        <v>219.65876036086743</v>
      </c>
      <c r="N2012" t="e">
        <f t="shared" si="246"/>
        <v>#N/A</v>
      </c>
      <c r="O2012" t="str">
        <f t="shared" si="247"/>
        <v>NA</v>
      </c>
      <c r="P2012" t="e">
        <v>#N/A</v>
      </c>
      <c r="Q2012" t="e">
        <v>#N/A</v>
      </c>
      <c r="R2012" t="str" cm="1">
        <f t="array" ref="R2012">INDEX($U$2:$U$6,ROUNDUP(K2012/$T$2,0))</f>
        <v>40-60%</v>
      </c>
      <c r="V2012">
        <v>0</v>
      </c>
    </row>
    <row r="2013" spans="1:22" x14ac:dyDescent="0.25">
      <c r="A2013" s="26">
        <v>8230</v>
      </c>
      <c r="B2013" s="96" t="s">
        <v>4846</v>
      </c>
      <c r="C2013">
        <v>182631102</v>
      </c>
      <c r="D2013" t="s">
        <v>2802</v>
      </c>
      <c r="E2013">
        <v>382.65060539296599</v>
      </c>
      <c r="F2013">
        <f t="shared" si="241"/>
        <v>0.23781889707455933</v>
      </c>
      <c r="G2013" s="27">
        <v>5</v>
      </c>
      <c r="H2013">
        <f t="shared" si="242"/>
        <v>0.1858064848093095</v>
      </c>
      <c r="I2013">
        <f t="shared" si="243"/>
        <v>4.4188293286650845E-2</v>
      </c>
      <c r="J2013" s="97">
        <v>8.8376586573301694E-3</v>
      </c>
      <c r="K2013" s="98">
        <v>2012</v>
      </c>
      <c r="L2013">
        <f t="shared" si="244"/>
        <v>20767.683143198898</v>
      </c>
      <c r="M2013">
        <f t="shared" si="245"/>
        <v>219.61457206758078</v>
      </c>
      <c r="N2013" t="e">
        <f t="shared" si="246"/>
        <v>#N/A</v>
      </c>
      <c r="O2013" t="str">
        <f t="shared" si="247"/>
        <v>NA</v>
      </c>
      <c r="P2013" t="e">
        <v>#N/A</v>
      </c>
      <c r="Q2013" t="e">
        <v>#N/A</v>
      </c>
      <c r="R2013" t="str" cm="1">
        <f t="array" ref="R2013">INDEX($U$2:$U$6,ROUNDUP(K2013/$T$2,0))</f>
        <v>40-60%</v>
      </c>
      <c r="V2013">
        <v>0</v>
      </c>
    </row>
    <row r="2014" spans="1:22" x14ac:dyDescent="0.25">
      <c r="A2014" s="26">
        <v>1189</v>
      </c>
      <c r="B2014" s="96" t="s">
        <v>2886</v>
      </c>
      <c r="C2014">
        <v>163781705</v>
      </c>
      <c r="D2014" t="s">
        <v>1134</v>
      </c>
      <c r="E2014">
        <v>623.71224661862595</v>
      </c>
      <c r="F2014">
        <f t="shared" si="241"/>
        <v>0.38763968093140211</v>
      </c>
      <c r="G2014" s="27">
        <v>43</v>
      </c>
      <c r="H2014">
        <f t="shared" si="242"/>
        <v>0.97983283197588489</v>
      </c>
      <c r="I2014">
        <f t="shared" si="243"/>
        <v>0.37982208635324416</v>
      </c>
      <c r="J2014" s="97">
        <v>8.8330717756568405E-3</v>
      </c>
      <c r="K2014" s="98">
        <v>2013</v>
      </c>
      <c r="L2014">
        <f t="shared" si="244"/>
        <v>20768.070782879829</v>
      </c>
      <c r="M2014">
        <f t="shared" si="245"/>
        <v>219.23474998122754</v>
      </c>
      <c r="N2014" t="e">
        <f t="shared" si="246"/>
        <v>#N/A</v>
      </c>
      <c r="O2014" t="str">
        <f t="shared" si="247"/>
        <v>NA</v>
      </c>
      <c r="P2014" t="e">
        <v>#N/A</v>
      </c>
      <c r="Q2014" t="e">
        <v>#N/A</v>
      </c>
      <c r="R2014" t="str" cm="1">
        <f t="array" ref="R2014">INDEX($U$2:$U$6,ROUNDUP(K2014/$T$2,0))</f>
        <v>40-60%</v>
      </c>
      <c r="V2014">
        <v>0</v>
      </c>
    </row>
    <row r="2015" spans="1:22" x14ac:dyDescent="0.25">
      <c r="A2015" s="26">
        <v>299</v>
      </c>
      <c r="B2015" s="96" t="s">
        <v>1031</v>
      </c>
      <c r="C2015">
        <v>42811111</v>
      </c>
      <c r="D2015" t="s">
        <v>1030</v>
      </c>
      <c r="E2015">
        <v>16840.119681384502</v>
      </c>
      <c r="F2015">
        <f t="shared" si="241"/>
        <v>10.466202412296148</v>
      </c>
      <c r="G2015" s="27">
        <v>97</v>
      </c>
      <c r="H2015">
        <f t="shared" si="242"/>
        <v>8.1481695534659157E-2</v>
      </c>
      <c r="I2015">
        <f t="shared" si="243"/>
        <v>0.85280391836282998</v>
      </c>
      <c r="J2015" s="97">
        <v>8.7917929728126808E-3</v>
      </c>
      <c r="K2015" s="98">
        <v>2014</v>
      </c>
      <c r="L2015">
        <f t="shared" si="244"/>
        <v>20778.536985292125</v>
      </c>
      <c r="M2015">
        <f t="shared" si="245"/>
        <v>218.3819460628647</v>
      </c>
      <c r="N2015" t="e">
        <f t="shared" si="246"/>
        <v>#N/A</v>
      </c>
      <c r="O2015" t="str">
        <f t="shared" si="247"/>
        <v>NA</v>
      </c>
      <c r="P2015" t="e">
        <v>#N/A</v>
      </c>
      <c r="Q2015" t="e">
        <v>#N/A</v>
      </c>
      <c r="R2015" t="str" cm="1">
        <f t="array" ref="R2015">INDEX($U$2:$U$6,ROUNDUP(K2015/$T$2,0))</f>
        <v>40-60%</v>
      </c>
      <c r="V2015">
        <v>0</v>
      </c>
    </row>
    <row r="2016" spans="1:22" x14ac:dyDescent="0.25">
      <c r="A2016" s="26">
        <v>8131</v>
      </c>
      <c r="B2016" s="96" t="s">
        <v>4847</v>
      </c>
      <c r="C2016">
        <v>43211101</v>
      </c>
      <c r="D2016" t="s">
        <v>436</v>
      </c>
      <c r="E2016">
        <v>643.68301837193803</v>
      </c>
      <c r="F2016">
        <f t="shared" si="241"/>
        <v>0.40005159625353515</v>
      </c>
      <c r="G2016" s="27">
        <v>7</v>
      </c>
      <c r="H2016">
        <f t="shared" si="242"/>
        <v>0.15303595622492044</v>
      </c>
      <c r="I2016">
        <f t="shared" si="243"/>
        <v>6.1222278571965556E-2</v>
      </c>
      <c r="J2016" s="97">
        <v>8.7460397959950795E-3</v>
      </c>
      <c r="K2016" s="98">
        <v>2015</v>
      </c>
      <c r="L2016">
        <f t="shared" si="244"/>
        <v>20778.937036888379</v>
      </c>
      <c r="M2016">
        <f t="shared" si="245"/>
        <v>218.32072378429274</v>
      </c>
      <c r="N2016" t="e">
        <f t="shared" si="246"/>
        <v>#N/A</v>
      </c>
      <c r="O2016" t="str">
        <f t="shared" si="247"/>
        <v>NA</v>
      </c>
      <c r="P2016" t="e">
        <v>#N/A</v>
      </c>
      <c r="Q2016" t="e">
        <v>#N/A</v>
      </c>
      <c r="R2016" t="str" cm="1">
        <f t="array" ref="R2016">INDEX($U$2:$U$6,ROUNDUP(K2016/$T$2,0))</f>
        <v>40-60%</v>
      </c>
      <c r="V2016">
        <v>0</v>
      </c>
    </row>
    <row r="2017" spans="1:22" x14ac:dyDescent="0.25">
      <c r="A2017" s="26">
        <v>3395</v>
      </c>
      <c r="B2017" s="96" t="s">
        <v>2205</v>
      </c>
      <c r="C2017">
        <v>42261101</v>
      </c>
      <c r="D2017" t="s">
        <v>697</v>
      </c>
      <c r="E2017">
        <v>10763.125211411199</v>
      </c>
      <c r="F2017">
        <f t="shared" si="241"/>
        <v>6.6893257995097573</v>
      </c>
      <c r="G2017" s="27">
        <v>53</v>
      </c>
      <c r="H2017">
        <f t="shared" si="242"/>
        <v>6.8950133250851947E-2</v>
      </c>
      <c r="I2017">
        <f t="shared" si="243"/>
        <v>0.46122990523455948</v>
      </c>
      <c r="J2017" s="97">
        <v>8.7024510421614999E-3</v>
      </c>
      <c r="K2017" s="98">
        <v>2016</v>
      </c>
      <c r="L2017">
        <f t="shared" si="244"/>
        <v>20785.62636268789</v>
      </c>
      <c r="M2017">
        <f t="shared" si="245"/>
        <v>217.85949387905819</v>
      </c>
      <c r="N2017" t="e">
        <f t="shared" si="246"/>
        <v>#N/A</v>
      </c>
      <c r="O2017" t="str">
        <f t="shared" si="247"/>
        <v>NA</v>
      </c>
      <c r="P2017" t="e">
        <v>#N/A</v>
      </c>
      <c r="Q2017" t="e">
        <v>#N/A</v>
      </c>
      <c r="R2017" t="str" cm="1">
        <f t="array" ref="R2017">INDEX($U$2:$U$6,ROUNDUP(K2017/$T$2,0))</f>
        <v>40-60%</v>
      </c>
      <c r="V2017">
        <v>0</v>
      </c>
    </row>
    <row r="2018" spans="1:22" x14ac:dyDescent="0.25">
      <c r="A2018" s="26">
        <v>6220</v>
      </c>
      <c r="B2018" s="96" t="s">
        <v>2967</v>
      </c>
      <c r="C2018">
        <v>43371102</v>
      </c>
      <c r="D2018" t="s">
        <v>2190</v>
      </c>
      <c r="E2018">
        <v>114.99106409575199</v>
      </c>
      <c r="F2018">
        <f t="shared" si="241"/>
        <v>7.146741087368054E-2</v>
      </c>
      <c r="G2018" s="27">
        <v>55</v>
      </c>
      <c r="H2018">
        <f t="shared" si="242"/>
        <v>6.6957347193553813</v>
      </c>
      <c r="I2018">
        <f t="shared" si="243"/>
        <v>0.47852682428933907</v>
      </c>
      <c r="J2018" s="97">
        <v>8.7004877143516193E-3</v>
      </c>
      <c r="K2018" s="98">
        <v>2017</v>
      </c>
      <c r="L2018">
        <f t="shared" si="244"/>
        <v>20785.697830098765</v>
      </c>
      <c r="M2018">
        <f t="shared" si="245"/>
        <v>217.38096705476886</v>
      </c>
      <c r="N2018" t="e">
        <f t="shared" si="246"/>
        <v>#N/A</v>
      </c>
      <c r="O2018" t="str">
        <f t="shared" si="247"/>
        <v>NA</v>
      </c>
      <c r="P2018" t="e">
        <v>#N/A</v>
      </c>
      <c r="Q2018" t="e">
        <v>#N/A</v>
      </c>
      <c r="R2018" t="str" cm="1">
        <f t="array" ref="R2018">INDEX($U$2:$U$6,ROUNDUP(K2018/$T$2,0))</f>
        <v>40-60%</v>
      </c>
      <c r="V2018">
        <v>0</v>
      </c>
    </row>
    <row r="2019" spans="1:22" x14ac:dyDescent="0.25">
      <c r="A2019" s="26">
        <v>8104</v>
      </c>
      <c r="B2019" s="96" t="s">
        <v>2158</v>
      </c>
      <c r="C2019">
        <v>42811111</v>
      </c>
      <c r="D2019" t="s">
        <v>1030</v>
      </c>
      <c r="E2019">
        <v>3437.9631293253201</v>
      </c>
      <c r="F2019">
        <f t="shared" si="241"/>
        <v>2.1367079734775141</v>
      </c>
      <c r="G2019" s="27">
        <v>20</v>
      </c>
      <c r="H2019">
        <f t="shared" si="242"/>
        <v>8.1289284639055923E-2</v>
      </c>
      <c r="I2019">
        <f t="shared" si="243"/>
        <v>0.173691462646554</v>
      </c>
      <c r="J2019" s="97">
        <v>8.6845731323277001E-3</v>
      </c>
      <c r="K2019" s="98">
        <v>2018</v>
      </c>
      <c r="L2019">
        <f t="shared" si="244"/>
        <v>20787.834538072242</v>
      </c>
      <c r="M2019">
        <f t="shared" si="245"/>
        <v>217.2072755921223</v>
      </c>
      <c r="N2019" t="e">
        <f t="shared" si="246"/>
        <v>#N/A</v>
      </c>
      <c r="O2019" t="str">
        <f t="shared" si="247"/>
        <v>NA</v>
      </c>
      <c r="P2019" t="e">
        <v>#N/A</v>
      </c>
      <c r="Q2019" t="e">
        <v>#N/A</v>
      </c>
      <c r="R2019" t="str" cm="1">
        <f t="array" ref="R2019">INDEX($U$2:$U$6,ROUNDUP(K2019/$T$2,0))</f>
        <v>40-60%</v>
      </c>
      <c r="V2019">
        <v>0</v>
      </c>
    </row>
    <row r="2020" spans="1:22" x14ac:dyDescent="0.25">
      <c r="A2020" s="26">
        <v>5024</v>
      </c>
      <c r="B2020" s="96" t="s">
        <v>1869</v>
      </c>
      <c r="C2020">
        <v>42811113</v>
      </c>
      <c r="D2020" t="s">
        <v>1267</v>
      </c>
      <c r="E2020">
        <v>3158.1165346001999</v>
      </c>
      <c r="F2020">
        <f t="shared" si="241"/>
        <v>1.9627821843382225</v>
      </c>
      <c r="G2020" s="27">
        <v>28</v>
      </c>
      <c r="H2020">
        <f t="shared" si="242"/>
        <v>0.12379408565267902</v>
      </c>
      <c r="I2020">
        <f t="shared" si="243"/>
        <v>0.24298082584551833</v>
      </c>
      <c r="J2020" s="97">
        <v>8.6778866373399405E-3</v>
      </c>
      <c r="K2020" s="98">
        <v>2019</v>
      </c>
      <c r="L2020">
        <f t="shared" si="244"/>
        <v>20789.797320256581</v>
      </c>
      <c r="M2020">
        <f t="shared" si="245"/>
        <v>216.96429476627679</v>
      </c>
      <c r="N2020" t="e">
        <f t="shared" si="246"/>
        <v>#N/A</v>
      </c>
      <c r="O2020" t="str">
        <f t="shared" si="247"/>
        <v>NA</v>
      </c>
      <c r="P2020" t="e">
        <v>#N/A</v>
      </c>
      <c r="Q2020" t="e">
        <v>#N/A</v>
      </c>
      <c r="R2020" t="str" cm="1">
        <f t="array" ref="R2020">INDEX($U$2:$U$6,ROUNDUP(K2020/$T$2,0))</f>
        <v>40-60%</v>
      </c>
      <c r="V2020">
        <v>0</v>
      </c>
    </row>
    <row r="2021" spans="1:22" x14ac:dyDescent="0.25">
      <c r="A2021" s="26">
        <v>2418</v>
      </c>
      <c r="B2021" s="96" t="s">
        <v>4848</v>
      </c>
      <c r="C2021">
        <v>42141101</v>
      </c>
      <c r="D2021" t="s">
        <v>935</v>
      </c>
      <c r="E2021">
        <v>12188.0094880014</v>
      </c>
      <c r="F2021">
        <f t="shared" si="241"/>
        <v>7.5748971336242388</v>
      </c>
      <c r="G2021" s="27">
        <v>189</v>
      </c>
      <c r="H2021">
        <f t="shared" si="242"/>
        <v>0.21651636567829105</v>
      </c>
      <c r="I2021">
        <f t="shared" si="243"/>
        <v>1.6400891977592245</v>
      </c>
      <c r="J2021" s="97">
        <v>8.6777206230646796E-3</v>
      </c>
      <c r="K2021" s="98">
        <v>2020</v>
      </c>
      <c r="L2021">
        <f t="shared" si="244"/>
        <v>20797.372217390206</v>
      </c>
      <c r="M2021">
        <f t="shared" si="245"/>
        <v>215.32420556851756</v>
      </c>
      <c r="N2021" t="e">
        <f t="shared" si="246"/>
        <v>#N/A</v>
      </c>
      <c r="O2021" t="str">
        <f t="shared" si="247"/>
        <v>NA</v>
      </c>
      <c r="P2021" t="e">
        <v>#N/A</v>
      </c>
      <c r="Q2021" t="e">
        <v>#N/A</v>
      </c>
      <c r="R2021" t="str" cm="1">
        <f t="array" ref="R2021">INDEX($U$2:$U$6,ROUNDUP(K2021/$T$2,0))</f>
        <v>40-60%</v>
      </c>
      <c r="V2021">
        <v>0</v>
      </c>
    </row>
    <row r="2022" spans="1:22" x14ac:dyDescent="0.25">
      <c r="A2022" s="26">
        <v>6344</v>
      </c>
      <c r="B2022" s="96" t="s">
        <v>639</v>
      </c>
      <c r="C2022">
        <v>163201102</v>
      </c>
      <c r="D2022" t="s">
        <v>450</v>
      </c>
      <c r="E2022">
        <v>25207.413834476101</v>
      </c>
      <c r="F2022">
        <f t="shared" si="241"/>
        <v>15.666509530438844</v>
      </c>
      <c r="G2022" s="27">
        <v>146</v>
      </c>
      <c r="H2022">
        <f t="shared" si="242"/>
        <v>8.0749486734695189E-2</v>
      </c>
      <c r="I2022">
        <f t="shared" si="243"/>
        <v>1.2650626035071473</v>
      </c>
      <c r="J2022" s="97">
        <v>8.6648123527886794E-3</v>
      </c>
      <c r="K2022" s="98">
        <v>2021</v>
      </c>
      <c r="L2022">
        <f t="shared" si="244"/>
        <v>20813.038726920644</v>
      </c>
      <c r="M2022">
        <f t="shared" si="245"/>
        <v>214.05914296501041</v>
      </c>
      <c r="N2022" t="e">
        <f t="shared" si="246"/>
        <v>#N/A</v>
      </c>
      <c r="O2022" t="str">
        <f t="shared" si="247"/>
        <v>NA</v>
      </c>
      <c r="P2022" t="e">
        <v>#N/A</v>
      </c>
      <c r="Q2022" t="e">
        <v>#N/A</v>
      </c>
      <c r="R2022" t="str" cm="1">
        <f t="array" ref="R2022">INDEX($U$2:$U$6,ROUNDUP(K2022/$T$2,0))</f>
        <v>40-60%</v>
      </c>
      <c r="V2022">
        <v>0</v>
      </c>
    </row>
    <row r="2023" spans="1:22" x14ac:dyDescent="0.25">
      <c r="A2023" s="26">
        <v>147</v>
      </c>
      <c r="B2023" s="96" t="s">
        <v>647</v>
      </c>
      <c r="C2023">
        <v>152431102</v>
      </c>
      <c r="D2023" t="s">
        <v>646</v>
      </c>
      <c r="E2023">
        <v>16843.726475497999</v>
      </c>
      <c r="F2023">
        <f t="shared" si="241"/>
        <v>10.468444049408328</v>
      </c>
      <c r="G2023" s="27">
        <v>88</v>
      </c>
      <c r="H2023">
        <f t="shared" si="242"/>
        <v>7.2641282140786329E-2</v>
      </c>
      <c r="I2023">
        <f t="shared" si="243"/>
        <v>0.76044119776810604</v>
      </c>
      <c r="J2023" s="97">
        <v>8.6413772473648408E-3</v>
      </c>
      <c r="K2023" s="98">
        <v>2022</v>
      </c>
      <c r="L2023">
        <f t="shared" si="244"/>
        <v>20823.507170970053</v>
      </c>
      <c r="M2023">
        <f t="shared" si="245"/>
        <v>213.29870176724231</v>
      </c>
      <c r="N2023" t="e">
        <f t="shared" si="246"/>
        <v>#N/A</v>
      </c>
      <c r="O2023" t="str">
        <f t="shared" si="247"/>
        <v>NA</v>
      </c>
      <c r="P2023" t="e">
        <v>#N/A</v>
      </c>
      <c r="Q2023" t="e">
        <v>#N/A</v>
      </c>
      <c r="R2023" t="str" cm="1">
        <f t="array" ref="R2023">INDEX($U$2:$U$6,ROUNDUP(K2023/$T$2,0))</f>
        <v>40-60%</v>
      </c>
      <c r="V2023">
        <v>0</v>
      </c>
    </row>
    <row r="2024" spans="1:22" x14ac:dyDescent="0.25">
      <c r="A2024" s="26">
        <v>8652</v>
      </c>
      <c r="B2024" s="96" t="s">
        <v>4849</v>
      </c>
      <c r="C2024">
        <v>82161102</v>
      </c>
      <c r="D2024" t="s">
        <v>3403</v>
      </c>
      <c r="E2024">
        <v>150.535515185089</v>
      </c>
      <c r="F2024">
        <f t="shared" si="241"/>
        <v>9.355843081733313E-2</v>
      </c>
      <c r="G2024" s="27">
        <v>14</v>
      </c>
      <c r="H2024">
        <f t="shared" si="242"/>
        <v>1.2885110507319173</v>
      </c>
      <c r="I2024">
        <f t="shared" si="243"/>
        <v>0.1205510719972713</v>
      </c>
      <c r="J2024" s="97">
        <v>8.6107908569479502E-3</v>
      </c>
      <c r="K2024" s="98">
        <v>2023</v>
      </c>
      <c r="L2024">
        <f t="shared" si="244"/>
        <v>20823.60072940087</v>
      </c>
      <c r="M2024">
        <f t="shared" si="245"/>
        <v>213.17815069524502</v>
      </c>
      <c r="N2024" t="e">
        <f t="shared" si="246"/>
        <v>#N/A</v>
      </c>
      <c r="O2024" t="str">
        <f t="shared" si="247"/>
        <v>NA</v>
      </c>
      <c r="P2024" t="e">
        <v>#N/A</v>
      </c>
      <c r="Q2024" t="e">
        <v>#N/A</v>
      </c>
      <c r="R2024" t="str" cm="1">
        <f t="array" ref="R2024">INDEX($U$2:$U$6,ROUNDUP(K2024/$T$2,0))</f>
        <v>40-60%</v>
      </c>
      <c r="V2024">
        <v>0</v>
      </c>
    </row>
    <row r="2025" spans="1:22" x14ac:dyDescent="0.25">
      <c r="A2025" s="26">
        <v>10013</v>
      </c>
      <c r="B2025" s="96" t="s">
        <v>3098</v>
      </c>
      <c r="C2025">
        <v>83192101</v>
      </c>
      <c r="D2025" t="s">
        <v>1259</v>
      </c>
      <c r="E2025">
        <v>3063.6094078399501</v>
      </c>
      <c r="F2025">
        <f t="shared" si="241"/>
        <v>1.9040456232690803</v>
      </c>
      <c r="G2025" s="27">
        <v>19</v>
      </c>
      <c r="H2025">
        <f t="shared" si="242"/>
        <v>8.567912164854169E-2</v>
      </c>
      <c r="I2025">
        <f t="shared" si="243"/>
        <v>0.16313695658044491</v>
      </c>
      <c r="J2025" s="97">
        <v>8.5861556094971002E-3</v>
      </c>
      <c r="K2025" s="98">
        <v>2024</v>
      </c>
      <c r="L2025">
        <f t="shared" si="244"/>
        <v>20825.504775024139</v>
      </c>
      <c r="M2025">
        <f t="shared" si="245"/>
        <v>213.01501373866458</v>
      </c>
      <c r="N2025" t="e">
        <f t="shared" si="246"/>
        <v>#N/A</v>
      </c>
      <c r="O2025" t="str">
        <f t="shared" si="247"/>
        <v>NA</v>
      </c>
      <c r="P2025" t="e">
        <v>#N/A</v>
      </c>
      <c r="Q2025" t="e">
        <v>#N/A</v>
      </c>
      <c r="R2025" t="str" cm="1">
        <f t="array" ref="R2025">INDEX($U$2:$U$6,ROUNDUP(K2025/$T$2,0))</f>
        <v>40-60%</v>
      </c>
      <c r="V2025">
        <v>0</v>
      </c>
    </row>
    <row r="2026" spans="1:22" x14ac:dyDescent="0.25">
      <c r="A2026" s="26">
        <v>3970</v>
      </c>
      <c r="B2026" s="96" t="s">
        <v>4850</v>
      </c>
      <c r="C2026">
        <v>43291105</v>
      </c>
      <c r="D2026" t="s">
        <v>1101</v>
      </c>
      <c r="E2026">
        <v>4473.6470721261903</v>
      </c>
      <c r="F2026">
        <f t="shared" si="241"/>
        <v>2.7803897278596583</v>
      </c>
      <c r="G2026" s="27">
        <v>107</v>
      </c>
      <c r="H2026">
        <f t="shared" si="242"/>
        <v>0.33017934956754569</v>
      </c>
      <c r="I2026">
        <f t="shared" si="243"/>
        <v>0.91802727188898736</v>
      </c>
      <c r="J2026" s="97">
        <v>8.5796941298036198E-3</v>
      </c>
      <c r="K2026" s="98">
        <v>2025</v>
      </c>
      <c r="L2026">
        <f t="shared" si="244"/>
        <v>20828.285164752</v>
      </c>
      <c r="M2026">
        <f t="shared" si="245"/>
        <v>212.0969864667756</v>
      </c>
      <c r="N2026" t="e">
        <f t="shared" si="246"/>
        <v>#N/A</v>
      </c>
      <c r="O2026" t="str">
        <f t="shared" si="247"/>
        <v>NA</v>
      </c>
      <c r="P2026" t="e">
        <v>#N/A</v>
      </c>
      <c r="Q2026" t="e">
        <v>#N/A</v>
      </c>
      <c r="R2026" t="str" cm="1">
        <f t="array" ref="R2026">INDEX($U$2:$U$6,ROUNDUP(K2026/$T$2,0))</f>
        <v>40-60%</v>
      </c>
      <c r="V2026">
        <v>0</v>
      </c>
    </row>
    <row r="2027" spans="1:22" x14ac:dyDescent="0.25">
      <c r="A2027" s="26">
        <v>5419</v>
      </c>
      <c r="B2027" s="96" t="s">
        <v>1399</v>
      </c>
      <c r="C2027">
        <v>42091101</v>
      </c>
      <c r="D2027" t="s">
        <v>635</v>
      </c>
      <c r="E2027">
        <v>3008.5895105193299</v>
      </c>
      <c r="F2027">
        <f t="shared" si="241"/>
        <v>1.8698505348162398</v>
      </c>
      <c r="G2027" s="27">
        <v>22</v>
      </c>
      <c r="H2027">
        <f t="shared" si="242"/>
        <v>0.10068097921012767</v>
      </c>
      <c r="I2027">
        <f t="shared" si="243"/>
        <v>0.18825838282187993</v>
      </c>
      <c r="J2027" s="97">
        <v>8.5571992191763608E-3</v>
      </c>
      <c r="K2027" s="98">
        <v>2026</v>
      </c>
      <c r="L2027">
        <f t="shared" si="244"/>
        <v>20830.155015286815</v>
      </c>
      <c r="M2027">
        <f t="shared" si="245"/>
        <v>211.90872808395372</v>
      </c>
      <c r="N2027" t="e">
        <f t="shared" si="246"/>
        <v>#N/A</v>
      </c>
      <c r="O2027" t="str">
        <f t="shared" si="247"/>
        <v>NA</v>
      </c>
      <c r="P2027" t="e">
        <v>#N/A</v>
      </c>
      <c r="Q2027" t="e">
        <v>#N/A</v>
      </c>
      <c r="R2027" t="str" cm="1">
        <f t="array" ref="R2027">INDEX($U$2:$U$6,ROUNDUP(K2027/$T$2,0))</f>
        <v>40-60%</v>
      </c>
      <c r="V2027">
        <v>0</v>
      </c>
    </row>
    <row r="2028" spans="1:22" x14ac:dyDescent="0.25">
      <c r="A2028" s="26">
        <v>3836</v>
      </c>
      <c r="B2028" s="96" t="s">
        <v>4851</v>
      </c>
      <c r="C2028">
        <v>182971101</v>
      </c>
      <c r="D2028" t="s">
        <v>2551</v>
      </c>
      <c r="E2028">
        <v>5917.6188896521599</v>
      </c>
      <c r="F2028">
        <f t="shared" si="241"/>
        <v>3.677824045775115</v>
      </c>
      <c r="G2028" s="27">
        <v>32</v>
      </c>
      <c r="H2028">
        <f t="shared" si="242"/>
        <v>7.4230573419418161E-2</v>
      </c>
      <c r="I2028">
        <f t="shared" si="243"/>
        <v>0.27300698785361122</v>
      </c>
      <c r="J2028" s="97">
        <v>8.5314683704253505E-3</v>
      </c>
      <c r="K2028" s="98">
        <v>2027</v>
      </c>
      <c r="L2028">
        <f t="shared" si="244"/>
        <v>20833.83283933259</v>
      </c>
      <c r="M2028">
        <f t="shared" si="245"/>
        <v>211.6357210961001</v>
      </c>
      <c r="N2028" t="e">
        <f t="shared" si="246"/>
        <v>#N/A</v>
      </c>
      <c r="O2028" t="str">
        <f t="shared" si="247"/>
        <v>NA</v>
      </c>
      <c r="P2028" t="e">
        <v>#N/A</v>
      </c>
      <c r="Q2028" t="e">
        <v>#N/A</v>
      </c>
      <c r="R2028" t="str" cm="1">
        <f t="array" ref="R2028">INDEX($U$2:$U$6,ROUNDUP(K2028/$T$2,0))</f>
        <v>40-60%</v>
      </c>
      <c r="V2028">
        <v>0</v>
      </c>
    </row>
    <row r="2029" spans="1:22" x14ac:dyDescent="0.25">
      <c r="A2029" s="26">
        <v>589</v>
      </c>
      <c r="B2029" s="96" t="s">
        <v>869</v>
      </c>
      <c r="C2029">
        <v>152762101</v>
      </c>
      <c r="D2029" t="s">
        <v>386</v>
      </c>
      <c r="E2029">
        <v>40624.272686910001</v>
      </c>
      <c r="F2029">
        <f t="shared" si="241"/>
        <v>25.248149587886886</v>
      </c>
      <c r="G2029" s="27">
        <v>309</v>
      </c>
      <c r="H2029">
        <f t="shared" si="242"/>
        <v>0.10438056827289571</v>
      </c>
      <c r="I2029">
        <f t="shared" si="243"/>
        <v>2.6354162018227107</v>
      </c>
      <c r="J2029" s="97">
        <v>8.5288550220799699E-3</v>
      </c>
      <c r="K2029" s="98">
        <v>2028</v>
      </c>
      <c r="L2029">
        <f t="shared" si="244"/>
        <v>20859.080988920476</v>
      </c>
      <c r="M2029">
        <f t="shared" si="245"/>
        <v>209.00030489427738</v>
      </c>
      <c r="N2029" t="e">
        <f t="shared" si="246"/>
        <v>#N/A</v>
      </c>
      <c r="O2029" t="str">
        <f t="shared" si="247"/>
        <v>NA</v>
      </c>
      <c r="P2029" t="e">
        <v>#N/A</v>
      </c>
      <c r="Q2029" t="e">
        <v>#N/A</v>
      </c>
      <c r="R2029" t="str" cm="1">
        <f t="array" ref="R2029">INDEX($U$2:$U$6,ROUNDUP(K2029/$T$2,0))</f>
        <v>40-60%</v>
      </c>
      <c r="V2029">
        <v>0</v>
      </c>
    </row>
    <row r="2030" spans="1:22" x14ac:dyDescent="0.25">
      <c r="A2030" s="26">
        <v>7704</v>
      </c>
      <c r="B2030" s="96" t="s">
        <v>4852</v>
      </c>
      <c r="C2030">
        <v>182581107</v>
      </c>
      <c r="D2030" t="s">
        <v>3689</v>
      </c>
      <c r="E2030">
        <v>1480.1268076070501</v>
      </c>
      <c r="F2030">
        <f t="shared" si="241"/>
        <v>0.91990479030891859</v>
      </c>
      <c r="G2030" s="27">
        <v>28</v>
      </c>
      <c r="H2030">
        <f t="shared" si="242"/>
        <v>0.25958105816427041</v>
      </c>
      <c r="I2030">
        <f t="shared" si="243"/>
        <v>0.23878985887877036</v>
      </c>
      <c r="J2030" s="97">
        <v>8.5282092456703696E-3</v>
      </c>
      <c r="K2030" s="98">
        <v>2029</v>
      </c>
      <c r="L2030">
        <f t="shared" si="244"/>
        <v>20860.000893710785</v>
      </c>
      <c r="M2030">
        <f t="shared" si="245"/>
        <v>208.76151503539862</v>
      </c>
      <c r="N2030" t="e">
        <f t="shared" si="246"/>
        <v>#N/A</v>
      </c>
      <c r="O2030" t="str">
        <f t="shared" si="247"/>
        <v>NA</v>
      </c>
      <c r="P2030" t="e">
        <v>#N/A</v>
      </c>
      <c r="Q2030" t="e">
        <v>#N/A</v>
      </c>
      <c r="R2030" t="str" cm="1">
        <f t="array" ref="R2030">INDEX($U$2:$U$6,ROUNDUP(K2030/$T$2,0))</f>
        <v>40-60%</v>
      </c>
      <c r="V2030">
        <v>0</v>
      </c>
    </row>
    <row r="2031" spans="1:22" x14ac:dyDescent="0.25">
      <c r="A2031" s="26">
        <v>10273</v>
      </c>
      <c r="B2031" s="96" t="s">
        <v>2043</v>
      </c>
      <c r="C2031">
        <v>43381101</v>
      </c>
      <c r="D2031" t="s">
        <v>889</v>
      </c>
      <c r="E2031">
        <v>4611.3163685135796</v>
      </c>
      <c r="F2031">
        <f t="shared" si="241"/>
        <v>2.8659517517175761</v>
      </c>
      <c r="G2031" s="27">
        <v>12</v>
      </c>
      <c r="H2031">
        <f t="shared" si="242"/>
        <v>3.5665678123331837E-2</v>
      </c>
      <c r="I2031">
        <f t="shared" si="243"/>
        <v>0.1022161126937581</v>
      </c>
      <c r="J2031" s="97">
        <v>8.5180093911465093E-3</v>
      </c>
      <c r="K2031" s="98">
        <v>2030</v>
      </c>
      <c r="L2031">
        <f t="shared" si="244"/>
        <v>20862.866845462504</v>
      </c>
      <c r="M2031">
        <f t="shared" si="245"/>
        <v>208.65929892270486</v>
      </c>
      <c r="N2031" t="e">
        <f t="shared" si="246"/>
        <v>#N/A</v>
      </c>
      <c r="O2031" t="str">
        <f t="shared" si="247"/>
        <v>NA</v>
      </c>
      <c r="P2031" t="e">
        <v>#N/A</v>
      </c>
      <c r="Q2031" t="e">
        <v>#N/A</v>
      </c>
      <c r="R2031" t="str" cm="1">
        <f t="array" ref="R2031">INDEX($U$2:$U$6,ROUNDUP(K2031/$T$2,0))</f>
        <v>40-60%</v>
      </c>
      <c r="V2031">
        <v>0</v>
      </c>
    </row>
    <row r="2032" spans="1:22" x14ac:dyDescent="0.25">
      <c r="A2032" s="26">
        <v>327</v>
      </c>
      <c r="B2032" s="96" t="s">
        <v>2973</v>
      </c>
      <c r="C2032">
        <v>163351704</v>
      </c>
      <c r="D2032" t="s">
        <v>2210</v>
      </c>
      <c r="E2032">
        <v>16836.9835371511</v>
      </c>
      <c r="F2032">
        <f t="shared" si="241"/>
        <v>10.464253285985768</v>
      </c>
      <c r="G2032" s="27">
        <v>107</v>
      </c>
      <c r="H2032">
        <f t="shared" si="242"/>
        <v>8.6865632272995943E-2</v>
      </c>
      <c r="I2032">
        <f t="shared" si="243"/>
        <v>0.90898397795192909</v>
      </c>
      <c r="J2032" s="97">
        <v>8.4951773640367205E-3</v>
      </c>
      <c r="K2032" s="98">
        <v>2031</v>
      </c>
      <c r="L2032">
        <f t="shared" si="244"/>
        <v>20873.331098748491</v>
      </c>
      <c r="M2032">
        <f t="shared" si="245"/>
        <v>207.75031494475294</v>
      </c>
      <c r="N2032" t="e">
        <f t="shared" si="246"/>
        <v>#N/A</v>
      </c>
      <c r="O2032" t="str">
        <f t="shared" si="247"/>
        <v>NA</v>
      </c>
      <c r="P2032" t="e">
        <v>#N/A</v>
      </c>
      <c r="Q2032" t="e">
        <v>#N/A</v>
      </c>
      <c r="R2032" t="str" cm="1">
        <f t="array" ref="R2032">INDEX($U$2:$U$6,ROUNDUP(K2032/$T$2,0))</f>
        <v>40-60%</v>
      </c>
      <c r="V2032">
        <v>0</v>
      </c>
    </row>
    <row r="2033" spans="1:22" x14ac:dyDescent="0.25">
      <c r="A2033" s="26">
        <v>7937</v>
      </c>
      <c r="B2033" s="96" t="s">
        <v>2793</v>
      </c>
      <c r="C2033">
        <v>103091102</v>
      </c>
      <c r="D2033" t="s">
        <v>1040</v>
      </c>
      <c r="E2033">
        <v>17517.326390722399</v>
      </c>
      <c r="F2033">
        <f t="shared" si="241"/>
        <v>10.887089117913238</v>
      </c>
      <c r="G2033" s="27">
        <v>90</v>
      </c>
      <c r="H2033">
        <f t="shared" si="242"/>
        <v>7.0181480722370668E-2</v>
      </c>
      <c r="I2033">
        <f t="shared" si="243"/>
        <v>0.76407203505155941</v>
      </c>
      <c r="J2033" s="97">
        <v>8.4896892783506601E-3</v>
      </c>
      <c r="K2033" s="98">
        <v>2032</v>
      </c>
      <c r="L2033">
        <f t="shared" si="244"/>
        <v>20884.218187866405</v>
      </c>
      <c r="M2033">
        <f t="shared" si="245"/>
        <v>206.98624290970139</v>
      </c>
      <c r="N2033" t="e">
        <f t="shared" si="246"/>
        <v>#N/A</v>
      </c>
      <c r="O2033" t="str">
        <f t="shared" si="247"/>
        <v>NA</v>
      </c>
      <c r="P2033" t="e">
        <v>#N/A</v>
      </c>
      <c r="Q2033" t="e">
        <v>#N/A</v>
      </c>
      <c r="R2033" t="str" cm="1">
        <f t="array" ref="R2033">INDEX($U$2:$U$6,ROUNDUP(K2033/$T$2,0))</f>
        <v>40-60%</v>
      </c>
      <c r="V2033">
        <v>0</v>
      </c>
    </row>
    <row r="2034" spans="1:22" x14ac:dyDescent="0.25">
      <c r="A2034" s="26">
        <v>4769</v>
      </c>
      <c r="B2034" s="96" t="s">
        <v>4853</v>
      </c>
      <c r="C2034">
        <v>102911107</v>
      </c>
      <c r="D2034" t="s">
        <v>760</v>
      </c>
      <c r="E2034">
        <v>2030.37613435292</v>
      </c>
      <c r="F2034">
        <f t="shared" si="241"/>
        <v>1.2618869697656432</v>
      </c>
      <c r="G2034" s="27">
        <v>199</v>
      </c>
      <c r="H2034">
        <f t="shared" si="242"/>
        <v>1.3367088701713361</v>
      </c>
      <c r="I2034">
        <f t="shared" si="243"/>
        <v>1.6867755056393638</v>
      </c>
      <c r="J2034" s="97">
        <v>8.4762588223083607E-3</v>
      </c>
      <c r="K2034" s="98">
        <v>2033</v>
      </c>
      <c r="L2034">
        <f t="shared" si="244"/>
        <v>20885.48007483617</v>
      </c>
      <c r="M2034">
        <f t="shared" si="245"/>
        <v>205.29946740406203</v>
      </c>
      <c r="N2034" t="e">
        <f t="shared" si="246"/>
        <v>#N/A</v>
      </c>
      <c r="O2034" t="str">
        <f t="shared" si="247"/>
        <v>NA</v>
      </c>
      <c r="P2034" t="e">
        <v>#N/A</v>
      </c>
      <c r="Q2034" t="e">
        <v>#N/A</v>
      </c>
      <c r="R2034" t="str" cm="1">
        <f t="array" ref="R2034">INDEX($U$2:$U$6,ROUNDUP(K2034/$T$2,0))</f>
        <v>40-60%</v>
      </c>
      <c r="V2034">
        <v>0</v>
      </c>
    </row>
    <row r="2035" spans="1:22" x14ac:dyDescent="0.25">
      <c r="A2035" s="26">
        <v>7564</v>
      </c>
      <c r="B2035" s="96" t="s">
        <v>1650</v>
      </c>
      <c r="C2035">
        <v>152471101</v>
      </c>
      <c r="D2035" t="s">
        <v>489</v>
      </c>
      <c r="E2035">
        <v>7978.7453310697501</v>
      </c>
      <c r="F2035">
        <f t="shared" si="241"/>
        <v>4.9588224556058114</v>
      </c>
      <c r="G2035" s="27">
        <v>51</v>
      </c>
      <c r="H2035">
        <f t="shared" si="242"/>
        <v>8.7080859957261711E-2</v>
      </c>
      <c r="I2035">
        <f t="shared" si="243"/>
        <v>0.43181852380953428</v>
      </c>
      <c r="J2035" s="97">
        <v>8.4670298786183196E-3</v>
      </c>
      <c r="K2035" s="98">
        <v>2034</v>
      </c>
      <c r="L2035">
        <f t="shared" si="244"/>
        <v>20890.438897291777</v>
      </c>
      <c r="M2035">
        <f t="shared" si="245"/>
        <v>204.86764888025249</v>
      </c>
      <c r="N2035" t="e">
        <f t="shared" si="246"/>
        <v>#N/A</v>
      </c>
      <c r="O2035" t="str">
        <f t="shared" si="247"/>
        <v>NA</v>
      </c>
      <c r="P2035" t="e">
        <v>#N/A</v>
      </c>
      <c r="Q2035" t="e">
        <v>#N/A</v>
      </c>
      <c r="R2035" t="str" cm="1">
        <f t="array" ref="R2035">INDEX($U$2:$U$6,ROUNDUP(K2035/$T$2,0))</f>
        <v>40-60%</v>
      </c>
      <c r="V2035">
        <v>0</v>
      </c>
    </row>
    <row r="2036" spans="1:22" x14ac:dyDescent="0.25">
      <c r="A2036" s="26">
        <v>2536</v>
      </c>
      <c r="B2036" s="96" t="s">
        <v>4854</v>
      </c>
      <c r="C2036">
        <v>152241101</v>
      </c>
      <c r="D2036" t="s">
        <v>570</v>
      </c>
      <c r="E2036">
        <v>27644.348651867698</v>
      </c>
      <c r="F2036">
        <f t="shared" si="241"/>
        <v>17.181074364119141</v>
      </c>
      <c r="G2036" s="27">
        <v>231</v>
      </c>
      <c r="H2036">
        <f t="shared" si="242"/>
        <v>0.11350548647919516</v>
      </c>
      <c r="I2036">
        <f t="shared" si="243"/>
        <v>1.9501462039345716</v>
      </c>
      <c r="J2036" s="97">
        <v>8.4421913590241194E-3</v>
      </c>
      <c r="K2036" s="98">
        <v>2035</v>
      </c>
      <c r="L2036">
        <f t="shared" si="244"/>
        <v>20907.619971655895</v>
      </c>
      <c r="M2036">
        <f t="shared" si="245"/>
        <v>202.91750267631792</v>
      </c>
      <c r="N2036" t="e">
        <f t="shared" si="246"/>
        <v>#N/A</v>
      </c>
      <c r="O2036" t="str">
        <f t="shared" si="247"/>
        <v>NA</v>
      </c>
      <c r="P2036" t="e">
        <v>#N/A</v>
      </c>
      <c r="Q2036" t="e">
        <v>#N/A</v>
      </c>
      <c r="R2036" t="str" cm="1">
        <f t="array" ref="R2036">INDEX($U$2:$U$6,ROUNDUP(K2036/$T$2,0))</f>
        <v>40-60%</v>
      </c>
      <c r="V2036">
        <v>0</v>
      </c>
    </row>
    <row r="2037" spans="1:22" x14ac:dyDescent="0.25">
      <c r="A2037" s="26">
        <v>2174</v>
      </c>
      <c r="B2037" s="96" t="s">
        <v>4855</v>
      </c>
      <c r="C2037">
        <v>152261104</v>
      </c>
      <c r="D2037" t="s">
        <v>1437</v>
      </c>
      <c r="E2037">
        <v>9046.8091137214506</v>
      </c>
      <c r="F2037">
        <f t="shared" si="241"/>
        <v>5.6226284112625544</v>
      </c>
      <c r="G2037" s="27">
        <v>127</v>
      </c>
      <c r="H2037">
        <f t="shared" si="242"/>
        <v>0.18957604435077488</v>
      </c>
      <c r="I2037">
        <f t="shared" si="243"/>
        <v>1.0659156530614369</v>
      </c>
      <c r="J2037" s="97">
        <v>8.3930366382790299E-3</v>
      </c>
      <c r="K2037" s="98">
        <v>2036</v>
      </c>
      <c r="L2037">
        <f t="shared" si="244"/>
        <v>20913.242600067158</v>
      </c>
      <c r="M2037">
        <f t="shared" si="245"/>
        <v>201.85158702325649</v>
      </c>
      <c r="N2037" t="e">
        <f t="shared" si="246"/>
        <v>#N/A</v>
      </c>
      <c r="O2037" t="str">
        <f t="shared" si="247"/>
        <v>NA</v>
      </c>
      <c r="P2037" t="e">
        <v>#N/A</v>
      </c>
      <c r="Q2037" t="e">
        <v>#N/A</v>
      </c>
      <c r="R2037" t="str" cm="1">
        <f t="array" ref="R2037">INDEX($U$2:$U$6,ROUNDUP(K2037/$T$2,0))</f>
        <v>40-60%</v>
      </c>
      <c r="V2037">
        <v>0</v>
      </c>
    </row>
    <row r="2038" spans="1:22" x14ac:dyDescent="0.25">
      <c r="A2038" s="26">
        <v>4975</v>
      </c>
      <c r="B2038" s="96" t="s">
        <v>1052</v>
      </c>
      <c r="C2038">
        <v>152762101</v>
      </c>
      <c r="D2038" t="s">
        <v>386</v>
      </c>
      <c r="E2038">
        <v>14689.1647002422</v>
      </c>
      <c r="F2038">
        <f t="shared" si="241"/>
        <v>9.1293752021393413</v>
      </c>
      <c r="G2038" s="27">
        <v>102</v>
      </c>
      <c r="H2038">
        <f t="shared" si="242"/>
        <v>9.3564155114410991E-2</v>
      </c>
      <c r="I2038">
        <f t="shared" si="243"/>
        <v>0.85418227751062248</v>
      </c>
      <c r="J2038" s="97">
        <v>8.3743360540257106E-3</v>
      </c>
      <c r="K2038" s="98">
        <v>2037</v>
      </c>
      <c r="L2038">
        <f t="shared" si="244"/>
        <v>20922.3719752693</v>
      </c>
      <c r="M2038">
        <f t="shared" si="245"/>
        <v>200.99740474574585</v>
      </c>
      <c r="N2038" t="e">
        <f t="shared" si="246"/>
        <v>#N/A</v>
      </c>
      <c r="O2038" t="str">
        <f t="shared" si="247"/>
        <v>NA</v>
      </c>
      <c r="P2038" t="e">
        <v>#N/A</v>
      </c>
      <c r="Q2038" t="e">
        <v>#N/A</v>
      </c>
      <c r="R2038" t="str" cm="1">
        <f t="array" ref="R2038">INDEX($U$2:$U$6,ROUNDUP(K2038/$T$2,0))</f>
        <v>40-60%</v>
      </c>
      <c r="V2038">
        <v>0</v>
      </c>
    </row>
    <row r="2039" spans="1:22" x14ac:dyDescent="0.25">
      <c r="A2039" s="26">
        <v>7088</v>
      </c>
      <c r="B2039" s="96" t="s">
        <v>2899</v>
      </c>
      <c r="C2039">
        <v>42491102</v>
      </c>
      <c r="D2039" t="s">
        <v>2634</v>
      </c>
      <c r="E2039">
        <v>1869.35754334842</v>
      </c>
      <c r="F2039">
        <f t="shared" si="241"/>
        <v>1.1618132649772654</v>
      </c>
      <c r="G2039" s="27">
        <v>8</v>
      </c>
      <c r="H2039">
        <f t="shared" si="242"/>
        <v>5.747788199012048E-2</v>
      </c>
      <c r="I2039">
        <f t="shared" si="243"/>
        <v>6.677856573891984E-2</v>
      </c>
      <c r="J2039" s="97">
        <v>8.34732071736498E-3</v>
      </c>
      <c r="K2039" s="98">
        <v>2038</v>
      </c>
      <c r="L2039">
        <f t="shared" si="244"/>
        <v>20923.533788534278</v>
      </c>
      <c r="M2039">
        <f t="shared" si="245"/>
        <v>200.93062618000693</v>
      </c>
      <c r="N2039" t="e">
        <f t="shared" si="246"/>
        <v>#N/A</v>
      </c>
      <c r="O2039" t="str">
        <f t="shared" si="247"/>
        <v>NA</v>
      </c>
      <c r="P2039" t="e">
        <v>#N/A</v>
      </c>
      <c r="Q2039" t="e">
        <v>#N/A</v>
      </c>
      <c r="R2039" t="str" cm="1">
        <f t="array" ref="R2039">INDEX($U$2:$U$6,ROUNDUP(K2039/$T$2,0))</f>
        <v>40-60%</v>
      </c>
      <c r="V2039">
        <v>0</v>
      </c>
    </row>
    <row r="2040" spans="1:22" x14ac:dyDescent="0.25">
      <c r="A2040" s="26">
        <v>4510</v>
      </c>
      <c r="B2040" s="96" t="s">
        <v>1634</v>
      </c>
      <c r="C2040">
        <v>83622105</v>
      </c>
      <c r="D2040" t="s">
        <v>1011</v>
      </c>
      <c r="E2040">
        <v>3501.2633808497899</v>
      </c>
      <c r="F2040">
        <f t="shared" si="241"/>
        <v>2.1760493355188251</v>
      </c>
      <c r="G2040" s="27">
        <v>26</v>
      </c>
      <c r="H2040">
        <f t="shared" si="242"/>
        <v>9.9451152390089129E-2</v>
      </c>
      <c r="I2040">
        <f t="shared" si="243"/>
        <v>0.21641061407503487</v>
      </c>
      <c r="J2040" s="97">
        <v>8.3234851567321102E-3</v>
      </c>
      <c r="K2040" s="98">
        <v>2039</v>
      </c>
      <c r="L2040">
        <f t="shared" si="244"/>
        <v>20925.709837869796</v>
      </c>
      <c r="M2040">
        <f t="shared" si="245"/>
        <v>200.71421556593188</v>
      </c>
      <c r="N2040" t="e">
        <f t="shared" si="246"/>
        <v>#N/A</v>
      </c>
      <c r="O2040" t="str">
        <f t="shared" si="247"/>
        <v>NA</v>
      </c>
      <c r="P2040" t="e">
        <v>#N/A</v>
      </c>
      <c r="Q2040" t="e">
        <v>#N/A</v>
      </c>
      <c r="R2040" t="str" cm="1">
        <f t="array" ref="R2040">INDEX($U$2:$U$6,ROUNDUP(K2040/$T$2,0))</f>
        <v>40-60%</v>
      </c>
      <c r="V2040">
        <v>0</v>
      </c>
    </row>
    <row r="2041" spans="1:22" x14ac:dyDescent="0.25">
      <c r="A2041" s="26">
        <v>7509</v>
      </c>
      <c r="B2041" s="96" t="s">
        <v>4856</v>
      </c>
      <c r="C2041">
        <v>162671103</v>
      </c>
      <c r="D2041" t="s">
        <v>4049</v>
      </c>
      <c r="E2041">
        <v>1485.9819606636399</v>
      </c>
      <c r="F2041">
        <f t="shared" si="241"/>
        <v>0.92354379158709754</v>
      </c>
      <c r="G2041" s="27">
        <v>39</v>
      </c>
      <c r="H2041">
        <f t="shared" si="242"/>
        <v>0.35023330340262704</v>
      </c>
      <c r="I2041">
        <f t="shared" si="243"/>
        <v>0.32345579296453647</v>
      </c>
      <c r="J2041" s="97">
        <v>8.2937382811419606E-3</v>
      </c>
      <c r="K2041" s="98">
        <v>2040</v>
      </c>
      <c r="L2041">
        <f t="shared" si="244"/>
        <v>20926.633381661384</v>
      </c>
      <c r="M2041">
        <f t="shared" si="245"/>
        <v>200.39075977296736</v>
      </c>
      <c r="N2041" t="e">
        <f t="shared" si="246"/>
        <v>#N/A</v>
      </c>
      <c r="O2041" t="str">
        <f t="shared" si="247"/>
        <v>NA</v>
      </c>
      <c r="P2041" t="e">
        <v>#N/A</v>
      </c>
      <c r="Q2041" t="e">
        <v>#N/A</v>
      </c>
      <c r="R2041" t="str" cm="1">
        <f t="array" ref="R2041">INDEX($U$2:$U$6,ROUNDUP(K2041/$T$2,0))</f>
        <v>40-60%</v>
      </c>
      <c r="V2041">
        <v>0</v>
      </c>
    </row>
    <row r="2042" spans="1:22" x14ac:dyDescent="0.25">
      <c r="A2042" s="26">
        <v>2971</v>
      </c>
      <c r="B2042" s="96" t="s">
        <v>4857</v>
      </c>
      <c r="C2042">
        <v>14091111</v>
      </c>
      <c r="D2042" t="s">
        <v>4858</v>
      </c>
      <c r="E2042">
        <v>9116.5948687837608</v>
      </c>
      <c r="F2042">
        <f t="shared" si="241"/>
        <v>5.6660005399526172</v>
      </c>
      <c r="G2042" s="27">
        <v>80</v>
      </c>
      <c r="H2042">
        <f t="shared" si="242"/>
        <v>0.11628384934694543</v>
      </c>
      <c r="I2042">
        <f t="shared" si="243"/>
        <v>0.65886435318756154</v>
      </c>
      <c r="J2042" s="97">
        <v>8.2358044148445192E-3</v>
      </c>
      <c r="K2042" s="98">
        <v>2041</v>
      </c>
      <c r="L2042">
        <f t="shared" si="244"/>
        <v>20932.299382201338</v>
      </c>
      <c r="M2042">
        <f t="shared" si="245"/>
        <v>199.73189541977979</v>
      </c>
      <c r="N2042" t="e">
        <f t="shared" si="246"/>
        <v>#N/A</v>
      </c>
      <c r="O2042" t="str">
        <f t="shared" si="247"/>
        <v>NA</v>
      </c>
      <c r="P2042" t="e">
        <v>#N/A</v>
      </c>
      <c r="Q2042" t="e">
        <v>#N/A</v>
      </c>
      <c r="R2042" t="str" cm="1">
        <f t="array" ref="R2042">INDEX($U$2:$U$6,ROUNDUP(K2042/$T$2,0))</f>
        <v>40-60%</v>
      </c>
      <c r="V2042">
        <v>0</v>
      </c>
    </row>
    <row r="2043" spans="1:22" x14ac:dyDescent="0.25">
      <c r="A2043" s="26">
        <v>143</v>
      </c>
      <c r="B2043" s="96" t="s">
        <v>4859</v>
      </c>
      <c r="C2043">
        <v>163761703</v>
      </c>
      <c r="D2043" t="s">
        <v>1407</v>
      </c>
      <c r="E2043">
        <v>25353.141626073899</v>
      </c>
      <c r="F2043">
        <f t="shared" si="241"/>
        <v>15.757079941624548</v>
      </c>
      <c r="G2043" s="27">
        <v>216</v>
      </c>
      <c r="H2043">
        <f t="shared" si="242"/>
        <v>0.11189919665257728</v>
      </c>
      <c r="I2043">
        <f t="shared" si="243"/>
        <v>1.7632045870582262</v>
      </c>
      <c r="J2043" s="97">
        <v>8.1629841993436404E-3</v>
      </c>
      <c r="K2043" s="98">
        <v>2042</v>
      </c>
      <c r="L2043">
        <f t="shared" si="244"/>
        <v>20948.056462142962</v>
      </c>
      <c r="M2043">
        <f t="shared" si="245"/>
        <v>197.96869083272156</v>
      </c>
      <c r="N2043" t="e">
        <f t="shared" si="246"/>
        <v>#N/A</v>
      </c>
      <c r="O2043" t="str">
        <f t="shared" si="247"/>
        <v>NA</v>
      </c>
      <c r="P2043" t="e">
        <v>#N/A</v>
      </c>
      <c r="Q2043" t="e">
        <v>#N/A</v>
      </c>
      <c r="R2043" t="str" cm="1">
        <f t="array" ref="R2043">INDEX($U$2:$U$6,ROUNDUP(K2043/$T$2,0))</f>
        <v>40-60%</v>
      </c>
      <c r="V2043">
        <v>0</v>
      </c>
    </row>
    <row r="2044" spans="1:22" x14ac:dyDescent="0.25">
      <c r="A2044" s="26">
        <v>1117</v>
      </c>
      <c r="B2044" s="96" t="s">
        <v>4860</v>
      </c>
      <c r="C2044">
        <v>83242104</v>
      </c>
      <c r="D2044" t="s">
        <v>2790</v>
      </c>
      <c r="E2044">
        <v>10319.2603118633</v>
      </c>
      <c r="F2044">
        <f t="shared" si="241"/>
        <v>6.4134619713258543</v>
      </c>
      <c r="G2044" s="27">
        <v>84</v>
      </c>
      <c r="H2044">
        <f t="shared" si="242"/>
        <v>0.10650023605182234</v>
      </c>
      <c r="I2044">
        <f t="shared" si="243"/>
        <v>0.6830352138555893</v>
      </c>
      <c r="J2044" s="97">
        <v>8.1313715935189199E-3</v>
      </c>
      <c r="K2044" s="98">
        <v>2043</v>
      </c>
      <c r="L2044">
        <f t="shared" si="244"/>
        <v>20954.469924114288</v>
      </c>
      <c r="M2044">
        <f t="shared" si="245"/>
        <v>197.28565561886597</v>
      </c>
      <c r="N2044" t="e">
        <f t="shared" si="246"/>
        <v>#N/A</v>
      </c>
      <c r="O2044" t="str">
        <f t="shared" si="247"/>
        <v>NA</v>
      </c>
      <c r="P2044" t="e">
        <v>#N/A</v>
      </c>
      <c r="Q2044" t="e">
        <v>#N/A</v>
      </c>
      <c r="R2044" t="str" cm="1">
        <f t="array" ref="R2044">INDEX($U$2:$U$6,ROUNDUP(K2044/$T$2,0))</f>
        <v>40-60%</v>
      </c>
      <c r="V2044">
        <v>0</v>
      </c>
    </row>
    <row r="2045" spans="1:22" x14ac:dyDescent="0.25">
      <c r="A2045" s="26">
        <v>3526</v>
      </c>
      <c r="B2045" s="96" t="s">
        <v>4861</v>
      </c>
      <c r="C2045">
        <v>43432103</v>
      </c>
      <c r="D2045" t="s">
        <v>1365</v>
      </c>
      <c r="E2045">
        <v>10473.703856239899</v>
      </c>
      <c r="F2045">
        <f t="shared" si="241"/>
        <v>6.5094492580732748</v>
      </c>
      <c r="G2045" s="27">
        <v>51</v>
      </c>
      <c r="H2045">
        <f t="shared" si="242"/>
        <v>6.2936767512899658E-2</v>
      </c>
      <c r="I2045">
        <f t="shared" si="243"/>
        <v>0.40968369459237486</v>
      </c>
      <c r="J2045" s="97">
        <v>8.0330136194583304E-3</v>
      </c>
      <c r="K2045" s="98">
        <v>2044</v>
      </c>
      <c r="L2045">
        <f t="shared" si="244"/>
        <v>20960.97937337236</v>
      </c>
      <c r="M2045">
        <f t="shared" si="245"/>
        <v>196.87597192427359</v>
      </c>
      <c r="N2045" t="e">
        <f t="shared" si="246"/>
        <v>#N/A</v>
      </c>
      <c r="O2045" t="str">
        <f t="shared" si="247"/>
        <v>NA</v>
      </c>
      <c r="P2045" t="e">
        <v>#N/A</v>
      </c>
      <c r="Q2045" t="e">
        <v>#N/A</v>
      </c>
      <c r="R2045" t="str" cm="1">
        <f t="array" ref="R2045">INDEX($U$2:$U$6,ROUNDUP(K2045/$T$2,0))</f>
        <v>40-60%</v>
      </c>
      <c r="V2045">
        <v>0</v>
      </c>
    </row>
    <row r="2046" spans="1:22" x14ac:dyDescent="0.25">
      <c r="A2046" s="26">
        <v>7263</v>
      </c>
      <c r="B2046" s="96" t="s">
        <v>863</v>
      </c>
      <c r="C2046">
        <v>152181101</v>
      </c>
      <c r="D2046" t="s">
        <v>798</v>
      </c>
      <c r="E2046">
        <v>9227.6621796480995</v>
      </c>
      <c r="F2046">
        <f t="shared" si="241"/>
        <v>5.7350293223418891</v>
      </c>
      <c r="G2046" s="27">
        <v>51</v>
      </c>
      <c r="H2046">
        <f t="shared" si="242"/>
        <v>7.1387451541451541E-2</v>
      </c>
      <c r="I2046">
        <f t="shared" si="243"/>
        <v>0.40940912783748529</v>
      </c>
      <c r="J2046" s="97">
        <v>8.0276299575977508E-3</v>
      </c>
      <c r="K2046" s="98">
        <v>2045</v>
      </c>
      <c r="L2046">
        <f t="shared" si="244"/>
        <v>20966.714402694703</v>
      </c>
      <c r="M2046">
        <f t="shared" si="245"/>
        <v>196.46656279643611</v>
      </c>
      <c r="N2046" t="e">
        <f t="shared" si="246"/>
        <v>#N/A</v>
      </c>
      <c r="O2046" t="str">
        <f t="shared" si="247"/>
        <v>NA</v>
      </c>
      <c r="P2046" t="e">
        <v>#N/A</v>
      </c>
      <c r="Q2046" t="e">
        <v>#N/A</v>
      </c>
      <c r="R2046" t="str" cm="1">
        <f t="array" ref="R2046">INDEX($U$2:$U$6,ROUNDUP(K2046/$T$2,0))</f>
        <v>40-60%</v>
      </c>
      <c r="V2046">
        <v>0</v>
      </c>
    </row>
    <row r="2047" spans="1:22" x14ac:dyDescent="0.25">
      <c r="A2047" s="26">
        <v>4807</v>
      </c>
      <c r="B2047" s="96" t="s">
        <v>4862</v>
      </c>
      <c r="C2047">
        <v>152461103</v>
      </c>
      <c r="D2047" t="s">
        <v>521</v>
      </c>
      <c r="E2047">
        <v>65.077310589736996</v>
      </c>
      <c r="F2047">
        <f t="shared" si="241"/>
        <v>4.0445811429295833E-2</v>
      </c>
      <c r="G2047" s="27">
        <v>84</v>
      </c>
      <c r="H2047">
        <f t="shared" si="242"/>
        <v>16.653011518021117</v>
      </c>
      <c r="I2047">
        <f t="shared" si="243"/>
        <v>0.67354456358777359</v>
      </c>
      <c r="J2047" s="97">
        <v>8.01838766175921E-3</v>
      </c>
      <c r="K2047" s="98">
        <v>2046</v>
      </c>
      <c r="L2047">
        <f t="shared" si="244"/>
        <v>20966.754848506131</v>
      </c>
      <c r="M2047">
        <f t="shared" si="245"/>
        <v>195.79301823284834</v>
      </c>
      <c r="N2047" t="e">
        <f t="shared" si="246"/>
        <v>#N/A</v>
      </c>
      <c r="O2047" t="str">
        <f t="shared" si="247"/>
        <v>NA</v>
      </c>
      <c r="P2047" t="e">
        <v>#N/A</v>
      </c>
      <c r="Q2047" t="e">
        <v>#N/A</v>
      </c>
      <c r="R2047" t="str" cm="1">
        <f t="array" ref="R2047">INDEX($U$2:$U$6,ROUNDUP(K2047/$T$2,0))</f>
        <v>40-60%</v>
      </c>
      <c r="V2047">
        <v>0</v>
      </c>
    </row>
    <row r="2048" spans="1:22" x14ac:dyDescent="0.25">
      <c r="A2048" s="26">
        <v>7786</v>
      </c>
      <c r="B2048" s="96" t="s">
        <v>2063</v>
      </c>
      <c r="C2048">
        <v>42871101</v>
      </c>
      <c r="D2048" t="s">
        <v>631</v>
      </c>
      <c r="E2048">
        <v>3787.4900083236298</v>
      </c>
      <c r="F2048">
        <f t="shared" si="241"/>
        <v>2.3539403407853512</v>
      </c>
      <c r="G2048" s="27">
        <v>17</v>
      </c>
      <c r="H2048">
        <f t="shared" si="242"/>
        <v>5.7741651728768641E-2</v>
      </c>
      <c r="I2048">
        <f t="shared" si="243"/>
        <v>0.13592040334792671</v>
      </c>
      <c r="J2048" s="97">
        <v>7.9953178439956894E-3</v>
      </c>
      <c r="K2048" s="98">
        <v>2047</v>
      </c>
      <c r="L2048">
        <f t="shared" si="244"/>
        <v>20969.108788846916</v>
      </c>
      <c r="M2048">
        <f t="shared" si="245"/>
        <v>195.6570978295004</v>
      </c>
      <c r="N2048" t="e">
        <f t="shared" si="246"/>
        <v>#N/A</v>
      </c>
      <c r="O2048" t="str">
        <f t="shared" si="247"/>
        <v>NA</v>
      </c>
      <c r="P2048" t="e">
        <v>#N/A</v>
      </c>
      <c r="Q2048" t="e">
        <v>#N/A</v>
      </c>
      <c r="R2048" t="str" cm="1">
        <f t="array" ref="R2048">INDEX($U$2:$U$6,ROUNDUP(K2048/$T$2,0))</f>
        <v>40-60%</v>
      </c>
      <c r="V2048">
        <v>0</v>
      </c>
    </row>
    <row r="2049" spans="1:22" x14ac:dyDescent="0.25">
      <c r="A2049" s="26">
        <v>797</v>
      </c>
      <c r="B2049" s="96" t="s">
        <v>4863</v>
      </c>
      <c r="C2049">
        <v>43071101</v>
      </c>
      <c r="D2049" t="s">
        <v>1141</v>
      </c>
      <c r="E2049">
        <v>5020.5865482641402</v>
      </c>
      <c r="F2049">
        <f t="shared" si="241"/>
        <v>3.1203148217925047</v>
      </c>
      <c r="G2049" s="27">
        <v>191</v>
      </c>
      <c r="H2049">
        <f t="shared" si="242"/>
        <v>0.48926636007397994</v>
      </c>
      <c r="I2049">
        <f t="shared" si="243"/>
        <v>1.5266650751433082</v>
      </c>
      <c r="J2049" s="97">
        <v>7.9930108646246497E-3</v>
      </c>
      <c r="K2049" s="98">
        <v>2048</v>
      </c>
      <c r="L2049">
        <f t="shared" si="244"/>
        <v>20972.229103668709</v>
      </c>
      <c r="M2049">
        <f t="shared" si="245"/>
        <v>194.13043275435709</v>
      </c>
      <c r="N2049" t="e">
        <f t="shared" si="246"/>
        <v>#N/A</v>
      </c>
      <c r="O2049" t="str">
        <f t="shared" si="247"/>
        <v>NA</v>
      </c>
      <c r="P2049" t="e">
        <v>#N/A</v>
      </c>
      <c r="Q2049">
        <v>194.13043275435709</v>
      </c>
      <c r="R2049" t="str" cm="1">
        <f t="array" ref="R2049">INDEX($U$2:$U$6,ROUNDUP(K2049/$T$2,0))</f>
        <v>40-60%</v>
      </c>
      <c r="V2049">
        <v>0</v>
      </c>
    </row>
    <row r="2050" spans="1:22" x14ac:dyDescent="0.25">
      <c r="A2050" s="26">
        <v>1103</v>
      </c>
      <c r="B2050" s="96" t="s">
        <v>4864</v>
      </c>
      <c r="C2050">
        <v>192401101</v>
      </c>
      <c r="D2050" t="s">
        <v>314</v>
      </c>
      <c r="E2050">
        <v>37375.428660580197</v>
      </c>
      <c r="F2050">
        <f t="shared" si="241"/>
        <v>23.228979900919949</v>
      </c>
      <c r="G2050" s="27">
        <v>440</v>
      </c>
      <c r="H2050">
        <f t="shared" si="242"/>
        <v>0.14983704218322752</v>
      </c>
      <c r="I2050">
        <f t="shared" si="243"/>
        <v>3.4805616412874865</v>
      </c>
      <c r="J2050" s="97">
        <v>7.9103673665624694E-3</v>
      </c>
      <c r="K2050" s="98">
        <v>2049</v>
      </c>
      <c r="L2050">
        <f t="shared" si="244"/>
        <v>20995.458083569629</v>
      </c>
      <c r="M2050">
        <f t="shared" si="245"/>
        <v>190.64987111306959</v>
      </c>
      <c r="N2050" t="e">
        <f t="shared" si="246"/>
        <v>#N/A</v>
      </c>
      <c r="O2050" t="str">
        <f t="shared" si="247"/>
        <v>NA</v>
      </c>
      <c r="P2050" t="e">
        <v>#N/A</v>
      </c>
      <c r="Q2050" t="e">
        <v>#N/A</v>
      </c>
      <c r="R2050" t="str" cm="1">
        <f t="array" ref="R2050">INDEX($U$2:$U$6,ROUNDUP(K2050/$T$2,0))</f>
        <v>40-60%</v>
      </c>
      <c r="V2050">
        <v>0</v>
      </c>
    </row>
    <row r="2051" spans="1:22" x14ac:dyDescent="0.25">
      <c r="A2051" s="26">
        <v>8668</v>
      </c>
      <c r="B2051" s="96" t="s">
        <v>1033</v>
      </c>
      <c r="C2051">
        <v>82841102</v>
      </c>
      <c r="D2051" t="s">
        <v>1032</v>
      </c>
      <c r="E2051">
        <v>21428.234301208398</v>
      </c>
      <c r="F2051">
        <f t="shared" ref="F2051:F2114" si="248">E2051/1609</f>
        <v>13.317734183473211</v>
      </c>
      <c r="G2051" s="27">
        <v>88</v>
      </c>
      <c r="H2051">
        <f t="shared" ref="H2051:H2114" si="249">I2051/F2051</f>
        <v>5.2194166496428808E-2</v>
      </c>
      <c r="I2051">
        <f t="shared" ref="I2051:I2114" si="250">IFERROR(J2051*G2051,0)</f>
        <v>0.69510803532738219</v>
      </c>
      <c r="J2051" s="97">
        <v>7.8989549469020703E-3</v>
      </c>
      <c r="K2051" s="98">
        <v>2050</v>
      </c>
      <c r="L2051">
        <f t="shared" ref="L2051:L2114" si="251">L2050+F2051</f>
        <v>21008.775817753103</v>
      </c>
      <c r="M2051">
        <f t="shared" ref="M2051:M2114" si="252">M2050-I2051</f>
        <v>189.9547630777422</v>
      </c>
      <c r="N2051" t="e">
        <f t="shared" ref="N2051:N2114" si="253">IF(B2051=O2051,M2051,NA())</f>
        <v>#N/A</v>
      </c>
      <c r="O2051" t="str">
        <f t="shared" ref="O2051:O2114" si="254">IFERROR(VLOOKUP(B2051,$AE$2:$AE$420,1,FALSE),"NA")</f>
        <v>NA</v>
      </c>
      <c r="P2051" t="e">
        <v>#N/A</v>
      </c>
      <c r="Q2051" t="e">
        <v>#N/A</v>
      </c>
      <c r="R2051" t="str" cm="1">
        <f t="array" ref="R2051">INDEX($U$2:$U$6,ROUNDUP(K2051/$T$2,0))</f>
        <v>40-60%</v>
      </c>
      <c r="V2051">
        <v>0</v>
      </c>
    </row>
    <row r="2052" spans="1:22" x14ac:dyDescent="0.25">
      <c r="A2052" s="26">
        <v>7844</v>
      </c>
      <c r="B2052" s="96" t="s">
        <v>2165</v>
      </c>
      <c r="C2052">
        <v>42981101</v>
      </c>
      <c r="D2052" t="s">
        <v>1851</v>
      </c>
      <c r="E2052">
        <v>25226.838014664201</v>
      </c>
      <c r="F2052">
        <f t="shared" si="248"/>
        <v>15.67858173689509</v>
      </c>
      <c r="G2052" s="27">
        <v>120</v>
      </c>
      <c r="H2052">
        <f t="shared" si="249"/>
        <v>6.0438582764775636E-2</v>
      </c>
      <c r="I2052">
        <f t="shared" si="250"/>
        <v>0.94759125993963367</v>
      </c>
      <c r="J2052" s="97">
        <v>7.8965938328302808E-3</v>
      </c>
      <c r="K2052" s="98">
        <v>2051</v>
      </c>
      <c r="L2052">
        <f t="shared" si="251"/>
        <v>21024.454399489998</v>
      </c>
      <c r="M2052">
        <f t="shared" si="252"/>
        <v>189.00717181780257</v>
      </c>
      <c r="N2052" t="e">
        <f t="shared" si="253"/>
        <v>#N/A</v>
      </c>
      <c r="O2052" t="str">
        <f t="shared" si="254"/>
        <v>NA</v>
      </c>
      <c r="P2052" t="e">
        <v>#N/A</v>
      </c>
      <c r="Q2052" t="e">
        <v>#N/A</v>
      </c>
      <c r="R2052" t="str" cm="1">
        <f t="array" ref="R2052">INDEX($U$2:$U$6,ROUNDUP(K2052/$T$2,0))</f>
        <v>40-60%</v>
      </c>
      <c r="V2052">
        <v>0</v>
      </c>
    </row>
    <row r="2053" spans="1:22" x14ac:dyDescent="0.25">
      <c r="A2053" s="26">
        <v>2387</v>
      </c>
      <c r="B2053" s="96" t="s">
        <v>2495</v>
      </c>
      <c r="C2053">
        <v>152241102</v>
      </c>
      <c r="D2053" t="s">
        <v>2434</v>
      </c>
      <c r="E2053">
        <v>49366.034952296199</v>
      </c>
      <c r="F2053">
        <f t="shared" si="248"/>
        <v>30.681190150588066</v>
      </c>
      <c r="G2053" s="27">
        <v>346</v>
      </c>
      <c r="H2053">
        <f t="shared" si="249"/>
        <v>8.8954553699237771E-2</v>
      </c>
      <c r="I2053">
        <f t="shared" si="250"/>
        <v>2.729231576807011</v>
      </c>
      <c r="J2053" s="97">
        <v>7.8879525341243092E-3</v>
      </c>
      <c r="K2053" s="98">
        <v>2052</v>
      </c>
      <c r="L2053">
        <f t="shared" si="251"/>
        <v>21055.135589640588</v>
      </c>
      <c r="M2053">
        <f t="shared" si="252"/>
        <v>186.27794024099555</v>
      </c>
      <c r="N2053" t="e">
        <f t="shared" si="253"/>
        <v>#N/A</v>
      </c>
      <c r="O2053" t="str">
        <f t="shared" si="254"/>
        <v>NA</v>
      </c>
      <c r="P2053" t="e">
        <v>#N/A</v>
      </c>
      <c r="Q2053" t="e">
        <v>#N/A</v>
      </c>
      <c r="R2053" t="str" cm="1">
        <f t="array" ref="R2053">INDEX($U$2:$U$6,ROUNDUP(K2053/$T$2,0))</f>
        <v>40-60%</v>
      </c>
      <c r="V2053">
        <v>0</v>
      </c>
    </row>
    <row r="2054" spans="1:22" x14ac:dyDescent="0.25">
      <c r="A2054" s="26">
        <v>1085</v>
      </c>
      <c r="B2054" s="96" t="s">
        <v>4865</v>
      </c>
      <c r="C2054">
        <v>13801101</v>
      </c>
      <c r="D2054" t="s">
        <v>2388</v>
      </c>
      <c r="E2054">
        <v>13611.4013669914</v>
      </c>
      <c r="F2054">
        <f t="shared" si="248"/>
        <v>8.4595409366012433</v>
      </c>
      <c r="G2054" s="27">
        <v>92</v>
      </c>
      <c r="H2054">
        <f t="shared" si="249"/>
        <v>8.5709729665582032E-2</v>
      </c>
      <c r="I2054">
        <f t="shared" si="250"/>
        <v>0.72506496677101717</v>
      </c>
      <c r="J2054" s="97">
        <v>7.8811409431632298E-3</v>
      </c>
      <c r="K2054" s="98">
        <v>2053</v>
      </c>
      <c r="L2054">
        <f t="shared" si="251"/>
        <v>21063.595130577189</v>
      </c>
      <c r="M2054">
        <f t="shared" si="252"/>
        <v>185.55287527422453</v>
      </c>
      <c r="N2054" t="e">
        <f t="shared" si="253"/>
        <v>#N/A</v>
      </c>
      <c r="O2054" t="str">
        <f t="shared" si="254"/>
        <v>NA</v>
      </c>
      <c r="P2054" t="e">
        <v>#N/A</v>
      </c>
      <c r="Q2054" t="e">
        <v>#N/A</v>
      </c>
      <c r="R2054" t="str" cm="1">
        <f t="array" ref="R2054">INDEX($U$2:$U$6,ROUNDUP(K2054/$T$2,0))</f>
        <v>40-60%</v>
      </c>
      <c r="V2054">
        <v>0</v>
      </c>
    </row>
    <row r="2055" spans="1:22" x14ac:dyDescent="0.25">
      <c r="A2055" s="26">
        <v>6726</v>
      </c>
      <c r="B2055" s="96" t="s">
        <v>2682</v>
      </c>
      <c r="C2055">
        <v>163011102</v>
      </c>
      <c r="D2055" t="s">
        <v>1342</v>
      </c>
      <c r="E2055">
        <v>190.79470789901799</v>
      </c>
      <c r="F2055">
        <f t="shared" si="248"/>
        <v>0.11857968172717091</v>
      </c>
      <c r="G2055" s="27">
        <v>45</v>
      </c>
      <c r="H2055">
        <f t="shared" si="249"/>
        <v>2.9842533552955874</v>
      </c>
      <c r="I2055">
        <f t="shared" si="250"/>
        <v>0.35387181306419263</v>
      </c>
      <c r="J2055" s="97">
        <v>7.8638180680931698E-3</v>
      </c>
      <c r="K2055" s="98">
        <v>2054</v>
      </c>
      <c r="L2055">
        <f t="shared" si="251"/>
        <v>21063.713710258915</v>
      </c>
      <c r="M2055">
        <f t="shared" si="252"/>
        <v>185.19900346116034</v>
      </c>
      <c r="N2055" t="e">
        <f t="shared" si="253"/>
        <v>#N/A</v>
      </c>
      <c r="O2055" t="str">
        <f t="shared" si="254"/>
        <v>NA</v>
      </c>
      <c r="P2055" t="e">
        <v>#N/A</v>
      </c>
      <c r="Q2055" t="e">
        <v>#N/A</v>
      </c>
      <c r="R2055" t="str" cm="1">
        <f t="array" ref="R2055">INDEX($U$2:$U$6,ROUNDUP(K2055/$T$2,0))</f>
        <v>40-60%</v>
      </c>
      <c r="V2055">
        <v>0</v>
      </c>
    </row>
    <row r="2056" spans="1:22" x14ac:dyDescent="0.25">
      <c r="A2056" s="26">
        <v>1984</v>
      </c>
      <c r="B2056" s="96" t="s">
        <v>2384</v>
      </c>
      <c r="C2056">
        <v>24101103</v>
      </c>
      <c r="D2056" t="s">
        <v>1916</v>
      </c>
      <c r="E2056">
        <v>25048.7626184537</v>
      </c>
      <c r="F2056">
        <f t="shared" si="248"/>
        <v>15.567907158765507</v>
      </c>
      <c r="G2056" s="27">
        <v>150</v>
      </c>
      <c r="H2056">
        <f t="shared" si="249"/>
        <v>7.5586473115848735E-2</v>
      </c>
      <c r="I2056">
        <f t="shared" si="250"/>
        <v>1.176723195926058</v>
      </c>
      <c r="J2056" s="97">
        <v>7.8448213061737201E-3</v>
      </c>
      <c r="K2056" s="98">
        <v>2055</v>
      </c>
      <c r="L2056">
        <f t="shared" si="251"/>
        <v>21079.281617417681</v>
      </c>
      <c r="M2056">
        <f t="shared" si="252"/>
        <v>184.02228026523429</v>
      </c>
      <c r="N2056" t="e">
        <f t="shared" si="253"/>
        <v>#N/A</v>
      </c>
      <c r="O2056" t="str">
        <f t="shared" si="254"/>
        <v>NA</v>
      </c>
      <c r="P2056">
        <v>184.02228026523429</v>
      </c>
      <c r="Q2056" t="e">
        <v>#N/A</v>
      </c>
      <c r="R2056" t="str" cm="1">
        <f t="array" ref="R2056">INDEX($U$2:$U$6,ROUNDUP(K2056/$T$2,0))</f>
        <v>40-60%</v>
      </c>
      <c r="V2056">
        <v>0</v>
      </c>
    </row>
    <row r="2057" spans="1:22" x14ac:dyDescent="0.25">
      <c r="A2057" s="26">
        <v>2299</v>
      </c>
      <c r="B2057" s="96" t="s">
        <v>4866</v>
      </c>
      <c r="C2057">
        <v>14502107</v>
      </c>
      <c r="D2057" t="s">
        <v>1344</v>
      </c>
      <c r="E2057">
        <v>3069.8489247534899</v>
      </c>
      <c r="F2057">
        <f t="shared" si="248"/>
        <v>1.9079235082370976</v>
      </c>
      <c r="G2057" s="27">
        <v>111</v>
      </c>
      <c r="H2057">
        <f t="shared" si="249"/>
        <v>0.4535286431359582</v>
      </c>
      <c r="I2057">
        <f t="shared" si="250"/>
        <v>0.86529795989796798</v>
      </c>
      <c r="J2057" s="97">
        <v>7.7954771161979101E-3</v>
      </c>
      <c r="K2057" s="98">
        <v>2056</v>
      </c>
      <c r="L2057">
        <f t="shared" si="251"/>
        <v>21081.189540925916</v>
      </c>
      <c r="M2057">
        <f t="shared" si="252"/>
        <v>183.15698230533633</v>
      </c>
      <c r="N2057" t="e">
        <f t="shared" si="253"/>
        <v>#N/A</v>
      </c>
      <c r="O2057" t="str">
        <f t="shared" si="254"/>
        <v>NA</v>
      </c>
      <c r="P2057" t="e">
        <v>#N/A</v>
      </c>
      <c r="Q2057" t="e">
        <v>#N/A</v>
      </c>
      <c r="R2057" t="str" cm="1">
        <f t="array" ref="R2057">INDEX($U$2:$U$6,ROUNDUP(K2057/$T$2,0))</f>
        <v>40-60%</v>
      </c>
      <c r="V2057">
        <v>0</v>
      </c>
    </row>
    <row r="2058" spans="1:22" x14ac:dyDescent="0.25">
      <c r="A2058" s="26">
        <v>9627</v>
      </c>
      <c r="B2058" s="96" t="s">
        <v>2638</v>
      </c>
      <c r="C2058">
        <v>43381101</v>
      </c>
      <c r="D2058" t="s">
        <v>889</v>
      </c>
      <c r="E2058">
        <v>5630.7667600733703</v>
      </c>
      <c r="F2058">
        <f t="shared" si="248"/>
        <v>3.4995442884234742</v>
      </c>
      <c r="G2058" s="27">
        <v>37</v>
      </c>
      <c r="H2058">
        <f t="shared" si="249"/>
        <v>8.2172244519581938E-2</v>
      </c>
      <c r="I2058">
        <f t="shared" si="250"/>
        <v>0.28756540897544008</v>
      </c>
      <c r="J2058" s="97">
        <v>7.7720380804172998E-3</v>
      </c>
      <c r="K2058" s="98">
        <v>2057</v>
      </c>
      <c r="L2058">
        <f t="shared" si="251"/>
        <v>21084.689085214341</v>
      </c>
      <c r="M2058">
        <f t="shared" si="252"/>
        <v>182.86941689636089</v>
      </c>
      <c r="N2058" t="e">
        <f t="shared" si="253"/>
        <v>#N/A</v>
      </c>
      <c r="O2058" t="str">
        <f t="shared" si="254"/>
        <v>NA</v>
      </c>
      <c r="P2058" t="e">
        <v>#N/A</v>
      </c>
      <c r="Q2058" t="e">
        <v>#N/A</v>
      </c>
      <c r="R2058" t="str" cm="1">
        <f t="array" ref="R2058">INDEX($U$2:$U$6,ROUNDUP(K2058/$T$2,0))</f>
        <v>40-60%</v>
      </c>
      <c r="V2058">
        <v>0</v>
      </c>
    </row>
    <row r="2059" spans="1:22" x14ac:dyDescent="0.25">
      <c r="A2059" s="26">
        <v>2765</v>
      </c>
      <c r="B2059" s="96" t="s">
        <v>4867</v>
      </c>
      <c r="C2059">
        <v>152181101</v>
      </c>
      <c r="D2059" t="s">
        <v>798</v>
      </c>
      <c r="E2059">
        <v>14659.752168425999</v>
      </c>
      <c r="F2059">
        <f t="shared" si="248"/>
        <v>9.1110951947955243</v>
      </c>
      <c r="G2059" s="27">
        <v>110</v>
      </c>
      <c r="H2059">
        <f t="shared" si="249"/>
        <v>9.3484039090700327E-2</v>
      </c>
      <c r="I2059">
        <f t="shared" si="250"/>
        <v>0.85174197934935669</v>
      </c>
      <c r="J2059" s="97">
        <v>7.7431089031759701E-3</v>
      </c>
      <c r="K2059" s="98">
        <v>2058</v>
      </c>
      <c r="L2059">
        <f t="shared" si="251"/>
        <v>21093.800180409136</v>
      </c>
      <c r="M2059">
        <f t="shared" si="252"/>
        <v>182.01767491701153</v>
      </c>
      <c r="N2059" t="e">
        <f t="shared" si="253"/>
        <v>#N/A</v>
      </c>
      <c r="O2059" t="str">
        <f t="shared" si="254"/>
        <v>NA</v>
      </c>
      <c r="P2059" t="e">
        <v>#N/A</v>
      </c>
      <c r="Q2059" t="e">
        <v>#N/A</v>
      </c>
      <c r="R2059" t="str" cm="1">
        <f t="array" ref="R2059">INDEX($U$2:$U$6,ROUNDUP(K2059/$T$2,0))</f>
        <v>40-60%</v>
      </c>
      <c r="V2059">
        <v>0</v>
      </c>
    </row>
    <row r="2060" spans="1:22" x14ac:dyDescent="0.25">
      <c r="A2060" s="26">
        <v>4087</v>
      </c>
      <c r="B2060" s="96" t="s">
        <v>4868</v>
      </c>
      <c r="C2060">
        <v>103311101</v>
      </c>
      <c r="D2060" t="s">
        <v>4554</v>
      </c>
      <c r="E2060">
        <v>28996.527299782399</v>
      </c>
      <c r="F2060">
        <f t="shared" si="248"/>
        <v>18.021458856297325</v>
      </c>
      <c r="G2060" s="27">
        <v>144</v>
      </c>
      <c r="H2060">
        <f t="shared" si="249"/>
        <v>6.1607490837942237E-2</v>
      </c>
      <c r="I2060">
        <f t="shared" si="250"/>
        <v>1.1102568613756905</v>
      </c>
      <c r="J2060" s="97">
        <v>7.7101170928867398E-3</v>
      </c>
      <c r="K2060" s="98">
        <v>2059</v>
      </c>
      <c r="L2060">
        <f t="shared" si="251"/>
        <v>21111.821639265432</v>
      </c>
      <c r="M2060">
        <f t="shared" si="252"/>
        <v>180.90741805563584</v>
      </c>
      <c r="N2060" t="e">
        <f t="shared" si="253"/>
        <v>#N/A</v>
      </c>
      <c r="O2060" t="str">
        <f t="shared" si="254"/>
        <v>NA</v>
      </c>
      <c r="P2060" t="e">
        <v>#N/A</v>
      </c>
      <c r="Q2060" t="e">
        <v>#N/A</v>
      </c>
      <c r="R2060" t="str" cm="1">
        <f t="array" ref="R2060">INDEX($U$2:$U$6,ROUNDUP(K2060/$T$2,0))</f>
        <v>40-60%</v>
      </c>
      <c r="V2060">
        <v>0</v>
      </c>
    </row>
    <row r="2061" spans="1:22" x14ac:dyDescent="0.25">
      <c r="A2061" s="26">
        <v>8844</v>
      </c>
      <c r="B2061" s="96" t="s">
        <v>1206</v>
      </c>
      <c r="C2061">
        <v>43141101</v>
      </c>
      <c r="D2061" t="s">
        <v>213</v>
      </c>
      <c r="E2061">
        <v>2222.7418943770399</v>
      </c>
      <c r="F2061">
        <f t="shared" si="248"/>
        <v>1.3814430667352642</v>
      </c>
      <c r="G2061" s="27">
        <v>18</v>
      </c>
      <c r="H2061">
        <f t="shared" si="249"/>
        <v>0.10030935841729129</v>
      </c>
      <c r="I2061">
        <f t="shared" si="250"/>
        <v>0.13857166771422966</v>
      </c>
      <c r="J2061" s="97">
        <v>7.6984259841238701E-3</v>
      </c>
      <c r="K2061" s="98">
        <v>2060</v>
      </c>
      <c r="L2061">
        <f t="shared" si="251"/>
        <v>21113.203082332166</v>
      </c>
      <c r="M2061">
        <f t="shared" si="252"/>
        <v>180.76884638792163</v>
      </c>
      <c r="N2061" t="e">
        <f t="shared" si="253"/>
        <v>#N/A</v>
      </c>
      <c r="O2061" t="str">
        <f t="shared" si="254"/>
        <v>NA</v>
      </c>
      <c r="P2061" t="e">
        <v>#N/A</v>
      </c>
      <c r="Q2061" t="e">
        <v>#N/A</v>
      </c>
      <c r="R2061" t="str" cm="1">
        <f t="array" ref="R2061">INDEX($U$2:$U$6,ROUNDUP(K2061/$T$2,0))</f>
        <v>40-60%</v>
      </c>
      <c r="V2061">
        <v>0</v>
      </c>
    </row>
    <row r="2062" spans="1:22" x14ac:dyDescent="0.25">
      <c r="A2062" s="26">
        <v>3083</v>
      </c>
      <c r="B2062" s="96" t="s">
        <v>1830</v>
      </c>
      <c r="C2062">
        <v>42811113</v>
      </c>
      <c r="D2062" t="s">
        <v>1267</v>
      </c>
      <c r="E2062">
        <v>4467.4960423329303</v>
      </c>
      <c r="F2062">
        <f t="shared" si="248"/>
        <v>2.7765668379943631</v>
      </c>
      <c r="G2062" s="27">
        <v>29</v>
      </c>
      <c r="H2062">
        <f t="shared" si="249"/>
        <v>8.0343855561319968E-2</v>
      </c>
      <c r="I2062">
        <f t="shared" si="250"/>
        <v>0.22308008498817</v>
      </c>
      <c r="J2062" s="97">
        <v>7.6924167237300001E-3</v>
      </c>
      <c r="K2062" s="98">
        <v>2061</v>
      </c>
      <c r="L2062">
        <f t="shared" si="251"/>
        <v>21115.97964917016</v>
      </c>
      <c r="M2062">
        <f t="shared" si="252"/>
        <v>180.54576630293346</v>
      </c>
      <c r="N2062" t="e">
        <f t="shared" si="253"/>
        <v>#N/A</v>
      </c>
      <c r="O2062" t="str">
        <f t="shared" si="254"/>
        <v>NA</v>
      </c>
      <c r="P2062" t="e">
        <v>#N/A</v>
      </c>
      <c r="Q2062" t="e">
        <v>#N/A</v>
      </c>
      <c r="R2062" t="str" cm="1">
        <f t="array" ref="R2062">INDEX($U$2:$U$6,ROUNDUP(K2062/$T$2,0))</f>
        <v>40-60%</v>
      </c>
      <c r="V2062">
        <v>0</v>
      </c>
    </row>
    <row r="2063" spans="1:22" x14ac:dyDescent="0.25">
      <c r="A2063" s="26">
        <v>7740</v>
      </c>
      <c r="B2063" s="96" t="s">
        <v>1364</v>
      </c>
      <c r="C2063">
        <v>82931101</v>
      </c>
      <c r="D2063" t="s">
        <v>1363</v>
      </c>
      <c r="E2063">
        <v>11050.053058196299</v>
      </c>
      <c r="F2063">
        <f t="shared" si="248"/>
        <v>6.867652615411</v>
      </c>
      <c r="G2063" s="27">
        <v>64</v>
      </c>
      <c r="H2063">
        <f t="shared" si="249"/>
        <v>7.1406501704893321E-2</v>
      </c>
      <c r="I2063">
        <f t="shared" si="250"/>
        <v>0.49039504819096064</v>
      </c>
      <c r="J2063" s="97">
        <v>7.6624226279837599E-3</v>
      </c>
      <c r="K2063" s="98">
        <v>2062</v>
      </c>
      <c r="L2063">
        <f t="shared" si="251"/>
        <v>21122.847301785572</v>
      </c>
      <c r="M2063">
        <f t="shared" si="252"/>
        <v>180.05537125474251</v>
      </c>
      <c r="N2063" t="e">
        <f t="shared" si="253"/>
        <v>#N/A</v>
      </c>
      <c r="O2063" t="str">
        <f t="shared" si="254"/>
        <v>NA</v>
      </c>
      <c r="P2063" t="e">
        <v>#N/A</v>
      </c>
      <c r="Q2063" t="e">
        <v>#N/A</v>
      </c>
      <c r="R2063" t="str" cm="1">
        <f t="array" ref="R2063">INDEX($U$2:$U$6,ROUNDUP(K2063/$T$2,0))</f>
        <v>40-60%</v>
      </c>
      <c r="V2063">
        <v>0</v>
      </c>
    </row>
    <row r="2064" spans="1:22" x14ac:dyDescent="0.25">
      <c r="A2064" s="26">
        <v>898</v>
      </c>
      <c r="B2064" s="96" t="s">
        <v>2540</v>
      </c>
      <c r="C2064">
        <v>42271105</v>
      </c>
      <c r="D2064" t="s">
        <v>995</v>
      </c>
      <c r="E2064">
        <v>7784.4976408135599</v>
      </c>
      <c r="F2064">
        <f t="shared" si="248"/>
        <v>4.8380967313943817</v>
      </c>
      <c r="G2064" s="27">
        <v>114</v>
      </c>
      <c r="H2064">
        <f t="shared" si="249"/>
        <v>0.17969381598022496</v>
      </c>
      <c r="I2064">
        <f t="shared" si="250"/>
        <v>0.86937606374570997</v>
      </c>
      <c r="J2064" s="97">
        <v>7.6261058223307896E-3</v>
      </c>
      <c r="K2064" s="98">
        <v>2063</v>
      </c>
      <c r="L2064">
        <f t="shared" si="251"/>
        <v>21127.685398516966</v>
      </c>
      <c r="M2064">
        <f t="shared" si="252"/>
        <v>179.18599519099681</v>
      </c>
      <c r="N2064" t="e">
        <f t="shared" si="253"/>
        <v>#N/A</v>
      </c>
      <c r="O2064" t="str">
        <f t="shared" si="254"/>
        <v>NA</v>
      </c>
      <c r="P2064" t="e">
        <v>#N/A</v>
      </c>
      <c r="Q2064" t="e">
        <v>#N/A</v>
      </c>
      <c r="R2064" t="str" cm="1">
        <f t="array" ref="R2064">INDEX($U$2:$U$6,ROUNDUP(K2064/$T$2,0))</f>
        <v>40-60%</v>
      </c>
      <c r="V2064">
        <v>0</v>
      </c>
    </row>
    <row r="2065" spans="1:22" x14ac:dyDescent="0.25">
      <c r="A2065" s="26">
        <v>3027</v>
      </c>
      <c r="B2065" s="96" t="s">
        <v>1657</v>
      </c>
      <c r="C2065">
        <v>42601102</v>
      </c>
      <c r="D2065" t="s">
        <v>705</v>
      </c>
      <c r="E2065">
        <v>51491.544133408403</v>
      </c>
      <c r="F2065">
        <f t="shared" si="248"/>
        <v>32.002202693230828</v>
      </c>
      <c r="G2065" s="27">
        <v>245</v>
      </c>
      <c r="H2065">
        <f t="shared" si="249"/>
        <v>5.8369115535580149E-2</v>
      </c>
      <c r="I2065">
        <f t="shared" si="250"/>
        <v>1.8679402663942444</v>
      </c>
      <c r="J2065" s="97">
        <v>7.6242459852826298E-3</v>
      </c>
      <c r="K2065" s="98">
        <v>2064</v>
      </c>
      <c r="L2065">
        <f t="shared" si="251"/>
        <v>21159.687601210197</v>
      </c>
      <c r="M2065">
        <f t="shared" si="252"/>
        <v>177.31805492460256</v>
      </c>
      <c r="N2065" t="e">
        <f t="shared" si="253"/>
        <v>#N/A</v>
      </c>
      <c r="O2065" t="str">
        <f t="shared" si="254"/>
        <v>NA</v>
      </c>
      <c r="P2065" t="e">
        <v>#N/A</v>
      </c>
      <c r="Q2065" t="e">
        <v>#N/A</v>
      </c>
      <c r="R2065" t="str" cm="1">
        <f t="array" ref="R2065">INDEX($U$2:$U$6,ROUNDUP(K2065/$T$2,0))</f>
        <v>40-60%</v>
      </c>
      <c r="V2065">
        <v>0</v>
      </c>
    </row>
    <row r="2066" spans="1:22" x14ac:dyDescent="0.25">
      <c r="A2066" s="26">
        <v>10504</v>
      </c>
      <c r="B2066" s="96" t="s">
        <v>4869</v>
      </c>
      <c r="C2066">
        <v>103221101</v>
      </c>
      <c r="D2066" t="s">
        <v>318</v>
      </c>
      <c r="E2066">
        <v>989.45976922460102</v>
      </c>
      <c r="F2066">
        <f t="shared" si="248"/>
        <v>0.61495324376917404</v>
      </c>
      <c r="G2066" s="27">
        <v>4</v>
      </c>
      <c r="H2066">
        <f t="shared" si="249"/>
        <v>4.9482034739587941E-2</v>
      </c>
      <c r="I2066">
        <f t="shared" si="250"/>
        <v>3.042913777140856E-2</v>
      </c>
      <c r="J2066" s="97">
        <v>7.6072844428521401E-3</v>
      </c>
      <c r="K2066" s="98">
        <v>2065</v>
      </c>
      <c r="L2066">
        <f t="shared" si="251"/>
        <v>21160.302554453967</v>
      </c>
      <c r="M2066">
        <f t="shared" si="252"/>
        <v>177.28762578683114</v>
      </c>
      <c r="N2066" t="e">
        <f t="shared" si="253"/>
        <v>#N/A</v>
      </c>
      <c r="O2066" t="str">
        <f t="shared" si="254"/>
        <v>NA</v>
      </c>
      <c r="P2066" t="e">
        <v>#N/A</v>
      </c>
      <c r="Q2066" t="e">
        <v>#N/A</v>
      </c>
      <c r="R2066" t="str" cm="1">
        <f t="array" ref="R2066">INDEX($U$2:$U$6,ROUNDUP(K2066/$T$2,0))</f>
        <v>40-60%</v>
      </c>
      <c r="V2066">
        <v>0</v>
      </c>
    </row>
    <row r="2067" spans="1:22" x14ac:dyDescent="0.25">
      <c r="A2067" s="26">
        <v>2446</v>
      </c>
      <c r="B2067" s="96" t="s">
        <v>2556</v>
      </c>
      <c r="C2067">
        <v>182951102</v>
      </c>
      <c r="D2067" t="s">
        <v>2052</v>
      </c>
      <c r="E2067">
        <v>3602.7995406027899</v>
      </c>
      <c r="F2067">
        <f t="shared" si="248"/>
        <v>2.2391544689886822</v>
      </c>
      <c r="G2067" s="27">
        <v>66</v>
      </c>
      <c r="H2067">
        <f t="shared" si="249"/>
        <v>0.22418937477907233</v>
      </c>
      <c r="I2067">
        <f t="shared" si="250"/>
        <v>0.50199464043633835</v>
      </c>
      <c r="J2067" s="97">
        <v>7.6059794005505802E-3</v>
      </c>
      <c r="K2067" s="98">
        <v>2066</v>
      </c>
      <c r="L2067">
        <f t="shared" si="251"/>
        <v>21162.541708922956</v>
      </c>
      <c r="M2067">
        <f t="shared" si="252"/>
        <v>176.78563114639479</v>
      </c>
      <c r="N2067" t="e">
        <f t="shared" si="253"/>
        <v>#N/A</v>
      </c>
      <c r="O2067" t="str">
        <f t="shared" si="254"/>
        <v>NA</v>
      </c>
      <c r="P2067" t="e">
        <v>#N/A</v>
      </c>
      <c r="Q2067" t="e">
        <v>#N/A</v>
      </c>
      <c r="R2067" t="str" cm="1">
        <f t="array" ref="R2067">INDEX($U$2:$U$6,ROUNDUP(K2067/$T$2,0))</f>
        <v>40-60%</v>
      </c>
      <c r="V2067">
        <v>0</v>
      </c>
    </row>
    <row r="2068" spans="1:22" x14ac:dyDescent="0.25">
      <c r="A2068" s="26">
        <v>4588</v>
      </c>
      <c r="B2068" s="96" t="s">
        <v>2276</v>
      </c>
      <c r="C2068">
        <v>254432102</v>
      </c>
      <c r="D2068" t="s">
        <v>1104</v>
      </c>
      <c r="E2068">
        <v>3182.5998852736798</v>
      </c>
      <c r="F2068">
        <f t="shared" si="248"/>
        <v>1.977998685689049</v>
      </c>
      <c r="G2068" s="27">
        <v>23</v>
      </c>
      <c r="H2068">
        <f t="shared" si="249"/>
        <v>8.8434226963253038E-2</v>
      </c>
      <c r="I2068">
        <f t="shared" si="250"/>
        <v>0.17492278470324157</v>
      </c>
      <c r="J2068" s="97">
        <v>7.6053384653583297E-3</v>
      </c>
      <c r="K2068" s="98">
        <v>2067</v>
      </c>
      <c r="L2068">
        <f t="shared" si="251"/>
        <v>21164.519707608644</v>
      </c>
      <c r="M2068">
        <f t="shared" si="252"/>
        <v>176.61070836169154</v>
      </c>
      <c r="N2068" t="e">
        <f t="shared" si="253"/>
        <v>#N/A</v>
      </c>
      <c r="O2068" t="str">
        <f t="shared" si="254"/>
        <v>NA</v>
      </c>
      <c r="P2068" t="e">
        <v>#N/A</v>
      </c>
      <c r="Q2068" t="e">
        <v>#N/A</v>
      </c>
      <c r="R2068" t="str" cm="1">
        <f t="array" ref="R2068">INDEX($U$2:$U$6,ROUNDUP(K2068/$T$2,0))</f>
        <v>40-60%</v>
      </c>
      <c r="V2068">
        <v>0</v>
      </c>
    </row>
    <row r="2069" spans="1:22" x14ac:dyDescent="0.25">
      <c r="A2069" s="26">
        <v>8714</v>
      </c>
      <c r="B2069" s="96" t="s">
        <v>4870</v>
      </c>
      <c r="C2069">
        <v>182941101</v>
      </c>
      <c r="D2069" t="s">
        <v>2459</v>
      </c>
      <c r="E2069">
        <v>10367.8882780314</v>
      </c>
      <c r="F2069">
        <f t="shared" si="248"/>
        <v>6.4436844487454321</v>
      </c>
      <c r="G2069" s="27">
        <v>54</v>
      </c>
      <c r="H2069">
        <f t="shared" si="249"/>
        <v>6.3652117415213968E-2</v>
      </c>
      <c r="I2069">
        <f t="shared" si="250"/>
        <v>0.41015415911813258</v>
      </c>
      <c r="J2069" s="97">
        <v>7.5954473910765296E-3</v>
      </c>
      <c r="K2069" s="98">
        <v>2068</v>
      </c>
      <c r="L2069">
        <f t="shared" si="251"/>
        <v>21170.963392057391</v>
      </c>
      <c r="M2069">
        <f t="shared" si="252"/>
        <v>176.20055420257341</v>
      </c>
      <c r="N2069" t="e">
        <f t="shared" si="253"/>
        <v>#N/A</v>
      </c>
      <c r="O2069" t="str">
        <f t="shared" si="254"/>
        <v>NA</v>
      </c>
      <c r="P2069" t="e">
        <v>#N/A</v>
      </c>
      <c r="Q2069" t="e">
        <v>#N/A</v>
      </c>
      <c r="R2069" t="str" cm="1">
        <f t="array" ref="R2069">INDEX($U$2:$U$6,ROUNDUP(K2069/$T$2,0))</f>
        <v>40-60%</v>
      </c>
      <c r="V2069">
        <v>0</v>
      </c>
    </row>
    <row r="2070" spans="1:22" x14ac:dyDescent="0.25">
      <c r="A2070" s="26">
        <v>9866</v>
      </c>
      <c r="B2070" s="96" t="s">
        <v>1724</v>
      </c>
      <c r="C2070">
        <v>43071101</v>
      </c>
      <c r="D2070" t="s">
        <v>1141</v>
      </c>
      <c r="E2070">
        <v>7140.9405503227899</v>
      </c>
      <c r="F2070">
        <f t="shared" si="248"/>
        <v>4.4381233998277132</v>
      </c>
      <c r="G2070" s="27">
        <v>39</v>
      </c>
      <c r="H2070">
        <f t="shared" si="249"/>
        <v>6.6438837938522163E-2</v>
      </c>
      <c r="I2070">
        <f t="shared" si="250"/>
        <v>0.29486376131231645</v>
      </c>
      <c r="J2070" s="97">
        <v>7.5606092644183703E-3</v>
      </c>
      <c r="K2070" s="98">
        <v>2069</v>
      </c>
      <c r="L2070">
        <f t="shared" si="251"/>
        <v>21175.401515457219</v>
      </c>
      <c r="M2070">
        <f t="shared" si="252"/>
        <v>175.9056904412611</v>
      </c>
      <c r="N2070" t="e">
        <f t="shared" si="253"/>
        <v>#N/A</v>
      </c>
      <c r="O2070" t="str">
        <f t="shared" si="254"/>
        <v>NA</v>
      </c>
      <c r="P2070" t="e">
        <v>#N/A</v>
      </c>
      <c r="Q2070" t="e">
        <v>#N/A</v>
      </c>
      <c r="R2070" t="str" cm="1">
        <f t="array" ref="R2070">INDEX($U$2:$U$6,ROUNDUP(K2070/$T$2,0))</f>
        <v>40-60%</v>
      </c>
      <c r="V2070">
        <v>0</v>
      </c>
    </row>
    <row r="2071" spans="1:22" x14ac:dyDescent="0.25">
      <c r="A2071" s="26">
        <v>723</v>
      </c>
      <c r="B2071" s="96" t="s">
        <v>1500</v>
      </c>
      <c r="C2071">
        <v>82841102</v>
      </c>
      <c r="D2071" t="s">
        <v>1032</v>
      </c>
      <c r="E2071">
        <v>9497.5054656972097</v>
      </c>
      <c r="F2071">
        <f t="shared" si="248"/>
        <v>5.9027380147279116</v>
      </c>
      <c r="G2071" s="27">
        <v>63</v>
      </c>
      <c r="H2071">
        <f t="shared" si="249"/>
        <v>8.0647100571936123E-2</v>
      </c>
      <c r="I2071">
        <f t="shared" si="250"/>
        <v>0.47603870632355244</v>
      </c>
      <c r="J2071" s="97">
        <v>7.5561699416436898E-3</v>
      </c>
      <c r="K2071" s="98">
        <v>2070</v>
      </c>
      <c r="L2071">
        <f t="shared" si="251"/>
        <v>21181.304253471946</v>
      </c>
      <c r="M2071">
        <f t="shared" si="252"/>
        <v>175.42965173493755</v>
      </c>
      <c r="N2071" t="e">
        <f t="shared" si="253"/>
        <v>#N/A</v>
      </c>
      <c r="O2071" t="str">
        <f t="shared" si="254"/>
        <v>NA</v>
      </c>
      <c r="P2071" t="e">
        <v>#N/A</v>
      </c>
      <c r="Q2071" t="e">
        <v>#N/A</v>
      </c>
      <c r="R2071" t="str" cm="1">
        <f t="array" ref="R2071">INDEX($U$2:$U$6,ROUNDUP(K2071/$T$2,0))</f>
        <v>40-60%</v>
      </c>
      <c r="V2071">
        <v>0</v>
      </c>
    </row>
    <row r="2072" spans="1:22" x14ac:dyDescent="0.25">
      <c r="A2072" s="26">
        <v>5272</v>
      </c>
      <c r="B2072" s="96" t="s">
        <v>4871</v>
      </c>
      <c r="C2072">
        <v>192151133</v>
      </c>
      <c r="D2072" t="s">
        <v>1530</v>
      </c>
      <c r="E2072">
        <v>5089.2485035080299</v>
      </c>
      <c r="F2072">
        <f t="shared" si="248"/>
        <v>3.162988504355519</v>
      </c>
      <c r="G2072" s="27">
        <v>92</v>
      </c>
      <c r="H2072">
        <f t="shared" si="249"/>
        <v>0.21913260243101895</v>
      </c>
      <c r="I2072">
        <f t="shared" si="250"/>
        <v>0.6931139024188212</v>
      </c>
      <c r="J2072" s="97">
        <v>7.53384676542197E-3</v>
      </c>
      <c r="K2072" s="98">
        <v>2071</v>
      </c>
      <c r="L2072">
        <f t="shared" si="251"/>
        <v>21184.467241976301</v>
      </c>
      <c r="M2072">
        <f t="shared" si="252"/>
        <v>174.73653783251874</v>
      </c>
      <c r="N2072" t="e">
        <f t="shared" si="253"/>
        <v>#N/A</v>
      </c>
      <c r="O2072" t="str">
        <f t="shared" si="254"/>
        <v>NA</v>
      </c>
      <c r="P2072" t="e">
        <v>#N/A</v>
      </c>
      <c r="Q2072" t="e">
        <v>#N/A</v>
      </c>
      <c r="R2072" t="str" cm="1">
        <f t="array" ref="R2072">INDEX($U$2:$U$6,ROUNDUP(K2072/$T$2,0))</f>
        <v>40-60%</v>
      </c>
      <c r="V2072">
        <v>0</v>
      </c>
    </row>
    <row r="2073" spans="1:22" x14ac:dyDescent="0.25">
      <c r="A2073" s="26">
        <v>6817</v>
      </c>
      <c r="B2073" s="96" t="s">
        <v>1917</v>
      </c>
      <c r="C2073">
        <v>24101103</v>
      </c>
      <c r="D2073" t="s">
        <v>1916</v>
      </c>
      <c r="E2073">
        <v>13352.9729873384</v>
      </c>
      <c r="F2073">
        <f t="shared" si="248"/>
        <v>8.2989266546540712</v>
      </c>
      <c r="G2073" s="27">
        <v>99</v>
      </c>
      <c r="H2073">
        <f t="shared" si="249"/>
        <v>8.9818093973772786E-2</v>
      </c>
      <c r="I2073">
        <f t="shared" si="250"/>
        <v>0.74539377414916719</v>
      </c>
      <c r="J2073" s="97">
        <v>7.52923004191078E-3</v>
      </c>
      <c r="K2073" s="98">
        <v>2072</v>
      </c>
      <c r="L2073">
        <f t="shared" si="251"/>
        <v>21192.766168630955</v>
      </c>
      <c r="M2073">
        <f t="shared" si="252"/>
        <v>173.99114405836957</v>
      </c>
      <c r="N2073" t="e">
        <f t="shared" si="253"/>
        <v>#N/A</v>
      </c>
      <c r="O2073" t="str">
        <f t="shared" si="254"/>
        <v>NA</v>
      </c>
      <c r="P2073" t="e">
        <v>#N/A</v>
      </c>
      <c r="Q2073" t="e">
        <v>#N/A</v>
      </c>
      <c r="R2073" t="str" cm="1">
        <f t="array" ref="R2073">INDEX($U$2:$U$6,ROUNDUP(K2073/$T$2,0))</f>
        <v>40-60%</v>
      </c>
      <c r="V2073">
        <v>0</v>
      </c>
    </row>
    <row r="2074" spans="1:22" x14ac:dyDescent="0.25">
      <c r="A2074" s="26">
        <v>9735</v>
      </c>
      <c r="B2074" s="96" t="s">
        <v>4872</v>
      </c>
      <c r="C2074">
        <v>192381103</v>
      </c>
      <c r="D2074" t="s">
        <v>2903</v>
      </c>
      <c r="E2074">
        <v>3681.92326880971</v>
      </c>
      <c r="F2074">
        <f t="shared" si="248"/>
        <v>2.288330185711442</v>
      </c>
      <c r="G2074" s="27">
        <v>23</v>
      </c>
      <c r="H2074">
        <f t="shared" si="249"/>
        <v>7.5587798729226358E-2</v>
      </c>
      <c r="I2074">
        <f t="shared" si="250"/>
        <v>0.17296984150356964</v>
      </c>
      <c r="J2074" s="97">
        <v>7.5204278914595499E-3</v>
      </c>
      <c r="K2074" s="98">
        <v>2073</v>
      </c>
      <c r="L2074">
        <f t="shared" si="251"/>
        <v>21195.054498816666</v>
      </c>
      <c r="M2074">
        <f t="shared" si="252"/>
        <v>173.818174216866</v>
      </c>
      <c r="N2074" t="e">
        <f t="shared" si="253"/>
        <v>#N/A</v>
      </c>
      <c r="O2074" t="str">
        <f t="shared" si="254"/>
        <v>NA</v>
      </c>
      <c r="P2074" t="e">
        <v>#N/A</v>
      </c>
      <c r="Q2074" t="e">
        <v>#N/A</v>
      </c>
      <c r="R2074" t="str" cm="1">
        <f t="array" ref="R2074">INDEX($U$2:$U$6,ROUNDUP(K2074/$T$2,0))</f>
        <v>40-60%</v>
      </c>
      <c r="V2074">
        <v>0</v>
      </c>
    </row>
    <row r="2075" spans="1:22" x14ac:dyDescent="0.25">
      <c r="A2075" s="26">
        <v>803</v>
      </c>
      <c r="B2075" s="96" t="s">
        <v>4873</v>
      </c>
      <c r="C2075">
        <v>152261107</v>
      </c>
      <c r="D2075" t="s">
        <v>1291</v>
      </c>
      <c r="E2075">
        <v>0</v>
      </c>
      <c r="F2075">
        <f t="shared" si="248"/>
        <v>0</v>
      </c>
      <c r="G2075" s="27">
        <v>51</v>
      </c>
      <c r="H2075" t="e">
        <f t="shared" si="249"/>
        <v>#DIV/0!</v>
      </c>
      <c r="I2075">
        <f t="shared" si="250"/>
        <v>0.38224175150146839</v>
      </c>
      <c r="J2075" s="97">
        <v>7.4949363039503603E-3</v>
      </c>
      <c r="K2075" s="98">
        <v>2074</v>
      </c>
      <c r="L2075">
        <f t="shared" si="251"/>
        <v>21195.054498816666</v>
      </c>
      <c r="M2075">
        <f t="shared" si="252"/>
        <v>173.43593246536452</v>
      </c>
      <c r="N2075" t="e">
        <f t="shared" si="253"/>
        <v>#N/A</v>
      </c>
      <c r="O2075" t="str">
        <f t="shared" si="254"/>
        <v>NA</v>
      </c>
      <c r="P2075" t="e">
        <v>#N/A</v>
      </c>
      <c r="Q2075" t="e">
        <v>#N/A</v>
      </c>
      <c r="R2075" t="str" cm="1">
        <f t="array" ref="R2075">INDEX($U$2:$U$6,ROUNDUP(K2075/$T$2,0))</f>
        <v>40-60%</v>
      </c>
      <c r="V2075">
        <v>0</v>
      </c>
    </row>
    <row r="2076" spans="1:22" x14ac:dyDescent="0.25">
      <c r="A2076" s="26">
        <v>2229</v>
      </c>
      <c r="B2076" s="96" t="s">
        <v>2146</v>
      </c>
      <c r="C2076">
        <v>152762101</v>
      </c>
      <c r="D2076" t="s">
        <v>386</v>
      </c>
      <c r="E2076">
        <v>5034.5882464872102</v>
      </c>
      <c r="F2076">
        <f t="shared" si="248"/>
        <v>3.129016933801871</v>
      </c>
      <c r="G2076" s="27">
        <v>46</v>
      </c>
      <c r="H2076">
        <f t="shared" si="249"/>
        <v>0.11017209940079951</v>
      </c>
      <c r="I2076">
        <f t="shared" si="250"/>
        <v>0.34473036465760465</v>
      </c>
      <c r="J2076" s="97">
        <v>7.4941383621218403E-3</v>
      </c>
      <c r="K2076" s="98">
        <v>2075</v>
      </c>
      <c r="L2076">
        <f t="shared" si="251"/>
        <v>21198.183515750468</v>
      </c>
      <c r="M2076">
        <f t="shared" si="252"/>
        <v>173.09120210070691</v>
      </c>
      <c r="N2076" t="e">
        <f t="shared" si="253"/>
        <v>#N/A</v>
      </c>
      <c r="O2076" t="str">
        <f t="shared" si="254"/>
        <v>NA</v>
      </c>
      <c r="P2076" t="e">
        <v>#N/A</v>
      </c>
      <c r="Q2076" t="e">
        <v>#N/A</v>
      </c>
      <c r="R2076" t="str" cm="1">
        <f t="array" ref="R2076">INDEX($U$2:$U$6,ROUNDUP(K2076/$T$2,0))</f>
        <v>40-60%</v>
      </c>
      <c r="V2076">
        <v>0</v>
      </c>
    </row>
    <row r="2077" spans="1:22" x14ac:dyDescent="0.25">
      <c r="A2077" s="26">
        <v>5945</v>
      </c>
      <c r="B2077" s="96" t="s">
        <v>4874</v>
      </c>
      <c r="C2077">
        <v>42151111</v>
      </c>
      <c r="D2077" t="s">
        <v>1982</v>
      </c>
      <c r="E2077">
        <v>7589.89292283754</v>
      </c>
      <c r="F2077">
        <f t="shared" si="248"/>
        <v>4.7171491130127654</v>
      </c>
      <c r="G2077" s="27">
        <v>72</v>
      </c>
      <c r="H2077">
        <f t="shared" si="249"/>
        <v>0.11423106392080302</v>
      </c>
      <c r="I2077">
        <f t="shared" si="250"/>
        <v>0.53884496185252051</v>
      </c>
      <c r="J2077" s="97">
        <v>7.4839578035072298E-3</v>
      </c>
      <c r="K2077" s="98">
        <v>2076</v>
      </c>
      <c r="L2077">
        <f t="shared" si="251"/>
        <v>21202.900664863482</v>
      </c>
      <c r="M2077">
        <f t="shared" si="252"/>
        <v>172.55235713885438</v>
      </c>
      <c r="N2077" t="e">
        <f t="shared" si="253"/>
        <v>#N/A</v>
      </c>
      <c r="O2077" t="str">
        <f t="shared" si="254"/>
        <v>NA</v>
      </c>
      <c r="P2077" t="e">
        <v>#N/A</v>
      </c>
      <c r="Q2077" t="e">
        <v>#N/A</v>
      </c>
      <c r="R2077" t="str" cm="1">
        <f t="array" ref="R2077">INDEX($U$2:$U$6,ROUNDUP(K2077/$T$2,0))</f>
        <v>40-60%</v>
      </c>
      <c r="V2077">
        <v>0</v>
      </c>
    </row>
    <row r="2078" spans="1:22" x14ac:dyDescent="0.25">
      <c r="A2078" s="26">
        <v>726</v>
      </c>
      <c r="B2078" s="96" t="s">
        <v>4875</v>
      </c>
      <c r="C2078">
        <v>152261106</v>
      </c>
      <c r="D2078" t="s">
        <v>471</v>
      </c>
      <c r="E2078">
        <v>27579.542352224202</v>
      </c>
      <c r="F2078">
        <f t="shared" si="248"/>
        <v>17.140796987087757</v>
      </c>
      <c r="G2078" s="27">
        <v>207</v>
      </c>
      <c r="H2078">
        <f t="shared" si="249"/>
        <v>9.0285336269355518E-2</v>
      </c>
      <c r="I2078">
        <f t="shared" si="250"/>
        <v>1.547562619903974</v>
      </c>
      <c r="J2078" s="97">
        <v>7.4761479222414202E-3</v>
      </c>
      <c r="K2078" s="98">
        <v>2077</v>
      </c>
      <c r="L2078">
        <f t="shared" si="251"/>
        <v>21220.041461850571</v>
      </c>
      <c r="M2078">
        <f t="shared" si="252"/>
        <v>171.0047945189504</v>
      </c>
      <c r="N2078" t="e">
        <f t="shared" si="253"/>
        <v>#N/A</v>
      </c>
      <c r="O2078" t="str">
        <f t="shared" si="254"/>
        <v>NA</v>
      </c>
      <c r="P2078" t="e">
        <v>#N/A</v>
      </c>
      <c r="Q2078" t="e">
        <v>#N/A</v>
      </c>
      <c r="R2078" t="str" cm="1">
        <f t="array" ref="R2078">INDEX($U$2:$U$6,ROUNDUP(K2078/$T$2,0))</f>
        <v>40-60%</v>
      </c>
      <c r="V2078">
        <v>0</v>
      </c>
    </row>
    <row r="2079" spans="1:22" x14ac:dyDescent="0.25">
      <c r="A2079" s="26">
        <v>353</v>
      </c>
      <c r="B2079" s="96" t="s">
        <v>3121</v>
      </c>
      <c r="C2079">
        <v>163351702</v>
      </c>
      <c r="D2079" t="s">
        <v>1128</v>
      </c>
      <c r="E2079">
        <v>13824.959177086501</v>
      </c>
      <c r="F2079">
        <f t="shared" si="248"/>
        <v>8.5922679783011198</v>
      </c>
      <c r="G2079" s="27">
        <v>138</v>
      </c>
      <c r="H2079">
        <f t="shared" si="249"/>
        <v>0.11850978123971749</v>
      </c>
      <c r="I2079">
        <f t="shared" si="250"/>
        <v>1.0182677984614954</v>
      </c>
      <c r="J2079" s="97">
        <v>7.3787521627644596E-3</v>
      </c>
      <c r="K2079" s="98">
        <v>2078</v>
      </c>
      <c r="L2079">
        <f t="shared" si="251"/>
        <v>21228.633729828871</v>
      </c>
      <c r="M2079">
        <f t="shared" si="252"/>
        <v>169.98652672048891</v>
      </c>
      <c r="N2079" t="e">
        <f t="shared" si="253"/>
        <v>#N/A</v>
      </c>
      <c r="O2079" t="str">
        <f t="shared" si="254"/>
        <v>NA</v>
      </c>
      <c r="P2079" t="e">
        <v>#N/A</v>
      </c>
      <c r="Q2079" t="e">
        <v>#N/A</v>
      </c>
      <c r="R2079" t="str" cm="1">
        <f t="array" ref="R2079">INDEX($U$2:$U$6,ROUNDUP(K2079/$T$2,0))</f>
        <v>40-60%</v>
      </c>
      <c r="V2079">
        <v>0</v>
      </c>
    </row>
    <row r="2080" spans="1:22" x14ac:dyDescent="0.25">
      <c r="A2080" s="26">
        <v>1231</v>
      </c>
      <c r="B2080" s="96" t="s">
        <v>4876</v>
      </c>
      <c r="C2080">
        <v>103541103</v>
      </c>
      <c r="D2080" t="s">
        <v>399</v>
      </c>
      <c r="E2080">
        <v>164.663585199377</v>
      </c>
      <c r="F2080">
        <f t="shared" si="248"/>
        <v>0.10233908340545494</v>
      </c>
      <c r="G2080" s="27">
        <v>261</v>
      </c>
      <c r="H2080">
        <f t="shared" si="249"/>
        <v>18.661310769875335</v>
      </c>
      <c r="I2080">
        <f t="shared" si="250"/>
        <v>1.9097814393333867</v>
      </c>
      <c r="J2080" s="97">
        <v>7.31717026564516E-3</v>
      </c>
      <c r="K2080" s="98">
        <v>2079</v>
      </c>
      <c r="L2080">
        <f t="shared" si="251"/>
        <v>21228.736068912276</v>
      </c>
      <c r="M2080">
        <f t="shared" si="252"/>
        <v>168.07674528115552</v>
      </c>
      <c r="N2080" t="e">
        <f t="shared" si="253"/>
        <v>#N/A</v>
      </c>
      <c r="O2080" t="str">
        <f t="shared" si="254"/>
        <v>NA</v>
      </c>
      <c r="P2080" t="e">
        <v>#N/A</v>
      </c>
      <c r="Q2080" t="e">
        <v>#N/A</v>
      </c>
      <c r="R2080" t="str" cm="1">
        <f t="array" ref="R2080">INDEX($U$2:$U$6,ROUNDUP(K2080/$T$2,0))</f>
        <v>40-60%</v>
      </c>
      <c r="V2080">
        <v>0</v>
      </c>
    </row>
    <row r="2081" spans="1:22" x14ac:dyDescent="0.25">
      <c r="A2081" s="26">
        <v>10001</v>
      </c>
      <c r="B2081" s="96" t="s">
        <v>3179</v>
      </c>
      <c r="C2081">
        <v>253671103</v>
      </c>
      <c r="D2081" t="s">
        <v>2957</v>
      </c>
      <c r="E2081">
        <v>16000.3844512299</v>
      </c>
      <c r="F2081">
        <f t="shared" si="248"/>
        <v>9.9443035744126167</v>
      </c>
      <c r="G2081" s="27">
        <v>57</v>
      </c>
      <c r="H2081">
        <f t="shared" si="249"/>
        <v>4.1845048684084798E-2</v>
      </c>
      <c r="I2081">
        <f t="shared" si="250"/>
        <v>0.41611986720061439</v>
      </c>
      <c r="J2081" s="97">
        <v>7.3003485473792E-3</v>
      </c>
      <c r="K2081" s="98">
        <v>2080</v>
      </c>
      <c r="L2081">
        <f t="shared" si="251"/>
        <v>21238.680372486688</v>
      </c>
      <c r="M2081">
        <f t="shared" si="252"/>
        <v>167.6606254139549</v>
      </c>
      <c r="N2081" t="e">
        <f t="shared" si="253"/>
        <v>#N/A</v>
      </c>
      <c r="O2081" t="str">
        <f t="shared" si="254"/>
        <v>NA</v>
      </c>
      <c r="P2081" t="e">
        <v>#N/A</v>
      </c>
      <c r="Q2081" t="e">
        <v>#N/A</v>
      </c>
      <c r="R2081" t="str" cm="1">
        <f t="array" ref="R2081">INDEX($U$2:$U$6,ROUNDUP(K2081/$T$2,0))</f>
        <v>40-60%</v>
      </c>
      <c r="V2081">
        <v>0</v>
      </c>
    </row>
    <row r="2082" spans="1:22" x14ac:dyDescent="0.25">
      <c r="A2082" s="26">
        <v>9426</v>
      </c>
      <c r="B2082" s="96" t="s">
        <v>4877</v>
      </c>
      <c r="C2082">
        <v>83192101</v>
      </c>
      <c r="D2082" t="s">
        <v>1259</v>
      </c>
      <c r="E2082">
        <v>1588.6004675061499</v>
      </c>
      <c r="F2082">
        <f t="shared" si="248"/>
        <v>0.98732160814552516</v>
      </c>
      <c r="G2082" s="27">
        <v>30</v>
      </c>
      <c r="H2082">
        <f t="shared" si="249"/>
        <v>0.22151107243826257</v>
      </c>
      <c r="I2082">
        <f t="shared" si="250"/>
        <v>0.2187026682617853</v>
      </c>
      <c r="J2082" s="97">
        <v>7.2900889420595104E-3</v>
      </c>
      <c r="K2082" s="98">
        <v>2081</v>
      </c>
      <c r="L2082">
        <f t="shared" si="251"/>
        <v>21239.667694094835</v>
      </c>
      <c r="M2082">
        <f t="shared" si="252"/>
        <v>167.44192274569312</v>
      </c>
      <c r="N2082" t="e">
        <f t="shared" si="253"/>
        <v>#N/A</v>
      </c>
      <c r="O2082" t="str">
        <f t="shared" si="254"/>
        <v>NA</v>
      </c>
      <c r="P2082" t="e">
        <v>#N/A</v>
      </c>
      <c r="Q2082" t="e">
        <v>#N/A</v>
      </c>
      <c r="R2082" t="str" cm="1">
        <f t="array" ref="R2082">INDEX($U$2:$U$6,ROUNDUP(K2082/$T$2,0))</f>
        <v>40-60%</v>
      </c>
      <c r="V2082">
        <v>0</v>
      </c>
    </row>
    <row r="2083" spans="1:22" x14ac:dyDescent="0.25">
      <c r="A2083" s="26">
        <v>1700</v>
      </c>
      <c r="B2083" s="96" t="s">
        <v>2970</v>
      </c>
      <c r="C2083">
        <v>43351106</v>
      </c>
      <c r="D2083" t="s">
        <v>870</v>
      </c>
      <c r="E2083">
        <v>3458.1260863733901</v>
      </c>
      <c r="F2083">
        <f t="shared" si="248"/>
        <v>2.1492393327367245</v>
      </c>
      <c r="G2083" s="27">
        <v>51</v>
      </c>
      <c r="H2083">
        <f t="shared" si="249"/>
        <v>0.1724898686376416</v>
      </c>
      <c r="I2083">
        <f t="shared" si="250"/>
        <v>0.37072201017461009</v>
      </c>
      <c r="J2083" s="97">
        <v>7.2690590230315702E-3</v>
      </c>
      <c r="K2083" s="98">
        <v>2082</v>
      </c>
      <c r="L2083">
        <f t="shared" si="251"/>
        <v>21241.81693342757</v>
      </c>
      <c r="M2083">
        <f t="shared" si="252"/>
        <v>167.07120073551852</v>
      </c>
      <c r="N2083" t="e">
        <f t="shared" si="253"/>
        <v>#N/A</v>
      </c>
      <c r="O2083" t="str">
        <f t="shared" si="254"/>
        <v>NA</v>
      </c>
      <c r="P2083" t="e">
        <v>#N/A</v>
      </c>
      <c r="Q2083" t="e">
        <v>#N/A</v>
      </c>
      <c r="R2083" t="str" cm="1">
        <f t="array" ref="R2083">INDEX($U$2:$U$6,ROUNDUP(K2083/$T$2,0))</f>
        <v>40-60%</v>
      </c>
      <c r="V2083">
        <v>0</v>
      </c>
    </row>
    <row r="2084" spans="1:22" x14ac:dyDescent="0.25">
      <c r="A2084" s="26">
        <v>2002</v>
      </c>
      <c r="B2084" s="96" t="s">
        <v>2684</v>
      </c>
      <c r="C2084">
        <v>182492105</v>
      </c>
      <c r="D2084" t="s">
        <v>2596</v>
      </c>
      <c r="E2084">
        <v>71470.996412431807</v>
      </c>
      <c r="F2084">
        <f t="shared" si="248"/>
        <v>44.419512997160851</v>
      </c>
      <c r="G2084" s="27">
        <v>280</v>
      </c>
      <c r="H2084">
        <f t="shared" si="249"/>
        <v>4.5813776336827809E-2</v>
      </c>
      <c r="I2084">
        <f t="shared" si="250"/>
        <v>2.0350256334427432</v>
      </c>
      <c r="J2084" s="97">
        <v>7.2679486908669398E-3</v>
      </c>
      <c r="K2084" s="98">
        <v>2083</v>
      </c>
      <c r="L2084">
        <f t="shared" si="251"/>
        <v>21286.236446424729</v>
      </c>
      <c r="M2084">
        <f t="shared" si="252"/>
        <v>165.03617510207576</v>
      </c>
      <c r="N2084" t="e">
        <f t="shared" si="253"/>
        <v>#N/A</v>
      </c>
      <c r="O2084" t="str">
        <f t="shared" si="254"/>
        <v>NA</v>
      </c>
      <c r="P2084" t="e">
        <v>#N/A</v>
      </c>
      <c r="Q2084" t="e">
        <v>#N/A</v>
      </c>
      <c r="R2084" t="str" cm="1">
        <f t="array" ref="R2084">INDEX($U$2:$U$6,ROUNDUP(K2084/$T$2,0))</f>
        <v>40-60%</v>
      </c>
      <c r="V2084">
        <v>0</v>
      </c>
    </row>
    <row r="2085" spans="1:22" x14ac:dyDescent="0.25">
      <c r="A2085" s="26">
        <v>2867</v>
      </c>
      <c r="B2085" s="96" t="s">
        <v>1268</v>
      </c>
      <c r="C2085">
        <v>42811113</v>
      </c>
      <c r="D2085" t="s">
        <v>1267</v>
      </c>
      <c r="E2085">
        <v>16160.3416784579</v>
      </c>
      <c r="F2085">
        <f t="shared" si="248"/>
        <v>10.043717637326228</v>
      </c>
      <c r="G2085" s="27">
        <v>101</v>
      </c>
      <c r="H2085">
        <f t="shared" si="249"/>
        <v>7.2563614097134715E-2</v>
      </c>
      <c r="I2085">
        <f t="shared" si="250"/>
        <v>0.72880845073552614</v>
      </c>
      <c r="J2085" s="97">
        <v>7.2159252548071899E-3</v>
      </c>
      <c r="K2085" s="98">
        <v>2084</v>
      </c>
      <c r="L2085">
        <f t="shared" si="251"/>
        <v>21296.280164062056</v>
      </c>
      <c r="M2085">
        <f t="shared" si="252"/>
        <v>164.30736665134023</v>
      </c>
      <c r="N2085" t="e">
        <f t="shared" si="253"/>
        <v>#N/A</v>
      </c>
      <c r="O2085" t="str">
        <f t="shared" si="254"/>
        <v>NA</v>
      </c>
      <c r="P2085" t="e">
        <v>#N/A</v>
      </c>
      <c r="Q2085" t="e">
        <v>#N/A</v>
      </c>
      <c r="R2085" t="str" cm="1">
        <f t="array" ref="R2085">INDEX($U$2:$U$6,ROUNDUP(K2085/$T$2,0))</f>
        <v>40-60%</v>
      </c>
      <c r="V2085">
        <v>0</v>
      </c>
    </row>
    <row r="2086" spans="1:22" x14ac:dyDescent="0.25">
      <c r="A2086" s="26">
        <v>7311</v>
      </c>
      <c r="B2086" s="96" t="s">
        <v>4878</v>
      </c>
      <c r="C2086">
        <v>182082102</v>
      </c>
      <c r="D2086" t="s">
        <v>3439</v>
      </c>
      <c r="E2086">
        <v>5357.1762545209604</v>
      </c>
      <c r="F2086">
        <f t="shared" si="248"/>
        <v>3.3295066839782228</v>
      </c>
      <c r="G2086" s="27">
        <v>26</v>
      </c>
      <c r="H2086">
        <f t="shared" si="249"/>
        <v>5.6334378456319306E-2</v>
      </c>
      <c r="I2086">
        <f t="shared" si="250"/>
        <v>0.18756568960807393</v>
      </c>
      <c r="J2086" s="97">
        <v>7.2140649849259204E-3</v>
      </c>
      <c r="K2086" s="98">
        <v>2085</v>
      </c>
      <c r="L2086">
        <f t="shared" si="251"/>
        <v>21299.609670746035</v>
      </c>
      <c r="M2086">
        <f t="shared" si="252"/>
        <v>164.11980096173215</v>
      </c>
      <c r="N2086" t="e">
        <f t="shared" si="253"/>
        <v>#N/A</v>
      </c>
      <c r="O2086" t="str">
        <f t="shared" si="254"/>
        <v>NA</v>
      </c>
      <c r="P2086" t="e">
        <v>#N/A</v>
      </c>
      <c r="Q2086" t="e">
        <v>#N/A</v>
      </c>
      <c r="R2086" t="str" cm="1">
        <f t="array" ref="R2086">INDEX($U$2:$U$6,ROUNDUP(K2086/$T$2,0))</f>
        <v>40-60%</v>
      </c>
      <c r="V2086">
        <v>0</v>
      </c>
    </row>
    <row r="2087" spans="1:22" x14ac:dyDescent="0.25">
      <c r="A2087" s="26">
        <v>1213</v>
      </c>
      <c r="B2087" s="96" t="s">
        <v>4879</v>
      </c>
      <c r="C2087">
        <v>43021102</v>
      </c>
      <c r="D2087" t="s">
        <v>420</v>
      </c>
      <c r="E2087">
        <v>13813.2405309315</v>
      </c>
      <c r="F2087">
        <f t="shared" si="248"/>
        <v>8.5849847923750779</v>
      </c>
      <c r="G2087" s="27">
        <v>104</v>
      </c>
      <c r="H2087">
        <f t="shared" si="249"/>
        <v>8.7029265693883986E-2</v>
      </c>
      <c r="I2087">
        <f t="shared" si="250"/>
        <v>0.74714492247356412</v>
      </c>
      <c r="J2087" s="97">
        <v>7.1840857930150397E-3</v>
      </c>
      <c r="K2087" s="98">
        <v>2086</v>
      </c>
      <c r="L2087">
        <f t="shared" si="251"/>
        <v>21308.194655538409</v>
      </c>
      <c r="M2087">
        <f t="shared" si="252"/>
        <v>163.3726560392586</v>
      </c>
      <c r="N2087" t="e">
        <f t="shared" si="253"/>
        <v>#N/A</v>
      </c>
      <c r="O2087" t="str">
        <f t="shared" si="254"/>
        <v>NA</v>
      </c>
      <c r="P2087" t="e">
        <v>#N/A</v>
      </c>
      <c r="Q2087" t="e">
        <v>#N/A</v>
      </c>
      <c r="R2087" t="str" cm="1">
        <f t="array" ref="R2087">INDEX($U$2:$U$6,ROUNDUP(K2087/$T$2,0))</f>
        <v>40-60%</v>
      </c>
      <c r="V2087">
        <v>0</v>
      </c>
    </row>
    <row r="2088" spans="1:22" x14ac:dyDescent="0.25">
      <c r="A2088" s="26">
        <v>2384</v>
      </c>
      <c r="B2088" s="96" t="s">
        <v>4880</v>
      </c>
      <c r="C2088">
        <v>152301102</v>
      </c>
      <c r="D2088" t="s">
        <v>495</v>
      </c>
      <c r="E2088">
        <v>54723.580461758</v>
      </c>
      <c r="F2088">
        <f t="shared" si="248"/>
        <v>34.010926328003727</v>
      </c>
      <c r="G2088" s="27">
        <v>337</v>
      </c>
      <c r="H2088">
        <f t="shared" si="249"/>
        <v>7.104629323867212E-2</v>
      </c>
      <c r="I2088">
        <f t="shared" si="250"/>
        <v>2.4163502452182266</v>
      </c>
      <c r="J2088" s="97">
        <v>7.1701787691935501E-3</v>
      </c>
      <c r="K2088" s="98">
        <v>2087</v>
      </c>
      <c r="L2088">
        <f t="shared" si="251"/>
        <v>21342.205581866412</v>
      </c>
      <c r="M2088">
        <f t="shared" si="252"/>
        <v>160.95630579404036</v>
      </c>
      <c r="N2088" t="e">
        <f t="shared" si="253"/>
        <v>#N/A</v>
      </c>
      <c r="O2088" t="str">
        <f t="shared" si="254"/>
        <v>NA</v>
      </c>
      <c r="P2088" t="e">
        <v>#N/A</v>
      </c>
      <c r="Q2088" t="e">
        <v>#N/A</v>
      </c>
      <c r="R2088" t="str" cm="1">
        <f t="array" ref="R2088">INDEX($U$2:$U$6,ROUNDUP(K2088/$T$2,0))</f>
        <v>40-60%</v>
      </c>
      <c r="V2088">
        <v>0</v>
      </c>
    </row>
    <row r="2089" spans="1:22" x14ac:dyDescent="0.25">
      <c r="A2089" s="26">
        <v>324</v>
      </c>
      <c r="B2089" s="96" t="s">
        <v>4881</v>
      </c>
      <c r="C2089">
        <v>153081110</v>
      </c>
      <c r="D2089" t="s">
        <v>1055</v>
      </c>
      <c r="E2089">
        <v>17115.5789499899</v>
      </c>
      <c r="F2089">
        <f t="shared" si="248"/>
        <v>10.637401460528217</v>
      </c>
      <c r="G2089" s="27">
        <v>133</v>
      </c>
      <c r="H2089">
        <f t="shared" si="249"/>
        <v>8.9070640822086697E-2</v>
      </c>
      <c r="I2089">
        <f t="shared" si="250"/>
        <v>0.94748016477104924</v>
      </c>
      <c r="J2089" s="97">
        <v>7.1239110133161599E-3</v>
      </c>
      <c r="K2089" s="98">
        <v>2088</v>
      </c>
      <c r="L2089">
        <f t="shared" si="251"/>
        <v>21352.84298332694</v>
      </c>
      <c r="M2089">
        <f t="shared" si="252"/>
        <v>160.00882562926932</v>
      </c>
      <c r="N2089" t="e">
        <f t="shared" si="253"/>
        <v>#N/A</v>
      </c>
      <c r="O2089" t="str">
        <f t="shared" si="254"/>
        <v>NA</v>
      </c>
      <c r="P2089" t="e">
        <v>#N/A</v>
      </c>
      <c r="Q2089" t="e">
        <v>#N/A</v>
      </c>
      <c r="R2089" t="str" cm="1">
        <f t="array" ref="R2089">INDEX($U$2:$U$6,ROUNDUP(K2089/$T$2,0))</f>
        <v>40-60%</v>
      </c>
      <c r="V2089">
        <v>0</v>
      </c>
    </row>
    <row r="2090" spans="1:22" x14ac:dyDescent="0.25">
      <c r="A2090" s="26">
        <v>9849</v>
      </c>
      <c r="B2090" s="96" t="s">
        <v>4882</v>
      </c>
      <c r="C2090">
        <v>182951101</v>
      </c>
      <c r="D2090" t="s">
        <v>1787</v>
      </c>
      <c r="E2090">
        <v>283.55736446676298</v>
      </c>
      <c r="F2090">
        <f t="shared" si="248"/>
        <v>0.17623204752440211</v>
      </c>
      <c r="G2090" s="27">
        <v>5</v>
      </c>
      <c r="H2090">
        <f t="shared" si="249"/>
        <v>0.20131751675691237</v>
      </c>
      <c r="I2090">
        <f t="shared" si="250"/>
        <v>3.54785981805988E-2</v>
      </c>
      <c r="J2090" s="97">
        <v>7.0957196361197596E-3</v>
      </c>
      <c r="K2090" s="98">
        <v>2089</v>
      </c>
      <c r="L2090">
        <f t="shared" si="251"/>
        <v>21353.019215374465</v>
      </c>
      <c r="M2090">
        <f t="shared" si="252"/>
        <v>159.97334703108874</v>
      </c>
      <c r="N2090" t="e">
        <f t="shared" si="253"/>
        <v>#N/A</v>
      </c>
      <c r="O2090" t="str">
        <f t="shared" si="254"/>
        <v>NA</v>
      </c>
      <c r="P2090" t="e">
        <v>#N/A</v>
      </c>
      <c r="Q2090" t="e">
        <v>#N/A</v>
      </c>
      <c r="R2090" t="str" cm="1">
        <f t="array" ref="R2090">INDEX($U$2:$U$6,ROUNDUP(K2090/$T$2,0))</f>
        <v>40-60%</v>
      </c>
      <c r="V2090">
        <v>0</v>
      </c>
    </row>
    <row r="2091" spans="1:22" x14ac:dyDescent="0.25">
      <c r="A2091" s="26">
        <v>3510</v>
      </c>
      <c r="B2091" s="96" t="s">
        <v>2209</v>
      </c>
      <c r="C2091">
        <v>42811111</v>
      </c>
      <c r="D2091" t="s">
        <v>1030</v>
      </c>
      <c r="E2091">
        <v>13525.9250224016</v>
      </c>
      <c r="F2091">
        <f t="shared" si="248"/>
        <v>8.4064170431333753</v>
      </c>
      <c r="G2091" s="27">
        <v>96</v>
      </c>
      <c r="H2091">
        <f t="shared" si="249"/>
        <v>8.0368696894251287E-2</v>
      </c>
      <c r="I2091">
        <f t="shared" si="250"/>
        <v>0.67561278330625441</v>
      </c>
      <c r="J2091" s="97">
        <v>7.0376331594401501E-3</v>
      </c>
      <c r="K2091" s="98">
        <v>2090</v>
      </c>
      <c r="L2091">
        <f t="shared" si="251"/>
        <v>21361.425632417599</v>
      </c>
      <c r="M2091">
        <f t="shared" si="252"/>
        <v>159.29773424778247</v>
      </c>
      <c r="N2091" t="e">
        <f t="shared" si="253"/>
        <v>#N/A</v>
      </c>
      <c r="O2091" t="str">
        <f t="shared" si="254"/>
        <v>NA</v>
      </c>
      <c r="P2091" t="e">
        <v>#N/A</v>
      </c>
      <c r="Q2091" t="e">
        <v>#N/A</v>
      </c>
      <c r="R2091" t="str" cm="1">
        <f t="array" ref="R2091">INDEX($U$2:$U$6,ROUNDUP(K2091/$T$2,0))</f>
        <v>40-60%</v>
      </c>
      <c r="V2091">
        <v>0</v>
      </c>
    </row>
    <row r="2092" spans="1:22" x14ac:dyDescent="0.25">
      <c r="A2092" s="26">
        <v>1551</v>
      </c>
      <c r="B2092" s="96" t="s">
        <v>1621</v>
      </c>
      <c r="C2092">
        <v>192291121</v>
      </c>
      <c r="D2092" t="s">
        <v>1143</v>
      </c>
      <c r="E2092">
        <v>17097.447554681599</v>
      </c>
      <c r="F2092">
        <f t="shared" si="248"/>
        <v>10.626132725097326</v>
      </c>
      <c r="G2092" s="27">
        <v>138</v>
      </c>
      <c r="H2092">
        <f t="shared" si="249"/>
        <v>9.1394025274787807E-2</v>
      </c>
      <c r="I2092">
        <f t="shared" si="250"/>
        <v>0.97116504285079486</v>
      </c>
      <c r="J2092" s="97">
        <v>7.0374278467448901E-3</v>
      </c>
      <c r="K2092" s="98">
        <v>2091</v>
      </c>
      <c r="L2092">
        <f t="shared" si="251"/>
        <v>21372.051765142696</v>
      </c>
      <c r="M2092">
        <f t="shared" si="252"/>
        <v>158.32656920493167</v>
      </c>
      <c r="N2092" t="e">
        <f t="shared" si="253"/>
        <v>#N/A</v>
      </c>
      <c r="O2092" t="str">
        <f t="shared" si="254"/>
        <v>NA</v>
      </c>
      <c r="P2092" t="e">
        <v>#N/A</v>
      </c>
      <c r="Q2092" t="e">
        <v>#N/A</v>
      </c>
      <c r="R2092" t="str" cm="1">
        <f t="array" ref="R2092">INDEX($U$2:$U$6,ROUNDUP(K2092/$T$2,0))</f>
        <v>40-60%</v>
      </c>
      <c r="V2092">
        <v>0</v>
      </c>
    </row>
    <row r="2093" spans="1:22" x14ac:dyDescent="0.25">
      <c r="A2093" s="26">
        <v>4560</v>
      </c>
      <c r="B2093" s="96" t="s">
        <v>2457</v>
      </c>
      <c r="C2093">
        <v>254432102</v>
      </c>
      <c r="D2093" t="s">
        <v>1104</v>
      </c>
      <c r="E2093">
        <v>15550.3229419982</v>
      </c>
      <c r="F2093">
        <f t="shared" si="248"/>
        <v>9.6645885282773154</v>
      </c>
      <c r="G2093" s="27">
        <v>90</v>
      </c>
      <c r="H2093">
        <f t="shared" si="249"/>
        <v>6.5089319499957068E-2</v>
      </c>
      <c r="I2093">
        <f t="shared" si="250"/>
        <v>0.62906149055266203</v>
      </c>
      <c r="J2093" s="97">
        <v>6.9895721172517997E-3</v>
      </c>
      <c r="K2093" s="98">
        <v>2092</v>
      </c>
      <c r="L2093">
        <f t="shared" si="251"/>
        <v>21381.716353670974</v>
      </c>
      <c r="M2093">
        <f t="shared" si="252"/>
        <v>157.69750771437901</v>
      </c>
      <c r="N2093" t="e">
        <f t="shared" si="253"/>
        <v>#N/A</v>
      </c>
      <c r="O2093" t="str">
        <f t="shared" si="254"/>
        <v>NA</v>
      </c>
      <c r="P2093" t="e">
        <v>#N/A</v>
      </c>
      <c r="Q2093" t="e">
        <v>#N/A</v>
      </c>
      <c r="R2093" t="str" cm="1">
        <f t="array" ref="R2093">INDEX($U$2:$U$6,ROUNDUP(K2093/$T$2,0))</f>
        <v>40-60%</v>
      </c>
      <c r="V2093">
        <v>0</v>
      </c>
    </row>
    <row r="2094" spans="1:22" x14ac:dyDescent="0.25">
      <c r="A2094" s="26">
        <v>6442</v>
      </c>
      <c r="B2094" s="96" t="s">
        <v>2380</v>
      </c>
      <c r="C2094">
        <v>103721101</v>
      </c>
      <c r="D2094" t="s">
        <v>742</v>
      </c>
      <c r="E2094">
        <v>1035.91674067637</v>
      </c>
      <c r="F2094">
        <f t="shared" si="248"/>
        <v>0.64382643920221871</v>
      </c>
      <c r="G2094" s="27">
        <v>91</v>
      </c>
      <c r="H2094">
        <f t="shared" si="249"/>
        <v>0.98728064749913558</v>
      </c>
      <c r="I2094">
        <f t="shared" si="250"/>
        <v>0.63563738377262935</v>
      </c>
      <c r="J2094" s="97">
        <v>6.9850261953036197E-3</v>
      </c>
      <c r="K2094" s="98">
        <v>2093</v>
      </c>
      <c r="L2094">
        <f t="shared" si="251"/>
        <v>21382.360180110176</v>
      </c>
      <c r="M2094">
        <f t="shared" si="252"/>
        <v>157.06187033060638</v>
      </c>
      <c r="N2094" t="e">
        <f t="shared" si="253"/>
        <v>#N/A</v>
      </c>
      <c r="O2094" t="str">
        <f t="shared" si="254"/>
        <v>NA</v>
      </c>
      <c r="P2094" t="e">
        <v>#N/A</v>
      </c>
      <c r="Q2094" t="e">
        <v>#N/A</v>
      </c>
      <c r="R2094" t="str" cm="1">
        <f t="array" ref="R2094">INDEX($U$2:$U$6,ROUNDUP(K2094/$T$2,0))</f>
        <v>40-60%</v>
      </c>
      <c r="V2094">
        <v>0</v>
      </c>
    </row>
    <row r="2095" spans="1:22" x14ac:dyDescent="0.25">
      <c r="A2095" s="26">
        <v>8877</v>
      </c>
      <c r="B2095" s="96" t="s">
        <v>1090</v>
      </c>
      <c r="C2095">
        <v>192171101</v>
      </c>
      <c r="D2095" t="s">
        <v>684</v>
      </c>
      <c r="E2095">
        <v>4223.7093733771999</v>
      </c>
      <c r="F2095">
        <f t="shared" si="248"/>
        <v>2.6250524383947793</v>
      </c>
      <c r="G2095" s="27">
        <v>18</v>
      </c>
      <c r="H2095">
        <f t="shared" si="249"/>
        <v>4.7881100276012396E-2</v>
      </c>
      <c r="I2095">
        <f t="shared" si="250"/>
        <v>0.12569039903257129</v>
      </c>
      <c r="J2095" s="97">
        <v>6.9827999462539602E-3</v>
      </c>
      <c r="K2095" s="98">
        <v>2094</v>
      </c>
      <c r="L2095">
        <f t="shared" si="251"/>
        <v>21384.98523254857</v>
      </c>
      <c r="M2095">
        <f t="shared" si="252"/>
        <v>156.9361799315738</v>
      </c>
      <c r="N2095" t="e">
        <f t="shared" si="253"/>
        <v>#N/A</v>
      </c>
      <c r="O2095" t="str">
        <f t="shared" si="254"/>
        <v>NA</v>
      </c>
      <c r="P2095" t="e">
        <v>#N/A</v>
      </c>
      <c r="Q2095" t="e">
        <v>#N/A</v>
      </c>
      <c r="R2095" t="str" cm="1">
        <f t="array" ref="R2095">INDEX($U$2:$U$6,ROUNDUP(K2095/$T$2,0))</f>
        <v>40-60%</v>
      </c>
      <c r="V2095">
        <v>0</v>
      </c>
    </row>
    <row r="2096" spans="1:22" x14ac:dyDescent="0.25">
      <c r="A2096" s="26">
        <v>9559</v>
      </c>
      <c r="B2096" s="96" t="s">
        <v>4883</v>
      </c>
      <c r="C2096">
        <v>42721103</v>
      </c>
      <c r="D2096" t="s">
        <v>1339</v>
      </c>
      <c r="E2096">
        <v>313.01427804927698</v>
      </c>
      <c r="F2096">
        <f t="shared" si="248"/>
        <v>0.19453963831527468</v>
      </c>
      <c r="G2096" s="27">
        <v>14</v>
      </c>
      <c r="H2096">
        <f t="shared" si="249"/>
        <v>0.5007652951785494</v>
      </c>
      <c r="I2096">
        <f t="shared" si="250"/>
        <v>9.7418699404876768E-2</v>
      </c>
      <c r="J2096" s="97">
        <v>6.9584785289197697E-3</v>
      </c>
      <c r="K2096" s="98">
        <v>2095</v>
      </c>
      <c r="L2096">
        <f t="shared" si="251"/>
        <v>21385.179772186886</v>
      </c>
      <c r="M2096">
        <f t="shared" si="252"/>
        <v>156.83876123216893</v>
      </c>
      <c r="N2096" t="e">
        <f t="shared" si="253"/>
        <v>#N/A</v>
      </c>
      <c r="O2096" t="str">
        <f t="shared" si="254"/>
        <v>NA</v>
      </c>
      <c r="P2096" t="e">
        <v>#N/A</v>
      </c>
      <c r="Q2096" t="e">
        <v>#N/A</v>
      </c>
      <c r="R2096" t="str" cm="1">
        <f t="array" ref="R2096">INDEX($U$2:$U$6,ROUNDUP(K2096/$T$2,0))</f>
        <v>40-60%</v>
      </c>
      <c r="V2096">
        <v>0</v>
      </c>
    </row>
    <row r="2097" spans="1:22" x14ac:dyDescent="0.25">
      <c r="A2097" s="26">
        <v>2326</v>
      </c>
      <c r="B2097" s="96" t="s">
        <v>534</v>
      </c>
      <c r="C2097">
        <v>152481105</v>
      </c>
      <c r="D2097" t="s">
        <v>533</v>
      </c>
      <c r="E2097">
        <v>55629.269340471299</v>
      </c>
      <c r="F2097">
        <f t="shared" si="248"/>
        <v>34.573815624904476</v>
      </c>
      <c r="G2097" s="27">
        <v>373</v>
      </c>
      <c r="H2097">
        <f t="shared" si="249"/>
        <v>7.4994178919106522E-2</v>
      </c>
      <c r="I2097">
        <f t="shared" si="250"/>
        <v>2.5928349148902869</v>
      </c>
      <c r="J2097" s="97">
        <v>6.9513000399203401E-3</v>
      </c>
      <c r="K2097" s="98">
        <v>2096</v>
      </c>
      <c r="L2097">
        <f t="shared" si="251"/>
        <v>21419.753587811792</v>
      </c>
      <c r="M2097">
        <f t="shared" si="252"/>
        <v>154.24592631727865</v>
      </c>
      <c r="N2097" t="e">
        <f t="shared" si="253"/>
        <v>#N/A</v>
      </c>
      <c r="O2097" t="str">
        <f t="shared" si="254"/>
        <v>NA</v>
      </c>
      <c r="P2097" t="e">
        <v>#N/A</v>
      </c>
      <c r="Q2097" t="e">
        <v>#N/A</v>
      </c>
      <c r="R2097" t="str" cm="1">
        <f t="array" ref="R2097">INDEX($U$2:$U$6,ROUNDUP(K2097/$T$2,0))</f>
        <v>40-60%</v>
      </c>
      <c r="V2097">
        <v>0</v>
      </c>
    </row>
    <row r="2098" spans="1:22" x14ac:dyDescent="0.25">
      <c r="A2098" s="26">
        <v>7797</v>
      </c>
      <c r="B2098" s="96" t="s">
        <v>4884</v>
      </c>
      <c r="C2098">
        <v>42491101</v>
      </c>
      <c r="D2098" t="s">
        <v>2907</v>
      </c>
      <c r="E2098">
        <v>799.05581584567994</v>
      </c>
      <c r="F2098">
        <f t="shared" si="248"/>
        <v>0.49661641755480418</v>
      </c>
      <c r="G2098" s="27">
        <v>5</v>
      </c>
      <c r="H2098">
        <f t="shared" si="249"/>
        <v>6.9745892500373247E-2</v>
      </c>
      <c r="I2098">
        <f t="shared" si="250"/>
        <v>3.4636955272697847E-2</v>
      </c>
      <c r="J2098" s="97">
        <v>6.9273910545395697E-3</v>
      </c>
      <c r="K2098" s="98">
        <v>2097</v>
      </c>
      <c r="L2098">
        <f t="shared" si="251"/>
        <v>21420.250204229345</v>
      </c>
      <c r="M2098">
        <f t="shared" si="252"/>
        <v>154.21128936200594</v>
      </c>
      <c r="N2098" t="e">
        <f t="shared" si="253"/>
        <v>#N/A</v>
      </c>
      <c r="O2098" t="str">
        <f t="shared" si="254"/>
        <v>NA</v>
      </c>
      <c r="P2098" t="e">
        <v>#N/A</v>
      </c>
      <c r="Q2098" t="e">
        <v>#N/A</v>
      </c>
      <c r="R2098" t="str" cm="1">
        <f t="array" ref="R2098">INDEX($U$2:$U$6,ROUNDUP(K2098/$T$2,0))</f>
        <v>40-60%</v>
      </c>
      <c r="V2098">
        <v>0</v>
      </c>
    </row>
    <row r="2099" spans="1:22" x14ac:dyDescent="0.25">
      <c r="A2099" s="26">
        <v>1778</v>
      </c>
      <c r="B2099" s="96" t="s">
        <v>1932</v>
      </c>
      <c r="C2099">
        <v>152491102</v>
      </c>
      <c r="D2099" t="s">
        <v>1931</v>
      </c>
      <c r="E2099">
        <v>4418.4641882660799</v>
      </c>
      <c r="F2099">
        <f t="shared" si="248"/>
        <v>2.7460933426140954</v>
      </c>
      <c r="G2099" s="27">
        <v>30</v>
      </c>
      <c r="H2099">
        <f t="shared" si="249"/>
        <v>7.5428901044030994E-2</v>
      </c>
      <c r="I2099">
        <f t="shared" si="250"/>
        <v>0.20713480299771092</v>
      </c>
      <c r="J2099" s="97">
        <v>6.9044934332570303E-3</v>
      </c>
      <c r="K2099" s="98">
        <v>2098</v>
      </c>
      <c r="L2099">
        <f t="shared" si="251"/>
        <v>21422.996297571961</v>
      </c>
      <c r="M2099">
        <f t="shared" si="252"/>
        <v>154.00415455900824</v>
      </c>
      <c r="N2099" t="e">
        <f t="shared" si="253"/>
        <v>#N/A</v>
      </c>
      <c r="O2099" t="str">
        <f t="shared" si="254"/>
        <v>NA</v>
      </c>
      <c r="P2099" t="e">
        <v>#N/A</v>
      </c>
      <c r="Q2099" t="e">
        <v>#N/A</v>
      </c>
      <c r="R2099" t="str" cm="1">
        <f t="array" ref="R2099">INDEX($U$2:$U$6,ROUNDUP(K2099/$T$2,0))</f>
        <v>40-60%</v>
      </c>
      <c r="V2099">
        <v>0</v>
      </c>
    </row>
    <row r="2100" spans="1:22" x14ac:dyDescent="0.25">
      <c r="A2100" s="26">
        <v>2962</v>
      </c>
      <c r="B2100" s="96" t="s">
        <v>2962</v>
      </c>
      <c r="C2100">
        <v>163351704</v>
      </c>
      <c r="D2100" t="s">
        <v>2210</v>
      </c>
      <c r="E2100">
        <v>15630.8478598571</v>
      </c>
      <c r="F2100">
        <f t="shared" si="248"/>
        <v>9.7146350900292724</v>
      </c>
      <c r="G2100" s="27">
        <v>93</v>
      </c>
      <c r="H2100">
        <f t="shared" si="249"/>
        <v>6.6001320500628E-2</v>
      </c>
      <c r="I2100">
        <f t="shared" si="250"/>
        <v>0.64117874412366915</v>
      </c>
      <c r="J2100" s="97">
        <v>6.8943950981039696E-3</v>
      </c>
      <c r="K2100" s="98">
        <v>2099</v>
      </c>
      <c r="L2100">
        <f t="shared" si="251"/>
        <v>21432.71093266199</v>
      </c>
      <c r="M2100">
        <f t="shared" si="252"/>
        <v>153.36297581488458</v>
      </c>
      <c r="N2100" t="e">
        <f t="shared" si="253"/>
        <v>#N/A</v>
      </c>
      <c r="O2100" t="str">
        <f t="shared" si="254"/>
        <v>NA</v>
      </c>
      <c r="P2100" t="e">
        <v>#N/A</v>
      </c>
      <c r="Q2100" t="e">
        <v>#N/A</v>
      </c>
      <c r="R2100" t="str" cm="1">
        <f t="array" ref="R2100">INDEX($U$2:$U$6,ROUNDUP(K2100/$T$2,0))</f>
        <v>40-60%</v>
      </c>
      <c r="V2100">
        <v>0</v>
      </c>
    </row>
    <row r="2101" spans="1:22" x14ac:dyDescent="0.25">
      <c r="A2101" s="26">
        <v>5429</v>
      </c>
      <c r="B2101" s="96" t="s">
        <v>1854</v>
      </c>
      <c r="C2101">
        <v>42091101</v>
      </c>
      <c r="D2101" t="s">
        <v>635</v>
      </c>
      <c r="E2101">
        <v>3403.0120207104301</v>
      </c>
      <c r="F2101">
        <f t="shared" si="248"/>
        <v>2.1149857182787013</v>
      </c>
      <c r="G2101" s="27">
        <v>123</v>
      </c>
      <c r="H2101">
        <f t="shared" si="249"/>
        <v>0.39759813433588098</v>
      </c>
      <c r="I2101">
        <f t="shared" si="250"/>
        <v>0.84091437573464478</v>
      </c>
      <c r="J2101" s="97">
        <v>6.8367022417450797E-3</v>
      </c>
      <c r="K2101" s="98">
        <v>2100</v>
      </c>
      <c r="L2101">
        <f t="shared" si="251"/>
        <v>21434.825918380269</v>
      </c>
      <c r="M2101">
        <f t="shared" si="252"/>
        <v>152.52206143914992</v>
      </c>
      <c r="N2101" t="e">
        <f t="shared" si="253"/>
        <v>#N/A</v>
      </c>
      <c r="O2101" t="str">
        <f t="shared" si="254"/>
        <v>NA</v>
      </c>
      <c r="P2101" t="e">
        <v>#N/A</v>
      </c>
      <c r="Q2101" t="e">
        <v>#N/A</v>
      </c>
      <c r="R2101" t="str" cm="1">
        <f t="array" ref="R2101">INDEX($U$2:$U$6,ROUNDUP(K2101/$T$2,0))</f>
        <v>40-60%</v>
      </c>
      <c r="V2101">
        <v>0</v>
      </c>
    </row>
    <row r="2102" spans="1:22" x14ac:dyDescent="0.25">
      <c r="A2102" s="26">
        <v>8011</v>
      </c>
      <c r="B2102" s="96" t="s">
        <v>4885</v>
      </c>
      <c r="C2102">
        <v>152571101</v>
      </c>
      <c r="D2102" t="s">
        <v>885</v>
      </c>
      <c r="E2102">
        <v>927.36941775204605</v>
      </c>
      <c r="F2102">
        <f t="shared" si="248"/>
        <v>0.5763638394978533</v>
      </c>
      <c r="G2102" s="27">
        <v>21</v>
      </c>
      <c r="H2102">
        <f t="shared" si="249"/>
        <v>0.24898764087935718</v>
      </c>
      <c r="I2102">
        <f t="shared" si="250"/>
        <v>0.14350747268473896</v>
      </c>
      <c r="J2102" s="97">
        <v>6.8336891754637603E-3</v>
      </c>
      <c r="K2102" s="98">
        <v>2101</v>
      </c>
      <c r="L2102">
        <f t="shared" si="251"/>
        <v>21435.402282219766</v>
      </c>
      <c r="M2102">
        <f t="shared" si="252"/>
        <v>152.37855396646518</v>
      </c>
      <c r="N2102" t="e">
        <f t="shared" si="253"/>
        <v>#N/A</v>
      </c>
      <c r="O2102" t="str">
        <f t="shared" si="254"/>
        <v>NA</v>
      </c>
      <c r="P2102" t="e">
        <v>#N/A</v>
      </c>
      <c r="Q2102" t="e">
        <v>#N/A</v>
      </c>
      <c r="R2102" t="str" cm="1">
        <f t="array" ref="R2102">INDEX($U$2:$U$6,ROUNDUP(K2102/$T$2,0))</f>
        <v>40-60%</v>
      </c>
      <c r="V2102">
        <v>0</v>
      </c>
    </row>
    <row r="2103" spans="1:22" x14ac:dyDescent="0.25">
      <c r="A2103" s="26">
        <v>7095</v>
      </c>
      <c r="B2103" s="96" t="s">
        <v>1585</v>
      </c>
      <c r="C2103">
        <v>43292102</v>
      </c>
      <c r="D2103" t="s">
        <v>615</v>
      </c>
      <c r="E2103">
        <v>742.25722057617304</v>
      </c>
      <c r="F2103">
        <f t="shared" si="248"/>
        <v>0.46131586114118894</v>
      </c>
      <c r="G2103" s="27">
        <v>118</v>
      </c>
      <c r="H2103">
        <f t="shared" si="249"/>
        <v>1.7453631264666796</v>
      </c>
      <c r="I2103">
        <f t="shared" si="250"/>
        <v>0.80516369369005414</v>
      </c>
      <c r="J2103" s="97">
        <v>6.8234211329665602E-3</v>
      </c>
      <c r="K2103" s="98">
        <v>2102</v>
      </c>
      <c r="L2103">
        <f t="shared" si="251"/>
        <v>21435.863598080909</v>
      </c>
      <c r="M2103">
        <f t="shared" si="252"/>
        <v>151.57339027277513</v>
      </c>
      <c r="N2103" t="e">
        <f t="shared" si="253"/>
        <v>#N/A</v>
      </c>
      <c r="O2103" t="str">
        <f t="shared" si="254"/>
        <v>NA</v>
      </c>
      <c r="P2103" t="e">
        <v>#N/A</v>
      </c>
      <c r="Q2103" t="e">
        <v>#N/A</v>
      </c>
      <c r="R2103" t="str" cm="1">
        <f t="array" ref="R2103">INDEX($U$2:$U$6,ROUNDUP(K2103/$T$2,0))</f>
        <v>40-60%</v>
      </c>
      <c r="V2103">
        <v>0</v>
      </c>
    </row>
    <row r="2104" spans="1:22" x14ac:dyDescent="0.25">
      <c r="A2104" s="26">
        <v>8240</v>
      </c>
      <c r="B2104" s="96" t="s">
        <v>2594</v>
      </c>
      <c r="C2104">
        <v>24251101</v>
      </c>
      <c r="D2104" t="s">
        <v>289</v>
      </c>
      <c r="E2104">
        <v>961.63100032609395</v>
      </c>
      <c r="F2104">
        <f t="shared" si="248"/>
        <v>0.59765755147675204</v>
      </c>
      <c r="G2104" s="27">
        <v>9</v>
      </c>
      <c r="H2104">
        <f t="shared" si="249"/>
        <v>0.10208705479047467</v>
      </c>
      <c r="I2104">
        <f t="shared" si="250"/>
        <v>6.1013099203548117E-2</v>
      </c>
      <c r="J2104" s="97">
        <v>6.7792332448386797E-3</v>
      </c>
      <c r="K2104" s="98">
        <v>2103</v>
      </c>
      <c r="L2104">
        <f t="shared" si="251"/>
        <v>21436.461255632385</v>
      </c>
      <c r="M2104">
        <f t="shared" si="252"/>
        <v>151.51237717357159</v>
      </c>
      <c r="N2104" t="e">
        <f t="shared" si="253"/>
        <v>#N/A</v>
      </c>
      <c r="O2104" t="str">
        <f t="shared" si="254"/>
        <v>NA</v>
      </c>
      <c r="P2104" t="e">
        <v>#N/A</v>
      </c>
      <c r="Q2104" t="e">
        <v>#N/A</v>
      </c>
      <c r="R2104" t="str" cm="1">
        <f t="array" ref="R2104">INDEX($U$2:$U$6,ROUNDUP(K2104/$T$2,0))</f>
        <v>40-60%</v>
      </c>
      <c r="V2104">
        <v>0</v>
      </c>
    </row>
    <row r="2105" spans="1:22" x14ac:dyDescent="0.25">
      <c r="A2105" s="26">
        <v>3848</v>
      </c>
      <c r="B2105" s="96" t="s">
        <v>2745</v>
      </c>
      <c r="C2105">
        <v>252341112</v>
      </c>
      <c r="D2105" t="s">
        <v>2744</v>
      </c>
      <c r="E2105">
        <v>1553.9231130328201</v>
      </c>
      <c r="F2105">
        <f t="shared" si="248"/>
        <v>0.96576949225159736</v>
      </c>
      <c r="G2105" s="27">
        <v>234</v>
      </c>
      <c r="H2105">
        <f t="shared" si="249"/>
        <v>1.6389165973209541</v>
      </c>
      <c r="I2105">
        <f t="shared" si="250"/>
        <v>1.5828156500373736</v>
      </c>
      <c r="J2105" s="97">
        <v>6.7641694446041603E-3</v>
      </c>
      <c r="K2105" s="98">
        <v>2104</v>
      </c>
      <c r="L2105">
        <f t="shared" si="251"/>
        <v>21437.427025124634</v>
      </c>
      <c r="M2105">
        <f t="shared" si="252"/>
        <v>149.92956152353423</v>
      </c>
      <c r="N2105" t="e">
        <f t="shared" si="253"/>
        <v>#N/A</v>
      </c>
      <c r="O2105" t="str">
        <f t="shared" si="254"/>
        <v>NA</v>
      </c>
      <c r="P2105" t="e">
        <v>#N/A</v>
      </c>
      <c r="Q2105" t="e">
        <v>#N/A</v>
      </c>
      <c r="R2105" t="str" cm="1">
        <f t="array" ref="R2105">INDEX($U$2:$U$6,ROUNDUP(K2105/$T$2,0))</f>
        <v>40-60%</v>
      </c>
      <c r="V2105">
        <v>0</v>
      </c>
    </row>
    <row r="2106" spans="1:22" x14ac:dyDescent="0.25">
      <c r="A2106" s="26">
        <v>4429</v>
      </c>
      <c r="B2106" s="96" t="s">
        <v>2837</v>
      </c>
      <c r="C2106">
        <v>42721105</v>
      </c>
      <c r="D2106" t="s">
        <v>1214</v>
      </c>
      <c r="E2106">
        <v>104.04794814173199</v>
      </c>
      <c r="F2106">
        <f t="shared" si="248"/>
        <v>6.4666220100517091E-2</v>
      </c>
      <c r="G2106" s="27">
        <v>197</v>
      </c>
      <c r="H2106">
        <f t="shared" si="249"/>
        <v>20.58044642119334</v>
      </c>
      <c r="I2106">
        <f t="shared" si="250"/>
        <v>1.3308596780397879</v>
      </c>
      <c r="J2106" s="97">
        <v>6.7556328834506999E-3</v>
      </c>
      <c r="K2106" s="98">
        <v>2105</v>
      </c>
      <c r="L2106">
        <f t="shared" si="251"/>
        <v>21437.491691344734</v>
      </c>
      <c r="M2106">
        <f t="shared" si="252"/>
        <v>148.59870184549445</v>
      </c>
      <c r="N2106" t="e">
        <f t="shared" si="253"/>
        <v>#N/A</v>
      </c>
      <c r="O2106" t="str">
        <f t="shared" si="254"/>
        <v>NA</v>
      </c>
      <c r="P2106" t="e">
        <v>#N/A</v>
      </c>
      <c r="Q2106" t="e">
        <v>#N/A</v>
      </c>
      <c r="R2106" t="str" cm="1">
        <f t="array" ref="R2106">INDEX($U$2:$U$6,ROUNDUP(K2106/$T$2,0))</f>
        <v>40-60%</v>
      </c>
      <c r="V2106">
        <v>0</v>
      </c>
    </row>
    <row r="2107" spans="1:22" x14ac:dyDescent="0.25">
      <c r="A2107" s="26">
        <v>1588</v>
      </c>
      <c r="B2107" s="96" t="s">
        <v>2069</v>
      </c>
      <c r="C2107">
        <v>162991103</v>
      </c>
      <c r="D2107" t="s">
        <v>1126</v>
      </c>
      <c r="E2107">
        <v>7749.76335669121</v>
      </c>
      <c r="F2107">
        <f t="shared" si="248"/>
        <v>4.8165092334936048</v>
      </c>
      <c r="G2107" s="27">
        <v>97</v>
      </c>
      <c r="H2107">
        <f t="shared" si="249"/>
        <v>0.13587169214826525</v>
      </c>
      <c r="I2107">
        <f t="shared" si="250"/>
        <v>0.65442725980252014</v>
      </c>
      <c r="J2107" s="97">
        <v>6.7466727814692803E-3</v>
      </c>
      <c r="K2107" s="98">
        <v>2106</v>
      </c>
      <c r="L2107">
        <f t="shared" si="251"/>
        <v>21442.308200578227</v>
      </c>
      <c r="M2107">
        <f t="shared" si="252"/>
        <v>147.94427458569191</v>
      </c>
      <c r="N2107" t="e">
        <f t="shared" si="253"/>
        <v>#N/A</v>
      </c>
      <c r="O2107" t="str">
        <f t="shared" si="254"/>
        <v>NA</v>
      </c>
      <c r="P2107" t="e">
        <v>#N/A</v>
      </c>
      <c r="Q2107" t="e">
        <v>#N/A</v>
      </c>
      <c r="R2107" t="str" cm="1">
        <f t="array" ref="R2107">INDEX($U$2:$U$6,ROUNDUP(K2107/$T$2,0))</f>
        <v>40-60%</v>
      </c>
      <c r="V2107">
        <v>0</v>
      </c>
    </row>
    <row r="2108" spans="1:22" x14ac:dyDescent="0.25">
      <c r="A2108" s="26">
        <v>6984</v>
      </c>
      <c r="B2108" s="96" t="s">
        <v>4886</v>
      </c>
      <c r="C2108">
        <v>182331101</v>
      </c>
      <c r="D2108" t="s">
        <v>2485</v>
      </c>
      <c r="E2108">
        <v>680.75544236502196</v>
      </c>
      <c r="F2108">
        <f t="shared" si="248"/>
        <v>0.42309225752953511</v>
      </c>
      <c r="G2108" s="27">
        <v>9</v>
      </c>
      <c r="H2108">
        <f t="shared" si="249"/>
        <v>0.14341810792754342</v>
      </c>
      <c r="I2108">
        <f t="shared" si="250"/>
        <v>6.0679091053678864E-2</v>
      </c>
      <c r="J2108" s="97">
        <v>6.7421212281865402E-3</v>
      </c>
      <c r="K2108" s="98">
        <v>2107</v>
      </c>
      <c r="L2108">
        <f t="shared" si="251"/>
        <v>21442.731292835757</v>
      </c>
      <c r="M2108">
        <f t="shared" si="252"/>
        <v>147.88359549463823</v>
      </c>
      <c r="N2108" t="e">
        <f t="shared" si="253"/>
        <v>#N/A</v>
      </c>
      <c r="O2108" t="str">
        <f t="shared" si="254"/>
        <v>NA</v>
      </c>
      <c r="P2108" t="e">
        <v>#N/A</v>
      </c>
      <c r="Q2108" t="e">
        <v>#N/A</v>
      </c>
      <c r="R2108" t="str" cm="1">
        <f t="array" ref="R2108">INDEX($U$2:$U$6,ROUNDUP(K2108/$T$2,0))</f>
        <v>40-60%</v>
      </c>
      <c r="V2108">
        <v>0</v>
      </c>
    </row>
    <row r="2109" spans="1:22" x14ac:dyDescent="0.25">
      <c r="A2109" s="26">
        <v>8546</v>
      </c>
      <c r="B2109" s="96" t="s">
        <v>4887</v>
      </c>
      <c r="C2109">
        <v>182201102</v>
      </c>
      <c r="D2109" t="s">
        <v>4684</v>
      </c>
      <c r="E2109">
        <v>3365.9886861647601</v>
      </c>
      <c r="F2109">
        <f t="shared" si="248"/>
        <v>2.0919755662925792</v>
      </c>
      <c r="G2109" s="27">
        <v>53</v>
      </c>
      <c r="H2109">
        <f t="shared" si="249"/>
        <v>0.17055749270811837</v>
      </c>
      <c r="I2109">
        <f t="shared" si="250"/>
        <v>0.35680210739350837</v>
      </c>
      <c r="J2109" s="97">
        <v>6.7321152338397803E-3</v>
      </c>
      <c r="K2109" s="98">
        <v>2108</v>
      </c>
      <c r="L2109">
        <f t="shared" si="251"/>
        <v>21444.823268402048</v>
      </c>
      <c r="M2109">
        <f t="shared" si="252"/>
        <v>147.52679338724471</v>
      </c>
      <c r="N2109" t="e">
        <f t="shared" si="253"/>
        <v>#N/A</v>
      </c>
      <c r="O2109" t="str">
        <f t="shared" si="254"/>
        <v>NA</v>
      </c>
      <c r="P2109" t="e">
        <v>#N/A</v>
      </c>
      <c r="Q2109" t="e">
        <v>#N/A</v>
      </c>
      <c r="R2109" t="str" cm="1">
        <f t="array" ref="R2109">INDEX($U$2:$U$6,ROUNDUP(K2109/$T$2,0))</f>
        <v>40-60%</v>
      </c>
      <c r="V2109">
        <v>0</v>
      </c>
    </row>
    <row r="2110" spans="1:22" x14ac:dyDescent="0.25">
      <c r="A2110" s="26">
        <v>9813</v>
      </c>
      <c r="B2110" s="96" t="s">
        <v>1904</v>
      </c>
      <c r="C2110">
        <v>42261101</v>
      </c>
      <c r="D2110" t="s">
        <v>697</v>
      </c>
      <c r="E2110">
        <v>7287.0481453562898</v>
      </c>
      <c r="F2110">
        <f t="shared" si="248"/>
        <v>4.5289298603830268</v>
      </c>
      <c r="G2110" s="27">
        <v>16</v>
      </c>
      <c r="H2110">
        <f t="shared" si="249"/>
        <v>2.3673599170178018E-2</v>
      </c>
      <c r="I2110">
        <f t="shared" si="250"/>
        <v>0.10721607018455807</v>
      </c>
      <c r="J2110" s="97">
        <v>6.7010043865348796E-3</v>
      </c>
      <c r="K2110" s="98">
        <v>2109</v>
      </c>
      <c r="L2110">
        <f t="shared" si="251"/>
        <v>21449.35219826243</v>
      </c>
      <c r="M2110">
        <f t="shared" si="252"/>
        <v>147.41957731706015</v>
      </c>
      <c r="N2110" t="e">
        <f t="shared" si="253"/>
        <v>#N/A</v>
      </c>
      <c r="O2110" t="str">
        <f t="shared" si="254"/>
        <v>NA</v>
      </c>
      <c r="P2110" t="e">
        <v>#N/A</v>
      </c>
      <c r="Q2110" t="e">
        <v>#N/A</v>
      </c>
      <c r="R2110" t="str" cm="1">
        <f t="array" ref="R2110">INDEX($U$2:$U$6,ROUNDUP(K2110/$T$2,0))</f>
        <v>40-60%</v>
      </c>
      <c r="V2110">
        <v>0</v>
      </c>
    </row>
    <row r="2111" spans="1:22" x14ac:dyDescent="0.25">
      <c r="A2111" s="26">
        <v>8495</v>
      </c>
      <c r="B2111" s="96" t="s">
        <v>1179</v>
      </c>
      <c r="C2111">
        <v>152561105</v>
      </c>
      <c r="D2111" t="s">
        <v>316</v>
      </c>
      <c r="E2111">
        <v>0</v>
      </c>
      <c r="F2111">
        <f t="shared" si="248"/>
        <v>0</v>
      </c>
      <c r="G2111" s="27">
        <v>127</v>
      </c>
      <c r="H2111" t="e">
        <f t="shared" si="249"/>
        <v>#DIV/0!</v>
      </c>
      <c r="I2111">
        <f t="shared" si="250"/>
        <v>0.84852202664487408</v>
      </c>
      <c r="J2111" s="97">
        <v>6.6812758003533396E-3</v>
      </c>
      <c r="K2111" s="98">
        <v>2110</v>
      </c>
      <c r="L2111">
        <f t="shared" si="251"/>
        <v>21449.35219826243</v>
      </c>
      <c r="M2111">
        <f t="shared" si="252"/>
        <v>146.57105529041527</v>
      </c>
      <c r="N2111" t="e">
        <f t="shared" si="253"/>
        <v>#N/A</v>
      </c>
      <c r="O2111" t="str">
        <f t="shared" si="254"/>
        <v>NA</v>
      </c>
      <c r="P2111" t="e">
        <v>#N/A</v>
      </c>
      <c r="Q2111" t="e">
        <v>#N/A</v>
      </c>
      <c r="R2111" t="str" cm="1">
        <f t="array" ref="R2111">INDEX($U$2:$U$6,ROUNDUP(K2111/$T$2,0))</f>
        <v>40-60%</v>
      </c>
      <c r="V2111">
        <v>0</v>
      </c>
    </row>
    <row r="2112" spans="1:22" x14ac:dyDescent="0.25">
      <c r="A2112" s="26">
        <v>533</v>
      </c>
      <c r="B2112" s="96" t="s">
        <v>1881</v>
      </c>
      <c r="C2112">
        <v>43361104</v>
      </c>
      <c r="D2112" t="s">
        <v>1880</v>
      </c>
      <c r="E2112">
        <v>1902.65305764866</v>
      </c>
      <c r="F2112">
        <f t="shared" si="248"/>
        <v>1.1825065616212926</v>
      </c>
      <c r="G2112" s="27">
        <v>72</v>
      </c>
      <c r="H2112">
        <f t="shared" si="249"/>
        <v>0.4056743005617845</v>
      </c>
      <c r="I2112">
        <f t="shared" si="250"/>
        <v>0.47971252229543859</v>
      </c>
      <c r="J2112" s="97">
        <v>6.6626739207699803E-3</v>
      </c>
      <c r="K2112" s="98">
        <v>2111</v>
      </c>
      <c r="L2112">
        <f t="shared" si="251"/>
        <v>21450.534704824051</v>
      </c>
      <c r="M2112">
        <f t="shared" si="252"/>
        <v>146.09134276811983</v>
      </c>
      <c r="N2112" t="e">
        <f t="shared" si="253"/>
        <v>#N/A</v>
      </c>
      <c r="O2112" t="str">
        <f t="shared" si="254"/>
        <v>NA</v>
      </c>
      <c r="P2112" t="e">
        <v>#N/A</v>
      </c>
      <c r="Q2112" t="e">
        <v>#N/A</v>
      </c>
      <c r="R2112" t="str" cm="1">
        <f t="array" ref="R2112">INDEX($U$2:$U$6,ROUNDUP(K2112/$T$2,0))</f>
        <v>40-60%</v>
      </c>
      <c r="V2112">
        <v>0</v>
      </c>
    </row>
    <row r="2113" spans="1:22" x14ac:dyDescent="0.25">
      <c r="A2113" s="26">
        <v>6908</v>
      </c>
      <c r="B2113" s="96" t="s">
        <v>1484</v>
      </c>
      <c r="C2113">
        <v>24131103</v>
      </c>
      <c r="D2113" t="s">
        <v>1483</v>
      </c>
      <c r="E2113">
        <v>39804.531270616499</v>
      </c>
      <c r="F2113">
        <f t="shared" si="248"/>
        <v>24.738676986088564</v>
      </c>
      <c r="G2113" s="27">
        <v>228</v>
      </c>
      <c r="H2113">
        <f t="shared" si="249"/>
        <v>6.1170717719120728E-2</v>
      </c>
      <c r="I2113">
        <f t="shared" si="250"/>
        <v>1.5132826266605319</v>
      </c>
      <c r="J2113" s="97">
        <v>6.6372045028970702E-3</v>
      </c>
      <c r="K2113" s="98">
        <v>2112</v>
      </c>
      <c r="L2113">
        <f t="shared" si="251"/>
        <v>21475.273381810141</v>
      </c>
      <c r="M2113">
        <f t="shared" si="252"/>
        <v>144.5780601414593</v>
      </c>
      <c r="N2113" t="e">
        <f t="shared" si="253"/>
        <v>#N/A</v>
      </c>
      <c r="O2113" t="str">
        <f t="shared" si="254"/>
        <v>NA</v>
      </c>
      <c r="P2113" t="e">
        <v>#N/A</v>
      </c>
      <c r="Q2113" t="e">
        <v>#N/A</v>
      </c>
      <c r="R2113" t="str" cm="1">
        <f t="array" ref="R2113">INDEX($U$2:$U$6,ROUNDUP(K2113/$T$2,0))</f>
        <v>40-60%</v>
      </c>
      <c r="V2113">
        <v>0</v>
      </c>
    </row>
    <row r="2114" spans="1:22" x14ac:dyDescent="0.25">
      <c r="A2114" s="26">
        <v>1455</v>
      </c>
      <c r="B2114" s="96" t="s">
        <v>2500</v>
      </c>
      <c r="C2114">
        <v>42991105</v>
      </c>
      <c r="D2114" t="s">
        <v>330</v>
      </c>
      <c r="E2114">
        <v>2469.24561415178</v>
      </c>
      <c r="F2114">
        <f t="shared" si="248"/>
        <v>1.5346461243951399</v>
      </c>
      <c r="G2114" s="27">
        <v>78</v>
      </c>
      <c r="H2114">
        <f t="shared" si="249"/>
        <v>0.33684641770670271</v>
      </c>
      <c r="I2114">
        <f t="shared" si="250"/>
        <v>0.51694004944997773</v>
      </c>
      <c r="J2114" s="97">
        <v>6.6274365314099703E-3</v>
      </c>
      <c r="K2114" s="98">
        <v>2113</v>
      </c>
      <c r="L2114">
        <f t="shared" si="251"/>
        <v>21476.808027934534</v>
      </c>
      <c r="M2114">
        <f t="shared" si="252"/>
        <v>144.06112009200933</v>
      </c>
      <c r="N2114" t="e">
        <f t="shared" si="253"/>
        <v>#N/A</v>
      </c>
      <c r="O2114" t="str">
        <f t="shared" si="254"/>
        <v>NA</v>
      </c>
      <c r="P2114" t="e">
        <v>#N/A</v>
      </c>
      <c r="Q2114" t="e">
        <v>#N/A</v>
      </c>
      <c r="R2114" t="str" cm="1">
        <f t="array" ref="R2114">INDEX($U$2:$U$6,ROUNDUP(K2114/$T$2,0))</f>
        <v>40-60%</v>
      </c>
      <c r="V2114">
        <v>0</v>
      </c>
    </row>
    <row r="2115" spans="1:22" x14ac:dyDescent="0.25">
      <c r="A2115" s="26">
        <v>2184</v>
      </c>
      <c r="B2115" s="96" t="s">
        <v>583</v>
      </c>
      <c r="C2115">
        <v>42891102</v>
      </c>
      <c r="D2115" t="s">
        <v>582</v>
      </c>
      <c r="E2115">
        <v>178.22780140950201</v>
      </c>
      <c r="F2115">
        <f t="shared" ref="F2115:F2178" si="255">E2115/1609</f>
        <v>0.11076929857644624</v>
      </c>
      <c r="G2115" s="27">
        <v>71</v>
      </c>
      <c r="H2115">
        <f t="shared" ref="H2115:H2178" si="256">I2115/F2115</f>
        <v>4.2477672123258525</v>
      </c>
      <c r="I2115">
        <f t="shared" ref="I2115:I2178" si="257">IFERROR(J2115*G2115,0)</f>
        <v>0.4705221946253611</v>
      </c>
      <c r="J2115" s="97">
        <v>6.62707316373748E-3</v>
      </c>
      <c r="K2115" s="98">
        <v>2114</v>
      </c>
      <c r="L2115">
        <f t="shared" ref="L2115:L2178" si="258">L2114+F2115</f>
        <v>21476.918797233109</v>
      </c>
      <c r="M2115">
        <f t="shared" ref="M2115:M2178" si="259">M2114-I2115</f>
        <v>143.59059789738396</v>
      </c>
      <c r="N2115" t="e">
        <f t="shared" ref="N2115:N2178" si="260">IF(B2115=O2115,M2115,NA())</f>
        <v>#N/A</v>
      </c>
      <c r="O2115" t="str">
        <f t="shared" ref="O2115:O2178" si="261">IFERROR(VLOOKUP(B2115,$AE$2:$AE$420,1,FALSE),"NA")</f>
        <v>NA</v>
      </c>
      <c r="P2115" t="e">
        <v>#N/A</v>
      </c>
      <c r="Q2115" t="e">
        <v>#N/A</v>
      </c>
      <c r="R2115" t="str" cm="1">
        <f t="array" ref="R2115">INDEX($U$2:$U$6,ROUNDUP(K2115/$T$2,0))</f>
        <v>40-60%</v>
      </c>
      <c r="V2115">
        <v>0</v>
      </c>
    </row>
    <row r="2116" spans="1:22" x14ac:dyDescent="0.25">
      <c r="A2116" s="26">
        <v>2865</v>
      </c>
      <c r="B2116" s="96" t="s">
        <v>1797</v>
      </c>
      <c r="C2116">
        <v>42571102</v>
      </c>
      <c r="D2116" t="s">
        <v>452</v>
      </c>
      <c r="E2116">
        <v>2427.24525466248</v>
      </c>
      <c r="F2116">
        <f t="shared" si="255"/>
        <v>1.5085427313004847</v>
      </c>
      <c r="G2116" s="27">
        <v>77</v>
      </c>
      <c r="H2116">
        <f t="shared" si="256"/>
        <v>0.33776009873169055</v>
      </c>
      <c r="I2116">
        <f t="shared" si="257"/>
        <v>0.50952554186502585</v>
      </c>
      <c r="J2116" s="97">
        <v>6.6172148294159202E-3</v>
      </c>
      <c r="K2116" s="98">
        <v>2115</v>
      </c>
      <c r="L2116">
        <f t="shared" si="258"/>
        <v>21478.427339964408</v>
      </c>
      <c r="M2116">
        <f t="shared" si="259"/>
        <v>143.08107235551893</v>
      </c>
      <c r="N2116" t="e">
        <f t="shared" si="260"/>
        <v>#N/A</v>
      </c>
      <c r="O2116" t="str">
        <f t="shared" si="261"/>
        <v>NA</v>
      </c>
      <c r="P2116" t="e">
        <v>#N/A</v>
      </c>
      <c r="Q2116" t="e">
        <v>#N/A</v>
      </c>
      <c r="R2116" t="str" cm="1">
        <f t="array" ref="R2116">INDEX($U$2:$U$6,ROUNDUP(K2116/$T$2,0))</f>
        <v>40-60%</v>
      </c>
      <c r="V2116">
        <v>0</v>
      </c>
    </row>
    <row r="2117" spans="1:22" x14ac:dyDescent="0.25">
      <c r="A2117" s="26">
        <v>2057</v>
      </c>
      <c r="B2117" s="96" t="s">
        <v>1416</v>
      </c>
      <c r="C2117">
        <v>153652109</v>
      </c>
      <c r="D2117" t="s">
        <v>233</v>
      </c>
      <c r="E2117">
        <v>36100.283358099703</v>
      </c>
      <c r="F2117">
        <f t="shared" si="255"/>
        <v>22.436471944126602</v>
      </c>
      <c r="G2117" s="27">
        <v>239</v>
      </c>
      <c r="H2117">
        <f t="shared" si="256"/>
        <v>7.041018724002554E-2</v>
      </c>
      <c r="I2117">
        <f t="shared" si="257"/>
        <v>1.5797561905915338</v>
      </c>
      <c r="J2117" s="97">
        <v>6.6098585380398901E-3</v>
      </c>
      <c r="K2117" s="98">
        <v>2116</v>
      </c>
      <c r="L2117">
        <f t="shared" si="258"/>
        <v>21500.863811908534</v>
      </c>
      <c r="M2117">
        <f t="shared" si="259"/>
        <v>141.5013161649274</v>
      </c>
      <c r="N2117" t="e">
        <f t="shared" si="260"/>
        <v>#N/A</v>
      </c>
      <c r="O2117" t="str">
        <f t="shared" si="261"/>
        <v>NA</v>
      </c>
      <c r="P2117" t="e">
        <v>#N/A</v>
      </c>
      <c r="Q2117" t="e">
        <v>#N/A</v>
      </c>
      <c r="R2117" t="str" cm="1">
        <f t="array" ref="R2117">INDEX($U$2:$U$6,ROUNDUP(K2117/$T$2,0))</f>
        <v>40-60%</v>
      </c>
      <c r="V2117">
        <v>0</v>
      </c>
    </row>
    <row r="2118" spans="1:22" x14ac:dyDescent="0.25">
      <c r="A2118" s="26">
        <v>10095</v>
      </c>
      <c r="B2118" s="96" t="s">
        <v>4888</v>
      </c>
      <c r="C2118">
        <v>43432104</v>
      </c>
      <c r="D2118" t="s">
        <v>291</v>
      </c>
      <c r="E2118">
        <v>1626.89377883927</v>
      </c>
      <c r="F2118">
        <f t="shared" si="255"/>
        <v>1.0111210558354693</v>
      </c>
      <c r="G2118" s="27">
        <v>13</v>
      </c>
      <c r="H2118">
        <f t="shared" si="256"/>
        <v>8.4346763972724684E-2</v>
      </c>
      <c r="I2118">
        <f t="shared" si="257"/>
        <v>8.5284789044406506E-2</v>
      </c>
      <c r="J2118" s="97">
        <v>6.5603683880312699E-3</v>
      </c>
      <c r="K2118" s="98">
        <v>2117</v>
      </c>
      <c r="L2118">
        <f t="shared" si="258"/>
        <v>21501.874932964369</v>
      </c>
      <c r="M2118">
        <f t="shared" si="259"/>
        <v>141.41603137588299</v>
      </c>
      <c r="N2118" t="e">
        <f t="shared" si="260"/>
        <v>#N/A</v>
      </c>
      <c r="O2118" t="str">
        <f t="shared" si="261"/>
        <v>NA</v>
      </c>
      <c r="P2118" t="e">
        <v>#N/A</v>
      </c>
      <c r="Q2118" t="e">
        <v>#N/A</v>
      </c>
      <c r="R2118" t="str" cm="1">
        <f t="array" ref="R2118">INDEX($U$2:$U$6,ROUNDUP(K2118/$T$2,0))</f>
        <v>40-60%</v>
      </c>
      <c r="V2118">
        <v>0</v>
      </c>
    </row>
    <row r="2119" spans="1:22" x14ac:dyDescent="0.25">
      <c r="A2119" s="26">
        <v>6812</v>
      </c>
      <c r="B2119" s="96" t="s">
        <v>4889</v>
      </c>
      <c r="C2119">
        <v>42821101</v>
      </c>
      <c r="D2119" t="s">
        <v>439</v>
      </c>
      <c r="E2119">
        <v>422.045965651046</v>
      </c>
      <c r="F2119">
        <f t="shared" si="255"/>
        <v>0.26230327262339714</v>
      </c>
      <c r="G2119" s="27">
        <v>13</v>
      </c>
      <c r="H2119">
        <f t="shared" si="256"/>
        <v>0.32390885600092645</v>
      </c>
      <c r="I2119">
        <f t="shared" si="257"/>
        <v>8.4962352960743698E-2</v>
      </c>
      <c r="J2119" s="97">
        <v>6.5355656123649002E-3</v>
      </c>
      <c r="K2119" s="98">
        <v>2118</v>
      </c>
      <c r="L2119">
        <f t="shared" si="258"/>
        <v>21502.137236236991</v>
      </c>
      <c r="M2119">
        <f t="shared" si="259"/>
        <v>141.33106902292226</v>
      </c>
      <c r="N2119" t="e">
        <f t="shared" si="260"/>
        <v>#N/A</v>
      </c>
      <c r="O2119" t="str">
        <f t="shared" si="261"/>
        <v>NA</v>
      </c>
      <c r="P2119" t="e">
        <v>#N/A</v>
      </c>
      <c r="Q2119" t="e">
        <v>#N/A</v>
      </c>
      <c r="R2119" t="str" cm="1">
        <f t="array" ref="R2119">INDEX($U$2:$U$6,ROUNDUP(K2119/$T$2,0))</f>
        <v>40-60%</v>
      </c>
      <c r="V2119">
        <v>0</v>
      </c>
    </row>
    <row r="2120" spans="1:22" x14ac:dyDescent="0.25">
      <c r="A2120" s="26">
        <v>891</v>
      </c>
      <c r="B2120" s="96" t="s">
        <v>2372</v>
      </c>
      <c r="C2120">
        <v>183052108</v>
      </c>
      <c r="D2120" t="s">
        <v>2371</v>
      </c>
      <c r="E2120">
        <v>3242.50145226528</v>
      </c>
      <c r="F2120">
        <f t="shared" si="255"/>
        <v>2.0152277515632568</v>
      </c>
      <c r="G2120" s="27">
        <v>150</v>
      </c>
      <c r="H2120">
        <f t="shared" si="256"/>
        <v>0.4859978618269466</v>
      </c>
      <c r="I2120">
        <f t="shared" si="257"/>
        <v>0.97939637835406801</v>
      </c>
      <c r="J2120" s="97">
        <v>6.52930918902712E-3</v>
      </c>
      <c r="K2120" s="98">
        <v>2119</v>
      </c>
      <c r="L2120">
        <f t="shared" si="258"/>
        <v>21504.152463988554</v>
      </c>
      <c r="M2120">
        <f t="shared" si="259"/>
        <v>140.3516726445682</v>
      </c>
      <c r="N2120" t="e">
        <f t="shared" si="260"/>
        <v>#N/A</v>
      </c>
      <c r="O2120" t="str">
        <f t="shared" si="261"/>
        <v>NA</v>
      </c>
      <c r="P2120" t="e">
        <v>#N/A</v>
      </c>
      <c r="Q2120" t="e">
        <v>#N/A</v>
      </c>
      <c r="R2120" t="str" cm="1">
        <f t="array" ref="R2120">INDEX($U$2:$U$6,ROUNDUP(K2120/$T$2,0))</f>
        <v>40-60%</v>
      </c>
      <c r="V2120">
        <v>0</v>
      </c>
    </row>
    <row r="2121" spans="1:22" x14ac:dyDescent="0.25">
      <c r="A2121" s="26">
        <v>851</v>
      </c>
      <c r="B2121" s="96" t="s">
        <v>4890</v>
      </c>
      <c r="C2121">
        <v>152691110</v>
      </c>
      <c r="D2121" t="s">
        <v>825</v>
      </c>
      <c r="E2121">
        <v>1689.7743420485799</v>
      </c>
      <c r="F2121">
        <f t="shared" si="255"/>
        <v>1.0502015798934616</v>
      </c>
      <c r="G2121" s="27">
        <v>99</v>
      </c>
      <c r="H2121">
        <f t="shared" si="256"/>
        <v>0.61543455579381978</v>
      </c>
      <c r="I2121">
        <f t="shared" si="257"/>
        <v>0.64633034281570034</v>
      </c>
      <c r="J2121" s="97">
        <v>6.52858932137071E-3</v>
      </c>
      <c r="K2121" s="98">
        <v>2120</v>
      </c>
      <c r="L2121">
        <f t="shared" si="258"/>
        <v>21505.202665568446</v>
      </c>
      <c r="M2121">
        <f t="shared" si="259"/>
        <v>139.70534230175249</v>
      </c>
      <c r="N2121" t="e">
        <f t="shared" si="260"/>
        <v>#N/A</v>
      </c>
      <c r="O2121" t="str">
        <f t="shared" si="261"/>
        <v>NA</v>
      </c>
      <c r="P2121" t="e">
        <v>#N/A</v>
      </c>
      <c r="Q2121" t="e">
        <v>#N/A</v>
      </c>
      <c r="R2121" t="str" cm="1">
        <f t="array" ref="R2121">INDEX($U$2:$U$6,ROUNDUP(K2121/$T$2,0))</f>
        <v>40-60%</v>
      </c>
      <c r="V2121">
        <v>0</v>
      </c>
    </row>
    <row r="2122" spans="1:22" x14ac:dyDescent="0.25">
      <c r="A2122" s="26">
        <v>10050</v>
      </c>
      <c r="B2122" s="96" t="s">
        <v>4891</v>
      </c>
      <c r="C2122">
        <v>42091102</v>
      </c>
      <c r="D2122" t="s">
        <v>1528</v>
      </c>
      <c r="E2122">
        <v>1133.0955485008301</v>
      </c>
      <c r="F2122">
        <f t="shared" si="255"/>
        <v>0.70422346084576137</v>
      </c>
      <c r="G2122" s="27">
        <v>5</v>
      </c>
      <c r="H2122">
        <f t="shared" si="256"/>
        <v>4.631204871030483E-2</v>
      </c>
      <c r="I2122">
        <f t="shared" si="257"/>
        <v>3.2614031221628349E-2</v>
      </c>
      <c r="J2122" s="97">
        <v>6.5228062443256699E-3</v>
      </c>
      <c r="K2122" s="98">
        <v>2121</v>
      </c>
      <c r="L2122">
        <f t="shared" si="258"/>
        <v>21505.906889029291</v>
      </c>
      <c r="M2122">
        <f t="shared" si="259"/>
        <v>139.67272827053085</v>
      </c>
      <c r="N2122" t="e">
        <f t="shared" si="260"/>
        <v>#N/A</v>
      </c>
      <c r="O2122" t="str">
        <f t="shared" si="261"/>
        <v>NA</v>
      </c>
      <c r="P2122" t="e">
        <v>#N/A</v>
      </c>
      <c r="Q2122" t="e">
        <v>#N/A</v>
      </c>
      <c r="R2122" t="str" cm="1">
        <f t="array" ref="R2122">INDEX($U$2:$U$6,ROUNDUP(K2122/$T$2,0))</f>
        <v>40-60%</v>
      </c>
      <c r="V2122">
        <v>0</v>
      </c>
    </row>
    <row r="2123" spans="1:22" x14ac:dyDescent="0.25">
      <c r="A2123" s="26">
        <v>1904</v>
      </c>
      <c r="B2123" s="96" t="s">
        <v>1215</v>
      </c>
      <c r="C2123">
        <v>42721105</v>
      </c>
      <c r="D2123" t="s">
        <v>1214</v>
      </c>
      <c r="E2123">
        <v>3785.8958967737999</v>
      </c>
      <c r="F2123">
        <f t="shared" si="255"/>
        <v>2.3529495940172778</v>
      </c>
      <c r="G2123" s="27">
        <v>63</v>
      </c>
      <c r="H2123">
        <f t="shared" si="256"/>
        <v>0.17447581505166224</v>
      </c>
      <c r="I2123">
        <f t="shared" si="257"/>
        <v>0.41053279819164229</v>
      </c>
      <c r="J2123" s="97">
        <v>6.5163936220895601E-3</v>
      </c>
      <c r="K2123" s="98">
        <v>2122</v>
      </c>
      <c r="L2123">
        <f t="shared" si="258"/>
        <v>21508.259838623308</v>
      </c>
      <c r="M2123">
        <f t="shared" si="259"/>
        <v>139.26219547233922</v>
      </c>
      <c r="N2123" t="e">
        <f t="shared" si="260"/>
        <v>#N/A</v>
      </c>
      <c r="O2123" t="str">
        <f t="shared" si="261"/>
        <v>NA</v>
      </c>
      <c r="P2123" t="e">
        <v>#N/A</v>
      </c>
      <c r="Q2123" t="e">
        <v>#N/A</v>
      </c>
      <c r="R2123" t="str" cm="1">
        <f t="array" ref="R2123">INDEX($U$2:$U$6,ROUNDUP(K2123/$T$2,0))</f>
        <v>40-60%</v>
      </c>
      <c r="V2123">
        <v>0</v>
      </c>
    </row>
    <row r="2124" spans="1:22" x14ac:dyDescent="0.25">
      <c r="A2124" s="26">
        <v>4884</v>
      </c>
      <c r="B2124" s="96" t="s">
        <v>4892</v>
      </c>
      <c r="C2124">
        <v>153081112</v>
      </c>
      <c r="D2124" t="s">
        <v>1429</v>
      </c>
      <c r="E2124">
        <v>13697.3672129679</v>
      </c>
      <c r="F2124">
        <f t="shared" si="255"/>
        <v>8.512969057158422</v>
      </c>
      <c r="G2124" s="27">
        <v>117</v>
      </c>
      <c r="H2124">
        <f t="shared" si="256"/>
        <v>8.9537784189365865E-2</v>
      </c>
      <c r="I2124">
        <f t="shared" si="257"/>
        <v>0.76223238625060019</v>
      </c>
      <c r="J2124" s="97">
        <v>6.5148067200905997E-3</v>
      </c>
      <c r="K2124" s="98">
        <v>2123</v>
      </c>
      <c r="L2124">
        <f t="shared" si="258"/>
        <v>21516.772807680467</v>
      </c>
      <c r="M2124">
        <f t="shared" si="259"/>
        <v>138.49996308608863</v>
      </c>
      <c r="N2124" t="e">
        <f t="shared" si="260"/>
        <v>#N/A</v>
      </c>
      <c r="O2124" t="str">
        <f t="shared" si="261"/>
        <v>NA</v>
      </c>
      <c r="P2124" t="e">
        <v>#N/A</v>
      </c>
      <c r="Q2124">
        <v>138.49996308608863</v>
      </c>
      <c r="R2124" t="str" cm="1">
        <f t="array" ref="R2124">INDEX($U$2:$U$6,ROUNDUP(K2124/$T$2,0))</f>
        <v>40-60%</v>
      </c>
      <c r="V2124">
        <v>0</v>
      </c>
    </row>
    <row r="2125" spans="1:22" x14ac:dyDescent="0.25">
      <c r="A2125" s="26">
        <v>3571</v>
      </c>
      <c r="B2125" s="96" t="s">
        <v>2382</v>
      </c>
      <c r="C2125">
        <v>254421103</v>
      </c>
      <c r="D2125" t="s">
        <v>263</v>
      </c>
      <c r="E2125">
        <v>7595.6345520187397</v>
      </c>
      <c r="F2125">
        <f t="shared" si="255"/>
        <v>4.7207175587437789</v>
      </c>
      <c r="G2125" s="27">
        <v>61</v>
      </c>
      <c r="H2125">
        <f t="shared" si="256"/>
        <v>8.4178710894153033E-2</v>
      </c>
      <c r="I2125">
        <f t="shared" si="257"/>
        <v>0.39738391859044442</v>
      </c>
      <c r="J2125" s="97">
        <v>6.51449046869581E-3</v>
      </c>
      <c r="K2125" s="98">
        <v>2124</v>
      </c>
      <c r="L2125">
        <f t="shared" si="258"/>
        <v>21521.49352523921</v>
      </c>
      <c r="M2125">
        <f t="shared" si="259"/>
        <v>138.10257916749819</v>
      </c>
      <c r="N2125" t="e">
        <f t="shared" si="260"/>
        <v>#N/A</v>
      </c>
      <c r="O2125" t="str">
        <f t="shared" si="261"/>
        <v>NA</v>
      </c>
      <c r="P2125" t="e">
        <v>#N/A</v>
      </c>
      <c r="Q2125" t="e">
        <v>#N/A</v>
      </c>
      <c r="R2125" t="str" cm="1">
        <f t="array" ref="R2125">INDEX($U$2:$U$6,ROUNDUP(K2125/$T$2,0))</f>
        <v>40-60%</v>
      </c>
      <c r="V2125">
        <v>0</v>
      </c>
    </row>
    <row r="2126" spans="1:22" x14ac:dyDescent="0.25">
      <c r="A2126" s="26">
        <v>2586</v>
      </c>
      <c r="B2126" s="96" t="s">
        <v>946</v>
      </c>
      <c r="C2126">
        <v>102541102</v>
      </c>
      <c r="D2126" t="s">
        <v>394</v>
      </c>
      <c r="E2126">
        <v>13347.4852897609</v>
      </c>
      <c r="F2126">
        <f t="shared" si="255"/>
        <v>8.2955160284405842</v>
      </c>
      <c r="G2126" s="27">
        <v>95</v>
      </c>
      <c r="H2126">
        <f t="shared" si="256"/>
        <v>7.4581364273215905E-2</v>
      </c>
      <c r="I2126">
        <f t="shared" si="257"/>
        <v>0.61869090275142846</v>
      </c>
      <c r="J2126" s="97">
        <v>6.5125358184360896E-3</v>
      </c>
      <c r="K2126" s="98">
        <v>2125</v>
      </c>
      <c r="L2126">
        <f t="shared" si="258"/>
        <v>21529.78904126765</v>
      </c>
      <c r="M2126">
        <f t="shared" si="259"/>
        <v>137.48388826474675</v>
      </c>
      <c r="N2126" t="e">
        <f t="shared" si="260"/>
        <v>#N/A</v>
      </c>
      <c r="O2126" t="str">
        <f t="shared" si="261"/>
        <v>NA</v>
      </c>
      <c r="P2126" t="e">
        <v>#N/A</v>
      </c>
      <c r="Q2126" t="e">
        <v>#N/A</v>
      </c>
      <c r="R2126" t="str" cm="1">
        <f t="array" ref="R2126">INDEX($U$2:$U$6,ROUNDUP(K2126/$T$2,0))</f>
        <v>40-60%</v>
      </c>
      <c r="V2126">
        <v>0</v>
      </c>
    </row>
    <row r="2127" spans="1:22" x14ac:dyDescent="0.25">
      <c r="A2127" s="26">
        <v>5574</v>
      </c>
      <c r="B2127" s="96" t="s">
        <v>1083</v>
      </c>
      <c r="C2127">
        <v>102831104</v>
      </c>
      <c r="D2127" t="s">
        <v>1082</v>
      </c>
      <c r="E2127">
        <v>7538.7640444486597</v>
      </c>
      <c r="F2127">
        <f t="shared" si="255"/>
        <v>4.6853723085448475</v>
      </c>
      <c r="G2127" s="27">
        <v>66</v>
      </c>
      <c r="H2127">
        <f t="shared" si="256"/>
        <v>9.1516823593483967E-2</v>
      </c>
      <c r="I2127">
        <f t="shared" si="257"/>
        <v>0.42879039103089356</v>
      </c>
      <c r="J2127" s="97">
        <v>6.4968241065286904E-3</v>
      </c>
      <c r="K2127" s="98">
        <v>2126</v>
      </c>
      <c r="L2127">
        <f t="shared" si="258"/>
        <v>21534.474413576194</v>
      </c>
      <c r="M2127">
        <f t="shared" si="259"/>
        <v>137.05509787371585</v>
      </c>
      <c r="N2127" t="e">
        <f t="shared" si="260"/>
        <v>#N/A</v>
      </c>
      <c r="O2127" t="str">
        <f t="shared" si="261"/>
        <v>NA</v>
      </c>
      <c r="P2127" t="e">
        <v>#N/A</v>
      </c>
      <c r="Q2127" t="e">
        <v>#N/A</v>
      </c>
      <c r="R2127" t="str" cm="1">
        <f t="array" ref="R2127">INDEX($U$2:$U$6,ROUNDUP(K2127/$T$2,0))</f>
        <v>40-60%</v>
      </c>
      <c r="V2127">
        <v>0</v>
      </c>
    </row>
    <row r="2128" spans="1:22" x14ac:dyDescent="0.25">
      <c r="A2128" s="26">
        <v>3679</v>
      </c>
      <c r="B2128" s="96" t="s">
        <v>2529</v>
      </c>
      <c r="C2128">
        <v>14241101</v>
      </c>
      <c r="D2128" t="s">
        <v>2250</v>
      </c>
      <c r="E2128">
        <v>9531.5764230487293</v>
      </c>
      <c r="F2128">
        <f t="shared" si="255"/>
        <v>5.9239132523609257</v>
      </c>
      <c r="G2128" s="27">
        <v>66</v>
      </c>
      <c r="H2128">
        <f t="shared" si="256"/>
        <v>7.2285955978763125E-2</v>
      </c>
      <c r="I2128">
        <f t="shared" si="257"/>
        <v>0.42821573258217333</v>
      </c>
      <c r="J2128" s="97">
        <v>6.4881171603359596E-3</v>
      </c>
      <c r="K2128" s="98">
        <v>2127</v>
      </c>
      <c r="L2128">
        <f t="shared" si="258"/>
        <v>21540.398326828556</v>
      </c>
      <c r="M2128">
        <f t="shared" si="259"/>
        <v>136.62688214113368</v>
      </c>
      <c r="N2128" t="e">
        <f t="shared" si="260"/>
        <v>#N/A</v>
      </c>
      <c r="O2128" t="str">
        <f t="shared" si="261"/>
        <v>NA</v>
      </c>
      <c r="P2128" t="e">
        <v>#N/A</v>
      </c>
      <c r="Q2128" t="e">
        <v>#N/A</v>
      </c>
      <c r="R2128" t="str" cm="1">
        <f t="array" ref="R2128">INDEX($U$2:$U$6,ROUNDUP(K2128/$T$2,0))</f>
        <v>40-60%</v>
      </c>
      <c r="V2128">
        <v>0</v>
      </c>
    </row>
    <row r="2129" spans="1:22" x14ac:dyDescent="0.25">
      <c r="A2129" s="26">
        <v>3379</v>
      </c>
      <c r="B2129" s="96" t="s">
        <v>4893</v>
      </c>
      <c r="C2129">
        <v>42891101</v>
      </c>
      <c r="D2129" t="s">
        <v>288</v>
      </c>
      <c r="E2129">
        <v>1010.20259369822</v>
      </c>
      <c r="F2129">
        <f t="shared" si="255"/>
        <v>0.62784499297589802</v>
      </c>
      <c r="G2129" s="27">
        <v>79</v>
      </c>
      <c r="H2129">
        <f t="shared" si="256"/>
        <v>0.81571328601078008</v>
      </c>
      <c r="I2129">
        <f t="shared" si="257"/>
        <v>0.51214150232578493</v>
      </c>
      <c r="J2129" s="97">
        <v>6.4828038269086697E-3</v>
      </c>
      <c r="K2129" s="98">
        <v>2128</v>
      </c>
      <c r="L2129">
        <f t="shared" si="258"/>
        <v>21541.02617182153</v>
      </c>
      <c r="M2129">
        <f t="shared" si="259"/>
        <v>136.11474063880789</v>
      </c>
      <c r="N2129" t="e">
        <f t="shared" si="260"/>
        <v>#N/A</v>
      </c>
      <c r="O2129" t="str">
        <f t="shared" si="261"/>
        <v>NA</v>
      </c>
      <c r="P2129" t="e">
        <v>#N/A</v>
      </c>
      <c r="Q2129" t="e">
        <v>#N/A</v>
      </c>
      <c r="R2129" t="str" cm="1">
        <f t="array" ref="R2129">INDEX($U$2:$U$6,ROUNDUP(K2129/$T$2,0))</f>
        <v>40-60%</v>
      </c>
      <c r="V2129">
        <v>0</v>
      </c>
    </row>
    <row r="2130" spans="1:22" x14ac:dyDescent="0.25">
      <c r="A2130" s="26">
        <v>5354</v>
      </c>
      <c r="B2130" s="96" t="s">
        <v>1964</v>
      </c>
      <c r="C2130">
        <v>42851121</v>
      </c>
      <c r="D2130" t="s">
        <v>381</v>
      </c>
      <c r="E2130">
        <v>8145.5491277777001</v>
      </c>
      <c r="F2130">
        <f t="shared" si="255"/>
        <v>5.0624916891098195</v>
      </c>
      <c r="G2130" s="27">
        <v>31</v>
      </c>
      <c r="H2130">
        <f t="shared" si="256"/>
        <v>3.9557064547986513E-2</v>
      </c>
      <c r="I2130">
        <f t="shared" si="257"/>
        <v>0.20025731051976239</v>
      </c>
      <c r="J2130" s="97">
        <v>6.4599132425729802E-3</v>
      </c>
      <c r="K2130" s="98">
        <v>2129</v>
      </c>
      <c r="L2130">
        <f t="shared" si="258"/>
        <v>21546.08866351064</v>
      </c>
      <c r="M2130">
        <f t="shared" si="259"/>
        <v>135.91448332828813</v>
      </c>
      <c r="N2130" t="e">
        <f t="shared" si="260"/>
        <v>#N/A</v>
      </c>
      <c r="O2130" t="str">
        <f t="shared" si="261"/>
        <v>NA</v>
      </c>
      <c r="P2130" t="e">
        <v>#N/A</v>
      </c>
      <c r="Q2130" t="e">
        <v>#N/A</v>
      </c>
      <c r="R2130" t="str" cm="1">
        <f t="array" ref="R2130">INDEX($U$2:$U$6,ROUNDUP(K2130/$T$2,0))</f>
        <v>40-60%</v>
      </c>
      <c r="V2130">
        <v>0</v>
      </c>
    </row>
    <row r="2131" spans="1:22" x14ac:dyDescent="0.25">
      <c r="A2131" s="26">
        <v>1701</v>
      </c>
      <c r="B2131" s="96" t="s">
        <v>2656</v>
      </c>
      <c r="C2131">
        <v>162211101</v>
      </c>
      <c r="D2131" t="s">
        <v>1162</v>
      </c>
      <c r="E2131">
        <v>9899.4771452560199</v>
      </c>
      <c r="F2131">
        <f t="shared" si="255"/>
        <v>6.1525650374493601</v>
      </c>
      <c r="G2131" s="27">
        <v>92</v>
      </c>
      <c r="H2131">
        <f t="shared" si="256"/>
        <v>9.6413699256670385E-2</v>
      </c>
      <c r="I2131">
        <f t="shared" si="257"/>
        <v>0.59319155517774758</v>
      </c>
      <c r="J2131" s="97">
        <v>6.4477342954102996E-3</v>
      </c>
      <c r="K2131" s="98">
        <v>2130</v>
      </c>
      <c r="L2131">
        <f t="shared" si="258"/>
        <v>21552.24122854809</v>
      </c>
      <c r="M2131">
        <f t="shared" si="259"/>
        <v>135.32129177311037</v>
      </c>
      <c r="N2131" t="e">
        <f t="shared" si="260"/>
        <v>#N/A</v>
      </c>
      <c r="O2131" t="str">
        <f t="shared" si="261"/>
        <v>NA</v>
      </c>
      <c r="P2131" t="e">
        <v>#N/A</v>
      </c>
      <c r="Q2131" t="e">
        <v>#N/A</v>
      </c>
      <c r="R2131" t="str" cm="1">
        <f t="array" ref="R2131">INDEX($U$2:$U$6,ROUNDUP(K2131/$T$2,0))</f>
        <v>40-60%</v>
      </c>
      <c r="V2131">
        <v>0</v>
      </c>
    </row>
    <row r="2132" spans="1:22" x14ac:dyDescent="0.25">
      <c r="A2132" s="26">
        <v>3076</v>
      </c>
      <c r="B2132" s="96" t="s">
        <v>402</v>
      </c>
      <c r="C2132">
        <v>153082106</v>
      </c>
      <c r="D2132" t="s">
        <v>332</v>
      </c>
      <c r="E2132">
        <v>79643.684035623795</v>
      </c>
      <c r="F2132">
        <f t="shared" si="255"/>
        <v>49.498871370804096</v>
      </c>
      <c r="G2132" s="27">
        <v>462</v>
      </c>
      <c r="H2132">
        <f t="shared" si="256"/>
        <v>6.0172589842388276E-2</v>
      </c>
      <c r="I2132">
        <f t="shared" si="257"/>
        <v>2.9784752846565303</v>
      </c>
      <c r="J2132" s="97">
        <v>6.4469162005552604E-3</v>
      </c>
      <c r="K2132" s="98">
        <v>2131</v>
      </c>
      <c r="L2132">
        <f t="shared" si="258"/>
        <v>21601.740099918894</v>
      </c>
      <c r="M2132">
        <f t="shared" si="259"/>
        <v>132.34281648845385</v>
      </c>
      <c r="N2132" t="e">
        <f t="shared" si="260"/>
        <v>#N/A</v>
      </c>
      <c r="O2132" t="str">
        <f t="shared" si="261"/>
        <v>NA</v>
      </c>
      <c r="P2132">
        <v>132.34281648845385</v>
      </c>
      <c r="Q2132" t="e">
        <v>#N/A</v>
      </c>
      <c r="R2132" t="str" cm="1">
        <f t="array" ref="R2132">INDEX($U$2:$U$6,ROUNDUP(K2132/$T$2,0))</f>
        <v>40-60%</v>
      </c>
      <c r="V2132">
        <v>0</v>
      </c>
    </row>
    <row r="2133" spans="1:22" x14ac:dyDescent="0.25">
      <c r="A2133" s="26">
        <v>6813</v>
      </c>
      <c r="B2133" s="96" t="s">
        <v>4894</v>
      </c>
      <c r="C2133">
        <v>14091110</v>
      </c>
      <c r="D2133" t="s">
        <v>4586</v>
      </c>
      <c r="E2133">
        <v>8831.8074336886293</v>
      </c>
      <c r="F2133">
        <f t="shared" si="255"/>
        <v>5.489003998563474</v>
      </c>
      <c r="G2133" s="27">
        <v>53</v>
      </c>
      <c r="H2133">
        <f t="shared" si="256"/>
        <v>6.2095245528307738E-2</v>
      </c>
      <c r="I2133">
        <f t="shared" si="257"/>
        <v>0.34084105099666184</v>
      </c>
      <c r="J2133" s="97">
        <v>6.4309632263521103E-3</v>
      </c>
      <c r="K2133" s="98">
        <v>2132</v>
      </c>
      <c r="L2133">
        <f t="shared" si="258"/>
        <v>21607.229103917456</v>
      </c>
      <c r="M2133">
        <f t="shared" si="259"/>
        <v>132.00197543745719</v>
      </c>
      <c r="N2133" t="e">
        <f t="shared" si="260"/>
        <v>#N/A</v>
      </c>
      <c r="O2133" t="str">
        <f t="shared" si="261"/>
        <v>NA</v>
      </c>
      <c r="P2133" t="e">
        <v>#N/A</v>
      </c>
      <c r="Q2133" t="e">
        <v>#N/A</v>
      </c>
      <c r="R2133" t="str" cm="1">
        <f t="array" ref="R2133">INDEX($U$2:$U$6,ROUNDUP(K2133/$T$2,0))</f>
        <v>40-60%</v>
      </c>
      <c r="V2133">
        <v>0</v>
      </c>
    </row>
    <row r="2134" spans="1:22" x14ac:dyDescent="0.25">
      <c r="A2134" s="26">
        <v>7135</v>
      </c>
      <c r="B2134" s="96" t="s">
        <v>1466</v>
      </c>
      <c r="C2134">
        <v>42571102</v>
      </c>
      <c r="D2134" t="s">
        <v>452</v>
      </c>
      <c r="E2134">
        <v>2320.5593148511698</v>
      </c>
      <c r="F2134">
        <f t="shared" si="255"/>
        <v>1.4422369887204287</v>
      </c>
      <c r="G2134" s="27">
        <v>18</v>
      </c>
      <c r="H2134">
        <f t="shared" si="256"/>
        <v>8.021228581602155E-2</v>
      </c>
      <c r="I2134">
        <f t="shared" si="257"/>
        <v>0.11568512555368128</v>
      </c>
      <c r="J2134" s="97">
        <v>6.4269514196489599E-3</v>
      </c>
      <c r="K2134" s="98">
        <v>2133</v>
      </c>
      <c r="L2134">
        <f t="shared" si="258"/>
        <v>21608.671340906178</v>
      </c>
      <c r="M2134">
        <f t="shared" si="259"/>
        <v>131.88629031190351</v>
      </c>
      <c r="N2134" t="e">
        <f t="shared" si="260"/>
        <v>#N/A</v>
      </c>
      <c r="O2134" t="str">
        <f t="shared" si="261"/>
        <v>NA</v>
      </c>
      <c r="P2134" t="e">
        <v>#N/A</v>
      </c>
      <c r="Q2134" t="e">
        <v>#N/A</v>
      </c>
      <c r="R2134" t="str" cm="1">
        <f t="array" ref="R2134">INDEX($U$2:$U$6,ROUNDUP(K2134/$T$2,0))</f>
        <v>40-60%</v>
      </c>
      <c r="V2134">
        <v>0</v>
      </c>
    </row>
    <row r="2135" spans="1:22" x14ac:dyDescent="0.25">
      <c r="A2135" s="26">
        <v>8349</v>
      </c>
      <c r="B2135" s="96" t="s">
        <v>4895</v>
      </c>
      <c r="C2135">
        <v>152481110</v>
      </c>
      <c r="D2135" t="s">
        <v>1612</v>
      </c>
      <c r="E2135">
        <v>5.4991554037936003</v>
      </c>
      <c r="F2135">
        <f t="shared" si="255"/>
        <v>3.4177472988151649E-3</v>
      </c>
      <c r="G2135" s="27">
        <v>26</v>
      </c>
      <c r="H2135">
        <f t="shared" si="256"/>
        <v>48.819594231481176</v>
      </c>
      <c r="I2135">
        <f t="shared" si="257"/>
        <v>0.1668530363138972</v>
      </c>
      <c r="J2135" s="97">
        <v>6.4174244736114302E-3</v>
      </c>
      <c r="K2135" s="98">
        <v>2134</v>
      </c>
      <c r="L2135">
        <f t="shared" si="258"/>
        <v>21608.674758653477</v>
      </c>
      <c r="M2135">
        <f t="shared" si="259"/>
        <v>131.7194372755896</v>
      </c>
      <c r="N2135" t="e">
        <f t="shared" si="260"/>
        <v>#N/A</v>
      </c>
      <c r="O2135" t="str">
        <f t="shared" si="261"/>
        <v>NA</v>
      </c>
      <c r="P2135" t="e">
        <v>#N/A</v>
      </c>
      <c r="Q2135">
        <v>131.7194372755896</v>
      </c>
      <c r="R2135" t="str" cm="1">
        <f t="array" ref="R2135">INDEX($U$2:$U$6,ROUNDUP(K2135/$T$2,0))</f>
        <v>40-60%</v>
      </c>
      <c r="V2135">
        <v>0</v>
      </c>
    </row>
    <row r="2136" spans="1:22" x14ac:dyDescent="0.25">
      <c r="A2136" s="26">
        <v>3244</v>
      </c>
      <c r="B2136" s="96" t="s">
        <v>1430</v>
      </c>
      <c r="C2136">
        <v>153081112</v>
      </c>
      <c r="D2136" t="s">
        <v>1429</v>
      </c>
      <c r="E2136">
        <v>20776.286755453999</v>
      </c>
      <c r="F2136">
        <f t="shared" si="255"/>
        <v>12.912546150064635</v>
      </c>
      <c r="G2136" s="27">
        <v>151</v>
      </c>
      <c r="H2136">
        <f t="shared" si="256"/>
        <v>7.4980062890271246E-2</v>
      </c>
      <c r="I2136">
        <f t="shared" si="257"/>
        <v>0.9681835224053762</v>
      </c>
      <c r="J2136" s="97">
        <v>6.4118114066581203E-3</v>
      </c>
      <c r="K2136" s="98">
        <v>2135</v>
      </c>
      <c r="L2136">
        <f t="shared" si="258"/>
        <v>21621.587304803543</v>
      </c>
      <c r="M2136">
        <f t="shared" si="259"/>
        <v>130.75125375318422</v>
      </c>
      <c r="N2136" t="e">
        <f t="shared" si="260"/>
        <v>#N/A</v>
      </c>
      <c r="O2136" t="str">
        <f t="shared" si="261"/>
        <v>NA</v>
      </c>
      <c r="P2136" t="e">
        <v>#N/A</v>
      </c>
      <c r="Q2136" t="e">
        <v>#N/A</v>
      </c>
      <c r="R2136" t="str" cm="1">
        <f t="array" ref="R2136">INDEX($U$2:$U$6,ROUNDUP(K2136/$T$2,0))</f>
        <v>40-60%</v>
      </c>
      <c r="V2136">
        <v>0</v>
      </c>
    </row>
    <row r="2137" spans="1:22" x14ac:dyDescent="0.25">
      <c r="A2137" s="26">
        <v>3409</v>
      </c>
      <c r="B2137" s="96" t="s">
        <v>1238</v>
      </c>
      <c r="C2137">
        <v>163751102</v>
      </c>
      <c r="D2137" t="s">
        <v>554</v>
      </c>
      <c r="E2137">
        <v>26618.918050447501</v>
      </c>
      <c r="F2137">
        <f t="shared" si="255"/>
        <v>16.543765102826288</v>
      </c>
      <c r="G2137" s="27">
        <v>172</v>
      </c>
      <c r="H2137">
        <f t="shared" si="256"/>
        <v>6.6537240903362743E-2</v>
      </c>
      <c r="I2137">
        <f t="shared" si="257"/>
        <v>1.1007764840953984</v>
      </c>
      <c r="J2137" s="97">
        <v>6.39986327962441E-3</v>
      </c>
      <c r="K2137" s="98">
        <v>2136</v>
      </c>
      <c r="L2137">
        <f t="shared" si="258"/>
        <v>21638.131069906369</v>
      </c>
      <c r="M2137">
        <f t="shared" si="259"/>
        <v>129.65047726908881</v>
      </c>
      <c r="N2137" t="e">
        <f t="shared" si="260"/>
        <v>#N/A</v>
      </c>
      <c r="O2137" t="str">
        <f t="shared" si="261"/>
        <v>NA</v>
      </c>
      <c r="P2137" t="e">
        <v>#N/A</v>
      </c>
      <c r="Q2137" t="e">
        <v>#N/A</v>
      </c>
      <c r="R2137" t="str" cm="1">
        <f t="array" ref="R2137">INDEX($U$2:$U$6,ROUNDUP(K2137/$T$2,0))</f>
        <v>40-60%</v>
      </c>
      <c r="V2137">
        <v>0</v>
      </c>
    </row>
    <row r="2138" spans="1:22" x14ac:dyDescent="0.25">
      <c r="A2138" s="26">
        <v>9640</v>
      </c>
      <c r="B2138" s="96" t="s">
        <v>3008</v>
      </c>
      <c r="C2138">
        <v>42291101</v>
      </c>
      <c r="D2138" t="s">
        <v>1800</v>
      </c>
      <c r="E2138">
        <v>1727.7804710538901</v>
      </c>
      <c r="F2138">
        <f t="shared" si="255"/>
        <v>1.0738225426065195</v>
      </c>
      <c r="G2138" s="27">
        <v>40</v>
      </c>
      <c r="H2138">
        <f t="shared" si="256"/>
        <v>0.23699275778321113</v>
      </c>
      <c r="I2138">
        <f t="shared" si="257"/>
        <v>0.25448816574209882</v>
      </c>
      <c r="J2138" s="97">
        <v>6.36220414355247E-3</v>
      </c>
      <c r="K2138" s="98">
        <v>2137</v>
      </c>
      <c r="L2138">
        <f t="shared" si="258"/>
        <v>21639.204892448975</v>
      </c>
      <c r="M2138">
        <f t="shared" si="259"/>
        <v>129.39598910334672</v>
      </c>
      <c r="N2138" t="e">
        <f t="shared" si="260"/>
        <v>#N/A</v>
      </c>
      <c r="O2138" t="str">
        <f t="shared" si="261"/>
        <v>NA</v>
      </c>
      <c r="P2138" t="e">
        <v>#N/A</v>
      </c>
      <c r="Q2138" t="e">
        <v>#N/A</v>
      </c>
      <c r="R2138" t="str" cm="1">
        <f t="array" ref="R2138">INDEX($U$2:$U$6,ROUNDUP(K2138/$T$2,0))</f>
        <v>40-60%</v>
      </c>
      <c r="V2138">
        <v>0</v>
      </c>
    </row>
    <row r="2139" spans="1:22" x14ac:dyDescent="0.25">
      <c r="A2139" s="26">
        <v>5813</v>
      </c>
      <c r="B2139" s="96" t="s">
        <v>4896</v>
      </c>
      <c r="C2139">
        <v>183071101</v>
      </c>
      <c r="D2139" t="s">
        <v>1708</v>
      </c>
      <c r="E2139">
        <v>4085.1757496456698</v>
      </c>
      <c r="F2139">
        <f t="shared" si="255"/>
        <v>2.538953231600789</v>
      </c>
      <c r="G2139" s="27">
        <v>27</v>
      </c>
      <c r="H2139">
        <f t="shared" si="256"/>
        <v>6.6502558610139484E-2</v>
      </c>
      <c r="I2139">
        <f t="shared" si="257"/>
        <v>0.16884688609293452</v>
      </c>
      <c r="J2139" s="97">
        <v>6.2535883738123899E-3</v>
      </c>
      <c r="K2139" s="98">
        <v>2138</v>
      </c>
      <c r="L2139">
        <f t="shared" si="258"/>
        <v>21641.743845680576</v>
      </c>
      <c r="M2139">
        <f t="shared" si="259"/>
        <v>129.2271422172538</v>
      </c>
      <c r="N2139" t="e">
        <f t="shared" si="260"/>
        <v>#N/A</v>
      </c>
      <c r="O2139" t="str">
        <f t="shared" si="261"/>
        <v>NA</v>
      </c>
      <c r="P2139" t="e">
        <v>#N/A</v>
      </c>
      <c r="Q2139" t="e">
        <v>#N/A</v>
      </c>
      <c r="R2139" t="str" cm="1">
        <f t="array" ref="R2139">INDEX($U$2:$U$6,ROUNDUP(K2139/$T$2,0))</f>
        <v>40-60%</v>
      </c>
      <c r="V2139">
        <v>0</v>
      </c>
    </row>
    <row r="2140" spans="1:22" x14ac:dyDescent="0.25">
      <c r="A2140" s="26">
        <v>5598</v>
      </c>
      <c r="B2140" s="96" t="s">
        <v>2806</v>
      </c>
      <c r="C2140">
        <v>163451702</v>
      </c>
      <c r="D2140" t="s">
        <v>933</v>
      </c>
      <c r="E2140">
        <v>541.29223378635299</v>
      </c>
      <c r="F2140">
        <f t="shared" si="255"/>
        <v>0.33641530999773339</v>
      </c>
      <c r="G2140" s="27">
        <v>29</v>
      </c>
      <c r="H2140">
        <f t="shared" si="256"/>
        <v>0.53861925719004378</v>
      </c>
      <c r="I2140">
        <f t="shared" si="257"/>
        <v>0.18119976437833746</v>
      </c>
      <c r="J2140" s="97">
        <v>6.24826773718405E-3</v>
      </c>
      <c r="K2140" s="98">
        <v>2139</v>
      </c>
      <c r="L2140">
        <f t="shared" si="258"/>
        <v>21642.080260990573</v>
      </c>
      <c r="M2140">
        <f t="shared" si="259"/>
        <v>129.04594245287547</v>
      </c>
      <c r="N2140" t="e">
        <f t="shared" si="260"/>
        <v>#N/A</v>
      </c>
      <c r="O2140" t="str">
        <f t="shared" si="261"/>
        <v>NA</v>
      </c>
      <c r="P2140">
        <v>129.04594245287547</v>
      </c>
      <c r="Q2140" t="e">
        <v>#N/A</v>
      </c>
      <c r="R2140" t="str" cm="1">
        <f t="array" ref="R2140">INDEX($U$2:$U$6,ROUNDUP(K2140/$T$2,0))</f>
        <v>40-60%</v>
      </c>
      <c r="V2140">
        <v>0</v>
      </c>
    </row>
    <row r="2141" spans="1:22" x14ac:dyDescent="0.25">
      <c r="A2141" s="26">
        <v>7823</v>
      </c>
      <c r="B2141" s="96" t="s">
        <v>1652</v>
      </c>
      <c r="C2141">
        <v>42761101</v>
      </c>
      <c r="D2141" t="s">
        <v>835</v>
      </c>
      <c r="E2141">
        <v>16133.3329761117</v>
      </c>
      <c r="F2141">
        <f t="shared" si="255"/>
        <v>10.02693161970895</v>
      </c>
      <c r="G2141" s="27">
        <v>68</v>
      </c>
      <c r="H2141">
        <f t="shared" si="256"/>
        <v>4.2282068761567752E-2</v>
      </c>
      <c r="I2141">
        <f t="shared" si="257"/>
        <v>0.42395941221207173</v>
      </c>
      <c r="J2141" s="97">
        <v>6.2346972384128199E-3</v>
      </c>
      <c r="K2141" s="98">
        <v>2140</v>
      </c>
      <c r="L2141">
        <f t="shared" si="258"/>
        <v>21652.107192610281</v>
      </c>
      <c r="M2141">
        <f t="shared" si="259"/>
        <v>128.62198304066339</v>
      </c>
      <c r="N2141" t="e">
        <f t="shared" si="260"/>
        <v>#N/A</v>
      </c>
      <c r="O2141" t="str">
        <f t="shared" si="261"/>
        <v>NA</v>
      </c>
      <c r="P2141">
        <v>128.62198304066339</v>
      </c>
      <c r="Q2141" t="e">
        <v>#N/A</v>
      </c>
      <c r="R2141" t="str" cm="1">
        <f t="array" ref="R2141">INDEX($U$2:$U$6,ROUNDUP(K2141/$T$2,0))</f>
        <v>40-60%</v>
      </c>
      <c r="V2141">
        <v>0</v>
      </c>
    </row>
    <row r="2142" spans="1:22" x14ac:dyDescent="0.25">
      <c r="A2142" s="26">
        <v>3839</v>
      </c>
      <c r="B2142" s="96" t="s">
        <v>159</v>
      </c>
      <c r="C2142">
        <v>102831105</v>
      </c>
      <c r="D2142" t="s">
        <v>2112</v>
      </c>
      <c r="E2142">
        <v>24265.0128645806</v>
      </c>
      <c r="F2142">
        <f t="shared" si="255"/>
        <v>15.080803520559726</v>
      </c>
      <c r="G2142" s="27">
        <v>233</v>
      </c>
      <c r="H2142">
        <f t="shared" si="256"/>
        <v>9.6166544014975736E-2</v>
      </c>
      <c r="I2142">
        <f t="shared" si="257"/>
        <v>1.450268755541108</v>
      </c>
      <c r="J2142" s="97">
        <v>6.2243294229232101E-3</v>
      </c>
      <c r="K2142" s="98">
        <v>2141</v>
      </c>
      <c r="L2142">
        <f t="shared" si="258"/>
        <v>21667.18799613084</v>
      </c>
      <c r="M2142">
        <f t="shared" si="259"/>
        <v>127.17171428512229</v>
      </c>
      <c r="N2142" t="e">
        <f t="shared" si="260"/>
        <v>#N/A</v>
      </c>
      <c r="O2142" t="str">
        <f t="shared" si="261"/>
        <v>NA</v>
      </c>
      <c r="P2142" t="e">
        <v>#N/A</v>
      </c>
      <c r="Q2142" t="e">
        <v>#N/A</v>
      </c>
      <c r="R2142" t="str" cm="1">
        <f t="array" ref="R2142">INDEX($U$2:$U$6,ROUNDUP(K2142/$T$2,0))</f>
        <v>40-60%</v>
      </c>
      <c r="V2142">
        <v>0</v>
      </c>
    </row>
    <row r="2143" spans="1:22" x14ac:dyDescent="0.25">
      <c r="A2143" s="26">
        <v>955</v>
      </c>
      <c r="B2143" s="96" t="s">
        <v>2021</v>
      </c>
      <c r="C2143">
        <v>162821701</v>
      </c>
      <c r="D2143" t="s">
        <v>1017</v>
      </c>
      <c r="E2143">
        <v>16584.884197900901</v>
      </c>
      <c r="F2143">
        <f t="shared" si="255"/>
        <v>10.307572528216843</v>
      </c>
      <c r="G2143" s="27">
        <v>95</v>
      </c>
      <c r="H2143">
        <f t="shared" si="256"/>
        <v>5.7288563062421062E-2</v>
      </c>
      <c r="I2143">
        <f t="shared" si="257"/>
        <v>0.5905060188032295</v>
      </c>
      <c r="J2143" s="97">
        <v>6.2158528295076796E-3</v>
      </c>
      <c r="K2143" s="98">
        <v>2142</v>
      </c>
      <c r="L2143">
        <f t="shared" si="258"/>
        <v>21677.495568659058</v>
      </c>
      <c r="M2143">
        <f t="shared" si="259"/>
        <v>126.58120826631907</v>
      </c>
      <c r="N2143" t="e">
        <f t="shared" si="260"/>
        <v>#N/A</v>
      </c>
      <c r="O2143" t="str">
        <f t="shared" si="261"/>
        <v>NA</v>
      </c>
      <c r="P2143" t="e">
        <v>#N/A</v>
      </c>
      <c r="Q2143" t="e">
        <v>#N/A</v>
      </c>
      <c r="R2143" t="str" cm="1">
        <f t="array" ref="R2143">INDEX($U$2:$U$6,ROUNDUP(K2143/$T$2,0))</f>
        <v>40-60%</v>
      </c>
      <c r="V2143">
        <v>0</v>
      </c>
    </row>
    <row r="2144" spans="1:22" x14ac:dyDescent="0.25">
      <c r="A2144" s="26">
        <v>165</v>
      </c>
      <c r="B2144" s="96" t="s">
        <v>854</v>
      </c>
      <c r="C2144">
        <v>103201101</v>
      </c>
      <c r="D2144" t="s">
        <v>412</v>
      </c>
      <c r="E2144">
        <v>19681.588080109799</v>
      </c>
      <c r="F2144">
        <f t="shared" si="255"/>
        <v>12.232186501000497</v>
      </c>
      <c r="G2144" s="27">
        <v>66</v>
      </c>
      <c r="H2144">
        <f t="shared" si="256"/>
        <v>3.3478500742027829E-2</v>
      </c>
      <c r="I2144">
        <f t="shared" si="257"/>
        <v>0.40951526485036793</v>
      </c>
      <c r="J2144" s="97">
        <v>6.2047767401570897E-3</v>
      </c>
      <c r="K2144" s="98">
        <v>2143</v>
      </c>
      <c r="L2144">
        <f t="shared" si="258"/>
        <v>21689.72775516006</v>
      </c>
      <c r="M2144">
        <f t="shared" si="259"/>
        <v>126.1716930014687</v>
      </c>
      <c r="N2144" t="e">
        <f t="shared" si="260"/>
        <v>#N/A</v>
      </c>
      <c r="O2144" t="str">
        <f t="shared" si="261"/>
        <v>NA</v>
      </c>
      <c r="P2144" t="e">
        <v>#N/A</v>
      </c>
      <c r="Q2144" t="e">
        <v>#N/A</v>
      </c>
      <c r="R2144" t="str" cm="1">
        <f t="array" ref="R2144">INDEX($U$2:$U$6,ROUNDUP(K2144/$T$2,0))</f>
        <v>40-60%</v>
      </c>
      <c r="V2144">
        <v>0</v>
      </c>
    </row>
    <row r="2145" spans="1:22" x14ac:dyDescent="0.25">
      <c r="A2145" s="26">
        <v>2120</v>
      </c>
      <c r="B2145" s="96" t="s">
        <v>142</v>
      </c>
      <c r="C2145">
        <v>152481103</v>
      </c>
      <c r="D2145" t="s">
        <v>928</v>
      </c>
      <c r="E2145">
        <v>28555.341244700601</v>
      </c>
      <c r="F2145">
        <f t="shared" si="255"/>
        <v>17.747259940771038</v>
      </c>
      <c r="G2145" s="27">
        <v>201</v>
      </c>
      <c r="H2145">
        <f t="shared" si="256"/>
        <v>7.0260226378797905E-2</v>
      </c>
      <c r="I2145">
        <f t="shared" si="257"/>
        <v>1.2469265010419446</v>
      </c>
      <c r="J2145" s="97">
        <v>6.2036144330445001E-3</v>
      </c>
      <c r="K2145" s="98">
        <v>2144</v>
      </c>
      <c r="L2145">
        <f t="shared" si="258"/>
        <v>21707.47501510083</v>
      </c>
      <c r="M2145">
        <f t="shared" si="259"/>
        <v>124.92476650042676</v>
      </c>
      <c r="N2145" t="e">
        <f t="shared" si="260"/>
        <v>#N/A</v>
      </c>
      <c r="O2145" t="str">
        <f t="shared" si="261"/>
        <v>NA</v>
      </c>
      <c r="P2145">
        <v>124.92476650042676</v>
      </c>
      <c r="Q2145" t="e">
        <v>#N/A</v>
      </c>
      <c r="R2145" t="str" cm="1">
        <f t="array" ref="R2145">INDEX($U$2:$U$6,ROUNDUP(K2145/$T$2,0))</f>
        <v>40-60%</v>
      </c>
      <c r="V2145">
        <v>23.838636363636361</v>
      </c>
    </row>
    <row r="2146" spans="1:22" x14ac:dyDescent="0.25">
      <c r="A2146" s="26">
        <v>4607</v>
      </c>
      <c r="B2146" s="96" t="s">
        <v>1639</v>
      </c>
      <c r="C2146">
        <v>83371107</v>
      </c>
      <c r="D2146" t="s">
        <v>1638</v>
      </c>
      <c r="E2146">
        <v>17928.384295914799</v>
      </c>
      <c r="F2146">
        <f t="shared" si="255"/>
        <v>11.14256326657228</v>
      </c>
      <c r="G2146" s="27">
        <v>104</v>
      </c>
      <c r="H2146">
        <f t="shared" si="256"/>
        <v>5.7799664714442957E-2</v>
      </c>
      <c r="I2146">
        <f t="shared" si="257"/>
        <v>0.64403642086734603</v>
      </c>
      <c r="J2146" s="97">
        <v>6.1926578929552504E-3</v>
      </c>
      <c r="K2146" s="98">
        <v>2145</v>
      </c>
      <c r="L2146">
        <f t="shared" si="258"/>
        <v>21718.617578367401</v>
      </c>
      <c r="M2146">
        <f t="shared" si="259"/>
        <v>124.2807300795594</v>
      </c>
      <c r="N2146" t="e">
        <f t="shared" si="260"/>
        <v>#N/A</v>
      </c>
      <c r="O2146" t="str">
        <f t="shared" si="261"/>
        <v>NA</v>
      </c>
      <c r="P2146" t="e">
        <v>#N/A</v>
      </c>
      <c r="Q2146" t="e">
        <v>#N/A</v>
      </c>
      <c r="R2146" t="str" cm="1">
        <f t="array" ref="R2146">INDEX($U$2:$U$6,ROUNDUP(K2146/$T$2,0))</f>
        <v>40-60%</v>
      </c>
      <c r="V2146">
        <v>0</v>
      </c>
    </row>
    <row r="2147" spans="1:22" x14ac:dyDescent="0.25">
      <c r="A2147" s="26">
        <v>1564</v>
      </c>
      <c r="B2147" s="96" t="s">
        <v>2813</v>
      </c>
      <c r="C2147">
        <v>182631101</v>
      </c>
      <c r="D2147" t="s">
        <v>2003</v>
      </c>
      <c r="E2147">
        <v>3311.09683169544</v>
      </c>
      <c r="F2147">
        <f t="shared" si="255"/>
        <v>2.0578600569890866</v>
      </c>
      <c r="G2147" s="27">
        <v>67</v>
      </c>
      <c r="H2147">
        <f t="shared" si="256"/>
        <v>0.20040206078078462</v>
      </c>
      <c r="I2147">
        <f t="shared" si="257"/>
        <v>0.41239939621907584</v>
      </c>
      <c r="J2147" s="97">
        <v>6.1552148689414301E-3</v>
      </c>
      <c r="K2147" s="98">
        <v>2146</v>
      </c>
      <c r="L2147">
        <f t="shared" si="258"/>
        <v>21720.67543842439</v>
      </c>
      <c r="M2147">
        <f t="shared" si="259"/>
        <v>123.86833068334033</v>
      </c>
      <c r="N2147" t="e">
        <f t="shared" si="260"/>
        <v>#N/A</v>
      </c>
      <c r="O2147" t="str">
        <f t="shared" si="261"/>
        <v>NA</v>
      </c>
      <c r="P2147" t="e">
        <v>#N/A</v>
      </c>
      <c r="Q2147" t="e">
        <v>#N/A</v>
      </c>
      <c r="R2147" t="str" cm="1">
        <f t="array" ref="R2147">INDEX($U$2:$U$6,ROUNDUP(K2147/$T$2,0))</f>
        <v>40-60%</v>
      </c>
      <c r="V2147">
        <v>0</v>
      </c>
    </row>
    <row r="2148" spans="1:22" x14ac:dyDescent="0.25">
      <c r="A2148" s="26">
        <v>4427</v>
      </c>
      <c r="B2148" s="96" t="s">
        <v>2265</v>
      </c>
      <c r="C2148">
        <v>153081111</v>
      </c>
      <c r="D2148" t="s">
        <v>2181</v>
      </c>
      <c r="E2148">
        <v>15254.777066656299</v>
      </c>
      <c r="F2148">
        <f t="shared" si="255"/>
        <v>9.4809055728131124</v>
      </c>
      <c r="G2148" s="27">
        <v>163</v>
      </c>
      <c r="H2148">
        <f t="shared" si="256"/>
        <v>0.10546754217186015</v>
      </c>
      <c r="I2148">
        <f t="shared" si="257"/>
        <v>0.99992780832809081</v>
      </c>
      <c r="J2148" s="97">
        <v>6.1345264314606801E-3</v>
      </c>
      <c r="K2148" s="98">
        <v>2147</v>
      </c>
      <c r="L2148">
        <f t="shared" si="258"/>
        <v>21730.156343997205</v>
      </c>
      <c r="M2148">
        <f t="shared" si="259"/>
        <v>122.86840287501224</v>
      </c>
      <c r="N2148" t="e">
        <f t="shared" si="260"/>
        <v>#N/A</v>
      </c>
      <c r="O2148" t="str">
        <f t="shared" si="261"/>
        <v>NA</v>
      </c>
      <c r="P2148" t="e">
        <v>#N/A</v>
      </c>
      <c r="Q2148" t="e">
        <v>#N/A</v>
      </c>
      <c r="R2148" t="str" cm="1">
        <f t="array" ref="R2148">INDEX($U$2:$U$6,ROUNDUP(K2148/$T$2,0))</f>
        <v>40-60%</v>
      </c>
      <c r="V2148">
        <v>0</v>
      </c>
    </row>
    <row r="2149" spans="1:22" x14ac:dyDescent="0.25">
      <c r="A2149" s="26">
        <v>9649</v>
      </c>
      <c r="B2149" s="96" t="s">
        <v>137</v>
      </c>
      <c r="C2149">
        <v>82021107</v>
      </c>
      <c r="D2149" t="s">
        <v>1252</v>
      </c>
      <c r="E2149">
        <v>13957.172886832101</v>
      </c>
      <c r="F2149">
        <f t="shared" si="255"/>
        <v>8.6744393330218159</v>
      </c>
      <c r="G2149" s="27">
        <v>61</v>
      </c>
      <c r="H2149">
        <f t="shared" si="256"/>
        <v>4.3080769903310188E-2</v>
      </c>
      <c r="I2149">
        <f t="shared" si="257"/>
        <v>0.37370152494613634</v>
      </c>
      <c r="J2149" s="97">
        <v>6.1262545073137104E-3</v>
      </c>
      <c r="K2149" s="98">
        <v>2148</v>
      </c>
      <c r="L2149">
        <f t="shared" si="258"/>
        <v>21738.830783330228</v>
      </c>
      <c r="M2149">
        <f t="shared" si="259"/>
        <v>122.49470135006609</v>
      </c>
      <c r="N2149">
        <f t="shared" si="260"/>
        <v>122.49470135006609</v>
      </c>
      <c r="O2149" t="str">
        <f t="shared" si="261"/>
        <v>LOS GATOS 1107LA60</v>
      </c>
      <c r="P2149" t="e">
        <v>#N/A</v>
      </c>
      <c r="Q2149" t="e">
        <v>#N/A</v>
      </c>
      <c r="R2149" t="str" cm="1">
        <f t="array" ref="R2149">INDEX($U$2:$U$6,ROUNDUP(K2149/$T$2,0))</f>
        <v>40-60%</v>
      </c>
      <c r="V2149">
        <v>0</v>
      </c>
    </row>
    <row r="2150" spans="1:22" x14ac:dyDescent="0.25">
      <c r="A2150" s="26">
        <v>3992</v>
      </c>
      <c r="B2150" s="96" t="s">
        <v>1186</v>
      </c>
      <c r="C2150">
        <v>102541102</v>
      </c>
      <c r="D2150" t="s">
        <v>394</v>
      </c>
      <c r="E2150">
        <v>11680.2523363533</v>
      </c>
      <c r="F2150">
        <f t="shared" si="255"/>
        <v>7.2593240126496585</v>
      </c>
      <c r="G2150" s="27">
        <v>80</v>
      </c>
      <c r="H2150">
        <f t="shared" si="256"/>
        <v>6.7382484705023907E-2</v>
      </c>
      <c r="I2150">
        <f t="shared" si="257"/>
        <v>0.4891512892511784</v>
      </c>
      <c r="J2150" s="97">
        <v>6.1143911156397298E-3</v>
      </c>
      <c r="K2150" s="98">
        <v>2149</v>
      </c>
      <c r="L2150">
        <f t="shared" si="258"/>
        <v>21746.090107342876</v>
      </c>
      <c r="M2150">
        <f t="shared" si="259"/>
        <v>122.00555006081491</v>
      </c>
      <c r="N2150" t="e">
        <f t="shared" si="260"/>
        <v>#N/A</v>
      </c>
      <c r="O2150" t="str">
        <f t="shared" si="261"/>
        <v>NA</v>
      </c>
      <c r="P2150" t="e">
        <v>#N/A</v>
      </c>
      <c r="Q2150" t="e">
        <v>#N/A</v>
      </c>
      <c r="R2150" t="str" cm="1">
        <f t="array" ref="R2150">INDEX($U$2:$U$6,ROUNDUP(K2150/$T$2,0))</f>
        <v>40-60%</v>
      </c>
      <c r="V2150">
        <v>7.5810606060606061</v>
      </c>
    </row>
    <row r="2151" spans="1:22" x14ac:dyDescent="0.25">
      <c r="A2151" s="26">
        <v>4576</v>
      </c>
      <c r="B2151" s="96" t="s">
        <v>4897</v>
      </c>
      <c r="C2151">
        <v>14341106</v>
      </c>
      <c r="D2151" t="s">
        <v>2115</v>
      </c>
      <c r="E2151">
        <v>6042.2887545788999</v>
      </c>
      <c r="F2151">
        <f t="shared" si="255"/>
        <v>3.7553068704654442</v>
      </c>
      <c r="G2151" s="27">
        <v>50</v>
      </c>
      <c r="H2151">
        <f t="shared" si="256"/>
        <v>8.0927171049466715E-2</v>
      </c>
      <c r="I2151">
        <f t="shared" si="257"/>
        <v>0.30390636144939454</v>
      </c>
      <c r="J2151" s="97">
        <v>6.0781272289878903E-3</v>
      </c>
      <c r="K2151" s="98">
        <v>2150</v>
      </c>
      <c r="L2151">
        <f t="shared" si="258"/>
        <v>21749.845414213341</v>
      </c>
      <c r="M2151">
        <f t="shared" si="259"/>
        <v>121.70164369936552</v>
      </c>
      <c r="N2151" t="e">
        <f t="shared" si="260"/>
        <v>#N/A</v>
      </c>
      <c r="O2151" t="str">
        <f t="shared" si="261"/>
        <v>NA</v>
      </c>
      <c r="P2151" t="e">
        <v>#N/A</v>
      </c>
      <c r="Q2151" t="e">
        <v>#N/A</v>
      </c>
      <c r="R2151" t="str" cm="1">
        <f t="array" ref="R2151">INDEX($U$2:$U$6,ROUNDUP(K2151/$T$2,0))</f>
        <v>40-60%</v>
      </c>
      <c r="V2151">
        <v>0</v>
      </c>
    </row>
    <row r="2152" spans="1:22" x14ac:dyDescent="0.25">
      <c r="A2152" s="26">
        <v>10363</v>
      </c>
      <c r="B2152" s="96" t="s">
        <v>4898</v>
      </c>
      <c r="C2152">
        <v>13111114</v>
      </c>
      <c r="D2152" t="s">
        <v>3836</v>
      </c>
      <c r="E2152">
        <v>582.36730472753095</v>
      </c>
      <c r="F2152">
        <f t="shared" si="255"/>
        <v>0.36194363252177186</v>
      </c>
      <c r="G2152" s="27">
        <v>5</v>
      </c>
      <c r="H2152">
        <f t="shared" si="256"/>
        <v>8.3813060765343991E-2</v>
      </c>
      <c r="I2152">
        <f t="shared" si="257"/>
        <v>3.0335603666176603E-2</v>
      </c>
      <c r="J2152" s="97">
        <v>6.0671207332353202E-3</v>
      </c>
      <c r="K2152" s="98">
        <v>2151</v>
      </c>
      <c r="L2152">
        <f t="shared" si="258"/>
        <v>21750.207357845862</v>
      </c>
      <c r="M2152">
        <f t="shared" si="259"/>
        <v>121.67130809569935</v>
      </c>
      <c r="N2152" t="e">
        <f t="shared" si="260"/>
        <v>#N/A</v>
      </c>
      <c r="O2152" t="str">
        <f t="shared" si="261"/>
        <v>NA</v>
      </c>
      <c r="P2152" t="e">
        <v>#N/A</v>
      </c>
      <c r="Q2152" t="e">
        <v>#N/A</v>
      </c>
      <c r="R2152" t="str" cm="1">
        <f t="array" ref="R2152">INDEX($U$2:$U$6,ROUNDUP(K2152/$T$2,0))</f>
        <v>40-60%</v>
      </c>
      <c r="V2152">
        <v>0</v>
      </c>
    </row>
    <row r="2153" spans="1:22" x14ac:dyDescent="0.25">
      <c r="A2153" s="26">
        <v>7007</v>
      </c>
      <c r="B2153" s="96" t="s">
        <v>1147</v>
      </c>
      <c r="C2153">
        <v>103031102</v>
      </c>
      <c r="D2153" t="s">
        <v>519</v>
      </c>
      <c r="E2153">
        <v>25178.961163854699</v>
      </c>
      <c r="F2153">
        <f t="shared" si="255"/>
        <v>15.64882608070522</v>
      </c>
      <c r="G2153" s="27">
        <v>103</v>
      </c>
      <c r="H2153">
        <f t="shared" si="256"/>
        <v>3.9721186307344454E-2</v>
      </c>
      <c r="I2153">
        <f t="shared" si="257"/>
        <v>0.62158993624292291</v>
      </c>
      <c r="J2153" s="97">
        <v>6.0348537499312904E-3</v>
      </c>
      <c r="K2153" s="98">
        <v>2152</v>
      </c>
      <c r="L2153">
        <f t="shared" si="258"/>
        <v>21765.856183926568</v>
      </c>
      <c r="M2153">
        <f t="shared" si="259"/>
        <v>121.04971815945642</v>
      </c>
      <c r="N2153" t="e">
        <f t="shared" si="260"/>
        <v>#N/A</v>
      </c>
      <c r="O2153" t="str">
        <f t="shared" si="261"/>
        <v>NA</v>
      </c>
      <c r="P2153" t="e">
        <v>#N/A</v>
      </c>
      <c r="Q2153" t="e">
        <v>#N/A</v>
      </c>
      <c r="R2153" t="str" cm="1">
        <f t="array" ref="R2153">INDEX($U$2:$U$6,ROUNDUP(K2153/$T$2,0))</f>
        <v>40-60%</v>
      </c>
      <c r="V2153">
        <v>0</v>
      </c>
    </row>
    <row r="2154" spans="1:22" x14ac:dyDescent="0.25">
      <c r="A2154" s="26">
        <v>3531</v>
      </c>
      <c r="B2154" s="96" t="s">
        <v>2405</v>
      </c>
      <c r="C2154">
        <v>24101103</v>
      </c>
      <c r="D2154" t="s">
        <v>1916</v>
      </c>
      <c r="E2154">
        <v>1386.5142994319999</v>
      </c>
      <c r="F2154">
        <f t="shared" si="255"/>
        <v>0.86172423830453693</v>
      </c>
      <c r="G2154" s="27">
        <v>68</v>
      </c>
      <c r="H2154">
        <f t="shared" si="256"/>
        <v>0.47354081659957042</v>
      </c>
      <c r="I2154">
        <f t="shared" si="257"/>
        <v>0.40806159949037324</v>
      </c>
      <c r="J2154" s="97">
        <v>6.0009058748584296E-3</v>
      </c>
      <c r="K2154" s="98">
        <v>2153</v>
      </c>
      <c r="L2154">
        <f t="shared" si="258"/>
        <v>21766.717908164872</v>
      </c>
      <c r="M2154">
        <f t="shared" si="259"/>
        <v>120.64165655996605</v>
      </c>
      <c r="N2154" t="e">
        <f t="shared" si="260"/>
        <v>#N/A</v>
      </c>
      <c r="O2154" t="str">
        <f t="shared" si="261"/>
        <v>NA</v>
      </c>
      <c r="P2154" t="e">
        <v>#N/A</v>
      </c>
      <c r="Q2154" t="e">
        <v>#N/A</v>
      </c>
      <c r="R2154" t="str" cm="1">
        <f t="array" ref="R2154">INDEX($U$2:$U$6,ROUNDUP(K2154/$T$2,0))</f>
        <v>40-60%</v>
      </c>
      <c r="V2154">
        <v>0</v>
      </c>
    </row>
    <row r="2155" spans="1:22" x14ac:dyDescent="0.25">
      <c r="A2155" s="26">
        <v>9344</v>
      </c>
      <c r="B2155" s="96" t="s">
        <v>4899</v>
      </c>
      <c r="C2155">
        <v>24101101</v>
      </c>
      <c r="D2155" t="s">
        <v>1328</v>
      </c>
      <c r="E2155">
        <v>1364.92686678683</v>
      </c>
      <c r="F2155">
        <f t="shared" si="255"/>
        <v>0.84830756170716592</v>
      </c>
      <c r="G2155" s="27">
        <v>9</v>
      </c>
      <c r="H2155">
        <f t="shared" si="256"/>
        <v>6.3664201402113346E-2</v>
      </c>
      <c r="I2155">
        <f t="shared" si="257"/>
        <v>5.4006823459460701E-2</v>
      </c>
      <c r="J2155" s="97">
        <v>6.0007581621623002E-3</v>
      </c>
      <c r="K2155" s="98">
        <v>2154</v>
      </c>
      <c r="L2155">
        <f t="shared" si="258"/>
        <v>21767.56621572658</v>
      </c>
      <c r="M2155">
        <f t="shared" si="259"/>
        <v>120.58764973650659</v>
      </c>
      <c r="N2155" t="e">
        <f t="shared" si="260"/>
        <v>#N/A</v>
      </c>
      <c r="O2155" t="str">
        <f t="shared" si="261"/>
        <v>NA</v>
      </c>
      <c r="P2155" t="e">
        <v>#N/A</v>
      </c>
      <c r="Q2155" t="e">
        <v>#N/A</v>
      </c>
      <c r="R2155" t="str" cm="1">
        <f t="array" ref="R2155">INDEX($U$2:$U$6,ROUNDUP(K2155/$T$2,0))</f>
        <v>40-60%</v>
      </c>
      <c r="V2155">
        <v>0</v>
      </c>
    </row>
    <row r="2156" spans="1:22" x14ac:dyDescent="0.25">
      <c r="A2156" s="26">
        <v>10526</v>
      </c>
      <c r="B2156" s="96" t="s">
        <v>4900</v>
      </c>
      <c r="C2156">
        <v>42151108</v>
      </c>
      <c r="D2156" t="s">
        <v>2714</v>
      </c>
      <c r="E2156">
        <v>219.13138386859799</v>
      </c>
      <c r="F2156">
        <f t="shared" si="255"/>
        <v>0.13619104031609572</v>
      </c>
      <c r="G2156" s="27">
        <v>4</v>
      </c>
      <c r="H2156">
        <f t="shared" si="256"/>
        <v>0.17605522810607582</v>
      </c>
      <c r="I2156">
        <f t="shared" si="257"/>
        <v>2.3977144668853999E-2</v>
      </c>
      <c r="J2156" s="97">
        <v>5.9942861672134997E-3</v>
      </c>
      <c r="K2156" s="98">
        <v>2155</v>
      </c>
      <c r="L2156">
        <f t="shared" si="258"/>
        <v>21767.702406766897</v>
      </c>
      <c r="M2156">
        <f t="shared" si="259"/>
        <v>120.56367259183774</v>
      </c>
      <c r="N2156" t="e">
        <f t="shared" si="260"/>
        <v>#N/A</v>
      </c>
      <c r="O2156" t="str">
        <f t="shared" si="261"/>
        <v>NA</v>
      </c>
      <c r="P2156" t="e">
        <v>#N/A</v>
      </c>
      <c r="Q2156" t="e">
        <v>#N/A</v>
      </c>
      <c r="R2156" t="str" cm="1">
        <f t="array" ref="R2156">INDEX($U$2:$U$6,ROUNDUP(K2156/$T$2,0))</f>
        <v>40-60%</v>
      </c>
      <c r="V2156">
        <v>0</v>
      </c>
    </row>
    <row r="2157" spans="1:22" x14ac:dyDescent="0.25">
      <c r="A2157" s="26">
        <v>3796</v>
      </c>
      <c r="B2157" s="96" t="s">
        <v>1537</v>
      </c>
      <c r="C2157">
        <v>83622106</v>
      </c>
      <c r="D2157" t="s">
        <v>974</v>
      </c>
      <c r="E2157">
        <v>25177.139882923198</v>
      </c>
      <c r="F2157">
        <f t="shared" si="255"/>
        <v>15.647694147248725</v>
      </c>
      <c r="G2157" s="27">
        <v>145</v>
      </c>
      <c r="H2157">
        <f t="shared" si="256"/>
        <v>5.4946008499761487E-2</v>
      </c>
      <c r="I2157">
        <f t="shared" si="257"/>
        <v>0.85977833561639649</v>
      </c>
      <c r="J2157" s="97">
        <v>5.9295057628716997E-3</v>
      </c>
      <c r="K2157" s="98">
        <v>2156</v>
      </c>
      <c r="L2157">
        <f t="shared" si="258"/>
        <v>21783.350100914147</v>
      </c>
      <c r="M2157">
        <f t="shared" si="259"/>
        <v>119.70389425622135</v>
      </c>
      <c r="N2157" t="e">
        <f t="shared" si="260"/>
        <v>#N/A</v>
      </c>
      <c r="O2157" t="str">
        <f t="shared" si="261"/>
        <v>NA</v>
      </c>
      <c r="P2157" t="e">
        <v>#N/A</v>
      </c>
      <c r="Q2157" t="e">
        <v>#N/A</v>
      </c>
      <c r="R2157" t="str" cm="1">
        <f t="array" ref="R2157">INDEX($U$2:$U$6,ROUNDUP(K2157/$T$2,0))</f>
        <v>40-60%</v>
      </c>
      <c r="V2157">
        <v>0</v>
      </c>
    </row>
    <row r="2158" spans="1:22" x14ac:dyDescent="0.25">
      <c r="A2158" s="26">
        <v>2601</v>
      </c>
      <c r="B2158" s="96" t="s">
        <v>2071</v>
      </c>
      <c r="C2158">
        <v>152481106</v>
      </c>
      <c r="D2158" t="s">
        <v>651</v>
      </c>
      <c r="E2158">
        <v>15810.275276165699</v>
      </c>
      <c r="F2158">
        <f t="shared" si="255"/>
        <v>9.826149954111683</v>
      </c>
      <c r="G2158" s="27">
        <v>123</v>
      </c>
      <c r="H2158">
        <f t="shared" si="256"/>
        <v>7.4065101054733185E-2</v>
      </c>
      <c r="I2158">
        <f t="shared" si="257"/>
        <v>0.72777478933024364</v>
      </c>
      <c r="J2158" s="97">
        <v>5.9168682059369399E-3</v>
      </c>
      <c r="K2158" s="98">
        <v>2157</v>
      </c>
      <c r="L2158">
        <f t="shared" si="258"/>
        <v>21793.176250868259</v>
      </c>
      <c r="M2158">
        <f t="shared" si="259"/>
        <v>118.97611946689111</v>
      </c>
      <c r="N2158" t="e">
        <f t="shared" si="260"/>
        <v>#N/A</v>
      </c>
      <c r="O2158" t="str">
        <f t="shared" si="261"/>
        <v>NA</v>
      </c>
      <c r="P2158" t="e">
        <v>#N/A</v>
      </c>
      <c r="Q2158" t="e">
        <v>#N/A</v>
      </c>
      <c r="R2158" t="str" cm="1">
        <f t="array" ref="R2158">INDEX($U$2:$U$6,ROUNDUP(K2158/$T$2,0))</f>
        <v>40-60%</v>
      </c>
      <c r="V2158">
        <v>0</v>
      </c>
    </row>
    <row r="2159" spans="1:22" x14ac:dyDescent="0.25">
      <c r="A2159" s="26">
        <v>2204</v>
      </c>
      <c r="B2159" s="96" t="s">
        <v>2095</v>
      </c>
      <c r="C2159">
        <v>254421103</v>
      </c>
      <c r="D2159" t="s">
        <v>263</v>
      </c>
      <c r="E2159">
        <v>14989.8273241802</v>
      </c>
      <c r="F2159">
        <f t="shared" si="255"/>
        <v>9.3162382375265373</v>
      </c>
      <c r="G2159" s="27">
        <v>104</v>
      </c>
      <c r="H2159">
        <f t="shared" si="256"/>
        <v>6.5967386599278158E-2</v>
      </c>
      <c r="I2159">
        <f t="shared" si="257"/>
        <v>0.6145678894658908</v>
      </c>
      <c r="J2159" s="97">
        <v>5.9093066294797197E-3</v>
      </c>
      <c r="K2159" s="98">
        <v>2158</v>
      </c>
      <c r="L2159">
        <f t="shared" si="258"/>
        <v>21802.492489105785</v>
      </c>
      <c r="M2159">
        <f t="shared" si="259"/>
        <v>118.36155157742522</v>
      </c>
      <c r="N2159" t="e">
        <f t="shared" si="260"/>
        <v>#N/A</v>
      </c>
      <c r="O2159" t="str">
        <f t="shared" si="261"/>
        <v>NA</v>
      </c>
      <c r="P2159" t="e">
        <v>#N/A</v>
      </c>
      <c r="Q2159" t="e">
        <v>#N/A</v>
      </c>
      <c r="R2159" t="str" cm="1">
        <f t="array" ref="R2159">INDEX($U$2:$U$6,ROUNDUP(K2159/$T$2,0))</f>
        <v>40-60%</v>
      </c>
      <c r="V2159">
        <v>0</v>
      </c>
    </row>
    <row r="2160" spans="1:22" x14ac:dyDescent="0.25">
      <c r="A2160" s="26">
        <v>2618</v>
      </c>
      <c r="B2160" s="96" t="s">
        <v>3969</v>
      </c>
      <c r="C2160">
        <v>253801101</v>
      </c>
      <c r="D2160" t="s">
        <v>3968</v>
      </c>
      <c r="E2160">
        <v>345.98528898161197</v>
      </c>
      <c r="F2160">
        <f t="shared" si="255"/>
        <v>0.21503125480522808</v>
      </c>
      <c r="G2160" s="27">
        <v>66</v>
      </c>
      <c r="H2160">
        <f t="shared" si="256"/>
        <v>1.8128780819913211</v>
      </c>
      <c r="I2160">
        <f t="shared" si="257"/>
        <v>0.38982544877948894</v>
      </c>
      <c r="J2160" s="97">
        <v>5.9064461936286202E-3</v>
      </c>
      <c r="K2160" s="98">
        <v>2159</v>
      </c>
      <c r="L2160">
        <f t="shared" si="258"/>
        <v>21802.707520360589</v>
      </c>
      <c r="M2160">
        <f t="shared" si="259"/>
        <v>117.97172612864573</v>
      </c>
      <c r="N2160" t="e">
        <f t="shared" si="260"/>
        <v>#N/A</v>
      </c>
      <c r="O2160" t="str">
        <f t="shared" si="261"/>
        <v>NA</v>
      </c>
      <c r="P2160" t="e">
        <v>#N/A</v>
      </c>
      <c r="Q2160" t="e">
        <v>#N/A</v>
      </c>
      <c r="R2160" t="str" cm="1">
        <f t="array" ref="R2160">INDEX($U$2:$U$6,ROUNDUP(K2160/$T$2,0))</f>
        <v>40-60%</v>
      </c>
      <c r="V2160">
        <v>0</v>
      </c>
    </row>
    <row r="2161" spans="1:22" x14ac:dyDescent="0.25">
      <c r="A2161" s="26">
        <v>6041</v>
      </c>
      <c r="B2161" s="96" t="s">
        <v>2722</v>
      </c>
      <c r="C2161">
        <v>83622106</v>
      </c>
      <c r="D2161" t="s">
        <v>974</v>
      </c>
      <c r="E2161">
        <v>3806.5671370886998</v>
      </c>
      <c r="F2161">
        <f t="shared" si="255"/>
        <v>2.3657968533801741</v>
      </c>
      <c r="G2161" s="27">
        <v>55</v>
      </c>
      <c r="H2161">
        <f t="shared" si="256"/>
        <v>0.13729879693433392</v>
      </c>
      <c r="I2161">
        <f t="shared" si="257"/>
        <v>0.32482106176013065</v>
      </c>
      <c r="J2161" s="97">
        <v>5.9058374865478304E-3</v>
      </c>
      <c r="K2161" s="98">
        <v>2160</v>
      </c>
      <c r="L2161">
        <f t="shared" si="258"/>
        <v>21805.07331721397</v>
      </c>
      <c r="M2161">
        <f t="shared" si="259"/>
        <v>117.64690506688559</v>
      </c>
      <c r="N2161" t="e">
        <f t="shared" si="260"/>
        <v>#N/A</v>
      </c>
      <c r="O2161" t="str">
        <f t="shared" si="261"/>
        <v>NA</v>
      </c>
      <c r="P2161" t="e">
        <v>#N/A</v>
      </c>
      <c r="Q2161" t="e">
        <v>#N/A</v>
      </c>
      <c r="R2161" t="str" cm="1">
        <f t="array" ref="R2161">INDEX($U$2:$U$6,ROUNDUP(K2161/$T$2,0))</f>
        <v>40-60%</v>
      </c>
      <c r="V2161">
        <v>0</v>
      </c>
    </row>
    <row r="2162" spans="1:22" x14ac:dyDescent="0.25">
      <c r="A2162" s="26">
        <v>1981</v>
      </c>
      <c r="B2162" s="96" t="s">
        <v>2850</v>
      </c>
      <c r="C2162">
        <v>42271105</v>
      </c>
      <c r="D2162" t="s">
        <v>995</v>
      </c>
      <c r="E2162">
        <v>2414.9475552982799</v>
      </c>
      <c r="F2162">
        <f t="shared" si="255"/>
        <v>1.5008996614656804</v>
      </c>
      <c r="G2162" s="27">
        <v>173</v>
      </c>
      <c r="H2162">
        <f t="shared" si="256"/>
        <v>0.67794955882934194</v>
      </c>
      <c r="I2162">
        <f t="shared" si="257"/>
        <v>1.0175342633377666</v>
      </c>
      <c r="J2162" s="97">
        <v>5.8817009441489397E-3</v>
      </c>
      <c r="K2162" s="98">
        <v>2161</v>
      </c>
      <c r="L2162">
        <f t="shared" si="258"/>
        <v>21806.574216875437</v>
      </c>
      <c r="M2162">
        <f t="shared" si="259"/>
        <v>116.62937080354783</v>
      </c>
      <c r="N2162" t="e">
        <f t="shared" si="260"/>
        <v>#N/A</v>
      </c>
      <c r="O2162" t="str">
        <f t="shared" si="261"/>
        <v>NA</v>
      </c>
      <c r="P2162" t="e">
        <v>#N/A</v>
      </c>
      <c r="Q2162" t="e">
        <v>#N/A</v>
      </c>
      <c r="R2162" t="str" cm="1">
        <f t="array" ref="R2162">INDEX($U$2:$U$6,ROUNDUP(K2162/$T$2,0))</f>
        <v>40-60%</v>
      </c>
      <c r="V2162">
        <v>0</v>
      </c>
    </row>
    <row r="2163" spans="1:22" x14ac:dyDescent="0.25">
      <c r="A2163" s="26">
        <v>519</v>
      </c>
      <c r="B2163" s="96" t="s">
        <v>890</v>
      </c>
      <c r="C2163">
        <v>43381101</v>
      </c>
      <c r="D2163" t="s">
        <v>889</v>
      </c>
      <c r="E2163">
        <v>16717.629661728999</v>
      </c>
      <c r="F2163">
        <f t="shared" si="255"/>
        <v>10.39007437024798</v>
      </c>
      <c r="G2163" s="27">
        <v>88</v>
      </c>
      <c r="H2163">
        <f t="shared" si="256"/>
        <v>4.9552418176825992E-2</v>
      </c>
      <c r="I2163">
        <f t="shared" si="257"/>
        <v>0.51485331008284985</v>
      </c>
      <c r="J2163" s="97">
        <v>5.8506057963960204E-3</v>
      </c>
      <c r="K2163" s="98">
        <v>2162</v>
      </c>
      <c r="L2163">
        <f t="shared" si="258"/>
        <v>21816.964291245684</v>
      </c>
      <c r="M2163">
        <f t="shared" si="259"/>
        <v>116.11451749346497</v>
      </c>
      <c r="N2163">
        <f t="shared" si="260"/>
        <v>116.11451749346497</v>
      </c>
      <c r="O2163" t="str">
        <f t="shared" si="261"/>
        <v>POINT ARENA 110147952</v>
      </c>
      <c r="P2163" t="e">
        <v>#N/A</v>
      </c>
      <c r="Q2163" t="e">
        <v>#N/A</v>
      </c>
      <c r="R2163" t="str" cm="1">
        <f t="array" ref="R2163">INDEX($U$2:$U$6,ROUNDUP(K2163/$T$2,0))</f>
        <v>40-60%</v>
      </c>
      <c r="V2163">
        <v>0</v>
      </c>
    </row>
    <row r="2164" spans="1:22" x14ac:dyDescent="0.25">
      <c r="A2164" s="26">
        <v>2535</v>
      </c>
      <c r="B2164" s="96" t="s">
        <v>4901</v>
      </c>
      <c r="C2164">
        <v>42271102</v>
      </c>
      <c r="D2164" t="s">
        <v>2236</v>
      </c>
      <c r="E2164">
        <v>749.45672175965296</v>
      </c>
      <c r="F2164">
        <f t="shared" si="255"/>
        <v>0.4657903802110957</v>
      </c>
      <c r="G2164" s="27">
        <v>26</v>
      </c>
      <c r="H2164">
        <f t="shared" si="256"/>
        <v>0.32443078781003909</v>
      </c>
      <c r="I2164">
        <f t="shared" si="257"/>
        <v>0.15111674000622341</v>
      </c>
      <c r="J2164" s="97">
        <v>5.8121823079316697E-3</v>
      </c>
      <c r="K2164" s="98">
        <v>2163</v>
      </c>
      <c r="L2164">
        <f t="shared" si="258"/>
        <v>21817.430081625895</v>
      </c>
      <c r="M2164">
        <f t="shared" si="259"/>
        <v>115.96340075345876</v>
      </c>
      <c r="N2164" t="e">
        <f t="shared" si="260"/>
        <v>#N/A</v>
      </c>
      <c r="O2164" t="str">
        <f t="shared" si="261"/>
        <v>NA</v>
      </c>
      <c r="P2164" t="e">
        <v>#N/A</v>
      </c>
      <c r="Q2164" t="e">
        <v>#N/A</v>
      </c>
      <c r="R2164" t="str" cm="1">
        <f t="array" ref="R2164">INDEX($U$2:$U$6,ROUNDUP(K2164/$T$2,0))</f>
        <v>40-60%</v>
      </c>
      <c r="V2164">
        <v>0</v>
      </c>
    </row>
    <row r="2165" spans="1:22" x14ac:dyDescent="0.25">
      <c r="A2165" s="26">
        <v>698</v>
      </c>
      <c r="B2165" s="96" t="s">
        <v>3369</v>
      </c>
      <c r="C2165">
        <v>182731101</v>
      </c>
      <c r="D2165" t="s">
        <v>3368</v>
      </c>
      <c r="E2165">
        <v>35201.258240828902</v>
      </c>
      <c r="F2165">
        <f t="shared" si="255"/>
        <v>21.877724201882476</v>
      </c>
      <c r="G2165" s="27">
        <v>238</v>
      </c>
      <c r="H2165">
        <f t="shared" si="256"/>
        <v>6.2738706381386497E-2</v>
      </c>
      <c r="I2165">
        <f t="shared" si="257"/>
        <v>1.372580114994858</v>
      </c>
      <c r="J2165" s="97">
        <v>5.7671433403145298E-3</v>
      </c>
      <c r="K2165" s="98">
        <v>2164</v>
      </c>
      <c r="L2165">
        <f t="shared" si="258"/>
        <v>21839.307805827779</v>
      </c>
      <c r="M2165">
        <f t="shared" si="259"/>
        <v>114.5908206384639</v>
      </c>
      <c r="N2165" t="e">
        <f t="shared" si="260"/>
        <v>#N/A</v>
      </c>
      <c r="O2165" t="str">
        <f t="shared" si="261"/>
        <v>NA</v>
      </c>
      <c r="P2165" t="e">
        <v>#N/A</v>
      </c>
      <c r="Q2165" t="e">
        <v>#N/A</v>
      </c>
      <c r="R2165" t="str" cm="1">
        <f t="array" ref="R2165">INDEX($U$2:$U$6,ROUNDUP(K2165/$T$2,0))</f>
        <v>40-60%</v>
      </c>
      <c r="V2165">
        <v>0</v>
      </c>
    </row>
    <row r="2166" spans="1:22" x14ac:dyDescent="0.25">
      <c r="A2166" s="26">
        <v>4296</v>
      </c>
      <c r="B2166" s="96" t="s">
        <v>2408</v>
      </c>
      <c r="C2166">
        <v>83242105</v>
      </c>
      <c r="D2166" t="s">
        <v>679</v>
      </c>
      <c r="E2166">
        <v>737.50515990983001</v>
      </c>
      <c r="F2166">
        <f t="shared" si="255"/>
        <v>0.45836243623979489</v>
      </c>
      <c r="G2166" s="27">
        <v>98</v>
      </c>
      <c r="H2166">
        <f t="shared" si="256"/>
        <v>1.2294719400125949</v>
      </c>
      <c r="I2166">
        <f t="shared" si="257"/>
        <v>0.56354375371263998</v>
      </c>
      <c r="J2166" s="97">
        <v>5.7504464664555098E-3</v>
      </c>
      <c r="K2166" s="98">
        <v>2165</v>
      </c>
      <c r="L2166">
        <f t="shared" si="258"/>
        <v>21839.766168264017</v>
      </c>
      <c r="M2166">
        <f t="shared" si="259"/>
        <v>114.02727688475126</v>
      </c>
      <c r="N2166" t="e">
        <f t="shared" si="260"/>
        <v>#N/A</v>
      </c>
      <c r="O2166" t="str">
        <f t="shared" si="261"/>
        <v>NA</v>
      </c>
      <c r="P2166" t="e">
        <v>#N/A</v>
      </c>
      <c r="Q2166" t="e">
        <v>#N/A</v>
      </c>
      <c r="R2166" t="str" cm="1">
        <f t="array" ref="R2166">INDEX($U$2:$U$6,ROUNDUP(K2166/$T$2,0))</f>
        <v>40-60%</v>
      </c>
      <c r="V2166">
        <v>0</v>
      </c>
    </row>
    <row r="2167" spans="1:22" x14ac:dyDescent="0.25">
      <c r="A2167" s="26">
        <v>875</v>
      </c>
      <c r="B2167" s="96" t="s">
        <v>2117</v>
      </c>
      <c r="C2167">
        <v>42561107</v>
      </c>
      <c r="D2167" t="s">
        <v>560</v>
      </c>
      <c r="E2167">
        <v>10874.583265016299</v>
      </c>
      <c r="F2167">
        <f t="shared" si="255"/>
        <v>6.7585974300909255</v>
      </c>
      <c r="G2167" s="27">
        <v>98</v>
      </c>
      <c r="H2167">
        <f t="shared" si="256"/>
        <v>8.3308479628169591E-2</v>
      </c>
      <c r="I2167">
        <f t="shared" si="257"/>
        <v>0.56304847631972921</v>
      </c>
      <c r="J2167" s="97">
        <v>5.7453926155074404E-3</v>
      </c>
      <c r="K2167" s="98">
        <v>2166</v>
      </c>
      <c r="L2167">
        <f t="shared" si="258"/>
        <v>21846.524765694106</v>
      </c>
      <c r="M2167">
        <f t="shared" si="259"/>
        <v>113.46422840843152</v>
      </c>
      <c r="N2167" t="e">
        <f t="shared" si="260"/>
        <v>#N/A</v>
      </c>
      <c r="O2167" t="str">
        <f t="shared" si="261"/>
        <v>NA</v>
      </c>
      <c r="P2167" t="e">
        <v>#N/A</v>
      </c>
      <c r="Q2167" t="e">
        <v>#N/A</v>
      </c>
      <c r="R2167" t="str" cm="1">
        <f t="array" ref="R2167">INDEX($U$2:$U$6,ROUNDUP(K2167/$T$2,0))</f>
        <v>40-60%</v>
      </c>
      <c r="V2167">
        <v>0</v>
      </c>
    </row>
    <row r="2168" spans="1:22" x14ac:dyDescent="0.25">
      <c r="A2168" s="26">
        <v>2839</v>
      </c>
      <c r="B2168" s="96" t="s">
        <v>1213</v>
      </c>
      <c r="C2168">
        <v>83622105</v>
      </c>
      <c r="D2168" t="s">
        <v>1011</v>
      </c>
      <c r="E2168">
        <v>13501.993824274699</v>
      </c>
      <c r="F2168">
        <f t="shared" si="255"/>
        <v>8.3915437068208192</v>
      </c>
      <c r="G2168" s="27">
        <v>95</v>
      </c>
      <c r="H2168">
        <f t="shared" si="256"/>
        <v>6.4581580303717953E-2</v>
      </c>
      <c r="I2168">
        <f t="shared" si="257"/>
        <v>0.54193915377420776</v>
      </c>
      <c r="J2168" s="97">
        <v>5.7046226713074501E-3</v>
      </c>
      <c r="K2168" s="98">
        <v>2167</v>
      </c>
      <c r="L2168">
        <f t="shared" si="258"/>
        <v>21854.916309400927</v>
      </c>
      <c r="M2168">
        <f t="shared" si="259"/>
        <v>112.92228925465731</v>
      </c>
      <c r="N2168" t="e">
        <f t="shared" si="260"/>
        <v>#N/A</v>
      </c>
      <c r="O2168" t="str">
        <f t="shared" si="261"/>
        <v>NA</v>
      </c>
      <c r="P2168" t="e">
        <v>#N/A</v>
      </c>
      <c r="Q2168" t="e">
        <v>#N/A</v>
      </c>
      <c r="R2168" t="str" cm="1">
        <f t="array" ref="R2168">INDEX($U$2:$U$6,ROUNDUP(K2168/$T$2,0))</f>
        <v>40-60%</v>
      </c>
      <c r="V2168">
        <v>0</v>
      </c>
    </row>
    <row r="2169" spans="1:22" x14ac:dyDescent="0.25">
      <c r="A2169" s="26">
        <v>4923</v>
      </c>
      <c r="B2169" s="96" t="s">
        <v>2060</v>
      </c>
      <c r="C2169">
        <v>42891101</v>
      </c>
      <c r="D2169" t="s">
        <v>288</v>
      </c>
      <c r="E2169">
        <v>2502.4894099593298</v>
      </c>
      <c r="F2169">
        <f t="shared" si="255"/>
        <v>1.5553072777870292</v>
      </c>
      <c r="G2169" s="27">
        <v>161</v>
      </c>
      <c r="H2169">
        <f t="shared" si="256"/>
        <v>0.5902586637006727</v>
      </c>
      <c r="I2169">
        <f t="shared" si="257"/>
        <v>0.91803359543050278</v>
      </c>
      <c r="J2169" s="97">
        <v>5.7020720213074704E-3</v>
      </c>
      <c r="K2169" s="98">
        <v>2168</v>
      </c>
      <c r="L2169">
        <f t="shared" si="258"/>
        <v>21856.471616678715</v>
      </c>
      <c r="M2169">
        <f t="shared" si="259"/>
        <v>112.00425565922681</v>
      </c>
      <c r="N2169" t="e">
        <f t="shared" si="260"/>
        <v>#N/A</v>
      </c>
      <c r="O2169" t="str">
        <f t="shared" si="261"/>
        <v>NA</v>
      </c>
      <c r="P2169" t="e">
        <v>#N/A</v>
      </c>
      <c r="Q2169" t="e">
        <v>#N/A</v>
      </c>
      <c r="R2169" t="str" cm="1">
        <f t="array" ref="R2169">INDEX($U$2:$U$6,ROUNDUP(K2169/$T$2,0))</f>
        <v>40-60%</v>
      </c>
      <c r="V2169">
        <v>0</v>
      </c>
    </row>
    <row r="2170" spans="1:22" x14ac:dyDescent="0.25">
      <c r="A2170" s="26">
        <v>5117</v>
      </c>
      <c r="B2170" s="96" t="s">
        <v>2424</v>
      </c>
      <c r="C2170">
        <v>24251101</v>
      </c>
      <c r="D2170" t="s">
        <v>289</v>
      </c>
      <c r="E2170">
        <v>6268.7877059695502</v>
      </c>
      <c r="F2170">
        <f t="shared" si="255"/>
        <v>3.8960768837598199</v>
      </c>
      <c r="G2170" s="27">
        <v>52</v>
      </c>
      <c r="H2170">
        <f t="shared" si="256"/>
        <v>7.6042360981706109E-2</v>
      </c>
      <c r="I2170">
        <f t="shared" si="257"/>
        <v>0.29626688480734487</v>
      </c>
      <c r="J2170" s="97">
        <v>5.6974400924489398E-3</v>
      </c>
      <c r="K2170" s="98">
        <v>2169</v>
      </c>
      <c r="L2170">
        <f t="shared" si="258"/>
        <v>21860.367693562475</v>
      </c>
      <c r="M2170">
        <f t="shared" si="259"/>
        <v>111.70798877441948</v>
      </c>
      <c r="N2170" t="e">
        <f t="shared" si="260"/>
        <v>#N/A</v>
      </c>
      <c r="O2170" t="str">
        <f t="shared" si="261"/>
        <v>NA</v>
      </c>
      <c r="P2170" t="e">
        <v>#N/A</v>
      </c>
      <c r="Q2170" t="e">
        <v>#N/A</v>
      </c>
      <c r="R2170" t="str" cm="1">
        <f t="array" ref="R2170">INDEX($U$2:$U$6,ROUNDUP(K2170/$T$2,0))</f>
        <v>40-60%</v>
      </c>
      <c r="V2170">
        <v>0</v>
      </c>
    </row>
    <row r="2171" spans="1:22" x14ac:dyDescent="0.25">
      <c r="A2171" s="26">
        <v>6008</v>
      </c>
      <c r="B2171" s="96" t="s">
        <v>1431</v>
      </c>
      <c r="C2171">
        <v>42891101</v>
      </c>
      <c r="D2171" t="s">
        <v>288</v>
      </c>
      <c r="E2171">
        <v>595.05550162313102</v>
      </c>
      <c r="F2171">
        <f t="shared" si="255"/>
        <v>0.36982939814986393</v>
      </c>
      <c r="G2171" s="27">
        <v>38</v>
      </c>
      <c r="H2171">
        <f t="shared" si="256"/>
        <v>0.58270742713385659</v>
      </c>
      <c r="I2171">
        <f t="shared" si="257"/>
        <v>0.21550233707436989</v>
      </c>
      <c r="J2171" s="97">
        <v>5.6711141335360499E-3</v>
      </c>
      <c r="K2171" s="98">
        <v>2170</v>
      </c>
      <c r="L2171">
        <f t="shared" si="258"/>
        <v>21860.737522960626</v>
      </c>
      <c r="M2171">
        <f t="shared" si="259"/>
        <v>111.49248643734511</v>
      </c>
      <c r="N2171" t="e">
        <f t="shared" si="260"/>
        <v>#N/A</v>
      </c>
      <c r="O2171" t="str">
        <f t="shared" si="261"/>
        <v>NA</v>
      </c>
      <c r="P2171" t="e">
        <v>#N/A</v>
      </c>
      <c r="Q2171" t="e">
        <v>#N/A</v>
      </c>
      <c r="R2171" t="str" cm="1">
        <f t="array" ref="R2171">INDEX($U$2:$U$6,ROUNDUP(K2171/$T$2,0))</f>
        <v>40-60%</v>
      </c>
      <c r="V2171">
        <v>0</v>
      </c>
    </row>
    <row r="2172" spans="1:22" x14ac:dyDescent="0.25">
      <c r="A2172" s="26">
        <v>3612</v>
      </c>
      <c r="B2172" s="96" t="s">
        <v>167</v>
      </c>
      <c r="C2172">
        <v>82841102</v>
      </c>
      <c r="D2172" t="s">
        <v>1032</v>
      </c>
      <c r="E2172">
        <v>22915.456873319701</v>
      </c>
      <c r="F2172">
        <f t="shared" si="255"/>
        <v>14.242049020086824</v>
      </c>
      <c r="G2172" s="27">
        <v>160</v>
      </c>
      <c r="H2172">
        <f t="shared" si="256"/>
        <v>6.355876942350891E-2</v>
      </c>
      <c r="I2172">
        <f t="shared" si="257"/>
        <v>0.90520710978600949</v>
      </c>
      <c r="J2172" s="97">
        <v>5.6575444361625597E-3</v>
      </c>
      <c r="K2172" s="98">
        <v>2171</v>
      </c>
      <c r="L2172">
        <f t="shared" si="258"/>
        <v>21874.979571980712</v>
      </c>
      <c r="M2172">
        <f t="shared" si="259"/>
        <v>110.5872793275591</v>
      </c>
      <c r="N2172">
        <f t="shared" si="260"/>
        <v>110.5872793275591</v>
      </c>
      <c r="O2172" t="str">
        <f t="shared" si="261"/>
        <v>BIG BASIN 110212992</v>
      </c>
      <c r="P2172" t="e">
        <v>#N/A</v>
      </c>
      <c r="Q2172" t="e">
        <v>#N/A</v>
      </c>
      <c r="R2172" t="str" cm="1">
        <f t="array" ref="R2172">INDEX($U$2:$U$6,ROUNDUP(K2172/$T$2,0))</f>
        <v>40-60%</v>
      </c>
      <c r="V2172">
        <v>0</v>
      </c>
    </row>
    <row r="2173" spans="1:22" x14ac:dyDescent="0.25">
      <c r="A2173" s="26">
        <v>151</v>
      </c>
      <c r="B2173" s="96" t="s">
        <v>4902</v>
      </c>
      <c r="C2173">
        <v>152591102</v>
      </c>
      <c r="D2173" t="s">
        <v>2772</v>
      </c>
      <c r="E2173">
        <v>1694.4121811436701</v>
      </c>
      <c r="F2173">
        <f t="shared" si="255"/>
        <v>1.0530840156268926</v>
      </c>
      <c r="G2173" s="27">
        <v>22</v>
      </c>
      <c r="H2173">
        <f t="shared" si="256"/>
        <v>0.11795547502960713</v>
      </c>
      <c r="I2173">
        <f t="shared" si="257"/>
        <v>0.12421702530935633</v>
      </c>
      <c r="J2173" s="97">
        <v>5.6462284231525604E-3</v>
      </c>
      <c r="K2173" s="98">
        <v>2172</v>
      </c>
      <c r="L2173">
        <f t="shared" si="258"/>
        <v>21876.03265599634</v>
      </c>
      <c r="M2173">
        <f t="shared" si="259"/>
        <v>110.46306230224974</v>
      </c>
      <c r="N2173" t="e">
        <f t="shared" si="260"/>
        <v>#N/A</v>
      </c>
      <c r="O2173" t="str">
        <f t="shared" si="261"/>
        <v>NA</v>
      </c>
      <c r="P2173" t="e">
        <v>#N/A</v>
      </c>
      <c r="Q2173" t="e">
        <v>#N/A</v>
      </c>
      <c r="R2173" t="str" cm="1">
        <f t="array" ref="R2173">INDEX($U$2:$U$6,ROUNDUP(K2173/$T$2,0))</f>
        <v>40-60%</v>
      </c>
      <c r="V2173">
        <v>0</v>
      </c>
    </row>
    <row r="2174" spans="1:22" x14ac:dyDescent="0.25">
      <c r="A2174" s="26">
        <v>585</v>
      </c>
      <c r="B2174" s="96" t="s">
        <v>2107</v>
      </c>
      <c r="C2174">
        <v>43351106</v>
      </c>
      <c r="D2174" t="s">
        <v>870</v>
      </c>
      <c r="E2174">
        <v>4939.4620251620599</v>
      </c>
      <c r="F2174">
        <f t="shared" si="255"/>
        <v>3.0698956029596394</v>
      </c>
      <c r="G2174" s="27">
        <v>70</v>
      </c>
      <c r="H2174">
        <f t="shared" si="256"/>
        <v>0.12816392610628832</v>
      </c>
      <c r="I2174">
        <f t="shared" si="257"/>
        <v>0.39344987321173869</v>
      </c>
      <c r="J2174" s="97">
        <v>5.6207124744534097E-3</v>
      </c>
      <c r="K2174" s="98">
        <v>2173</v>
      </c>
      <c r="L2174">
        <f t="shared" si="258"/>
        <v>21879.102551599299</v>
      </c>
      <c r="M2174">
        <f t="shared" si="259"/>
        <v>110.069612429038</v>
      </c>
      <c r="N2174" t="e">
        <f t="shared" si="260"/>
        <v>#N/A</v>
      </c>
      <c r="O2174" t="str">
        <f t="shared" si="261"/>
        <v>NA</v>
      </c>
      <c r="P2174" t="e">
        <v>#N/A</v>
      </c>
      <c r="Q2174" t="e">
        <v>#N/A</v>
      </c>
      <c r="R2174" t="str" cm="1">
        <f t="array" ref="R2174">INDEX($U$2:$U$6,ROUNDUP(K2174/$T$2,0))</f>
        <v>40-60%</v>
      </c>
      <c r="V2174">
        <v>0</v>
      </c>
    </row>
    <row r="2175" spans="1:22" x14ac:dyDescent="0.25">
      <c r="A2175" s="26">
        <v>7910</v>
      </c>
      <c r="B2175" s="96" t="s">
        <v>4903</v>
      </c>
      <c r="C2175">
        <v>43432105</v>
      </c>
      <c r="D2175" t="s">
        <v>1187</v>
      </c>
      <c r="E2175">
        <v>15413.590937283299</v>
      </c>
      <c r="F2175">
        <f t="shared" si="255"/>
        <v>9.5796090349802974</v>
      </c>
      <c r="G2175" s="27">
        <v>70</v>
      </c>
      <c r="H2175">
        <f t="shared" si="256"/>
        <v>4.1004895759272741E-2</v>
      </c>
      <c r="I2175">
        <f t="shared" si="257"/>
        <v>0.39281086989395442</v>
      </c>
      <c r="J2175" s="97">
        <v>5.6115838556279199E-3</v>
      </c>
      <c r="K2175" s="98">
        <v>2174</v>
      </c>
      <c r="L2175">
        <f t="shared" si="258"/>
        <v>21888.682160634278</v>
      </c>
      <c r="M2175">
        <f t="shared" si="259"/>
        <v>109.67680155914405</v>
      </c>
      <c r="N2175" t="e">
        <f t="shared" si="260"/>
        <v>#N/A</v>
      </c>
      <c r="O2175" t="str">
        <f t="shared" si="261"/>
        <v>NA</v>
      </c>
      <c r="P2175" t="e">
        <v>#N/A</v>
      </c>
      <c r="Q2175" t="e">
        <v>#N/A</v>
      </c>
      <c r="R2175" t="str" cm="1">
        <f t="array" ref="R2175">INDEX($U$2:$U$6,ROUNDUP(K2175/$T$2,0))</f>
        <v>40-60%</v>
      </c>
      <c r="V2175">
        <v>2.4</v>
      </c>
    </row>
    <row r="2176" spans="1:22" x14ac:dyDescent="0.25">
      <c r="A2176" s="26">
        <v>1304</v>
      </c>
      <c r="B2176" s="96" t="s">
        <v>2199</v>
      </c>
      <c r="C2176">
        <v>163351702</v>
      </c>
      <c r="D2176" t="s">
        <v>1128</v>
      </c>
      <c r="E2176">
        <v>23055.460205528099</v>
      </c>
      <c r="F2176">
        <f t="shared" si="255"/>
        <v>14.329061656636481</v>
      </c>
      <c r="G2176" s="27">
        <v>174</v>
      </c>
      <c r="H2176">
        <f t="shared" si="256"/>
        <v>6.8041115419551268E-2</v>
      </c>
      <c r="I2176">
        <f t="shared" si="257"/>
        <v>0.97496533803306928</v>
      </c>
      <c r="J2176" s="97">
        <v>5.6032490691555704E-3</v>
      </c>
      <c r="K2176" s="98">
        <v>2175</v>
      </c>
      <c r="L2176">
        <f t="shared" si="258"/>
        <v>21903.011222290916</v>
      </c>
      <c r="M2176">
        <f t="shared" si="259"/>
        <v>108.70183622111098</v>
      </c>
      <c r="N2176" t="e">
        <f t="shared" si="260"/>
        <v>#N/A</v>
      </c>
      <c r="O2176" t="str">
        <f t="shared" si="261"/>
        <v>NA</v>
      </c>
      <c r="P2176" t="e">
        <v>#N/A</v>
      </c>
      <c r="Q2176" t="e">
        <v>#N/A</v>
      </c>
      <c r="R2176" t="str" cm="1">
        <f t="array" ref="R2176">INDEX($U$2:$U$6,ROUNDUP(K2176/$T$2,0))</f>
        <v>40-60%</v>
      </c>
      <c r="V2176">
        <v>0</v>
      </c>
    </row>
    <row r="2177" spans="1:22" x14ac:dyDescent="0.25">
      <c r="A2177" s="26">
        <v>417</v>
      </c>
      <c r="B2177" s="96" t="s">
        <v>4904</v>
      </c>
      <c r="C2177">
        <v>24141101</v>
      </c>
      <c r="D2177" t="s">
        <v>3397</v>
      </c>
      <c r="E2177">
        <v>606.80440284081999</v>
      </c>
      <c r="F2177">
        <f t="shared" si="255"/>
        <v>0.37713138771958982</v>
      </c>
      <c r="G2177" s="27">
        <v>37</v>
      </c>
      <c r="H2177">
        <f t="shared" si="256"/>
        <v>0.54888550897872745</v>
      </c>
      <c r="I2177">
        <f t="shared" si="257"/>
        <v>0.20700195370032087</v>
      </c>
      <c r="J2177" s="97">
        <v>5.5946473973059697E-3</v>
      </c>
      <c r="K2177" s="98">
        <v>2176</v>
      </c>
      <c r="L2177">
        <f t="shared" si="258"/>
        <v>21903.388353678634</v>
      </c>
      <c r="M2177">
        <f t="shared" si="259"/>
        <v>108.49483426741065</v>
      </c>
      <c r="N2177" t="e">
        <f t="shared" si="260"/>
        <v>#N/A</v>
      </c>
      <c r="O2177" t="str">
        <f t="shared" si="261"/>
        <v>NA</v>
      </c>
      <c r="P2177" t="e">
        <v>#N/A</v>
      </c>
      <c r="Q2177" t="e">
        <v>#N/A</v>
      </c>
      <c r="R2177" t="str" cm="1">
        <f t="array" ref="R2177">INDEX($U$2:$U$6,ROUNDUP(K2177/$T$2,0))</f>
        <v>40-60%</v>
      </c>
      <c r="V2177">
        <v>0</v>
      </c>
    </row>
    <row r="2178" spans="1:22" x14ac:dyDescent="0.25">
      <c r="A2178" s="26">
        <v>1975</v>
      </c>
      <c r="B2178" s="96" t="s">
        <v>3220</v>
      </c>
      <c r="C2178">
        <v>24141102</v>
      </c>
      <c r="D2178" t="s">
        <v>3168</v>
      </c>
      <c r="E2178">
        <v>3373.7724043550302</v>
      </c>
      <c r="F2178">
        <f t="shared" si="255"/>
        <v>2.0968131785923121</v>
      </c>
      <c r="G2178" s="27">
        <v>38</v>
      </c>
      <c r="H2178">
        <f t="shared" si="256"/>
        <v>0.10121742058354227</v>
      </c>
      <c r="I2178">
        <f t="shared" si="257"/>
        <v>0.21223402138269218</v>
      </c>
      <c r="J2178" s="97">
        <v>5.5851058258603202E-3</v>
      </c>
      <c r="K2178" s="98">
        <v>2177</v>
      </c>
      <c r="L2178">
        <f t="shared" si="258"/>
        <v>21905.485166857226</v>
      </c>
      <c r="M2178">
        <f t="shared" si="259"/>
        <v>108.28260024602795</v>
      </c>
      <c r="N2178" t="e">
        <f t="shared" si="260"/>
        <v>#N/A</v>
      </c>
      <c r="O2178" t="str">
        <f t="shared" si="261"/>
        <v>NA</v>
      </c>
      <c r="P2178" t="e">
        <v>#N/A</v>
      </c>
      <c r="Q2178" t="e">
        <v>#N/A</v>
      </c>
      <c r="R2178" t="str" cm="1">
        <f t="array" ref="R2178">INDEX($U$2:$U$6,ROUNDUP(K2178/$T$2,0))</f>
        <v>40-60%</v>
      </c>
      <c r="V2178">
        <v>0</v>
      </c>
    </row>
    <row r="2179" spans="1:22" x14ac:dyDescent="0.25">
      <c r="A2179" s="26">
        <v>6769</v>
      </c>
      <c r="B2179" s="96" t="s">
        <v>2093</v>
      </c>
      <c r="C2179">
        <v>182541101</v>
      </c>
      <c r="D2179" t="s">
        <v>716</v>
      </c>
      <c r="E2179">
        <v>31118.708664810099</v>
      </c>
      <c r="F2179">
        <f t="shared" ref="F2179:F2242" si="262">E2179/1609</f>
        <v>19.340403147799936</v>
      </c>
      <c r="G2179" s="27">
        <v>269</v>
      </c>
      <c r="H2179">
        <f t="shared" ref="H2179:H2242" si="263">I2179/F2179</f>
        <v>7.7613117414674554E-2</v>
      </c>
      <c r="I2179">
        <f t="shared" ref="I2179:I2242" si="264">IFERROR(J2179*G2179,0)</f>
        <v>1.5010689803573378</v>
      </c>
      <c r="J2179" s="97">
        <v>5.5801820831127801E-3</v>
      </c>
      <c r="K2179" s="98">
        <v>2178</v>
      </c>
      <c r="L2179">
        <f t="shared" ref="L2179:L2242" si="265">L2178+F2179</f>
        <v>21924.825570005025</v>
      </c>
      <c r="M2179">
        <f t="shared" ref="M2179:M2242" si="266">M2178-I2179</f>
        <v>106.78153126567062</v>
      </c>
      <c r="N2179" t="e">
        <f t="shared" ref="N2179:N2242" si="267">IF(B2179=O2179,M2179,NA())</f>
        <v>#N/A</v>
      </c>
      <c r="O2179" t="str">
        <f t="shared" ref="O2179:O2242" si="268">IFERROR(VLOOKUP(B2179,$AE$2:$AE$420,1,FALSE),"NA")</f>
        <v>NA</v>
      </c>
      <c r="P2179" t="e">
        <v>#N/A</v>
      </c>
      <c r="Q2179" t="e">
        <v>#N/A</v>
      </c>
      <c r="R2179" t="str" cm="1">
        <f t="array" ref="R2179">INDEX($U$2:$U$6,ROUNDUP(K2179/$T$2,0))</f>
        <v>40-60%</v>
      </c>
      <c r="V2179">
        <v>0</v>
      </c>
    </row>
    <row r="2180" spans="1:22" x14ac:dyDescent="0.25">
      <c r="A2180" s="26">
        <v>2377</v>
      </c>
      <c r="B2180" s="96" t="s">
        <v>1217</v>
      </c>
      <c r="C2180">
        <v>42841112</v>
      </c>
      <c r="D2180" t="s">
        <v>866</v>
      </c>
      <c r="E2180">
        <v>31953.679812659298</v>
      </c>
      <c r="F2180">
        <f t="shared" si="262"/>
        <v>19.859341089284836</v>
      </c>
      <c r="G2180" s="27">
        <v>234</v>
      </c>
      <c r="H2180">
        <f t="shared" si="263"/>
        <v>6.5261705517237006E-2</v>
      </c>
      <c r="I2180">
        <f t="shared" si="264"/>
        <v>1.2960544699352718</v>
      </c>
      <c r="J2180" s="97">
        <v>5.5386943159626998E-3</v>
      </c>
      <c r="K2180" s="98">
        <v>2179</v>
      </c>
      <c r="L2180">
        <f t="shared" si="265"/>
        <v>21944.684911094311</v>
      </c>
      <c r="M2180">
        <f t="shared" si="266"/>
        <v>105.48547679573535</v>
      </c>
      <c r="N2180" t="e">
        <f t="shared" si="267"/>
        <v>#N/A</v>
      </c>
      <c r="O2180" t="str">
        <f t="shared" si="268"/>
        <v>NA</v>
      </c>
      <c r="P2180" t="e">
        <v>#N/A</v>
      </c>
      <c r="Q2180" t="e">
        <v>#N/A</v>
      </c>
      <c r="R2180" t="str" cm="1">
        <f t="array" ref="R2180">INDEX($U$2:$U$6,ROUNDUP(K2180/$T$2,0))</f>
        <v>40-60%</v>
      </c>
      <c r="V2180">
        <v>0</v>
      </c>
    </row>
    <row r="2181" spans="1:22" x14ac:dyDescent="0.25">
      <c r="A2181" s="26">
        <v>5858</v>
      </c>
      <c r="B2181" s="96" t="s">
        <v>2872</v>
      </c>
      <c r="C2181">
        <v>13432207</v>
      </c>
      <c r="D2181" t="s">
        <v>2847</v>
      </c>
      <c r="E2181">
        <v>3652.8381416842199</v>
      </c>
      <c r="F2181">
        <f t="shared" si="262"/>
        <v>2.2702536617055435</v>
      </c>
      <c r="G2181" s="27">
        <v>18</v>
      </c>
      <c r="H2181">
        <f t="shared" si="263"/>
        <v>4.3770608914193904E-2</v>
      </c>
      <c r="I2181">
        <f t="shared" si="264"/>
        <v>9.9370385162530023E-2</v>
      </c>
      <c r="J2181" s="97">
        <v>5.5205769534738902E-3</v>
      </c>
      <c r="K2181" s="98">
        <v>2180</v>
      </c>
      <c r="L2181">
        <f t="shared" si="265"/>
        <v>21946.955164756018</v>
      </c>
      <c r="M2181">
        <f t="shared" si="266"/>
        <v>105.38610641057282</v>
      </c>
      <c r="N2181" t="e">
        <f t="shared" si="267"/>
        <v>#N/A</v>
      </c>
      <c r="O2181" t="str">
        <f t="shared" si="268"/>
        <v>NA</v>
      </c>
      <c r="P2181" t="e">
        <v>#N/A</v>
      </c>
      <c r="Q2181" t="e">
        <v>#N/A</v>
      </c>
      <c r="R2181" t="str" cm="1">
        <f t="array" ref="R2181">INDEX($U$2:$U$6,ROUNDUP(K2181/$T$2,0))</f>
        <v>40-60%</v>
      </c>
      <c r="V2181">
        <v>0</v>
      </c>
    </row>
    <row r="2182" spans="1:22" x14ac:dyDescent="0.25">
      <c r="A2182" s="26">
        <v>2861</v>
      </c>
      <c r="B2182" s="96" t="s">
        <v>2295</v>
      </c>
      <c r="C2182">
        <v>101321101</v>
      </c>
      <c r="D2182" t="s">
        <v>899</v>
      </c>
      <c r="E2182">
        <v>7855.6792934936202</v>
      </c>
      <c r="F2182">
        <f t="shared" si="262"/>
        <v>4.8823364160929899</v>
      </c>
      <c r="G2182" s="27">
        <v>43</v>
      </c>
      <c r="H2182">
        <f t="shared" si="263"/>
        <v>4.8602649447877982E-2</v>
      </c>
      <c r="I2182">
        <f t="shared" si="264"/>
        <v>0.23729448531797653</v>
      </c>
      <c r="J2182" s="97">
        <v>5.5184764027436401E-3</v>
      </c>
      <c r="K2182" s="98">
        <v>2181</v>
      </c>
      <c r="L2182">
        <f t="shared" si="265"/>
        <v>21951.837501172111</v>
      </c>
      <c r="M2182">
        <f t="shared" si="266"/>
        <v>105.14881192525485</v>
      </c>
      <c r="N2182" t="e">
        <f t="shared" si="267"/>
        <v>#N/A</v>
      </c>
      <c r="O2182" t="str">
        <f t="shared" si="268"/>
        <v>NA</v>
      </c>
      <c r="P2182" t="e">
        <v>#N/A</v>
      </c>
      <c r="Q2182" t="e">
        <v>#N/A</v>
      </c>
      <c r="R2182" t="str" cm="1">
        <f t="array" ref="R2182">INDEX($U$2:$U$6,ROUNDUP(K2182/$T$2,0))</f>
        <v>40-60%</v>
      </c>
      <c r="V2182">
        <v>0</v>
      </c>
    </row>
    <row r="2183" spans="1:22" x14ac:dyDescent="0.25">
      <c r="A2183" s="26">
        <v>4568</v>
      </c>
      <c r="B2183" s="96" t="s">
        <v>4905</v>
      </c>
      <c r="C2183">
        <v>43321101</v>
      </c>
      <c r="D2183" t="s">
        <v>1316</v>
      </c>
      <c r="E2183">
        <v>2580.5040696255801</v>
      </c>
      <c r="F2183">
        <f t="shared" si="262"/>
        <v>1.6037937039313737</v>
      </c>
      <c r="G2183" s="27">
        <v>68</v>
      </c>
      <c r="H2183">
        <f t="shared" si="263"/>
        <v>0.23317707974973823</v>
      </c>
      <c r="I2183">
        <f t="shared" si="264"/>
        <v>0.37396793240373399</v>
      </c>
      <c r="J2183" s="97">
        <v>5.4995284177019703E-3</v>
      </c>
      <c r="K2183" s="98">
        <v>2182</v>
      </c>
      <c r="L2183">
        <f t="shared" si="265"/>
        <v>21953.441294876044</v>
      </c>
      <c r="M2183">
        <f t="shared" si="266"/>
        <v>104.77484399285112</v>
      </c>
      <c r="N2183" t="e">
        <f t="shared" si="267"/>
        <v>#N/A</v>
      </c>
      <c r="O2183" t="str">
        <f t="shared" si="268"/>
        <v>NA</v>
      </c>
      <c r="P2183" t="e">
        <v>#N/A</v>
      </c>
      <c r="Q2183" t="e">
        <v>#N/A</v>
      </c>
      <c r="R2183" t="str" cm="1">
        <f t="array" ref="R2183">INDEX($U$2:$U$6,ROUNDUP(K2183/$T$2,0))</f>
        <v>60-80%</v>
      </c>
      <c r="V2183">
        <v>0</v>
      </c>
    </row>
    <row r="2184" spans="1:22" x14ac:dyDescent="0.25">
      <c r="A2184" s="26">
        <v>8511</v>
      </c>
      <c r="B2184" s="96" t="s">
        <v>4906</v>
      </c>
      <c r="C2184">
        <v>182191101</v>
      </c>
      <c r="D2184" t="s">
        <v>2905</v>
      </c>
      <c r="E2184">
        <v>3154.55836364884</v>
      </c>
      <c r="F2184">
        <f t="shared" si="262"/>
        <v>1.9605707667177377</v>
      </c>
      <c r="G2184" s="27">
        <v>58</v>
      </c>
      <c r="H2184">
        <f t="shared" si="263"/>
        <v>0.16215122375468219</v>
      </c>
      <c r="I2184">
        <f t="shared" si="264"/>
        <v>0.3179089490809367</v>
      </c>
      <c r="J2184" s="97">
        <v>5.4811887772575297E-3</v>
      </c>
      <c r="K2184" s="98">
        <v>2183</v>
      </c>
      <c r="L2184">
        <f t="shared" si="265"/>
        <v>21955.401865642762</v>
      </c>
      <c r="M2184">
        <f t="shared" si="266"/>
        <v>104.45693504377019</v>
      </c>
      <c r="N2184" t="e">
        <f t="shared" si="267"/>
        <v>#N/A</v>
      </c>
      <c r="O2184" t="str">
        <f t="shared" si="268"/>
        <v>NA</v>
      </c>
      <c r="P2184" t="e">
        <v>#N/A</v>
      </c>
      <c r="Q2184" t="e">
        <v>#N/A</v>
      </c>
      <c r="R2184" t="str" cm="1">
        <f t="array" ref="R2184">INDEX($U$2:$U$6,ROUNDUP(K2184/$T$2,0))</f>
        <v>60-80%</v>
      </c>
      <c r="V2184">
        <v>0</v>
      </c>
    </row>
    <row r="2185" spans="1:22" x14ac:dyDescent="0.25">
      <c r="A2185" s="26">
        <v>4730</v>
      </c>
      <c r="B2185" s="96" t="s">
        <v>3413</v>
      </c>
      <c r="C2185">
        <v>43211101</v>
      </c>
      <c r="D2185" t="s">
        <v>436</v>
      </c>
      <c r="E2185">
        <v>3457.4483522753299</v>
      </c>
      <c r="F2185">
        <f t="shared" si="262"/>
        <v>2.148818118256886</v>
      </c>
      <c r="G2185" s="27">
        <v>57</v>
      </c>
      <c r="H2185">
        <f t="shared" si="263"/>
        <v>0.14487214204252102</v>
      </c>
      <c r="I2185">
        <f t="shared" si="264"/>
        <v>0.31130388365165435</v>
      </c>
      <c r="J2185" s="97">
        <v>5.4614716430114799E-3</v>
      </c>
      <c r="K2185" s="98">
        <v>2184</v>
      </c>
      <c r="L2185">
        <f t="shared" si="265"/>
        <v>21957.550683761019</v>
      </c>
      <c r="M2185">
        <f t="shared" si="266"/>
        <v>104.14563116011853</v>
      </c>
      <c r="N2185" t="e">
        <f t="shared" si="267"/>
        <v>#N/A</v>
      </c>
      <c r="O2185" t="str">
        <f t="shared" si="268"/>
        <v>NA</v>
      </c>
      <c r="P2185" t="e">
        <v>#N/A</v>
      </c>
      <c r="Q2185" t="e">
        <v>#N/A</v>
      </c>
      <c r="R2185" t="str" cm="1">
        <f t="array" ref="R2185">INDEX($U$2:$U$6,ROUNDUP(K2185/$T$2,0))</f>
        <v>60-80%</v>
      </c>
      <c r="V2185">
        <v>0</v>
      </c>
    </row>
    <row r="2186" spans="1:22" x14ac:dyDescent="0.25">
      <c r="A2186" s="26">
        <v>1445</v>
      </c>
      <c r="B2186" s="96" t="s">
        <v>4907</v>
      </c>
      <c r="C2186">
        <v>82841102</v>
      </c>
      <c r="D2186" t="s">
        <v>1032</v>
      </c>
      <c r="E2186">
        <v>9963.4072989740198</v>
      </c>
      <c r="F2186">
        <f t="shared" si="262"/>
        <v>6.192297886248614</v>
      </c>
      <c r="G2186" s="27">
        <v>59</v>
      </c>
      <c r="H2186">
        <f t="shared" si="263"/>
        <v>5.1585521129277577E-2</v>
      </c>
      <c r="I2186">
        <f t="shared" si="264"/>
        <v>0.31943291344985875</v>
      </c>
      <c r="J2186" s="97">
        <v>5.41411717711625E-3</v>
      </c>
      <c r="K2186" s="98">
        <v>2185</v>
      </c>
      <c r="L2186">
        <f t="shared" si="265"/>
        <v>21963.742981647269</v>
      </c>
      <c r="M2186">
        <f t="shared" si="266"/>
        <v>103.82619824666867</v>
      </c>
      <c r="N2186" t="e">
        <f t="shared" si="267"/>
        <v>#N/A</v>
      </c>
      <c r="O2186" t="str">
        <f t="shared" si="268"/>
        <v>NA</v>
      </c>
      <c r="P2186" t="e">
        <v>#N/A</v>
      </c>
      <c r="Q2186" t="e">
        <v>#N/A</v>
      </c>
      <c r="R2186" t="str" cm="1">
        <f t="array" ref="R2186">INDEX($U$2:$U$6,ROUNDUP(K2186/$T$2,0))</f>
        <v>60-80%</v>
      </c>
      <c r="V2186">
        <v>0</v>
      </c>
    </row>
    <row r="2187" spans="1:22" x14ac:dyDescent="0.25">
      <c r="A2187" s="26">
        <v>6388</v>
      </c>
      <c r="B2187" s="96" t="s">
        <v>2900</v>
      </c>
      <c r="C2187">
        <v>24101103</v>
      </c>
      <c r="D2187" t="s">
        <v>1916</v>
      </c>
      <c r="E2187">
        <v>10729.276379586299</v>
      </c>
      <c r="F2187">
        <f t="shared" si="262"/>
        <v>6.6682886137888744</v>
      </c>
      <c r="G2187" s="27">
        <v>79</v>
      </c>
      <c r="H2187">
        <f t="shared" si="263"/>
        <v>6.4067415387315349E-2</v>
      </c>
      <c r="I2187">
        <f t="shared" si="264"/>
        <v>0.42722001654211705</v>
      </c>
      <c r="J2187" s="97">
        <v>5.4078483106597096E-3</v>
      </c>
      <c r="K2187" s="98">
        <v>2186</v>
      </c>
      <c r="L2187">
        <f t="shared" si="265"/>
        <v>21970.411270261058</v>
      </c>
      <c r="M2187">
        <f t="shared" si="266"/>
        <v>103.39897823012654</v>
      </c>
      <c r="N2187" t="e">
        <f t="shared" si="267"/>
        <v>#N/A</v>
      </c>
      <c r="O2187" t="str">
        <f t="shared" si="268"/>
        <v>NA</v>
      </c>
      <c r="P2187" t="e">
        <v>#N/A</v>
      </c>
      <c r="Q2187">
        <v>103.39897823012654</v>
      </c>
      <c r="R2187" t="str" cm="1">
        <f t="array" ref="R2187">INDEX($U$2:$U$6,ROUNDUP(K2187/$T$2,0))</f>
        <v>60-80%</v>
      </c>
      <c r="V2187">
        <v>0</v>
      </c>
    </row>
    <row r="2188" spans="1:22" x14ac:dyDescent="0.25">
      <c r="A2188" s="26">
        <v>629</v>
      </c>
      <c r="B2188" s="96" t="s">
        <v>3329</v>
      </c>
      <c r="C2188">
        <v>182371111</v>
      </c>
      <c r="D2188" t="s">
        <v>3107</v>
      </c>
      <c r="E2188">
        <v>55275.257191422199</v>
      </c>
      <c r="F2188">
        <f t="shared" si="262"/>
        <v>34.353795644140583</v>
      </c>
      <c r="G2188" s="27">
        <v>281</v>
      </c>
      <c r="H2188">
        <f t="shared" si="263"/>
        <v>4.3973446390439978E-2</v>
      </c>
      <c r="I2188">
        <f t="shared" si="264"/>
        <v>1.5106547910657464</v>
      </c>
      <c r="J2188" s="97">
        <v>5.3759956977428702E-3</v>
      </c>
      <c r="K2188" s="98">
        <v>2187</v>
      </c>
      <c r="L2188">
        <f t="shared" si="265"/>
        <v>22004.765065905198</v>
      </c>
      <c r="M2188">
        <f t="shared" si="266"/>
        <v>101.8883234390608</v>
      </c>
      <c r="N2188" t="e">
        <f t="shared" si="267"/>
        <v>#N/A</v>
      </c>
      <c r="O2188" t="str">
        <f t="shared" si="268"/>
        <v>NA</v>
      </c>
      <c r="P2188" t="e">
        <v>#N/A</v>
      </c>
      <c r="Q2188" t="e">
        <v>#N/A</v>
      </c>
      <c r="R2188" t="str" cm="1">
        <f t="array" ref="R2188">INDEX($U$2:$U$6,ROUNDUP(K2188/$T$2,0))</f>
        <v>60-80%</v>
      </c>
      <c r="V2188">
        <v>1.22</v>
      </c>
    </row>
    <row r="2189" spans="1:22" x14ac:dyDescent="0.25">
      <c r="A2189" s="26">
        <v>3079</v>
      </c>
      <c r="B2189" s="96" t="s">
        <v>4908</v>
      </c>
      <c r="C2189">
        <v>182601102</v>
      </c>
      <c r="D2189" t="s">
        <v>4589</v>
      </c>
      <c r="E2189">
        <v>11517.5193103612</v>
      </c>
      <c r="F2189">
        <f t="shared" si="262"/>
        <v>7.1581847795905533</v>
      </c>
      <c r="G2189" s="27">
        <v>107</v>
      </c>
      <c r="H2189">
        <f t="shared" si="263"/>
        <v>8.0225504107491394E-2</v>
      </c>
      <c r="I2189">
        <f t="shared" si="264"/>
        <v>0.57426898243722435</v>
      </c>
      <c r="J2189" s="97">
        <v>5.36699983586191E-3</v>
      </c>
      <c r="K2189" s="98">
        <v>2188</v>
      </c>
      <c r="L2189">
        <f t="shared" si="265"/>
        <v>22011.923250684787</v>
      </c>
      <c r="M2189">
        <f t="shared" si="266"/>
        <v>101.31405445662358</v>
      </c>
      <c r="N2189" t="e">
        <f t="shared" si="267"/>
        <v>#N/A</v>
      </c>
      <c r="O2189" t="str">
        <f t="shared" si="268"/>
        <v>NA</v>
      </c>
      <c r="P2189" t="e">
        <v>#N/A</v>
      </c>
      <c r="Q2189" t="e">
        <v>#N/A</v>
      </c>
      <c r="R2189" t="str" cm="1">
        <f t="array" ref="R2189">INDEX($U$2:$U$6,ROUNDUP(K2189/$T$2,0))</f>
        <v>60-80%</v>
      </c>
      <c r="V2189">
        <v>0</v>
      </c>
    </row>
    <row r="2190" spans="1:22" x14ac:dyDescent="0.25">
      <c r="A2190" s="26">
        <v>342</v>
      </c>
      <c r="B2190" s="96" t="s">
        <v>1774</v>
      </c>
      <c r="C2190">
        <v>43021101</v>
      </c>
      <c r="D2190" t="s">
        <v>1176</v>
      </c>
      <c r="E2190">
        <v>19975.0809530486</v>
      </c>
      <c r="F2190">
        <f t="shared" si="262"/>
        <v>12.414593507177502</v>
      </c>
      <c r="G2190" s="27">
        <v>152</v>
      </c>
      <c r="H2190">
        <f t="shared" si="263"/>
        <v>6.5709841113353235E-2</v>
      </c>
      <c r="I2190">
        <f t="shared" si="264"/>
        <v>0.81576096684350041</v>
      </c>
      <c r="J2190" s="97">
        <v>5.3668484660756603E-3</v>
      </c>
      <c r="K2190" s="98">
        <v>2189</v>
      </c>
      <c r="L2190">
        <f t="shared" si="265"/>
        <v>22024.337844191967</v>
      </c>
      <c r="M2190">
        <f t="shared" si="266"/>
        <v>100.49829348978008</v>
      </c>
      <c r="N2190" t="e">
        <f t="shared" si="267"/>
        <v>#N/A</v>
      </c>
      <c r="O2190" t="str">
        <f t="shared" si="268"/>
        <v>NA</v>
      </c>
      <c r="P2190" t="e">
        <v>#N/A</v>
      </c>
      <c r="Q2190" t="e">
        <v>#N/A</v>
      </c>
      <c r="R2190" t="str" cm="1">
        <f t="array" ref="R2190">INDEX($U$2:$U$6,ROUNDUP(K2190/$T$2,0))</f>
        <v>60-80%</v>
      </c>
      <c r="V2190">
        <v>0</v>
      </c>
    </row>
    <row r="2191" spans="1:22" x14ac:dyDescent="0.25">
      <c r="A2191" s="26">
        <v>4506</v>
      </c>
      <c r="B2191" s="96" t="s">
        <v>128</v>
      </c>
      <c r="C2191">
        <v>14652106</v>
      </c>
      <c r="D2191" t="s">
        <v>1574</v>
      </c>
      <c r="E2191">
        <v>200.791596720439</v>
      </c>
      <c r="F2191">
        <f t="shared" si="262"/>
        <v>0.12479278851487818</v>
      </c>
      <c r="G2191" s="27">
        <v>97</v>
      </c>
      <c r="H2191">
        <f t="shared" si="263"/>
        <v>4.1632129626774024</v>
      </c>
      <c r="I2191">
        <f t="shared" si="264"/>
        <v>0.51953895479380052</v>
      </c>
      <c r="J2191" s="97">
        <v>5.3560716989051599E-3</v>
      </c>
      <c r="K2191" s="98">
        <v>2190</v>
      </c>
      <c r="L2191">
        <f t="shared" si="265"/>
        <v>22024.462636980483</v>
      </c>
      <c r="M2191">
        <f t="shared" si="266"/>
        <v>99.97875453498628</v>
      </c>
      <c r="N2191">
        <f t="shared" si="267"/>
        <v>99.97875453498628</v>
      </c>
      <c r="O2191" t="str">
        <f t="shared" si="268"/>
        <v>TIDEWATER 210657926</v>
      </c>
      <c r="P2191" t="e">
        <v>#N/A</v>
      </c>
      <c r="Q2191" t="e">
        <v>#N/A</v>
      </c>
      <c r="R2191" t="str" cm="1">
        <f t="array" ref="R2191">INDEX($U$2:$U$6,ROUNDUP(K2191/$T$2,0))</f>
        <v>60-80%</v>
      </c>
      <c r="V2191">
        <v>0</v>
      </c>
    </row>
    <row r="2192" spans="1:22" x14ac:dyDescent="0.25">
      <c r="A2192" s="26">
        <v>6794</v>
      </c>
      <c r="B2192" s="96" t="s">
        <v>2699</v>
      </c>
      <c r="C2192">
        <v>83622105</v>
      </c>
      <c r="D2192" t="s">
        <v>1011</v>
      </c>
      <c r="E2192">
        <v>3280.6197165623798</v>
      </c>
      <c r="F2192">
        <f t="shared" si="262"/>
        <v>2.0389184068131634</v>
      </c>
      <c r="G2192" s="27">
        <v>19</v>
      </c>
      <c r="H2192">
        <f t="shared" si="263"/>
        <v>4.9838102102116248E-2</v>
      </c>
      <c r="I2192">
        <f t="shared" si="264"/>
        <v>0.10161582373663863</v>
      </c>
      <c r="J2192" s="97">
        <v>5.3482012492967702E-3</v>
      </c>
      <c r="K2192" s="98">
        <v>2191</v>
      </c>
      <c r="L2192">
        <f t="shared" si="265"/>
        <v>22026.501555387295</v>
      </c>
      <c r="M2192">
        <f t="shared" si="266"/>
        <v>99.877138711249643</v>
      </c>
      <c r="N2192" t="e">
        <f t="shared" si="267"/>
        <v>#N/A</v>
      </c>
      <c r="O2192" t="str">
        <f t="shared" si="268"/>
        <v>NA</v>
      </c>
      <c r="P2192" t="e">
        <v>#N/A</v>
      </c>
      <c r="Q2192" t="e">
        <v>#N/A</v>
      </c>
      <c r="R2192" t="str" cm="1">
        <f t="array" ref="R2192">INDEX($U$2:$U$6,ROUNDUP(K2192/$T$2,0))</f>
        <v>60-80%</v>
      </c>
      <c r="V2192">
        <v>0</v>
      </c>
    </row>
    <row r="2193" spans="1:22" x14ac:dyDescent="0.25">
      <c r="A2193" s="26">
        <v>4962</v>
      </c>
      <c r="B2193" s="96" t="s">
        <v>2417</v>
      </c>
      <c r="C2193">
        <v>42811113</v>
      </c>
      <c r="D2193" t="s">
        <v>1267</v>
      </c>
      <c r="E2193">
        <v>2607.8717113858602</v>
      </c>
      <c r="F2193">
        <f t="shared" si="262"/>
        <v>1.620802803844537</v>
      </c>
      <c r="G2193" s="27">
        <v>25</v>
      </c>
      <c r="H2193">
        <f t="shared" si="263"/>
        <v>8.2408805552321551E-2</v>
      </c>
      <c r="I2193">
        <f t="shared" si="264"/>
        <v>0.13356842310068201</v>
      </c>
      <c r="J2193" s="97">
        <v>5.3427369240272799E-3</v>
      </c>
      <c r="K2193" s="98">
        <v>2192</v>
      </c>
      <c r="L2193">
        <f t="shared" si="265"/>
        <v>22028.12235819114</v>
      </c>
      <c r="M2193">
        <f t="shared" si="266"/>
        <v>99.743570288148959</v>
      </c>
      <c r="N2193" t="e">
        <f t="shared" si="267"/>
        <v>#N/A</v>
      </c>
      <c r="O2193" t="str">
        <f t="shared" si="268"/>
        <v>NA</v>
      </c>
      <c r="P2193" t="e">
        <v>#N/A</v>
      </c>
      <c r="Q2193" t="e">
        <v>#N/A</v>
      </c>
      <c r="R2193" t="str" cm="1">
        <f t="array" ref="R2193">INDEX($U$2:$U$6,ROUNDUP(K2193/$T$2,0))</f>
        <v>60-80%</v>
      </c>
      <c r="V2193">
        <v>1.8401515151515151</v>
      </c>
    </row>
    <row r="2194" spans="1:22" x14ac:dyDescent="0.25">
      <c r="A2194" s="26">
        <v>5950</v>
      </c>
      <c r="B2194" s="96" t="s">
        <v>2573</v>
      </c>
      <c r="C2194">
        <v>42271102</v>
      </c>
      <c r="D2194" t="s">
        <v>2236</v>
      </c>
      <c r="E2194">
        <v>4317.1661774798204</v>
      </c>
      <c r="F2194">
        <f t="shared" si="262"/>
        <v>2.6831362196891364</v>
      </c>
      <c r="G2194" s="27">
        <v>68</v>
      </c>
      <c r="H2194">
        <f t="shared" si="263"/>
        <v>0.13534767539740675</v>
      </c>
      <c r="I2194">
        <f t="shared" si="264"/>
        <v>0.3631562501095103</v>
      </c>
      <c r="J2194" s="97">
        <v>5.34053308984574E-3</v>
      </c>
      <c r="K2194" s="98">
        <v>2193</v>
      </c>
      <c r="L2194">
        <f t="shared" si="265"/>
        <v>22030.80549441083</v>
      </c>
      <c r="M2194">
        <f t="shared" si="266"/>
        <v>99.380414038039447</v>
      </c>
      <c r="N2194" t="e">
        <f t="shared" si="267"/>
        <v>#N/A</v>
      </c>
      <c r="O2194" t="str">
        <f t="shared" si="268"/>
        <v>NA</v>
      </c>
      <c r="P2194" t="e">
        <v>#N/A</v>
      </c>
      <c r="Q2194" t="e">
        <v>#N/A</v>
      </c>
      <c r="R2194" t="str" cm="1">
        <f t="array" ref="R2194">INDEX($U$2:$U$6,ROUNDUP(K2194/$T$2,0))</f>
        <v>60-80%</v>
      </c>
      <c r="V2194">
        <v>0</v>
      </c>
    </row>
    <row r="2195" spans="1:22" x14ac:dyDescent="0.25">
      <c r="A2195" s="26">
        <v>2816</v>
      </c>
      <c r="B2195" s="96" t="s">
        <v>4909</v>
      </c>
      <c r="C2195">
        <v>83432101</v>
      </c>
      <c r="D2195" t="s">
        <v>2096</v>
      </c>
      <c r="E2195">
        <v>11904.985243946199</v>
      </c>
      <c r="F2195">
        <f t="shared" si="262"/>
        <v>7.3989964225893097</v>
      </c>
      <c r="G2195" s="27">
        <v>78</v>
      </c>
      <c r="H2195">
        <f t="shared" si="263"/>
        <v>5.6062326756246485E-2</v>
      </c>
      <c r="I2195">
        <f t="shared" si="264"/>
        <v>0.41480495511150067</v>
      </c>
      <c r="J2195" s="97">
        <v>5.3180122450192397E-3</v>
      </c>
      <c r="K2195" s="98">
        <v>2194</v>
      </c>
      <c r="L2195">
        <f t="shared" si="265"/>
        <v>22038.204490833417</v>
      </c>
      <c r="M2195">
        <f t="shared" si="266"/>
        <v>98.965609082927941</v>
      </c>
      <c r="N2195" t="e">
        <f t="shared" si="267"/>
        <v>#N/A</v>
      </c>
      <c r="O2195" t="str">
        <f t="shared" si="268"/>
        <v>NA</v>
      </c>
      <c r="P2195" t="e">
        <v>#N/A</v>
      </c>
      <c r="Q2195" t="e">
        <v>#N/A</v>
      </c>
      <c r="R2195" t="str" cm="1">
        <f t="array" ref="R2195">INDEX($U$2:$U$6,ROUNDUP(K2195/$T$2,0))</f>
        <v>60-80%</v>
      </c>
      <c r="V2195">
        <v>0</v>
      </c>
    </row>
    <row r="2196" spans="1:22" x14ac:dyDescent="0.25">
      <c r="A2196" s="26">
        <v>4882</v>
      </c>
      <c r="B2196" s="96" t="s">
        <v>2244</v>
      </c>
      <c r="C2196">
        <v>153132102</v>
      </c>
      <c r="D2196" t="s">
        <v>894</v>
      </c>
      <c r="E2196">
        <v>3648.44959459036</v>
      </c>
      <c r="F2196">
        <f t="shared" si="262"/>
        <v>2.2675261619579614</v>
      </c>
      <c r="G2196" s="27">
        <v>161</v>
      </c>
      <c r="H2196">
        <f t="shared" si="263"/>
        <v>0.37193215278279923</v>
      </c>
      <c r="I2196">
        <f t="shared" si="264"/>
        <v>0.84336588690834291</v>
      </c>
      <c r="J2196" s="97">
        <v>5.2382974342133097E-3</v>
      </c>
      <c r="K2196" s="98">
        <v>2195</v>
      </c>
      <c r="L2196">
        <f t="shared" si="265"/>
        <v>22040.472016995376</v>
      </c>
      <c r="M2196">
        <f t="shared" si="266"/>
        <v>98.122243196019596</v>
      </c>
      <c r="N2196" t="e">
        <f t="shared" si="267"/>
        <v>#N/A</v>
      </c>
      <c r="O2196" t="str">
        <f t="shared" si="268"/>
        <v>NA</v>
      </c>
      <c r="P2196" t="e">
        <v>#N/A</v>
      </c>
      <c r="Q2196" t="e">
        <v>#N/A</v>
      </c>
      <c r="R2196" t="str" cm="1">
        <f t="array" ref="R2196">INDEX($U$2:$U$6,ROUNDUP(K2196/$T$2,0))</f>
        <v>60-80%</v>
      </c>
      <c r="V2196">
        <v>0</v>
      </c>
    </row>
    <row r="2197" spans="1:22" x14ac:dyDescent="0.25">
      <c r="A2197" s="26">
        <v>8374</v>
      </c>
      <c r="B2197" s="96" t="s">
        <v>4910</v>
      </c>
      <c r="C2197">
        <v>252531103</v>
      </c>
      <c r="D2197" t="s">
        <v>4409</v>
      </c>
      <c r="E2197">
        <v>7891.6601401960397</v>
      </c>
      <c r="F2197">
        <f t="shared" si="262"/>
        <v>4.904698657673114</v>
      </c>
      <c r="G2197" s="27">
        <v>54</v>
      </c>
      <c r="H2197">
        <f t="shared" si="263"/>
        <v>5.7523877838036863E-2</v>
      </c>
      <c r="I2197">
        <f t="shared" si="264"/>
        <v>0.28213728641637159</v>
      </c>
      <c r="J2197" s="97">
        <v>5.2247645632661401E-3</v>
      </c>
      <c r="K2197" s="98">
        <v>2196</v>
      </c>
      <c r="L2197">
        <f t="shared" si="265"/>
        <v>22045.376715653048</v>
      </c>
      <c r="M2197">
        <f t="shared" si="266"/>
        <v>97.840105909603224</v>
      </c>
      <c r="N2197" t="e">
        <f t="shared" si="267"/>
        <v>#N/A</v>
      </c>
      <c r="O2197" t="str">
        <f t="shared" si="268"/>
        <v>NA</v>
      </c>
      <c r="P2197" t="e">
        <v>#N/A</v>
      </c>
      <c r="Q2197" t="e">
        <v>#N/A</v>
      </c>
      <c r="R2197" t="str" cm="1">
        <f t="array" ref="R2197">INDEX($U$2:$U$6,ROUNDUP(K2197/$T$2,0))</f>
        <v>60-80%</v>
      </c>
      <c r="V2197">
        <v>0</v>
      </c>
    </row>
    <row r="2198" spans="1:22" x14ac:dyDescent="0.25">
      <c r="A2198" s="26">
        <v>4446</v>
      </c>
      <c r="B2198" s="96" t="s">
        <v>2776</v>
      </c>
      <c r="C2198">
        <v>182941101</v>
      </c>
      <c r="D2198" t="s">
        <v>2459</v>
      </c>
      <c r="E2198">
        <v>13392.770076626</v>
      </c>
      <c r="F2198">
        <f t="shared" si="262"/>
        <v>8.3236607064176518</v>
      </c>
      <c r="G2198" s="27">
        <v>107</v>
      </c>
      <c r="H2198">
        <f t="shared" si="263"/>
        <v>6.6257484034798836E-2</v>
      </c>
      <c r="I2198">
        <f t="shared" si="264"/>
        <v>0.55150481636654991</v>
      </c>
      <c r="J2198" s="97">
        <v>5.1542506202481297E-3</v>
      </c>
      <c r="K2198" s="98">
        <v>2197</v>
      </c>
      <c r="L2198">
        <f t="shared" si="265"/>
        <v>22053.700376359466</v>
      </c>
      <c r="M2198">
        <f t="shared" si="266"/>
        <v>97.288601093236679</v>
      </c>
      <c r="N2198" t="e">
        <f t="shared" si="267"/>
        <v>#N/A</v>
      </c>
      <c r="O2198" t="str">
        <f t="shared" si="268"/>
        <v>NA</v>
      </c>
      <c r="P2198" t="e">
        <v>#N/A</v>
      </c>
      <c r="Q2198" t="e">
        <v>#N/A</v>
      </c>
      <c r="R2198" t="str" cm="1">
        <f t="array" ref="R2198">INDEX($U$2:$U$6,ROUNDUP(K2198/$T$2,0))</f>
        <v>60-80%</v>
      </c>
      <c r="V2198">
        <v>0</v>
      </c>
    </row>
    <row r="2199" spans="1:22" x14ac:dyDescent="0.25">
      <c r="A2199" s="26">
        <v>1813</v>
      </c>
      <c r="B2199" s="96" t="s">
        <v>4911</v>
      </c>
      <c r="C2199">
        <v>43292103</v>
      </c>
      <c r="D2199" t="s">
        <v>244</v>
      </c>
      <c r="E2199">
        <v>0</v>
      </c>
      <c r="F2199">
        <f t="shared" si="262"/>
        <v>0</v>
      </c>
      <c r="G2199" s="27">
        <v>114</v>
      </c>
      <c r="H2199" t="e">
        <f t="shared" si="263"/>
        <v>#DIV/0!</v>
      </c>
      <c r="I2199">
        <f t="shared" si="264"/>
        <v>0.58294039350774285</v>
      </c>
      <c r="J2199" s="97">
        <v>5.1135122237521303E-3</v>
      </c>
      <c r="K2199" s="98">
        <v>2198</v>
      </c>
      <c r="L2199">
        <f t="shared" si="265"/>
        <v>22053.700376359466</v>
      </c>
      <c r="M2199">
        <f t="shared" si="266"/>
        <v>96.705660699728938</v>
      </c>
      <c r="N2199" t="e">
        <f t="shared" si="267"/>
        <v>#N/A</v>
      </c>
      <c r="O2199" t="str">
        <f t="shared" si="268"/>
        <v>NA</v>
      </c>
      <c r="P2199" t="e">
        <v>#N/A</v>
      </c>
      <c r="Q2199" t="e">
        <v>#N/A</v>
      </c>
      <c r="R2199" t="str" cm="1">
        <f t="array" ref="R2199">INDEX($U$2:$U$6,ROUNDUP(K2199/$T$2,0))</f>
        <v>60-80%</v>
      </c>
      <c r="V2199">
        <v>0</v>
      </c>
    </row>
    <row r="2200" spans="1:22" x14ac:dyDescent="0.25">
      <c r="A2200" s="26">
        <v>3962</v>
      </c>
      <c r="B2200" s="96" t="s">
        <v>2141</v>
      </c>
      <c r="C2200">
        <v>82931101</v>
      </c>
      <c r="D2200" t="s">
        <v>1363</v>
      </c>
      <c r="E2200">
        <v>10570.3766077527</v>
      </c>
      <c r="F2200">
        <f t="shared" si="262"/>
        <v>6.5695317636747665</v>
      </c>
      <c r="G2200" s="27">
        <v>63</v>
      </c>
      <c r="H2200">
        <f t="shared" si="263"/>
        <v>4.8911494944993417E-2</v>
      </c>
      <c r="I2200">
        <f t="shared" si="264"/>
        <v>0.32132561964995204</v>
      </c>
      <c r="J2200" s="97">
        <v>5.1004066611103497E-3</v>
      </c>
      <c r="K2200" s="98">
        <v>2199</v>
      </c>
      <c r="L2200">
        <f t="shared" si="265"/>
        <v>22060.26990812314</v>
      </c>
      <c r="M2200">
        <f t="shared" si="266"/>
        <v>96.384335080078984</v>
      </c>
      <c r="N2200" t="e">
        <f t="shared" si="267"/>
        <v>#N/A</v>
      </c>
      <c r="O2200" t="str">
        <f t="shared" si="268"/>
        <v>NA</v>
      </c>
      <c r="P2200" t="e">
        <v>#N/A</v>
      </c>
      <c r="Q2200" t="e">
        <v>#N/A</v>
      </c>
      <c r="R2200" t="str" cm="1">
        <f t="array" ref="R2200">INDEX($U$2:$U$6,ROUNDUP(K2200/$T$2,0))</f>
        <v>60-80%</v>
      </c>
      <c r="V2200">
        <v>4.62</v>
      </c>
    </row>
    <row r="2201" spans="1:22" x14ac:dyDescent="0.25">
      <c r="A2201" s="26">
        <v>6972</v>
      </c>
      <c r="B2201" s="96" t="s">
        <v>3167</v>
      </c>
      <c r="C2201">
        <v>152481102</v>
      </c>
      <c r="D2201" t="s">
        <v>1270</v>
      </c>
      <c r="E2201">
        <v>1911.10102216939</v>
      </c>
      <c r="F2201">
        <f t="shared" si="262"/>
        <v>1.1877570056988129</v>
      </c>
      <c r="G2201" s="27">
        <v>46</v>
      </c>
      <c r="H2201">
        <f t="shared" si="263"/>
        <v>0.19623897238501525</v>
      </c>
      <c r="I2201">
        <f t="shared" si="264"/>
        <v>0.23308421424143777</v>
      </c>
      <c r="J2201" s="97">
        <v>5.06704813568343E-3</v>
      </c>
      <c r="K2201" s="98">
        <v>2200</v>
      </c>
      <c r="L2201">
        <f t="shared" si="265"/>
        <v>22061.457665128841</v>
      </c>
      <c r="M2201">
        <f t="shared" si="266"/>
        <v>96.15125086583754</v>
      </c>
      <c r="N2201" t="e">
        <f t="shared" si="267"/>
        <v>#N/A</v>
      </c>
      <c r="O2201" t="str">
        <f t="shared" si="268"/>
        <v>NA</v>
      </c>
      <c r="P2201" t="e">
        <v>#N/A</v>
      </c>
      <c r="Q2201" t="e">
        <v>#N/A</v>
      </c>
      <c r="R2201" t="str" cm="1">
        <f t="array" ref="R2201">INDEX($U$2:$U$6,ROUNDUP(K2201/$T$2,0))</f>
        <v>60-80%</v>
      </c>
      <c r="V2201">
        <v>0</v>
      </c>
    </row>
    <row r="2202" spans="1:22" x14ac:dyDescent="0.25">
      <c r="A2202" s="26">
        <v>2994</v>
      </c>
      <c r="B2202" s="96" t="s">
        <v>1803</v>
      </c>
      <c r="C2202">
        <v>152431101</v>
      </c>
      <c r="D2202" t="s">
        <v>1381</v>
      </c>
      <c r="E2202">
        <v>19581.5665201784</v>
      </c>
      <c r="F2202">
        <f t="shared" si="262"/>
        <v>12.170022697438409</v>
      </c>
      <c r="G2202" s="27">
        <v>146</v>
      </c>
      <c r="H2202">
        <f t="shared" si="263"/>
        <v>6.0703606452395045E-2</v>
      </c>
      <c r="I2202">
        <f t="shared" si="264"/>
        <v>0.73876426834201636</v>
      </c>
      <c r="J2202" s="97">
        <v>5.06002923521929E-3</v>
      </c>
      <c r="K2202" s="98">
        <v>2201</v>
      </c>
      <c r="L2202">
        <f t="shared" si="265"/>
        <v>22073.62768782628</v>
      </c>
      <c r="M2202">
        <f t="shared" si="266"/>
        <v>95.41248659749553</v>
      </c>
      <c r="N2202" t="e">
        <f t="shared" si="267"/>
        <v>#N/A</v>
      </c>
      <c r="O2202" t="str">
        <f t="shared" si="268"/>
        <v>NA</v>
      </c>
      <c r="P2202" t="e">
        <v>#N/A</v>
      </c>
      <c r="Q2202" t="e">
        <v>#N/A</v>
      </c>
      <c r="R2202" t="str" cm="1">
        <f t="array" ref="R2202">INDEX($U$2:$U$6,ROUNDUP(K2202/$T$2,0))</f>
        <v>60-80%</v>
      </c>
      <c r="V2202">
        <v>0</v>
      </c>
    </row>
    <row r="2203" spans="1:22" x14ac:dyDescent="0.25">
      <c r="A2203" s="26">
        <v>5931</v>
      </c>
      <c r="B2203" s="96" t="s">
        <v>3259</v>
      </c>
      <c r="C2203">
        <v>102551101</v>
      </c>
      <c r="D2203" t="s">
        <v>2257</v>
      </c>
      <c r="E2203">
        <v>228.517735365677</v>
      </c>
      <c r="F2203">
        <f t="shared" si="262"/>
        <v>0.14202469569029025</v>
      </c>
      <c r="G2203" s="27">
        <v>87</v>
      </c>
      <c r="H2203">
        <f t="shared" si="263"/>
        <v>3.0780228573517396</v>
      </c>
      <c r="I2203">
        <f t="shared" si="264"/>
        <v>0.43715525964313851</v>
      </c>
      <c r="J2203" s="97">
        <v>5.0247730993464197E-3</v>
      </c>
      <c r="K2203" s="98">
        <v>2202</v>
      </c>
      <c r="L2203">
        <f t="shared" si="265"/>
        <v>22073.769712521971</v>
      </c>
      <c r="M2203">
        <f t="shared" si="266"/>
        <v>94.975331337852396</v>
      </c>
      <c r="N2203" t="e">
        <f t="shared" si="267"/>
        <v>#N/A</v>
      </c>
      <c r="O2203" t="str">
        <f t="shared" si="268"/>
        <v>NA</v>
      </c>
      <c r="P2203" t="e">
        <v>#N/A</v>
      </c>
      <c r="Q2203" t="e">
        <v>#N/A</v>
      </c>
      <c r="R2203" t="str" cm="1">
        <f t="array" ref="R2203">INDEX($U$2:$U$6,ROUNDUP(K2203/$T$2,0))</f>
        <v>60-80%</v>
      </c>
      <c r="V2203">
        <v>0</v>
      </c>
    </row>
    <row r="2204" spans="1:22" x14ac:dyDescent="0.25">
      <c r="A2204" s="26">
        <v>1799</v>
      </c>
      <c r="B2204" s="96" t="s">
        <v>4912</v>
      </c>
      <c r="C2204">
        <v>83242105</v>
      </c>
      <c r="D2204" t="s">
        <v>679</v>
      </c>
      <c r="E2204">
        <v>261.06022077954702</v>
      </c>
      <c r="F2204">
        <f t="shared" si="262"/>
        <v>0.16224998183937042</v>
      </c>
      <c r="G2204" s="27">
        <v>12</v>
      </c>
      <c r="H2204">
        <f t="shared" si="263"/>
        <v>0.37108962369127518</v>
      </c>
      <c r="I2204">
        <f t="shared" si="264"/>
        <v>6.0209284704688198E-2</v>
      </c>
      <c r="J2204" s="97">
        <v>5.0174403920573499E-3</v>
      </c>
      <c r="K2204" s="98">
        <v>2203</v>
      </c>
      <c r="L2204">
        <f t="shared" si="265"/>
        <v>22073.931962503812</v>
      </c>
      <c r="M2204">
        <f t="shared" si="266"/>
        <v>94.915122053147712</v>
      </c>
      <c r="N2204" t="e">
        <f t="shared" si="267"/>
        <v>#N/A</v>
      </c>
      <c r="O2204" t="str">
        <f t="shared" si="268"/>
        <v>NA</v>
      </c>
      <c r="P2204" t="e">
        <v>#N/A</v>
      </c>
      <c r="Q2204" t="e">
        <v>#N/A</v>
      </c>
      <c r="R2204" t="str" cm="1">
        <f t="array" ref="R2204">INDEX($U$2:$U$6,ROUNDUP(K2204/$T$2,0))</f>
        <v>60-80%</v>
      </c>
      <c r="V2204">
        <v>0</v>
      </c>
    </row>
    <row r="2205" spans="1:22" x14ac:dyDescent="0.25">
      <c r="A2205" s="26">
        <v>5416</v>
      </c>
      <c r="B2205" s="96" t="s">
        <v>4913</v>
      </c>
      <c r="C2205">
        <v>42861101</v>
      </c>
      <c r="D2205" t="s">
        <v>953</v>
      </c>
      <c r="E2205">
        <v>43372.083839683597</v>
      </c>
      <c r="F2205">
        <f t="shared" si="262"/>
        <v>26.955925319877934</v>
      </c>
      <c r="G2205" s="27">
        <v>171</v>
      </c>
      <c r="H2205">
        <f t="shared" si="263"/>
        <v>3.1717589723823908E-2</v>
      </c>
      <c r="I2205">
        <f t="shared" si="264"/>
        <v>0.85497697992192501</v>
      </c>
      <c r="J2205" s="97">
        <v>4.9998653796603804E-3</v>
      </c>
      <c r="K2205" s="98">
        <v>2204</v>
      </c>
      <c r="L2205">
        <f t="shared" si="265"/>
        <v>22100.88788782369</v>
      </c>
      <c r="M2205">
        <f t="shared" si="266"/>
        <v>94.060145073225783</v>
      </c>
      <c r="N2205" t="e">
        <f t="shared" si="267"/>
        <v>#N/A</v>
      </c>
      <c r="O2205" t="str">
        <f t="shared" si="268"/>
        <v>NA</v>
      </c>
      <c r="P2205" t="e">
        <v>#N/A</v>
      </c>
      <c r="Q2205" t="e">
        <v>#N/A</v>
      </c>
      <c r="R2205" t="str" cm="1">
        <f t="array" ref="R2205">INDEX($U$2:$U$6,ROUNDUP(K2205/$T$2,0))</f>
        <v>60-80%</v>
      </c>
      <c r="V2205">
        <v>0</v>
      </c>
    </row>
    <row r="2206" spans="1:22" x14ac:dyDescent="0.25">
      <c r="A2206" s="26">
        <v>7537</v>
      </c>
      <c r="B2206" s="96" t="s">
        <v>4914</v>
      </c>
      <c r="C2206">
        <v>182082102</v>
      </c>
      <c r="D2206" t="s">
        <v>3439</v>
      </c>
      <c r="E2206">
        <v>275.76023140656298</v>
      </c>
      <c r="F2206">
        <f t="shared" si="262"/>
        <v>0.17138609782881478</v>
      </c>
      <c r="G2206" s="27">
        <v>14</v>
      </c>
      <c r="H2206">
        <f t="shared" si="263"/>
        <v>0.40812920744423103</v>
      </c>
      <c r="I2206">
        <f t="shared" si="264"/>
        <v>6.9947672273833625E-2</v>
      </c>
      <c r="J2206" s="97">
        <v>4.9962623052738301E-3</v>
      </c>
      <c r="K2206" s="98">
        <v>2205</v>
      </c>
      <c r="L2206">
        <f t="shared" si="265"/>
        <v>22101.059273921517</v>
      </c>
      <c r="M2206">
        <f t="shared" si="266"/>
        <v>93.990197400951956</v>
      </c>
      <c r="N2206" t="e">
        <f t="shared" si="267"/>
        <v>#N/A</v>
      </c>
      <c r="O2206" t="str">
        <f t="shared" si="268"/>
        <v>NA</v>
      </c>
      <c r="P2206" t="e">
        <v>#N/A</v>
      </c>
      <c r="Q2206" t="e">
        <v>#N/A</v>
      </c>
      <c r="R2206" t="str" cm="1">
        <f t="array" ref="R2206">INDEX($U$2:$U$6,ROUNDUP(K2206/$T$2,0))</f>
        <v>60-80%</v>
      </c>
      <c r="V2206">
        <v>0</v>
      </c>
    </row>
    <row r="2207" spans="1:22" x14ac:dyDescent="0.25">
      <c r="A2207" s="26">
        <v>235</v>
      </c>
      <c r="B2207" s="96" t="s">
        <v>2341</v>
      </c>
      <c r="C2207">
        <v>43311102</v>
      </c>
      <c r="D2207" t="s">
        <v>375</v>
      </c>
      <c r="E2207">
        <v>2820.5708872021901</v>
      </c>
      <c r="F2207">
        <f t="shared" si="262"/>
        <v>1.7529962008714668</v>
      </c>
      <c r="G2207" s="27">
        <v>21</v>
      </c>
      <c r="H2207">
        <f t="shared" si="263"/>
        <v>5.9482046205153231E-2</v>
      </c>
      <c r="I2207">
        <f t="shared" si="264"/>
        <v>0.10427180101769466</v>
      </c>
      <c r="J2207" s="97">
        <v>4.9653238579854602E-3</v>
      </c>
      <c r="K2207" s="98">
        <v>2206</v>
      </c>
      <c r="L2207">
        <f t="shared" si="265"/>
        <v>22102.812270122387</v>
      </c>
      <c r="M2207">
        <f t="shared" si="266"/>
        <v>93.885925599934268</v>
      </c>
      <c r="N2207" t="e">
        <f t="shared" si="267"/>
        <v>#N/A</v>
      </c>
      <c r="O2207" t="str">
        <f t="shared" si="268"/>
        <v>NA</v>
      </c>
      <c r="P2207" t="e">
        <v>#N/A</v>
      </c>
      <c r="Q2207" t="e">
        <v>#N/A</v>
      </c>
      <c r="R2207" t="str" cm="1">
        <f t="array" ref="R2207">INDEX($U$2:$U$6,ROUNDUP(K2207/$T$2,0))</f>
        <v>60-80%</v>
      </c>
      <c r="V2207">
        <v>0</v>
      </c>
    </row>
    <row r="2208" spans="1:22" x14ac:dyDescent="0.25">
      <c r="A2208" s="26">
        <v>3072</v>
      </c>
      <c r="B2208" s="96" t="s">
        <v>4915</v>
      </c>
      <c r="C2208">
        <v>103271101</v>
      </c>
      <c r="D2208" t="s">
        <v>310</v>
      </c>
      <c r="E2208">
        <v>2574.4725295532198</v>
      </c>
      <c r="F2208">
        <f t="shared" si="262"/>
        <v>1.6000450774103292</v>
      </c>
      <c r="G2208" s="27">
        <v>18</v>
      </c>
      <c r="H2208">
        <f t="shared" si="263"/>
        <v>5.5516620393457547E-2</v>
      </c>
      <c r="I2208">
        <f t="shared" si="264"/>
        <v>8.8829095175009642E-2</v>
      </c>
      <c r="J2208" s="97">
        <v>4.9349497319449804E-3</v>
      </c>
      <c r="K2208" s="98">
        <v>2207</v>
      </c>
      <c r="L2208">
        <f t="shared" si="265"/>
        <v>22104.412315199799</v>
      </c>
      <c r="M2208">
        <f t="shared" si="266"/>
        <v>93.797096504759253</v>
      </c>
      <c r="N2208" t="e">
        <f t="shared" si="267"/>
        <v>#N/A</v>
      </c>
      <c r="O2208" t="str">
        <f t="shared" si="268"/>
        <v>NA</v>
      </c>
      <c r="P2208" t="e">
        <v>#N/A</v>
      </c>
      <c r="Q2208" t="e">
        <v>#N/A</v>
      </c>
      <c r="R2208" t="str" cm="1">
        <f t="array" ref="R2208">INDEX($U$2:$U$6,ROUNDUP(K2208/$T$2,0))</f>
        <v>60-80%</v>
      </c>
      <c r="V2208">
        <v>0</v>
      </c>
    </row>
    <row r="2209" spans="1:22" x14ac:dyDescent="0.25">
      <c r="A2209" s="26">
        <v>8410</v>
      </c>
      <c r="B2209" s="96" t="s">
        <v>1924</v>
      </c>
      <c r="C2209">
        <v>83622106</v>
      </c>
      <c r="D2209" t="s">
        <v>974</v>
      </c>
      <c r="E2209">
        <v>4249.6595802843503</v>
      </c>
      <c r="F2209">
        <f t="shared" si="262"/>
        <v>2.641180596820603</v>
      </c>
      <c r="G2209" s="27">
        <v>28</v>
      </c>
      <c r="H2209">
        <f t="shared" si="263"/>
        <v>5.1792598435316473E-2</v>
      </c>
      <c r="I2209">
        <f t="shared" si="264"/>
        <v>0.13679360604627899</v>
      </c>
      <c r="J2209" s="97">
        <v>4.8854859302242502E-3</v>
      </c>
      <c r="K2209" s="98">
        <v>2208</v>
      </c>
      <c r="L2209">
        <f t="shared" si="265"/>
        <v>22107.053495796619</v>
      </c>
      <c r="M2209">
        <f t="shared" si="266"/>
        <v>93.66030289871297</v>
      </c>
      <c r="N2209" t="e">
        <f t="shared" si="267"/>
        <v>#N/A</v>
      </c>
      <c r="O2209" t="str">
        <f t="shared" si="268"/>
        <v>NA</v>
      </c>
      <c r="P2209" t="e">
        <v>#N/A</v>
      </c>
      <c r="Q2209" t="e">
        <v>#N/A</v>
      </c>
      <c r="R2209" t="str" cm="1">
        <f t="array" ref="R2209">INDEX($U$2:$U$6,ROUNDUP(K2209/$T$2,0))</f>
        <v>60-80%</v>
      </c>
      <c r="V2209">
        <v>0</v>
      </c>
    </row>
    <row r="2210" spans="1:22" x14ac:dyDescent="0.25">
      <c r="A2210" s="26">
        <v>3050</v>
      </c>
      <c r="B2210" s="96" t="s">
        <v>2208</v>
      </c>
      <c r="C2210">
        <v>254151101</v>
      </c>
      <c r="D2210" t="s">
        <v>235</v>
      </c>
      <c r="E2210">
        <v>17238.393393885999</v>
      </c>
      <c r="F2210">
        <f t="shared" si="262"/>
        <v>10.713731133552516</v>
      </c>
      <c r="G2210" s="27">
        <v>119</v>
      </c>
      <c r="H2210">
        <f t="shared" si="263"/>
        <v>5.412675497541837E-2</v>
      </c>
      <c r="I2210">
        <f t="shared" si="264"/>
        <v>0.57989949993830836</v>
      </c>
      <c r="J2210" s="97">
        <v>4.8731050414983898E-3</v>
      </c>
      <c r="K2210" s="98">
        <v>2209</v>
      </c>
      <c r="L2210">
        <f t="shared" si="265"/>
        <v>22117.767226930173</v>
      </c>
      <c r="M2210">
        <f t="shared" si="266"/>
        <v>93.080403398774664</v>
      </c>
      <c r="N2210" t="e">
        <f t="shared" si="267"/>
        <v>#N/A</v>
      </c>
      <c r="O2210" t="str">
        <f t="shared" si="268"/>
        <v>NA</v>
      </c>
      <c r="P2210" t="e">
        <v>#N/A</v>
      </c>
      <c r="Q2210" t="e">
        <v>#N/A</v>
      </c>
      <c r="R2210" t="str" cm="1">
        <f t="array" ref="R2210">INDEX($U$2:$U$6,ROUNDUP(K2210/$T$2,0))</f>
        <v>60-80%</v>
      </c>
      <c r="V2210">
        <v>6.4399999999999995</v>
      </c>
    </row>
    <row r="2211" spans="1:22" x14ac:dyDescent="0.25">
      <c r="A2211" s="26">
        <v>9906</v>
      </c>
      <c r="B2211" s="96" t="s">
        <v>3114</v>
      </c>
      <c r="C2211">
        <v>82931101</v>
      </c>
      <c r="D2211" t="s">
        <v>1363</v>
      </c>
      <c r="E2211">
        <v>4027.3676566907402</v>
      </c>
      <c r="F2211">
        <f t="shared" si="262"/>
        <v>2.5030252682975389</v>
      </c>
      <c r="G2211" s="27">
        <v>22</v>
      </c>
      <c r="H2211">
        <f t="shared" si="263"/>
        <v>4.2705462987242961E-2</v>
      </c>
      <c r="I2211">
        <f t="shared" si="264"/>
        <v>0.10689285295141443</v>
      </c>
      <c r="J2211" s="97">
        <v>4.8587660432461103E-3</v>
      </c>
      <c r="K2211" s="98">
        <v>2210</v>
      </c>
      <c r="L2211">
        <f t="shared" si="265"/>
        <v>22120.270252198472</v>
      </c>
      <c r="M2211">
        <f t="shared" si="266"/>
        <v>92.973510545823245</v>
      </c>
      <c r="N2211" t="e">
        <f t="shared" si="267"/>
        <v>#N/A</v>
      </c>
      <c r="O2211" t="str">
        <f t="shared" si="268"/>
        <v>NA</v>
      </c>
      <c r="P2211" t="e">
        <v>#N/A</v>
      </c>
      <c r="Q2211" t="e">
        <v>#N/A</v>
      </c>
      <c r="R2211" t="str" cm="1">
        <f t="array" ref="R2211">INDEX($U$2:$U$6,ROUNDUP(K2211/$T$2,0))</f>
        <v>60-80%</v>
      </c>
      <c r="V2211">
        <v>0.77</v>
      </c>
    </row>
    <row r="2212" spans="1:22" x14ac:dyDescent="0.25">
      <c r="A2212" s="26">
        <v>5631</v>
      </c>
      <c r="B2212" s="96" t="s">
        <v>4916</v>
      </c>
      <c r="C2212">
        <v>102831105</v>
      </c>
      <c r="D2212" t="s">
        <v>2112</v>
      </c>
      <c r="E2212">
        <v>4057.4460106125898</v>
      </c>
      <c r="F2212">
        <f t="shared" si="262"/>
        <v>2.5217190867697887</v>
      </c>
      <c r="G2212" s="27">
        <v>29</v>
      </c>
      <c r="H2212">
        <f t="shared" si="263"/>
        <v>5.5674372510314839E-2</v>
      </c>
      <c r="I2212">
        <f t="shared" si="264"/>
        <v>0.14039512780319216</v>
      </c>
      <c r="J2212" s="97">
        <v>4.8412113035583501E-3</v>
      </c>
      <c r="K2212" s="98">
        <v>2211</v>
      </c>
      <c r="L2212">
        <f t="shared" si="265"/>
        <v>22122.791971285242</v>
      </c>
      <c r="M2212">
        <f t="shared" si="266"/>
        <v>92.833115418020057</v>
      </c>
      <c r="N2212" t="e">
        <f t="shared" si="267"/>
        <v>#N/A</v>
      </c>
      <c r="O2212" t="str">
        <f t="shared" si="268"/>
        <v>NA</v>
      </c>
      <c r="P2212" t="e">
        <v>#N/A</v>
      </c>
      <c r="Q2212" t="e">
        <v>#N/A</v>
      </c>
      <c r="R2212" t="str" cm="1">
        <f t="array" ref="R2212">INDEX($U$2:$U$6,ROUNDUP(K2212/$T$2,0))</f>
        <v>60-80%</v>
      </c>
      <c r="V2212">
        <v>0</v>
      </c>
    </row>
    <row r="2213" spans="1:22" x14ac:dyDescent="0.25">
      <c r="A2213" s="26">
        <v>1901</v>
      </c>
      <c r="B2213" s="96" t="s">
        <v>828</v>
      </c>
      <c r="C2213">
        <v>152282101</v>
      </c>
      <c r="D2213" t="s">
        <v>265</v>
      </c>
      <c r="E2213">
        <v>18820.606832601901</v>
      </c>
      <c r="F2213">
        <f t="shared" si="262"/>
        <v>11.697083177502735</v>
      </c>
      <c r="G2213" s="27">
        <v>136</v>
      </c>
      <c r="H2213">
        <f t="shared" si="263"/>
        <v>5.6277181656927404E-2</v>
      </c>
      <c r="I2213">
        <f t="shared" si="264"/>
        <v>0.65827887483651104</v>
      </c>
      <c r="J2213" s="97">
        <v>4.8402858443861102E-3</v>
      </c>
      <c r="K2213" s="98">
        <v>2212</v>
      </c>
      <c r="L2213">
        <f t="shared" si="265"/>
        <v>22134.489054462745</v>
      </c>
      <c r="M2213">
        <f t="shared" si="266"/>
        <v>92.174836543183545</v>
      </c>
      <c r="N2213" t="e">
        <f t="shared" si="267"/>
        <v>#N/A</v>
      </c>
      <c r="O2213" t="str">
        <f t="shared" si="268"/>
        <v>NA</v>
      </c>
      <c r="P2213" t="e">
        <v>#N/A</v>
      </c>
      <c r="Q2213" t="e">
        <v>#N/A</v>
      </c>
      <c r="R2213" t="str" cm="1">
        <f t="array" ref="R2213">INDEX($U$2:$U$6,ROUNDUP(K2213/$T$2,0))</f>
        <v>60-80%</v>
      </c>
      <c r="V2213">
        <v>0</v>
      </c>
    </row>
    <row r="2214" spans="1:22" x14ac:dyDescent="0.25">
      <c r="A2214" s="26">
        <v>4871</v>
      </c>
      <c r="B2214" s="96" t="s">
        <v>917</v>
      </c>
      <c r="C2214">
        <v>152481105</v>
      </c>
      <c r="D2214" t="s">
        <v>533</v>
      </c>
      <c r="E2214">
        <v>23180.763881430899</v>
      </c>
      <c r="F2214">
        <f t="shared" si="262"/>
        <v>14.406938397408886</v>
      </c>
      <c r="G2214" s="27">
        <v>163</v>
      </c>
      <c r="H2214">
        <f t="shared" si="263"/>
        <v>5.4544071295865942E-2</v>
      </c>
      <c r="I2214">
        <f t="shared" si="264"/>
        <v>0.78581307510341891</v>
      </c>
      <c r="J2214" s="97">
        <v>4.82093911106392E-3</v>
      </c>
      <c r="K2214" s="98">
        <v>2213</v>
      </c>
      <c r="L2214">
        <f t="shared" si="265"/>
        <v>22148.895992860154</v>
      </c>
      <c r="M2214">
        <f t="shared" si="266"/>
        <v>91.389023468080126</v>
      </c>
      <c r="N2214" t="e">
        <f t="shared" si="267"/>
        <v>#N/A</v>
      </c>
      <c r="O2214" t="str">
        <f t="shared" si="268"/>
        <v>NA</v>
      </c>
      <c r="P2214" t="e">
        <v>#N/A</v>
      </c>
      <c r="Q2214" t="e">
        <v>#N/A</v>
      </c>
      <c r="R2214" t="str" cm="1">
        <f t="array" ref="R2214">INDEX($U$2:$U$6,ROUNDUP(K2214/$T$2,0))</f>
        <v>60-80%</v>
      </c>
      <c r="V2214">
        <v>0</v>
      </c>
    </row>
    <row r="2215" spans="1:22" x14ac:dyDescent="0.25">
      <c r="A2215" s="26">
        <v>10520</v>
      </c>
      <c r="B2215" s="96" t="s">
        <v>4917</v>
      </c>
      <c r="C2215">
        <v>14091110</v>
      </c>
      <c r="D2215" t="s">
        <v>4586</v>
      </c>
      <c r="E2215">
        <v>1164.6083310070501</v>
      </c>
      <c r="F2215">
        <f t="shared" si="262"/>
        <v>0.72380878247796776</v>
      </c>
      <c r="G2215" s="27">
        <v>13</v>
      </c>
      <c r="H2215">
        <f t="shared" si="263"/>
        <v>8.6064301733779505E-2</v>
      </c>
      <c r="I2215">
        <f t="shared" si="264"/>
        <v>6.2294097452743398E-2</v>
      </c>
      <c r="J2215" s="97">
        <v>4.7918536502110304E-3</v>
      </c>
      <c r="K2215" s="98">
        <v>2214</v>
      </c>
      <c r="L2215">
        <f t="shared" si="265"/>
        <v>22149.619801642632</v>
      </c>
      <c r="M2215">
        <f t="shared" si="266"/>
        <v>91.326729370627376</v>
      </c>
      <c r="N2215" t="e">
        <f t="shared" si="267"/>
        <v>#N/A</v>
      </c>
      <c r="O2215" t="str">
        <f t="shared" si="268"/>
        <v>NA</v>
      </c>
      <c r="P2215" t="e">
        <v>#N/A</v>
      </c>
      <c r="Q2215" t="e">
        <v>#N/A</v>
      </c>
      <c r="R2215" t="str" cm="1">
        <f t="array" ref="R2215">INDEX($U$2:$U$6,ROUNDUP(K2215/$T$2,0))</f>
        <v>60-80%</v>
      </c>
      <c r="V2215">
        <v>0</v>
      </c>
    </row>
    <row r="2216" spans="1:22" x14ac:dyDescent="0.25">
      <c r="A2216" s="26">
        <v>9367</v>
      </c>
      <c r="B2216" s="96" t="s">
        <v>4918</v>
      </c>
      <c r="C2216">
        <v>43191102</v>
      </c>
      <c r="D2216" t="s">
        <v>810</v>
      </c>
      <c r="E2216">
        <v>512.721364663636</v>
      </c>
      <c r="F2216">
        <f t="shared" si="262"/>
        <v>0.31865839941804597</v>
      </c>
      <c r="G2216" s="27">
        <v>35</v>
      </c>
      <c r="H2216">
        <f t="shared" si="263"/>
        <v>0.52306525259414893</v>
      </c>
      <c r="I2216">
        <f t="shared" si="264"/>
        <v>0.16667913618284741</v>
      </c>
      <c r="J2216" s="97">
        <v>4.7622610337956402E-3</v>
      </c>
      <c r="K2216" s="98">
        <v>2215</v>
      </c>
      <c r="L2216">
        <f t="shared" si="265"/>
        <v>22149.938460042049</v>
      </c>
      <c r="M2216">
        <f t="shared" si="266"/>
        <v>91.160050234444526</v>
      </c>
      <c r="N2216" t="e">
        <f t="shared" si="267"/>
        <v>#N/A</v>
      </c>
      <c r="O2216" t="str">
        <f t="shared" si="268"/>
        <v>NA</v>
      </c>
      <c r="P2216" t="e">
        <v>#N/A</v>
      </c>
      <c r="Q2216" t="e">
        <v>#N/A</v>
      </c>
      <c r="R2216" t="str" cm="1">
        <f t="array" ref="R2216">INDEX($U$2:$U$6,ROUNDUP(K2216/$T$2,0))</f>
        <v>60-80%</v>
      </c>
      <c r="V2216">
        <v>0</v>
      </c>
    </row>
    <row r="2217" spans="1:22" x14ac:dyDescent="0.25">
      <c r="A2217" s="26">
        <v>1147</v>
      </c>
      <c r="B2217" s="96" t="s">
        <v>1857</v>
      </c>
      <c r="C2217">
        <v>43201101</v>
      </c>
      <c r="D2217" t="s">
        <v>1856</v>
      </c>
      <c r="E2217">
        <v>2511.2326045494801</v>
      </c>
      <c r="F2217">
        <f t="shared" si="262"/>
        <v>1.5607412085453574</v>
      </c>
      <c r="G2217" s="27">
        <v>36</v>
      </c>
      <c r="H2217">
        <f t="shared" si="263"/>
        <v>0.10983818761006142</v>
      </c>
      <c r="I2217">
        <f t="shared" si="264"/>
        <v>0.17142898567495896</v>
      </c>
      <c r="J2217" s="97">
        <v>4.7619162687488597E-3</v>
      </c>
      <c r="K2217" s="98">
        <v>2216</v>
      </c>
      <c r="L2217">
        <f t="shared" si="265"/>
        <v>22151.499201250594</v>
      </c>
      <c r="M2217">
        <f t="shared" si="266"/>
        <v>90.988621248769562</v>
      </c>
      <c r="N2217" t="e">
        <f t="shared" si="267"/>
        <v>#N/A</v>
      </c>
      <c r="O2217" t="str">
        <f t="shared" si="268"/>
        <v>NA</v>
      </c>
      <c r="P2217" t="e">
        <v>#N/A</v>
      </c>
      <c r="Q2217" t="e">
        <v>#N/A</v>
      </c>
      <c r="R2217" t="str" cm="1">
        <f t="array" ref="R2217">INDEX($U$2:$U$6,ROUNDUP(K2217/$T$2,0))</f>
        <v>60-80%</v>
      </c>
      <c r="V2217">
        <v>0</v>
      </c>
    </row>
    <row r="2218" spans="1:22" x14ac:dyDescent="0.25">
      <c r="A2218" s="26">
        <v>2516</v>
      </c>
      <c r="B2218" s="96" t="s">
        <v>2136</v>
      </c>
      <c r="C2218">
        <v>163661702</v>
      </c>
      <c r="D2218" t="s">
        <v>1706</v>
      </c>
      <c r="E2218">
        <v>15961.135875529</v>
      </c>
      <c r="F2218">
        <f t="shared" si="262"/>
        <v>9.9199104260590438</v>
      </c>
      <c r="G2218" s="27">
        <v>123</v>
      </c>
      <c r="H2218">
        <f t="shared" si="263"/>
        <v>5.9022729241897783E-2</v>
      </c>
      <c r="I2218">
        <f t="shared" si="264"/>
        <v>0.58550018718116181</v>
      </c>
      <c r="J2218" s="97">
        <v>4.7601641234240799E-3</v>
      </c>
      <c r="K2218" s="98">
        <v>2217</v>
      </c>
      <c r="L2218">
        <f t="shared" si="265"/>
        <v>22161.419111676652</v>
      </c>
      <c r="M2218">
        <f t="shared" si="266"/>
        <v>90.403121061588394</v>
      </c>
      <c r="N2218" t="e">
        <f t="shared" si="267"/>
        <v>#N/A</v>
      </c>
      <c r="O2218" t="str">
        <f t="shared" si="268"/>
        <v>NA</v>
      </c>
      <c r="P2218" t="e">
        <v>#N/A</v>
      </c>
      <c r="Q2218" t="e">
        <v>#N/A</v>
      </c>
      <c r="R2218" t="str" cm="1">
        <f t="array" ref="R2218">INDEX($U$2:$U$6,ROUNDUP(K2218/$T$2,0))</f>
        <v>60-80%</v>
      </c>
      <c r="V2218">
        <v>0</v>
      </c>
    </row>
    <row r="2219" spans="1:22" x14ac:dyDescent="0.25">
      <c r="A2219" s="26">
        <v>2340</v>
      </c>
      <c r="B2219" s="96" t="s">
        <v>4919</v>
      </c>
      <c r="C2219">
        <v>103441102</v>
      </c>
      <c r="D2219" t="s">
        <v>429</v>
      </c>
      <c r="E2219">
        <v>159.68228726717899</v>
      </c>
      <c r="F2219">
        <f t="shared" si="262"/>
        <v>9.924318661726475E-2</v>
      </c>
      <c r="G2219" s="27">
        <v>47</v>
      </c>
      <c r="H2219">
        <f t="shared" si="263"/>
        <v>2.2543036508665684</v>
      </c>
      <c r="I2219">
        <f t="shared" si="264"/>
        <v>0.2237242779149321</v>
      </c>
      <c r="J2219" s="97">
        <v>4.7600910194666403E-3</v>
      </c>
      <c r="K2219" s="98">
        <v>2218</v>
      </c>
      <c r="L2219">
        <f t="shared" si="265"/>
        <v>22161.51835486327</v>
      </c>
      <c r="M2219">
        <f t="shared" si="266"/>
        <v>90.179396783673468</v>
      </c>
      <c r="N2219" t="e">
        <f t="shared" si="267"/>
        <v>#N/A</v>
      </c>
      <c r="O2219" t="str">
        <f t="shared" si="268"/>
        <v>NA</v>
      </c>
      <c r="P2219" t="e">
        <v>#N/A</v>
      </c>
      <c r="Q2219" t="e">
        <v>#N/A</v>
      </c>
      <c r="R2219" t="str" cm="1">
        <f t="array" ref="R2219">INDEX($U$2:$U$6,ROUNDUP(K2219/$T$2,0))</f>
        <v>60-80%</v>
      </c>
      <c r="V2219">
        <v>0</v>
      </c>
    </row>
    <row r="2220" spans="1:22" x14ac:dyDescent="0.25">
      <c r="A2220" s="26">
        <v>10932</v>
      </c>
      <c r="B2220" s="96" t="s">
        <v>4920</v>
      </c>
      <c r="C2220">
        <v>43411102</v>
      </c>
      <c r="D2220" t="s">
        <v>1695</v>
      </c>
      <c r="E2220">
        <v>189.27367881398001</v>
      </c>
      <c r="F2220">
        <f t="shared" si="262"/>
        <v>0.11763435600620262</v>
      </c>
      <c r="G2220" s="27">
        <v>2</v>
      </c>
      <c r="H2220">
        <f t="shared" si="263"/>
        <v>8.0177265392529798E-2</v>
      </c>
      <c r="I2220">
        <f t="shared" si="264"/>
        <v>9.4316009807886396E-3</v>
      </c>
      <c r="J2220" s="97">
        <v>4.7158004903943198E-3</v>
      </c>
      <c r="K2220" s="98">
        <v>2219</v>
      </c>
      <c r="L2220">
        <f t="shared" si="265"/>
        <v>22161.635989219278</v>
      </c>
      <c r="M2220">
        <f t="shared" si="266"/>
        <v>90.169965182692678</v>
      </c>
      <c r="N2220" t="e">
        <f t="shared" si="267"/>
        <v>#N/A</v>
      </c>
      <c r="O2220" t="str">
        <f t="shared" si="268"/>
        <v>NA</v>
      </c>
      <c r="P2220" t="e">
        <v>#N/A</v>
      </c>
      <c r="Q2220" t="e">
        <v>#N/A</v>
      </c>
      <c r="R2220" t="str" cm="1">
        <f t="array" ref="R2220">INDEX($U$2:$U$6,ROUNDUP(K2220/$T$2,0))</f>
        <v>60-80%</v>
      </c>
      <c r="V2220">
        <v>0</v>
      </c>
    </row>
    <row r="2221" spans="1:22" x14ac:dyDescent="0.25">
      <c r="A2221" s="26">
        <v>9177</v>
      </c>
      <c r="B2221" s="96" t="s">
        <v>4921</v>
      </c>
      <c r="C2221">
        <v>13801105</v>
      </c>
      <c r="D2221" t="s">
        <v>2702</v>
      </c>
      <c r="E2221">
        <v>2687.7051070992802</v>
      </c>
      <c r="F2221">
        <f t="shared" si="262"/>
        <v>1.6704195817894842</v>
      </c>
      <c r="G2221" s="27">
        <v>32</v>
      </c>
      <c r="H2221">
        <f t="shared" si="263"/>
        <v>9.0082589730890519E-2</v>
      </c>
      <c r="I2221">
        <f t="shared" si="264"/>
        <v>0.15047572186478783</v>
      </c>
      <c r="J2221" s="97">
        <v>4.7023663082746197E-3</v>
      </c>
      <c r="K2221" s="98">
        <v>2220</v>
      </c>
      <c r="L2221">
        <f t="shared" si="265"/>
        <v>22163.306408801069</v>
      </c>
      <c r="M2221">
        <f t="shared" si="266"/>
        <v>90.019489460827884</v>
      </c>
      <c r="N2221" t="e">
        <f t="shared" si="267"/>
        <v>#N/A</v>
      </c>
      <c r="O2221" t="str">
        <f t="shared" si="268"/>
        <v>NA</v>
      </c>
      <c r="P2221" t="e">
        <v>#N/A</v>
      </c>
      <c r="Q2221" t="e">
        <v>#N/A</v>
      </c>
      <c r="R2221" t="str" cm="1">
        <f t="array" ref="R2221">INDEX($U$2:$U$6,ROUNDUP(K2221/$T$2,0))</f>
        <v>60-80%</v>
      </c>
      <c r="V2221">
        <v>0</v>
      </c>
    </row>
    <row r="2222" spans="1:22" x14ac:dyDescent="0.25">
      <c r="A2222" s="26">
        <v>1591</v>
      </c>
      <c r="B2222" s="96" t="s">
        <v>4922</v>
      </c>
      <c r="C2222">
        <v>252531101</v>
      </c>
      <c r="D2222" t="s">
        <v>4734</v>
      </c>
      <c r="E2222">
        <v>20487.839207032699</v>
      </c>
      <c r="F2222">
        <f t="shared" si="262"/>
        <v>12.733274833457241</v>
      </c>
      <c r="G2222" s="27">
        <v>88</v>
      </c>
      <c r="H2222">
        <f t="shared" si="263"/>
        <v>3.2470674396406045E-2</v>
      </c>
      <c r="I2222">
        <f t="shared" si="264"/>
        <v>0.41345802111714147</v>
      </c>
      <c r="J2222" s="97">
        <v>4.6983866036038801E-3</v>
      </c>
      <c r="K2222" s="98">
        <v>2221</v>
      </c>
      <c r="L2222">
        <f t="shared" si="265"/>
        <v>22176.039683634524</v>
      </c>
      <c r="M2222">
        <f t="shared" si="266"/>
        <v>89.606031439710748</v>
      </c>
      <c r="N2222" t="e">
        <f t="shared" si="267"/>
        <v>#N/A</v>
      </c>
      <c r="O2222" t="str">
        <f t="shared" si="268"/>
        <v>NA</v>
      </c>
      <c r="P2222" t="e">
        <v>#N/A</v>
      </c>
      <c r="Q2222" t="e">
        <v>#N/A</v>
      </c>
      <c r="R2222" t="str" cm="1">
        <f t="array" ref="R2222">INDEX($U$2:$U$6,ROUNDUP(K2222/$T$2,0))</f>
        <v>60-80%</v>
      </c>
      <c r="V2222">
        <v>0</v>
      </c>
    </row>
    <row r="2223" spans="1:22" x14ac:dyDescent="0.25">
      <c r="A2223" s="26">
        <v>7450</v>
      </c>
      <c r="B2223" s="96" t="s">
        <v>4923</v>
      </c>
      <c r="C2223">
        <v>192171103</v>
      </c>
      <c r="D2223" t="s">
        <v>1023</v>
      </c>
      <c r="E2223">
        <v>6307.2067115364398</v>
      </c>
      <c r="F2223">
        <f t="shared" si="262"/>
        <v>3.9199544509238282</v>
      </c>
      <c r="G2223" s="27">
        <v>54</v>
      </c>
      <c r="H2223">
        <f t="shared" si="263"/>
        <v>6.4291746673770869E-2</v>
      </c>
      <c r="I2223">
        <f t="shared" si="264"/>
        <v>0.25202071853151536</v>
      </c>
      <c r="J2223" s="97">
        <v>4.6670503431762104E-3</v>
      </c>
      <c r="K2223" s="98">
        <v>2222</v>
      </c>
      <c r="L2223">
        <f t="shared" si="265"/>
        <v>22179.959638085449</v>
      </c>
      <c r="M2223">
        <f t="shared" si="266"/>
        <v>89.354010721179236</v>
      </c>
      <c r="N2223" t="e">
        <f t="shared" si="267"/>
        <v>#N/A</v>
      </c>
      <c r="O2223" t="str">
        <f t="shared" si="268"/>
        <v>NA</v>
      </c>
      <c r="P2223" t="e">
        <v>#N/A</v>
      </c>
      <c r="Q2223" t="e">
        <v>#N/A</v>
      </c>
      <c r="R2223" t="str" cm="1">
        <f t="array" ref="R2223">INDEX($U$2:$U$6,ROUNDUP(K2223/$T$2,0))</f>
        <v>60-80%</v>
      </c>
      <c r="V2223">
        <v>0</v>
      </c>
    </row>
    <row r="2224" spans="1:22" x14ac:dyDescent="0.25">
      <c r="A2224" s="26">
        <v>3048</v>
      </c>
      <c r="B2224" s="96" t="s">
        <v>3108</v>
      </c>
      <c r="C2224">
        <v>182371111</v>
      </c>
      <c r="D2224" t="s">
        <v>3107</v>
      </c>
      <c r="E2224">
        <v>79373.0606867022</v>
      </c>
      <c r="F2224">
        <f t="shared" si="262"/>
        <v>49.33067786619155</v>
      </c>
      <c r="G2224" s="27">
        <v>320</v>
      </c>
      <c r="H2224">
        <f t="shared" si="263"/>
        <v>3.0164692185550051E-2</v>
      </c>
      <c r="I2224">
        <f t="shared" si="264"/>
        <v>1.4880447131381951</v>
      </c>
      <c r="J2224" s="97">
        <v>4.65013972855686E-3</v>
      </c>
      <c r="K2224" s="98">
        <v>2223</v>
      </c>
      <c r="L2224">
        <f t="shared" si="265"/>
        <v>22229.290315951639</v>
      </c>
      <c r="M2224">
        <f t="shared" si="266"/>
        <v>87.865966008041042</v>
      </c>
      <c r="N2224" t="e">
        <f t="shared" si="267"/>
        <v>#N/A</v>
      </c>
      <c r="O2224" t="str">
        <f t="shared" si="268"/>
        <v>NA</v>
      </c>
      <c r="P2224" t="e">
        <v>#N/A</v>
      </c>
      <c r="Q2224" t="e">
        <v>#N/A</v>
      </c>
      <c r="R2224" t="str" cm="1">
        <f t="array" ref="R2224">INDEX($U$2:$U$6,ROUNDUP(K2224/$T$2,0))</f>
        <v>60-80%</v>
      </c>
      <c r="V2224">
        <v>0</v>
      </c>
    </row>
    <row r="2225" spans="1:22" x14ac:dyDescent="0.25">
      <c r="A2225" s="26">
        <v>9657</v>
      </c>
      <c r="B2225" s="96" t="s">
        <v>4924</v>
      </c>
      <c r="C2225">
        <v>101321101</v>
      </c>
      <c r="D2225" t="s">
        <v>899</v>
      </c>
      <c r="E2225">
        <v>1162.2395219073001</v>
      </c>
      <c r="F2225">
        <f t="shared" si="262"/>
        <v>0.72233655805301433</v>
      </c>
      <c r="G2225" s="27">
        <v>10</v>
      </c>
      <c r="H2225">
        <f t="shared" si="263"/>
        <v>6.40681021392151E-2</v>
      </c>
      <c r="I2225">
        <f t="shared" si="264"/>
        <v>4.6278732380229601E-2</v>
      </c>
      <c r="J2225" s="97">
        <v>4.6278732380229601E-3</v>
      </c>
      <c r="K2225" s="98">
        <v>2224</v>
      </c>
      <c r="L2225">
        <f t="shared" si="265"/>
        <v>22230.012652509693</v>
      </c>
      <c r="M2225">
        <f t="shared" si="266"/>
        <v>87.819687275660812</v>
      </c>
      <c r="N2225" t="e">
        <f t="shared" si="267"/>
        <v>#N/A</v>
      </c>
      <c r="O2225" t="str">
        <f t="shared" si="268"/>
        <v>NA</v>
      </c>
      <c r="P2225" t="e">
        <v>#N/A</v>
      </c>
      <c r="Q2225" t="e">
        <v>#N/A</v>
      </c>
      <c r="R2225" t="str" cm="1">
        <f t="array" ref="R2225">INDEX($U$2:$U$6,ROUNDUP(K2225/$T$2,0))</f>
        <v>60-80%</v>
      </c>
      <c r="V2225">
        <v>0</v>
      </c>
    </row>
    <row r="2226" spans="1:22" x14ac:dyDescent="0.25">
      <c r="A2226" s="26">
        <v>2107</v>
      </c>
      <c r="B2226" s="96" t="s">
        <v>1584</v>
      </c>
      <c r="C2226">
        <v>42091102</v>
      </c>
      <c r="D2226" t="s">
        <v>1528</v>
      </c>
      <c r="E2226">
        <v>17257.247272192999</v>
      </c>
      <c r="F2226">
        <f t="shared" si="262"/>
        <v>10.725448895085767</v>
      </c>
      <c r="G2226" s="27">
        <v>102</v>
      </c>
      <c r="H2226">
        <f t="shared" si="263"/>
        <v>4.3840703279136459E-2</v>
      </c>
      <c r="I2226">
        <f t="shared" si="264"/>
        <v>0.47021122254499714</v>
      </c>
      <c r="J2226" s="97">
        <v>4.6099139465195799E-3</v>
      </c>
      <c r="K2226" s="98">
        <v>2225</v>
      </c>
      <c r="L2226">
        <f t="shared" si="265"/>
        <v>22240.738101404779</v>
      </c>
      <c r="M2226">
        <f t="shared" si="266"/>
        <v>87.349476053115808</v>
      </c>
      <c r="N2226" t="e">
        <f t="shared" si="267"/>
        <v>#N/A</v>
      </c>
      <c r="O2226" t="str">
        <f t="shared" si="268"/>
        <v>NA</v>
      </c>
      <c r="P2226" t="e">
        <v>#N/A</v>
      </c>
      <c r="Q2226" t="e">
        <v>#N/A</v>
      </c>
      <c r="R2226" t="str" cm="1">
        <f t="array" ref="R2226">INDEX($U$2:$U$6,ROUNDUP(K2226/$T$2,0))</f>
        <v>60-80%</v>
      </c>
      <c r="V2226">
        <v>0</v>
      </c>
    </row>
    <row r="2227" spans="1:22" x14ac:dyDescent="0.25">
      <c r="A2227" s="26">
        <v>4382</v>
      </c>
      <c r="B2227" s="96" t="s">
        <v>1761</v>
      </c>
      <c r="C2227">
        <v>24251101</v>
      </c>
      <c r="D2227" t="s">
        <v>289</v>
      </c>
      <c r="E2227">
        <v>7391.7604317507903</v>
      </c>
      <c r="F2227">
        <f t="shared" si="262"/>
        <v>4.5940089693914175</v>
      </c>
      <c r="G2227" s="27">
        <v>70</v>
      </c>
      <c r="H2227">
        <f t="shared" si="263"/>
        <v>6.9908058034142073E-2</v>
      </c>
      <c r="I2227">
        <f t="shared" si="264"/>
        <v>0.32115824564158441</v>
      </c>
      <c r="J2227" s="97">
        <v>4.5879749377369201E-3</v>
      </c>
      <c r="K2227" s="98">
        <v>2226</v>
      </c>
      <c r="L2227">
        <f t="shared" si="265"/>
        <v>22245.332110374169</v>
      </c>
      <c r="M2227">
        <f t="shared" si="266"/>
        <v>87.028317807474224</v>
      </c>
      <c r="N2227" t="e">
        <f t="shared" si="267"/>
        <v>#N/A</v>
      </c>
      <c r="O2227" t="str">
        <f t="shared" si="268"/>
        <v>NA</v>
      </c>
      <c r="P2227" t="e">
        <v>#N/A</v>
      </c>
      <c r="Q2227" t="e">
        <v>#N/A</v>
      </c>
      <c r="R2227" t="str" cm="1">
        <f t="array" ref="R2227">INDEX($U$2:$U$6,ROUNDUP(K2227/$T$2,0))</f>
        <v>60-80%</v>
      </c>
      <c r="V2227">
        <v>0</v>
      </c>
    </row>
    <row r="2228" spans="1:22" x14ac:dyDescent="0.25">
      <c r="A2228" s="26">
        <v>4539</v>
      </c>
      <c r="B2228" s="96" t="s">
        <v>1253</v>
      </c>
      <c r="C2228">
        <v>82021107</v>
      </c>
      <c r="D2228" t="s">
        <v>1252</v>
      </c>
      <c r="E2228">
        <v>44902.947814163999</v>
      </c>
      <c r="F2228">
        <f t="shared" si="262"/>
        <v>27.907363464365442</v>
      </c>
      <c r="G2228" s="27">
        <v>323</v>
      </c>
      <c r="H2228">
        <f t="shared" si="263"/>
        <v>5.2980334200269E-2</v>
      </c>
      <c r="I2228">
        <f t="shared" si="264"/>
        <v>1.478541442990458</v>
      </c>
      <c r="J2228" s="97">
        <v>4.5775276872769598E-3</v>
      </c>
      <c r="K2228" s="98">
        <v>2227</v>
      </c>
      <c r="L2228">
        <f t="shared" si="265"/>
        <v>22273.239473838534</v>
      </c>
      <c r="M2228">
        <f t="shared" si="266"/>
        <v>85.549776364483762</v>
      </c>
      <c r="N2228" t="e">
        <f t="shared" si="267"/>
        <v>#N/A</v>
      </c>
      <c r="O2228" t="str">
        <f t="shared" si="268"/>
        <v>NA</v>
      </c>
      <c r="P2228" t="e">
        <v>#N/A</v>
      </c>
      <c r="Q2228" t="e">
        <v>#N/A</v>
      </c>
      <c r="R2228" t="str" cm="1">
        <f t="array" ref="R2228">INDEX($U$2:$U$6,ROUNDUP(K2228/$T$2,0))</f>
        <v>60-80%</v>
      </c>
      <c r="V2228">
        <v>0</v>
      </c>
    </row>
    <row r="2229" spans="1:22" x14ac:dyDescent="0.25">
      <c r="A2229" s="26">
        <v>8332</v>
      </c>
      <c r="B2229" s="96" t="s">
        <v>1757</v>
      </c>
      <c r="C2229">
        <v>14502108</v>
      </c>
      <c r="D2229" t="s">
        <v>1756</v>
      </c>
      <c r="E2229">
        <v>856.80018265735896</v>
      </c>
      <c r="F2229">
        <f t="shared" si="262"/>
        <v>0.53250477480258485</v>
      </c>
      <c r="G2229" s="27">
        <v>26</v>
      </c>
      <c r="H2229">
        <f t="shared" si="263"/>
        <v>0.22303018714778292</v>
      </c>
      <c r="I2229">
        <f t="shared" si="264"/>
        <v>0.11876463958130849</v>
      </c>
      <c r="J2229" s="97">
        <v>4.5678707531272497E-3</v>
      </c>
      <c r="K2229" s="98">
        <v>2228</v>
      </c>
      <c r="L2229">
        <f t="shared" si="265"/>
        <v>22273.771978613335</v>
      </c>
      <c r="M2229">
        <f t="shared" si="266"/>
        <v>85.431011724902447</v>
      </c>
      <c r="N2229" t="e">
        <f t="shared" si="267"/>
        <v>#N/A</v>
      </c>
      <c r="O2229" t="str">
        <f t="shared" si="268"/>
        <v>NA</v>
      </c>
      <c r="P2229" t="e">
        <v>#N/A</v>
      </c>
      <c r="Q2229" t="e">
        <v>#N/A</v>
      </c>
      <c r="R2229" t="str" cm="1">
        <f t="array" ref="R2229">INDEX($U$2:$U$6,ROUNDUP(K2229/$T$2,0))</f>
        <v>60-80%</v>
      </c>
      <c r="V2229">
        <v>0</v>
      </c>
    </row>
    <row r="2230" spans="1:22" x14ac:dyDescent="0.25">
      <c r="A2230" s="26">
        <v>4690</v>
      </c>
      <c r="B2230" s="96" t="s">
        <v>4925</v>
      </c>
      <c r="C2230">
        <v>162991103</v>
      </c>
      <c r="D2230" t="s">
        <v>1126</v>
      </c>
      <c r="E2230">
        <v>2212.03444298258</v>
      </c>
      <c r="F2230">
        <f t="shared" si="262"/>
        <v>1.3747883424378993</v>
      </c>
      <c r="G2230" s="27">
        <v>50</v>
      </c>
      <c r="H2230">
        <f t="shared" si="263"/>
        <v>0.16428463005098706</v>
      </c>
      <c r="I2230">
        <f t="shared" si="264"/>
        <v>0.22585659423582</v>
      </c>
      <c r="J2230" s="97">
        <v>4.5171318847163997E-3</v>
      </c>
      <c r="K2230" s="98">
        <v>2229</v>
      </c>
      <c r="L2230">
        <f t="shared" si="265"/>
        <v>22275.146766955771</v>
      </c>
      <c r="M2230">
        <f t="shared" si="266"/>
        <v>85.205155130666625</v>
      </c>
      <c r="N2230" t="e">
        <f t="shared" si="267"/>
        <v>#N/A</v>
      </c>
      <c r="O2230" t="str">
        <f t="shared" si="268"/>
        <v>NA</v>
      </c>
      <c r="P2230" t="e">
        <v>#N/A</v>
      </c>
      <c r="Q2230" t="e">
        <v>#N/A</v>
      </c>
      <c r="R2230" t="str" cm="1">
        <f t="array" ref="R2230">INDEX($U$2:$U$6,ROUNDUP(K2230/$T$2,0))</f>
        <v>60-80%</v>
      </c>
      <c r="V2230">
        <v>0</v>
      </c>
    </row>
    <row r="2231" spans="1:22" x14ac:dyDescent="0.25">
      <c r="A2231" s="26">
        <v>10188</v>
      </c>
      <c r="B2231" s="96" t="s">
        <v>2432</v>
      </c>
      <c r="C2231">
        <v>42261101</v>
      </c>
      <c r="D2231" t="s">
        <v>697</v>
      </c>
      <c r="E2231">
        <v>3637.3088289874099</v>
      </c>
      <c r="F2231">
        <f t="shared" si="262"/>
        <v>2.2606021311295277</v>
      </c>
      <c r="G2231" s="27">
        <v>22</v>
      </c>
      <c r="H2231">
        <f t="shared" si="263"/>
        <v>4.3817385207043924E-2</v>
      </c>
      <c r="I2231">
        <f t="shared" si="264"/>
        <v>9.9053674379566928E-2</v>
      </c>
      <c r="J2231" s="97">
        <v>4.5024397445257696E-3</v>
      </c>
      <c r="K2231" s="98">
        <v>2230</v>
      </c>
      <c r="L2231">
        <f t="shared" si="265"/>
        <v>22277.407369086901</v>
      </c>
      <c r="M2231">
        <f t="shared" si="266"/>
        <v>85.106101456287064</v>
      </c>
      <c r="N2231" t="e">
        <f t="shared" si="267"/>
        <v>#N/A</v>
      </c>
      <c r="O2231" t="str">
        <f t="shared" si="268"/>
        <v>NA</v>
      </c>
      <c r="P2231" t="e">
        <v>#N/A</v>
      </c>
      <c r="Q2231" t="e">
        <v>#N/A</v>
      </c>
      <c r="R2231" t="str" cm="1">
        <f t="array" ref="R2231">INDEX($U$2:$U$6,ROUNDUP(K2231/$T$2,0))</f>
        <v>60-80%</v>
      </c>
      <c r="V2231">
        <v>0</v>
      </c>
    </row>
    <row r="2232" spans="1:22" x14ac:dyDescent="0.25">
      <c r="A2232" s="26">
        <v>4590</v>
      </c>
      <c r="B2232" s="96" t="s">
        <v>2373</v>
      </c>
      <c r="C2232">
        <v>43191102</v>
      </c>
      <c r="D2232" t="s">
        <v>810</v>
      </c>
      <c r="E2232">
        <v>0</v>
      </c>
      <c r="F2232">
        <f t="shared" si="262"/>
        <v>0</v>
      </c>
      <c r="G2232" s="27">
        <v>62</v>
      </c>
      <c r="H2232" t="e">
        <f t="shared" si="263"/>
        <v>#DIV/0!</v>
      </c>
      <c r="I2232">
        <f t="shared" si="264"/>
        <v>0.27890034617620002</v>
      </c>
      <c r="J2232" s="97">
        <v>4.4983926802612904E-3</v>
      </c>
      <c r="K2232" s="98">
        <v>2231</v>
      </c>
      <c r="L2232">
        <f t="shared" si="265"/>
        <v>22277.407369086901</v>
      </c>
      <c r="M2232">
        <f t="shared" si="266"/>
        <v>84.827201110110863</v>
      </c>
      <c r="N2232" t="e">
        <f t="shared" si="267"/>
        <v>#N/A</v>
      </c>
      <c r="O2232" t="str">
        <f t="shared" si="268"/>
        <v>NA</v>
      </c>
      <c r="P2232" t="e">
        <v>#N/A</v>
      </c>
      <c r="Q2232" t="e">
        <v>#N/A</v>
      </c>
      <c r="R2232" t="str" cm="1">
        <f t="array" ref="R2232">INDEX($U$2:$U$6,ROUNDUP(K2232/$T$2,0))</f>
        <v>60-80%</v>
      </c>
      <c r="V2232">
        <v>0</v>
      </c>
    </row>
    <row r="2233" spans="1:22" x14ac:dyDescent="0.25">
      <c r="A2233" s="26">
        <v>6700</v>
      </c>
      <c r="B2233" s="96" t="s">
        <v>4926</v>
      </c>
      <c r="C2233">
        <v>252941107</v>
      </c>
      <c r="D2233" t="s">
        <v>364</v>
      </c>
      <c r="E2233">
        <v>290.05308060245699</v>
      </c>
      <c r="F2233">
        <f t="shared" si="262"/>
        <v>0.18026916134397575</v>
      </c>
      <c r="G2233" s="27">
        <v>155</v>
      </c>
      <c r="H2233">
        <f t="shared" si="263"/>
        <v>3.8550532973386171</v>
      </c>
      <c r="I2233">
        <f t="shared" si="264"/>
        <v>0.69494722484756088</v>
      </c>
      <c r="J2233" s="97">
        <v>4.4835304828874899E-3</v>
      </c>
      <c r="K2233" s="98">
        <v>2232</v>
      </c>
      <c r="L2233">
        <f t="shared" si="265"/>
        <v>22277.587638248246</v>
      </c>
      <c r="M2233">
        <f t="shared" si="266"/>
        <v>84.132253885263296</v>
      </c>
      <c r="N2233" t="e">
        <f t="shared" si="267"/>
        <v>#N/A</v>
      </c>
      <c r="O2233" t="str">
        <f t="shared" si="268"/>
        <v>NA</v>
      </c>
      <c r="P2233" t="e">
        <v>#N/A</v>
      </c>
      <c r="Q2233" t="e">
        <v>#N/A</v>
      </c>
      <c r="R2233" t="str" cm="1">
        <f t="array" ref="R2233">INDEX($U$2:$U$6,ROUNDUP(K2233/$T$2,0))</f>
        <v>60-80%</v>
      </c>
      <c r="V2233">
        <v>0</v>
      </c>
    </row>
    <row r="2234" spans="1:22" x14ac:dyDescent="0.25">
      <c r="A2234" s="26">
        <v>7824</v>
      </c>
      <c r="B2234" s="96" t="s">
        <v>4927</v>
      </c>
      <c r="C2234">
        <v>182551102</v>
      </c>
      <c r="D2234" t="s">
        <v>2259</v>
      </c>
      <c r="E2234">
        <v>3816.3109876356598</v>
      </c>
      <c r="F2234">
        <f t="shared" si="262"/>
        <v>2.3718526958580854</v>
      </c>
      <c r="G2234" s="27">
        <v>67</v>
      </c>
      <c r="H2234">
        <f t="shared" si="263"/>
        <v>0.12440179628476328</v>
      </c>
      <c r="I2234">
        <f t="shared" si="264"/>
        <v>0.29506273588760412</v>
      </c>
      <c r="J2234" s="97">
        <v>4.4039214311582704E-3</v>
      </c>
      <c r="K2234" s="98">
        <v>2233</v>
      </c>
      <c r="L2234">
        <f t="shared" si="265"/>
        <v>22279.959490944104</v>
      </c>
      <c r="M2234">
        <f t="shared" si="266"/>
        <v>83.837191149375698</v>
      </c>
      <c r="N2234" t="e">
        <f t="shared" si="267"/>
        <v>#N/A</v>
      </c>
      <c r="O2234" t="str">
        <f t="shared" si="268"/>
        <v>NA</v>
      </c>
      <c r="P2234" t="e">
        <v>#N/A</v>
      </c>
      <c r="Q2234" t="e">
        <v>#N/A</v>
      </c>
      <c r="R2234" t="str" cm="1">
        <f t="array" ref="R2234">INDEX($U$2:$U$6,ROUNDUP(K2234/$T$2,0))</f>
        <v>60-80%</v>
      </c>
      <c r="V2234">
        <v>0</v>
      </c>
    </row>
    <row r="2235" spans="1:22" x14ac:dyDescent="0.25">
      <c r="A2235" s="26">
        <v>9117</v>
      </c>
      <c r="B2235" s="96" t="s">
        <v>2111</v>
      </c>
      <c r="C2235">
        <v>163201102</v>
      </c>
      <c r="D2235" t="s">
        <v>450</v>
      </c>
      <c r="E2235">
        <v>4933.58948281024</v>
      </c>
      <c r="F2235">
        <f t="shared" si="262"/>
        <v>3.0662457941642263</v>
      </c>
      <c r="G2235" s="27">
        <v>30</v>
      </c>
      <c r="H2235">
        <f t="shared" si="263"/>
        <v>4.2840281278503048E-2</v>
      </c>
      <c r="I2235">
        <f t="shared" si="264"/>
        <v>0.13135883229102241</v>
      </c>
      <c r="J2235" s="97">
        <v>4.37862774303408E-3</v>
      </c>
      <c r="K2235" s="98">
        <v>2234</v>
      </c>
      <c r="L2235">
        <f t="shared" si="265"/>
        <v>22283.025736738269</v>
      </c>
      <c r="M2235">
        <f t="shared" si="266"/>
        <v>83.705832317084671</v>
      </c>
      <c r="N2235" t="e">
        <f t="shared" si="267"/>
        <v>#N/A</v>
      </c>
      <c r="O2235" t="str">
        <f t="shared" si="268"/>
        <v>NA</v>
      </c>
      <c r="P2235" t="e">
        <v>#N/A</v>
      </c>
      <c r="Q2235" t="e">
        <v>#N/A</v>
      </c>
      <c r="R2235" t="str" cm="1">
        <f t="array" ref="R2235">INDEX($U$2:$U$6,ROUNDUP(K2235/$T$2,0))</f>
        <v>60-80%</v>
      </c>
      <c r="V2235">
        <v>0</v>
      </c>
    </row>
    <row r="2236" spans="1:22" x14ac:dyDescent="0.25">
      <c r="A2236" s="26">
        <v>1000</v>
      </c>
      <c r="B2236" s="96" t="s">
        <v>4928</v>
      </c>
      <c r="C2236">
        <v>83242111</v>
      </c>
      <c r="D2236" t="s">
        <v>823</v>
      </c>
      <c r="E2236">
        <v>353.00823908293597</v>
      </c>
      <c r="F2236">
        <f t="shared" si="262"/>
        <v>0.21939604666434803</v>
      </c>
      <c r="G2236" s="27">
        <v>38</v>
      </c>
      <c r="H2236">
        <f t="shared" si="263"/>
        <v>0.7557876469092335</v>
      </c>
      <c r="I2236">
        <f t="shared" si="264"/>
        <v>0.16581682184963598</v>
      </c>
      <c r="J2236" s="97">
        <v>4.3636005749904203E-3</v>
      </c>
      <c r="K2236" s="98">
        <v>2235</v>
      </c>
      <c r="L2236">
        <f t="shared" si="265"/>
        <v>22283.245132784934</v>
      </c>
      <c r="M2236">
        <f t="shared" si="266"/>
        <v>83.540015495235039</v>
      </c>
      <c r="N2236" t="e">
        <f t="shared" si="267"/>
        <v>#N/A</v>
      </c>
      <c r="O2236" t="str">
        <f t="shared" si="268"/>
        <v>NA</v>
      </c>
      <c r="P2236" t="e">
        <v>#N/A</v>
      </c>
      <c r="Q2236" t="e">
        <v>#N/A</v>
      </c>
      <c r="R2236" t="str" cm="1">
        <f t="array" ref="R2236">INDEX($U$2:$U$6,ROUNDUP(K2236/$T$2,0))</f>
        <v>60-80%</v>
      </c>
      <c r="V2236">
        <v>0</v>
      </c>
    </row>
    <row r="2237" spans="1:22" x14ac:dyDescent="0.25">
      <c r="A2237" s="26">
        <v>9339</v>
      </c>
      <c r="B2237" s="96" t="s">
        <v>4929</v>
      </c>
      <c r="C2237">
        <v>13532109</v>
      </c>
      <c r="D2237" t="s">
        <v>2483</v>
      </c>
      <c r="E2237">
        <v>907.00961644913798</v>
      </c>
      <c r="F2237">
        <f t="shared" si="262"/>
        <v>0.56371014073905401</v>
      </c>
      <c r="G2237" s="27">
        <v>31</v>
      </c>
      <c r="H2237">
        <f t="shared" si="263"/>
        <v>0.23993608809178593</v>
      </c>
      <c r="I2237">
        <f t="shared" si="264"/>
        <v>0.13525440598659871</v>
      </c>
      <c r="J2237" s="97">
        <v>4.3630453544064099E-3</v>
      </c>
      <c r="K2237" s="98">
        <v>2236</v>
      </c>
      <c r="L2237">
        <f t="shared" si="265"/>
        <v>22283.808842925671</v>
      </c>
      <c r="M2237">
        <f t="shared" si="266"/>
        <v>83.404761089248439</v>
      </c>
      <c r="N2237" t="e">
        <f t="shared" si="267"/>
        <v>#N/A</v>
      </c>
      <c r="O2237" t="str">
        <f t="shared" si="268"/>
        <v>NA</v>
      </c>
      <c r="P2237" t="e">
        <v>#N/A</v>
      </c>
      <c r="Q2237" t="e">
        <v>#N/A</v>
      </c>
      <c r="R2237" t="str" cm="1">
        <f t="array" ref="R2237">INDEX($U$2:$U$6,ROUNDUP(K2237/$T$2,0))</f>
        <v>60-80%</v>
      </c>
      <c r="V2237">
        <v>0</v>
      </c>
    </row>
    <row r="2238" spans="1:22" x14ac:dyDescent="0.25">
      <c r="A2238" s="26">
        <v>420</v>
      </c>
      <c r="B2238" s="96" t="s">
        <v>1118</v>
      </c>
      <c r="C2238">
        <v>192021122</v>
      </c>
      <c r="D2238" t="s">
        <v>1117</v>
      </c>
      <c r="E2238">
        <v>25050.271158335599</v>
      </c>
      <c r="F2238">
        <f t="shared" si="262"/>
        <v>15.568844722396271</v>
      </c>
      <c r="G2238" s="27">
        <v>202</v>
      </c>
      <c r="H2238">
        <f t="shared" si="263"/>
        <v>5.6574872020686229E-2</v>
      </c>
      <c r="I2238">
        <f t="shared" si="264"/>
        <v>0.88080539767950528</v>
      </c>
      <c r="J2238" s="97">
        <v>4.3604227607896302E-3</v>
      </c>
      <c r="K2238" s="98">
        <v>2237</v>
      </c>
      <c r="L2238">
        <f t="shared" si="265"/>
        <v>22299.377687648066</v>
      </c>
      <c r="M2238">
        <f t="shared" si="266"/>
        <v>82.523955691568929</v>
      </c>
      <c r="N2238" t="e">
        <f t="shared" si="267"/>
        <v>#N/A</v>
      </c>
      <c r="O2238" t="str">
        <f t="shared" si="268"/>
        <v>NA</v>
      </c>
      <c r="P2238" t="e">
        <v>#N/A</v>
      </c>
      <c r="Q2238" t="e">
        <v>#N/A</v>
      </c>
      <c r="R2238" t="str" cm="1">
        <f t="array" ref="R2238">INDEX($U$2:$U$6,ROUNDUP(K2238/$T$2,0))</f>
        <v>60-80%</v>
      </c>
      <c r="V2238">
        <v>0</v>
      </c>
    </row>
    <row r="2239" spans="1:22" x14ac:dyDescent="0.25">
      <c r="A2239" s="26">
        <v>268</v>
      </c>
      <c r="B2239" s="96" t="s">
        <v>1646</v>
      </c>
      <c r="C2239">
        <v>42091102</v>
      </c>
      <c r="D2239" t="s">
        <v>1528</v>
      </c>
      <c r="E2239">
        <v>9174.8237783758195</v>
      </c>
      <c r="F2239">
        <f t="shared" si="262"/>
        <v>5.7021900424958485</v>
      </c>
      <c r="G2239" s="27">
        <v>67</v>
      </c>
      <c r="H2239">
        <f t="shared" si="263"/>
        <v>5.119786266294727E-2</v>
      </c>
      <c r="I2239">
        <f t="shared" si="264"/>
        <v>0.29193994267372791</v>
      </c>
      <c r="J2239" s="97">
        <v>4.35731257721982E-3</v>
      </c>
      <c r="K2239" s="98">
        <v>2238</v>
      </c>
      <c r="L2239">
        <f t="shared" si="265"/>
        <v>22305.079877690561</v>
      </c>
      <c r="M2239">
        <f t="shared" si="266"/>
        <v>82.232015748895208</v>
      </c>
      <c r="N2239" t="e">
        <f t="shared" si="267"/>
        <v>#N/A</v>
      </c>
      <c r="O2239" t="str">
        <f t="shared" si="268"/>
        <v>NA</v>
      </c>
      <c r="P2239" t="e">
        <v>#N/A</v>
      </c>
      <c r="Q2239" t="e">
        <v>#N/A</v>
      </c>
      <c r="R2239" t="str" cm="1">
        <f t="array" ref="R2239">INDEX($U$2:$U$6,ROUNDUP(K2239/$T$2,0))</f>
        <v>60-80%</v>
      </c>
      <c r="V2239">
        <v>0</v>
      </c>
    </row>
    <row r="2240" spans="1:22" x14ac:dyDescent="0.25">
      <c r="A2240" s="26">
        <v>6281</v>
      </c>
      <c r="B2240" s="96" t="s">
        <v>1934</v>
      </c>
      <c r="C2240">
        <v>42811113</v>
      </c>
      <c r="D2240" t="s">
        <v>1267</v>
      </c>
      <c r="E2240">
        <v>1195.1935913366599</v>
      </c>
      <c r="F2240">
        <f t="shared" si="262"/>
        <v>0.74281764533042882</v>
      </c>
      <c r="G2240" s="27">
        <v>9</v>
      </c>
      <c r="H2240">
        <f t="shared" si="263"/>
        <v>5.2688570033809667E-2</v>
      </c>
      <c r="I2240">
        <f t="shared" si="264"/>
        <v>3.9137999528341891E-2</v>
      </c>
      <c r="J2240" s="97">
        <v>4.3486666142602097E-3</v>
      </c>
      <c r="K2240" s="98">
        <v>2239</v>
      </c>
      <c r="L2240">
        <f t="shared" si="265"/>
        <v>22305.82269533589</v>
      </c>
      <c r="M2240">
        <f t="shared" si="266"/>
        <v>82.192877749366872</v>
      </c>
      <c r="N2240" t="e">
        <f t="shared" si="267"/>
        <v>#N/A</v>
      </c>
      <c r="O2240" t="str">
        <f t="shared" si="268"/>
        <v>NA</v>
      </c>
      <c r="P2240" t="e">
        <v>#N/A</v>
      </c>
      <c r="Q2240" t="e">
        <v>#N/A</v>
      </c>
      <c r="R2240" t="str" cm="1">
        <f t="array" ref="R2240">INDEX($U$2:$U$6,ROUNDUP(K2240/$T$2,0))</f>
        <v>60-80%</v>
      </c>
      <c r="V2240">
        <v>0</v>
      </c>
    </row>
    <row r="2241" spans="1:22" x14ac:dyDescent="0.25">
      <c r="A2241" s="26">
        <v>11081</v>
      </c>
      <c r="B2241" s="96" t="s">
        <v>4930</v>
      </c>
      <c r="C2241">
        <v>254421103</v>
      </c>
      <c r="D2241" t="s">
        <v>263</v>
      </c>
      <c r="E2241">
        <v>6.3414572026027498</v>
      </c>
      <c r="F2241">
        <f t="shared" si="262"/>
        <v>3.9412412694858606E-3</v>
      </c>
      <c r="G2241" s="27">
        <v>1</v>
      </c>
      <c r="H2241">
        <f t="shared" si="263"/>
        <v>1.0934194285389078</v>
      </c>
      <c r="I2241">
        <f t="shared" si="264"/>
        <v>4.3094297766151897E-3</v>
      </c>
      <c r="J2241" s="97">
        <v>4.3094297766151897E-3</v>
      </c>
      <c r="K2241" s="98">
        <v>2240</v>
      </c>
      <c r="L2241">
        <f t="shared" si="265"/>
        <v>22305.82663657716</v>
      </c>
      <c r="M2241">
        <f t="shared" si="266"/>
        <v>82.18856831959026</v>
      </c>
      <c r="N2241" t="e">
        <f t="shared" si="267"/>
        <v>#N/A</v>
      </c>
      <c r="O2241" t="str">
        <f t="shared" si="268"/>
        <v>NA</v>
      </c>
      <c r="P2241" t="e">
        <v>#N/A</v>
      </c>
      <c r="Q2241" t="e">
        <v>#N/A</v>
      </c>
      <c r="R2241" t="str" cm="1">
        <f t="array" ref="R2241">INDEX($U$2:$U$6,ROUNDUP(K2241/$T$2,0))</f>
        <v>60-80%</v>
      </c>
      <c r="V2241">
        <v>0</v>
      </c>
    </row>
    <row r="2242" spans="1:22" x14ac:dyDescent="0.25">
      <c r="A2242" s="26">
        <v>8151</v>
      </c>
      <c r="B2242" s="96" t="s">
        <v>4931</v>
      </c>
      <c r="C2242">
        <v>43432105</v>
      </c>
      <c r="D2242" t="s">
        <v>1187</v>
      </c>
      <c r="E2242">
        <v>1768.6422355058801</v>
      </c>
      <c r="F2242">
        <f t="shared" si="262"/>
        <v>1.0992182942858173</v>
      </c>
      <c r="G2242" s="27">
        <v>23</v>
      </c>
      <c r="H2242">
        <f t="shared" si="263"/>
        <v>9.0169778792298649E-2</v>
      </c>
      <c r="I2242">
        <f t="shared" si="264"/>
        <v>9.911627044019998E-2</v>
      </c>
      <c r="J2242" s="97">
        <v>4.3094030626173903E-3</v>
      </c>
      <c r="K2242" s="98">
        <v>2241</v>
      </c>
      <c r="L2242">
        <f t="shared" si="265"/>
        <v>22306.925854871446</v>
      </c>
      <c r="M2242">
        <f t="shared" si="266"/>
        <v>82.089452049150054</v>
      </c>
      <c r="N2242" t="e">
        <f t="shared" si="267"/>
        <v>#N/A</v>
      </c>
      <c r="O2242" t="str">
        <f t="shared" si="268"/>
        <v>NA</v>
      </c>
      <c r="P2242" t="e">
        <v>#N/A</v>
      </c>
      <c r="Q2242" t="e">
        <v>#N/A</v>
      </c>
      <c r="R2242" t="str" cm="1">
        <f t="array" ref="R2242">INDEX($U$2:$U$6,ROUNDUP(K2242/$T$2,0))</f>
        <v>60-80%</v>
      </c>
      <c r="V2242">
        <v>0</v>
      </c>
    </row>
    <row r="2243" spans="1:22" x14ac:dyDescent="0.25">
      <c r="A2243" s="26">
        <v>4858</v>
      </c>
      <c r="B2243" s="96" t="s">
        <v>867</v>
      </c>
      <c r="C2243">
        <v>42841112</v>
      </c>
      <c r="D2243" t="s">
        <v>866</v>
      </c>
      <c r="E2243">
        <v>23380.690657507501</v>
      </c>
      <c r="F2243">
        <f t="shared" ref="F2243:F2306" si="269">E2243/1609</f>
        <v>14.531193696399939</v>
      </c>
      <c r="G2243" s="27">
        <v>135</v>
      </c>
      <c r="H2243">
        <f t="shared" ref="H2243:H2306" si="270">I2243/F2243</f>
        <v>3.9638013386067018E-2</v>
      </c>
      <c r="I2243">
        <f t="shared" ref="I2243:I2306" si="271">IFERROR(J2243*G2243,0)</f>
        <v>0.57598765025343346</v>
      </c>
      <c r="J2243" s="97">
        <v>4.2665751870624704E-3</v>
      </c>
      <c r="K2243" s="98">
        <v>2242</v>
      </c>
      <c r="L2243">
        <f t="shared" ref="L2243:L2306" si="272">L2242+F2243</f>
        <v>22321.457048567845</v>
      </c>
      <c r="M2243">
        <f t="shared" ref="M2243:M2306" si="273">M2242-I2243</f>
        <v>81.513464398896616</v>
      </c>
      <c r="N2243" t="e">
        <f t="shared" ref="N2243:N2306" si="274">IF(B2243=O2243,M2243,NA())</f>
        <v>#N/A</v>
      </c>
      <c r="O2243" t="str">
        <f t="shared" ref="O2243:O2306" si="275">IFERROR(VLOOKUP(B2243,$AE$2:$AE$420,1,FALSE),"NA")</f>
        <v>NA</v>
      </c>
      <c r="P2243" t="e">
        <v>#N/A</v>
      </c>
      <c r="Q2243" t="e">
        <v>#N/A</v>
      </c>
      <c r="R2243" t="str" cm="1">
        <f t="array" ref="R2243">INDEX($U$2:$U$6,ROUNDUP(K2243/$T$2,0))</f>
        <v>60-80%</v>
      </c>
      <c r="V2243">
        <v>0</v>
      </c>
    </row>
    <row r="2244" spans="1:22" x14ac:dyDescent="0.25">
      <c r="A2244" s="26">
        <v>2658</v>
      </c>
      <c r="B2244" s="96" t="s">
        <v>975</v>
      </c>
      <c r="C2244">
        <v>83622106</v>
      </c>
      <c r="D2244" t="s">
        <v>974</v>
      </c>
      <c r="E2244">
        <v>36140.228192185197</v>
      </c>
      <c r="F2244">
        <f t="shared" si="269"/>
        <v>22.461297819878929</v>
      </c>
      <c r="G2244" s="27">
        <v>267</v>
      </c>
      <c r="H2244">
        <f t="shared" si="270"/>
        <v>5.0707053924589553E-2</v>
      </c>
      <c r="I2244">
        <f t="shared" si="271"/>
        <v>1.1389462397688666</v>
      </c>
      <c r="J2244" s="97">
        <v>4.2657162538159796E-3</v>
      </c>
      <c r="K2244" s="98">
        <v>2243</v>
      </c>
      <c r="L2244">
        <f t="shared" si="272"/>
        <v>22343.918346387723</v>
      </c>
      <c r="M2244">
        <f t="shared" si="273"/>
        <v>80.374518159127746</v>
      </c>
      <c r="N2244" t="e">
        <f t="shared" si="274"/>
        <v>#N/A</v>
      </c>
      <c r="O2244" t="str">
        <f t="shared" si="275"/>
        <v>NA</v>
      </c>
      <c r="P2244" t="e">
        <v>#N/A</v>
      </c>
      <c r="Q2244" t="e">
        <v>#N/A</v>
      </c>
      <c r="R2244" t="str" cm="1">
        <f t="array" ref="R2244">INDEX($U$2:$U$6,ROUNDUP(K2244/$T$2,0))</f>
        <v>60-80%</v>
      </c>
      <c r="V2244">
        <v>0</v>
      </c>
    </row>
    <row r="2245" spans="1:22" x14ac:dyDescent="0.25">
      <c r="A2245" s="26">
        <v>7144</v>
      </c>
      <c r="B2245" s="96" t="s">
        <v>2602</v>
      </c>
      <c r="C2245">
        <v>43181102</v>
      </c>
      <c r="D2245" t="s">
        <v>2601</v>
      </c>
      <c r="E2245">
        <v>404.91145803936701</v>
      </c>
      <c r="F2245">
        <f t="shared" si="269"/>
        <v>0.25165410692316159</v>
      </c>
      <c r="G2245" s="27">
        <v>68</v>
      </c>
      <c r="H2245">
        <f t="shared" si="270"/>
        <v>1.1465500019388726</v>
      </c>
      <c r="I2245">
        <f t="shared" si="271"/>
        <v>0.28853401678067619</v>
      </c>
      <c r="J2245" s="97">
        <v>4.2431473055981796E-3</v>
      </c>
      <c r="K2245" s="98">
        <v>2244</v>
      </c>
      <c r="L2245">
        <f t="shared" si="272"/>
        <v>22344.170000494647</v>
      </c>
      <c r="M2245">
        <f t="shared" si="273"/>
        <v>80.085984142347073</v>
      </c>
      <c r="N2245" t="e">
        <f t="shared" si="274"/>
        <v>#N/A</v>
      </c>
      <c r="O2245" t="str">
        <f t="shared" si="275"/>
        <v>NA</v>
      </c>
      <c r="P2245" t="e">
        <v>#N/A</v>
      </c>
      <c r="Q2245" t="e">
        <v>#N/A</v>
      </c>
      <c r="R2245" t="str" cm="1">
        <f t="array" ref="R2245">INDEX($U$2:$U$6,ROUNDUP(K2245/$T$2,0))</f>
        <v>60-80%</v>
      </c>
      <c r="V2245">
        <v>0</v>
      </c>
    </row>
    <row r="2246" spans="1:22" x14ac:dyDescent="0.25">
      <c r="A2246" s="26">
        <v>5164</v>
      </c>
      <c r="B2246" s="96" t="s">
        <v>4932</v>
      </c>
      <c r="C2246">
        <v>13801104</v>
      </c>
      <c r="D2246" t="s">
        <v>2511</v>
      </c>
      <c r="E2246">
        <v>5942.76202451274</v>
      </c>
      <c r="F2246">
        <f t="shared" si="269"/>
        <v>3.6934506056636049</v>
      </c>
      <c r="G2246" s="27">
        <v>65</v>
      </c>
      <c r="H2246">
        <f t="shared" si="270"/>
        <v>7.4406987325433535E-2</v>
      </c>
      <c r="I2246">
        <f t="shared" si="271"/>
        <v>0.27481853240272669</v>
      </c>
      <c r="J2246" s="97">
        <v>4.2279774215804103E-3</v>
      </c>
      <c r="K2246" s="98">
        <v>2245</v>
      </c>
      <c r="L2246">
        <f t="shared" si="272"/>
        <v>22347.863451100311</v>
      </c>
      <c r="M2246">
        <f t="shared" si="273"/>
        <v>79.811165609944339</v>
      </c>
      <c r="N2246" t="e">
        <f t="shared" si="274"/>
        <v>#N/A</v>
      </c>
      <c r="O2246" t="str">
        <f t="shared" si="275"/>
        <v>NA</v>
      </c>
      <c r="P2246" t="e">
        <v>#N/A</v>
      </c>
      <c r="Q2246" t="e">
        <v>#N/A</v>
      </c>
      <c r="R2246" t="str" cm="1">
        <f t="array" ref="R2246">INDEX($U$2:$U$6,ROUNDUP(K2246/$T$2,0))</f>
        <v>60-80%</v>
      </c>
      <c r="V2246">
        <v>0</v>
      </c>
    </row>
    <row r="2247" spans="1:22" x14ac:dyDescent="0.25">
      <c r="A2247" s="26">
        <v>9096</v>
      </c>
      <c r="B2247" s="96" t="s">
        <v>2480</v>
      </c>
      <c r="C2247">
        <v>82841102</v>
      </c>
      <c r="D2247" t="s">
        <v>1032</v>
      </c>
      <c r="E2247">
        <v>2335.3362898405799</v>
      </c>
      <c r="F2247">
        <f t="shared" si="269"/>
        <v>1.4514209383720198</v>
      </c>
      <c r="G2247" s="27">
        <v>12</v>
      </c>
      <c r="H2247">
        <f t="shared" si="270"/>
        <v>3.4708750586518483E-2</v>
      </c>
      <c r="I2247">
        <f t="shared" si="271"/>
        <v>5.0377007346005045E-2</v>
      </c>
      <c r="J2247" s="97">
        <v>4.1980839455004202E-3</v>
      </c>
      <c r="K2247" s="98">
        <v>2246</v>
      </c>
      <c r="L2247">
        <f t="shared" si="272"/>
        <v>22349.314872038682</v>
      </c>
      <c r="M2247">
        <f t="shared" si="273"/>
        <v>79.760788602598339</v>
      </c>
      <c r="N2247" t="e">
        <f t="shared" si="274"/>
        <v>#N/A</v>
      </c>
      <c r="O2247" t="str">
        <f t="shared" si="275"/>
        <v>NA</v>
      </c>
      <c r="P2247" t="e">
        <v>#N/A</v>
      </c>
      <c r="Q2247" t="e">
        <v>#N/A</v>
      </c>
      <c r="R2247" t="str" cm="1">
        <f t="array" ref="R2247">INDEX($U$2:$U$6,ROUNDUP(K2247/$T$2,0))</f>
        <v>60-80%</v>
      </c>
      <c r="V2247">
        <v>0</v>
      </c>
    </row>
    <row r="2248" spans="1:22" x14ac:dyDescent="0.25">
      <c r="A2248" s="26">
        <v>4580</v>
      </c>
      <c r="B2248" s="96" t="s">
        <v>1560</v>
      </c>
      <c r="C2248">
        <v>163201102</v>
      </c>
      <c r="D2248" t="s">
        <v>450</v>
      </c>
      <c r="E2248">
        <v>15927.2158617779</v>
      </c>
      <c r="F2248">
        <f t="shared" si="269"/>
        <v>9.8988290004834685</v>
      </c>
      <c r="G2248" s="27">
        <v>87</v>
      </c>
      <c r="H2248">
        <f t="shared" si="270"/>
        <v>3.6826650003861899E-2</v>
      </c>
      <c r="I2248">
        <f t="shared" si="271"/>
        <v>0.3645407110488828</v>
      </c>
      <c r="J2248" s="97">
        <v>4.1901231155043999E-3</v>
      </c>
      <c r="K2248" s="98">
        <v>2247</v>
      </c>
      <c r="L2248">
        <f t="shared" si="272"/>
        <v>22359.213701039163</v>
      </c>
      <c r="M2248">
        <f t="shared" si="273"/>
        <v>79.39624789154945</v>
      </c>
      <c r="N2248" t="e">
        <f t="shared" si="274"/>
        <v>#N/A</v>
      </c>
      <c r="O2248" t="str">
        <f t="shared" si="275"/>
        <v>NA</v>
      </c>
      <c r="P2248" t="e">
        <v>#N/A</v>
      </c>
      <c r="Q2248" t="e">
        <v>#N/A</v>
      </c>
      <c r="R2248" t="str" cm="1">
        <f t="array" ref="R2248">INDEX($U$2:$U$6,ROUNDUP(K2248/$T$2,0))</f>
        <v>60-80%</v>
      </c>
      <c r="V2248">
        <v>0</v>
      </c>
    </row>
    <row r="2249" spans="1:22" x14ac:dyDescent="0.25">
      <c r="A2249" s="26">
        <v>2630</v>
      </c>
      <c r="B2249" s="96" t="s">
        <v>2520</v>
      </c>
      <c r="C2249">
        <v>103491101</v>
      </c>
      <c r="D2249" t="s">
        <v>1510</v>
      </c>
      <c r="E2249">
        <v>173.17659504625499</v>
      </c>
      <c r="F2249">
        <f t="shared" si="269"/>
        <v>0.10762995341594468</v>
      </c>
      <c r="G2249" s="27">
        <v>92</v>
      </c>
      <c r="H2249">
        <f t="shared" si="270"/>
        <v>3.5755329116871382</v>
      </c>
      <c r="I2249">
        <f t="shared" si="271"/>
        <v>0.38483444072206374</v>
      </c>
      <c r="J2249" s="97">
        <v>4.18298305132678E-3</v>
      </c>
      <c r="K2249" s="98">
        <v>2248</v>
      </c>
      <c r="L2249">
        <f t="shared" si="272"/>
        <v>22359.321330992578</v>
      </c>
      <c r="M2249">
        <f t="shared" si="273"/>
        <v>79.011413450827391</v>
      </c>
      <c r="N2249" t="e">
        <f t="shared" si="274"/>
        <v>#N/A</v>
      </c>
      <c r="O2249" t="str">
        <f t="shared" si="275"/>
        <v>NA</v>
      </c>
      <c r="P2249" t="e">
        <v>#N/A</v>
      </c>
      <c r="Q2249" t="e">
        <v>#N/A</v>
      </c>
      <c r="R2249" t="str" cm="1">
        <f t="array" ref="R2249">INDEX($U$2:$U$6,ROUNDUP(K2249/$T$2,0))</f>
        <v>60-80%</v>
      </c>
      <c r="V2249">
        <v>0</v>
      </c>
    </row>
    <row r="2250" spans="1:22" x14ac:dyDescent="0.25">
      <c r="A2250" s="26">
        <v>9114</v>
      </c>
      <c r="B2250" s="96" t="s">
        <v>4933</v>
      </c>
      <c r="C2250">
        <v>42991105</v>
      </c>
      <c r="D2250" t="s">
        <v>330</v>
      </c>
      <c r="E2250">
        <v>710.30384030705704</v>
      </c>
      <c r="F2250">
        <f t="shared" si="269"/>
        <v>0.4414567062194264</v>
      </c>
      <c r="G2250" s="27">
        <v>26</v>
      </c>
      <c r="H2250">
        <f t="shared" si="270"/>
        <v>0.24392462186865405</v>
      </c>
      <c r="I2250">
        <f t="shared" si="271"/>
        <v>0.10768216013595508</v>
      </c>
      <c r="J2250" s="97">
        <v>4.1416215436905802E-3</v>
      </c>
      <c r="K2250" s="98">
        <v>2249</v>
      </c>
      <c r="L2250">
        <f t="shared" si="272"/>
        <v>22359.762787698797</v>
      </c>
      <c r="M2250">
        <f t="shared" si="273"/>
        <v>78.903731290691439</v>
      </c>
      <c r="N2250" t="e">
        <f t="shared" si="274"/>
        <v>#N/A</v>
      </c>
      <c r="O2250" t="str">
        <f t="shared" si="275"/>
        <v>NA</v>
      </c>
      <c r="P2250" t="e">
        <v>#N/A</v>
      </c>
      <c r="Q2250" t="e">
        <v>#N/A</v>
      </c>
      <c r="R2250" t="str" cm="1">
        <f t="array" ref="R2250">INDEX($U$2:$U$6,ROUNDUP(K2250/$T$2,0))</f>
        <v>60-80%</v>
      </c>
      <c r="V2250">
        <v>0</v>
      </c>
    </row>
    <row r="2251" spans="1:22" x14ac:dyDescent="0.25">
      <c r="A2251" s="26">
        <v>2500</v>
      </c>
      <c r="B2251" s="96" t="s">
        <v>4934</v>
      </c>
      <c r="C2251">
        <v>152762101</v>
      </c>
      <c r="D2251" t="s">
        <v>386</v>
      </c>
      <c r="E2251">
        <v>11999.450482459401</v>
      </c>
      <c r="F2251">
        <f t="shared" si="269"/>
        <v>7.4577069499436917</v>
      </c>
      <c r="G2251" s="27">
        <v>74</v>
      </c>
      <c r="H2251">
        <f t="shared" si="270"/>
        <v>4.1085400233156232E-2</v>
      </c>
      <c r="I2251">
        <f t="shared" si="271"/>
        <v>0.30640287486002737</v>
      </c>
      <c r="J2251" s="97">
        <v>4.1405793900003698E-3</v>
      </c>
      <c r="K2251" s="98">
        <v>2250</v>
      </c>
      <c r="L2251">
        <f t="shared" si="272"/>
        <v>22367.22049464874</v>
      </c>
      <c r="M2251">
        <f t="shared" si="273"/>
        <v>78.597328415831413</v>
      </c>
      <c r="N2251" t="e">
        <f t="shared" si="274"/>
        <v>#N/A</v>
      </c>
      <c r="O2251" t="str">
        <f t="shared" si="275"/>
        <v>NA</v>
      </c>
      <c r="P2251" t="e">
        <v>#N/A</v>
      </c>
      <c r="Q2251" t="e">
        <v>#N/A</v>
      </c>
      <c r="R2251" t="str" cm="1">
        <f t="array" ref="R2251">INDEX($U$2:$U$6,ROUNDUP(K2251/$T$2,0))</f>
        <v>60-80%</v>
      </c>
      <c r="V2251">
        <v>8.1712121212121236</v>
      </c>
    </row>
    <row r="2252" spans="1:22" x14ac:dyDescent="0.25">
      <c r="A2252" s="26">
        <v>2083</v>
      </c>
      <c r="B2252" s="96" t="s">
        <v>1893</v>
      </c>
      <c r="C2252">
        <v>42031120</v>
      </c>
      <c r="D2252" t="s">
        <v>1892</v>
      </c>
      <c r="E2252">
        <v>5549.8667741443896</v>
      </c>
      <c r="F2252">
        <f t="shared" si="269"/>
        <v>3.4492646203507706</v>
      </c>
      <c r="G2252" s="27">
        <v>45</v>
      </c>
      <c r="H2252">
        <f t="shared" si="270"/>
        <v>5.3907155878213861E-2</v>
      </c>
      <c r="I2252">
        <f t="shared" si="271"/>
        <v>0.18594004555445715</v>
      </c>
      <c r="J2252" s="97">
        <v>4.1320010123212696E-3</v>
      </c>
      <c r="K2252" s="98">
        <v>2251</v>
      </c>
      <c r="L2252">
        <f t="shared" si="272"/>
        <v>22370.669759269091</v>
      </c>
      <c r="M2252">
        <f t="shared" si="273"/>
        <v>78.411388370276953</v>
      </c>
      <c r="N2252" t="e">
        <f t="shared" si="274"/>
        <v>#N/A</v>
      </c>
      <c r="O2252" t="str">
        <f t="shared" si="275"/>
        <v>NA</v>
      </c>
      <c r="P2252" t="e">
        <v>#N/A</v>
      </c>
      <c r="Q2252" t="e">
        <v>#N/A</v>
      </c>
      <c r="R2252" t="str" cm="1">
        <f t="array" ref="R2252">INDEX($U$2:$U$6,ROUNDUP(K2252/$T$2,0))</f>
        <v>60-80%</v>
      </c>
      <c r="V2252">
        <v>0</v>
      </c>
    </row>
    <row r="2253" spans="1:22" x14ac:dyDescent="0.25">
      <c r="A2253" s="26">
        <v>1240</v>
      </c>
      <c r="B2253" s="96" t="s">
        <v>152</v>
      </c>
      <c r="C2253">
        <v>152762101</v>
      </c>
      <c r="D2253" t="s">
        <v>386</v>
      </c>
      <c r="E2253">
        <v>55311.570486925302</v>
      </c>
      <c r="F2253">
        <f t="shared" si="269"/>
        <v>34.376364503993351</v>
      </c>
      <c r="G2253" s="27">
        <v>339</v>
      </c>
      <c r="H2253">
        <f t="shared" si="270"/>
        <v>4.0651120377347826E-2</v>
      </c>
      <c r="I2253">
        <f t="shared" si="271"/>
        <v>1.3974377315874207</v>
      </c>
      <c r="J2253" s="97">
        <v>4.1222351964230698E-3</v>
      </c>
      <c r="K2253" s="98">
        <v>2252</v>
      </c>
      <c r="L2253">
        <f t="shared" si="272"/>
        <v>22405.046123773085</v>
      </c>
      <c r="M2253">
        <f t="shared" si="273"/>
        <v>77.013950638689536</v>
      </c>
      <c r="N2253">
        <f t="shared" si="274"/>
        <v>77.013950638689536</v>
      </c>
      <c r="O2253" t="str">
        <f t="shared" si="275"/>
        <v>EL DORADO PH 210126000</v>
      </c>
      <c r="P2253" t="e">
        <v>#N/A</v>
      </c>
      <c r="Q2253" t="e">
        <v>#N/A</v>
      </c>
      <c r="R2253" t="str" cm="1">
        <f t="array" ref="R2253">INDEX($U$2:$U$6,ROUNDUP(K2253/$T$2,0))</f>
        <v>60-80%</v>
      </c>
      <c r="V2253">
        <v>0</v>
      </c>
    </row>
    <row r="2254" spans="1:22" x14ac:dyDescent="0.25">
      <c r="A2254" s="26">
        <v>2830</v>
      </c>
      <c r="B2254" s="96" t="s">
        <v>2756</v>
      </c>
      <c r="C2254">
        <v>24131102</v>
      </c>
      <c r="D2254" t="s">
        <v>1503</v>
      </c>
      <c r="E2254">
        <v>1491.43733496546</v>
      </c>
      <c r="F2254">
        <f t="shared" si="269"/>
        <v>0.92693432875417026</v>
      </c>
      <c r="G2254" s="27">
        <v>138</v>
      </c>
      <c r="H2254">
        <f t="shared" si="270"/>
        <v>0.6029917353539801</v>
      </c>
      <c r="I2254">
        <f t="shared" si="271"/>
        <v>0.55893373945465386</v>
      </c>
      <c r="J2254" s="97">
        <v>4.0502444888018399E-3</v>
      </c>
      <c r="K2254" s="98">
        <v>2253</v>
      </c>
      <c r="L2254">
        <f t="shared" si="272"/>
        <v>22405.973058101838</v>
      </c>
      <c r="M2254">
        <f t="shared" si="273"/>
        <v>76.455016899234877</v>
      </c>
      <c r="N2254" t="e">
        <f t="shared" si="274"/>
        <v>#N/A</v>
      </c>
      <c r="O2254" t="str">
        <f t="shared" si="275"/>
        <v>NA</v>
      </c>
      <c r="P2254" t="e">
        <v>#N/A</v>
      </c>
      <c r="Q2254" t="e">
        <v>#N/A</v>
      </c>
      <c r="R2254" t="str" cm="1">
        <f t="array" ref="R2254">INDEX($U$2:$U$6,ROUNDUP(K2254/$T$2,0))</f>
        <v>60-80%</v>
      </c>
      <c r="V2254">
        <v>0</v>
      </c>
    </row>
    <row r="2255" spans="1:22" x14ac:dyDescent="0.25">
      <c r="A2255" s="26">
        <v>8665</v>
      </c>
      <c r="B2255" s="96" t="s">
        <v>3023</v>
      </c>
      <c r="C2255">
        <v>152481110</v>
      </c>
      <c r="D2255" t="s">
        <v>1612</v>
      </c>
      <c r="E2255">
        <v>596.382088524192</v>
      </c>
      <c r="F2255">
        <f t="shared" si="269"/>
        <v>0.3706538772679876</v>
      </c>
      <c r="G2255" s="27">
        <v>9</v>
      </c>
      <c r="H2255">
        <f t="shared" si="270"/>
        <v>9.7981592375397927E-2</v>
      </c>
      <c r="I2255">
        <f t="shared" si="271"/>
        <v>3.6317257114832732E-2</v>
      </c>
      <c r="J2255" s="97">
        <v>4.0352507905369699E-3</v>
      </c>
      <c r="K2255" s="98">
        <v>2254</v>
      </c>
      <c r="L2255">
        <f t="shared" si="272"/>
        <v>22406.343711979105</v>
      </c>
      <c r="M2255">
        <f t="shared" si="273"/>
        <v>76.418699642120046</v>
      </c>
      <c r="N2255" t="e">
        <f t="shared" si="274"/>
        <v>#N/A</v>
      </c>
      <c r="O2255" t="str">
        <f t="shared" si="275"/>
        <v>NA</v>
      </c>
      <c r="P2255" t="e">
        <v>#N/A</v>
      </c>
      <c r="Q2255" t="e">
        <v>#N/A</v>
      </c>
      <c r="R2255" t="str" cm="1">
        <f t="array" ref="R2255">INDEX($U$2:$U$6,ROUNDUP(K2255/$T$2,0))</f>
        <v>60-80%</v>
      </c>
      <c r="V2255">
        <v>0</v>
      </c>
    </row>
    <row r="2256" spans="1:22" x14ac:dyDescent="0.25">
      <c r="A2256" s="26">
        <v>2181</v>
      </c>
      <c r="B2256" s="96" t="s">
        <v>3159</v>
      </c>
      <c r="C2256">
        <v>252811102</v>
      </c>
      <c r="D2256" t="s">
        <v>2131</v>
      </c>
      <c r="E2256">
        <v>1624.12467869741</v>
      </c>
      <c r="F2256">
        <f t="shared" si="269"/>
        <v>1.0094000489107582</v>
      </c>
      <c r="G2256" s="27">
        <v>27</v>
      </c>
      <c r="H2256">
        <f t="shared" si="270"/>
        <v>0.10739684089574311</v>
      </c>
      <c r="I2256">
        <f t="shared" si="271"/>
        <v>0.10840637645302401</v>
      </c>
      <c r="J2256" s="97">
        <v>4.0150509797416299E-3</v>
      </c>
      <c r="K2256" s="98">
        <v>2255</v>
      </c>
      <c r="L2256">
        <f t="shared" si="272"/>
        <v>22407.353112028017</v>
      </c>
      <c r="M2256">
        <f t="shared" si="273"/>
        <v>76.310293265667028</v>
      </c>
      <c r="N2256" t="e">
        <f t="shared" si="274"/>
        <v>#N/A</v>
      </c>
      <c r="O2256" t="str">
        <f t="shared" si="275"/>
        <v>NA</v>
      </c>
      <c r="P2256" t="e">
        <v>#N/A</v>
      </c>
      <c r="Q2256" t="e">
        <v>#N/A</v>
      </c>
      <c r="R2256" t="str" cm="1">
        <f t="array" ref="R2256">INDEX($U$2:$U$6,ROUNDUP(K2256/$T$2,0))</f>
        <v>60-80%</v>
      </c>
      <c r="V2256">
        <v>0</v>
      </c>
    </row>
    <row r="2257" spans="1:22" x14ac:dyDescent="0.25">
      <c r="A2257" s="26">
        <v>2725</v>
      </c>
      <c r="B2257" s="96" t="s">
        <v>1928</v>
      </c>
      <c r="C2257">
        <v>82841102</v>
      </c>
      <c r="D2257" t="s">
        <v>1032</v>
      </c>
      <c r="E2257">
        <v>7217.2961941693902</v>
      </c>
      <c r="F2257">
        <f t="shared" si="269"/>
        <v>4.4855787409380925</v>
      </c>
      <c r="G2257" s="27">
        <v>59</v>
      </c>
      <c r="H2257">
        <f t="shared" si="270"/>
        <v>5.2769370867034385E-2</v>
      </c>
      <c r="I2257">
        <f t="shared" si="271"/>
        <v>0.23670116813384737</v>
      </c>
      <c r="J2257" s="97">
        <v>4.0118842056584298E-3</v>
      </c>
      <c r="K2257" s="98">
        <v>2256</v>
      </c>
      <c r="L2257">
        <f t="shared" si="272"/>
        <v>22411.838690768956</v>
      </c>
      <c r="M2257">
        <f t="shared" si="273"/>
        <v>76.073592097533179</v>
      </c>
      <c r="N2257" t="e">
        <f t="shared" si="274"/>
        <v>#N/A</v>
      </c>
      <c r="O2257" t="str">
        <f t="shared" si="275"/>
        <v>NA</v>
      </c>
      <c r="P2257" t="e">
        <v>#N/A</v>
      </c>
      <c r="Q2257" t="e">
        <v>#N/A</v>
      </c>
      <c r="R2257" t="str" cm="1">
        <f t="array" ref="R2257">INDEX($U$2:$U$6,ROUNDUP(K2257/$T$2,0))</f>
        <v>60-80%</v>
      </c>
      <c r="V2257">
        <v>0</v>
      </c>
    </row>
    <row r="2258" spans="1:22" x14ac:dyDescent="0.25">
      <c r="A2258" s="26">
        <v>1448</v>
      </c>
      <c r="B2258" s="96" t="s">
        <v>4935</v>
      </c>
      <c r="C2258">
        <v>102831103</v>
      </c>
      <c r="D2258" t="s">
        <v>1063</v>
      </c>
      <c r="E2258">
        <v>2217.6155190015702</v>
      </c>
      <c r="F2258">
        <f t="shared" si="269"/>
        <v>1.3782570037300002</v>
      </c>
      <c r="G2258" s="27">
        <v>61</v>
      </c>
      <c r="H2258">
        <f t="shared" si="270"/>
        <v>0.17591417376352061</v>
      </c>
      <c r="I2258">
        <f t="shared" si="271"/>
        <v>0.24245494204494852</v>
      </c>
      <c r="J2258" s="97">
        <v>3.97467118106473E-3</v>
      </c>
      <c r="K2258" s="98">
        <v>2257</v>
      </c>
      <c r="L2258">
        <f t="shared" si="272"/>
        <v>22413.216947772686</v>
      </c>
      <c r="M2258">
        <f t="shared" si="273"/>
        <v>75.831137155488236</v>
      </c>
      <c r="N2258" t="e">
        <f t="shared" si="274"/>
        <v>#N/A</v>
      </c>
      <c r="O2258" t="str">
        <f t="shared" si="275"/>
        <v>NA</v>
      </c>
      <c r="P2258" t="e">
        <v>#N/A</v>
      </c>
      <c r="Q2258" t="e">
        <v>#N/A</v>
      </c>
      <c r="R2258" t="str" cm="1">
        <f t="array" ref="R2258">INDEX($U$2:$U$6,ROUNDUP(K2258/$T$2,0))</f>
        <v>60-80%</v>
      </c>
      <c r="V2258">
        <v>0</v>
      </c>
    </row>
    <row r="2259" spans="1:22" x14ac:dyDescent="0.25">
      <c r="A2259" s="26">
        <v>3467</v>
      </c>
      <c r="B2259" s="96" t="s">
        <v>2400</v>
      </c>
      <c r="C2259">
        <v>152491101</v>
      </c>
      <c r="D2259" t="s">
        <v>1807</v>
      </c>
      <c r="E2259">
        <v>30939.0056238137</v>
      </c>
      <c r="F2259">
        <f t="shared" si="269"/>
        <v>19.228716981860597</v>
      </c>
      <c r="G2259" s="27">
        <v>235</v>
      </c>
      <c r="H2259">
        <f t="shared" si="270"/>
        <v>4.8506337378586097E-2</v>
      </c>
      <c r="I2259">
        <f t="shared" si="271"/>
        <v>0.9327146332794779</v>
      </c>
      <c r="J2259" s="97">
        <v>3.9689984394871399E-3</v>
      </c>
      <c r="K2259" s="98">
        <v>2258</v>
      </c>
      <c r="L2259">
        <f t="shared" si="272"/>
        <v>22432.445664754545</v>
      </c>
      <c r="M2259">
        <f t="shared" si="273"/>
        <v>74.898422522208762</v>
      </c>
      <c r="N2259" t="e">
        <f t="shared" si="274"/>
        <v>#N/A</v>
      </c>
      <c r="O2259" t="str">
        <f t="shared" si="275"/>
        <v>NA</v>
      </c>
      <c r="P2259" t="e">
        <v>#N/A</v>
      </c>
      <c r="Q2259" t="e">
        <v>#N/A</v>
      </c>
      <c r="R2259" t="str" cm="1">
        <f t="array" ref="R2259">INDEX($U$2:$U$6,ROUNDUP(K2259/$T$2,0))</f>
        <v>60-80%</v>
      </c>
      <c r="V2259">
        <v>0</v>
      </c>
    </row>
    <row r="2260" spans="1:22" x14ac:dyDescent="0.25">
      <c r="A2260" s="26">
        <v>497</v>
      </c>
      <c r="B2260" s="96" t="s">
        <v>4936</v>
      </c>
      <c r="C2260">
        <v>152161101</v>
      </c>
      <c r="D2260" t="s">
        <v>3112</v>
      </c>
      <c r="E2260">
        <v>5290.53133635021</v>
      </c>
      <c r="F2260">
        <f t="shared" si="269"/>
        <v>3.2880865981045431</v>
      </c>
      <c r="G2260" s="27">
        <v>43</v>
      </c>
      <c r="H2260">
        <f t="shared" si="270"/>
        <v>5.1469483817708182E-2</v>
      </c>
      <c r="I2260">
        <f t="shared" si="271"/>
        <v>0.16923611995236493</v>
      </c>
      <c r="J2260" s="97">
        <v>3.9357237198224398E-3</v>
      </c>
      <c r="K2260" s="98">
        <v>2259</v>
      </c>
      <c r="L2260">
        <f t="shared" si="272"/>
        <v>22435.733751352651</v>
      </c>
      <c r="M2260">
        <f t="shared" si="273"/>
        <v>74.729186402256403</v>
      </c>
      <c r="N2260" t="e">
        <f t="shared" si="274"/>
        <v>#N/A</v>
      </c>
      <c r="O2260" t="str">
        <f t="shared" si="275"/>
        <v>NA</v>
      </c>
      <c r="P2260" t="e">
        <v>#N/A</v>
      </c>
      <c r="Q2260" t="e">
        <v>#N/A</v>
      </c>
      <c r="R2260" t="str" cm="1">
        <f t="array" ref="R2260">INDEX($U$2:$U$6,ROUNDUP(K2260/$T$2,0))</f>
        <v>60-80%</v>
      </c>
      <c r="V2260">
        <v>0</v>
      </c>
    </row>
    <row r="2261" spans="1:22" x14ac:dyDescent="0.25">
      <c r="A2261" s="26">
        <v>7194</v>
      </c>
      <c r="B2261" s="96" t="s">
        <v>1452</v>
      </c>
      <c r="C2261">
        <v>163201101</v>
      </c>
      <c r="D2261" t="s">
        <v>892</v>
      </c>
      <c r="E2261">
        <v>11899.5211026862</v>
      </c>
      <c r="F2261">
        <f t="shared" si="269"/>
        <v>7.3956004367223116</v>
      </c>
      <c r="G2261" s="27">
        <v>93</v>
      </c>
      <c r="H2261">
        <f t="shared" si="270"/>
        <v>4.9098257030216745E-2</v>
      </c>
      <c r="I2261">
        <f t="shared" si="271"/>
        <v>0.36311109113497525</v>
      </c>
      <c r="J2261" s="97">
        <v>3.90442033478468E-3</v>
      </c>
      <c r="K2261" s="98">
        <v>2260</v>
      </c>
      <c r="L2261">
        <f t="shared" si="272"/>
        <v>22443.129351789372</v>
      </c>
      <c r="M2261">
        <f t="shared" si="273"/>
        <v>74.366075311121421</v>
      </c>
      <c r="N2261" t="e">
        <f t="shared" si="274"/>
        <v>#N/A</v>
      </c>
      <c r="O2261" t="str">
        <f t="shared" si="275"/>
        <v>NA</v>
      </c>
      <c r="P2261" t="e">
        <v>#N/A</v>
      </c>
      <c r="Q2261" t="e">
        <v>#N/A</v>
      </c>
      <c r="R2261" t="str" cm="1">
        <f t="array" ref="R2261">INDEX($U$2:$U$6,ROUNDUP(K2261/$T$2,0))</f>
        <v>60-80%</v>
      </c>
      <c r="V2261">
        <v>0</v>
      </c>
    </row>
    <row r="2262" spans="1:22" x14ac:dyDescent="0.25">
      <c r="A2262" s="26">
        <v>6474</v>
      </c>
      <c r="B2262" s="96" t="s">
        <v>1842</v>
      </c>
      <c r="C2262">
        <v>43201102</v>
      </c>
      <c r="D2262" t="s">
        <v>796</v>
      </c>
      <c r="E2262">
        <v>8484.8832036180793</v>
      </c>
      <c r="F2262">
        <f t="shared" si="269"/>
        <v>5.273389188078359</v>
      </c>
      <c r="G2262" s="27">
        <v>72</v>
      </c>
      <c r="H2262">
        <f t="shared" si="270"/>
        <v>5.3273722038717088E-2</v>
      </c>
      <c r="I2262">
        <f t="shared" si="271"/>
        <v>0.28093306980766247</v>
      </c>
      <c r="J2262" s="97">
        <v>3.9018481917730899E-3</v>
      </c>
      <c r="K2262" s="98">
        <v>2261</v>
      </c>
      <c r="L2262">
        <f t="shared" si="272"/>
        <v>22448.40274097745</v>
      </c>
      <c r="M2262">
        <f t="shared" si="273"/>
        <v>74.085142241313761</v>
      </c>
      <c r="N2262" t="e">
        <f t="shared" si="274"/>
        <v>#N/A</v>
      </c>
      <c r="O2262" t="str">
        <f t="shared" si="275"/>
        <v>NA</v>
      </c>
      <c r="P2262" t="e">
        <v>#N/A</v>
      </c>
      <c r="Q2262" t="e">
        <v>#N/A</v>
      </c>
      <c r="R2262" t="str" cm="1">
        <f t="array" ref="R2262">INDEX($U$2:$U$6,ROUNDUP(K2262/$T$2,0))</f>
        <v>60-80%</v>
      </c>
      <c r="V2262">
        <v>0</v>
      </c>
    </row>
    <row r="2263" spans="1:22" x14ac:dyDescent="0.25">
      <c r="A2263" s="26">
        <v>4378</v>
      </c>
      <c r="B2263" s="96" t="s">
        <v>3215</v>
      </c>
      <c r="C2263">
        <v>182731102</v>
      </c>
      <c r="D2263" t="s">
        <v>2610</v>
      </c>
      <c r="E2263">
        <v>2842.9957285454998</v>
      </c>
      <c r="F2263">
        <f t="shared" si="269"/>
        <v>1.7669333303576755</v>
      </c>
      <c r="G2263" s="27">
        <v>59</v>
      </c>
      <c r="H2263">
        <f t="shared" si="270"/>
        <v>0.12965538136905061</v>
      </c>
      <c r="I2263">
        <f t="shared" si="271"/>
        <v>0.22909241480121112</v>
      </c>
      <c r="J2263" s="97">
        <v>3.88292228476629E-3</v>
      </c>
      <c r="K2263" s="98">
        <v>2262</v>
      </c>
      <c r="L2263">
        <f t="shared" si="272"/>
        <v>22450.169674307806</v>
      </c>
      <c r="M2263">
        <f t="shared" si="273"/>
        <v>73.856049826512546</v>
      </c>
      <c r="N2263" t="e">
        <f t="shared" si="274"/>
        <v>#N/A</v>
      </c>
      <c r="O2263" t="str">
        <f t="shared" si="275"/>
        <v>NA</v>
      </c>
      <c r="P2263" t="e">
        <v>#N/A</v>
      </c>
      <c r="Q2263" t="e">
        <v>#N/A</v>
      </c>
      <c r="R2263" t="str" cm="1">
        <f t="array" ref="R2263">INDEX($U$2:$U$6,ROUNDUP(K2263/$T$2,0))</f>
        <v>60-80%</v>
      </c>
      <c r="V2263">
        <v>0</v>
      </c>
    </row>
    <row r="2264" spans="1:22" x14ac:dyDescent="0.25">
      <c r="A2264" s="26">
        <v>7747</v>
      </c>
      <c r="B2264" s="96" t="s">
        <v>4937</v>
      </c>
      <c r="C2264">
        <v>102841106</v>
      </c>
      <c r="D2264" t="s">
        <v>2221</v>
      </c>
      <c r="E2264">
        <v>2363.81762627744</v>
      </c>
      <c r="F2264">
        <f t="shared" si="269"/>
        <v>1.4691222040257552</v>
      </c>
      <c r="G2264" s="27">
        <v>77</v>
      </c>
      <c r="H2264">
        <f t="shared" si="270"/>
        <v>0.20277833584173788</v>
      </c>
      <c r="I2264">
        <f t="shared" si="271"/>
        <v>0.29790615568048873</v>
      </c>
      <c r="J2264" s="97">
        <v>3.8689111127336198E-3</v>
      </c>
      <c r="K2264" s="98">
        <v>2263</v>
      </c>
      <c r="L2264">
        <f t="shared" si="272"/>
        <v>22451.638796511834</v>
      </c>
      <c r="M2264">
        <f t="shared" si="273"/>
        <v>73.558143670832052</v>
      </c>
      <c r="N2264" t="e">
        <f t="shared" si="274"/>
        <v>#N/A</v>
      </c>
      <c r="O2264" t="str">
        <f t="shared" si="275"/>
        <v>NA</v>
      </c>
      <c r="P2264" t="e">
        <v>#N/A</v>
      </c>
      <c r="Q2264" t="e">
        <v>#N/A</v>
      </c>
      <c r="R2264" t="str" cm="1">
        <f t="array" ref="R2264">INDEX($U$2:$U$6,ROUNDUP(K2264/$T$2,0))</f>
        <v>60-80%</v>
      </c>
      <c r="V2264">
        <v>0</v>
      </c>
    </row>
    <row r="2265" spans="1:22" x14ac:dyDescent="0.25">
      <c r="A2265" s="26">
        <v>6189</v>
      </c>
      <c r="B2265" s="96" t="s">
        <v>4938</v>
      </c>
      <c r="C2265">
        <v>152461101</v>
      </c>
      <c r="D2265" t="s">
        <v>2644</v>
      </c>
      <c r="E2265">
        <v>1949.24830152103</v>
      </c>
      <c r="F2265">
        <f t="shared" si="269"/>
        <v>1.2114656939223307</v>
      </c>
      <c r="G2265" s="27">
        <v>38</v>
      </c>
      <c r="H2265">
        <f t="shared" si="270"/>
        <v>0.12052716590086934</v>
      </c>
      <c r="I2265">
        <f t="shared" si="271"/>
        <v>0.14601452667458856</v>
      </c>
      <c r="J2265" s="97">
        <v>3.8424875440681199E-3</v>
      </c>
      <c r="K2265" s="98">
        <v>2264</v>
      </c>
      <c r="L2265">
        <f t="shared" si="272"/>
        <v>22452.850262205757</v>
      </c>
      <c r="M2265">
        <f t="shared" si="273"/>
        <v>73.412129144157461</v>
      </c>
      <c r="N2265" t="e">
        <f t="shared" si="274"/>
        <v>#N/A</v>
      </c>
      <c r="O2265" t="str">
        <f t="shared" si="275"/>
        <v>NA</v>
      </c>
      <c r="P2265" t="e">
        <v>#N/A</v>
      </c>
      <c r="Q2265" t="e">
        <v>#N/A</v>
      </c>
      <c r="R2265" t="str" cm="1">
        <f t="array" ref="R2265">INDEX($U$2:$U$6,ROUNDUP(K2265/$T$2,0))</f>
        <v>60-80%</v>
      </c>
      <c r="V2265">
        <v>0</v>
      </c>
    </row>
    <row r="2266" spans="1:22" x14ac:dyDescent="0.25">
      <c r="A2266" s="26">
        <v>8134</v>
      </c>
      <c r="B2266" s="96" t="s">
        <v>3589</v>
      </c>
      <c r="C2266">
        <v>13801105</v>
      </c>
      <c r="D2266" t="s">
        <v>2702</v>
      </c>
      <c r="E2266">
        <v>293.28890890449799</v>
      </c>
      <c r="F2266">
        <f t="shared" si="269"/>
        <v>0.18228024170571658</v>
      </c>
      <c r="G2266" s="27">
        <v>16</v>
      </c>
      <c r="H2266">
        <f t="shared" si="270"/>
        <v>0.33616716051703871</v>
      </c>
      <c r="I2266">
        <f t="shared" si="271"/>
        <v>6.1276631272570242E-2</v>
      </c>
      <c r="J2266" s="97">
        <v>3.8297894545356401E-3</v>
      </c>
      <c r="K2266" s="98">
        <v>2265</v>
      </c>
      <c r="L2266">
        <f t="shared" si="272"/>
        <v>22453.032542447461</v>
      </c>
      <c r="M2266">
        <f t="shared" si="273"/>
        <v>73.350852512884885</v>
      </c>
      <c r="N2266" t="e">
        <f t="shared" si="274"/>
        <v>#N/A</v>
      </c>
      <c r="O2266" t="str">
        <f t="shared" si="275"/>
        <v>NA</v>
      </c>
      <c r="P2266" t="e">
        <v>#N/A</v>
      </c>
      <c r="Q2266" t="e">
        <v>#N/A</v>
      </c>
      <c r="R2266" t="str" cm="1">
        <f t="array" ref="R2266">INDEX($U$2:$U$6,ROUNDUP(K2266/$T$2,0))</f>
        <v>60-80%</v>
      </c>
      <c r="V2266">
        <v>0</v>
      </c>
    </row>
    <row r="2267" spans="1:22" x14ac:dyDescent="0.25">
      <c r="A2267" s="26">
        <v>2828</v>
      </c>
      <c r="B2267" s="96" t="s">
        <v>2482</v>
      </c>
      <c r="C2267">
        <v>103461101</v>
      </c>
      <c r="D2267" t="s">
        <v>1462</v>
      </c>
      <c r="E2267">
        <v>255.123769955265</v>
      </c>
      <c r="F2267">
        <f t="shared" si="269"/>
        <v>0.15856045367014607</v>
      </c>
      <c r="G2267" s="27">
        <v>113</v>
      </c>
      <c r="H2267">
        <f t="shared" si="270"/>
        <v>2.7250242219035772</v>
      </c>
      <c r="I2267">
        <f t="shared" si="271"/>
        <v>0.43208107688716801</v>
      </c>
      <c r="J2267" s="97">
        <v>3.8237263441342302E-3</v>
      </c>
      <c r="K2267" s="98">
        <v>2266</v>
      </c>
      <c r="L2267">
        <f t="shared" si="272"/>
        <v>22453.191102901132</v>
      </c>
      <c r="M2267">
        <f t="shared" si="273"/>
        <v>72.918771435997712</v>
      </c>
      <c r="N2267" t="e">
        <f t="shared" si="274"/>
        <v>#N/A</v>
      </c>
      <c r="O2267" t="str">
        <f t="shared" si="275"/>
        <v>NA</v>
      </c>
      <c r="P2267" t="e">
        <v>#N/A</v>
      </c>
      <c r="Q2267" t="e">
        <v>#N/A</v>
      </c>
      <c r="R2267" t="str" cm="1">
        <f t="array" ref="R2267">INDEX($U$2:$U$6,ROUNDUP(K2267/$T$2,0))</f>
        <v>60-80%</v>
      </c>
      <c r="V2267">
        <v>0</v>
      </c>
    </row>
    <row r="2268" spans="1:22" x14ac:dyDescent="0.25">
      <c r="A2268" s="26">
        <v>1451</v>
      </c>
      <c r="B2268" s="96" t="s">
        <v>1602</v>
      </c>
      <c r="C2268">
        <v>163661701</v>
      </c>
      <c r="D2268" t="s">
        <v>1490</v>
      </c>
      <c r="E2268">
        <v>19079.613635157701</v>
      </c>
      <c r="F2268">
        <f t="shared" si="269"/>
        <v>11.858056951620696</v>
      </c>
      <c r="G2268" s="27">
        <v>132</v>
      </c>
      <c r="H2268">
        <f t="shared" si="270"/>
        <v>4.2486811056640678E-2</v>
      </c>
      <c r="I2268">
        <f t="shared" si="271"/>
        <v>0.50381102520239307</v>
      </c>
      <c r="J2268" s="97">
        <v>3.81675019092722E-3</v>
      </c>
      <c r="K2268" s="98">
        <v>2267</v>
      </c>
      <c r="L2268">
        <f t="shared" si="272"/>
        <v>22465.049159852751</v>
      </c>
      <c r="M2268">
        <f t="shared" si="273"/>
        <v>72.414960410795317</v>
      </c>
      <c r="N2268" t="e">
        <f t="shared" si="274"/>
        <v>#N/A</v>
      </c>
      <c r="O2268" t="str">
        <f t="shared" si="275"/>
        <v>NA</v>
      </c>
      <c r="P2268">
        <v>72.414960410795317</v>
      </c>
      <c r="Q2268" t="e">
        <v>#N/A</v>
      </c>
      <c r="R2268" t="str" cm="1">
        <f t="array" ref="R2268">INDEX($U$2:$U$6,ROUNDUP(K2268/$T$2,0))</f>
        <v>60-80%</v>
      </c>
      <c r="V2268">
        <v>3.0287878787878788</v>
      </c>
    </row>
    <row r="2269" spans="1:22" x14ac:dyDescent="0.25">
      <c r="A2269" s="26">
        <v>8189</v>
      </c>
      <c r="B2269" s="96" t="s">
        <v>1770</v>
      </c>
      <c r="C2269">
        <v>83622106</v>
      </c>
      <c r="D2269" t="s">
        <v>974</v>
      </c>
      <c r="E2269">
        <v>6993.6629651317098</v>
      </c>
      <c r="F2269">
        <f t="shared" si="269"/>
        <v>4.3465897856629647</v>
      </c>
      <c r="G2269" s="27">
        <v>42</v>
      </c>
      <c r="H2269">
        <f t="shared" si="270"/>
        <v>3.6823409218637033E-2</v>
      </c>
      <c r="I2269">
        <f t="shared" si="271"/>
        <v>0.16005625438301518</v>
      </c>
      <c r="J2269" s="97">
        <v>3.8108631995955999E-3</v>
      </c>
      <c r="K2269" s="98">
        <v>2268</v>
      </c>
      <c r="L2269">
        <f t="shared" si="272"/>
        <v>22469.395749638414</v>
      </c>
      <c r="M2269">
        <f t="shared" si="273"/>
        <v>72.254904156412294</v>
      </c>
      <c r="N2269" t="e">
        <f t="shared" si="274"/>
        <v>#N/A</v>
      </c>
      <c r="O2269" t="str">
        <f t="shared" si="275"/>
        <v>NA</v>
      </c>
      <c r="P2269" t="e">
        <v>#N/A</v>
      </c>
      <c r="Q2269" t="e">
        <v>#N/A</v>
      </c>
      <c r="R2269" t="str" cm="1">
        <f t="array" ref="R2269">INDEX($U$2:$U$6,ROUNDUP(K2269/$T$2,0))</f>
        <v>60-80%</v>
      </c>
      <c r="V2269">
        <v>0</v>
      </c>
    </row>
    <row r="2270" spans="1:22" x14ac:dyDescent="0.25">
      <c r="A2270" s="26">
        <v>3086</v>
      </c>
      <c r="B2270" s="96" t="s">
        <v>3135</v>
      </c>
      <c r="C2270">
        <v>253671103</v>
      </c>
      <c r="D2270" t="s">
        <v>2957</v>
      </c>
      <c r="E2270">
        <v>3776.8409226285899</v>
      </c>
      <c r="F2270">
        <f t="shared" si="269"/>
        <v>2.3473218910059601</v>
      </c>
      <c r="G2270" s="27">
        <v>59</v>
      </c>
      <c r="H2270">
        <f t="shared" si="270"/>
        <v>9.5626286811727718E-2</v>
      </c>
      <c r="I2270">
        <f t="shared" si="271"/>
        <v>0.22446567638878301</v>
      </c>
      <c r="J2270" s="97">
        <v>3.80450298964039E-3</v>
      </c>
      <c r="K2270" s="98">
        <v>2269</v>
      </c>
      <c r="L2270">
        <f t="shared" si="272"/>
        <v>22471.743071529421</v>
      </c>
      <c r="M2270">
        <f t="shared" si="273"/>
        <v>72.030438480023506</v>
      </c>
      <c r="N2270" t="e">
        <f t="shared" si="274"/>
        <v>#N/A</v>
      </c>
      <c r="O2270" t="str">
        <f t="shared" si="275"/>
        <v>NA</v>
      </c>
      <c r="P2270" t="e">
        <v>#N/A</v>
      </c>
      <c r="Q2270" t="e">
        <v>#N/A</v>
      </c>
      <c r="R2270" t="str" cm="1">
        <f t="array" ref="R2270">INDEX($U$2:$U$6,ROUNDUP(K2270/$T$2,0))</f>
        <v>60-80%</v>
      </c>
      <c r="V2270">
        <v>0</v>
      </c>
    </row>
    <row r="2271" spans="1:22" x14ac:dyDescent="0.25">
      <c r="A2271" s="26">
        <v>3744</v>
      </c>
      <c r="B2271" s="96" t="s">
        <v>851</v>
      </c>
      <c r="C2271">
        <v>152181101</v>
      </c>
      <c r="D2271" t="s">
        <v>798</v>
      </c>
      <c r="E2271">
        <v>18786.574973068498</v>
      </c>
      <c r="F2271">
        <f t="shared" si="269"/>
        <v>11.675932239321627</v>
      </c>
      <c r="G2271" s="27">
        <v>163</v>
      </c>
      <c r="H2271">
        <f t="shared" si="270"/>
        <v>5.2522296409392349E-2</v>
      </c>
      <c r="I2271">
        <f t="shared" si="271"/>
        <v>0.61324677392963067</v>
      </c>
      <c r="J2271" s="97">
        <v>3.76225014680755E-3</v>
      </c>
      <c r="K2271" s="98">
        <v>2270</v>
      </c>
      <c r="L2271">
        <f t="shared" si="272"/>
        <v>22483.419003768744</v>
      </c>
      <c r="M2271">
        <f t="shared" si="273"/>
        <v>71.417191706093874</v>
      </c>
      <c r="N2271" t="e">
        <f t="shared" si="274"/>
        <v>#N/A</v>
      </c>
      <c r="O2271" t="str">
        <f t="shared" si="275"/>
        <v>NA</v>
      </c>
      <c r="P2271" t="e">
        <v>#N/A</v>
      </c>
      <c r="Q2271" t="e">
        <v>#N/A</v>
      </c>
      <c r="R2271" t="str" cm="1">
        <f t="array" ref="R2271">INDEX($U$2:$U$6,ROUNDUP(K2271/$T$2,0))</f>
        <v>60-80%</v>
      </c>
      <c r="V2271">
        <v>0</v>
      </c>
    </row>
    <row r="2272" spans="1:22" x14ac:dyDescent="0.25">
      <c r="A2272" s="26">
        <v>1371</v>
      </c>
      <c r="B2272" s="96" t="s">
        <v>752</v>
      </c>
      <c r="C2272">
        <v>163751102</v>
      </c>
      <c r="D2272" t="s">
        <v>554</v>
      </c>
      <c r="E2272">
        <v>27771.0152789848</v>
      </c>
      <c r="F2272">
        <f t="shared" si="269"/>
        <v>17.259798184577253</v>
      </c>
      <c r="G2272" s="27">
        <v>218</v>
      </c>
      <c r="H2272">
        <f t="shared" si="270"/>
        <v>4.7454095600868676E-2</v>
      </c>
      <c r="I2272">
        <f t="shared" si="271"/>
        <v>0.81904811310262859</v>
      </c>
      <c r="J2272" s="97">
        <v>3.75710143625059E-3</v>
      </c>
      <c r="K2272" s="98">
        <v>2271</v>
      </c>
      <c r="L2272">
        <f t="shared" si="272"/>
        <v>22500.67880195332</v>
      </c>
      <c r="M2272">
        <f t="shared" si="273"/>
        <v>70.598143592991249</v>
      </c>
      <c r="N2272" t="e">
        <f t="shared" si="274"/>
        <v>#N/A</v>
      </c>
      <c r="O2272" t="str">
        <f t="shared" si="275"/>
        <v>NA</v>
      </c>
      <c r="P2272">
        <v>70.598143592991249</v>
      </c>
      <c r="Q2272" t="e">
        <v>#N/A</v>
      </c>
      <c r="R2272" t="str" cm="1">
        <f t="array" ref="R2272">INDEX($U$2:$U$6,ROUNDUP(K2272/$T$2,0))</f>
        <v>60-80%</v>
      </c>
      <c r="V2272">
        <v>9.8292045454545445</v>
      </c>
    </row>
    <row r="2273" spans="1:22" x14ac:dyDescent="0.25">
      <c r="A2273" s="26">
        <v>2904</v>
      </c>
      <c r="B2273" s="96" t="s">
        <v>2249</v>
      </c>
      <c r="C2273">
        <v>42811111</v>
      </c>
      <c r="D2273" t="s">
        <v>1030</v>
      </c>
      <c r="E2273">
        <v>3295.7871162084498</v>
      </c>
      <c r="F2273">
        <f t="shared" si="269"/>
        <v>2.0483450069660969</v>
      </c>
      <c r="G2273" s="27">
        <v>21</v>
      </c>
      <c r="H2273">
        <f t="shared" si="270"/>
        <v>3.8475714689472404E-2</v>
      </c>
      <c r="I2273">
        <f t="shared" si="271"/>
        <v>7.8811538073632906E-2</v>
      </c>
      <c r="J2273" s="97">
        <v>3.7529303844587099E-3</v>
      </c>
      <c r="K2273" s="98">
        <v>2272</v>
      </c>
      <c r="L2273">
        <f t="shared" si="272"/>
        <v>22502.727146960286</v>
      </c>
      <c r="M2273">
        <f t="shared" si="273"/>
        <v>70.519332054917612</v>
      </c>
      <c r="N2273" t="e">
        <f t="shared" si="274"/>
        <v>#N/A</v>
      </c>
      <c r="O2273" t="str">
        <f t="shared" si="275"/>
        <v>NA</v>
      </c>
      <c r="P2273" t="e">
        <v>#N/A</v>
      </c>
      <c r="Q2273" t="e">
        <v>#N/A</v>
      </c>
      <c r="R2273" t="str" cm="1">
        <f t="array" ref="R2273">INDEX($U$2:$U$6,ROUNDUP(K2273/$T$2,0))</f>
        <v>60-80%</v>
      </c>
      <c r="V2273">
        <v>0</v>
      </c>
    </row>
    <row r="2274" spans="1:22" x14ac:dyDescent="0.25">
      <c r="A2274" s="26">
        <v>4467</v>
      </c>
      <c r="B2274" s="96" t="s">
        <v>4939</v>
      </c>
      <c r="C2274">
        <v>43321102</v>
      </c>
      <c r="D2274" t="s">
        <v>2493</v>
      </c>
      <c r="E2274">
        <v>4772.46852602121</v>
      </c>
      <c r="F2274">
        <f t="shared" si="269"/>
        <v>2.9661084686272279</v>
      </c>
      <c r="G2274" s="27">
        <v>49</v>
      </c>
      <c r="H2274">
        <f t="shared" si="270"/>
        <v>6.1469755109391566E-2</v>
      </c>
      <c r="I2274">
        <f t="shared" si="271"/>
        <v>0.18232596119440814</v>
      </c>
      <c r="J2274" s="97">
        <v>3.72093798355935E-3</v>
      </c>
      <c r="K2274" s="98">
        <v>2273</v>
      </c>
      <c r="L2274">
        <f t="shared" si="272"/>
        <v>22505.693255428912</v>
      </c>
      <c r="M2274">
        <f t="shared" si="273"/>
        <v>70.337006093723204</v>
      </c>
      <c r="N2274" t="e">
        <f t="shared" si="274"/>
        <v>#N/A</v>
      </c>
      <c r="O2274" t="str">
        <f t="shared" si="275"/>
        <v>NA</v>
      </c>
      <c r="P2274" t="e">
        <v>#N/A</v>
      </c>
      <c r="Q2274" t="e">
        <v>#N/A</v>
      </c>
      <c r="R2274" t="str" cm="1">
        <f t="array" ref="R2274">INDEX($U$2:$U$6,ROUNDUP(K2274/$T$2,0))</f>
        <v>60-80%</v>
      </c>
      <c r="V2274">
        <v>0</v>
      </c>
    </row>
    <row r="2275" spans="1:22" x14ac:dyDescent="0.25">
      <c r="A2275" s="26">
        <v>4949</v>
      </c>
      <c r="B2275" s="96" t="s">
        <v>3975</v>
      </c>
      <c r="C2275">
        <v>14592105</v>
      </c>
      <c r="D2275" t="s">
        <v>1480</v>
      </c>
      <c r="E2275">
        <v>138.47819657036899</v>
      </c>
      <c r="F2275">
        <f t="shared" si="269"/>
        <v>8.6064758589415161E-2</v>
      </c>
      <c r="G2275" s="27">
        <v>88</v>
      </c>
      <c r="H2275">
        <f t="shared" si="270"/>
        <v>3.7972745666590964</v>
      </c>
      <c r="I2275">
        <f t="shared" si="271"/>
        <v>0.32681151887724119</v>
      </c>
      <c r="J2275" s="97">
        <v>3.7137672599686501E-3</v>
      </c>
      <c r="K2275" s="98">
        <v>2274</v>
      </c>
      <c r="L2275">
        <f t="shared" si="272"/>
        <v>22505.779320187503</v>
      </c>
      <c r="M2275">
        <f t="shared" si="273"/>
        <v>70.010194574845968</v>
      </c>
      <c r="N2275" t="e">
        <f t="shared" si="274"/>
        <v>#N/A</v>
      </c>
      <c r="O2275" t="str">
        <f t="shared" si="275"/>
        <v>NA</v>
      </c>
      <c r="P2275" t="e">
        <v>#N/A</v>
      </c>
      <c r="Q2275" t="e">
        <v>#N/A</v>
      </c>
      <c r="R2275" t="str" cm="1">
        <f t="array" ref="R2275">INDEX($U$2:$U$6,ROUNDUP(K2275/$T$2,0))</f>
        <v>60-80%</v>
      </c>
      <c r="V2275">
        <v>0</v>
      </c>
    </row>
    <row r="2276" spans="1:22" x14ac:dyDescent="0.25">
      <c r="A2276" s="26">
        <v>8946</v>
      </c>
      <c r="B2276" s="96" t="s">
        <v>4940</v>
      </c>
      <c r="C2276">
        <v>42091102</v>
      </c>
      <c r="D2276" t="s">
        <v>1528</v>
      </c>
      <c r="E2276">
        <v>751.81596492147105</v>
      </c>
      <c r="F2276">
        <f t="shared" si="269"/>
        <v>0.46725665936698013</v>
      </c>
      <c r="G2276" s="27">
        <v>6</v>
      </c>
      <c r="H2276">
        <f t="shared" si="270"/>
        <v>4.766781800607571E-2</v>
      </c>
      <c r="I2276">
        <f t="shared" si="271"/>
        <v>2.2273105400832119E-2</v>
      </c>
      <c r="J2276" s="97">
        <v>3.7121842334720198E-3</v>
      </c>
      <c r="K2276" s="98">
        <v>2275</v>
      </c>
      <c r="L2276">
        <f t="shared" si="272"/>
        <v>22506.246576846868</v>
      </c>
      <c r="M2276">
        <f t="shared" si="273"/>
        <v>69.987921469445141</v>
      </c>
      <c r="N2276" t="e">
        <f t="shared" si="274"/>
        <v>#N/A</v>
      </c>
      <c r="O2276" t="str">
        <f t="shared" si="275"/>
        <v>NA</v>
      </c>
      <c r="P2276" t="e">
        <v>#N/A</v>
      </c>
      <c r="Q2276" t="e">
        <v>#N/A</v>
      </c>
      <c r="R2276" t="str" cm="1">
        <f t="array" ref="R2276">INDEX($U$2:$U$6,ROUNDUP(K2276/$T$2,0))</f>
        <v>60-80%</v>
      </c>
      <c r="V2276">
        <v>0</v>
      </c>
    </row>
    <row r="2277" spans="1:22" x14ac:dyDescent="0.25">
      <c r="A2277" s="26">
        <v>3893</v>
      </c>
      <c r="B2277" s="96" t="s">
        <v>3190</v>
      </c>
      <c r="C2277">
        <v>13432207</v>
      </c>
      <c r="D2277" t="s">
        <v>2847</v>
      </c>
      <c r="E2277">
        <v>8440.4652080812994</v>
      </c>
      <c r="F2277">
        <f t="shared" si="269"/>
        <v>5.2457832244134863</v>
      </c>
      <c r="G2277" s="27">
        <v>47</v>
      </c>
      <c r="H2277">
        <f t="shared" si="270"/>
        <v>3.3219451610483855E-2</v>
      </c>
      <c r="I2277">
        <f t="shared" si="271"/>
        <v>0.17426204198249176</v>
      </c>
      <c r="J2277" s="97">
        <v>3.7077030209040798E-3</v>
      </c>
      <c r="K2277" s="98">
        <v>2276</v>
      </c>
      <c r="L2277">
        <f t="shared" si="272"/>
        <v>22511.492360071283</v>
      </c>
      <c r="M2277">
        <f t="shared" si="273"/>
        <v>69.813659427462653</v>
      </c>
      <c r="N2277" t="e">
        <f t="shared" si="274"/>
        <v>#N/A</v>
      </c>
      <c r="O2277" t="str">
        <f t="shared" si="275"/>
        <v>NA</v>
      </c>
      <c r="P2277" t="e">
        <v>#N/A</v>
      </c>
      <c r="Q2277" t="e">
        <v>#N/A</v>
      </c>
      <c r="R2277" t="str" cm="1">
        <f t="array" ref="R2277">INDEX($U$2:$U$6,ROUNDUP(K2277/$T$2,0))</f>
        <v>60-80%</v>
      </c>
      <c r="V2277">
        <v>0</v>
      </c>
    </row>
    <row r="2278" spans="1:22" x14ac:dyDescent="0.25">
      <c r="A2278" s="26">
        <v>7178</v>
      </c>
      <c r="B2278" s="96" t="s">
        <v>4941</v>
      </c>
      <c r="C2278">
        <v>103311101</v>
      </c>
      <c r="D2278" t="s">
        <v>4554</v>
      </c>
      <c r="E2278">
        <v>5080.79207807478</v>
      </c>
      <c r="F2278">
        <f t="shared" si="269"/>
        <v>3.1577328017866875</v>
      </c>
      <c r="G2278" s="27">
        <v>31</v>
      </c>
      <c r="H2278">
        <f t="shared" si="270"/>
        <v>3.6319186584216685E-2</v>
      </c>
      <c r="I2278">
        <f t="shared" si="271"/>
        <v>0.11468628681119201</v>
      </c>
      <c r="J2278" s="97">
        <v>3.69955763907071E-3</v>
      </c>
      <c r="K2278" s="98">
        <v>2277</v>
      </c>
      <c r="L2278">
        <f t="shared" si="272"/>
        <v>22514.650092873071</v>
      </c>
      <c r="M2278">
        <f t="shared" si="273"/>
        <v>69.698973140651461</v>
      </c>
      <c r="N2278" t="e">
        <f t="shared" si="274"/>
        <v>#N/A</v>
      </c>
      <c r="O2278" t="str">
        <f t="shared" si="275"/>
        <v>NA</v>
      </c>
      <c r="P2278" t="e">
        <v>#N/A</v>
      </c>
      <c r="Q2278" t="e">
        <v>#N/A</v>
      </c>
      <c r="R2278" t="str" cm="1">
        <f t="array" ref="R2278">INDEX($U$2:$U$6,ROUNDUP(K2278/$T$2,0))</f>
        <v>60-80%</v>
      </c>
      <c r="V2278">
        <v>0</v>
      </c>
    </row>
    <row r="2279" spans="1:22" x14ac:dyDescent="0.25">
      <c r="A2279" s="26">
        <v>8790</v>
      </c>
      <c r="B2279" s="96" t="s">
        <v>2792</v>
      </c>
      <c r="C2279">
        <v>43051101</v>
      </c>
      <c r="D2279" t="s">
        <v>610</v>
      </c>
      <c r="E2279">
        <v>3510.8304949645599</v>
      </c>
      <c r="F2279">
        <f t="shared" si="269"/>
        <v>2.1819953355901553</v>
      </c>
      <c r="G2279" s="27">
        <v>41</v>
      </c>
      <c r="H2279">
        <f t="shared" si="270"/>
        <v>6.9292714057722402E-2</v>
      </c>
      <c r="I2279">
        <f t="shared" si="271"/>
        <v>0.15119637886433265</v>
      </c>
      <c r="J2279" s="97">
        <v>3.68771655766665E-3</v>
      </c>
      <c r="K2279" s="98">
        <v>2278</v>
      </c>
      <c r="L2279">
        <f t="shared" si="272"/>
        <v>22516.832088208663</v>
      </c>
      <c r="M2279">
        <f t="shared" si="273"/>
        <v>69.547776761787134</v>
      </c>
      <c r="N2279" t="e">
        <f t="shared" si="274"/>
        <v>#N/A</v>
      </c>
      <c r="O2279" t="str">
        <f t="shared" si="275"/>
        <v>NA</v>
      </c>
      <c r="P2279" t="e">
        <v>#N/A</v>
      </c>
      <c r="Q2279" t="e">
        <v>#N/A</v>
      </c>
      <c r="R2279" t="str" cm="1">
        <f t="array" ref="R2279">INDEX($U$2:$U$6,ROUNDUP(K2279/$T$2,0))</f>
        <v>60-80%</v>
      </c>
      <c r="V2279">
        <v>0</v>
      </c>
    </row>
    <row r="2280" spans="1:22" x14ac:dyDescent="0.25">
      <c r="A2280" s="26">
        <v>8586</v>
      </c>
      <c r="B2280" s="96" t="s">
        <v>4942</v>
      </c>
      <c r="C2280">
        <v>163201102</v>
      </c>
      <c r="D2280" t="s">
        <v>450</v>
      </c>
      <c r="E2280">
        <v>2820.1266904965</v>
      </c>
      <c r="F2280">
        <f t="shared" si="269"/>
        <v>1.7527201308244251</v>
      </c>
      <c r="G2280" s="27">
        <v>22</v>
      </c>
      <c r="H2280">
        <f t="shared" si="270"/>
        <v>4.6188757065800862E-2</v>
      </c>
      <c r="I2280">
        <f t="shared" si="271"/>
        <v>8.0955964326988081E-2</v>
      </c>
      <c r="J2280" s="97">
        <v>3.6798165603176402E-3</v>
      </c>
      <c r="K2280" s="98">
        <v>2279</v>
      </c>
      <c r="L2280">
        <f t="shared" si="272"/>
        <v>22518.584808339489</v>
      </c>
      <c r="M2280">
        <f t="shared" si="273"/>
        <v>69.466820797460144</v>
      </c>
      <c r="N2280" t="e">
        <f t="shared" si="274"/>
        <v>#N/A</v>
      </c>
      <c r="O2280" t="str">
        <f t="shared" si="275"/>
        <v>NA</v>
      </c>
      <c r="P2280" t="e">
        <v>#N/A</v>
      </c>
      <c r="Q2280" t="e">
        <v>#N/A</v>
      </c>
      <c r="R2280" t="str" cm="1">
        <f t="array" ref="R2280">INDEX($U$2:$U$6,ROUNDUP(K2280/$T$2,0))</f>
        <v>60-80%</v>
      </c>
      <c r="V2280">
        <v>0</v>
      </c>
    </row>
    <row r="2281" spans="1:22" x14ac:dyDescent="0.25">
      <c r="A2281" s="26">
        <v>2143</v>
      </c>
      <c r="B2281" s="96" t="s">
        <v>1019</v>
      </c>
      <c r="C2281">
        <v>102541102</v>
      </c>
      <c r="D2281" t="s">
        <v>394</v>
      </c>
      <c r="E2281">
        <v>14685.6636215852</v>
      </c>
      <c r="F2281">
        <f t="shared" si="269"/>
        <v>9.1271992676104414</v>
      </c>
      <c r="G2281" s="27">
        <v>120</v>
      </c>
      <c r="H2281">
        <f t="shared" si="270"/>
        <v>4.8274429226818072E-2</v>
      </c>
      <c r="I2281">
        <f t="shared" si="271"/>
        <v>0.44061033508332598</v>
      </c>
      <c r="J2281" s="97">
        <v>3.67175279236105E-3</v>
      </c>
      <c r="K2281" s="98">
        <v>2280</v>
      </c>
      <c r="L2281">
        <f t="shared" si="272"/>
        <v>22527.712007607101</v>
      </c>
      <c r="M2281">
        <f t="shared" si="273"/>
        <v>69.026210462376824</v>
      </c>
      <c r="N2281" t="e">
        <f t="shared" si="274"/>
        <v>#N/A</v>
      </c>
      <c r="O2281" t="str">
        <f t="shared" si="275"/>
        <v>NA</v>
      </c>
      <c r="P2281" t="e">
        <v>#N/A</v>
      </c>
      <c r="Q2281" t="e">
        <v>#N/A</v>
      </c>
      <c r="R2281" t="str" cm="1">
        <f t="array" ref="R2281">INDEX($U$2:$U$6,ROUNDUP(K2281/$T$2,0))</f>
        <v>60-80%</v>
      </c>
      <c r="V2281">
        <v>9.0748106060606055</v>
      </c>
    </row>
    <row r="2282" spans="1:22" x14ac:dyDescent="0.25">
      <c r="A2282" s="26">
        <v>8195</v>
      </c>
      <c r="B2282" s="96" t="s">
        <v>2861</v>
      </c>
      <c r="C2282">
        <v>42491102</v>
      </c>
      <c r="D2282" t="s">
        <v>2634</v>
      </c>
      <c r="E2282">
        <v>7937.7862467912</v>
      </c>
      <c r="F2282">
        <f t="shared" si="269"/>
        <v>4.9333662192611563</v>
      </c>
      <c r="G2282" s="27">
        <v>46</v>
      </c>
      <c r="H2282">
        <f t="shared" si="270"/>
        <v>3.4166199070141623E-2</v>
      </c>
      <c r="I2282">
        <f t="shared" si="271"/>
        <v>0.1685543723331886</v>
      </c>
      <c r="J2282" s="97">
        <v>3.6642254855041002E-3</v>
      </c>
      <c r="K2282" s="98">
        <v>2281</v>
      </c>
      <c r="L2282">
        <f t="shared" si="272"/>
        <v>22532.645373826363</v>
      </c>
      <c r="M2282">
        <f t="shared" si="273"/>
        <v>68.857656090043633</v>
      </c>
      <c r="N2282" t="e">
        <f t="shared" si="274"/>
        <v>#N/A</v>
      </c>
      <c r="O2282" t="str">
        <f t="shared" si="275"/>
        <v>NA</v>
      </c>
      <c r="P2282" t="e">
        <v>#N/A</v>
      </c>
      <c r="Q2282" t="e">
        <v>#N/A</v>
      </c>
      <c r="R2282" t="str" cm="1">
        <f t="array" ref="R2282">INDEX($U$2:$U$6,ROUNDUP(K2282/$T$2,0))</f>
        <v>60-80%</v>
      </c>
      <c r="V2282">
        <v>0</v>
      </c>
    </row>
    <row r="2283" spans="1:22" x14ac:dyDescent="0.25">
      <c r="A2283" s="26">
        <v>200</v>
      </c>
      <c r="B2283" s="96" t="s">
        <v>2534</v>
      </c>
      <c r="C2283">
        <v>42631109</v>
      </c>
      <c r="D2283" t="s">
        <v>606</v>
      </c>
      <c r="E2283">
        <v>3397.4138225511601</v>
      </c>
      <c r="F2283">
        <f t="shared" si="269"/>
        <v>2.1115064155072467</v>
      </c>
      <c r="G2283" s="27">
        <v>101</v>
      </c>
      <c r="H2283">
        <f t="shared" si="270"/>
        <v>0.17491638103035942</v>
      </c>
      <c r="I2283">
        <f t="shared" si="271"/>
        <v>0.369337060722914</v>
      </c>
      <c r="J2283" s="97">
        <v>3.6568025814149902E-3</v>
      </c>
      <c r="K2283" s="98">
        <v>2282</v>
      </c>
      <c r="L2283">
        <f t="shared" si="272"/>
        <v>22534.756880241868</v>
      </c>
      <c r="M2283">
        <f t="shared" si="273"/>
        <v>68.488319029320721</v>
      </c>
      <c r="N2283" t="e">
        <f t="shared" si="274"/>
        <v>#N/A</v>
      </c>
      <c r="O2283" t="str">
        <f t="shared" si="275"/>
        <v>NA</v>
      </c>
      <c r="P2283" t="e">
        <v>#N/A</v>
      </c>
      <c r="Q2283" t="e">
        <v>#N/A</v>
      </c>
      <c r="R2283" t="str" cm="1">
        <f t="array" ref="R2283">INDEX($U$2:$U$6,ROUNDUP(K2283/$T$2,0))</f>
        <v>60-80%</v>
      </c>
      <c r="V2283">
        <v>0</v>
      </c>
    </row>
    <row r="2284" spans="1:22" x14ac:dyDescent="0.25">
      <c r="A2284" s="26">
        <v>9326</v>
      </c>
      <c r="B2284" s="96" t="s">
        <v>4943</v>
      </c>
      <c r="C2284">
        <v>254432102</v>
      </c>
      <c r="D2284" t="s">
        <v>1104</v>
      </c>
      <c r="E2284">
        <v>613.19255069524002</v>
      </c>
      <c r="F2284">
        <f t="shared" si="269"/>
        <v>0.38110164741779989</v>
      </c>
      <c r="G2284" s="27">
        <v>5</v>
      </c>
      <c r="H2284">
        <f t="shared" si="270"/>
        <v>4.7684253520337117E-2</v>
      </c>
      <c r="I2284">
        <f t="shared" si="271"/>
        <v>1.8172547572488498E-2</v>
      </c>
      <c r="J2284" s="97">
        <v>3.6345095144976998E-3</v>
      </c>
      <c r="K2284" s="98">
        <v>2283</v>
      </c>
      <c r="L2284">
        <f t="shared" si="272"/>
        <v>22535.137981889286</v>
      </c>
      <c r="M2284">
        <f t="shared" si="273"/>
        <v>68.47014648174823</v>
      </c>
      <c r="N2284" t="e">
        <f t="shared" si="274"/>
        <v>#N/A</v>
      </c>
      <c r="O2284" t="str">
        <f t="shared" si="275"/>
        <v>NA</v>
      </c>
      <c r="P2284" t="e">
        <v>#N/A</v>
      </c>
      <c r="Q2284" t="e">
        <v>#N/A</v>
      </c>
      <c r="R2284" t="str" cm="1">
        <f t="array" ref="R2284">INDEX($U$2:$U$6,ROUNDUP(K2284/$T$2,0))</f>
        <v>60-80%</v>
      </c>
      <c r="V2284">
        <v>0</v>
      </c>
    </row>
    <row r="2285" spans="1:22" x14ac:dyDescent="0.25">
      <c r="A2285" s="26">
        <v>10306</v>
      </c>
      <c r="B2285" s="96" t="s">
        <v>4944</v>
      </c>
      <c r="C2285">
        <v>182051114</v>
      </c>
      <c r="D2285" t="s">
        <v>3309</v>
      </c>
      <c r="E2285">
        <v>2275.8898179062098</v>
      </c>
      <c r="F2285">
        <f t="shared" si="269"/>
        <v>1.4144747159143629</v>
      </c>
      <c r="G2285" s="27">
        <v>24</v>
      </c>
      <c r="H2285">
        <f t="shared" si="270"/>
        <v>6.1502949246003247E-2</v>
      </c>
      <c r="I2285">
        <f t="shared" si="271"/>
        <v>8.6994366662635922E-2</v>
      </c>
      <c r="J2285" s="97">
        <v>3.6247652776098299E-3</v>
      </c>
      <c r="K2285" s="98">
        <v>2284</v>
      </c>
      <c r="L2285">
        <f t="shared" si="272"/>
        <v>22536.552456605201</v>
      </c>
      <c r="M2285">
        <f t="shared" si="273"/>
        <v>68.383152115085593</v>
      </c>
      <c r="N2285" t="e">
        <f t="shared" si="274"/>
        <v>#N/A</v>
      </c>
      <c r="O2285" t="str">
        <f t="shared" si="275"/>
        <v>NA</v>
      </c>
      <c r="P2285" t="e">
        <v>#N/A</v>
      </c>
      <c r="Q2285" t="e">
        <v>#N/A</v>
      </c>
      <c r="R2285" t="str" cm="1">
        <f t="array" ref="R2285">INDEX($U$2:$U$6,ROUNDUP(K2285/$T$2,0))</f>
        <v>60-80%</v>
      </c>
      <c r="V2285">
        <v>0</v>
      </c>
    </row>
    <row r="2286" spans="1:22" x14ac:dyDescent="0.25">
      <c r="A2286" s="26">
        <v>6836</v>
      </c>
      <c r="B2286" s="96" t="s">
        <v>4945</v>
      </c>
      <c r="C2286">
        <v>83182106</v>
      </c>
      <c r="D2286" t="s">
        <v>3324</v>
      </c>
      <c r="E2286">
        <v>3300.0011738181902</v>
      </c>
      <c r="F2286">
        <f t="shared" si="269"/>
        <v>2.0509640607944002</v>
      </c>
      <c r="G2286" s="27">
        <v>23</v>
      </c>
      <c r="H2286">
        <f t="shared" si="270"/>
        <v>4.0598589082160998E-2</v>
      </c>
      <c r="I2286">
        <f t="shared" si="271"/>
        <v>8.3266247126472126E-2</v>
      </c>
      <c r="J2286" s="97">
        <v>3.6202716141944401E-3</v>
      </c>
      <c r="K2286" s="98">
        <v>2285</v>
      </c>
      <c r="L2286">
        <f t="shared" si="272"/>
        <v>22538.603420665997</v>
      </c>
      <c r="M2286">
        <f t="shared" si="273"/>
        <v>68.299885867959119</v>
      </c>
      <c r="N2286" t="e">
        <f t="shared" si="274"/>
        <v>#N/A</v>
      </c>
      <c r="O2286" t="str">
        <f t="shared" si="275"/>
        <v>NA</v>
      </c>
      <c r="P2286" t="e">
        <v>#N/A</v>
      </c>
      <c r="Q2286" t="e">
        <v>#N/A</v>
      </c>
      <c r="R2286" t="str" cm="1">
        <f t="array" ref="R2286">INDEX($U$2:$U$6,ROUNDUP(K2286/$T$2,0))</f>
        <v>60-80%</v>
      </c>
      <c r="V2286">
        <v>0</v>
      </c>
    </row>
    <row r="2287" spans="1:22" x14ac:dyDescent="0.25">
      <c r="A2287" s="26">
        <v>685</v>
      </c>
      <c r="B2287" s="96" t="s">
        <v>1802</v>
      </c>
      <c r="C2287">
        <v>42811113</v>
      </c>
      <c r="D2287" t="s">
        <v>1267</v>
      </c>
      <c r="E2287">
        <v>10078.6837310419</v>
      </c>
      <c r="F2287">
        <f t="shared" si="269"/>
        <v>6.2639426544697949</v>
      </c>
      <c r="G2287" s="27">
        <v>76</v>
      </c>
      <c r="H2287">
        <f t="shared" si="270"/>
        <v>4.3886168423759149E-2</v>
      </c>
      <c r="I2287">
        <f t="shared" si="271"/>
        <v>0.27490044233083039</v>
      </c>
      <c r="J2287" s="97">
        <v>3.6171110833004001E-3</v>
      </c>
      <c r="K2287" s="98">
        <v>2286</v>
      </c>
      <c r="L2287">
        <f t="shared" si="272"/>
        <v>22544.867363320467</v>
      </c>
      <c r="M2287">
        <f t="shared" si="273"/>
        <v>68.024985425628287</v>
      </c>
      <c r="N2287" t="e">
        <f t="shared" si="274"/>
        <v>#N/A</v>
      </c>
      <c r="O2287" t="str">
        <f t="shared" si="275"/>
        <v>NA</v>
      </c>
      <c r="P2287" t="e">
        <v>#N/A</v>
      </c>
      <c r="Q2287" t="e">
        <v>#N/A</v>
      </c>
      <c r="R2287" t="str" cm="1">
        <f t="array" ref="R2287">INDEX($U$2:$U$6,ROUNDUP(K2287/$T$2,0))</f>
        <v>60-80%</v>
      </c>
      <c r="V2287">
        <v>0</v>
      </c>
    </row>
    <row r="2288" spans="1:22" x14ac:dyDescent="0.25">
      <c r="A2288" s="26">
        <v>3555</v>
      </c>
      <c r="B2288" s="96" t="s">
        <v>4946</v>
      </c>
      <c r="C2288">
        <v>43071103</v>
      </c>
      <c r="D2288" t="s">
        <v>1121</v>
      </c>
      <c r="E2288">
        <v>4335.2228074984896</v>
      </c>
      <c r="F2288">
        <f t="shared" si="269"/>
        <v>2.6943584881904847</v>
      </c>
      <c r="G2288" s="27">
        <v>149</v>
      </c>
      <c r="H2288">
        <f t="shared" si="270"/>
        <v>0.199556858437198</v>
      </c>
      <c r="I2288">
        <f t="shared" si="271"/>
        <v>0.53767771540689135</v>
      </c>
      <c r="J2288" s="97">
        <v>3.60857527118719E-3</v>
      </c>
      <c r="K2288" s="98">
        <v>2287</v>
      </c>
      <c r="L2288">
        <f t="shared" si="272"/>
        <v>22547.561721808659</v>
      </c>
      <c r="M2288">
        <f t="shared" si="273"/>
        <v>67.487307710221401</v>
      </c>
      <c r="N2288" t="e">
        <f t="shared" si="274"/>
        <v>#N/A</v>
      </c>
      <c r="O2288" t="str">
        <f t="shared" si="275"/>
        <v>NA</v>
      </c>
      <c r="P2288" t="e">
        <v>#N/A</v>
      </c>
      <c r="Q2288" t="e">
        <v>#N/A</v>
      </c>
      <c r="R2288" t="str" cm="1">
        <f t="array" ref="R2288">INDEX($U$2:$U$6,ROUNDUP(K2288/$T$2,0))</f>
        <v>60-80%</v>
      </c>
      <c r="V2288">
        <v>0</v>
      </c>
    </row>
    <row r="2289" spans="1:22" x14ac:dyDescent="0.25">
      <c r="A2289" s="26">
        <v>6157</v>
      </c>
      <c r="B2289" s="96" t="s">
        <v>3322</v>
      </c>
      <c r="C2289">
        <v>42481104</v>
      </c>
      <c r="D2289" t="s">
        <v>3321</v>
      </c>
      <c r="E2289">
        <v>6586.7467701674504</v>
      </c>
      <c r="F2289">
        <f t="shared" si="269"/>
        <v>4.0936897266422934</v>
      </c>
      <c r="G2289" s="27">
        <v>126</v>
      </c>
      <c r="H2289">
        <f t="shared" si="270"/>
        <v>0.11018013556882737</v>
      </c>
      <c r="I2289">
        <f t="shared" si="271"/>
        <v>0.45104328905816377</v>
      </c>
      <c r="J2289" s="97">
        <v>3.5797086433187598E-3</v>
      </c>
      <c r="K2289" s="98">
        <v>2288</v>
      </c>
      <c r="L2289">
        <f t="shared" si="272"/>
        <v>22551.655411535303</v>
      </c>
      <c r="M2289">
        <f t="shared" si="273"/>
        <v>67.036264421163239</v>
      </c>
      <c r="N2289" t="e">
        <f t="shared" si="274"/>
        <v>#N/A</v>
      </c>
      <c r="O2289" t="str">
        <f t="shared" si="275"/>
        <v>NA</v>
      </c>
      <c r="P2289" t="e">
        <v>#N/A</v>
      </c>
      <c r="Q2289" t="e">
        <v>#N/A</v>
      </c>
      <c r="R2289" t="str" cm="1">
        <f t="array" ref="R2289">INDEX($U$2:$U$6,ROUNDUP(K2289/$T$2,0))</f>
        <v>60-80%</v>
      </c>
      <c r="V2289">
        <v>0</v>
      </c>
    </row>
    <row r="2290" spans="1:22" x14ac:dyDescent="0.25">
      <c r="A2290" s="26">
        <v>1177</v>
      </c>
      <c r="B2290" s="96" t="s">
        <v>4947</v>
      </c>
      <c r="C2290">
        <v>103031101</v>
      </c>
      <c r="D2290" t="s">
        <v>783</v>
      </c>
      <c r="E2290">
        <v>35929.683585921099</v>
      </c>
      <c r="F2290">
        <f t="shared" si="269"/>
        <v>22.330443496532691</v>
      </c>
      <c r="G2290" s="27">
        <v>271</v>
      </c>
      <c r="H2290">
        <f t="shared" si="270"/>
        <v>4.3432736868862801E-2</v>
      </c>
      <c r="I2290">
        <f t="shared" si="271"/>
        <v>0.96987227654991304</v>
      </c>
      <c r="J2290" s="97">
        <v>3.5788644891140702E-3</v>
      </c>
      <c r="K2290" s="98">
        <v>2289</v>
      </c>
      <c r="L2290">
        <f t="shared" si="272"/>
        <v>22573.985855031835</v>
      </c>
      <c r="M2290">
        <f t="shared" si="273"/>
        <v>66.066392144613332</v>
      </c>
      <c r="N2290" t="e">
        <f t="shared" si="274"/>
        <v>#N/A</v>
      </c>
      <c r="O2290" t="str">
        <f t="shared" si="275"/>
        <v>NA</v>
      </c>
      <c r="P2290" t="e">
        <v>#N/A</v>
      </c>
      <c r="Q2290" t="e">
        <v>#N/A</v>
      </c>
      <c r="R2290" t="str" cm="1">
        <f t="array" ref="R2290">INDEX($U$2:$U$6,ROUNDUP(K2290/$T$2,0))</f>
        <v>60-80%</v>
      </c>
      <c r="V2290">
        <v>0</v>
      </c>
    </row>
    <row r="2291" spans="1:22" x14ac:dyDescent="0.25">
      <c r="A2291" s="26">
        <v>3178</v>
      </c>
      <c r="B2291" s="96" t="s">
        <v>4948</v>
      </c>
      <c r="C2291">
        <v>43471101</v>
      </c>
      <c r="D2291" t="s">
        <v>1925</v>
      </c>
      <c r="E2291">
        <v>2872.7741628615499</v>
      </c>
      <c r="F2291">
        <f t="shared" si="269"/>
        <v>1.7854407475833125</v>
      </c>
      <c r="G2291" s="27">
        <v>24</v>
      </c>
      <c r="H2291">
        <f t="shared" si="270"/>
        <v>4.78412080108893E-2</v>
      </c>
      <c r="I2291">
        <f t="shared" si="271"/>
        <v>8.5417642196250948E-2</v>
      </c>
      <c r="J2291" s="97">
        <v>3.5590684248437898E-3</v>
      </c>
      <c r="K2291" s="98">
        <v>2290</v>
      </c>
      <c r="L2291">
        <f t="shared" si="272"/>
        <v>22575.771295779417</v>
      </c>
      <c r="M2291">
        <f t="shared" si="273"/>
        <v>65.980974502417084</v>
      </c>
      <c r="N2291" t="e">
        <f t="shared" si="274"/>
        <v>#N/A</v>
      </c>
      <c r="O2291" t="str">
        <f t="shared" si="275"/>
        <v>NA</v>
      </c>
      <c r="P2291" t="e">
        <v>#N/A</v>
      </c>
      <c r="Q2291" t="e">
        <v>#N/A</v>
      </c>
      <c r="R2291" t="str" cm="1">
        <f t="array" ref="R2291">INDEX($U$2:$U$6,ROUNDUP(K2291/$T$2,0))</f>
        <v>60-80%</v>
      </c>
      <c r="V2291">
        <v>0</v>
      </c>
    </row>
    <row r="2292" spans="1:22" x14ac:dyDescent="0.25">
      <c r="A2292" s="26">
        <v>3360</v>
      </c>
      <c r="B2292" s="96" t="s">
        <v>4949</v>
      </c>
      <c r="C2292">
        <v>152031101</v>
      </c>
      <c r="D2292" t="s">
        <v>1921</v>
      </c>
      <c r="E2292">
        <v>1415.7705484820101</v>
      </c>
      <c r="F2292">
        <f t="shared" si="269"/>
        <v>0.87990711527781862</v>
      </c>
      <c r="G2292" s="27">
        <v>32</v>
      </c>
      <c r="H2292">
        <f t="shared" si="270"/>
        <v>0.12913593480873259</v>
      </c>
      <c r="I2292">
        <f t="shared" si="271"/>
        <v>0.11362762787625633</v>
      </c>
      <c r="J2292" s="97">
        <v>3.5508633711330102E-3</v>
      </c>
      <c r="K2292" s="98">
        <v>2291</v>
      </c>
      <c r="L2292">
        <f t="shared" si="272"/>
        <v>22576.651202894696</v>
      </c>
      <c r="M2292">
        <f t="shared" si="273"/>
        <v>65.867346874540829</v>
      </c>
      <c r="N2292" t="e">
        <f t="shared" si="274"/>
        <v>#N/A</v>
      </c>
      <c r="O2292" t="str">
        <f t="shared" si="275"/>
        <v>NA</v>
      </c>
      <c r="P2292" t="e">
        <v>#N/A</v>
      </c>
      <c r="Q2292" t="e">
        <v>#N/A</v>
      </c>
      <c r="R2292" t="str" cm="1">
        <f t="array" ref="R2292">INDEX($U$2:$U$6,ROUNDUP(K2292/$T$2,0))</f>
        <v>60-80%</v>
      </c>
      <c r="V2292">
        <v>0</v>
      </c>
    </row>
    <row r="2293" spans="1:22" x14ac:dyDescent="0.25">
      <c r="A2293" s="26">
        <v>10815</v>
      </c>
      <c r="B2293" s="96" t="s">
        <v>4950</v>
      </c>
      <c r="C2293">
        <v>83432101</v>
      </c>
      <c r="D2293" t="s">
        <v>2096</v>
      </c>
      <c r="E2293">
        <v>708.21713310160897</v>
      </c>
      <c r="F2293">
        <f t="shared" si="269"/>
        <v>0.44015980926141018</v>
      </c>
      <c r="G2293" s="27">
        <v>2</v>
      </c>
      <c r="H2293">
        <f t="shared" si="270"/>
        <v>1.6114317373025881E-2</v>
      </c>
      <c r="I2293">
        <f t="shared" si="271"/>
        <v>7.0928748612889003E-3</v>
      </c>
      <c r="J2293" s="97">
        <v>3.5464374306444502E-3</v>
      </c>
      <c r="K2293" s="98">
        <v>2292</v>
      </c>
      <c r="L2293">
        <f t="shared" si="272"/>
        <v>22577.091362703959</v>
      </c>
      <c r="M2293">
        <f t="shared" si="273"/>
        <v>65.860253999679543</v>
      </c>
      <c r="N2293" t="e">
        <f t="shared" si="274"/>
        <v>#N/A</v>
      </c>
      <c r="O2293" t="str">
        <f t="shared" si="275"/>
        <v>NA</v>
      </c>
      <c r="P2293" t="e">
        <v>#N/A</v>
      </c>
      <c r="Q2293" t="e">
        <v>#N/A</v>
      </c>
      <c r="R2293" t="str" cm="1">
        <f t="array" ref="R2293">INDEX($U$2:$U$6,ROUNDUP(K2293/$T$2,0))</f>
        <v>60-80%</v>
      </c>
      <c r="V2293">
        <v>0</v>
      </c>
    </row>
    <row r="2294" spans="1:22" x14ac:dyDescent="0.25">
      <c r="A2294" s="26">
        <v>6548</v>
      </c>
      <c r="B2294" s="96" t="s">
        <v>1277</v>
      </c>
      <c r="C2294">
        <v>163201101</v>
      </c>
      <c r="D2294" t="s">
        <v>892</v>
      </c>
      <c r="E2294">
        <v>27386.8447044764</v>
      </c>
      <c r="F2294">
        <f t="shared" si="269"/>
        <v>17.021034620557117</v>
      </c>
      <c r="G2294" s="27">
        <v>221</v>
      </c>
      <c r="H2294">
        <f t="shared" si="270"/>
        <v>4.5778232921193249E-2</v>
      </c>
      <c r="I2294">
        <f t="shared" si="271"/>
        <v>0.77919288741955783</v>
      </c>
      <c r="J2294" s="97">
        <v>3.5257596715817098E-3</v>
      </c>
      <c r="K2294" s="98">
        <v>2293</v>
      </c>
      <c r="L2294">
        <f t="shared" si="272"/>
        <v>22594.112397324516</v>
      </c>
      <c r="M2294">
        <f t="shared" si="273"/>
        <v>65.081061112259988</v>
      </c>
      <c r="N2294" t="e">
        <f t="shared" si="274"/>
        <v>#N/A</v>
      </c>
      <c r="O2294" t="str">
        <f t="shared" si="275"/>
        <v>NA</v>
      </c>
      <c r="P2294" t="e">
        <v>#N/A</v>
      </c>
      <c r="Q2294" t="e">
        <v>#N/A</v>
      </c>
      <c r="R2294" t="str" cm="1">
        <f t="array" ref="R2294">INDEX($U$2:$U$6,ROUNDUP(K2294/$T$2,0))</f>
        <v>60-80%</v>
      </c>
      <c r="V2294">
        <v>4.2763257575757576</v>
      </c>
    </row>
    <row r="2295" spans="1:22" x14ac:dyDescent="0.25">
      <c r="A2295" s="26">
        <v>2950</v>
      </c>
      <c r="B2295" s="96" t="s">
        <v>2585</v>
      </c>
      <c r="C2295">
        <v>83432101</v>
      </c>
      <c r="D2295" t="s">
        <v>2096</v>
      </c>
      <c r="E2295">
        <v>989.17650867635803</v>
      </c>
      <c r="F2295">
        <f t="shared" si="269"/>
        <v>0.61477719619413174</v>
      </c>
      <c r="G2295" s="27">
        <v>122</v>
      </c>
      <c r="H2295">
        <f t="shared" si="270"/>
        <v>0.69916025265824677</v>
      </c>
      <c r="I2295">
        <f t="shared" si="271"/>
        <v>0.42982777981961767</v>
      </c>
      <c r="J2295" s="97">
        <v>3.5231785231116201E-3</v>
      </c>
      <c r="K2295" s="98">
        <v>2294</v>
      </c>
      <c r="L2295">
        <f t="shared" si="272"/>
        <v>22594.727174520711</v>
      </c>
      <c r="M2295">
        <f t="shared" si="273"/>
        <v>64.65123333244037</v>
      </c>
      <c r="N2295" t="e">
        <f t="shared" si="274"/>
        <v>#N/A</v>
      </c>
      <c r="O2295" t="str">
        <f t="shared" si="275"/>
        <v>NA</v>
      </c>
      <c r="P2295" t="e">
        <v>#N/A</v>
      </c>
      <c r="Q2295" t="e">
        <v>#N/A</v>
      </c>
      <c r="R2295" t="str" cm="1">
        <f t="array" ref="R2295">INDEX($U$2:$U$6,ROUNDUP(K2295/$T$2,0))</f>
        <v>60-80%</v>
      </c>
      <c r="V2295">
        <v>0</v>
      </c>
    </row>
    <row r="2296" spans="1:22" x14ac:dyDescent="0.25">
      <c r="A2296" s="26">
        <v>9560</v>
      </c>
      <c r="B2296" s="96" t="s">
        <v>4951</v>
      </c>
      <c r="C2296">
        <v>14502107</v>
      </c>
      <c r="D2296" t="s">
        <v>1344</v>
      </c>
      <c r="E2296">
        <v>385.24430470309801</v>
      </c>
      <c r="F2296">
        <f t="shared" si="269"/>
        <v>0.2394308916737713</v>
      </c>
      <c r="G2296" s="27">
        <v>7</v>
      </c>
      <c r="H2296">
        <f t="shared" si="270"/>
        <v>0.10242251180663242</v>
      </c>
      <c r="I2296">
        <f t="shared" si="271"/>
        <v>2.4523113329329368E-2</v>
      </c>
      <c r="J2296" s="97">
        <v>3.5033019041899099E-3</v>
      </c>
      <c r="K2296" s="98">
        <v>2295</v>
      </c>
      <c r="L2296">
        <f t="shared" si="272"/>
        <v>22594.966605412385</v>
      </c>
      <c r="M2296">
        <f t="shared" si="273"/>
        <v>64.626710219111047</v>
      </c>
      <c r="N2296" t="e">
        <f t="shared" si="274"/>
        <v>#N/A</v>
      </c>
      <c r="O2296" t="str">
        <f t="shared" si="275"/>
        <v>NA</v>
      </c>
      <c r="P2296" t="e">
        <v>#N/A</v>
      </c>
      <c r="Q2296" t="e">
        <v>#N/A</v>
      </c>
      <c r="R2296" t="str" cm="1">
        <f t="array" ref="R2296">INDEX($U$2:$U$6,ROUNDUP(K2296/$T$2,0))</f>
        <v>60-80%</v>
      </c>
      <c r="V2296">
        <v>0</v>
      </c>
    </row>
    <row r="2297" spans="1:22" x14ac:dyDescent="0.25">
      <c r="A2297" s="26">
        <v>3073</v>
      </c>
      <c r="B2297" s="96" t="s">
        <v>2178</v>
      </c>
      <c r="C2297">
        <v>83622105</v>
      </c>
      <c r="D2297" t="s">
        <v>1011</v>
      </c>
      <c r="E2297">
        <v>16852.118295242799</v>
      </c>
      <c r="F2297">
        <f t="shared" si="269"/>
        <v>10.473659599280795</v>
      </c>
      <c r="G2297" s="27">
        <v>134</v>
      </c>
      <c r="H2297">
        <f t="shared" si="270"/>
        <v>4.4606631258207761E-2</v>
      </c>
      <c r="I2297">
        <f t="shared" si="271"/>
        <v>0.4671946716691065</v>
      </c>
      <c r="J2297" s="97">
        <v>3.4865274005157201E-3</v>
      </c>
      <c r="K2297" s="98">
        <v>2296</v>
      </c>
      <c r="L2297">
        <f t="shared" si="272"/>
        <v>22605.440265011664</v>
      </c>
      <c r="M2297">
        <f t="shared" si="273"/>
        <v>64.159515547441941</v>
      </c>
      <c r="N2297" t="e">
        <f t="shared" si="274"/>
        <v>#N/A</v>
      </c>
      <c r="O2297" t="str">
        <f t="shared" si="275"/>
        <v>NA</v>
      </c>
      <c r="P2297" t="e">
        <v>#N/A</v>
      </c>
      <c r="Q2297" t="e">
        <v>#N/A</v>
      </c>
      <c r="R2297" t="str" cm="1">
        <f t="array" ref="R2297">INDEX($U$2:$U$6,ROUNDUP(K2297/$T$2,0))</f>
        <v>60-80%</v>
      </c>
      <c r="V2297">
        <v>0</v>
      </c>
    </row>
    <row r="2298" spans="1:22" x14ac:dyDescent="0.25">
      <c r="A2298" s="26">
        <v>7203</v>
      </c>
      <c r="B2298" s="96" t="s">
        <v>1812</v>
      </c>
      <c r="C2298">
        <v>152481106</v>
      </c>
      <c r="D2298" t="s">
        <v>651</v>
      </c>
      <c r="E2298">
        <v>9481.8426619711099</v>
      </c>
      <c r="F2298">
        <f t="shared" si="269"/>
        <v>5.8930035189379177</v>
      </c>
      <c r="G2298" s="27">
        <v>65</v>
      </c>
      <c r="H2298">
        <f t="shared" si="270"/>
        <v>3.8344549577197733E-2</v>
      </c>
      <c r="I2298">
        <f t="shared" si="271"/>
        <v>0.2259645655905157</v>
      </c>
      <c r="J2298" s="97">
        <v>3.4763779321617802E-3</v>
      </c>
      <c r="K2298" s="98">
        <v>2297</v>
      </c>
      <c r="L2298">
        <f t="shared" si="272"/>
        <v>22611.333268530601</v>
      </c>
      <c r="M2298">
        <f t="shared" si="273"/>
        <v>63.933550981851425</v>
      </c>
      <c r="N2298" t="e">
        <f t="shared" si="274"/>
        <v>#N/A</v>
      </c>
      <c r="O2298" t="str">
        <f t="shared" si="275"/>
        <v>NA</v>
      </c>
      <c r="P2298" t="e">
        <v>#N/A</v>
      </c>
      <c r="Q2298" t="e">
        <v>#N/A</v>
      </c>
      <c r="R2298" t="str" cm="1">
        <f t="array" ref="R2298">INDEX($U$2:$U$6,ROUNDUP(K2298/$T$2,0))</f>
        <v>60-80%</v>
      </c>
      <c r="V2298">
        <v>0</v>
      </c>
    </row>
    <row r="2299" spans="1:22" x14ac:dyDescent="0.25">
      <c r="A2299" s="26">
        <v>7594</v>
      </c>
      <c r="B2299" s="96" t="s">
        <v>4952</v>
      </c>
      <c r="C2299">
        <v>153652108</v>
      </c>
      <c r="D2299" t="s">
        <v>623</v>
      </c>
      <c r="E2299">
        <v>2376.1028793883902</v>
      </c>
      <c r="F2299">
        <f t="shared" si="269"/>
        <v>1.4767575384638845</v>
      </c>
      <c r="G2299" s="27">
        <v>18</v>
      </c>
      <c r="H2299">
        <f t="shared" si="270"/>
        <v>4.232525492159258E-2</v>
      </c>
      <c r="I2299">
        <f t="shared" si="271"/>
        <v>6.2504139272867465E-2</v>
      </c>
      <c r="J2299" s="97">
        <v>3.4724521818259701E-3</v>
      </c>
      <c r="K2299" s="98">
        <v>2298</v>
      </c>
      <c r="L2299">
        <f t="shared" si="272"/>
        <v>22612.810026069066</v>
      </c>
      <c r="M2299">
        <f t="shared" si="273"/>
        <v>63.871046842578558</v>
      </c>
      <c r="N2299" t="e">
        <f t="shared" si="274"/>
        <v>#N/A</v>
      </c>
      <c r="O2299" t="str">
        <f t="shared" si="275"/>
        <v>NA</v>
      </c>
      <c r="P2299" t="e">
        <v>#N/A</v>
      </c>
      <c r="Q2299" t="e">
        <v>#N/A</v>
      </c>
      <c r="R2299" t="str" cm="1">
        <f t="array" ref="R2299">INDEX($U$2:$U$6,ROUNDUP(K2299/$T$2,0))</f>
        <v>60-80%</v>
      </c>
      <c r="V2299">
        <v>0</v>
      </c>
    </row>
    <row r="2300" spans="1:22" x14ac:dyDescent="0.25">
      <c r="A2300" s="26">
        <v>180</v>
      </c>
      <c r="B2300" s="96" t="s">
        <v>1841</v>
      </c>
      <c r="C2300">
        <v>152691104</v>
      </c>
      <c r="D2300" t="s">
        <v>688</v>
      </c>
      <c r="E2300">
        <v>12470.1526788919</v>
      </c>
      <c r="F2300">
        <f t="shared" si="269"/>
        <v>7.7502502665580488</v>
      </c>
      <c r="G2300" s="27">
        <v>117</v>
      </c>
      <c r="H2300">
        <f t="shared" si="270"/>
        <v>5.2374555879294057E-2</v>
      </c>
      <c r="I2300">
        <f t="shared" si="271"/>
        <v>0.4059159156643582</v>
      </c>
      <c r="J2300" s="97">
        <v>3.46936680055007E-3</v>
      </c>
      <c r="K2300" s="98">
        <v>2299</v>
      </c>
      <c r="L2300">
        <f t="shared" si="272"/>
        <v>22620.560276335626</v>
      </c>
      <c r="M2300">
        <f t="shared" si="273"/>
        <v>63.465130926914199</v>
      </c>
      <c r="N2300" t="e">
        <f t="shared" si="274"/>
        <v>#N/A</v>
      </c>
      <c r="O2300" t="str">
        <f t="shared" si="275"/>
        <v>NA</v>
      </c>
      <c r="P2300" t="e">
        <v>#N/A</v>
      </c>
      <c r="Q2300" t="e">
        <v>#N/A</v>
      </c>
      <c r="R2300" t="str" cm="1">
        <f t="array" ref="R2300">INDEX($U$2:$U$6,ROUNDUP(K2300/$T$2,0))</f>
        <v>60-80%</v>
      </c>
      <c r="V2300">
        <v>0</v>
      </c>
    </row>
    <row r="2301" spans="1:22" x14ac:dyDescent="0.25">
      <c r="A2301" s="26">
        <v>8764</v>
      </c>
      <c r="B2301" s="96" t="s">
        <v>4953</v>
      </c>
      <c r="C2301">
        <v>183221111</v>
      </c>
      <c r="D2301" t="s">
        <v>3830</v>
      </c>
      <c r="E2301">
        <v>107.461119208684</v>
      </c>
      <c r="F2301">
        <f t="shared" si="269"/>
        <v>6.6787519707075194E-2</v>
      </c>
      <c r="G2301" s="27">
        <v>58</v>
      </c>
      <c r="H2301">
        <f t="shared" si="270"/>
        <v>2.988996503960903</v>
      </c>
      <c r="I2301">
        <f t="shared" si="271"/>
        <v>0.19962766291266767</v>
      </c>
      <c r="J2301" s="97">
        <v>3.44185625711496E-3</v>
      </c>
      <c r="K2301" s="98">
        <v>2300</v>
      </c>
      <c r="L2301">
        <f t="shared" si="272"/>
        <v>22620.627063855332</v>
      </c>
      <c r="M2301">
        <f t="shared" si="273"/>
        <v>63.265503264001531</v>
      </c>
      <c r="N2301" t="e">
        <f t="shared" si="274"/>
        <v>#N/A</v>
      </c>
      <c r="O2301" t="str">
        <f t="shared" si="275"/>
        <v>NA</v>
      </c>
      <c r="P2301" t="e">
        <v>#N/A</v>
      </c>
      <c r="Q2301" t="e">
        <v>#N/A</v>
      </c>
      <c r="R2301" t="str" cm="1">
        <f t="array" ref="R2301">INDEX($U$2:$U$6,ROUNDUP(K2301/$T$2,0))</f>
        <v>60-80%</v>
      </c>
      <c r="V2301">
        <v>0</v>
      </c>
    </row>
    <row r="2302" spans="1:22" x14ac:dyDescent="0.25">
      <c r="A2302" s="26">
        <v>6133</v>
      </c>
      <c r="B2302" s="96" t="s">
        <v>1478</v>
      </c>
      <c r="C2302">
        <v>163692102</v>
      </c>
      <c r="D2302" t="s">
        <v>1324</v>
      </c>
      <c r="E2302">
        <v>11208.5924453765</v>
      </c>
      <c r="F2302">
        <f t="shared" si="269"/>
        <v>6.9661854850071476</v>
      </c>
      <c r="G2302" s="27">
        <v>41</v>
      </c>
      <c r="H2302">
        <f t="shared" si="270"/>
        <v>2.0100333794411365E-2</v>
      </c>
      <c r="I2302">
        <f t="shared" si="271"/>
        <v>0.1400226535224271</v>
      </c>
      <c r="J2302" s="97">
        <v>3.4151866712787099E-3</v>
      </c>
      <c r="K2302" s="98">
        <v>2301</v>
      </c>
      <c r="L2302">
        <f t="shared" si="272"/>
        <v>22627.593249340338</v>
      </c>
      <c r="M2302">
        <f t="shared" si="273"/>
        <v>63.125480610479102</v>
      </c>
      <c r="N2302" t="e">
        <f t="shared" si="274"/>
        <v>#N/A</v>
      </c>
      <c r="O2302" t="str">
        <f t="shared" si="275"/>
        <v>NA</v>
      </c>
      <c r="P2302" t="e">
        <v>#N/A</v>
      </c>
      <c r="Q2302" t="e">
        <v>#N/A</v>
      </c>
      <c r="R2302" t="str" cm="1">
        <f t="array" ref="R2302">INDEX($U$2:$U$6,ROUNDUP(K2302/$T$2,0))</f>
        <v>60-80%</v>
      </c>
      <c r="V2302">
        <v>0</v>
      </c>
    </row>
    <row r="2303" spans="1:22" x14ac:dyDescent="0.25">
      <c r="A2303" s="26">
        <v>8353</v>
      </c>
      <c r="B2303" s="96" t="s">
        <v>2177</v>
      </c>
      <c r="C2303">
        <v>102541102</v>
      </c>
      <c r="D2303" t="s">
        <v>394</v>
      </c>
      <c r="E2303">
        <v>7042.6654201302799</v>
      </c>
      <c r="F2303">
        <f t="shared" si="269"/>
        <v>4.3770450094035303</v>
      </c>
      <c r="G2303" s="27">
        <v>46</v>
      </c>
      <c r="H2303">
        <f t="shared" si="270"/>
        <v>3.5882746961664783E-2</v>
      </c>
      <c r="I2303">
        <f t="shared" si="271"/>
        <v>0.15706039851224451</v>
      </c>
      <c r="J2303" s="97">
        <v>3.4143564893966199E-3</v>
      </c>
      <c r="K2303" s="98">
        <v>2302</v>
      </c>
      <c r="L2303">
        <f t="shared" si="272"/>
        <v>22631.970294349743</v>
      </c>
      <c r="M2303">
        <f t="shared" si="273"/>
        <v>62.968420211966858</v>
      </c>
      <c r="N2303" t="e">
        <f t="shared" si="274"/>
        <v>#N/A</v>
      </c>
      <c r="O2303" t="str">
        <f t="shared" si="275"/>
        <v>NA</v>
      </c>
      <c r="P2303" t="e">
        <v>#N/A</v>
      </c>
      <c r="Q2303" t="e">
        <v>#N/A</v>
      </c>
      <c r="R2303" t="str" cm="1">
        <f t="array" ref="R2303">INDEX($U$2:$U$6,ROUNDUP(K2303/$T$2,0))</f>
        <v>60-80%</v>
      </c>
      <c r="V2303">
        <v>0</v>
      </c>
    </row>
    <row r="2304" spans="1:22" x14ac:dyDescent="0.25">
      <c r="A2304" s="26">
        <v>1504</v>
      </c>
      <c r="B2304" s="96" t="s">
        <v>4954</v>
      </c>
      <c r="C2304">
        <v>192341102</v>
      </c>
      <c r="D2304" t="s">
        <v>2172</v>
      </c>
      <c r="E2304">
        <v>9241.1428758993497</v>
      </c>
      <c r="F2304">
        <f t="shared" si="269"/>
        <v>5.7434076295210374</v>
      </c>
      <c r="G2304" s="27">
        <v>81</v>
      </c>
      <c r="H2304">
        <f t="shared" si="270"/>
        <v>4.8041207288186234E-2</v>
      </c>
      <c r="I2304">
        <f t="shared" si="271"/>
        <v>0.27592023647037051</v>
      </c>
      <c r="J2304" s="97">
        <v>3.4064226724737101E-3</v>
      </c>
      <c r="K2304" s="98">
        <v>2303</v>
      </c>
      <c r="L2304">
        <f t="shared" si="272"/>
        <v>22637.713701979264</v>
      </c>
      <c r="M2304">
        <f t="shared" si="273"/>
        <v>62.692499975496489</v>
      </c>
      <c r="N2304" t="e">
        <f t="shared" si="274"/>
        <v>#N/A</v>
      </c>
      <c r="O2304" t="str">
        <f t="shared" si="275"/>
        <v>NA</v>
      </c>
      <c r="P2304" t="e">
        <v>#N/A</v>
      </c>
      <c r="Q2304" t="e">
        <v>#N/A</v>
      </c>
      <c r="R2304" t="str" cm="1">
        <f t="array" ref="R2304">INDEX($U$2:$U$6,ROUNDUP(K2304/$T$2,0))</f>
        <v>60-80%</v>
      </c>
      <c r="V2304">
        <v>0</v>
      </c>
    </row>
    <row r="2305" spans="1:22" x14ac:dyDescent="0.25">
      <c r="A2305" s="26">
        <v>341</v>
      </c>
      <c r="B2305" s="96" t="s">
        <v>2676</v>
      </c>
      <c r="C2305">
        <v>42271102</v>
      </c>
      <c r="D2305" t="s">
        <v>2236</v>
      </c>
      <c r="E2305">
        <v>3443.59106848893</v>
      </c>
      <c r="F2305">
        <f t="shared" si="269"/>
        <v>2.1402057604033127</v>
      </c>
      <c r="G2305" s="27">
        <v>103</v>
      </c>
      <c r="H2305">
        <f t="shared" si="270"/>
        <v>0.16365539198944901</v>
      </c>
      <c r="I2305">
        <f t="shared" si="271"/>
        <v>0.35025621265688089</v>
      </c>
      <c r="J2305" s="97">
        <v>3.4005457539502998E-3</v>
      </c>
      <c r="K2305" s="98">
        <v>2304</v>
      </c>
      <c r="L2305">
        <f t="shared" si="272"/>
        <v>22639.853907739667</v>
      </c>
      <c r="M2305">
        <f t="shared" si="273"/>
        <v>62.342243762839608</v>
      </c>
      <c r="N2305" t="e">
        <f t="shared" si="274"/>
        <v>#N/A</v>
      </c>
      <c r="O2305" t="str">
        <f t="shared" si="275"/>
        <v>NA</v>
      </c>
      <c r="P2305" t="e">
        <v>#N/A</v>
      </c>
      <c r="Q2305" t="e">
        <v>#N/A</v>
      </c>
      <c r="R2305" t="str" cm="1">
        <f t="array" ref="R2305">INDEX($U$2:$U$6,ROUNDUP(K2305/$T$2,0))</f>
        <v>60-80%</v>
      </c>
      <c r="V2305">
        <v>0</v>
      </c>
    </row>
    <row r="2306" spans="1:22" x14ac:dyDescent="0.25">
      <c r="A2306" s="26">
        <v>1877</v>
      </c>
      <c r="B2306" s="96" t="s">
        <v>1289</v>
      </c>
      <c r="C2306">
        <v>42761102</v>
      </c>
      <c r="D2306" t="s">
        <v>1288</v>
      </c>
      <c r="E2306">
        <v>34880.316182849601</v>
      </c>
      <c r="F2306">
        <f t="shared" si="269"/>
        <v>21.678257416314235</v>
      </c>
      <c r="G2306" s="27">
        <v>119</v>
      </c>
      <c r="H2306">
        <f t="shared" si="270"/>
        <v>1.858513688337915E-2</v>
      </c>
      <c r="I2306">
        <f t="shared" si="271"/>
        <v>0.40289338147532927</v>
      </c>
      <c r="J2306" s="97">
        <v>3.3856586678599099E-3</v>
      </c>
      <c r="K2306" s="98">
        <v>2305</v>
      </c>
      <c r="L2306">
        <f t="shared" si="272"/>
        <v>22661.532165155983</v>
      </c>
      <c r="M2306">
        <f t="shared" si="273"/>
        <v>61.939350381364278</v>
      </c>
      <c r="N2306" t="e">
        <f t="shared" si="274"/>
        <v>#N/A</v>
      </c>
      <c r="O2306" t="str">
        <f t="shared" si="275"/>
        <v>NA</v>
      </c>
      <c r="P2306" t="e">
        <v>#N/A</v>
      </c>
      <c r="Q2306" t="e">
        <v>#N/A</v>
      </c>
      <c r="R2306" t="str" cm="1">
        <f t="array" ref="R2306">INDEX($U$2:$U$6,ROUNDUP(K2306/$T$2,0))</f>
        <v>60-80%</v>
      </c>
      <c r="V2306">
        <v>0</v>
      </c>
    </row>
    <row r="2307" spans="1:22" x14ac:dyDescent="0.25">
      <c r="A2307" s="26">
        <v>9731</v>
      </c>
      <c r="B2307" s="96" t="s">
        <v>4955</v>
      </c>
      <c r="C2307">
        <v>42751111</v>
      </c>
      <c r="D2307" t="s">
        <v>1911</v>
      </c>
      <c r="E2307">
        <v>365.61766645818699</v>
      </c>
      <c r="F2307">
        <f t="shared" ref="F2307:F2370" si="276">E2307/1609</f>
        <v>0.22723285671733187</v>
      </c>
      <c r="G2307" s="27">
        <v>13</v>
      </c>
      <c r="H2307">
        <f t="shared" ref="H2307:H2370" si="277">I2307/F2307</f>
        <v>0.19325203869702851</v>
      </c>
      <c r="I2307">
        <f t="shared" ref="I2307:I2370" si="278">IFERROR(J2307*G2307,0)</f>
        <v>4.3913212819574152E-2</v>
      </c>
      <c r="J2307" s="97">
        <v>3.37793944765955E-3</v>
      </c>
      <c r="K2307" s="98">
        <v>2306</v>
      </c>
      <c r="L2307">
        <f t="shared" ref="L2307:L2370" si="279">L2306+F2307</f>
        <v>22661.759398012699</v>
      </c>
      <c r="M2307">
        <f t="shared" ref="M2307:M2370" si="280">M2306-I2307</f>
        <v>61.895437168544703</v>
      </c>
      <c r="N2307" t="e">
        <f t="shared" ref="N2307:N2370" si="281">IF(B2307=O2307,M2307,NA())</f>
        <v>#N/A</v>
      </c>
      <c r="O2307" t="str">
        <f t="shared" ref="O2307:O2370" si="282">IFERROR(VLOOKUP(B2307,$AE$2:$AE$420,1,FALSE),"NA")</f>
        <v>NA</v>
      </c>
      <c r="P2307" t="e">
        <v>#N/A</v>
      </c>
      <c r="Q2307" t="e">
        <v>#N/A</v>
      </c>
      <c r="R2307" t="str" cm="1">
        <f t="array" ref="R2307">INDEX($U$2:$U$6,ROUNDUP(K2307/$T$2,0))</f>
        <v>60-80%</v>
      </c>
      <c r="V2307">
        <v>0</v>
      </c>
    </row>
    <row r="2308" spans="1:22" x14ac:dyDescent="0.25">
      <c r="A2308" s="26">
        <v>10338</v>
      </c>
      <c r="B2308" s="96" t="s">
        <v>2950</v>
      </c>
      <c r="C2308">
        <v>13921104</v>
      </c>
      <c r="D2308" t="s">
        <v>2949</v>
      </c>
      <c r="E2308">
        <v>5843.5424604904301</v>
      </c>
      <c r="F2308">
        <f t="shared" si="276"/>
        <v>3.6317852457989002</v>
      </c>
      <c r="G2308" s="27">
        <v>36</v>
      </c>
      <c r="H2308">
        <f t="shared" si="277"/>
        <v>3.3379566468095187E-2</v>
      </c>
      <c r="I2308">
        <f t="shared" si="278"/>
        <v>0.1212274170099918</v>
      </c>
      <c r="J2308" s="97">
        <v>3.36742825027755E-3</v>
      </c>
      <c r="K2308" s="98">
        <v>2307</v>
      </c>
      <c r="L2308">
        <f t="shared" si="279"/>
        <v>22665.391183258496</v>
      </c>
      <c r="M2308">
        <f t="shared" si="280"/>
        <v>61.774209751534713</v>
      </c>
      <c r="N2308" t="e">
        <f t="shared" si="281"/>
        <v>#N/A</v>
      </c>
      <c r="O2308" t="str">
        <f t="shared" si="282"/>
        <v>NA</v>
      </c>
      <c r="P2308" t="e">
        <v>#N/A</v>
      </c>
      <c r="Q2308" t="e">
        <v>#N/A</v>
      </c>
      <c r="R2308" t="str" cm="1">
        <f t="array" ref="R2308">INDEX($U$2:$U$6,ROUNDUP(K2308/$T$2,0))</f>
        <v>60-80%</v>
      </c>
      <c r="V2308">
        <v>0</v>
      </c>
    </row>
    <row r="2309" spans="1:22" x14ac:dyDescent="0.25">
      <c r="A2309" s="26">
        <v>11025</v>
      </c>
      <c r="B2309" s="96" t="s">
        <v>4956</v>
      </c>
      <c r="C2309">
        <v>48011144</v>
      </c>
      <c r="D2309" t="s">
        <v>3642</v>
      </c>
      <c r="E2309">
        <v>74.606732040435901</v>
      </c>
      <c r="F2309">
        <f t="shared" si="276"/>
        <v>4.6368385357635739E-2</v>
      </c>
      <c r="G2309" s="27">
        <v>2</v>
      </c>
      <c r="H2309">
        <f t="shared" si="277"/>
        <v>0.14473160545917149</v>
      </c>
      <c r="I2309">
        <f t="shared" si="278"/>
        <v>6.7109708553601596E-3</v>
      </c>
      <c r="J2309" s="97">
        <v>3.3554854276800798E-3</v>
      </c>
      <c r="K2309" s="98">
        <v>2308</v>
      </c>
      <c r="L2309">
        <f t="shared" si="279"/>
        <v>22665.437551643852</v>
      </c>
      <c r="M2309">
        <f t="shared" si="280"/>
        <v>61.767498780679354</v>
      </c>
      <c r="N2309" t="e">
        <f t="shared" si="281"/>
        <v>#N/A</v>
      </c>
      <c r="O2309" t="str">
        <f t="shared" si="282"/>
        <v>NA</v>
      </c>
      <c r="P2309" t="e">
        <v>#N/A</v>
      </c>
      <c r="Q2309" t="e">
        <v>#N/A</v>
      </c>
      <c r="R2309" t="str" cm="1">
        <f t="array" ref="R2309">INDEX($U$2:$U$6,ROUNDUP(K2309/$T$2,0))</f>
        <v>60-80%</v>
      </c>
      <c r="V2309">
        <v>0</v>
      </c>
    </row>
    <row r="2310" spans="1:22" x14ac:dyDescent="0.25">
      <c r="A2310" s="26">
        <v>7073</v>
      </c>
      <c r="B2310" s="96" t="s">
        <v>4957</v>
      </c>
      <c r="C2310">
        <v>43321101</v>
      </c>
      <c r="D2310" t="s">
        <v>1316</v>
      </c>
      <c r="E2310">
        <v>1173.5612522666499</v>
      </c>
      <c r="F2310">
        <f t="shared" si="276"/>
        <v>0.72937305920860784</v>
      </c>
      <c r="G2310" s="27">
        <v>13</v>
      </c>
      <c r="H2310">
        <f t="shared" si="277"/>
        <v>5.9789409388238637E-2</v>
      </c>
      <c r="I2310">
        <f t="shared" si="278"/>
        <v>4.3608784433775472E-2</v>
      </c>
      <c r="J2310" s="97">
        <v>3.3545218795211899E-3</v>
      </c>
      <c r="K2310" s="98">
        <v>2309</v>
      </c>
      <c r="L2310">
        <f t="shared" si="279"/>
        <v>22666.166924703062</v>
      </c>
      <c r="M2310">
        <f t="shared" si="280"/>
        <v>61.723889996245582</v>
      </c>
      <c r="N2310" t="e">
        <f t="shared" si="281"/>
        <v>#N/A</v>
      </c>
      <c r="O2310" t="str">
        <f t="shared" si="282"/>
        <v>NA</v>
      </c>
      <c r="P2310" t="e">
        <v>#N/A</v>
      </c>
      <c r="Q2310" t="e">
        <v>#N/A</v>
      </c>
      <c r="R2310" t="str" cm="1">
        <f t="array" ref="R2310">INDEX($U$2:$U$6,ROUNDUP(K2310/$T$2,0))</f>
        <v>60-80%</v>
      </c>
      <c r="V2310">
        <v>0.59</v>
      </c>
    </row>
    <row r="2311" spans="1:22" x14ac:dyDescent="0.25">
      <c r="A2311" s="26">
        <v>37</v>
      </c>
      <c r="B2311" s="96" t="s">
        <v>3206</v>
      </c>
      <c r="C2311">
        <v>163351701</v>
      </c>
      <c r="D2311" t="s">
        <v>1961</v>
      </c>
      <c r="E2311">
        <v>4064.6381066290201</v>
      </c>
      <c r="F2311">
        <f t="shared" si="276"/>
        <v>2.5261890034984589</v>
      </c>
      <c r="G2311" s="27">
        <v>41</v>
      </c>
      <c r="H2311">
        <f t="shared" si="277"/>
        <v>5.4248679840232322E-2</v>
      </c>
      <c r="I2311">
        <f t="shared" si="278"/>
        <v>0.13704241846670343</v>
      </c>
      <c r="J2311" s="97">
        <v>3.3424980113830102E-3</v>
      </c>
      <c r="K2311" s="98">
        <v>2310</v>
      </c>
      <c r="L2311">
        <f t="shared" si="279"/>
        <v>22668.693113706562</v>
      </c>
      <c r="M2311">
        <f t="shared" si="280"/>
        <v>61.586847577778876</v>
      </c>
      <c r="N2311" t="e">
        <f t="shared" si="281"/>
        <v>#N/A</v>
      </c>
      <c r="O2311" t="str">
        <f t="shared" si="282"/>
        <v>NA</v>
      </c>
      <c r="P2311" t="e">
        <v>#N/A</v>
      </c>
      <c r="Q2311" t="e">
        <v>#N/A</v>
      </c>
      <c r="R2311" t="str" cm="1">
        <f t="array" ref="R2311">INDEX($U$2:$U$6,ROUNDUP(K2311/$T$2,0))</f>
        <v>60-80%</v>
      </c>
      <c r="V2311">
        <v>0</v>
      </c>
    </row>
    <row r="2312" spans="1:22" x14ac:dyDescent="0.25">
      <c r="A2312" s="26">
        <v>7129</v>
      </c>
      <c r="B2312" s="96" t="s">
        <v>4958</v>
      </c>
      <c r="C2312">
        <v>103021101</v>
      </c>
      <c r="D2312" t="s">
        <v>1225</v>
      </c>
      <c r="E2312">
        <v>1158.7417210928099</v>
      </c>
      <c r="F2312">
        <f t="shared" si="276"/>
        <v>0.72016266071647606</v>
      </c>
      <c r="G2312" s="27">
        <v>16</v>
      </c>
      <c r="H2312">
        <f t="shared" si="277"/>
        <v>7.4036899757919813E-2</v>
      </c>
      <c r="I2312">
        <f t="shared" si="278"/>
        <v>5.331861072086256E-2</v>
      </c>
      <c r="J2312" s="97">
        <v>3.33241317005391E-3</v>
      </c>
      <c r="K2312" s="98">
        <v>2311</v>
      </c>
      <c r="L2312">
        <f t="shared" si="279"/>
        <v>22669.413276367279</v>
      </c>
      <c r="M2312">
        <f t="shared" si="280"/>
        <v>61.533528967058011</v>
      </c>
      <c r="N2312" t="e">
        <f t="shared" si="281"/>
        <v>#N/A</v>
      </c>
      <c r="O2312" t="str">
        <f t="shared" si="282"/>
        <v>NA</v>
      </c>
      <c r="P2312" t="e">
        <v>#N/A</v>
      </c>
      <c r="Q2312" t="e">
        <v>#N/A</v>
      </c>
      <c r="R2312" t="str" cm="1">
        <f t="array" ref="R2312">INDEX($U$2:$U$6,ROUNDUP(K2312/$T$2,0))</f>
        <v>60-80%</v>
      </c>
      <c r="V2312">
        <v>0</v>
      </c>
    </row>
    <row r="2313" spans="1:22" x14ac:dyDescent="0.25">
      <c r="A2313" s="26">
        <v>6003</v>
      </c>
      <c r="B2313" s="96" t="s">
        <v>4959</v>
      </c>
      <c r="C2313">
        <v>43411102</v>
      </c>
      <c r="D2313" t="s">
        <v>1695</v>
      </c>
      <c r="E2313">
        <v>1726.9793750993799</v>
      </c>
      <c r="F2313">
        <f t="shared" si="276"/>
        <v>1.073324658234543</v>
      </c>
      <c r="G2313" s="27">
        <v>35</v>
      </c>
      <c r="H2313">
        <f t="shared" si="277"/>
        <v>0.10847001326333637</v>
      </c>
      <c r="I2313">
        <f t="shared" si="278"/>
        <v>0.11642353991456686</v>
      </c>
      <c r="J2313" s="97">
        <v>3.3263868547019101E-3</v>
      </c>
      <c r="K2313" s="98">
        <v>2312</v>
      </c>
      <c r="L2313">
        <f t="shared" si="279"/>
        <v>22670.486601025514</v>
      </c>
      <c r="M2313">
        <f t="shared" si="280"/>
        <v>61.417105427143447</v>
      </c>
      <c r="N2313" t="e">
        <f t="shared" si="281"/>
        <v>#N/A</v>
      </c>
      <c r="O2313" t="str">
        <f t="shared" si="282"/>
        <v>NA</v>
      </c>
      <c r="P2313" t="e">
        <v>#N/A</v>
      </c>
      <c r="Q2313" t="e">
        <v>#N/A</v>
      </c>
      <c r="R2313" t="str" cm="1">
        <f t="array" ref="R2313">INDEX($U$2:$U$6,ROUNDUP(K2313/$T$2,0))</f>
        <v>60-80%</v>
      </c>
      <c r="V2313">
        <v>0</v>
      </c>
    </row>
    <row r="2314" spans="1:22" x14ac:dyDescent="0.25">
      <c r="A2314" s="26">
        <v>6936</v>
      </c>
      <c r="B2314" s="96" t="s">
        <v>3903</v>
      </c>
      <c r="C2314">
        <v>253911102</v>
      </c>
      <c r="D2314" t="s">
        <v>3902</v>
      </c>
      <c r="E2314">
        <v>4245.3884285433896</v>
      </c>
      <c r="F2314">
        <f t="shared" si="276"/>
        <v>2.6385260587590986</v>
      </c>
      <c r="G2314" s="27">
        <v>87</v>
      </c>
      <c r="H2314">
        <f t="shared" si="277"/>
        <v>0.10966067039730663</v>
      </c>
      <c r="I2314">
        <f t="shared" si="278"/>
        <v>0.28934253646428604</v>
      </c>
      <c r="J2314" s="97">
        <v>3.3257762811986901E-3</v>
      </c>
      <c r="K2314" s="98">
        <v>2313</v>
      </c>
      <c r="L2314">
        <f t="shared" si="279"/>
        <v>22673.125127084273</v>
      </c>
      <c r="M2314">
        <f t="shared" si="280"/>
        <v>61.127762890679158</v>
      </c>
      <c r="N2314" t="e">
        <f t="shared" si="281"/>
        <v>#N/A</v>
      </c>
      <c r="O2314" t="str">
        <f t="shared" si="282"/>
        <v>NA</v>
      </c>
      <c r="P2314" t="e">
        <v>#N/A</v>
      </c>
      <c r="Q2314" t="e">
        <v>#N/A</v>
      </c>
      <c r="R2314" t="str" cm="1">
        <f t="array" ref="R2314">INDEX($U$2:$U$6,ROUNDUP(K2314/$T$2,0))</f>
        <v>60-80%</v>
      </c>
      <c r="V2314">
        <v>0</v>
      </c>
    </row>
    <row r="2315" spans="1:22" x14ac:dyDescent="0.25">
      <c r="A2315" s="26">
        <v>1031</v>
      </c>
      <c r="B2315" s="96" t="s">
        <v>1623</v>
      </c>
      <c r="C2315">
        <v>102541102</v>
      </c>
      <c r="D2315" t="s">
        <v>394</v>
      </c>
      <c r="E2315">
        <v>22213.296130283699</v>
      </c>
      <c r="F2315">
        <f t="shared" si="276"/>
        <v>13.80565328171765</v>
      </c>
      <c r="G2315" s="27">
        <v>168</v>
      </c>
      <c r="H2315">
        <f t="shared" si="277"/>
        <v>4.0409311938370447E-2</v>
      </c>
      <c r="I2315">
        <f t="shared" si="278"/>
        <v>0.55787694997391613</v>
      </c>
      <c r="J2315" s="97">
        <v>3.3206961307971198E-3</v>
      </c>
      <c r="K2315" s="98">
        <v>2314</v>
      </c>
      <c r="L2315">
        <f t="shared" si="279"/>
        <v>22686.93078036599</v>
      </c>
      <c r="M2315">
        <f t="shared" si="280"/>
        <v>60.569885940705241</v>
      </c>
      <c r="N2315" t="e">
        <f t="shared" si="281"/>
        <v>#N/A</v>
      </c>
      <c r="O2315" t="str">
        <f t="shared" si="282"/>
        <v>NA</v>
      </c>
      <c r="P2315" t="e">
        <v>#N/A</v>
      </c>
      <c r="Q2315" t="e">
        <v>#N/A</v>
      </c>
      <c r="R2315" t="str" cm="1">
        <f t="array" ref="R2315">INDEX($U$2:$U$6,ROUNDUP(K2315/$T$2,0))</f>
        <v>60-80%</v>
      </c>
      <c r="V2315">
        <v>13.887121212121215</v>
      </c>
    </row>
    <row r="2316" spans="1:22" x14ac:dyDescent="0.25">
      <c r="A2316" s="26">
        <v>729</v>
      </c>
      <c r="B2316" s="96" t="s">
        <v>4960</v>
      </c>
      <c r="C2316">
        <v>13151105</v>
      </c>
      <c r="D2316" t="s">
        <v>2807</v>
      </c>
      <c r="E2316">
        <v>5446.9276849279804</v>
      </c>
      <c r="F2316">
        <f t="shared" si="276"/>
        <v>3.3852875605518835</v>
      </c>
      <c r="G2316" s="27">
        <v>79</v>
      </c>
      <c r="H2316">
        <f t="shared" si="277"/>
        <v>7.7371535439120787E-2</v>
      </c>
      <c r="I2316">
        <f t="shared" si="278"/>
        <v>0.26192489646285483</v>
      </c>
      <c r="J2316" s="97">
        <v>3.3155050185171499E-3</v>
      </c>
      <c r="K2316" s="98">
        <v>2315</v>
      </c>
      <c r="L2316">
        <f t="shared" si="279"/>
        <v>22690.316067926542</v>
      </c>
      <c r="M2316">
        <f t="shared" si="280"/>
        <v>60.307961044242383</v>
      </c>
      <c r="N2316" t="e">
        <f t="shared" si="281"/>
        <v>#N/A</v>
      </c>
      <c r="O2316" t="str">
        <f t="shared" si="282"/>
        <v>NA</v>
      </c>
      <c r="P2316" t="e">
        <v>#N/A</v>
      </c>
      <c r="Q2316" t="e">
        <v>#N/A</v>
      </c>
      <c r="R2316" t="str" cm="1">
        <f t="array" ref="R2316">INDEX($U$2:$U$6,ROUNDUP(K2316/$T$2,0))</f>
        <v>60-80%</v>
      </c>
      <c r="V2316">
        <v>0</v>
      </c>
    </row>
    <row r="2317" spans="1:22" x14ac:dyDescent="0.25">
      <c r="A2317" s="26">
        <v>6737</v>
      </c>
      <c r="B2317" s="96" t="s">
        <v>2385</v>
      </c>
      <c r="C2317">
        <v>43381101</v>
      </c>
      <c r="D2317" t="s">
        <v>889</v>
      </c>
      <c r="E2317">
        <v>4825.12703022818</v>
      </c>
      <c r="F2317">
        <f t="shared" si="276"/>
        <v>2.9988359417204351</v>
      </c>
      <c r="G2317" s="27">
        <v>97</v>
      </c>
      <c r="H2317">
        <f t="shared" si="277"/>
        <v>0.10642577555629332</v>
      </c>
      <c r="I2317">
        <f t="shared" si="278"/>
        <v>0.31915344086368452</v>
      </c>
      <c r="J2317" s="97">
        <v>3.2902416583885001E-3</v>
      </c>
      <c r="K2317" s="98">
        <v>2316</v>
      </c>
      <c r="L2317">
        <f t="shared" si="279"/>
        <v>22693.314903868264</v>
      </c>
      <c r="M2317">
        <f t="shared" si="280"/>
        <v>59.988807603378696</v>
      </c>
      <c r="N2317" t="e">
        <f t="shared" si="281"/>
        <v>#N/A</v>
      </c>
      <c r="O2317" t="str">
        <f t="shared" si="282"/>
        <v>NA</v>
      </c>
      <c r="P2317" t="e">
        <v>#N/A</v>
      </c>
      <c r="Q2317" t="e">
        <v>#N/A</v>
      </c>
      <c r="R2317" t="str" cm="1">
        <f t="array" ref="R2317">INDEX($U$2:$U$6,ROUNDUP(K2317/$T$2,0))</f>
        <v>60-80%</v>
      </c>
      <c r="V2317">
        <v>0</v>
      </c>
    </row>
    <row r="2318" spans="1:22" x14ac:dyDescent="0.25">
      <c r="A2318" s="26">
        <v>9971</v>
      </c>
      <c r="B2318" s="96" t="s">
        <v>4961</v>
      </c>
      <c r="C2318">
        <v>182082103</v>
      </c>
      <c r="D2318" t="s">
        <v>2746</v>
      </c>
      <c r="E2318">
        <v>1727.29510383209</v>
      </c>
      <c r="F2318">
        <f t="shared" si="276"/>
        <v>1.0735208849173958</v>
      </c>
      <c r="G2318" s="27">
        <v>17</v>
      </c>
      <c r="H2318">
        <f t="shared" si="277"/>
        <v>5.2071375631323392E-2</v>
      </c>
      <c r="I2318">
        <f t="shared" si="278"/>
        <v>5.5899709246604409E-2</v>
      </c>
      <c r="J2318" s="97">
        <v>3.28821819097673E-3</v>
      </c>
      <c r="K2318" s="98">
        <v>2317</v>
      </c>
      <c r="L2318">
        <f t="shared" si="279"/>
        <v>22694.388424753182</v>
      </c>
      <c r="M2318">
        <f t="shared" si="280"/>
        <v>59.932907894132093</v>
      </c>
      <c r="N2318" t="e">
        <f t="shared" si="281"/>
        <v>#N/A</v>
      </c>
      <c r="O2318" t="str">
        <f t="shared" si="282"/>
        <v>NA</v>
      </c>
      <c r="P2318" t="e">
        <v>#N/A</v>
      </c>
      <c r="Q2318" t="e">
        <v>#N/A</v>
      </c>
      <c r="R2318" t="str" cm="1">
        <f t="array" ref="R2318">INDEX($U$2:$U$6,ROUNDUP(K2318/$T$2,0))</f>
        <v>60-80%</v>
      </c>
      <c r="V2318">
        <v>0</v>
      </c>
    </row>
    <row r="2319" spans="1:22" x14ac:dyDescent="0.25">
      <c r="A2319" s="26">
        <v>2467</v>
      </c>
      <c r="B2319" s="96" t="s">
        <v>4962</v>
      </c>
      <c r="C2319">
        <v>192431109</v>
      </c>
      <c r="D2319" t="s">
        <v>1703</v>
      </c>
      <c r="E2319">
        <v>7942.1795880966902</v>
      </c>
      <c r="F2319">
        <f t="shared" si="276"/>
        <v>4.9360966986306343</v>
      </c>
      <c r="G2319" s="27">
        <v>92</v>
      </c>
      <c r="H2319">
        <f t="shared" si="277"/>
        <v>6.1213274286751142E-2</v>
      </c>
      <c r="I2319">
        <f t="shared" si="278"/>
        <v>0.30215464111920382</v>
      </c>
      <c r="J2319" s="97">
        <v>3.2842895773826501E-3</v>
      </c>
      <c r="K2319" s="98">
        <v>2318</v>
      </c>
      <c r="L2319">
        <f t="shared" si="279"/>
        <v>22699.324521451814</v>
      </c>
      <c r="M2319">
        <f t="shared" si="280"/>
        <v>59.630753253012891</v>
      </c>
      <c r="N2319" t="e">
        <f t="shared" si="281"/>
        <v>#N/A</v>
      </c>
      <c r="O2319" t="str">
        <f t="shared" si="282"/>
        <v>NA</v>
      </c>
      <c r="P2319" t="e">
        <v>#N/A</v>
      </c>
      <c r="Q2319" t="e">
        <v>#N/A</v>
      </c>
      <c r="R2319" t="str" cm="1">
        <f t="array" ref="R2319">INDEX($U$2:$U$6,ROUNDUP(K2319/$T$2,0))</f>
        <v>60-80%</v>
      </c>
      <c r="V2319">
        <v>0</v>
      </c>
    </row>
    <row r="2320" spans="1:22" x14ac:dyDescent="0.25">
      <c r="A2320" s="26">
        <v>3741</v>
      </c>
      <c r="B2320" s="96" t="s">
        <v>2504</v>
      </c>
      <c r="C2320">
        <v>163751101</v>
      </c>
      <c r="D2320" t="s">
        <v>1255</v>
      </c>
      <c r="E2320">
        <v>3986.2342185697798</v>
      </c>
      <c r="F2320">
        <f t="shared" si="276"/>
        <v>2.4774606703354753</v>
      </c>
      <c r="G2320" s="27">
        <v>28</v>
      </c>
      <c r="H2320">
        <f t="shared" si="277"/>
        <v>3.705127212512966E-2</v>
      </c>
      <c r="I2320">
        <f t="shared" si="278"/>
        <v>9.1793069475905847E-2</v>
      </c>
      <c r="J2320" s="97">
        <v>3.2783239098537801E-3</v>
      </c>
      <c r="K2320" s="98">
        <v>2319</v>
      </c>
      <c r="L2320">
        <f t="shared" si="279"/>
        <v>22701.80198212215</v>
      </c>
      <c r="M2320">
        <f t="shared" si="280"/>
        <v>59.538960183536986</v>
      </c>
      <c r="N2320" t="e">
        <f t="shared" si="281"/>
        <v>#N/A</v>
      </c>
      <c r="O2320" t="str">
        <f t="shared" si="282"/>
        <v>NA</v>
      </c>
      <c r="P2320" t="e">
        <v>#N/A</v>
      </c>
      <c r="Q2320" t="e">
        <v>#N/A</v>
      </c>
      <c r="R2320" t="str" cm="1">
        <f t="array" ref="R2320">INDEX($U$2:$U$6,ROUNDUP(K2320/$T$2,0))</f>
        <v>60-80%</v>
      </c>
      <c r="V2320">
        <v>0</v>
      </c>
    </row>
    <row r="2321" spans="1:22" x14ac:dyDescent="0.25">
      <c r="A2321" s="26">
        <v>8487</v>
      </c>
      <c r="B2321" s="96" t="s">
        <v>941</v>
      </c>
      <c r="C2321">
        <v>103732101</v>
      </c>
      <c r="D2321" t="s">
        <v>940</v>
      </c>
      <c r="E2321">
        <v>19365.264454132299</v>
      </c>
      <c r="F2321">
        <f t="shared" si="276"/>
        <v>12.035590089578806</v>
      </c>
      <c r="G2321" s="27">
        <v>43</v>
      </c>
      <c r="H2321">
        <f t="shared" si="277"/>
        <v>1.1695209879600689E-2</v>
      </c>
      <c r="I2321">
        <f t="shared" si="278"/>
        <v>0.14075875212246619</v>
      </c>
      <c r="J2321" s="97">
        <v>3.2734593516852602E-3</v>
      </c>
      <c r="K2321" s="98">
        <v>2320</v>
      </c>
      <c r="L2321">
        <f t="shared" si="279"/>
        <v>22713.837572211727</v>
      </c>
      <c r="M2321">
        <f t="shared" si="280"/>
        <v>59.39820143141452</v>
      </c>
      <c r="N2321" t="e">
        <f t="shared" si="281"/>
        <v>#N/A</v>
      </c>
      <c r="O2321" t="str">
        <f t="shared" si="282"/>
        <v>NA</v>
      </c>
      <c r="P2321" t="e">
        <v>#N/A</v>
      </c>
      <c r="Q2321" t="e">
        <v>#N/A</v>
      </c>
      <c r="R2321" t="str" cm="1">
        <f t="array" ref="R2321">INDEX($U$2:$U$6,ROUNDUP(K2321/$T$2,0))</f>
        <v>60-80%</v>
      </c>
      <c r="V2321">
        <v>0</v>
      </c>
    </row>
    <row r="2322" spans="1:22" x14ac:dyDescent="0.25">
      <c r="A2322" s="26">
        <v>9213</v>
      </c>
      <c r="B2322" s="96" t="s">
        <v>4963</v>
      </c>
      <c r="C2322">
        <v>83192101</v>
      </c>
      <c r="D2322" t="s">
        <v>1259</v>
      </c>
      <c r="E2322">
        <v>5743.5714283159195</v>
      </c>
      <c r="F2322">
        <f t="shared" si="276"/>
        <v>3.5696528454418393</v>
      </c>
      <c r="G2322" s="27">
        <v>60</v>
      </c>
      <c r="H2322">
        <f t="shared" si="277"/>
        <v>5.4706666526719419E-2</v>
      </c>
      <c r="I2322">
        <f t="shared" si="278"/>
        <v>0.19528380783174179</v>
      </c>
      <c r="J2322" s="97">
        <v>3.2547301305290298E-3</v>
      </c>
      <c r="K2322" s="98">
        <v>2321</v>
      </c>
      <c r="L2322">
        <f t="shared" si="279"/>
        <v>22717.40722505717</v>
      </c>
      <c r="M2322">
        <f t="shared" si="280"/>
        <v>59.202917623582778</v>
      </c>
      <c r="N2322" t="e">
        <f t="shared" si="281"/>
        <v>#N/A</v>
      </c>
      <c r="O2322" t="str">
        <f t="shared" si="282"/>
        <v>NA</v>
      </c>
      <c r="P2322" t="e">
        <v>#N/A</v>
      </c>
      <c r="Q2322" t="e">
        <v>#N/A</v>
      </c>
      <c r="R2322" t="str" cm="1">
        <f t="array" ref="R2322">INDEX($U$2:$U$6,ROUNDUP(K2322/$T$2,0))</f>
        <v>60-80%</v>
      </c>
      <c r="V2322">
        <v>0</v>
      </c>
    </row>
    <row r="2323" spans="1:22" x14ac:dyDescent="0.25">
      <c r="A2323" s="26">
        <v>6945</v>
      </c>
      <c r="B2323" s="96" t="s">
        <v>2456</v>
      </c>
      <c r="C2323">
        <v>182562102</v>
      </c>
      <c r="D2323" t="s">
        <v>2455</v>
      </c>
      <c r="E2323">
        <v>651.95781180435802</v>
      </c>
      <c r="F2323">
        <f t="shared" si="276"/>
        <v>0.40519441380009819</v>
      </c>
      <c r="G2323" s="27">
        <v>40</v>
      </c>
      <c r="H2323">
        <f t="shared" si="277"/>
        <v>0.32115638880723102</v>
      </c>
      <c r="I2323">
        <f t="shared" si="278"/>
        <v>0.1301307747009024</v>
      </c>
      <c r="J2323" s="97">
        <v>3.2532693675225602E-3</v>
      </c>
      <c r="K2323" s="98">
        <v>2322</v>
      </c>
      <c r="L2323">
        <f t="shared" si="279"/>
        <v>22717.812419470971</v>
      </c>
      <c r="M2323">
        <f t="shared" si="280"/>
        <v>59.072786848881876</v>
      </c>
      <c r="N2323" t="e">
        <f t="shared" si="281"/>
        <v>#N/A</v>
      </c>
      <c r="O2323" t="str">
        <f t="shared" si="282"/>
        <v>NA</v>
      </c>
      <c r="P2323" t="e">
        <v>#N/A</v>
      </c>
      <c r="Q2323" t="e">
        <v>#N/A</v>
      </c>
      <c r="R2323" t="str" cm="1">
        <f t="array" ref="R2323">INDEX($U$2:$U$6,ROUNDUP(K2323/$T$2,0))</f>
        <v>60-80%</v>
      </c>
      <c r="V2323">
        <v>0</v>
      </c>
    </row>
    <row r="2324" spans="1:22" x14ac:dyDescent="0.25">
      <c r="A2324" s="26">
        <v>1559</v>
      </c>
      <c r="B2324" s="96" t="s">
        <v>1590</v>
      </c>
      <c r="C2324">
        <v>83252106</v>
      </c>
      <c r="D2324" t="s">
        <v>1554</v>
      </c>
      <c r="E2324">
        <v>11550.9266623288</v>
      </c>
      <c r="F2324">
        <f t="shared" si="276"/>
        <v>7.1789475837966439</v>
      </c>
      <c r="G2324" s="27">
        <v>84</v>
      </c>
      <c r="H2324">
        <f t="shared" si="277"/>
        <v>3.7920439802586782E-2</v>
      </c>
      <c r="I2324">
        <f t="shared" si="278"/>
        <v>0.27222884969728645</v>
      </c>
      <c r="J2324" s="97">
        <v>3.24081963925341E-3</v>
      </c>
      <c r="K2324" s="98">
        <v>2323</v>
      </c>
      <c r="L2324">
        <f t="shared" si="279"/>
        <v>22724.991367054768</v>
      </c>
      <c r="M2324">
        <f t="shared" si="280"/>
        <v>58.800557999184591</v>
      </c>
      <c r="N2324" t="e">
        <f t="shared" si="281"/>
        <v>#N/A</v>
      </c>
      <c r="O2324" t="str">
        <f t="shared" si="282"/>
        <v>NA</v>
      </c>
      <c r="P2324" t="e">
        <v>#N/A</v>
      </c>
      <c r="Q2324" t="e">
        <v>#N/A</v>
      </c>
      <c r="R2324" t="str" cm="1">
        <f t="array" ref="R2324">INDEX($U$2:$U$6,ROUNDUP(K2324/$T$2,0))</f>
        <v>60-80%</v>
      </c>
      <c r="V2324">
        <v>0</v>
      </c>
    </row>
    <row r="2325" spans="1:22" x14ac:dyDescent="0.25">
      <c r="A2325" s="26">
        <v>8048</v>
      </c>
      <c r="B2325" s="96" t="s">
        <v>133</v>
      </c>
      <c r="C2325">
        <v>182222104</v>
      </c>
      <c r="D2325" t="s">
        <v>2960</v>
      </c>
      <c r="E2325">
        <v>15060.127676422</v>
      </c>
      <c r="F2325">
        <f t="shared" si="276"/>
        <v>9.3599301904425118</v>
      </c>
      <c r="G2325" s="27">
        <v>138</v>
      </c>
      <c r="H2325">
        <f t="shared" si="277"/>
        <v>4.7541407441298117E-2</v>
      </c>
      <c r="I2325">
        <f t="shared" si="278"/>
        <v>0.44498425480593451</v>
      </c>
      <c r="J2325" s="97">
        <v>3.2245235855502502E-3</v>
      </c>
      <c r="K2325" s="98">
        <v>2324</v>
      </c>
      <c r="L2325">
        <f t="shared" si="279"/>
        <v>22734.351297245212</v>
      </c>
      <c r="M2325">
        <f t="shared" si="280"/>
        <v>58.355573744378653</v>
      </c>
      <c r="N2325" t="e">
        <f t="shared" si="281"/>
        <v>#N/A</v>
      </c>
      <c r="O2325" t="str">
        <f t="shared" si="282"/>
        <v>NA</v>
      </c>
      <c r="P2325" t="e">
        <v>#N/A</v>
      </c>
      <c r="Q2325" t="e">
        <v>#N/A</v>
      </c>
      <c r="R2325" t="str" cm="1">
        <f t="array" ref="R2325">INDEX($U$2:$U$6,ROUNDUP(K2325/$T$2,0))</f>
        <v>60-80%</v>
      </c>
      <c r="V2325">
        <v>0</v>
      </c>
    </row>
    <row r="2326" spans="1:22" x14ac:dyDescent="0.25">
      <c r="A2326" s="26">
        <v>394</v>
      </c>
      <c r="B2326" s="96" t="s">
        <v>2255</v>
      </c>
      <c r="C2326">
        <v>24251104</v>
      </c>
      <c r="D2326" t="s">
        <v>2254</v>
      </c>
      <c r="E2326">
        <v>3452.77476976564</v>
      </c>
      <c r="F2326">
        <f t="shared" si="276"/>
        <v>2.1459134678468863</v>
      </c>
      <c r="G2326" s="27">
        <v>72</v>
      </c>
      <c r="H2326">
        <f t="shared" si="277"/>
        <v>0.10818805682715514</v>
      </c>
      <c r="I2326">
        <f t="shared" si="278"/>
        <v>0.23216220820557648</v>
      </c>
      <c r="J2326" s="97">
        <v>3.2244751139663399E-3</v>
      </c>
      <c r="K2326" s="98">
        <v>2325</v>
      </c>
      <c r="L2326">
        <f t="shared" si="279"/>
        <v>22736.49721071306</v>
      </c>
      <c r="M2326">
        <f t="shared" si="280"/>
        <v>58.123411536173073</v>
      </c>
      <c r="N2326" t="e">
        <f t="shared" si="281"/>
        <v>#N/A</v>
      </c>
      <c r="O2326" t="str">
        <f t="shared" si="282"/>
        <v>NA</v>
      </c>
      <c r="P2326" t="e">
        <v>#N/A</v>
      </c>
      <c r="Q2326" t="e">
        <v>#N/A</v>
      </c>
      <c r="R2326" t="str" cm="1">
        <f t="array" ref="R2326">INDEX($U$2:$U$6,ROUNDUP(K2326/$T$2,0))</f>
        <v>60-80%</v>
      </c>
      <c r="V2326">
        <v>0</v>
      </c>
    </row>
    <row r="2327" spans="1:22" x14ac:dyDescent="0.25">
      <c r="A2327" s="26">
        <v>3140</v>
      </c>
      <c r="B2327" s="96" t="s">
        <v>4964</v>
      </c>
      <c r="C2327">
        <v>182801101</v>
      </c>
      <c r="D2327" t="s">
        <v>2612</v>
      </c>
      <c r="E2327">
        <v>7426.5464811830298</v>
      </c>
      <c r="F2327">
        <f t="shared" si="276"/>
        <v>4.615628639641411</v>
      </c>
      <c r="G2327" s="27">
        <v>214</v>
      </c>
      <c r="H2327">
        <f t="shared" si="277"/>
        <v>0.14869018162339212</v>
      </c>
      <c r="I2327">
        <f t="shared" si="278"/>
        <v>0.6862986607344117</v>
      </c>
      <c r="J2327" s="97">
        <v>3.2070030875439798E-3</v>
      </c>
      <c r="K2327" s="98">
        <v>2326</v>
      </c>
      <c r="L2327">
        <f t="shared" si="279"/>
        <v>22741.1128393527</v>
      </c>
      <c r="M2327">
        <f t="shared" si="280"/>
        <v>57.437112875438665</v>
      </c>
      <c r="N2327" t="e">
        <f t="shared" si="281"/>
        <v>#N/A</v>
      </c>
      <c r="O2327" t="str">
        <f t="shared" si="282"/>
        <v>NA</v>
      </c>
      <c r="P2327" t="e">
        <v>#N/A</v>
      </c>
      <c r="Q2327" t="e">
        <v>#N/A</v>
      </c>
      <c r="R2327" t="str" cm="1">
        <f t="array" ref="R2327">INDEX($U$2:$U$6,ROUNDUP(K2327/$T$2,0))</f>
        <v>60-80%</v>
      </c>
      <c r="V2327">
        <v>0</v>
      </c>
    </row>
    <row r="2328" spans="1:22" x14ac:dyDescent="0.25">
      <c r="A2328" s="26">
        <v>197</v>
      </c>
      <c r="B2328" s="96" t="s">
        <v>1960</v>
      </c>
      <c r="C2328">
        <v>152481105</v>
      </c>
      <c r="D2328" t="s">
        <v>533</v>
      </c>
      <c r="E2328">
        <v>5546.1562657349996</v>
      </c>
      <c r="F2328">
        <f t="shared" si="276"/>
        <v>3.4469585243847107</v>
      </c>
      <c r="G2328" s="27">
        <v>45</v>
      </c>
      <c r="H2328">
        <f t="shared" si="277"/>
        <v>4.1860366322174464E-2</v>
      </c>
      <c r="I2328">
        <f t="shared" si="278"/>
        <v>0.14429094652808594</v>
      </c>
      <c r="J2328" s="97">
        <v>3.20646547840191E-3</v>
      </c>
      <c r="K2328" s="98">
        <v>2327</v>
      </c>
      <c r="L2328">
        <f t="shared" si="279"/>
        <v>22744.559797877086</v>
      </c>
      <c r="M2328">
        <f t="shared" si="280"/>
        <v>57.292821928910577</v>
      </c>
      <c r="N2328" t="e">
        <f t="shared" si="281"/>
        <v>#N/A</v>
      </c>
      <c r="O2328" t="str">
        <f t="shared" si="282"/>
        <v>NA</v>
      </c>
      <c r="P2328" t="e">
        <v>#N/A</v>
      </c>
      <c r="Q2328" t="e">
        <v>#N/A</v>
      </c>
      <c r="R2328" t="str" cm="1">
        <f t="array" ref="R2328">INDEX($U$2:$U$6,ROUNDUP(K2328/$T$2,0))</f>
        <v>60-80%</v>
      </c>
      <c r="V2328">
        <v>0</v>
      </c>
    </row>
    <row r="2329" spans="1:22" x14ac:dyDescent="0.25">
      <c r="A2329" s="26">
        <v>1600</v>
      </c>
      <c r="B2329" s="96" t="s">
        <v>4965</v>
      </c>
      <c r="C2329">
        <v>43321104</v>
      </c>
      <c r="D2329" t="s">
        <v>2412</v>
      </c>
      <c r="E2329">
        <v>3549.2326150583899</v>
      </c>
      <c r="F2329">
        <f t="shared" si="276"/>
        <v>2.2058624083644438</v>
      </c>
      <c r="G2329" s="27">
        <v>46</v>
      </c>
      <c r="H2329">
        <f t="shared" si="277"/>
        <v>6.6842435098681333E-2</v>
      </c>
      <c r="I2329">
        <f t="shared" si="278"/>
        <v>0.14744521486772125</v>
      </c>
      <c r="J2329" s="97">
        <v>3.2053307579939399E-3</v>
      </c>
      <c r="K2329" s="98">
        <v>2328</v>
      </c>
      <c r="L2329">
        <f t="shared" si="279"/>
        <v>22746.765660285451</v>
      </c>
      <c r="M2329">
        <f t="shared" si="280"/>
        <v>57.145376714042854</v>
      </c>
      <c r="N2329" t="e">
        <f t="shared" si="281"/>
        <v>#N/A</v>
      </c>
      <c r="O2329" t="str">
        <f t="shared" si="282"/>
        <v>NA</v>
      </c>
      <c r="P2329" t="e">
        <v>#N/A</v>
      </c>
      <c r="Q2329" t="e">
        <v>#N/A</v>
      </c>
      <c r="R2329" t="str" cm="1">
        <f t="array" ref="R2329">INDEX($U$2:$U$6,ROUNDUP(K2329/$T$2,0))</f>
        <v>60-80%</v>
      </c>
      <c r="V2329">
        <v>0</v>
      </c>
    </row>
    <row r="2330" spans="1:22" x14ac:dyDescent="0.25">
      <c r="A2330" s="26">
        <v>7931</v>
      </c>
      <c r="B2330" s="96" t="s">
        <v>2187</v>
      </c>
      <c r="C2330">
        <v>101321101</v>
      </c>
      <c r="D2330" t="s">
        <v>899</v>
      </c>
      <c r="E2330">
        <v>7306.3402334715702</v>
      </c>
      <c r="F2330">
        <f t="shared" si="276"/>
        <v>4.5409199710823929</v>
      </c>
      <c r="G2330" s="27">
        <v>25</v>
      </c>
      <c r="H2330">
        <f t="shared" si="277"/>
        <v>1.7528833012974775E-2</v>
      </c>
      <c r="I2330">
        <f t="shared" si="278"/>
        <v>7.9597027898385506E-2</v>
      </c>
      <c r="J2330" s="97">
        <v>3.1838811159354201E-3</v>
      </c>
      <c r="K2330" s="98">
        <v>2329</v>
      </c>
      <c r="L2330">
        <f t="shared" si="279"/>
        <v>22751.306580256532</v>
      </c>
      <c r="M2330">
        <f t="shared" si="280"/>
        <v>57.065779686144467</v>
      </c>
      <c r="N2330" t="e">
        <f t="shared" si="281"/>
        <v>#N/A</v>
      </c>
      <c r="O2330" t="str">
        <f t="shared" si="282"/>
        <v>NA</v>
      </c>
      <c r="P2330" t="e">
        <v>#N/A</v>
      </c>
      <c r="Q2330" t="e">
        <v>#N/A</v>
      </c>
      <c r="R2330" t="str" cm="1">
        <f t="array" ref="R2330">INDEX($U$2:$U$6,ROUNDUP(K2330/$T$2,0))</f>
        <v>60-80%</v>
      </c>
      <c r="V2330">
        <v>0</v>
      </c>
    </row>
    <row r="2331" spans="1:22" x14ac:dyDescent="0.25">
      <c r="A2331" s="26">
        <v>4023</v>
      </c>
      <c r="B2331" s="96" t="s">
        <v>2902</v>
      </c>
      <c r="C2331">
        <v>254061103</v>
      </c>
      <c r="D2331" t="s">
        <v>664</v>
      </c>
      <c r="E2331">
        <v>17026.243350708301</v>
      </c>
      <c r="F2331">
        <f t="shared" si="276"/>
        <v>10.581879024678869</v>
      </c>
      <c r="G2331" s="27">
        <v>67</v>
      </c>
      <c r="H2331">
        <f t="shared" si="277"/>
        <v>2.0069915955600454E-2</v>
      </c>
      <c r="I2331">
        <f t="shared" si="278"/>
        <v>0.21237742267763621</v>
      </c>
      <c r="J2331" s="97">
        <v>3.1698122787706898E-3</v>
      </c>
      <c r="K2331" s="98">
        <v>2330</v>
      </c>
      <c r="L2331">
        <f t="shared" si="279"/>
        <v>22761.88845928121</v>
      </c>
      <c r="M2331">
        <f t="shared" si="280"/>
        <v>56.853402263466833</v>
      </c>
      <c r="N2331" t="e">
        <f t="shared" si="281"/>
        <v>#N/A</v>
      </c>
      <c r="O2331" t="str">
        <f t="shared" si="282"/>
        <v>NA</v>
      </c>
      <c r="P2331" t="e">
        <v>#N/A</v>
      </c>
      <c r="Q2331" t="e">
        <v>#N/A</v>
      </c>
      <c r="R2331" t="str" cm="1">
        <f t="array" ref="R2331">INDEX($U$2:$U$6,ROUNDUP(K2331/$T$2,0))</f>
        <v>60-80%</v>
      </c>
      <c r="V2331">
        <v>0</v>
      </c>
    </row>
    <row r="2332" spans="1:22" x14ac:dyDescent="0.25">
      <c r="A2332" s="26">
        <v>7290</v>
      </c>
      <c r="B2332" s="96" t="s">
        <v>4966</v>
      </c>
      <c r="C2332">
        <v>192021121</v>
      </c>
      <c r="D2332" t="s">
        <v>1189</v>
      </c>
      <c r="E2332">
        <v>11115.6995080329</v>
      </c>
      <c r="F2332">
        <f t="shared" si="276"/>
        <v>6.908452149181417</v>
      </c>
      <c r="G2332" s="27">
        <v>97</v>
      </c>
      <c r="H2332">
        <f t="shared" si="277"/>
        <v>4.4497185106498027E-2</v>
      </c>
      <c r="I2332">
        <f t="shared" si="278"/>
        <v>0.30740667408150962</v>
      </c>
      <c r="J2332" s="97">
        <v>3.1691409699124702E-3</v>
      </c>
      <c r="K2332" s="98">
        <v>2331</v>
      </c>
      <c r="L2332">
        <f t="shared" si="279"/>
        <v>22768.796911430392</v>
      </c>
      <c r="M2332">
        <f t="shared" si="280"/>
        <v>56.545995589385321</v>
      </c>
      <c r="N2332" t="e">
        <f t="shared" si="281"/>
        <v>#N/A</v>
      </c>
      <c r="O2332" t="str">
        <f t="shared" si="282"/>
        <v>NA</v>
      </c>
      <c r="P2332" t="e">
        <v>#N/A</v>
      </c>
      <c r="Q2332" t="e">
        <v>#N/A</v>
      </c>
      <c r="R2332" t="str" cm="1">
        <f t="array" ref="R2332">INDEX($U$2:$U$6,ROUNDUP(K2332/$T$2,0))</f>
        <v>60-80%</v>
      </c>
      <c r="V2332">
        <v>0</v>
      </c>
    </row>
    <row r="2333" spans="1:22" x14ac:dyDescent="0.25">
      <c r="A2333" s="26">
        <v>8705</v>
      </c>
      <c r="B2333" s="96" t="s">
        <v>1843</v>
      </c>
      <c r="C2333">
        <v>192291121</v>
      </c>
      <c r="D2333" t="s">
        <v>1143</v>
      </c>
      <c r="E2333">
        <v>5746.80820605791</v>
      </c>
      <c r="F2333">
        <f t="shared" si="276"/>
        <v>3.5716645158843443</v>
      </c>
      <c r="G2333" s="27">
        <v>13</v>
      </c>
      <c r="H2333">
        <f t="shared" si="277"/>
        <v>1.1532471107905269E-2</v>
      </c>
      <c r="I2333">
        <f t="shared" si="278"/>
        <v>4.1190117836566661E-2</v>
      </c>
      <c r="J2333" s="97">
        <v>3.1684706028128201E-3</v>
      </c>
      <c r="K2333" s="98">
        <v>2332</v>
      </c>
      <c r="L2333">
        <f t="shared" si="279"/>
        <v>22772.368575946275</v>
      </c>
      <c r="M2333">
        <f t="shared" si="280"/>
        <v>56.504805471548757</v>
      </c>
      <c r="N2333" t="e">
        <f t="shared" si="281"/>
        <v>#N/A</v>
      </c>
      <c r="O2333" t="str">
        <f t="shared" si="282"/>
        <v>NA</v>
      </c>
      <c r="P2333" t="e">
        <v>#N/A</v>
      </c>
      <c r="Q2333" t="e">
        <v>#N/A</v>
      </c>
      <c r="R2333" t="str" cm="1">
        <f t="array" ref="R2333">INDEX($U$2:$U$6,ROUNDUP(K2333/$T$2,0))</f>
        <v>60-80%</v>
      </c>
      <c r="V2333">
        <v>0</v>
      </c>
    </row>
    <row r="2334" spans="1:22" x14ac:dyDescent="0.25">
      <c r="A2334" s="26">
        <v>5063</v>
      </c>
      <c r="B2334" s="96" t="s">
        <v>2764</v>
      </c>
      <c r="C2334">
        <v>24251104</v>
      </c>
      <c r="D2334" t="s">
        <v>2254</v>
      </c>
      <c r="E2334">
        <v>4565.0094370075903</v>
      </c>
      <c r="F2334">
        <f t="shared" si="276"/>
        <v>2.8371718067169609</v>
      </c>
      <c r="G2334" s="27">
        <v>38</v>
      </c>
      <c r="H2334">
        <f t="shared" si="277"/>
        <v>4.2344531713320914E-2</v>
      </c>
      <c r="I2334">
        <f t="shared" si="278"/>
        <v>0.12013871154566634</v>
      </c>
      <c r="J2334" s="97">
        <v>3.16154504067543E-3</v>
      </c>
      <c r="K2334" s="98">
        <v>2333</v>
      </c>
      <c r="L2334">
        <f t="shared" si="279"/>
        <v>22775.205747752992</v>
      </c>
      <c r="M2334">
        <f t="shared" si="280"/>
        <v>56.384666760003093</v>
      </c>
      <c r="N2334" t="e">
        <f t="shared" si="281"/>
        <v>#N/A</v>
      </c>
      <c r="O2334" t="str">
        <f t="shared" si="282"/>
        <v>NA</v>
      </c>
      <c r="P2334" t="e">
        <v>#N/A</v>
      </c>
      <c r="Q2334" t="e">
        <v>#N/A</v>
      </c>
      <c r="R2334" t="str" cm="1">
        <f t="array" ref="R2334">INDEX($U$2:$U$6,ROUNDUP(K2334/$T$2,0))</f>
        <v>60-80%</v>
      </c>
      <c r="V2334">
        <v>0</v>
      </c>
    </row>
    <row r="2335" spans="1:22" x14ac:dyDescent="0.25">
      <c r="A2335" s="26">
        <v>8125</v>
      </c>
      <c r="B2335" s="96" t="s">
        <v>4967</v>
      </c>
      <c r="C2335">
        <v>163751101</v>
      </c>
      <c r="D2335" t="s">
        <v>1255</v>
      </c>
      <c r="E2335">
        <v>6922.9716766168704</v>
      </c>
      <c r="F2335">
        <f t="shared" si="276"/>
        <v>4.302654864274003</v>
      </c>
      <c r="G2335" s="27">
        <v>57</v>
      </c>
      <c r="H2335">
        <f t="shared" si="277"/>
        <v>4.1732921107812224E-2</v>
      </c>
      <c r="I2335">
        <f t="shared" si="278"/>
        <v>0.17956235600489148</v>
      </c>
      <c r="J2335" s="97">
        <v>3.1502167720156402E-3</v>
      </c>
      <c r="K2335" s="98">
        <v>2334</v>
      </c>
      <c r="L2335">
        <f t="shared" si="279"/>
        <v>22779.508402617266</v>
      </c>
      <c r="M2335">
        <f t="shared" si="280"/>
        <v>56.205104403998199</v>
      </c>
      <c r="N2335" t="e">
        <f t="shared" si="281"/>
        <v>#N/A</v>
      </c>
      <c r="O2335" t="str">
        <f t="shared" si="282"/>
        <v>NA</v>
      </c>
      <c r="P2335" t="e">
        <v>#N/A</v>
      </c>
      <c r="Q2335" t="e">
        <v>#N/A</v>
      </c>
      <c r="R2335" t="str" cm="1">
        <f t="array" ref="R2335">INDEX($U$2:$U$6,ROUNDUP(K2335/$T$2,0))</f>
        <v>60-80%</v>
      </c>
      <c r="V2335">
        <v>0</v>
      </c>
    </row>
    <row r="2336" spans="1:22" x14ac:dyDescent="0.25">
      <c r="A2336" s="26">
        <v>6730</v>
      </c>
      <c r="B2336" s="96" t="s">
        <v>1493</v>
      </c>
      <c r="C2336">
        <v>83622106</v>
      </c>
      <c r="D2336" t="s">
        <v>974</v>
      </c>
      <c r="E2336">
        <v>9746.7159636392498</v>
      </c>
      <c r="F2336">
        <f t="shared" si="276"/>
        <v>6.0576233459535427</v>
      </c>
      <c r="G2336" s="27">
        <v>65</v>
      </c>
      <c r="H2336">
        <f t="shared" si="277"/>
        <v>3.3737643599679928E-2</v>
      </c>
      <c r="I2336">
        <f t="shared" si="278"/>
        <v>0.20436993750688126</v>
      </c>
      <c r="J2336" s="97">
        <v>3.1441528847212501E-3</v>
      </c>
      <c r="K2336" s="98">
        <v>2335</v>
      </c>
      <c r="L2336">
        <f t="shared" si="279"/>
        <v>22785.56602596322</v>
      </c>
      <c r="M2336">
        <f t="shared" si="280"/>
        <v>56.000734466491316</v>
      </c>
      <c r="N2336" t="e">
        <f t="shared" si="281"/>
        <v>#N/A</v>
      </c>
      <c r="O2336" t="str">
        <f t="shared" si="282"/>
        <v>NA</v>
      </c>
      <c r="P2336" t="e">
        <v>#N/A</v>
      </c>
      <c r="Q2336" t="e">
        <v>#N/A</v>
      </c>
      <c r="R2336" t="str" cm="1">
        <f t="array" ref="R2336">INDEX($U$2:$U$6,ROUNDUP(K2336/$T$2,0))</f>
        <v>60-80%</v>
      </c>
      <c r="V2336">
        <v>0</v>
      </c>
    </row>
    <row r="2337" spans="1:22" x14ac:dyDescent="0.25">
      <c r="A2337" s="26">
        <v>82</v>
      </c>
      <c r="B2337" s="96" t="s">
        <v>4968</v>
      </c>
      <c r="C2337">
        <v>22721107</v>
      </c>
      <c r="D2337" t="s">
        <v>2799</v>
      </c>
      <c r="E2337">
        <v>1615.0563981883799</v>
      </c>
      <c r="F2337">
        <f t="shared" si="276"/>
        <v>1.0037640759405717</v>
      </c>
      <c r="G2337" s="27">
        <v>45</v>
      </c>
      <c r="H2337">
        <f t="shared" si="277"/>
        <v>0.13991912387076663</v>
      </c>
      <c r="I2337">
        <f t="shared" si="278"/>
        <v>0.14044579007855446</v>
      </c>
      <c r="J2337" s="97">
        <v>3.1210175573012102E-3</v>
      </c>
      <c r="K2337" s="98">
        <v>2336</v>
      </c>
      <c r="L2337">
        <f t="shared" si="279"/>
        <v>22786.569790039161</v>
      </c>
      <c r="M2337">
        <f t="shared" si="280"/>
        <v>55.860288676412765</v>
      </c>
      <c r="N2337" t="e">
        <f t="shared" si="281"/>
        <v>#N/A</v>
      </c>
      <c r="O2337" t="str">
        <f t="shared" si="282"/>
        <v>NA</v>
      </c>
      <c r="P2337" t="e">
        <v>#N/A</v>
      </c>
      <c r="Q2337" t="e">
        <v>#N/A</v>
      </c>
      <c r="R2337" t="str" cm="1">
        <f t="array" ref="R2337">INDEX($U$2:$U$6,ROUNDUP(K2337/$T$2,0))</f>
        <v>60-80%</v>
      </c>
      <c r="V2337">
        <v>0</v>
      </c>
    </row>
    <row r="2338" spans="1:22" x14ac:dyDescent="0.25">
      <c r="A2338" s="26">
        <v>1487</v>
      </c>
      <c r="B2338" s="96" t="s">
        <v>2925</v>
      </c>
      <c r="C2338">
        <v>43201102</v>
      </c>
      <c r="D2338" t="s">
        <v>796</v>
      </c>
      <c r="E2338">
        <v>501.92467536442501</v>
      </c>
      <c r="F2338">
        <f t="shared" si="276"/>
        <v>0.31194821340237727</v>
      </c>
      <c r="G2338" s="27">
        <v>65</v>
      </c>
      <c r="H2338">
        <f t="shared" si="277"/>
        <v>0.64978404368454667</v>
      </c>
      <c r="I2338">
        <f t="shared" si="278"/>
        <v>0.2026989715247666</v>
      </c>
      <c r="J2338" s="97">
        <v>3.11844571576564E-3</v>
      </c>
      <c r="K2338" s="98">
        <v>2337</v>
      </c>
      <c r="L2338">
        <f t="shared" si="279"/>
        <v>22786.881738252563</v>
      </c>
      <c r="M2338">
        <f t="shared" si="280"/>
        <v>55.657589704887997</v>
      </c>
      <c r="N2338" t="e">
        <f t="shared" si="281"/>
        <v>#N/A</v>
      </c>
      <c r="O2338" t="str">
        <f t="shared" si="282"/>
        <v>NA</v>
      </c>
      <c r="P2338" t="e">
        <v>#N/A</v>
      </c>
      <c r="Q2338" t="e">
        <v>#N/A</v>
      </c>
      <c r="R2338" t="str" cm="1">
        <f t="array" ref="R2338">INDEX($U$2:$U$6,ROUNDUP(K2338/$T$2,0))</f>
        <v>60-80%</v>
      </c>
      <c r="V2338">
        <v>0</v>
      </c>
    </row>
    <row r="2339" spans="1:22" x14ac:dyDescent="0.25">
      <c r="A2339" s="26">
        <v>201</v>
      </c>
      <c r="B2339" s="96" t="s">
        <v>134</v>
      </c>
      <c r="C2339">
        <v>182731101</v>
      </c>
      <c r="D2339" t="s">
        <v>3368</v>
      </c>
      <c r="E2339">
        <v>8212.8879652553096</v>
      </c>
      <c r="F2339">
        <f t="shared" si="276"/>
        <v>5.1043430486359913</v>
      </c>
      <c r="G2339" s="27">
        <v>106</v>
      </c>
      <c r="H2339">
        <f t="shared" si="277"/>
        <v>6.4499832722751463E-2</v>
      </c>
      <c r="I2339">
        <f t="shared" si="278"/>
        <v>0.32922927279656067</v>
      </c>
      <c r="J2339" s="97">
        <v>3.1059365358166099E-3</v>
      </c>
      <c r="K2339" s="98">
        <v>2338</v>
      </c>
      <c r="L2339">
        <f t="shared" si="279"/>
        <v>22791.986081301198</v>
      </c>
      <c r="M2339">
        <f t="shared" si="280"/>
        <v>55.328360432091436</v>
      </c>
      <c r="N2339">
        <f t="shared" si="281"/>
        <v>55.328360432091436</v>
      </c>
      <c r="O2339" t="str">
        <f t="shared" si="282"/>
        <v>RESERVATION ROAD 1101CB</v>
      </c>
      <c r="P2339" t="e">
        <v>#N/A</v>
      </c>
      <c r="Q2339" t="e">
        <v>#N/A</v>
      </c>
      <c r="R2339" t="str" cm="1">
        <f t="array" ref="R2339">INDEX($U$2:$U$6,ROUNDUP(K2339/$T$2,0))</f>
        <v>60-80%</v>
      </c>
      <c r="V2339">
        <v>0</v>
      </c>
    </row>
    <row r="2340" spans="1:22" x14ac:dyDescent="0.25">
      <c r="A2340" s="26">
        <v>9832</v>
      </c>
      <c r="B2340" s="96" t="s">
        <v>4969</v>
      </c>
      <c r="C2340">
        <v>192171101</v>
      </c>
      <c r="D2340" t="s">
        <v>684</v>
      </c>
      <c r="E2340">
        <v>460.83643415773201</v>
      </c>
      <c r="F2340">
        <f t="shared" si="276"/>
        <v>0.28641170550511624</v>
      </c>
      <c r="G2340" s="27">
        <v>6</v>
      </c>
      <c r="H2340">
        <f t="shared" si="277"/>
        <v>6.5019850979448748E-2</v>
      </c>
      <c r="I2340">
        <f t="shared" si="278"/>
        <v>1.862244641071242E-2</v>
      </c>
      <c r="J2340" s="97">
        <v>3.1037410684520701E-3</v>
      </c>
      <c r="K2340" s="98">
        <v>2339</v>
      </c>
      <c r="L2340">
        <f t="shared" si="279"/>
        <v>22792.272493006705</v>
      </c>
      <c r="M2340">
        <f t="shared" si="280"/>
        <v>55.309737985680727</v>
      </c>
      <c r="N2340" t="e">
        <f t="shared" si="281"/>
        <v>#N/A</v>
      </c>
      <c r="O2340" t="str">
        <f t="shared" si="282"/>
        <v>NA</v>
      </c>
      <c r="P2340" t="e">
        <v>#N/A</v>
      </c>
      <c r="Q2340" t="e">
        <v>#N/A</v>
      </c>
      <c r="R2340" t="str" cm="1">
        <f t="array" ref="R2340">INDEX($U$2:$U$6,ROUNDUP(K2340/$T$2,0))</f>
        <v>60-80%</v>
      </c>
      <c r="V2340">
        <v>0</v>
      </c>
    </row>
    <row r="2341" spans="1:22" x14ac:dyDescent="0.25">
      <c r="A2341" s="26">
        <v>22</v>
      </c>
      <c r="B2341" s="96" t="s">
        <v>4970</v>
      </c>
      <c r="C2341">
        <v>102831104</v>
      </c>
      <c r="D2341" t="s">
        <v>1082</v>
      </c>
      <c r="E2341">
        <v>19380.7292858002</v>
      </c>
      <c r="F2341">
        <f t="shared" si="276"/>
        <v>12.045201544934866</v>
      </c>
      <c r="G2341" s="27">
        <v>208</v>
      </c>
      <c r="H2341">
        <f t="shared" si="277"/>
        <v>5.3505511858501283E-2</v>
      </c>
      <c r="I2341">
        <f t="shared" si="278"/>
        <v>0.64448467410055044</v>
      </c>
      <c r="J2341" s="97">
        <v>3.0984840100988001E-3</v>
      </c>
      <c r="K2341" s="98">
        <v>2340</v>
      </c>
      <c r="L2341">
        <f t="shared" si="279"/>
        <v>22804.317694551639</v>
      </c>
      <c r="M2341">
        <f t="shared" si="280"/>
        <v>54.665253311580173</v>
      </c>
      <c r="N2341" t="e">
        <f t="shared" si="281"/>
        <v>#N/A</v>
      </c>
      <c r="O2341" t="str">
        <f t="shared" si="282"/>
        <v>NA</v>
      </c>
      <c r="P2341" t="e">
        <v>#N/A</v>
      </c>
      <c r="Q2341" t="e">
        <v>#N/A</v>
      </c>
      <c r="R2341" t="str" cm="1">
        <f t="array" ref="R2341">INDEX($U$2:$U$6,ROUNDUP(K2341/$T$2,0))</f>
        <v>60-80%</v>
      </c>
      <c r="V2341">
        <v>0</v>
      </c>
    </row>
    <row r="2342" spans="1:22" x14ac:dyDescent="0.25">
      <c r="A2342" s="26">
        <v>7703</v>
      </c>
      <c r="B2342" s="96" t="s">
        <v>1327</v>
      </c>
      <c r="C2342">
        <v>43432105</v>
      </c>
      <c r="D2342" t="s">
        <v>1187</v>
      </c>
      <c r="E2342">
        <v>393.59160434569202</v>
      </c>
      <c r="F2342">
        <f t="shared" si="276"/>
        <v>0.2446187721228664</v>
      </c>
      <c r="G2342" s="27">
        <v>55</v>
      </c>
      <c r="H2342">
        <f t="shared" si="277"/>
        <v>0.69562542426195439</v>
      </c>
      <c r="I2342">
        <f t="shared" si="278"/>
        <v>0.17016303714040729</v>
      </c>
      <c r="J2342" s="97">
        <v>3.09387340255286E-3</v>
      </c>
      <c r="K2342" s="98">
        <v>2341</v>
      </c>
      <c r="L2342">
        <f t="shared" si="279"/>
        <v>22804.56231332376</v>
      </c>
      <c r="M2342">
        <f t="shared" si="280"/>
        <v>54.495090274439768</v>
      </c>
      <c r="N2342" t="e">
        <f t="shared" si="281"/>
        <v>#N/A</v>
      </c>
      <c r="O2342" t="str">
        <f t="shared" si="282"/>
        <v>NA</v>
      </c>
      <c r="P2342" t="e">
        <v>#N/A</v>
      </c>
      <c r="Q2342" t="e">
        <v>#N/A</v>
      </c>
      <c r="R2342" t="str" cm="1">
        <f t="array" ref="R2342">INDEX($U$2:$U$6,ROUNDUP(K2342/$T$2,0))</f>
        <v>60-80%</v>
      </c>
      <c r="V2342">
        <v>0</v>
      </c>
    </row>
    <row r="2343" spans="1:22" x14ac:dyDescent="0.25">
      <c r="A2343" s="26">
        <v>8415</v>
      </c>
      <c r="B2343" s="96" t="s">
        <v>2212</v>
      </c>
      <c r="C2343">
        <v>102812101</v>
      </c>
      <c r="D2343" t="s">
        <v>1173</v>
      </c>
      <c r="E2343">
        <v>13050.712216203699</v>
      </c>
      <c r="F2343">
        <f t="shared" si="276"/>
        <v>8.1110703643279667</v>
      </c>
      <c r="G2343" s="27">
        <v>75</v>
      </c>
      <c r="H2343">
        <f t="shared" si="277"/>
        <v>2.8391192291914277E-2</v>
      </c>
      <c r="I2343">
        <f t="shared" si="278"/>
        <v>0.23028295840688248</v>
      </c>
      <c r="J2343" s="97">
        <v>3.0704394454250999E-3</v>
      </c>
      <c r="K2343" s="98">
        <v>2342</v>
      </c>
      <c r="L2343">
        <f t="shared" si="279"/>
        <v>22812.673383688089</v>
      </c>
      <c r="M2343">
        <f t="shared" si="280"/>
        <v>54.264807316032886</v>
      </c>
      <c r="N2343" t="e">
        <f t="shared" si="281"/>
        <v>#N/A</v>
      </c>
      <c r="O2343" t="str">
        <f t="shared" si="282"/>
        <v>NA</v>
      </c>
      <c r="P2343" t="e">
        <v>#N/A</v>
      </c>
      <c r="Q2343" t="e">
        <v>#N/A</v>
      </c>
      <c r="R2343" t="str" cm="1">
        <f t="array" ref="R2343">INDEX($U$2:$U$6,ROUNDUP(K2343/$T$2,0))</f>
        <v>60-80%</v>
      </c>
      <c r="V2343">
        <v>0</v>
      </c>
    </row>
    <row r="2344" spans="1:22" x14ac:dyDescent="0.25">
      <c r="A2344" s="26">
        <v>2480</v>
      </c>
      <c r="B2344" s="96" t="s">
        <v>4971</v>
      </c>
      <c r="C2344">
        <v>43191101</v>
      </c>
      <c r="D2344" t="s">
        <v>575</v>
      </c>
      <c r="E2344">
        <v>5407.52854090857</v>
      </c>
      <c r="F2344">
        <f t="shared" si="276"/>
        <v>3.3608008333800932</v>
      </c>
      <c r="G2344" s="27">
        <v>91</v>
      </c>
      <c r="H2344">
        <f t="shared" si="277"/>
        <v>8.2647127899994094E-2</v>
      </c>
      <c r="I2344">
        <f t="shared" si="278"/>
        <v>0.27776053632277131</v>
      </c>
      <c r="J2344" s="97">
        <v>3.05231358596452E-3</v>
      </c>
      <c r="K2344" s="98">
        <v>2343</v>
      </c>
      <c r="L2344">
        <f t="shared" si="279"/>
        <v>22816.034184521468</v>
      </c>
      <c r="M2344">
        <f t="shared" si="280"/>
        <v>53.987046779710113</v>
      </c>
      <c r="N2344" t="e">
        <f t="shared" si="281"/>
        <v>#N/A</v>
      </c>
      <c r="O2344" t="str">
        <f t="shared" si="282"/>
        <v>NA</v>
      </c>
      <c r="P2344" t="e">
        <v>#N/A</v>
      </c>
      <c r="Q2344" t="e">
        <v>#N/A</v>
      </c>
      <c r="R2344" t="str" cm="1">
        <f t="array" ref="R2344">INDEX($U$2:$U$6,ROUNDUP(K2344/$T$2,0))</f>
        <v>60-80%</v>
      </c>
      <c r="V2344">
        <v>0</v>
      </c>
    </row>
    <row r="2345" spans="1:22" x14ac:dyDescent="0.25">
      <c r="A2345" s="26">
        <v>10178</v>
      </c>
      <c r="B2345" s="96" t="s">
        <v>4972</v>
      </c>
      <c r="C2345">
        <v>192101101</v>
      </c>
      <c r="D2345" t="s">
        <v>1741</v>
      </c>
      <c r="E2345">
        <v>2404.9179453823199</v>
      </c>
      <c r="F2345">
        <f t="shared" si="276"/>
        <v>1.4946662183855313</v>
      </c>
      <c r="G2345" s="27">
        <v>8</v>
      </c>
      <c r="H2345">
        <f t="shared" si="277"/>
        <v>1.6303588452786011E-2</v>
      </c>
      <c r="I2345">
        <f t="shared" si="278"/>
        <v>2.436842289883968E-2</v>
      </c>
      <c r="J2345" s="97">
        <v>3.0460528623549601E-3</v>
      </c>
      <c r="K2345" s="98">
        <v>2344</v>
      </c>
      <c r="L2345">
        <f t="shared" si="279"/>
        <v>22817.528850739855</v>
      </c>
      <c r="M2345">
        <f t="shared" si="280"/>
        <v>53.962678356811274</v>
      </c>
      <c r="N2345" t="e">
        <f t="shared" si="281"/>
        <v>#N/A</v>
      </c>
      <c r="O2345" t="str">
        <f t="shared" si="282"/>
        <v>NA</v>
      </c>
      <c r="P2345" t="e">
        <v>#N/A</v>
      </c>
      <c r="Q2345" t="e">
        <v>#N/A</v>
      </c>
      <c r="R2345" t="str" cm="1">
        <f t="array" ref="R2345">INDEX($U$2:$U$6,ROUNDUP(K2345/$T$2,0))</f>
        <v>60-80%</v>
      </c>
      <c r="V2345">
        <v>0</v>
      </c>
    </row>
    <row r="2346" spans="1:22" x14ac:dyDescent="0.25">
      <c r="A2346" s="26">
        <v>1443</v>
      </c>
      <c r="B2346" s="96" t="s">
        <v>2120</v>
      </c>
      <c r="C2346">
        <v>24131102</v>
      </c>
      <c r="D2346" t="s">
        <v>1503</v>
      </c>
      <c r="E2346">
        <v>10739.4055746825</v>
      </c>
      <c r="F2346">
        <f t="shared" si="276"/>
        <v>6.6745839494608452</v>
      </c>
      <c r="G2346" s="27">
        <v>82</v>
      </c>
      <c r="H2346">
        <f t="shared" si="277"/>
        <v>3.7330256091189534E-2</v>
      </c>
      <c r="I2346">
        <f t="shared" si="278"/>
        <v>0.24916392813551663</v>
      </c>
      <c r="J2346" s="97">
        <v>3.0385844894575201E-3</v>
      </c>
      <c r="K2346" s="98">
        <v>2345</v>
      </c>
      <c r="L2346">
        <f t="shared" si="279"/>
        <v>22824.203434689316</v>
      </c>
      <c r="M2346">
        <f t="shared" si="280"/>
        <v>53.713514428675758</v>
      </c>
      <c r="N2346" t="e">
        <f t="shared" si="281"/>
        <v>#N/A</v>
      </c>
      <c r="O2346" t="str">
        <f t="shared" si="282"/>
        <v>NA</v>
      </c>
      <c r="P2346" t="e">
        <v>#N/A</v>
      </c>
      <c r="Q2346" t="e">
        <v>#N/A</v>
      </c>
      <c r="R2346" t="str" cm="1">
        <f t="array" ref="R2346">INDEX($U$2:$U$6,ROUNDUP(K2346/$T$2,0))</f>
        <v>60-80%</v>
      </c>
      <c r="V2346">
        <v>0</v>
      </c>
    </row>
    <row r="2347" spans="1:22" x14ac:dyDescent="0.25">
      <c r="A2347" s="26">
        <v>5316</v>
      </c>
      <c r="B2347" s="96" t="s">
        <v>1821</v>
      </c>
      <c r="C2347">
        <v>83252106</v>
      </c>
      <c r="D2347" t="s">
        <v>1554</v>
      </c>
      <c r="E2347">
        <v>9151.9906450503004</v>
      </c>
      <c r="F2347">
        <f t="shared" si="276"/>
        <v>5.6879991578932882</v>
      </c>
      <c r="G2347" s="27">
        <v>87</v>
      </c>
      <c r="H2347">
        <f t="shared" si="277"/>
        <v>4.6293713587390761E-2</v>
      </c>
      <c r="I2347">
        <f t="shared" si="278"/>
        <v>0.26331860390083173</v>
      </c>
      <c r="J2347" s="97">
        <v>3.02665061954979E-3</v>
      </c>
      <c r="K2347" s="98">
        <v>2346</v>
      </c>
      <c r="L2347">
        <f t="shared" si="279"/>
        <v>22829.89143384721</v>
      </c>
      <c r="M2347">
        <f t="shared" si="280"/>
        <v>53.450195824774923</v>
      </c>
      <c r="N2347" t="e">
        <f t="shared" si="281"/>
        <v>#N/A</v>
      </c>
      <c r="O2347" t="str">
        <f t="shared" si="282"/>
        <v>NA</v>
      </c>
      <c r="P2347" t="e">
        <v>#N/A</v>
      </c>
      <c r="Q2347" t="e">
        <v>#N/A</v>
      </c>
      <c r="R2347" t="str" cm="1">
        <f t="array" ref="R2347">INDEX($U$2:$U$6,ROUNDUP(K2347/$T$2,0))</f>
        <v>60-80%</v>
      </c>
      <c r="V2347">
        <v>0</v>
      </c>
    </row>
    <row r="2348" spans="1:22" x14ac:dyDescent="0.25">
      <c r="A2348" s="26">
        <v>2267</v>
      </c>
      <c r="B2348" s="96" t="s">
        <v>4973</v>
      </c>
      <c r="C2348">
        <v>42981101</v>
      </c>
      <c r="D2348" t="s">
        <v>1851</v>
      </c>
      <c r="E2348">
        <v>19969.5788259535</v>
      </c>
      <c r="F2348">
        <f t="shared" si="276"/>
        <v>12.411173912960535</v>
      </c>
      <c r="G2348" s="27">
        <v>119</v>
      </c>
      <c r="H2348">
        <f t="shared" si="277"/>
        <v>2.8988164172374625E-2</v>
      </c>
      <c r="I2348">
        <f t="shared" si="278"/>
        <v>0.35977714696079316</v>
      </c>
      <c r="J2348" s="97">
        <v>3.0233373694184299E-3</v>
      </c>
      <c r="K2348" s="98">
        <v>2347</v>
      </c>
      <c r="L2348">
        <f t="shared" si="279"/>
        <v>22842.302607760172</v>
      </c>
      <c r="M2348">
        <f t="shared" si="280"/>
        <v>53.090418677814128</v>
      </c>
      <c r="N2348" t="e">
        <f t="shared" si="281"/>
        <v>#N/A</v>
      </c>
      <c r="O2348" t="str">
        <f t="shared" si="282"/>
        <v>NA</v>
      </c>
      <c r="P2348" t="e">
        <v>#N/A</v>
      </c>
      <c r="Q2348" t="e">
        <v>#N/A</v>
      </c>
      <c r="R2348" t="str" cm="1">
        <f t="array" ref="R2348">INDEX($U$2:$U$6,ROUNDUP(K2348/$T$2,0))</f>
        <v>60-80%</v>
      </c>
      <c r="V2348">
        <v>0</v>
      </c>
    </row>
    <row r="2349" spans="1:22" x14ac:dyDescent="0.25">
      <c r="A2349" s="26">
        <v>6724</v>
      </c>
      <c r="B2349" s="96" t="s">
        <v>2320</v>
      </c>
      <c r="C2349">
        <v>163351703</v>
      </c>
      <c r="D2349" t="s">
        <v>1782</v>
      </c>
      <c r="E2349">
        <v>36192.6145649721</v>
      </c>
      <c r="F2349">
        <f t="shared" si="276"/>
        <v>22.493856162195215</v>
      </c>
      <c r="G2349" s="27">
        <v>124</v>
      </c>
      <c r="H2349">
        <f t="shared" si="277"/>
        <v>1.6652932870132555E-2</v>
      </c>
      <c r="I2349">
        <f t="shared" si="278"/>
        <v>0.37458867665945444</v>
      </c>
      <c r="J2349" s="97">
        <v>3.0208764246730199E-3</v>
      </c>
      <c r="K2349" s="98">
        <v>2348</v>
      </c>
      <c r="L2349">
        <f t="shared" si="279"/>
        <v>22864.796463922368</v>
      </c>
      <c r="M2349">
        <f t="shared" si="280"/>
        <v>52.715830001154671</v>
      </c>
      <c r="N2349" t="e">
        <f t="shared" si="281"/>
        <v>#N/A</v>
      </c>
      <c r="O2349" t="str">
        <f t="shared" si="282"/>
        <v>NA</v>
      </c>
      <c r="P2349" t="e">
        <v>#N/A</v>
      </c>
      <c r="Q2349" t="e">
        <v>#N/A</v>
      </c>
      <c r="R2349" t="str" cm="1">
        <f t="array" ref="R2349">INDEX($U$2:$U$6,ROUNDUP(K2349/$T$2,0))</f>
        <v>60-80%</v>
      </c>
      <c r="V2349">
        <v>0</v>
      </c>
    </row>
    <row r="2350" spans="1:22" x14ac:dyDescent="0.25">
      <c r="A2350" s="26">
        <v>3063</v>
      </c>
      <c r="B2350" s="96" t="s">
        <v>2357</v>
      </c>
      <c r="C2350">
        <v>162161101</v>
      </c>
      <c r="D2350" t="s">
        <v>1119</v>
      </c>
      <c r="E2350">
        <v>9283.5435018375592</v>
      </c>
      <c r="F2350">
        <f t="shared" si="276"/>
        <v>5.7697597898306769</v>
      </c>
      <c r="G2350" s="27">
        <v>70</v>
      </c>
      <c r="H2350">
        <f t="shared" si="277"/>
        <v>3.6648574953646665E-2</v>
      </c>
      <c r="I2350">
        <f t="shared" si="278"/>
        <v>0.21145347412214618</v>
      </c>
      <c r="J2350" s="97">
        <v>3.0207639160306598E-3</v>
      </c>
      <c r="K2350" s="98">
        <v>2349</v>
      </c>
      <c r="L2350">
        <f t="shared" si="279"/>
        <v>22870.566223712198</v>
      </c>
      <c r="M2350">
        <f t="shared" si="280"/>
        <v>52.504376527032527</v>
      </c>
      <c r="N2350" t="e">
        <f t="shared" si="281"/>
        <v>#N/A</v>
      </c>
      <c r="O2350" t="str">
        <f t="shared" si="282"/>
        <v>NA</v>
      </c>
      <c r="P2350" t="e">
        <v>#N/A</v>
      </c>
      <c r="Q2350" t="e">
        <v>#N/A</v>
      </c>
      <c r="R2350" t="str" cm="1">
        <f t="array" ref="R2350">INDEX($U$2:$U$6,ROUNDUP(K2350/$T$2,0))</f>
        <v>60-80%</v>
      </c>
      <c r="V2350">
        <v>0</v>
      </c>
    </row>
    <row r="2351" spans="1:22" x14ac:dyDescent="0.25">
      <c r="A2351" s="26">
        <v>8682</v>
      </c>
      <c r="B2351" s="96" t="s">
        <v>2008</v>
      </c>
      <c r="C2351">
        <v>153612109</v>
      </c>
      <c r="D2351" t="s">
        <v>2007</v>
      </c>
      <c r="E2351">
        <v>2099.9047119413499</v>
      </c>
      <c r="F2351">
        <f t="shared" si="276"/>
        <v>1.3050992616167494</v>
      </c>
      <c r="G2351" s="27">
        <v>25</v>
      </c>
      <c r="H2351">
        <f t="shared" si="277"/>
        <v>5.7751839854390273E-2</v>
      </c>
      <c r="I2351">
        <f t="shared" si="278"/>
        <v>7.5371883550973504E-2</v>
      </c>
      <c r="J2351" s="97">
        <v>3.0148753420389399E-3</v>
      </c>
      <c r="K2351" s="98">
        <v>2350</v>
      </c>
      <c r="L2351">
        <f t="shared" si="279"/>
        <v>22871.871322973813</v>
      </c>
      <c r="M2351">
        <f t="shared" si="280"/>
        <v>52.429004643481555</v>
      </c>
      <c r="N2351" t="e">
        <f t="shared" si="281"/>
        <v>#N/A</v>
      </c>
      <c r="O2351" t="str">
        <f t="shared" si="282"/>
        <v>NA</v>
      </c>
      <c r="P2351" t="e">
        <v>#N/A</v>
      </c>
      <c r="Q2351" t="e">
        <v>#N/A</v>
      </c>
      <c r="R2351" t="str" cm="1">
        <f t="array" ref="R2351">INDEX($U$2:$U$6,ROUNDUP(K2351/$T$2,0))</f>
        <v>60-80%</v>
      </c>
      <c r="V2351">
        <v>0</v>
      </c>
    </row>
    <row r="2352" spans="1:22" x14ac:dyDescent="0.25">
      <c r="A2352" s="26">
        <v>6410</v>
      </c>
      <c r="B2352" s="96" t="s">
        <v>1230</v>
      </c>
      <c r="C2352">
        <v>43432105</v>
      </c>
      <c r="D2352" t="s">
        <v>1187</v>
      </c>
      <c r="E2352">
        <v>798.87539315813797</v>
      </c>
      <c r="F2352">
        <f t="shared" si="276"/>
        <v>0.49650428412562958</v>
      </c>
      <c r="G2352" s="27">
        <v>103</v>
      </c>
      <c r="H2352">
        <f t="shared" si="277"/>
        <v>0.62468167292772148</v>
      </c>
      <c r="I2352">
        <f t="shared" si="278"/>
        <v>0.31015712682337904</v>
      </c>
      <c r="J2352" s="97">
        <v>3.0112342410036799E-3</v>
      </c>
      <c r="K2352" s="98">
        <v>2351</v>
      </c>
      <c r="L2352">
        <f t="shared" si="279"/>
        <v>22872.367827257938</v>
      </c>
      <c r="M2352">
        <f t="shared" si="280"/>
        <v>52.118847516658178</v>
      </c>
      <c r="N2352" t="e">
        <f t="shared" si="281"/>
        <v>#N/A</v>
      </c>
      <c r="O2352" t="str">
        <f t="shared" si="282"/>
        <v>NA</v>
      </c>
      <c r="P2352" t="e">
        <v>#N/A</v>
      </c>
      <c r="Q2352" t="e">
        <v>#N/A</v>
      </c>
      <c r="R2352" t="str" cm="1">
        <f t="array" ref="R2352">INDEX($U$2:$U$6,ROUNDUP(K2352/$T$2,0))</f>
        <v>60-80%</v>
      </c>
      <c r="V2352">
        <v>0</v>
      </c>
    </row>
    <row r="2353" spans="1:22" x14ac:dyDescent="0.25">
      <c r="A2353" s="26">
        <v>2231</v>
      </c>
      <c r="B2353" s="96" t="s">
        <v>3144</v>
      </c>
      <c r="C2353">
        <v>83432103</v>
      </c>
      <c r="D2353" t="s">
        <v>3143</v>
      </c>
      <c r="E2353">
        <v>18130.258143359199</v>
      </c>
      <c r="F2353">
        <f t="shared" si="276"/>
        <v>11.26802867828415</v>
      </c>
      <c r="G2353" s="27">
        <v>65</v>
      </c>
      <c r="H2353">
        <f t="shared" si="277"/>
        <v>1.7249118674764533E-2</v>
      </c>
      <c r="I2353">
        <f t="shared" si="278"/>
        <v>0.19436356390237344</v>
      </c>
      <c r="J2353" s="97">
        <v>2.9902086754211299E-3</v>
      </c>
      <c r="K2353" s="98">
        <v>2352</v>
      </c>
      <c r="L2353">
        <f t="shared" si="279"/>
        <v>22883.635855936223</v>
      </c>
      <c r="M2353">
        <f t="shared" si="280"/>
        <v>51.924483952755807</v>
      </c>
      <c r="N2353" t="e">
        <f t="shared" si="281"/>
        <v>#N/A</v>
      </c>
      <c r="O2353" t="str">
        <f t="shared" si="282"/>
        <v>NA</v>
      </c>
      <c r="P2353" t="e">
        <v>#N/A</v>
      </c>
      <c r="Q2353" t="e">
        <v>#N/A</v>
      </c>
      <c r="R2353" t="str" cm="1">
        <f t="array" ref="R2353">INDEX($U$2:$U$6,ROUNDUP(K2353/$T$2,0))</f>
        <v>60-80%</v>
      </c>
      <c r="V2353">
        <v>0</v>
      </c>
    </row>
    <row r="2354" spans="1:22" x14ac:dyDescent="0.25">
      <c r="A2354" s="26">
        <v>1742</v>
      </c>
      <c r="B2354" s="96" t="s">
        <v>4974</v>
      </c>
      <c r="C2354">
        <v>163661701</v>
      </c>
      <c r="D2354" t="s">
        <v>1490</v>
      </c>
      <c r="E2354">
        <v>26145.298182643401</v>
      </c>
      <c r="F2354">
        <f t="shared" si="276"/>
        <v>16.249408441667743</v>
      </c>
      <c r="G2354" s="27">
        <v>187</v>
      </c>
      <c r="H2354">
        <f t="shared" si="277"/>
        <v>3.4410036679066079E-2</v>
      </c>
      <c r="I2354">
        <f t="shared" si="278"/>
        <v>0.55914274049091306</v>
      </c>
      <c r="J2354" s="97">
        <v>2.9900681309674498E-3</v>
      </c>
      <c r="K2354" s="98">
        <v>2353</v>
      </c>
      <c r="L2354">
        <f t="shared" si="279"/>
        <v>22899.885264377892</v>
      </c>
      <c r="M2354">
        <f t="shared" si="280"/>
        <v>51.365341212264894</v>
      </c>
      <c r="N2354" t="e">
        <f t="shared" si="281"/>
        <v>#N/A</v>
      </c>
      <c r="O2354" t="str">
        <f t="shared" si="282"/>
        <v>NA</v>
      </c>
      <c r="P2354">
        <v>51.365341212264894</v>
      </c>
      <c r="Q2354" t="e">
        <v>#N/A</v>
      </c>
      <c r="R2354" t="str" cm="1">
        <f t="array" ref="R2354">INDEX($U$2:$U$6,ROUNDUP(K2354/$T$2,0))</f>
        <v>60-80%</v>
      </c>
      <c r="V2354">
        <v>9.4357954545454543</v>
      </c>
    </row>
    <row r="2355" spans="1:22" x14ac:dyDescent="0.25">
      <c r="A2355" s="26">
        <v>4916</v>
      </c>
      <c r="B2355" s="96" t="s">
        <v>2074</v>
      </c>
      <c r="C2355">
        <v>83371107</v>
      </c>
      <c r="D2355" t="s">
        <v>1638</v>
      </c>
      <c r="E2355">
        <v>7540.5809474494999</v>
      </c>
      <c r="F2355">
        <f t="shared" si="276"/>
        <v>4.6865015210997516</v>
      </c>
      <c r="G2355" s="27">
        <v>48</v>
      </c>
      <c r="H2355">
        <f t="shared" si="277"/>
        <v>3.0564916810186773E-2</v>
      </c>
      <c r="I2355">
        <f t="shared" si="278"/>
        <v>0.14324252912322769</v>
      </c>
      <c r="J2355" s="97">
        <v>2.98421935673391E-3</v>
      </c>
      <c r="K2355" s="98">
        <v>2354</v>
      </c>
      <c r="L2355">
        <f t="shared" si="279"/>
        <v>22904.571765898992</v>
      </c>
      <c r="M2355">
        <f t="shared" si="280"/>
        <v>51.222098683141667</v>
      </c>
      <c r="N2355" t="e">
        <f t="shared" si="281"/>
        <v>#N/A</v>
      </c>
      <c r="O2355" t="str">
        <f t="shared" si="282"/>
        <v>NA</v>
      </c>
      <c r="P2355" t="e">
        <v>#N/A</v>
      </c>
      <c r="Q2355" t="e">
        <v>#N/A</v>
      </c>
      <c r="R2355" t="str" cm="1">
        <f t="array" ref="R2355">INDEX($U$2:$U$6,ROUNDUP(K2355/$T$2,0))</f>
        <v>60-80%</v>
      </c>
      <c r="V2355">
        <v>0</v>
      </c>
    </row>
    <row r="2356" spans="1:22" x14ac:dyDescent="0.25">
      <c r="A2356" s="26">
        <v>55</v>
      </c>
      <c r="B2356" s="96" t="s">
        <v>3014</v>
      </c>
      <c r="C2356">
        <v>163351702</v>
      </c>
      <c r="D2356" t="s">
        <v>1128</v>
      </c>
      <c r="E2356">
        <v>7591.2944178801799</v>
      </c>
      <c r="F2356">
        <f t="shared" si="276"/>
        <v>4.7180201478434931</v>
      </c>
      <c r="G2356" s="27">
        <v>81</v>
      </c>
      <c r="H2356">
        <f t="shared" si="277"/>
        <v>5.0984213025397837E-2</v>
      </c>
      <c r="I2356">
        <f t="shared" si="278"/>
        <v>0.24054454427577165</v>
      </c>
      <c r="J2356" s="97">
        <v>2.9696857317996501E-3</v>
      </c>
      <c r="K2356" s="98">
        <v>2355</v>
      </c>
      <c r="L2356">
        <f t="shared" si="279"/>
        <v>22909.289786046837</v>
      </c>
      <c r="M2356">
        <f t="shared" si="280"/>
        <v>50.981554138865896</v>
      </c>
      <c r="N2356" t="e">
        <f t="shared" si="281"/>
        <v>#N/A</v>
      </c>
      <c r="O2356" t="str">
        <f t="shared" si="282"/>
        <v>NA</v>
      </c>
      <c r="P2356" t="e">
        <v>#N/A</v>
      </c>
      <c r="Q2356" t="e">
        <v>#N/A</v>
      </c>
      <c r="R2356" t="str" cm="1">
        <f t="array" ref="R2356">INDEX($U$2:$U$6,ROUNDUP(K2356/$T$2,0))</f>
        <v>60-80%</v>
      </c>
      <c r="V2356">
        <v>0</v>
      </c>
    </row>
    <row r="2357" spans="1:22" x14ac:dyDescent="0.25">
      <c r="A2357" s="26">
        <v>4236</v>
      </c>
      <c r="B2357" s="96" t="s">
        <v>176</v>
      </c>
      <c r="C2357">
        <v>82021106</v>
      </c>
      <c r="D2357" t="s">
        <v>1156</v>
      </c>
      <c r="E2357">
        <v>20425.5787664583</v>
      </c>
      <c r="F2357">
        <f t="shared" si="276"/>
        <v>12.694579718122002</v>
      </c>
      <c r="G2357" s="27">
        <v>152</v>
      </c>
      <c r="H2357">
        <f t="shared" si="277"/>
        <v>3.5542424027576305E-2</v>
      </c>
      <c r="I2357">
        <f t="shared" si="278"/>
        <v>0.45119613519336227</v>
      </c>
      <c r="J2357" s="97">
        <v>2.9683956262721201E-3</v>
      </c>
      <c r="K2357" s="98">
        <v>2356</v>
      </c>
      <c r="L2357">
        <f t="shared" si="279"/>
        <v>22921.984365764958</v>
      </c>
      <c r="M2357">
        <f t="shared" si="280"/>
        <v>50.530358003672532</v>
      </c>
      <c r="N2357">
        <f t="shared" si="281"/>
        <v>50.530358003672532</v>
      </c>
      <c r="O2357" t="str">
        <f t="shared" si="282"/>
        <v>LOS GATOS 1106LA64</v>
      </c>
      <c r="P2357" t="e">
        <v>#N/A</v>
      </c>
      <c r="Q2357" t="e">
        <v>#N/A</v>
      </c>
      <c r="R2357" t="str" cm="1">
        <f t="array" ref="R2357">INDEX($U$2:$U$6,ROUNDUP(K2357/$T$2,0))</f>
        <v>60-80%</v>
      </c>
      <c r="V2357">
        <v>0</v>
      </c>
    </row>
    <row r="2358" spans="1:22" x14ac:dyDescent="0.25">
      <c r="A2358" s="26">
        <v>6476</v>
      </c>
      <c r="B2358" s="96" t="s">
        <v>1555</v>
      </c>
      <c r="C2358">
        <v>83252106</v>
      </c>
      <c r="D2358" t="s">
        <v>1554</v>
      </c>
      <c r="E2358">
        <v>9678.4780418423106</v>
      </c>
      <c r="F2358">
        <f t="shared" si="276"/>
        <v>6.0152132018908082</v>
      </c>
      <c r="G2358" s="27">
        <v>69</v>
      </c>
      <c r="H2358">
        <f t="shared" si="277"/>
        <v>3.4008743274629202E-2</v>
      </c>
      <c r="I2358">
        <f t="shared" si="278"/>
        <v>0.20456984152526483</v>
      </c>
      <c r="J2358" s="97">
        <v>2.9647803119603601E-3</v>
      </c>
      <c r="K2358" s="98">
        <v>2357</v>
      </c>
      <c r="L2358">
        <f t="shared" si="279"/>
        <v>22927.99957896685</v>
      </c>
      <c r="M2358">
        <f t="shared" si="280"/>
        <v>50.325788162147269</v>
      </c>
      <c r="N2358" t="e">
        <f t="shared" si="281"/>
        <v>#N/A</v>
      </c>
      <c r="O2358" t="str">
        <f t="shared" si="282"/>
        <v>NA</v>
      </c>
      <c r="P2358" t="e">
        <v>#N/A</v>
      </c>
      <c r="Q2358" t="e">
        <v>#N/A</v>
      </c>
      <c r="R2358" t="str" cm="1">
        <f t="array" ref="R2358">INDEX($U$2:$U$6,ROUNDUP(K2358/$T$2,0))</f>
        <v>60-80%</v>
      </c>
      <c r="V2358">
        <v>0</v>
      </c>
    </row>
    <row r="2359" spans="1:22" x14ac:dyDescent="0.25">
      <c r="A2359" s="26">
        <v>7197</v>
      </c>
      <c r="B2359" s="96" t="s">
        <v>2033</v>
      </c>
      <c r="C2359">
        <v>82841102</v>
      </c>
      <c r="D2359" t="s">
        <v>1032</v>
      </c>
      <c r="E2359">
        <v>9624.9944894049204</v>
      </c>
      <c r="F2359">
        <f t="shared" si="276"/>
        <v>5.9819729579893846</v>
      </c>
      <c r="G2359" s="27">
        <v>70</v>
      </c>
      <c r="H2359">
        <f t="shared" si="277"/>
        <v>3.4485697303117645E-2</v>
      </c>
      <c r="I2359">
        <f t="shared" si="278"/>
        <v>0.20629250870465721</v>
      </c>
      <c r="J2359" s="97">
        <v>2.9470358386379601E-3</v>
      </c>
      <c r="K2359" s="98">
        <v>2358</v>
      </c>
      <c r="L2359">
        <f t="shared" si="279"/>
        <v>22933.98155192484</v>
      </c>
      <c r="M2359">
        <f t="shared" si="280"/>
        <v>50.119495653442613</v>
      </c>
      <c r="N2359" t="e">
        <f t="shared" si="281"/>
        <v>#N/A</v>
      </c>
      <c r="O2359" t="str">
        <f t="shared" si="282"/>
        <v>NA</v>
      </c>
      <c r="P2359" t="e">
        <v>#N/A</v>
      </c>
      <c r="Q2359" t="e">
        <v>#N/A</v>
      </c>
      <c r="R2359" t="str" cm="1">
        <f t="array" ref="R2359">INDEX($U$2:$U$6,ROUNDUP(K2359/$T$2,0))</f>
        <v>60-80%</v>
      </c>
      <c r="V2359">
        <v>0.52</v>
      </c>
    </row>
    <row r="2360" spans="1:22" x14ac:dyDescent="0.25">
      <c r="A2360" s="26">
        <v>2069</v>
      </c>
      <c r="B2360" s="96" t="s">
        <v>1237</v>
      </c>
      <c r="C2360">
        <v>82841102</v>
      </c>
      <c r="D2360" t="s">
        <v>1032</v>
      </c>
      <c r="E2360">
        <v>22120.764003686301</v>
      </c>
      <c r="F2360">
        <f t="shared" si="276"/>
        <v>13.748144191228279</v>
      </c>
      <c r="G2360" s="27">
        <v>121</v>
      </c>
      <c r="H2360">
        <f t="shared" si="277"/>
        <v>2.5581106606970563E-2</v>
      </c>
      <c r="I2360">
        <f t="shared" si="278"/>
        <v>0.35169274220381369</v>
      </c>
      <c r="J2360" s="97">
        <v>2.90655158846127E-3</v>
      </c>
      <c r="K2360" s="98">
        <v>2359</v>
      </c>
      <c r="L2360">
        <f t="shared" si="279"/>
        <v>22947.729696116068</v>
      </c>
      <c r="M2360">
        <f t="shared" si="280"/>
        <v>49.767802911238796</v>
      </c>
      <c r="N2360" t="e">
        <f t="shared" si="281"/>
        <v>#N/A</v>
      </c>
      <c r="O2360" t="str">
        <f t="shared" si="282"/>
        <v>NA</v>
      </c>
      <c r="P2360" t="e">
        <v>#N/A</v>
      </c>
      <c r="Q2360" t="e">
        <v>#N/A</v>
      </c>
      <c r="R2360" t="str" cm="1">
        <f t="array" ref="R2360">INDEX($U$2:$U$6,ROUNDUP(K2360/$T$2,0))</f>
        <v>60-80%</v>
      </c>
      <c r="V2360">
        <v>2.54</v>
      </c>
    </row>
    <row r="2361" spans="1:22" x14ac:dyDescent="0.25">
      <c r="A2361" s="26">
        <v>8715</v>
      </c>
      <c r="B2361" s="96" t="s">
        <v>2422</v>
      </c>
      <c r="C2361">
        <v>42291101</v>
      </c>
      <c r="D2361" t="s">
        <v>1800</v>
      </c>
      <c r="E2361">
        <v>26032.337886317699</v>
      </c>
      <c r="F2361">
        <f t="shared" si="276"/>
        <v>16.179203161166996</v>
      </c>
      <c r="G2361" s="27">
        <v>115</v>
      </c>
      <c r="H2361">
        <f t="shared" si="277"/>
        <v>2.059904149338198E-2</v>
      </c>
      <c r="I2361">
        <f t="shared" si="278"/>
        <v>0.33327607724673586</v>
      </c>
      <c r="J2361" s="97">
        <v>2.8980528456237901E-3</v>
      </c>
      <c r="K2361" s="98">
        <v>2360</v>
      </c>
      <c r="L2361">
        <f t="shared" si="279"/>
        <v>22963.908899277234</v>
      </c>
      <c r="M2361">
        <f t="shared" si="280"/>
        <v>49.434526833992059</v>
      </c>
      <c r="N2361" t="e">
        <f t="shared" si="281"/>
        <v>#N/A</v>
      </c>
      <c r="O2361" t="str">
        <f t="shared" si="282"/>
        <v>NA</v>
      </c>
      <c r="P2361" t="e">
        <v>#N/A</v>
      </c>
      <c r="Q2361">
        <v>49.434526833992059</v>
      </c>
      <c r="R2361" t="str" cm="1">
        <f t="array" ref="R2361">INDEX($U$2:$U$6,ROUNDUP(K2361/$T$2,0))</f>
        <v>60-80%</v>
      </c>
      <c r="V2361">
        <v>0</v>
      </c>
    </row>
    <row r="2362" spans="1:22" x14ac:dyDescent="0.25">
      <c r="A2362" s="26">
        <v>5548</v>
      </c>
      <c r="B2362" s="96" t="s">
        <v>2888</v>
      </c>
      <c r="C2362">
        <v>103271101</v>
      </c>
      <c r="D2362" t="s">
        <v>310</v>
      </c>
      <c r="E2362">
        <v>14709.9252685422</v>
      </c>
      <c r="F2362">
        <f t="shared" si="276"/>
        <v>9.1422779792058417</v>
      </c>
      <c r="G2362" s="27">
        <v>106</v>
      </c>
      <c r="H2362">
        <f t="shared" si="277"/>
        <v>3.3458686618249855E-2</v>
      </c>
      <c r="I2362">
        <f t="shared" si="278"/>
        <v>0.30588861388317484</v>
      </c>
      <c r="J2362" s="97">
        <v>2.8857416404073099E-3</v>
      </c>
      <c r="K2362" s="98">
        <v>2361</v>
      </c>
      <c r="L2362">
        <f t="shared" si="279"/>
        <v>22973.051177256439</v>
      </c>
      <c r="M2362">
        <f t="shared" si="280"/>
        <v>49.128638220108883</v>
      </c>
      <c r="N2362" t="e">
        <f t="shared" si="281"/>
        <v>#N/A</v>
      </c>
      <c r="O2362" t="str">
        <f t="shared" si="282"/>
        <v>NA</v>
      </c>
      <c r="P2362" t="e">
        <v>#N/A</v>
      </c>
      <c r="Q2362" t="e">
        <v>#N/A</v>
      </c>
      <c r="R2362" t="str" cm="1">
        <f t="array" ref="R2362">INDEX($U$2:$U$6,ROUNDUP(K2362/$T$2,0))</f>
        <v>60-80%</v>
      </c>
      <c r="V2362">
        <v>0</v>
      </c>
    </row>
    <row r="2363" spans="1:22" x14ac:dyDescent="0.25">
      <c r="A2363" s="26">
        <v>2497</v>
      </c>
      <c r="B2363" s="96" t="s">
        <v>1989</v>
      </c>
      <c r="C2363">
        <v>83692104</v>
      </c>
      <c r="D2363" t="s">
        <v>1679</v>
      </c>
      <c r="E2363">
        <v>22795.515690628701</v>
      </c>
      <c r="F2363">
        <f t="shared" si="276"/>
        <v>14.167505090508826</v>
      </c>
      <c r="G2363" s="27">
        <v>212</v>
      </c>
      <c r="H2363">
        <f t="shared" si="277"/>
        <v>4.3155681192472241E-2</v>
      </c>
      <c r="I2363">
        <f t="shared" si="278"/>
        <v>0.61140833297872643</v>
      </c>
      <c r="J2363" s="97">
        <v>2.8840015706543699E-3</v>
      </c>
      <c r="K2363" s="98">
        <v>2362</v>
      </c>
      <c r="L2363">
        <f t="shared" si="279"/>
        <v>22987.218682346949</v>
      </c>
      <c r="M2363">
        <f t="shared" si="280"/>
        <v>48.517229887130156</v>
      </c>
      <c r="N2363" t="e">
        <f t="shared" si="281"/>
        <v>#N/A</v>
      </c>
      <c r="O2363" t="str">
        <f t="shared" si="282"/>
        <v>NA</v>
      </c>
      <c r="P2363" t="e">
        <v>#N/A</v>
      </c>
      <c r="Q2363" t="e">
        <v>#N/A</v>
      </c>
      <c r="R2363" t="str" cm="1">
        <f t="array" ref="R2363">INDEX($U$2:$U$6,ROUNDUP(K2363/$T$2,0))</f>
        <v>60-80%</v>
      </c>
      <c r="V2363">
        <v>0</v>
      </c>
    </row>
    <row r="2364" spans="1:22" x14ac:dyDescent="0.25">
      <c r="A2364" s="26">
        <v>2343</v>
      </c>
      <c r="B2364" s="96" t="s">
        <v>4975</v>
      </c>
      <c r="C2364">
        <v>182601104</v>
      </c>
      <c r="D2364" t="s">
        <v>1036</v>
      </c>
      <c r="E2364">
        <v>7352.5882910973596</v>
      </c>
      <c r="F2364">
        <f t="shared" si="276"/>
        <v>4.5696633257286265</v>
      </c>
      <c r="G2364" s="27">
        <v>146</v>
      </c>
      <c r="H2364">
        <f t="shared" si="277"/>
        <v>9.142349615741259E-2</v>
      </c>
      <c r="I2364">
        <f t="shared" si="278"/>
        <v>0.41777459750042034</v>
      </c>
      <c r="J2364" s="97">
        <v>2.86146984589329E-3</v>
      </c>
      <c r="K2364" s="98">
        <v>2363</v>
      </c>
      <c r="L2364">
        <f t="shared" si="279"/>
        <v>22991.788345672678</v>
      </c>
      <c r="M2364">
        <f t="shared" si="280"/>
        <v>48.099455289629738</v>
      </c>
      <c r="N2364" t="e">
        <f t="shared" si="281"/>
        <v>#N/A</v>
      </c>
      <c r="O2364" t="str">
        <f t="shared" si="282"/>
        <v>NA</v>
      </c>
      <c r="P2364" t="e">
        <v>#N/A</v>
      </c>
      <c r="Q2364" t="e">
        <v>#N/A</v>
      </c>
      <c r="R2364" t="str" cm="1">
        <f t="array" ref="R2364">INDEX($U$2:$U$6,ROUNDUP(K2364/$T$2,0))</f>
        <v>60-80%</v>
      </c>
      <c r="V2364">
        <v>0</v>
      </c>
    </row>
    <row r="2365" spans="1:22" x14ac:dyDescent="0.25">
      <c r="A2365" s="26">
        <v>7790</v>
      </c>
      <c r="B2365" s="96" t="s">
        <v>4976</v>
      </c>
      <c r="C2365">
        <v>42151111</v>
      </c>
      <c r="D2365" t="s">
        <v>1982</v>
      </c>
      <c r="E2365">
        <v>2173.94390065383</v>
      </c>
      <c r="F2365">
        <f t="shared" si="276"/>
        <v>1.3511149165033127</v>
      </c>
      <c r="G2365" s="27">
        <v>24</v>
      </c>
      <c r="H2365">
        <f t="shared" si="277"/>
        <v>5.0672069230108759E-2</v>
      </c>
      <c r="I2365">
        <f t="shared" si="278"/>
        <v>6.846378858688848E-2</v>
      </c>
      <c r="J2365" s="97">
        <v>2.85265785778702E-3</v>
      </c>
      <c r="K2365" s="98">
        <v>2364</v>
      </c>
      <c r="L2365">
        <f t="shared" si="279"/>
        <v>22993.13946058918</v>
      </c>
      <c r="M2365">
        <f t="shared" si="280"/>
        <v>48.030991501042848</v>
      </c>
      <c r="N2365" t="e">
        <f t="shared" si="281"/>
        <v>#N/A</v>
      </c>
      <c r="O2365" t="str">
        <f t="shared" si="282"/>
        <v>NA</v>
      </c>
      <c r="P2365" t="e">
        <v>#N/A</v>
      </c>
      <c r="Q2365" t="e">
        <v>#N/A</v>
      </c>
      <c r="R2365" t="str" cm="1">
        <f t="array" ref="R2365">INDEX($U$2:$U$6,ROUNDUP(K2365/$T$2,0))</f>
        <v>60-80%</v>
      </c>
      <c r="V2365">
        <v>0</v>
      </c>
    </row>
    <row r="2366" spans="1:22" x14ac:dyDescent="0.25">
      <c r="A2366" s="26">
        <v>5803</v>
      </c>
      <c r="B2366" s="96" t="s">
        <v>1264</v>
      </c>
      <c r="C2366">
        <v>83040401</v>
      </c>
      <c r="D2366" t="s">
        <v>1263</v>
      </c>
      <c r="E2366">
        <v>11520.377397435999</v>
      </c>
      <c r="F2366">
        <f t="shared" si="276"/>
        <v>7.1599610922535728</v>
      </c>
      <c r="G2366" s="27">
        <v>78</v>
      </c>
      <c r="H2366">
        <f t="shared" si="277"/>
        <v>3.0924012176308795E-2</v>
      </c>
      <c r="I2366">
        <f t="shared" si="278"/>
        <v>0.2214147239987467</v>
      </c>
      <c r="J2366" s="97">
        <v>2.8386503076762398E-3</v>
      </c>
      <c r="K2366" s="98">
        <v>2365</v>
      </c>
      <c r="L2366">
        <f t="shared" si="279"/>
        <v>23000.299421681433</v>
      </c>
      <c r="M2366">
        <f t="shared" si="280"/>
        <v>47.8095767770441</v>
      </c>
      <c r="N2366" t="e">
        <f t="shared" si="281"/>
        <v>#N/A</v>
      </c>
      <c r="O2366" t="str">
        <f t="shared" si="282"/>
        <v>NA</v>
      </c>
      <c r="P2366" t="e">
        <v>#N/A</v>
      </c>
      <c r="Q2366" t="e">
        <v>#N/A</v>
      </c>
      <c r="R2366" t="str" cm="1">
        <f t="array" ref="R2366">INDEX($U$2:$U$6,ROUNDUP(K2366/$T$2,0))</f>
        <v>60-80%</v>
      </c>
      <c r="V2366">
        <v>0</v>
      </c>
    </row>
    <row r="2367" spans="1:22" x14ac:dyDescent="0.25">
      <c r="A2367" s="26">
        <v>6276</v>
      </c>
      <c r="B2367" s="96" t="s">
        <v>2161</v>
      </c>
      <c r="C2367">
        <v>42811113</v>
      </c>
      <c r="D2367" t="s">
        <v>1267</v>
      </c>
      <c r="E2367">
        <v>8481.1425291470696</v>
      </c>
      <c r="F2367">
        <f t="shared" si="276"/>
        <v>5.2710643437831379</v>
      </c>
      <c r="G2367" s="27">
        <v>55</v>
      </c>
      <c r="H2367">
        <f t="shared" si="277"/>
        <v>2.9521333885426253E-2</v>
      </c>
      <c r="I2367">
        <f t="shared" si="278"/>
        <v>0.15560885042438724</v>
      </c>
      <c r="J2367" s="97">
        <v>2.8292518258979499E-3</v>
      </c>
      <c r="K2367" s="98">
        <v>2366</v>
      </c>
      <c r="L2367">
        <f t="shared" si="279"/>
        <v>23005.570486025215</v>
      </c>
      <c r="M2367">
        <f t="shared" si="280"/>
        <v>47.653967926619714</v>
      </c>
      <c r="N2367" t="e">
        <f t="shared" si="281"/>
        <v>#N/A</v>
      </c>
      <c r="O2367" t="str">
        <f t="shared" si="282"/>
        <v>NA</v>
      </c>
      <c r="P2367" t="e">
        <v>#N/A</v>
      </c>
      <c r="Q2367" t="e">
        <v>#N/A</v>
      </c>
      <c r="R2367" t="str" cm="1">
        <f t="array" ref="R2367">INDEX($U$2:$U$6,ROUNDUP(K2367/$T$2,0))</f>
        <v>60-80%</v>
      </c>
      <c r="V2367">
        <v>0</v>
      </c>
    </row>
    <row r="2368" spans="1:22" x14ac:dyDescent="0.25">
      <c r="A2368" s="26">
        <v>6911</v>
      </c>
      <c r="B2368" s="96" t="s">
        <v>3005</v>
      </c>
      <c r="C2368">
        <v>182222104</v>
      </c>
      <c r="D2368" t="s">
        <v>2960</v>
      </c>
      <c r="E2368">
        <v>29790.863756434301</v>
      </c>
      <c r="F2368">
        <f t="shared" si="276"/>
        <v>18.515142173048044</v>
      </c>
      <c r="G2368" s="27">
        <v>148</v>
      </c>
      <c r="H2368">
        <f t="shared" si="277"/>
        <v>2.2599750184493207E-2</v>
      </c>
      <c r="I2368">
        <f t="shared" si="278"/>
        <v>0.4184375877412605</v>
      </c>
      <c r="J2368" s="97">
        <v>2.8272809982517601E-3</v>
      </c>
      <c r="K2368" s="98">
        <v>2367</v>
      </c>
      <c r="L2368">
        <f t="shared" si="279"/>
        <v>23024.085628198263</v>
      </c>
      <c r="M2368">
        <f t="shared" si="280"/>
        <v>47.235530338878455</v>
      </c>
      <c r="N2368" t="e">
        <f t="shared" si="281"/>
        <v>#N/A</v>
      </c>
      <c r="O2368" t="str">
        <f t="shared" si="282"/>
        <v>NA</v>
      </c>
      <c r="P2368" t="e">
        <v>#N/A</v>
      </c>
      <c r="Q2368" t="e">
        <v>#N/A</v>
      </c>
      <c r="R2368" t="str" cm="1">
        <f t="array" ref="R2368">INDEX($U$2:$U$6,ROUNDUP(K2368/$T$2,0))</f>
        <v>60-80%</v>
      </c>
      <c r="V2368">
        <v>0</v>
      </c>
    </row>
    <row r="2369" spans="1:22" x14ac:dyDescent="0.25">
      <c r="A2369" s="26">
        <v>3771</v>
      </c>
      <c r="B2369" s="96" t="s">
        <v>2352</v>
      </c>
      <c r="C2369">
        <v>163351705</v>
      </c>
      <c r="D2369" t="s">
        <v>1711</v>
      </c>
      <c r="E2369">
        <v>26358.337588280701</v>
      </c>
      <c r="F2369">
        <f t="shared" si="276"/>
        <v>16.381813292902859</v>
      </c>
      <c r="G2369" s="27">
        <v>199</v>
      </c>
      <c r="H2369">
        <f t="shared" si="277"/>
        <v>3.4287640899347958E-2</v>
      </c>
      <c r="I2369">
        <f t="shared" si="278"/>
        <v>0.56169373146721813</v>
      </c>
      <c r="J2369" s="97">
        <v>2.8225815651619001E-3</v>
      </c>
      <c r="K2369" s="98">
        <v>2368</v>
      </c>
      <c r="L2369">
        <f t="shared" si="279"/>
        <v>23040.467441491168</v>
      </c>
      <c r="M2369">
        <f t="shared" si="280"/>
        <v>46.673836607411239</v>
      </c>
      <c r="N2369" t="e">
        <f t="shared" si="281"/>
        <v>#N/A</v>
      </c>
      <c r="O2369" t="str">
        <f t="shared" si="282"/>
        <v>NA</v>
      </c>
      <c r="P2369" t="e">
        <v>#N/A</v>
      </c>
      <c r="Q2369" t="e">
        <v>#N/A</v>
      </c>
      <c r="R2369" t="str" cm="1">
        <f t="array" ref="R2369">INDEX($U$2:$U$6,ROUNDUP(K2369/$T$2,0))</f>
        <v>60-80%</v>
      </c>
      <c r="V2369">
        <v>0</v>
      </c>
    </row>
    <row r="2370" spans="1:22" x14ac:dyDescent="0.25">
      <c r="A2370" s="26">
        <v>2714</v>
      </c>
      <c r="B2370" s="96" t="s">
        <v>4977</v>
      </c>
      <c r="C2370">
        <v>163661702</v>
      </c>
      <c r="D2370" t="s">
        <v>1706</v>
      </c>
      <c r="E2370">
        <v>14569.4695553202</v>
      </c>
      <c r="F2370">
        <f t="shared" si="276"/>
        <v>9.0549841860287135</v>
      </c>
      <c r="G2370" s="27">
        <v>110</v>
      </c>
      <c r="H2370">
        <f t="shared" si="277"/>
        <v>3.4209779195568439E-2</v>
      </c>
      <c r="I2370">
        <f t="shared" si="278"/>
        <v>0.30976900962340631</v>
      </c>
      <c r="J2370" s="97">
        <v>2.81608190566733E-3</v>
      </c>
      <c r="K2370" s="98">
        <v>2369</v>
      </c>
      <c r="L2370">
        <f t="shared" si="279"/>
        <v>23049.522425677198</v>
      </c>
      <c r="M2370">
        <f t="shared" si="280"/>
        <v>46.36406759778783</v>
      </c>
      <c r="N2370" t="e">
        <f t="shared" si="281"/>
        <v>#N/A</v>
      </c>
      <c r="O2370" t="str">
        <f t="shared" si="282"/>
        <v>NA</v>
      </c>
      <c r="P2370">
        <v>46.36406759778783</v>
      </c>
      <c r="Q2370" t="e">
        <v>#N/A</v>
      </c>
      <c r="R2370" t="str" cm="1">
        <f t="array" ref="R2370">INDEX($U$2:$U$6,ROUNDUP(K2370/$T$2,0))</f>
        <v>60-80%</v>
      </c>
      <c r="V2370">
        <v>10.052462121212127</v>
      </c>
    </row>
    <row r="2371" spans="1:22" x14ac:dyDescent="0.25">
      <c r="A2371" s="26">
        <v>3825</v>
      </c>
      <c r="B2371" s="96" t="s">
        <v>3000</v>
      </c>
      <c r="C2371">
        <v>83371105</v>
      </c>
      <c r="D2371" t="s">
        <v>2999</v>
      </c>
      <c r="E2371">
        <v>15879.183882506701</v>
      </c>
      <c r="F2371">
        <f t="shared" ref="F2371:F2434" si="283">E2371/1609</f>
        <v>9.8689769313279676</v>
      </c>
      <c r="G2371" s="27">
        <v>137</v>
      </c>
      <c r="H2371">
        <f t="shared" ref="H2371:H2434" si="284">I2371/F2371</f>
        <v>3.9086963233927616E-2</v>
      </c>
      <c r="I2371">
        <f t="shared" ref="I2371:I2434" si="285">IFERROR(J2371*G2371,0)</f>
        <v>0.38574833847129603</v>
      </c>
      <c r="J2371" s="97">
        <v>2.8156813027101898E-3</v>
      </c>
      <c r="K2371" s="98">
        <v>2370</v>
      </c>
      <c r="L2371">
        <f t="shared" ref="L2371:L2434" si="286">L2370+F2371</f>
        <v>23059.391402608526</v>
      </c>
      <c r="M2371">
        <f t="shared" ref="M2371:M2434" si="287">M2370-I2371</f>
        <v>45.978319259316535</v>
      </c>
      <c r="N2371" t="e">
        <f t="shared" ref="N2371:N2434" si="288">IF(B2371=O2371,M2371,NA())</f>
        <v>#N/A</v>
      </c>
      <c r="O2371" t="str">
        <f t="shared" ref="O2371:O2434" si="289">IFERROR(VLOOKUP(B2371,$AE$2:$AE$420,1,FALSE),"NA")</f>
        <v>NA</v>
      </c>
      <c r="P2371" t="e">
        <v>#N/A</v>
      </c>
      <c r="Q2371" t="e">
        <v>#N/A</v>
      </c>
      <c r="R2371" t="str" cm="1">
        <f t="array" ref="R2371">INDEX($U$2:$U$6,ROUNDUP(K2371/$T$2,0))</f>
        <v>60-80%</v>
      </c>
      <c r="V2371">
        <v>0</v>
      </c>
    </row>
    <row r="2372" spans="1:22" x14ac:dyDescent="0.25">
      <c r="A2372" s="26">
        <v>5150</v>
      </c>
      <c r="B2372" s="96" t="s">
        <v>2547</v>
      </c>
      <c r="C2372">
        <v>102361101</v>
      </c>
      <c r="D2372" t="s">
        <v>2546</v>
      </c>
      <c r="E2372">
        <v>14724.190035939</v>
      </c>
      <c r="F2372">
        <f t="shared" si="283"/>
        <v>9.151143589769422</v>
      </c>
      <c r="G2372" s="27">
        <v>57</v>
      </c>
      <c r="H2372">
        <f t="shared" si="284"/>
        <v>1.7528003241618545E-2</v>
      </c>
      <c r="I2372">
        <f t="shared" si="285"/>
        <v>0.1604012745059952</v>
      </c>
      <c r="J2372" s="97">
        <v>2.8140574474735999E-3</v>
      </c>
      <c r="K2372" s="98">
        <v>2371</v>
      </c>
      <c r="L2372">
        <f t="shared" si="286"/>
        <v>23068.542546198296</v>
      </c>
      <c r="M2372">
        <f t="shared" si="287"/>
        <v>45.817917984810542</v>
      </c>
      <c r="N2372" t="e">
        <f t="shared" si="288"/>
        <v>#N/A</v>
      </c>
      <c r="O2372" t="str">
        <f t="shared" si="289"/>
        <v>NA</v>
      </c>
      <c r="P2372" t="e">
        <v>#N/A</v>
      </c>
      <c r="Q2372" t="e">
        <v>#N/A</v>
      </c>
      <c r="R2372" t="str" cm="1">
        <f t="array" ref="R2372">INDEX($U$2:$U$6,ROUNDUP(K2372/$T$2,0))</f>
        <v>60-80%</v>
      </c>
      <c r="V2372">
        <v>0</v>
      </c>
    </row>
    <row r="2373" spans="1:22" x14ac:dyDescent="0.25">
      <c r="A2373" s="26">
        <v>6397</v>
      </c>
      <c r="B2373" s="96" t="s">
        <v>1573</v>
      </c>
      <c r="C2373">
        <v>152481105</v>
      </c>
      <c r="D2373" t="s">
        <v>533</v>
      </c>
      <c r="E2373">
        <v>7615.7819402095502</v>
      </c>
      <c r="F2373">
        <f t="shared" si="283"/>
        <v>4.7332392418953075</v>
      </c>
      <c r="G2373" s="27">
        <v>50</v>
      </c>
      <c r="H2373">
        <f t="shared" si="284"/>
        <v>2.9645291560750596E-2</v>
      </c>
      <c r="I2373">
        <f t="shared" si="285"/>
        <v>0.14031825735277251</v>
      </c>
      <c r="J2373" s="97">
        <v>2.8063651470554502E-3</v>
      </c>
      <c r="K2373" s="98">
        <v>2372</v>
      </c>
      <c r="L2373">
        <f t="shared" si="286"/>
        <v>23073.27578544019</v>
      </c>
      <c r="M2373">
        <f t="shared" si="287"/>
        <v>45.677599727457768</v>
      </c>
      <c r="N2373" t="e">
        <f t="shared" si="288"/>
        <v>#N/A</v>
      </c>
      <c r="O2373" t="str">
        <f t="shared" si="289"/>
        <v>NA</v>
      </c>
      <c r="P2373" t="e">
        <v>#N/A</v>
      </c>
      <c r="Q2373" t="e">
        <v>#N/A</v>
      </c>
      <c r="R2373" t="str" cm="1">
        <f t="array" ref="R2373">INDEX($U$2:$U$6,ROUNDUP(K2373/$T$2,0))</f>
        <v>60-80%</v>
      </c>
      <c r="V2373">
        <v>0</v>
      </c>
    </row>
    <row r="2374" spans="1:22" x14ac:dyDescent="0.25">
      <c r="A2374" s="26">
        <v>7609</v>
      </c>
      <c r="B2374" s="96" t="s">
        <v>3839</v>
      </c>
      <c r="C2374">
        <v>182631107</v>
      </c>
      <c r="D2374" t="s">
        <v>1081</v>
      </c>
      <c r="E2374">
        <v>1838.4444919744301</v>
      </c>
      <c r="F2374">
        <f t="shared" si="283"/>
        <v>1.1426006786665197</v>
      </c>
      <c r="G2374" s="27">
        <v>25</v>
      </c>
      <c r="H2374">
        <f t="shared" si="284"/>
        <v>6.0999870551048406E-2</v>
      </c>
      <c r="I2374">
        <f t="shared" si="285"/>
        <v>6.9698493490197758E-2</v>
      </c>
      <c r="J2374" s="97">
        <v>2.7879397396079102E-3</v>
      </c>
      <c r="K2374" s="98">
        <v>2373</v>
      </c>
      <c r="L2374">
        <f t="shared" si="286"/>
        <v>23074.418386118858</v>
      </c>
      <c r="M2374">
        <f t="shared" si="287"/>
        <v>45.607901233967567</v>
      </c>
      <c r="N2374" t="e">
        <f t="shared" si="288"/>
        <v>#N/A</v>
      </c>
      <c r="O2374" t="str">
        <f t="shared" si="289"/>
        <v>NA</v>
      </c>
      <c r="P2374" t="e">
        <v>#N/A</v>
      </c>
      <c r="Q2374" t="e">
        <v>#N/A</v>
      </c>
      <c r="R2374" t="str" cm="1">
        <f t="array" ref="R2374">INDEX($U$2:$U$6,ROUNDUP(K2374/$T$2,0))</f>
        <v>60-80%</v>
      </c>
      <c r="V2374">
        <v>0</v>
      </c>
    </row>
    <row r="2375" spans="1:22" x14ac:dyDescent="0.25">
      <c r="A2375" s="26">
        <v>10167</v>
      </c>
      <c r="B2375" s="96" t="s">
        <v>3541</v>
      </c>
      <c r="C2375">
        <v>102361101</v>
      </c>
      <c r="D2375" t="s">
        <v>2546</v>
      </c>
      <c r="E2375">
        <v>8535.8961138935192</v>
      </c>
      <c r="F2375">
        <f t="shared" si="283"/>
        <v>5.3050939178952889</v>
      </c>
      <c r="G2375" s="27">
        <v>19</v>
      </c>
      <c r="H2375">
        <f t="shared" si="284"/>
        <v>9.8839986685125905E-3</v>
      </c>
      <c r="I2375">
        <f t="shared" si="285"/>
        <v>5.2435541220811274E-2</v>
      </c>
      <c r="J2375" s="97">
        <v>2.7597653274111199E-3</v>
      </c>
      <c r="K2375" s="98">
        <v>2374</v>
      </c>
      <c r="L2375">
        <f t="shared" si="286"/>
        <v>23079.723480036751</v>
      </c>
      <c r="M2375">
        <f t="shared" si="287"/>
        <v>45.555465692746758</v>
      </c>
      <c r="N2375" t="e">
        <f t="shared" si="288"/>
        <v>#N/A</v>
      </c>
      <c r="O2375" t="str">
        <f t="shared" si="289"/>
        <v>NA</v>
      </c>
      <c r="P2375" t="e">
        <v>#N/A</v>
      </c>
      <c r="Q2375" t="e">
        <v>#N/A</v>
      </c>
      <c r="R2375" t="str" cm="1">
        <f t="array" ref="R2375">INDEX($U$2:$U$6,ROUNDUP(K2375/$T$2,0))</f>
        <v>60-80%</v>
      </c>
      <c r="V2375">
        <v>0</v>
      </c>
    </row>
    <row r="2376" spans="1:22" x14ac:dyDescent="0.25">
      <c r="A2376" s="26">
        <v>289</v>
      </c>
      <c r="B2376" s="96" t="s">
        <v>157</v>
      </c>
      <c r="C2376">
        <v>82841101</v>
      </c>
      <c r="D2376" t="s">
        <v>1322</v>
      </c>
      <c r="E2376">
        <v>28222.949910847299</v>
      </c>
      <c r="F2376">
        <f t="shared" si="283"/>
        <v>17.540677383994591</v>
      </c>
      <c r="G2376" s="27">
        <v>188</v>
      </c>
      <c r="H2376">
        <f t="shared" si="284"/>
        <v>2.9522390356002771E-2</v>
      </c>
      <c r="I2376">
        <f t="shared" si="285"/>
        <v>0.51784272483899785</v>
      </c>
      <c r="J2376" s="97">
        <v>2.7544825789308398E-3</v>
      </c>
      <c r="K2376" s="98">
        <v>2375</v>
      </c>
      <c r="L2376">
        <f t="shared" si="286"/>
        <v>23097.264157420745</v>
      </c>
      <c r="M2376">
        <f t="shared" si="287"/>
        <v>45.037622967907758</v>
      </c>
      <c r="N2376">
        <f t="shared" si="288"/>
        <v>45.037622967907758</v>
      </c>
      <c r="O2376" t="str">
        <f t="shared" si="289"/>
        <v>BIG BASIN 110169550</v>
      </c>
      <c r="P2376" t="e">
        <v>#N/A</v>
      </c>
      <c r="Q2376" t="e">
        <v>#N/A</v>
      </c>
      <c r="R2376" t="str" cm="1">
        <f t="array" ref="R2376">INDEX($U$2:$U$6,ROUNDUP(K2376/$T$2,0))</f>
        <v>60-80%</v>
      </c>
      <c r="V2376">
        <v>0</v>
      </c>
    </row>
    <row r="2377" spans="1:22" x14ac:dyDescent="0.25">
      <c r="A2377" s="26">
        <v>3662</v>
      </c>
      <c r="B2377" s="96" t="s">
        <v>4032</v>
      </c>
      <c r="C2377">
        <v>42721107</v>
      </c>
      <c r="D2377" t="s">
        <v>1845</v>
      </c>
      <c r="E2377">
        <v>0</v>
      </c>
      <c r="F2377">
        <f t="shared" si="283"/>
        <v>0</v>
      </c>
      <c r="G2377" s="27">
        <v>66</v>
      </c>
      <c r="H2377" t="e">
        <f t="shared" si="284"/>
        <v>#DIV/0!</v>
      </c>
      <c r="I2377">
        <f t="shared" si="285"/>
        <v>0.18103864079845303</v>
      </c>
      <c r="J2377" s="97">
        <v>2.7430097090674699E-3</v>
      </c>
      <c r="K2377" s="98">
        <v>2376</v>
      </c>
      <c r="L2377">
        <f t="shared" si="286"/>
        <v>23097.264157420745</v>
      </c>
      <c r="M2377">
        <f t="shared" si="287"/>
        <v>44.856584327109303</v>
      </c>
      <c r="N2377" t="e">
        <f t="shared" si="288"/>
        <v>#N/A</v>
      </c>
      <c r="O2377" t="str">
        <f t="shared" si="289"/>
        <v>NA</v>
      </c>
      <c r="P2377" t="e">
        <v>#N/A</v>
      </c>
      <c r="Q2377" t="e">
        <v>#N/A</v>
      </c>
      <c r="R2377" t="str" cm="1">
        <f t="array" ref="R2377">INDEX($U$2:$U$6,ROUNDUP(K2377/$T$2,0))</f>
        <v>60-80%</v>
      </c>
      <c r="V2377">
        <v>0</v>
      </c>
    </row>
    <row r="2378" spans="1:22" x14ac:dyDescent="0.25">
      <c r="A2378" s="26">
        <v>6355</v>
      </c>
      <c r="B2378" s="96" t="s">
        <v>4978</v>
      </c>
      <c r="C2378">
        <v>43081101</v>
      </c>
      <c r="D2378" t="s">
        <v>1863</v>
      </c>
      <c r="E2378">
        <v>10648.417936575501</v>
      </c>
      <c r="F2378">
        <f t="shared" si="283"/>
        <v>6.6180347648076454</v>
      </c>
      <c r="G2378" s="27">
        <v>38</v>
      </c>
      <c r="H2378">
        <f t="shared" si="284"/>
        <v>1.5737593287970451E-2</v>
      </c>
      <c r="I2378">
        <f t="shared" si="285"/>
        <v>0.10415193949419189</v>
      </c>
      <c r="J2378" s="97">
        <v>2.7408405130050499E-3</v>
      </c>
      <c r="K2378" s="98">
        <v>2377</v>
      </c>
      <c r="L2378">
        <f t="shared" si="286"/>
        <v>23103.882192185552</v>
      </c>
      <c r="M2378">
        <f t="shared" si="287"/>
        <v>44.752432387615109</v>
      </c>
      <c r="N2378" t="e">
        <f t="shared" si="288"/>
        <v>#N/A</v>
      </c>
      <c r="O2378" t="str">
        <f t="shared" si="289"/>
        <v>NA</v>
      </c>
      <c r="P2378" t="e">
        <v>#N/A</v>
      </c>
      <c r="Q2378" t="e">
        <v>#N/A</v>
      </c>
      <c r="R2378" t="str" cm="1">
        <f t="array" ref="R2378">INDEX($U$2:$U$6,ROUNDUP(K2378/$T$2,0))</f>
        <v>60-80%</v>
      </c>
      <c r="V2378">
        <v>0</v>
      </c>
    </row>
    <row r="2379" spans="1:22" x14ac:dyDescent="0.25">
      <c r="A2379" s="26">
        <v>7672</v>
      </c>
      <c r="B2379" s="96" t="s">
        <v>1991</v>
      </c>
      <c r="C2379">
        <v>43381101</v>
      </c>
      <c r="D2379" t="s">
        <v>889</v>
      </c>
      <c r="E2379">
        <v>6500.6025053215399</v>
      </c>
      <c r="F2379">
        <f t="shared" si="283"/>
        <v>4.0401507180370047</v>
      </c>
      <c r="G2379" s="27">
        <v>28</v>
      </c>
      <c r="H2379">
        <f t="shared" si="284"/>
        <v>1.8979078803529014E-2</v>
      </c>
      <c r="I2379">
        <f t="shared" si="285"/>
        <v>7.6678338855758643E-2</v>
      </c>
      <c r="J2379" s="97">
        <v>2.73851210199138E-3</v>
      </c>
      <c r="K2379" s="98">
        <v>2378</v>
      </c>
      <c r="L2379">
        <f t="shared" si="286"/>
        <v>23107.922342903588</v>
      </c>
      <c r="M2379">
        <f t="shared" si="287"/>
        <v>44.675754048759352</v>
      </c>
      <c r="N2379" t="e">
        <f t="shared" si="288"/>
        <v>#N/A</v>
      </c>
      <c r="O2379" t="str">
        <f t="shared" si="289"/>
        <v>NA</v>
      </c>
      <c r="P2379" t="e">
        <v>#N/A</v>
      </c>
      <c r="Q2379" t="e">
        <v>#N/A</v>
      </c>
      <c r="R2379" t="str" cm="1">
        <f t="array" ref="R2379">INDEX($U$2:$U$6,ROUNDUP(K2379/$T$2,0))</f>
        <v>60-80%</v>
      </c>
      <c r="V2379">
        <v>0</v>
      </c>
    </row>
    <row r="2380" spans="1:22" x14ac:dyDescent="0.25">
      <c r="A2380" s="26">
        <v>1790</v>
      </c>
      <c r="B2380" s="96" t="s">
        <v>1816</v>
      </c>
      <c r="C2380">
        <v>83622105</v>
      </c>
      <c r="D2380" t="s">
        <v>1011</v>
      </c>
      <c r="E2380">
        <v>7824.9031816975403</v>
      </c>
      <c r="F2380">
        <f t="shared" si="283"/>
        <v>4.8632089382831198</v>
      </c>
      <c r="G2380" s="27">
        <v>54</v>
      </c>
      <c r="H2380">
        <f t="shared" si="284"/>
        <v>3.0360677051784277E-2</v>
      </c>
      <c r="I2380">
        <f t="shared" si="285"/>
        <v>0.1476503160105645</v>
      </c>
      <c r="J2380" s="97">
        <v>2.7342651113067499E-3</v>
      </c>
      <c r="K2380" s="98">
        <v>2379</v>
      </c>
      <c r="L2380">
        <f t="shared" si="286"/>
        <v>23112.785551841873</v>
      </c>
      <c r="M2380">
        <f t="shared" si="287"/>
        <v>44.528103732748789</v>
      </c>
      <c r="N2380" t="e">
        <f t="shared" si="288"/>
        <v>#N/A</v>
      </c>
      <c r="O2380" t="str">
        <f t="shared" si="289"/>
        <v>NA</v>
      </c>
      <c r="P2380" t="e">
        <v>#N/A</v>
      </c>
      <c r="Q2380" t="e">
        <v>#N/A</v>
      </c>
      <c r="R2380" t="str" cm="1">
        <f t="array" ref="R2380">INDEX($U$2:$U$6,ROUNDUP(K2380/$T$2,0))</f>
        <v>60-80%</v>
      </c>
      <c r="V2380">
        <v>0</v>
      </c>
    </row>
    <row r="2381" spans="1:22" x14ac:dyDescent="0.25">
      <c r="A2381" s="26">
        <v>10750</v>
      </c>
      <c r="B2381" s="96" t="s">
        <v>4979</v>
      </c>
      <c r="C2381">
        <v>103301101</v>
      </c>
      <c r="D2381" t="s">
        <v>3374</v>
      </c>
      <c r="E2381">
        <v>830.50118554781204</v>
      </c>
      <c r="F2381">
        <f t="shared" si="283"/>
        <v>0.51615984185693731</v>
      </c>
      <c r="G2381" s="27">
        <v>7</v>
      </c>
      <c r="H2381">
        <f t="shared" si="284"/>
        <v>3.6905533136351268E-2</v>
      </c>
      <c r="I2381">
        <f t="shared" si="285"/>
        <v>1.9049154147305031E-2</v>
      </c>
      <c r="J2381" s="97">
        <v>2.7213077353292901E-3</v>
      </c>
      <c r="K2381" s="98">
        <v>2380</v>
      </c>
      <c r="L2381">
        <f t="shared" si="286"/>
        <v>23113.301711683729</v>
      </c>
      <c r="M2381">
        <f t="shared" si="287"/>
        <v>44.509054578601486</v>
      </c>
      <c r="N2381" t="e">
        <f t="shared" si="288"/>
        <v>#N/A</v>
      </c>
      <c r="O2381" t="str">
        <f t="shared" si="289"/>
        <v>NA</v>
      </c>
      <c r="P2381" t="e">
        <v>#N/A</v>
      </c>
      <c r="Q2381" t="e">
        <v>#N/A</v>
      </c>
      <c r="R2381" t="str" cm="1">
        <f t="array" ref="R2381">INDEX($U$2:$U$6,ROUNDUP(K2381/$T$2,0))</f>
        <v>60-80%</v>
      </c>
      <c r="V2381">
        <v>0</v>
      </c>
    </row>
    <row r="2382" spans="1:22" x14ac:dyDescent="0.25">
      <c r="A2382" s="26">
        <v>6610</v>
      </c>
      <c r="B2382" s="96" t="s">
        <v>2354</v>
      </c>
      <c r="C2382">
        <v>83192101</v>
      </c>
      <c r="D2382" t="s">
        <v>1259</v>
      </c>
      <c r="E2382">
        <v>1410.0845703443399</v>
      </c>
      <c r="F2382">
        <f t="shared" si="283"/>
        <v>0.87637325689517709</v>
      </c>
      <c r="G2382" s="27">
        <v>97</v>
      </c>
      <c r="H2382">
        <f t="shared" si="284"/>
        <v>0.30105150599292529</v>
      </c>
      <c r="I2382">
        <f t="shared" si="285"/>
        <v>0.26383348880021784</v>
      </c>
      <c r="J2382" s="97">
        <v>2.7199328742290498E-3</v>
      </c>
      <c r="K2382" s="98">
        <v>2381</v>
      </c>
      <c r="L2382">
        <f t="shared" si="286"/>
        <v>23114.178084940624</v>
      </c>
      <c r="M2382">
        <f t="shared" si="287"/>
        <v>44.245221089801269</v>
      </c>
      <c r="N2382" t="e">
        <f t="shared" si="288"/>
        <v>#N/A</v>
      </c>
      <c r="O2382" t="str">
        <f t="shared" si="289"/>
        <v>NA</v>
      </c>
      <c r="P2382" t="e">
        <v>#N/A</v>
      </c>
      <c r="Q2382" t="e">
        <v>#N/A</v>
      </c>
      <c r="R2382" t="str" cm="1">
        <f t="array" ref="R2382">INDEX($U$2:$U$6,ROUNDUP(K2382/$T$2,0))</f>
        <v>60-80%</v>
      </c>
      <c r="V2382">
        <v>0</v>
      </c>
    </row>
    <row r="2383" spans="1:22" x14ac:dyDescent="0.25">
      <c r="A2383" s="26">
        <v>6375</v>
      </c>
      <c r="B2383" s="96" t="s">
        <v>2597</v>
      </c>
      <c r="C2383">
        <v>182492105</v>
      </c>
      <c r="D2383" t="s">
        <v>2596</v>
      </c>
      <c r="E2383">
        <v>29209.899721362301</v>
      </c>
      <c r="F2383">
        <f t="shared" si="283"/>
        <v>18.154070678286079</v>
      </c>
      <c r="G2383" s="27">
        <v>157</v>
      </c>
      <c r="H2383">
        <f t="shared" si="284"/>
        <v>2.3517511400501769E-2</v>
      </c>
      <c r="I2383">
        <f t="shared" si="285"/>
        <v>0.42693856414210773</v>
      </c>
      <c r="J2383" s="97">
        <v>2.7193539117331702E-3</v>
      </c>
      <c r="K2383" s="98">
        <v>2382</v>
      </c>
      <c r="L2383">
        <f t="shared" si="286"/>
        <v>23132.332155618911</v>
      </c>
      <c r="M2383">
        <f t="shared" si="287"/>
        <v>43.818282525659164</v>
      </c>
      <c r="N2383" t="e">
        <f t="shared" si="288"/>
        <v>#N/A</v>
      </c>
      <c r="O2383" t="str">
        <f t="shared" si="289"/>
        <v>NA</v>
      </c>
      <c r="P2383" t="e">
        <v>#N/A</v>
      </c>
      <c r="Q2383" t="e">
        <v>#N/A</v>
      </c>
      <c r="R2383" t="str" cm="1">
        <f t="array" ref="R2383">INDEX($U$2:$U$6,ROUNDUP(K2383/$T$2,0))</f>
        <v>60-80%</v>
      </c>
      <c r="V2383">
        <v>0</v>
      </c>
    </row>
    <row r="2384" spans="1:22" x14ac:dyDescent="0.25">
      <c r="A2384" s="26">
        <v>317</v>
      </c>
      <c r="B2384" s="96" t="s">
        <v>4980</v>
      </c>
      <c r="C2384">
        <v>102831104</v>
      </c>
      <c r="D2384" t="s">
        <v>1082</v>
      </c>
      <c r="E2384">
        <v>6659.30306265735</v>
      </c>
      <c r="F2384">
        <f t="shared" si="283"/>
        <v>4.1387837555359539</v>
      </c>
      <c r="G2384" s="27">
        <v>227</v>
      </c>
      <c r="H2384">
        <f t="shared" si="284"/>
        <v>0.14808944332744328</v>
      </c>
      <c r="I2384">
        <f t="shared" si="285"/>
        <v>0.61291018240998452</v>
      </c>
      <c r="J2384" s="97">
        <v>2.70004485643165E-3</v>
      </c>
      <c r="K2384" s="98">
        <v>2383</v>
      </c>
      <c r="L2384">
        <f t="shared" si="286"/>
        <v>23136.470939374449</v>
      </c>
      <c r="M2384">
        <f t="shared" si="287"/>
        <v>43.205372343249181</v>
      </c>
      <c r="N2384" t="e">
        <f t="shared" si="288"/>
        <v>#N/A</v>
      </c>
      <c r="O2384" t="str">
        <f t="shared" si="289"/>
        <v>NA</v>
      </c>
      <c r="P2384" t="e">
        <v>#N/A</v>
      </c>
      <c r="Q2384" t="e">
        <v>#N/A</v>
      </c>
      <c r="R2384" t="str" cm="1">
        <f t="array" ref="R2384">INDEX($U$2:$U$6,ROUNDUP(K2384/$T$2,0))</f>
        <v>60-80%</v>
      </c>
      <c r="V2384">
        <v>0</v>
      </c>
    </row>
    <row r="2385" spans="1:22" x14ac:dyDescent="0.25">
      <c r="A2385" s="26">
        <v>6305</v>
      </c>
      <c r="B2385" s="96" t="s">
        <v>1674</v>
      </c>
      <c r="C2385">
        <v>192171101</v>
      </c>
      <c r="D2385" t="s">
        <v>684</v>
      </c>
      <c r="E2385">
        <v>10358.722278371401</v>
      </c>
      <c r="F2385">
        <f t="shared" si="283"/>
        <v>6.4379877429281542</v>
      </c>
      <c r="G2385" s="27">
        <v>48</v>
      </c>
      <c r="H2385">
        <f t="shared" si="284"/>
        <v>2.0082307109863751E-2</v>
      </c>
      <c r="I2385">
        <f t="shared" si="285"/>
        <v>0.12928964702302176</v>
      </c>
      <c r="J2385" s="97">
        <v>2.6935343129796201E-3</v>
      </c>
      <c r="K2385" s="98">
        <v>2384</v>
      </c>
      <c r="L2385">
        <f t="shared" si="286"/>
        <v>23142.908927117376</v>
      </c>
      <c r="M2385">
        <f t="shared" si="287"/>
        <v>43.076082696226159</v>
      </c>
      <c r="N2385" t="e">
        <f t="shared" si="288"/>
        <v>#N/A</v>
      </c>
      <c r="O2385" t="str">
        <f t="shared" si="289"/>
        <v>NA</v>
      </c>
      <c r="P2385" t="e">
        <v>#N/A</v>
      </c>
      <c r="Q2385" t="e">
        <v>#N/A</v>
      </c>
      <c r="R2385" t="str" cm="1">
        <f t="array" ref="R2385">INDEX($U$2:$U$6,ROUNDUP(K2385/$T$2,0))</f>
        <v>60-80%</v>
      </c>
      <c r="V2385">
        <v>0</v>
      </c>
    </row>
    <row r="2386" spans="1:22" x14ac:dyDescent="0.25">
      <c r="A2386" s="26">
        <v>5185</v>
      </c>
      <c r="B2386" s="96" t="s">
        <v>1108</v>
      </c>
      <c r="C2386">
        <v>43432102</v>
      </c>
      <c r="D2386" t="s">
        <v>707</v>
      </c>
      <c r="E2386">
        <v>569.50091199423503</v>
      </c>
      <c r="F2386">
        <f t="shared" si="283"/>
        <v>0.35394711746068058</v>
      </c>
      <c r="G2386" s="27">
        <v>106</v>
      </c>
      <c r="H2386">
        <f t="shared" si="284"/>
        <v>0.80624700900082469</v>
      </c>
      <c r="I2386">
        <f t="shared" si="285"/>
        <v>0.28536880479713728</v>
      </c>
      <c r="J2386" s="97">
        <v>2.69215853582205E-3</v>
      </c>
      <c r="K2386" s="98">
        <v>2385</v>
      </c>
      <c r="L2386">
        <f t="shared" si="286"/>
        <v>23143.262874234835</v>
      </c>
      <c r="M2386">
        <f t="shared" si="287"/>
        <v>42.790713891429021</v>
      </c>
      <c r="N2386" t="e">
        <f t="shared" si="288"/>
        <v>#N/A</v>
      </c>
      <c r="O2386" t="str">
        <f t="shared" si="289"/>
        <v>NA</v>
      </c>
      <c r="P2386" t="e">
        <v>#N/A</v>
      </c>
      <c r="Q2386" t="e">
        <v>#N/A</v>
      </c>
      <c r="R2386" t="str" cm="1">
        <f t="array" ref="R2386">INDEX($U$2:$U$6,ROUNDUP(K2386/$T$2,0))</f>
        <v>60-80%</v>
      </c>
      <c r="V2386">
        <v>0</v>
      </c>
    </row>
    <row r="2387" spans="1:22" x14ac:dyDescent="0.25">
      <c r="A2387" s="26">
        <v>122</v>
      </c>
      <c r="B2387" s="96" t="s">
        <v>2248</v>
      </c>
      <c r="C2387">
        <v>162821702</v>
      </c>
      <c r="D2387" t="s">
        <v>1524</v>
      </c>
      <c r="E2387">
        <v>30440.005618143201</v>
      </c>
      <c r="F2387">
        <f t="shared" si="283"/>
        <v>18.918586462488005</v>
      </c>
      <c r="G2387" s="27">
        <v>231</v>
      </c>
      <c r="H2387">
        <f t="shared" si="284"/>
        <v>3.2790824516458865E-2</v>
      </c>
      <c r="I2387">
        <f t="shared" si="285"/>
        <v>0.62035604879089845</v>
      </c>
      <c r="J2387" s="97">
        <v>2.6855240207398199E-3</v>
      </c>
      <c r="K2387" s="98">
        <v>2386</v>
      </c>
      <c r="L2387">
        <f t="shared" si="286"/>
        <v>23162.181460697324</v>
      </c>
      <c r="M2387">
        <f t="shared" si="287"/>
        <v>42.170357842638126</v>
      </c>
      <c r="N2387" t="e">
        <f t="shared" si="288"/>
        <v>#N/A</v>
      </c>
      <c r="O2387" t="str">
        <f t="shared" si="289"/>
        <v>NA</v>
      </c>
      <c r="P2387" t="e">
        <v>#N/A</v>
      </c>
      <c r="Q2387" t="e">
        <v>#N/A</v>
      </c>
      <c r="R2387" t="str" cm="1">
        <f t="array" ref="R2387">INDEX($U$2:$U$6,ROUNDUP(K2387/$T$2,0))</f>
        <v>60-80%</v>
      </c>
      <c r="V2387">
        <v>0</v>
      </c>
    </row>
    <row r="2388" spans="1:22" x14ac:dyDescent="0.25">
      <c r="A2388" s="26">
        <v>7468</v>
      </c>
      <c r="B2388" s="96" t="s">
        <v>2527</v>
      </c>
      <c r="C2388">
        <v>83692104</v>
      </c>
      <c r="D2388" t="s">
        <v>1679</v>
      </c>
      <c r="E2388">
        <v>17635.974648382999</v>
      </c>
      <c r="F2388">
        <f t="shared" si="283"/>
        <v>10.960829489361714</v>
      </c>
      <c r="G2388" s="27">
        <v>138</v>
      </c>
      <c r="H2388">
        <f t="shared" si="284"/>
        <v>3.3773201711311977E-2</v>
      </c>
      <c r="I2388">
        <f t="shared" si="285"/>
        <v>0.37018230526750984</v>
      </c>
      <c r="J2388" s="97">
        <v>2.6824804729529699E-3</v>
      </c>
      <c r="K2388" s="98">
        <v>2387</v>
      </c>
      <c r="L2388">
        <f t="shared" si="286"/>
        <v>23173.142290186686</v>
      </c>
      <c r="M2388">
        <f t="shared" si="287"/>
        <v>41.800175537370613</v>
      </c>
      <c r="N2388" t="e">
        <f t="shared" si="288"/>
        <v>#N/A</v>
      </c>
      <c r="O2388" t="str">
        <f t="shared" si="289"/>
        <v>NA</v>
      </c>
      <c r="P2388" t="e">
        <v>#N/A</v>
      </c>
      <c r="Q2388" t="e">
        <v>#N/A</v>
      </c>
      <c r="R2388" t="str" cm="1">
        <f t="array" ref="R2388">INDEX($U$2:$U$6,ROUNDUP(K2388/$T$2,0))</f>
        <v>60-80%</v>
      </c>
      <c r="V2388">
        <v>0</v>
      </c>
    </row>
    <row r="2389" spans="1:22" x14ac:dyDescent="0.25">
      <c r="A2389" s="26">
        <v>3981</v>
      </c>
      <c r="B2389" s="96" t="s">
        <v>1012</v>
      </c>
      <c r="C2389">
        <v>83622105</v>
      </c>
      <c r="D2389" t="s">
        <v>1011</v>
      </c>
      <c r="E2389">
        <v>22409.585106639399</v>
      </c>
      <c r="F2389">
        <f t="shared" si="283"/>
        <v>13.927647673486264</v>
      </c>
      <c r="G2389" s="27">
        <v>149</v>
      </c>
      <c r="H2389">
        <f t="shared" si="284"/>
        <v>2.8637379573462192E-2</v>
      </c>
      <c r="I2389">
        <f t="shared" si="285"/>
        <v>0.39885133299107378</v>
      </c>
      <c r="J2389" s="97">
        <v>2.6768545838327098E-3</v>
      </c>
      <c r="K2389" s="98">
        <v>2388</v>
      </c>
      <c r="L2389">
        <f t="shared" si="286"/>
        <v>23187.069937860171</v>
      </c>
      <c r="M2389">
        <f t="shared" si="287"/>
        <v>41.401324204379542</v>
      </c>
      <c r="N2389" t="e">
        <f t="shared" si="288"/>
        <v>#N/A</v>
      </c>
      <c r="O2389" t="str">
        <f t="shared" si="289"/>
        <v>NA</v>
      </c>
      <c r="P2389" t="e">
        <v>#N/A</v>
      </c>
      <c r="Q2389" t="e">
        <v>#N/A</v>
      </c>
      <c r="R2389" t="str" cm="1">
        <f t="array" ref="R2389">INDEX($U$2:$U$6,ROUNDUP(K2389/$T$2,0))</f>
        <v>60-80%</v>
      </c>
      <c r="V2389">
        <v>0</v>
      </c>
    </row>
    <row r="2390" spans="1:22" x14ac:dyDescent="0.25">
      <c r="A2390" s="26">
        <v>4982</v>
      </c>
      <c r="B2390" s="96" t="s">
        <v>893</v>
      </c>
      <c r="C2390">
        <v>163201101</v>
      </c>
      <c r="D2390" t="s">
        <v>892</v>
      </c>
      <c r="E2390">
        <v>15144.146589468201</v>
      </c>
      <c r="F2390">
        <f t="shared" si="283"/>
        <v>9.4121482843183344</v>
      </c>
      <c r="G2390" s="27">
        <v>125</v>
      </c>
      <c r="H2390">
        <f t="shared" si="284"/>
        <v>3.53788981698194E-2</v>
      </c>
      <c r="I2390">
        <f t="shared" si="285"/>
        <v>0.33299143571013873</v>
      </c>
      <c r="J2390" s="97">
        <v>2.6639314856811099E-3</v>
      </c>
      <c r="K2390" s="98">
        <v>2389</v>
      </c>
      <c r="L2390">
        <f t="shared" si="286"/>
        <v>23196.48208614449</v>
      </c>
      <c r="M2390">
        <f t="shared" si="287"/>
        <v>41.0683327686694</v>
      </c>
      <c r="N2390" t="e">
        <f t="shared" si="288"/>
        <v>#N/A</v>
      </c>
      <c r="O2390" t="str">
        <f t="shared" si="289"/>
        <v>NA</v>
      </c>
      <c r="P2390" t="e">
        <v>#N/A</v>
      </c>
      <c r="Q2390" t="e">
        <v>#N/A</v>
      </c>
      <c r="R2390" t="str" cm="1">
        <f t="array" ref="R2390">INDEX($U$2:$U$6,ROUNDUP(K2390/$T$2,0))</f>
        <v>60-80%</v>
      </c>
      <c r="V2390">
        <v>0</v>
      </c>
    </row>
    <row r="2391" spans="1:22" x14ac:dyDescent="0.25">
      <c r="A2391" s="26">
        <v>7345</v>
      </c>
      <c r="B2391" s="96" t="s">
        <v>1755</v>
      </c>
      <c r="C2391">
        <v>192171101</v>
      </c>
      <c r="D2391" t="s">
        <v>684</v>
      </c>
      <c r="E2391">
        <v>12371.514539522699</v>
      </c>
      <c r="F2391">
        <f t="shared" si="283"/>
        <v>7.6889462644640769</v>
      </c>
      <c r="G2391" s="27">
        <v>74</v>
      </c>
      <c r="H2391">
        <f t="shared" si="284"/>
        <v>2.5561162348067479E-2</v>
      </c>
      <c r="I2391">
        <f t="shared" si="285"/>
        <v>0.19653840375153325</v>
      </c>
      <c r="J2391" s="97">
        <v>2.6559243750207198E-3</v>
      </c>
      <c r="K2391" s="98">
        <v>2390</v>
      </c>
      <c r="L2391">
        <f t="shared" si="286"/>
        <v>23204.171032408954</v>
      </c>
      <c r="M2391">
        <f t="shared" si="287"/>
        <v>40.871794364917868</v>
      </c>
      <c r="N2391" t="e">
        <f t="shared" si="288"/>
        <v>#N/A</v>
      </c>
      <c r="O2391" t="str">
        <f t="shared" si="289"/>
        <v>NA</v>
      </c>
      <c r="P2391" t="e">
        <v>#N/A</v>
      </c>
      <c r="Q2391" t="e">
        <v>#N/A</v>
      </c>
      <c r="R2391" t="str" cm="1">
        <f t="array" ref="R2391">INDEX($U$2:$U$6,ROUNDUP(K2391/$T$2,0))</f>
        <v>60-80%</v>
      </c>
      <c r="V2391">
        <v>0</v>
      </c>
    </row>
    <row r="2392" spans="1:22" x14ac:dyDescent="0.25">
      <c r="A2392" s="26">
        <v>8996</v>
      </c>
      <c r="B2392" s="96" t="s">
        <v>3667</v>
      </c>
      <c r="C2392">
        <v>182402106</v>
      </c>
      <c r="D2392" t="s">
        <v>3666</v>
      </c>
      <c r="E2392">
        <v>4150.8287037582804</v>
      </c>
      <c r="F2392">
        <f t="shared" si="283"/>
        <v>2.5797568078050221</v>
      </c>
      <c r="G2392" s="27">
        <v>25</v>
      </c>
      <c r="H2392">
        <f t="shared" si="284"/>
        <v>2.5722150786345165E-2</v>
      </c>
      <c r="I2392">
        <f t="shared" si="285"/>
        <v>6.6356893602461248E-2</v>
      </c>
      <c r="J2392" s="97">
        <v>2.6542757440984502E-3</v>
      </c>
      <c r="K2392" s="98">
        <v>2391</v>
      </c>
      <c r="L2392">
        <f t="shared" si="286"/>
        <v>23206.75078921676</v>
      </c>
      <c r="M2392">
        <f t="shared" si="287"/>
        <v>40.805437471315408</v>
      </c>
      <c r="N2392" t="e">
        <f t="shared" si="288"/>
        <v>#N/A</v>
      </c>
      <c r="O2392" t="str">
        <f t="shared" si="289"/>
        <v>NA</v>
      </c>
      <c r="P2392" t="e">
        <v>#N/A</v>
      </c>
      <c r="Q2392" t="e">
        <v>#N/A</v>
      </c>
      <c r="R2392" t="str" cm="1">
        <f t="array" ref="R2392">INDEX($U$2:$U$6,ROUNDUP(K2392/$T$2,0))</f>
        <v>60-80%</v>
      </c>
      <c r="V2392">
        <v>0</v>
      </c>
    </row>
    <row r="2393" spans="1:22" x14ac:dyDescent="0.25">
      <c r="A2393" s="26">
        <v>8063</v>
      </c>
      <c r="B2393" s="96" t="s">
        <v>1891</v>
      </c>
      <c r="C2393">
        <v>254432102</v>
      </c>
      <c r="D2393" t="s">
        <v>1104</v>
      </c>
      <c r="E2393">
        <v>5731.5327734820103</v>
      </c>
      <c r="F2393">
        <f t="shared" si="283"/>
        <v>3.5621707728290928</v>
      </c>
      <c r="G2393" s="27">
        <v>38</v>
      </c>
      <c r="H2393">
        <f t="shared" si="284"/>
        <v>2.8190028838479774E-2</v>
      </c>
      <c r="I2393">
        <f t="shared" si="285"/>
        <v>0.1004176968136419</v>
      </c>
      <c r="J2393" s="97">
        <v>2.64257096878005E-3</v>
      </c>
      <c r="K2393" s="98">
        <v>2392</v>
      </c>
      <c r="L2393">
        <f t="shared" si="286"/>
        <v>23210.312959989587</v>
      </c>
      <c r="M2393">
        <f t="shared" si="287"/>
        <v>40.705019774501764</v>
      </c>
      <c r="N2393" t="e">
        <f t="shared" si="288"/>
        <v>#N/A</v>
      </c>
      <c r="O2393" t="str">
        <f t="shared" si="289"/>
        <v>NA</v>
      </c>
      <c r="P2393" t="e">
        <v>#N/A</v>
      </c>
      <c r="Q2393" t="e">
        <v>#N/A</v>
      </c>
      <c r="R2393" t="str" cm="1">
        <f t="array" ref="R2393">INDEX($U$2:$U$6,ROUNDUP(K2393/$T$2,0))</f>
        <v>60-80%</v>
      </c>
      <c r="V2393">
        <v>0</v>
      </c>
    </row>
    <row r="2394" spans="1:22" x14ac:dyDescent="0.25">
      <c r="A2394" s="26">
        <v>4536</v>
      </c>
      <c r="B2394" s="96" t="s">
        <v>4981</v>
      </c>
      <c r="C2394">
        <v>14662108</v>
      </c>
      <c r="D2394" t="s">
        <v>2196</v>
      </c>
      <c r="E2394">
        <v>1172.62427767248</v>
      </c>
      <c r="F2394">
        <f t="shared" si="283"/>
        <v>0.7287907257131635</v>
      </c>
      <c r="G2394" s="27">
        <v>31</v>
      </c>
      <c r="H2394">
        <f t="shared" si="284"/>
        <v>0.11225054051741562</v>
      </c>
      <c r="I2394">
        <f t="shared" si="285"/>
        <v>8.1807152885382192E-2</v>
      </c>
      <c r="J2394" s="97">
        <v>2.63894041565749E-3</v>
      </c>
      <c r="K2394" s="98">
        <v>2393</v>
      </c>
      <c r="L2394">
        <f t="shared" si="286"/>
        <v>23211.0417507153</v>
      </c>
      <c r="M2394">
        <f t="shared" si="287"/>
        <v>40.623212621616382</v>
      </c>
      <c r="N2394" t="e">
        <f t="shared" si="288"/>
        <v>#N/A</v>
      </c>
      <c r="O2394" t="str">
        <f t="shared" si="289"/>
        <v>NA</v>
      </c>
      <c r="P2394" t="e">
        <v>#N/A</v>
      </c>
      <c r="Q2394" t="e">
        <v>#N/A</v>
      </c>
      <c r="R2394" t="str" cm="1">
        <f t="array" ref="R2394">INDEX($U$2:$U$6,ROUNDUP(K2394/$T$2,0))</f>
        <v>60-80%</v>
      </c>
      <c r="V2394">
        <v>0</v>
      </c>
    </row>
    <row r="2395" spans="1:22" x14ac:dyDescent="0.25">
      <c r="A2395" s="26">
        <v>1013</v>
      </c>
      <c r="B2395" s="96" t="s">
        <v>4982</v>
      </c>
      <c r="C2395">
        <v>14091108</v>
      </c>
      <c r="D2395" t="s">
        <v>2358</v>
      </c>
      <c r="E2395">
        <v>14629.5478572961</v>
      </c>
      <c r="F2395">
        <f t="shared" si="283"/>
        <v>9.0923230934096342</v>
      </c>
      <c r="G2395" s="27">
        <v>193</v>
      </c>
      <c r="H2395">
        <f t="shared" si="284"/>
        <v>5.5627586611868285E-2</v>
      </c>
      <c r="I2395">
        <f t="shared" si="285"/>
        <v>0.50578399038173461</v>
      </c>
      <c r="J2395" s="97">
        <v>2.6206424372110602E-3</v>
      </c>
      <c r="K2395" s="98">
        <v>2394</v>
      </c>
      <c r="L2395">
        <f t="shared" si="286"/>
        <v>23220.134073808709</v>
      </c>
      <c r="M2395">
        <f t="shared" si="287"/>
        <v>40.117428631234645</v>
      </c>
      <c r="N2395" t="e">
        <f t="shared" si="288"/>
        <v>#N/A</v>
      </c>
      <c r="O2395" t="str">
        <f t="shared" si="289"/>
        <v>NA</v>
      </c>
      <c r="P2395" t="e">
        <v>#N/A</v>
      </c>
      <c r="Q2395" t="e">
        <v>#N/A</v>
      </c>
      <c r="R2395" t="str" cm="1">
        <f t="array" ref="R2395">INDEX($U$2:$U$6,ROUNDUP(K2395/$T$2,0))</f>
        <v>60-80%</v>
      </c>
      <c r="V2395">
        <v>0</v>
      </c>
    </row>
    <row r="2396" spans="1:22" x14ac:dyDescent="0.25">
      <c r="A2396" s="26">
        <v>1167</v>
      </c>
      <c r="B2396" s="96" t="s">
        <v>2318</v>
      </c>
      <c r="C2396">
        <v>82841101</v>
      </c>
      <c r="D2396" t="s">
        <v>1322</v>
      </c>
      <c r="E2396">
        <v>6226.9882008554496</v>
      </c>
      <c r="F2396">
        <f t="shared" si="283"/>
        <v>3.8700983224707581</v>
      </c>
      <c r="G2396" s="27">
        <v>58</v>
      </c>
      <c r="H2396">
        <f t="shared" si="284"/>
        <v>3.9211760856512325E-2</v>
      </c>
      <c r="I2396">
        <f t="shared" si="285"/>
        <v>0.15175336991191288</v>
      </c>
      <c r="J2396" s="97">
        <v>2.6164374122743602E-3</v>
      </c>
      <c r="K2396" s="98">
        <v>2395</v>
      </c>
      <c r="L2396">
        <f t="shared" si="286"/>
        <v>23224.004172131179</v>
      </c>
      <c r="M2396">
        <f t="shared" si="287"/>
        <v>39.96567526132273</v>
      </c>
      <c r="N2396" t="e">
        <f t="shared" si="288"/>
        <v>#N/A</v>
      </c>
      <c r="O2396" t="str">
        <f t="shared" si="289"/>
        <v>NA</v>
      </c>
      <c r="P2396" t="e">
        <v>#N/A</v>
      </c>
      <c r="Q2396" t="e">
        <v>#N/A</v>
      </c>
      <c r="R2396" t="str" cm="1">
        <f t="array" ref="R2396">INDEX($U$2:$U$6,ROUNDUP(K2396/$T$2,0))</f>
        <v>60-80%</v>
      </c>
      <c r="V2396">
        <v>0</v>
      </c>
    </row>
    <row r="2397" spans="1:22" x14ac:dyDescent="0.25">
      <c r="A2397" s="26">
        <v>7588</v>
      </c>
      <c r="B2397" s="96" t="s">
        <v>3351</v>
      </c>
      <c r="C2397">
        <v>42481104</v>
      </c>
      <c r="D2397" t="s">
        <v>3321</v>
      </c>
      <c r="E2397">
        <v>4807.84599798208</v>
      </c>
      <c r="F2397">
        <f t="shared" si="283"/>
        <v>2.9880957103679799</v>
      </c>
      <c r="G2397" s="27">
        <v>50</v>
      </c>
      <c r="H2397">
        <f t="shared" si="284"/>
        <v>4.3668507412957622E-2</v>
      </c>
      <c r="I2397">
        <f t="shared" si="285"/>
        <v>0.13048567967883101</v>
      </c>
      <c r="J2397" s="97">
        <v>2.6097135935766202E-3</v>
      </c>
      <c r="K2397" s="98">
        <v>2396</v>
      </c>
      <c r="L2397">
        <f t="shared" si="286"/>
        <v>23226.992267841546</v>
      </c>
      <c r="M2397">
        <f t="shared" si="287"/>
        <v>39.835189581643895</v>
      </c>
      <c r="N2397" t="e">
        <f t="shared" si="288"/>
        <v>#N/A</v>
      </c>
      <c r="O2397" t="str">
        <f t="shared" si="289"/>
        <v>NA</v>
      </c>
      <c r="P2397" t="e">
        <v>#N/A</v>
      </c>
      <c r="Q2397" t="e">
        <v>#N/A</v>
      </c>
      <c r="R2397" t="str" cm="1">
        <f t="array" ref="R2397">INDEX($U$2:$U$6,ROUNDUP(K2397/$T$2,0))</f>
        <v>60-80%</v>
      </c>
      <c r="V2397">
        <v>0</v>
      </c>
    </row>
    <row r="2398" spans="1:22" x14ac:dyDescent="0.25">
      <c r="A2398" s="26">
        <v>976</v>
      </c>
      <c r="B2398" s="96" t="s">
        <v>4983</v>
      </c>
      <c r="C2398">
        <v>152481103</v>
      </c>
      <c r="D2398" t="s">
        <v>928</v>
      </c>
      <c r="E2398">
        <v>2701.0977603371598</v>
      </c>
      <c r="F2398">
        <f t="shared" si="283"/>
        <v>1.6787431698801489</v>
      </c>
      <c r="G2398" s="27">
        <v>82</v>
      </c>
      <c r="H2398">
        <f t="shared" si="284"/>
        <v>0.12745973954099982</v>
      </c>
      <c r="I2398">
        <f t="shared" si="285"/>
        <v>0.21397216718915621</v>
      </c>
      <c r="J2398" s="97">
        <v>2.6094166730384902E-3</v>
      </c>
      <c r="K2398" s="98">
        <v>2397</v>
      </c>
      <c r="L2398">
        <f t="shared" si="286"/>
        <v>23228.671011011425</v>
      </c>
      <c r="M2398">
        <f t="shared" si="287"/>
        <v>39.62121741445474</v>
      </c>
      <c r="N2398" t="e">
        <f t="shared" si="288"/>
        <v>#N/A</v>
      </c>
      <c r="O2398" t="str">
        <f t="shared" si="289"/>
        <v>NA</v>
      </c>
      <c r="P2398" t="e">
        <v>#N/A</v>
      </c>
      <c r="Q2398" t="e">
        <v>#N/A</v>
      </c>
      <c r="R2398" t="str" cm="1">
        <f t="array" ref="R2398">INDEX($U$2:$U$6,ROUNDUP(K2398/$T$2,0))</f>
        <v>60-80%</v>
      </c>
      <c r="V2398">
        <v>0</v>
      </c>
    </row>
    <row r="2399" spans="1:22" x14ac:dyDescent="0.25">
      <c r="A2399" s="26">
        <v>3119</v>
      </c>
      <c r="B2399" s="96" t="s">
        <v>4984</v>
      </c>
      <c r="C2399">
        <v>82841101</v>
      </c>
      <c r="D2399" t="s">
        <v>1322</v>
      </c>
      <c r="E2399">
        <v>7486.7826707435797</v>
      </c>
      <c r="F2399">
        <f t="shared" si="283"/>
        <v>4.6530656747940213</v>
      </c>
      <c r="G2399" s="27">
        <v>45</v>
      </c>
      <c r="H2399">
        <f t="shared" si="284"/>
        <v>2.4998246865977132E-2</v>
      </c>
      <c r="I2399">
        <f t="shared" si="285"/>
        <v>0.11631848442210541</v>
      </c>
      <c r="J2399" s="97">
        <v>2.5848552093801201E-3</v>
      </c>
      <c r="K2399" s="98">
        <v>2398</v>
      </c>
      <c r="L2399">
        <f t="shared" si="286"/>
        <v>23233.324076686218</v>
      </c>
      <c r="M2399">
        <f t="shared" si="287"/>
        <v>39.504898930032638</v>
      </c>
      <c r="N2399" t="e">
        <f t="shared" si="288"/>
        <v>#N/A</v>
      </c>
      <c r="O2399" t="str">
        <f t="shared" si="289"/>
        <v>NA</v>
      </c>
      <c r="P2399" t="e">
        <v>#N/A</v>
      </c>
      <c r="Q2399" t="e">
        <v>#N/A</v>
      </c>
      <c r="R2399" t="str" cm="1">
        <f t="array" ref="R2399">INDEX($U$2:$U$6,ROUNDUP(K2399/$T$2,0))</f>
        <v>60-80%</v>
      </c>
      <c r="V2399">
        <v>3.0900000000000003</v>
      </c>
    </row>
    <row r="2400" spans="1:22" x14ac:dyDescent="0.25">
      <c r="A2400" s="26">
        <v>8530</v>
      </c>
      <c r="B2400" s="96" t="s">
        <v>4985</v>
      </c>
      <c r="C2400">
        <v>183011102</v>
      </c>
      <c r="D2400" t="s">
        <v>2873</v>
      </c>
      <c r="E2400">
        <v>7279.8497564120898</v>
      </c>
      <c r="F2400">
        <f t="shared" si="283"/>
        <v>4.5244560325743253</v>
      </c>
      <c r="G2400" s="27">
        <v>36</v>
      </c>
      <c r="H2400">
        <f t="shared" si="284"/>
        <v>2.0527243578979733E-2</v>
      </c>
      <c r="I2400">
        <f t="shared" si="285"/>
        <v>9.2874611043037431E-2</v>
      </c>
      <c r="J2400" s="97">
        <v>2.5798503067510398E-3</v>
      </c>
      <c r="K2400" s="98">
        <v>2399</v>
      </c>
      <c r="L2400">
        <f t="shared" si="286"/>
        <v>23237.848532718792</v>
      </c>
      <c r="M2400">
        <f t="shared" si="287"/>
        <v>39.412024318989602</v>
      </c>
      <c r="N2400" t="e">
        <f t="shared" si="288"/>
        <v>#N/A</v>
      </c>
      <c r="O2400" t="str">
        <f t="shared" si="289"/>
        <v>NA</v>
      </c>
      <c r="P2400" t="e">
        <v>#N/A</v>
      </c>
      <c r="Q2400" t="e">
        <v>#N/A</v>
      </c>
      <c r="R2400" t="str" cm="1">
        <f t="array" ref="R2400">INDEX($U$2:$U$6,ROUNDUP(K2400/$T$2,0))</f>
        <v>60-80%</v>
      </c>
      <c r="V2400">
        <v>0</v>
      </c>
    </row>
    <row r="2401" spans="1:22" x14ac:dyDescent="0.25">
      <c r="A2401" s="26">
        <v>1372</v>
      </c>
      <c r="B2401" s="96" t="s">
        <v>4986</v>
      </c>
      <c r="C2401">
        <v>14662112</v>
      </c>
      <c r="D2401" t="s">
        <v>1507</v>
      </c>
      <c r="E2401">
        <v>279.42973407494998</v>
      </c>
      <c r="F2401">
        <f t="shared" si="283"/>
        <v>0.17366670856118707</v>
      </c>
      <c r="G2401" s="27">
        <v>22</v>
      </c>
      <c r="H2401">
        <f t="shared" si="284"/>
        <v>0.32675268166055338</v>
      </c>
      <c r="I2401">
        <f t="shared" si="285"/>
        <v>5.6746062737529662E-2</v>
      </c>
      <c r="J2401" s="97">
        <v>2.5793664880695301E-3</v>
      </c>
      <c r="K2401" s="98">
        <v>2400</v>
      </c>
      <c r="L2401">
        <f t="shared" si="286"/>
        <v>23238.022199427352</v>
      </c>
      <c r="M2401">
        <f t="shared" si="287"/>
        <v>39.35527825625207</v>
      </c>
      <c r="N2401" t="e">
        <f t="shared" si="288"/>
        <v>#N/A</v>
      </c>
      <c r="O2401" t="str">
        <f t="shared" si="289"/>
        <v>NA</v>
      </c>
      <c r="P2401" t="e">
        <v>#N/A</v>
      </c>
      <c r="Q2401" t="e">
        <v>#N/A</v>
      </c>
      <c r="R2401" t="str" cm="1">
        <f t="array" ref="R2401">INDEX($U$2:$U$6,ROUNDUP(K2401/$T$2,0))</f>
        <v>60-80%</v>
      </c>
      <c r="V2401">
        <v>0</v>
      </c>
    </row>
    <row r="2402" spans="1:22" x14ac:dyDescent="0.25">
      <c r="A2402" s="26">
        <v>1496</v>
      </c>
      <c r="B2402" s="96" t="s">
        <v>143</v>
      </c>
      <c r="C2402">
        <v>152481103</v>
      </c>
      <c r="D2402" t="s">
        <v>928</v>
      </c>
      <c r="E2402">
        <v>17611.715335083099</v>
      </c>
      <c r="F2402">
        <f t="shared" si="283"/>
        <v>10.945752228143629</v>
      </c>
      <c r="G2402" s="27">
        <v>125</v>
      </c>
      <c r="H2402">
        <f t="shared" si="284"/>
        <v>2.9354540277195317E-2</v>
      </c>
      <c r="I2402">
        <f t="shared" si="285"/>
        <v>0.32130752464524254</v>
      </c>
      <c r="J2402" s="97">
        <v>2.5704601971619401E-3</v>
      </c>
      <c r="K2402" s="98">
        <v>2401</v>
      </c>
      <c r="L2402">
        <f t="shared" si="286"/>
        <v>23248.967951655497</v>
      </c>
      <c r="M2402">
        <f t="shared" si="287"/>
        <v>39.033970731606829</v>
      </c>
      <c r="N2402">
        <f t="shared" si="288"/>
        <v>39.033970731606829</v>
      </c>
      <c r="O2402" t="str">
        <f t="shared" si="289"/>
        <v>BRUNSWICK 1103173934</v>
      </c>
      <c r="P2402" t="e">
        <v>#N/A</v>
      </c>
      <c r="Q2402" t="e">
        <v>#N/A</v>
      </c>
      <c r="R2402" t="str" cm="1">
        <f t="array" ref="R2402">INDEX($U$2:$U$6,ROUNDUP(K2402/$T$2,0))</f>
        <v>60-80%</v>
      </c>
      <c r="V2402">
        <v>0</v>
      </c>
    </row>
    <row r="2403" spans="1:22" x14ac:dyDescent="0.25">
      <c r="A2403" s="26">
        <v>1818</v>
      </c>
      <c r="B2403" s="96" t="s">
        <v>2879</v>
      </c>
      <c r="C2403">
        <v>183011101</v>
      </c>
      <c r="D2403" t="s">
        <v>2878</v>
      </c>
      <c r="E2403">
        <v>5840.0699637446696</v>
      </c>
      <c r="F2403">
        <f t="shared" si="283"/>
        <v>3.6296270750432997</v>
      </c>
      <c r="G2403" s="27">
        <v>151</v>
      </c>
      <c r="H2403">
        <f t="shared" si="284"/>
        <v>0.10692908936141685</v>
      </c>
      <c r="I2403">
        <f t="shared" si="285"/>
        <v>0.38811271785592305</v>
      </c>
      <c r="J2403" s="97">
        <v>2.5702828997080998E-3</v>
      </c>
      <c r="K2403" s="98">
        <v>2402</v>
      </c>
      <c r="L2403">
        <f t="shared" si="286"/>
        <v>23252.59757873054</v>
      </c>
      <c r="M2403">
        <f t="shared" si="287"/>
        <v>38.645858013750903</v>
      </c>
      <c r="N2403" t="e">
        <f t="shared" si="288"/>
        <v>#N/A</v>
      </c>
      <c r="O2403" t="str">
        <f t="shared" si="289"/>
        <v>NA</v>
      </c>
      <c r="P2403" t="e">
        <v>#N/A</v>
      </c>
      <c r="Q2403" t="e">
        <v>#N/A</v>
      </c>
      <c r="R2403" t="str" cm="1">
        <f t="array" ref="R2403">INDEX($U$2:$U$6,ROUNDUP(K2403/$T$2,0))</f>
        <v>60-80%</v>
      </c>
      <c r="V2403">
        <v>0</v>
      </c>
    </row>
    <row r="2404" spans="1:22" x14ac:dyDescent="0.25">
      <c r="A2404" s="26">
        <v>3089</v>
      </c>
      <c r="B2404" s="96" t="s">
        <v>4987</v>
      </c>
      <c r="C2404">
        <v>182771101</v>
      </c>
      <c r="D2404" t="s">
        <v>2893</v>
      </c>
      <c r="E2404">
        <v>415.918216776051</v>
      </c>
      <c r="F2404">
        <f t="shared" si="283"/>
        <v>0.25849485194285332</v>
      </c>
      <c r="G2404" s="27">
        <v>45</v>
      </c>
      <c r="H2404">
        <f t="shared" si="284"/>
        <v>0.44575705327646808</v>
      </c>
      <c r="I2404">
        <f t="shared" si="285"/>
        <v>0.1152259034891832</v>
      </c>
      <c r="J2404" s="97">
        <v>2.5605756330929598E-3</v>
      </c>
      <c r="K2404" s="98">
        <v>2403</v>
      </c>
      <c r="L2404">
        <f t="shared" si="286"/>
        <v>23252.856073582483</v>
      </c>
      <c r="M2404">
        <f t="shared" si="287"/>
        <v>38.53063211026172</v>
      </c>
      <c r="N2404" t="e">
        <f t="shared" si="288"/>
        <v>#N/A</v>
      </c>
      <c r="O2404" t="str">
        <f t="shared" si="289"/>
        <v>NA</v>
      </c>
      <c r="P2404" t="e">
        <v>#N/A</v>
      </c>
      <c r="Q2404" t="e">
        <v>#N/A</v>
      </c>
      <c r="R2404" t="str" cm="1">
        <f t="array" ref="R2404">INDEX($U$2:$U$6,ROUNDUP(K2404/$T$2,0))</f>
        <v>60-80%</v>
      </c>
      <c r="V2404">
        <v>0</v>
      </c>
    </row>
    <row r="2405" spans="1:22" x14ac:dyDescent="0.25">
      <c r="A2405" s="26">
        <v>3722</v>
      </c>
      <c r="B2405" s="96" t="s">
        <v>1731</v>
      </c>
      <c r="C2405">
        <v>152481103</v>
      </c>
      <c r="D2405" t="s">
        <v>928</v>
      </c>
      <c r="E2405">
        <v>23592.237913381701</v>
      </c>
      <c r="F2405">
        <f t="shared" si="283"/>
        <v>14.662671170529336</v>
      </c>
      <c r="G2405" s="27">
        <v>202</v>
      </c>
      <c r="H2405">
        <f t="shared" si="284"/>
        <v>3.5169799565085674E-2</v>
      </c>
      <c r="I2405">
        <f t="shared" si="285"/>
        <v>0.51568320615627694</v>
      </c>
      <c r="J2405" s="97">
        <v>2.5528871591894899E-3</v>
      </c>
      <c r="K2405" s="98">
        <v>2404</v>
      </c>
      <c r="L2405">
        <f t="shared" si="286"/>
        <v>23267.518744753012</v>
      </c>
      <c r="M2405">
        <f t="shared" si="287"/>
        <v>38.014948904105445</v>
      </c>
      <c r="N2405" t="e">
        <f t="shared" si="288"/>
        <v>#N/A</v>
      </c>
      <c r="O2405" t="str">
        <f t="shared" si="289"/>
        <v>NA</v>
      </c>
      <c r="P2405" t="e">
        <v>#N/A</v>
      </c>
      <c r="Q2405" t="e">
        <v>#N/A</v>
      </c>
      <c r="R2405" t="str" cm="1">
        <f t="array" ref="R2405">INDEX($U$2:$U$6,ROUNDUP(K2405/$T$2,0))</f>
        <v>60-80%</v>
      </c>
      <c r="V2405">
        <v>0</v>
      </c>
    </row>
    <row r="2406" spans="1:22" x14ac:dyDescent="0.25">
      <c r="A2406" s="26">
        <v>3654</v>
      </c>
      <c r="B2406" s="96" t="s">
        <v>4988</v>
      </c>
      <c r="C2406">
        <v>43471101</v>
      </c>
      <c r="D2406" t="s">
        <v>1925</v>
      </c>
      <c r="E2406">
        <v>1938.41110103755</v>
      </c>
      <c r="F2406">
        <f t="shared" si="283"/>
        <v>1.2047303300419825</v>
      </c>
      <c r="G2406" s="27">
        <v>26</v>
      </c>
      <c r="H2406">
        <f t="shared" si="284"/>
        <v>5.4725499564947627E-2</v>
      </c>
      <c r="I2406">
        <f t="shared" si="285"/>
        <v>6.5929469152591721E-2</v>
      </c>
      <c r="J2406" s="97">
        <v>2.5357488135612201E-3</v>
      </c>
      <c r="K2406" s="98">
        <v>2405</v>
      </c>
      <c r="L2406">
        <f t="shared" si="286"/>
        <v>23268.723475083054</v>
      </c>
      <c r="M2406">
        <f t="shared" si="287"/>
        <v>37.949019434952852</v>
      </c>
      <c r="N2406" t="e">
        <f t="shared" si="288"/>
        <v>#N/A</v>
      </c>
      <c r="O2406" t="str">
        <f t="shared" si="289"/>
        <v>NA</v>
      </c>
      <c r="P2406" t="e">
        <v>#N/A</v>
      </c>
      <c r="Q2406" t="e">
        <v>#N/A</v>
      </c>
      <c r="R2406" t="str" cm="1">
        <f t="array" ref="R2406">INDEX($U$2:$U$6,ROUNDUP(K2406/$T$2,0))</f>
        <v>60-80%</v>
      </c>
      <c r="V2406">
        <v>0</v>
      </c>
    </row>
    <row r="2407" spans="1:22" x14ac:dyDescent="0.25">
      <c r="A2407" s="26">
        <v>2397</v>
      </c>
      <c r="B2407" s="96" t="s">
        <v>3193</v>
      </c>
      <c r="C2407">
        <v>82831109</v>
      </c>
      <c r="D2407" t="s">
        <v>1728</v>
      </c>
      <c r="E2407">
        <v>763.90316321032799</v>
      </c>
      <c r="F2407">
        <f t="shared" si="283"/>
        <v>0.47476890193308141</v>
      </c>
      <c r="G2407" s="27">
        <v>29</v>
      </c>
      <c r="H2407">
        <f t="shared" si="284"/>
        <v>0.15459684250581765</v>
      </c>
      <c r="I2407">
        <f t="shared" si="285"/>
        <v>7.3397773158808577E-2</v>
      </c>
      <c r="J2407" s="97">
        <v>2.53095769513133E-3</v>
      </c>
      <c r="K2407" s="98">
        <v>2406</v>
      </c>
      <c r="L2407">
        <f t="shared" si="286"/>
        <v>23269.198243984985</v>
      </c>
      <c r="M2407">
        <f t="shared" si="287"/>
        <v>37.875621661794042</v>
      </c>
      <c r="N2407" t="e">
        <f t="shared" si="288"/>
        <v>#N/A</v>
      </c>
      <c r="O2407" t="str">
        <f t="shared" si="289"/>
        <v>NA</v>
      </c>
      <c r="P2407" t="e">
        <v>#N/A</v>
      </c>
      <c r="Q2407" t="e">
        <v>#N/A</v>
      </c>
      <c r="R2407" t="str" cm="1">
        <f t="array" ref="R2407">INDEX($U$2:$U$6,ROUNDUP(K2407/$T$2,0))</f>
        <v>60-80%</v>
      </c>
      <c r="V2407">
        <v>0</v>
      </c>
    </row>
    <row r="2408" spans="1:22" x14ac:dyDescent="0.25">
      <c r="A2408" s="26">
        <v>1430</v>
      </c>
      <c r="B2408" s="96" t="s">
        <v>1428</v>
      </c>
      <c r="C2408">
        <v>103271101</v>
      </c>
      <c r="D2408" t="s">
        <v>310</v>
      </c>
      <c r="E2408">
        <v>14435.9237465603</v>
      </c>
      <c r="F2408">
        <f t="shared" si="283"/>
        <v>8.9719849263892488</v>
      </c>
      <c r="G2408" s="27">
        <v>69</v>
      </c>
      <c r="H2408">
        <f t="shared" si="284"/>
        <v>1.9372627645082453E-2</v>
      </c>
      <c r="I2408">
        <f t="shared" si="285"/>
        <v>0.17381092321623143</v>
      </c>
      <c r="J2408" s="97">
        <v>2.5189988871917599E-3</v>
      </c>
      <c r="K2408" s="98">
        <v>2407</v>
      </c>
      <c r="L2408">
        <f t="shared" si="286"/>
        <v>23278.170228911375</v>
      </c>
      <c r="M2408">
        <f t="shared" si="287"/>
        <v>37.701810738577812</v>
      </c>
      <c r="N2408" t="e">
        <f t="shared" si="288"/>
        <v>#N/A</v>
      </c>
      <c r="O2408" t="str">
        <f t="shared" si="289"/>
        <v>NA</v>
      </c>
      <c r="P2408" t="e">
        <v>#N/A</v>
      </c>
      <c r="Q2408" t="e">
        <v>#N/A</v>
      </c>
      <c r="R2408" t="str" cm="1">
        <f t="array" ref="R2408">INDEX($U$2:$U$6,ROUNDUP(K2408/$T$2,0))</f>
        <v>60-80%</v>
      </c>
      <c r="V2408">
        <v>0</v>
      </c>
    </row>
    <row r="2409" spans="1:22" x14ac:dyDescent="0.25">
      <c r="A2409" s="26">
        <v>9020</v>
      </c>
      <c r="B2409" s="96" t="s">
        <v>4989</v>
      </c>
      <c r="C2409">
        <v>102551101</v>
      </c>
      <c r="D2409" t="s">
        <v>2257</v>
      </c>
      <c r="E2409">
        <v>1068.5882034900401</v>
      </c>
      <c r="F2409">
        <f t="shared" si="283"/>
        <v>0.66413188532631451</v>
      </c>
      <c r="G2409" s="27">
        <v>12</v>
      </c>
      <c r="H2409">
        <f t="shared" si="284"/>
        <v>4.5479146963358849E-2</v>
      </c>
      <c r="I2409">
        <f t="shared" si="285"/>
        <v>3.0204151615808042E-2</v>
      </c>
      <c r="J2409" s="97">
        <v>2.51701263465067E-3</v>
      </c>
      <c r="K2409" s="98">
        <v>2408</v>
      </c>
      <c r="L2409">
        <f t="shared" si="286"/>
        <v>23278.8343607967</v>
      </c>
      <c r="M2409">
        <f t="shared" si="287"/>
        <v>37.671606586962007</v>
      </c>
      <c r="N2409" t="e">
        <f t="shared" si="288"/>
        <v>#N/A</v>
      </c>
      <c r="O2409" t="str">
        <f t="shared" si="289"/>
        <v>NA</v>
      </c>
      <c r="P2409" t="e">
        <v>#N/A</v>
      </c>
      <c r="Q2409" t="e">
        <v>#N/A</v>
      </c>
      <c r="R2409" t="str" cm="1">
        <f t="array" ref="R2409">INDEX($U$2:$U$6,ROUNDUP(K2409/$T$2,0))</f>
        <v>60-80%</v>
      </c>
      <c r="V2409">
        <v>0</v>
      </c>
    </row>
    <row r="2410" spans="1:22" x14ac:dyDescent="0.25">
      <c r="A2410" s="26">
        <v>5728</v>
      </c>
      <c r="B2410" s="96" t="s">
        <v>4990</v>
      </c>
      <c r="C2410">
        <v>24101101</v>
      </c>
      <c r="D2410" t="s">
        <v>1328</v>
      </c>
      <c r="E2410">
        <v>2571.5147504177999</v>
      </c>
      <c r="F2410">
        <f t="shared" si="283"/>
        <v>1.5982068057288998</v>
      </c>
      <c r="G2410" s="27">
        <v>80</v>
      </c>
      <c r="H2410">
        <f t="shared" si="284"/>
        <v>0.1259332515172526</v>
      </c>
      <c r="I2410">
        <f t="shared" si="285"/>
        <v>0.2012673796424424</v>
      </c>
      <c r="J2410" s="97">
        <v>2.5158422455305298E-3</v>
      </c>
      <c r="K2410" s="98">
        <v>2409</v>
      </c>
      <c r="L2410">
        <f t="shared" si="286"/>
        <v>23280.432567602427</v>
      </c>
      <c r="M2410">
        <f t="shared" si="287"/>
        <v>37.470339207319562</v>
      </c>
      <c r="N2410" t="e">
        <f t="shared" si="288"/>
        <v>#N/A</v>
      </c>
      <c r="O2410" t="str">
        <f t="shared" si="289"/>
        <v>NA</v>
      </c>
      <c r="P2410" t="e">
        <v>#N/A</v>
      </c>
      <c r="Q2410" t="e">
        <v>#N/A</v>
      </c>
      <c r="R2410" t="str" cm="1">
        <f t="array" ref="R2410">INDEX($U$2:$U$6,ROUNDUP(K2410/$T$2,0))</f>
        <v>60-80%</v>
      </c>
      <c r="V2410">
        <v>0</v>
      </c>
    </row>
    <row r="2411" spans="1:22" x14ac:dyDescent="0.25">
      <c r="A2411" s="26">
        <v>2399</v>
      </c>
      <c r="B2411" s="96" t="s">
        <v>3106</v>
      </c>
      <c r="C2411">
        <v>42811113</v>
      </c>
      <c r="D2411" t="s">
        <v>1267</v>
      </c>
      <c r="E2411">
        <v>2946.6356440862</v>
      </c>
      <c r="F2411">
        <f t="shared" si="283"/>
        <v>1.8313459565482908</v>
      </c>
      <c r="G2411" s="27">
        <v>25</v>
      </c>
      <c r="H2411">
        <f t="shared" si="284"/>
        <v>3.4332826453181427E-2</v>
      </c>
      <c r="I2411">
        <f t="shared" si="285"/>
        <v>6.2875282901907997E-2</v>
      </c>
      <c r="J2411" s="97">
        <v>2.5150113160763198E-3</v>
      </c>
      <c r="K2411" s="98">
        <v>2410</v>
      </c>
      <c r="L2411">
        <f t="shared" si="286"/>
        <v>23282.263913558974</v>
      </c>
      <c r="M2411">
        <f t="shared" si="287"/>
        <v>37.407463924417655</v>
      </c>
      <c r="N2411" t="e">
        <f t="shared" si="288"/>
        <v>#N/A</v>
      </c>
      <c r="O2411" t="str">
        <f t="shared" si="289"/>
        <v>NA</v>
      </c>
      <c r="P2411" t="e">
        <v>#N/A</v>
      </c>
      <c r="Q2411" t="e">
        <v>#N/A</v>
      </c>
      <c r="R2411" t="str" cm="1">
        <f t="array" ref="R2411">INDEX($U$2:$U$6,ROUNDUP(K2411/$T$2,0))</f>
        <v>60-80%</v>
      </c>
      <c r="V2411">
        <v>0</v>
      </c>
    </row>
    <row r="2412" spans="1:22" x14ac:dyDescent="0.25">
      <c r="A2412" s="26">
        <v>5291</v>
      </c>
      <c r="B2412" s="96" t="s">
        <v>4991</v>
      </c>
      <c r="C2412">
        <v>163661702</v>
      </c>
      <c r="D2412" t="s">
        <v>1706</v>
      </c>
      <c r="E2412">
        <v>31748.539902628301</v>
      </c>
      <c r="F2412">
        <f t="shared" si="283"/>
        <v>19.731845806481232</v>
      </c>
      <c r="G2412" s="27">
        <v>231</v>
      </c>
      <c r="H2412">
        <f t="shared" si="284"/>
        <v>2.9382012656408333E-2</v>
      </c>
      <c r="I2412">
        <f t="shared" si="285"/>
        <v>0.57976134322032924</v>
      </c>
      <c r="J2412" s="97">
        <v>2.5097893645901698E-3</v>
      </c>
      <c r="K2412" s="98">
        <v>2411</v>
      </c>
      <c r="L2412">
        <f t="shared" si="286"/>
        <v>23301.995759365454</v>
      </c>
      <c r="M2412">
        <f t="shared" si="287"/>
        <v>36.827702581197329</v>
      </c>
      <c r="N2412" t="e">
        <f t="shared" si="288"/>
        <v>#N/A</v>
      </c>
      <c r="O2412" t="str">
        <f t="shared" si="289"/>
        <v>NA</v>
      </c>
      <c r="P2412">
        <v>36.827702581197329</v>
      </c>
      <c r="Q2412" t="e">
        <v>#N/A</v>
      </c>
      <c r="R2412" t="str" cm="1">
        <f t="array" ref="R2412">INDEX($U$2:$U$6,ROUNDUP(K2412/$T$2,0))</f>
        <v>60-80%</v>
      </c>
      <c r="V2412">
        <v>2.4842803030303031</v>
      </c>
    </row>
    <row r="2413" spans="1:22" x14ac:dyDescent="0.25">
      <c r="A2413" s="26">
        <v>2843</v>
      </c>
      <c r="B2413" s="96" t="s">
        <v>2204</v>
      </c>
      <c r="C2413">
        <v>153081112</v>
      </c>
      <c r="D2413" t="s">
        <v>1429</v>
      </c>
      <c r="E2413">
        <v>10549.735636552599</v>
      </c>
      <c r="F2413">
        <f t="shared" si="283"/>
        <v>6.5567033166889992</v>
      </c>
      <c r="G2413" s="27">
        <v>92</v>
      </c>
      <c r="H2413">
        <f t="shared" si="284"/>
        <v>3.5209405206066691E-2</v>
      </c>
      <c r="I2413">
        <f t="shared" si="285"/>
        <v>0.23085762389326436</v>
      </c>
      <c r="J2413" s="97">
        <v>2.50932199883983E-3</v>
      </c>
      <c r="K2413" s="98">
        <v>2412</v>
      </c>
      <c r="L2413">
        <f t="shared" si="286"/>
        <v>23308.552462682143</v>
      </c>
      <c r="M2413">
        <f t="shared" si="287"/>
        <v>36.596844957304064</v>
      </c>
      <c r="N2413" t="e">
        <f t="shared" si="288"/>
        <v>#N/A</v>
      </c>
      <c r="O2413" t="str">
        <f t="shared" si="289"/>
        <v>NA</v>
      </c>
      <c r="P2413" t="e">
        <v>#N/A</v>
      </c>
      <c r="Q2413" t="e">
        <v>#N/A</v>
      </c>
      <c r="R2413" t="str" cm="1">
        <f t="array" ref="R2413">INDEX($U$2:$U$6,ROUNDUP(K2413/$T$2,0))</f>
        <v>60-80%</v>
      </c>
      <c r="V2413">
        <v>0</v>
      </c>
    </row>
    <row r="2414" spans="1:22" x14ac:dyDescent="0.25">
      <c r="A2414" s="26">
        <v>7112</v>
      </c>
      <c r="B2414" s="96" t="s">
        <v>2364</v>
      </c>
      <c r="C2414">
        <v>43182103</v>
      </c>
      <c r="D2414" t="s">
        <v>1047</v>
      </c>
      <c r="E2414">
        <v>13544.3225401329</v>
      </c>
      <c r="F2414">
        <f t="shared" si="283"/>
        <v>8.4178511747252323</v>
      </c>
      <c r="G2414" s="27">
        <v>154</v>
      </c>
      <c r="H2414">
        <f t="shared" si="284"/>
        <v>4.5796118593163286E-2</v>
      </c>
      <c r="I2414">
        <f t="shared" si="285"/>
        <v>0.38550491069731563</v>
      </c>
      <c r="J2414" s="97">
        <v>2.5032786408916599E-3</v>
      </c>
      <c r="K2414" s="98">
        <v>2413</v>
      </c>
      <c r="L2414">
        <f t="shared" si="286"/>
        <v>23316.970313856869</v>
      </c>
      <c r="M2414">
        <f t="shared" si="287"/>
        <v>36.21134004660675</v>
      </c>
      <c r="N2414" t="e">
        <f t="shared" si="288"/>
        <v>#N/A</v>
      </c>
      <c r="O2414" t="str">
        <f t="shared" si="289"/>
        <v>NA</v>
      </c>
      <c r="P2414" t="e">
        <v>#N/A</v>
      </c>
      <c r="Q2414" t="e">
        <v>#N/A</v>
      </c>
      <c r="R2414" t="str" cm="1">
        <f t="array" ref="R2414">INDEX($U$2:$U$6,ROUNDUP(K2414/$T$2,0))</f>
        <v>60-80%</v>
      </c>
      <c r="V2414">
        <v>0</v>
      </c>
    </row>
    <row r="2415" spans="1:22" x14ac:dyDescent="0.25">
      <c r="A2415" s="26">
        <v>637</v>
      </c>
      <c r="B2415" s="96" t="s">
        <v>2452</v>
      </c>
      <c r="C2415">
        <v>43071101</v>
      </c>
      <c r="D2415" t="s">
        <v>1141</v>
      </c>
      <c r="E2415">
        <v>4469.2889047784502</v>
      </c>
      <c r="F2415">
        <f t="shared" si="283"/>
        <v>2.7776811092470171</v>
      </c>
      <c r="G2415" s="27">
        <v>77</v>
      </c>
      <c r="H2415">
        <f t="shared" si="284"/>
        <v>6.9169420158729414E-2</v>
      </c>
      <c r="I2415">
        <f t="shared" si="285"/>
        <v>0.19213059171247249</v>
      </c>
      <c r="J2415" s="97">
        <v>2.49520248977237E-3</v>
      </c>
      <c r="K2415" s="98">
        <v>2414</v>
      </c>
      <c r="L2415">
        <f t="shared" si="286"/>
        <v>23319.747994966117</v>
      </c>
      <c r="M2415">
        <f t="shared" si="287"/>
        <v>36.01920945489428</v>
      </c>
      <c r="N2415" t="e">
        <f t="shared" si="288"/>
        <v>#N/A</v>
      </c>
      <c r="O2415" t="str">
        <f t="shared" si="289"/>
        <v>NA</v>
      </c>
      <c r="P2415" t="e">
        <v>#N/A</v>
      </c>
      <c r="Q2415" t="e">
        <v>#N/A</v>
      </c>
      <c r="R2415" t="str" cm="1">
        <f t="array" ref="R2415">INDEX($U$2:$U$6,ROUNDUP(K2415/$T$2,0))</f>
        <v>60-80%</v>
      </c>
      <c r="V2415">
        <v>0</v>
      </c>
    </row>
    <row r="2416" spans="1:22" x14ac:dyDescent="0.25">
      <c r="A2416" s="26">
        <v>551</v>
      </c>
      <c r="B2416" s="96" t="s">
        <v>2468</v>
      </c>
      <c r="C2416">
        <v>83531103</v>
      </c>
      <c r="D2416" t="s">
        <v>2467</v>
      </c>
      <c r="E2416">
        <v>1226.57960902795</v>
      </c>
      <c r="F2416">
        <f t="shared" si="283"/>
        <v>0.76232418211805475</v>
      </c>
      <c r="G2416" s="27">
        <v>134</v>
      </c>
      <c r="H2416">
        <f t="shared" si="284"/>
        <v>0.43849921218367621</v>
      </c>
      <c r="I2416">
        <f t="shared" si="285"/>
        <v>0.3342785532873323</v>
      </c>
      <c r="J2416" s="97">
        <v>2.4946160693084499E-3</v>
      </c>
      <c r="K2416" s="98">
        <v>2415</v>
      </c>
      <c r="L2416">
        <f t="shared" si="286"/>
        <v>23320.510319148234</v>
      </c>
      <c r="M2416">
        <f t="shared" si="287"/>
        <v>35.684930901606947</v>
      </c>
      <c r="N2416" t="e">
        <f t="shared" si="288"/>
        <v>#N/A</v>
      </c>
      <c r="O2416" t="str">
        <f t="shared" si="289"/>
        <v>NA</v>
      </c>
      <c r="P2416" t="e">
        <v>#N/A</v>
      </c>
      <c r="Q2416" t="e">
        <v>#N/A</v>
      </c>
      <c r="R2416" t="str" cm="1">
        <f t="array" ref="R2416">INDEX($U$2:$U$6,ROUNDUP(K2416/$T$2,0))</f>
        <v>60-80%</v>
      </c>
      <c r="V2416">
        <v>0</v>
      </c>
    </row>
    <row r="2417" spans="1:22" x14ac:dyDescent="0.25">
      <c r="A2417" s="26">
        <v>4532</v>
      </c>
      <c r="B2417" s="96" t="s">
        <v>4992</v>
      </c>
      <c r="C2417">
        <v>182731102</v>
      </c>
      <c r="D2417" t="s">
        <v>2610</v>
      </c>
      <c r="E2417">
        <v>12591.579525699701</v>
      </c>
      <c r="F2417">
        <f t="shared" si="283"/>
        <v>7.8257175423863892</v>
      </c>
      <c r="G2417" s="27">
        <v>180</v>
      </c>
      <c r="H2417">
        <f t="shared" si="284"/>
        <v>5.6784827613951434E-2</v>
      </c>
      <c r="I2417">
        <f t="shared" si="285"/>
        <v>0.44438202159988677</v>
      </c>
      <c r="J2417" s="97">
        <v>2.4687890088882598E-3</v>
      </c>
      <c r="K2417" s="98">
        <v>2416</v>
      </c>
      <c r="L2417">
        <f t="shared" si="286"/>
        <v>23328.33603669062</v>
      </c>
      <c r="M2417">
        <f t="shared" si="287"/>
        <v>35.240548880007061</v>
      </c>
      <c r="N2417" t="e">
        <f t="shared" si="288"/>
        <v>#N/A</v>
      </c>
      <c r="O2417" t="str">
        <f t="shared" si="289"/>
        <v>NA</v>
      </c>
      <c r="P2417" t="e">
        <v>#N/A</v>
      </c>
      <c r="Q2417" t="e">
        <v>#N/A</v>
      </c>
      <c r="R2417" t="str" cm="1">
        <f t="array" ref="R2417">INDEX($U$2:$U$6,ROUNDUP(K2417/$T$2,0))</f>
        <v>60-80%</v>
      </c>
      <c r="V2417">
        <v>0</v>
      </c>
    </row>
    <row r="2418" spans="1:22" x14ac:dyDescent="0.25">
      <c r="A2418" s="26">
        <v>2736</v>
      </c>
      <c r="B2418" s="96" t="s">
        <v>2110</v>
      </c>
      <c r="C2418">
        <v>14161108</v>
      </c>
      <c r="D2418" t="s">
        <v>2109</v>
      </c>
      <c r="E2418">
        <v>4400.5556564752596</v>
      </c>
      <c r="F2418">
        <f t="shared" si="283"/>
        <v>2.7349631177596394</v>
      </c>
      <c r="G2418" s="27">
        <v>112</v>
      </c>
      <c r="H2418">
        <f t="shared" si="284"/>
        <v>0.10015997932947492</v>
      </c>
      <c r="I2418">
        <f t="shared" si="285"/>
        <v>0.27393384934168175</v>
      </c>
      <c r="J2418" s="97">
        <v>2.4458379405507299E-3</v>
      </c>
      <c r="K2418" s="98">
        <v>2417</v>
      </c>
      <c r="L2418">
        <f t="shared" si="286"/>
        <v>23331.07099980838</v>
      </c>
      <c r="M2418">
        <f t="shared" si="287"/>
        <v>34.96661503066538</v>
      </c>
      <c r="N2418" t="e">
        <f t="shared" si="288"/>
        <v>#N/A</v>
      </c>
      <c r="O2418" t="str">
        <f t="shared" si="289"/>
        <v>NA</v>
      </c>
      <c r="P2418" t="e">
        <v>#N/A</v>
      </c>
      <c r="Q2418" t="e">
        <v>#N/A</v>
      </c>
      <c r="R2418" t="str" cm="1">
        <f t="array" ref="R2418">INDEX($U$2:$U$6,ROUNDUP(K2418/$T$2,0))</f>
        <v>60-80%</v>
      </c>
      <c r="V2418">
        <v>0</v>
      </c>
    </row>
    <row r="2419" spans="1:22" x14ac:dyDescent="0.25">
      <c r="A2419" s="26">
        <v>4245</v>
      </c>
      <c r="B2419" s="96" t="s">
        <v>3498</v>
      </c>
      <c r="C2419">
        <v>42721104</v>
      </c>
      <c r="D2419" t="s">
        <v>962</v>
      </c>
      <c r="E2419">
        <v>862.057683611475</v>
      </c>
      <c r="F2419">
        <f t="shared" si="283"/>
        <v>0.5357723328846955</v>
      </c>
      <c r="G2419" s="27">
        <v>93</v>
      </c>
      <c r="H2419">
        <f t="shared" si="284"/>
        <v>0.4212349825055447</v>
      </c>
      <c r="I2419">
        <f t="shared" si="285"/>
        <v>0.22568604926963959</v>
      </c>
      <c r="J2419" s="97">
        <v>2.4267317125767698E-3</v>
      </c>
      <c r="K2419" s="98">
        <v>2418</v>
      </c>
      <c r="L2419">
        <f t="shared" si="286"/>
        <v>23331.606772141266</v>
      </c>
      <c r="M2419">
        <f t="shared" si="287"/>
        <v>34.74092898139574</v>
      </c>
      <c r="N2419" t="e">
        <f t="shared" si="288"/>
        <v>#N/A</v>
      </c>
      <c r="O2419" t="str">
        <f t="shared" si="289"/>
        <v>NA</v>
      </c>
      <c r="P2419" t="e">
        <v>#N/A</v>
      </c>
      <c r="Q2419" t="e">
        <v>#N/A</v>
      </c>
      <c r="R2419" t="str" cm="1">
        <f t="array" ref="R2419">INDEX($U$2:$U$6,ROUNDUP(K2419/$T$2,0))</f>
        <v>60-80%</v>
      </c>
      <c r="V2419">
        <v>0</v>
      </c>
    </row>
    <row r="2420" spans="1:22" x14ac:dyDescent="0.25">
      <c r="A2420" s="26">
        <v>9993</v>
      </c>
      <c r="B2420" s="96" t="s">
        <v>4993</v>
      </c>
      <c r="C2420">
        <v>83481109</v>
      </c>
      <c r="D2420" t="s">
        <v>3240</v>
      </c>
      <c r="E2420">
        <v>1328.3865450068299</v>
      </c>
      <c r="F2420">
        <f t="shared" si="283"/>
        <v>0.82559760410617145</v>
      </c>
      <c r="G2420" s="27">
        <v>14</v>
      </c>
      <c r="H2420">
        <f t="shared" si="284"/>
        <v>4.1142674500422853E-2</v>
      </c>
      <c r="I2420">
        <f t="shared" si="285"/>
        <v>3.3967293494069184E-2</v>
      </c>
      <c r="J2420" s="97">
        <v>2.4262352495763701E-3</v>
      </c>
      <c r="K2420" s="98">
        <v>2419</v>
      </c>
      <c r="L2420">
        <f t="shared" si="286"/>
        <v>23332.432369745373</v>
      </c>
      <c r="M2420">
        <f t="shared" si="287"/>
        <v>34.706961687901668</v>
      </c>
      <c r="N2420" t="e">
        <f t="shared" si="288"/>
        <v>#N/A</v>
      </c>
      <c r="O2420" t="str">
        <f t="shared" si="289"/>
        <v>NA</v>
      </c>
      <c r="P2420" t="e">
        <v>#N/A</v>
      </c>
      <c r="Q2420" t="e">
        <v>#N/A</v>
      </c>
      <c r="R2420" t="str" cm="1">
        <f t="array" ref="R2420">INDEX($U$2:$U$6,ROUNDUP(K2420/$T$2,0))</f>
        <v>60-80%</v>
      </c>
      <c r="V2420">
        <v>0</v>
      </c>
    </row>
    <row r="2421" spans="1:22" x14ac:dyDescent="0.25">
      <c r="A2421" s="26">
        <v>1421</v>
      </c>
      <c r="B2421" s="96" t="s">
        <v>784</v>
      </c>
      <c r="C2421">
        <v>103031101</v>
      </c>
      <c r="D2421" t="s">
        <v>783</v>
      </c>
      <c r="E2421">
        <v>25888.955396494501</v>
      </c>
      <c r="F2421">
        <f t="shared" si="283"/>
        <v>16.090090364508701</v>
      </c>
      <c r="G2421" s="27">
        <v>207</v>
      </c>
      <c r="H2421">
        <f t="shared" si="284"/>
        <v>3.1145456531618518E-2</v>
      </c>
      <c r="I2421">
        <f t="shared" si="285"/>
        <v>0.50113321003761968</v>
      </c>
      <c r="J2421" s="97">
        <v>2.4209333818242498E-3</v>
      </c>
      <c r="K2421" s="98">
        <v>2420</v>
      </c>
      <c r="L2421">
        <f t="shared" si="286"/>
        <v>23348.522460109882</v>
      </c>
      <c r="M2421">
        <f t="shared" si="287"/>
        <v>34.205828477864046</v>
      </c>
      <c r="N2421" t="e">
        <f t="shared" si="288"/>
        <v>#N/A</v>
      </c>
      <c r="O2421" t="str">
        <f t="shared" si="289"/>
        <v>NA</v>
      </c>
      <c r="P2421" t="e">
        <v>#N/A</v>
      </c>
      <c r="Q2421" t="e">
        <v>#N/A</v>
      </c>
      <c r="R2421" t="str" cm="1">
        <f t="array" ref="R2421">INDEX($U$2:$U$6,ROUNDUP(K2421/$T$2,0))</f>
        <v>60-80%</v>
      </c>
      <c r="V2421">
        <v>0</v>
      </c>
    </row>
    <row r="2422" spans="1:22" x14ac:dyDescent="0.25">
      <c r="A2422" s="26">
        <v>4226</v>
      </c>
      <c r="B2422" s="96" t="s">
        <v>4994</v>
      </c>
      <c r="C2422">
        <v>192251102</v>
      </c>
      <c r="D2422" t="s">
        <v>203</v>
      </c>
      <c r="E2422">
        <v>1329.77933855316</v>
      </c>
      <c r="F2422">
        <f t="shared" si="283"/>
        <v>0.82646323092178986</v>
      </c>
      <c r="G2422" s="27">
        <v>32</v>
      </c>
      <c r="H2422">
        <f t="shared" si="284"/>
        <v>9.2844871448671012E-2</v>
      </c>
      <c r="I2422">
        <f t="shared" si="285"/>
        <v>7.6732872431986884E-2</v>
      </c>
      <c r="J2422" s="97">
        <v>2.3979022634995901E-3</v>
      </c>
      <c r="K2422" s="98">
        <v>2421</v>
      </c>
      <c r="L2422">
        <f t="shared" si="286"/>
        <v>23349.348923340804</v>
      </c>
      <c r="M2422">
        <f t="shared" si="287"/>
        <v>34.129095605432056</v>
      </c>
      <c r="N2422" t="e">
        <f t="shared" si="288"/>
        <v>#N/A</v>
      </c>
      <c r="O2422" t="str">
        <f t="shared" si="289"/>
        <v>NA</v>
      </c>
      <c r="P2422" t="e">
        <v>#N/A</v>
      </c>
      <c r="Q2422" t="e">
        <v>#N/A</v>
      </c>
      <c r="R2422" t="str" cm="1">
        <f t="array" ref="R2422">INDEX($U$2:$U$6,ROUNDUP(K2422/$T$2,0))</f>
        <v>60-80%</v>
      </c>
      <c r="V2422">
        <v>0</v>
      </c>
    </row>
    <row r="2423" spans="1:22" x14ac:dyDescent="0.25">
      <c r="A2423" s="26">
        <v>3489</v>
      </c>
      <c r="B2423" s="96" t="s">
        <v>4995</v>
      </c>
      <c r="C2423">
        <v>152491101</v>
      </c>
      <c r="D2423" t="s">
        <v>1807</v>
      </c>
      <c r="E2423">
        <v>14897.593924065201</v>
      </c>
      <c r="F2423">
        <f t="shared" si="283"/>
        <v>9.2589148067527667</v>
      </c>
      <c r="G2423" s="27">
        <v>116</v>
      </c>
      <c r="H2423">
        <f t="shared" si="284"/>
        <v>2.9934080757043246E-2</v>
      </c>
      <c r="I2423">
        <f t="shared" si="285"/>
        <v>0.27715710354792078</v>
      </c>
      <c r="J2423" s="97">
        <v>2.38928537541311E-3</v>
      </c>
      <c r="K2423" s="98">
        <v>2422</v>
      </c>
      <c r="L2423">
        <f t="shared" si="286"/>
        <v>23358.607838147556</v>
      </c>
      <c r="M2423">
        <f t="shared" si="287"/>
        <v>33.851938501884135</v>
      </c>
      <c r="N2423" t="e">
        <f t="shared" si="288"/>
        <v>#N/A</v>
      </c>
      <c r="O2423" t="str">
        <f t="shared" si="289"/>
        <v>NA</v>
      </c>
      <c r="P2423" t="e">
        <v>#N/A</v>
      </c>
      <c r="Q2423" t="e">
        <v>#N/A</v>
      </c>
      <c r="R2423" t="str" cm="1">
        <f t="array" ref="R2423">INDEX($U$2:$U$6,ROUNDUP(K2423/$T$2,0))</f>
        <v>60-80%</v>
      </c>
      <c r="V2423">
        <v>0</v>
      </c>
    </row>
    <row r="2424" spans="1:22" x14ac:dyDescent="0.25">
      <c r="A2424" s="26">
        <v>9667</v>
      </c>
      <c r="B2424" s="96" t="s">
        <v>4996</v>
      </c>
      <c r="C2424">
        <v>42042101</v>
      </c>
      <c r="D2424" t="s">
        <v>4997</v>
      </c>
      <c r="E2424">
        <v>2179.35428005024</v>
      </c>
      <c r="F2424">
        <f t="shared" si="283"/>
        <v>1.3544774891549036</v>
      </c>
      <c r="G2424" s="27">
        <v>22</v>
      </c>
      <c r="H2424">
        <f t="shared" si="284"/>
        <v>3.8732595274435247E-2</v>
      </c>
      <c r="I2424">
        <f t="shared" si="285"/>
        <v>5.2462428395770137E-2</v>
      </c>
      <c r="J2424" s="97">
        <v>2.3846558361713698E-3</v>
      </c>
      <c r="K2424" s="98">
        <v>2423</v>
      </c>
      <c r="L2424">
        <f t="shared" si="286"/>
        <v>23359.962315636712</v>
      </c>
      <c r="M2424">
        <f t="shared" si="287"/>
        <v>33.799476073488364</v>
      </c>
      <c r="N2424" t="e">
        <f t="shared" si="288"/>
        <v>#N/A</v>
      </c>
      <c r="O2424" t="str">
        <f t="shared" si="289"/>
        <v>NA</v>
      </c>
      <c r="P2424" t="e">
        <v>#N/A</v>
      </c>
      <c r="Q2424" t="e">
        <v>#N/A</v>
      </c>
      <c r="R2424" t="str" cm="1">
        <f t="array" ref="R2424">INDEX($U$2:$U$6,ROUNDUP(K2424/$T$2,0))</f>
        <v>60-80%</v>
      </c>
      <c r="V2424">
        <v>0</v>
      </c>
    </row>
    <row r="2425" spans="1:22" x14ac:dyDescent="0.25">
      <c r="A2425" s="26">
        <v>8228</v>
      </c>
      <c r="B2425" s="96" t="s">
        <v>4998</v>
      </c>
      <c r="C2425">
        <v>182131104</v>
      </c>
      <c r="D2425" t="s">
        <v>3684</v>
      </c>
      <c r="E2425">
        <v>97.0432624674837</v>
      </c>
      <c r="F2425">
        <f t="shared" si="283"/>
        <v>6.0312779656608889E-2</v>
      </c>
      <c r="G2425" s="27">
        <v>8</v>
      </c>
      <c r="H2425">
        <f t="shared" si="284"/>
        <v>0.3146648058129381</v>
      </c>
      <c r="I2425">
        <f t="shared" si="285"/>
        <v>1.8978309098685361E-2</v>
      </c>
      <c r="J2425" s="97">
        <v>2.3722886373356701E-3</v>
      </c>
      <c r="K2425" s="98">
        <v>2424</v>
      </c>
      <c r="L2425">
        <f t="shared" si="286"/>
        <v>23360.022628416369</v>
      </c>
      <c r="M2425">
        <f t="shared" si="287"/>
        <v>33.780497764389679</v>
      </c>
      <c r="N2425" t="e">
        <f t="shared" si="288"/>
        <v>#N/A</v>
      </c>
      <c r="O2425" t="str">
        <f t="shared" si="289"/>
        <v>NA</v>
      </c>
      <c r="P2425" t="e">
        <v>#N/A</v>
      </c>
      <c r="Q2425" t="e">
        <v>#N/A</v>
      </c>
      <c r="R2425" t="str" cm="1">
        <f t="array" ref="R2425">INDEX($U$2:$U$6,ROUNDUP(K2425/$T$2,0))</f>
        <v>60-80%</v>
      </c>
      <c r="V2425">
        <v>0</v>
      </c>
    </row>
    <row r="2426" spans="1:22" x14ac:dyDescent="0.25">
      <c r="A2426" s="26">
        <v>4259</v>
      </c>
      <c r="B2426" s="96" t="s">
        <v>1315</v>
      </c>
      <c r="C2426">
        <v>152261106</v>
      </c>
      <c r="D2426" t="s">
        <v>471</v>
      </c>
      <c r="E2426">
        <v>17715.992939172898</v>
      </c>
      <c r="F2426">
        <f t="shared" si="283"/>
        <v>11.010561180343629</v>
      </c>
      <c r="G2426" s="27">
        <v>124</v>
      </c>
      <c r="H2426">
        <f t="shared" si="284"/>
        <v>2.6708176665568115E-2</v>
      </c>
      <c r="I2426">
        <f t="shared" si="285"/>
        <v>0.29407201319166382</v>
      </c>
      <c r="J2426" s="97">
        <v>2.3715484934811598E-3</v>
      </c>
      <c r="K2426" s="98">
        <v>2425</v>
      </c>
      <c r="L2426">
        <f t="shared" si="286"/>
        <v>23371.033189596714</v>
      </c>
      <c r="M2426">
        <f t="shared" si="287"/>
        <v>33.486425751198013</v>
      </c>
      <c r="N2426" t="e">
        <f t="shared" si="288"/>
        <v>#N/A</v>
      </c>
      <c r="O2426" t="str">
        <f t="shared" si="289"/>
        <v>NA</v>
      </c>
      <c r="P2426" t="e">
        <v>#N/A</v>
      </c>
      <c r="Q2426" t="e">
        <v>#N/A</v>
      </c>
      <c r="R2426" t="str" cm="1">
        <f t="array" ref="R2426">INDEX($U$2:$U$6,ROUNDUP(K2426/$T$2,0))</f>
        <v>60-80%</v>
      </c>
      <c r="V2426">
        <v>0</v>
      </c>
    </row>
    <row r="2427" spans="1:22" x14ac:dyDescent="0.25">
      <c r="A2427" s="26">
        <v>9364</v>
      </c>
      <c r="B2427" s="96" t="s">
        <v>4999</v>
      </c>
      <c r="C2427">
        <v>163661702</v>
      </c>
      <c r="D2427" t="s">
        <v>1706</v>
      </c>
      <c r="E2427">
        <v>977.91209146243398</v>
      </c>
      <c r="F2427">
        <f t="shared" si="283"/>
        <v>0.6077763153899528</v>
      </c>
      <c r="G2427" s="27">
        <v>7</v>
      </c>
      <c r="H2427">
        <f t="shared" si="284"/>
        <v>2.7299001762676942E-2</v>
      </c>
      <c r="I2427">
        <f t="shared" si="285"/>
        <v>1.6591686705143618E-2</v>
      </c>
      <c r="J2427" s="97">
        <v>2.37024095787766E-3</v>
      </c>
      <c r="K2427" s="98">
        <v>2426</v>
      </c>
      <c r="L2427">
        <f t="shared" si="286"/>
        <v>23371.640965912105</v>
      </c>
      <c r="M2427">
        <f t="shared" si="287"/>
        <v>33.469834064492872</v>
      </c>
      <c r="N2427" t="e">
        <f t="shared" si="288"/>
        <v>#N/A</v>
      </c>
      <c r="O2427" t="str">
        <f t="shared" si="289"/>
        <v>NA</v>
      </c>
      <c r="P2427" t="e">
        <v>#N/A</v>
      </c>
      <c r="Q2427" t="e">
        <v>#N/A</v>
      </c>
      <c r="R2427" t="str" cm="1">
        <f t="array" ref="R2427">INDEX($U$2:$U$6,ROUNDUP(K2427/$T$2,0))</f>
        <v>60-80%</v>
      </c>
      <c r="V2427">
        <v>0</v>
      </c>
    </row>
    <row r="2428" spans="1:22" x14ac:dyDescent="0.25">
      <c r="A2428" s="26">
        <v>5480</v>
      </c>
      <c r="B2428" s="96" t="s">
        <v>5000</v>
      </c>
      <c r="C2428">
        <v>43292102</v>
      </c>
      <c r="D2428" t="s">
        <v>615</v>
      </c>
      <c r="E2428">
        <v>187.73254595644599</v>
      </c>
      <c r="F2428">
        <f t="shared" si="283"/>
        <v>0.11667653570941329</v>
      </c>
      <c r="G2428" s="27">
        <v>6</v>
      </c>
      <c r="H2428">
        <f t="shared" si="284"/>
        <v>0.12185884750400373</v>
      </c>
      <c r="I2428">
        <f t="shared" si="285"/>
        <v>1.4218068172308839E-2</v>
      </c>
      <c r="J2428" s="97">
        <v>2.3696780287181399E-3</v>
      </c>
      <c r="K2428" s="98">
        <v>2427</v>
      </c>
      <c r="L2428">
        <f t="shared" si="286"/>
        <v>23371.757642447814</v>
      </c>
      <c r="M2428">
        <f t="shared" si="287"/>
        <v>33.45561599632056</v>
      </c>
      <c r="N2428" t="e">
        <f t="shared" si="288"/>
        <v>#N/A</v>
      </c>
      <c r="O2428" t="str">
        <f t="shared" si="289"/>
        <v>NA</v>
      </c>
      <c r="P2428" t="e">
        <v>#N/A</v>
      </c>
      <c r="Q2428" t="e">
        <v>#N/A</v>
      </c>
      <c r="R2428" t="str" cm="1">
        <f t="array" ref="R2428">INDEX($U$2:$U$6,ROUNDUP(K2428/$T$2,0))</f>
        <v>60-80%</v>
      </c>
      <c r="V2428">
        <v>0</v>
      </c>
    </row>
    <row r="2429" spans="1:22" x14ac:dyDescent="0.25">
      <c r="A2429" s="26">
        <v>1607</v>
      </c>
      <c r="B2429" s="96" t="s">
        <v>2195</v>
      </c>
      <c r="C2429">
        <v>42811113</v>
      </c>
      <c r="D2429" t="s">
        <v>1267</v>
      </c>
      <c r="E2429">
        <v>11750.7223742965</v>
      </c>
      <c r="F2429">
        <f t="shared" si="283"/>
        <v>7.3031214259145427</v>
      </c>
      <c r="G2429" s="27">
        <v>87</v>
      </c>
      <c r="H2429">
        <f t="shared" si="284"/>
        <v>2.815925229036358E-2</v>
      </c>
      <c r="I2429">
        <f t="shared" si="285"/>
        <v>0.20565043873948741</v>
      </c>
      <c r="J2429" s="97">
        <v>2.3637981464308898E-3</v>
      </c>
      <c r="K2429" s="98">
        <v>2428</v>
      </c>
      <c r="L2429">
        <f t="shared" si="286"/>
        <v>23379.060763873727</v>
      </c>
      <c r="M2429">
        <f t="shared" si="287"/>
        <v>33.249965557581071</v>
      </c>
      <c r="N2429" t="e">
        <f t="shared" si="288"/>
        <v>#N/A</v>
      </c>
      <c r="O2429" t="str">
        <f t="shared" si="289"/>
        <v>NA</v>
      </c>
      <c r="P2429" t="e">
        <v>#N/A</v>
      </c>
      <c r="Q2429" t="e">
        <v>#N/A</v>
      </c>
      <c r="R2429" t="str" cm="1">
        <f t="array" ref="R2429">INDEX($U$2:$U$6,ROUNDUP(K2429/$T$2,0))</f>
        <v>60-80%</v>
      </c>
      <c r="V2429">
        <v>0</v>
      </c>
    </row>
    <row r="2430" spans="1:22" x14ac:dyDescent="0.25">
      <c r="A2430" s="26">
        <v>4343</v>
      </c>
      <c r="B2430" s="96" t="s">
        <v>2425</v>
      </c>
      <c r="C2430">
        <v>42261101</v>
      </c>
      <c r="D2430" t="s">
        <v>697</v>
      </c>
      <c r="E2430">
        <v>5809.1132779005602</v>
      </c>
      <c r="F2430">
        <f t="shared" si="283"/>
        <v>3.6103873697331013</v>
      </c>
      <c r="G2430" s="27">
        <v>34</v>
      </c>
      <c r="H2430">
        <f t="shared" si="284"/>
        <v>2.2256258621389784E-2</v>
      </c>
      <c r="I2430">
        <f t="shared" si="285"/>
        <v>8.0353715024179123E-2</v>
      </c>
      <c r="J2430" s="97">
        <v>2.3633445595346802E-3</v>
      </c>
      <c r="K2430" s="98">
        <v>2429</v>
      </c>
      <c r="L2430">
        <f t="shared" si="286"/>
        <v>23382.671151243459</v>
      </c>
      <c r="M2430">
        <f t="shared" si="287"/>
        <v>33.16961184255689</v>
      </c>
      <c r="N2430" t="e">
        <f t="shared" si="288"/>
        <v>#N/A</v>
      </c>
      <c r="O2430" t="str">
        <f t="shared" si="289"/>
        <v>NA</v>
      </c>
      <c r="P2430" t="e">
        <v>#N/A</v>
      </c>
      <c r="Q2430" t="e">
        <v>#N/A</v>
      </c>
      <c r="R2430" t="str" cm="1">
        <f t="array" ref="R2430">INDEX($U$2:$U$6,ROUNDUP(K2430/$T$2,0))</f>
        <v>60-80%</v>
      </c>
      <c r="V2430">
        <v>0</v>
      </c>
    </row>
    <row r="2431" spans="1:22" x14ac:dyDescent="0.25">
      <c r="A2431" s="26">
        <v>4341</v>
      </c>
      <c r="B2431" s="96" t="s">
        <v>2050</v>
      </c>
      <c r="C2431">
        <v>153082106</v>
      </c>
      <c r="D2431" t="s">
        <v>332</v>
      </c>
      <c r="E2431">
        <v>5918.8129567495398</v>
      </c>
      <c r="F2431">
        <f t="shared" si="283"/>
        <v>3.6785661632999003</v>
      </c>
      <c r="G2431" s="27">
        <v>45</v>
      </c>
      <c r="H2431">
        <f t="shared" si="284"/>
        <v>2.879214666347293E-2</v>
      </c>
      <c r="I2431">
        <f t="shared" si="285"/>
        <v>0.10591381648501964</v>
      </c>
      <c r="J2431" s="97">
        <v>2.3536403663337699E-3</v>
      </c>
      <c r="K2431" s="98">
        <v>2430</v>
      </c>
      <c r="L2431">
        <f t="shared" si="286"/>
        <v>23386.34971740676</v>
      </c>
      <c r="M2431">
        <f t="shared" si="287"/>
        <v>33.063698026071869</v>
      </c>
      <c r="N2431" t="e">
        <f t="shared" si="288"/>
        <v>#N/A</v>
      </c>
      <c r="O2431" t="str">
        <f t="shared" si="289"/>
        <v>NA</v>
      </c>
      <c r="P2431" t="e">
        <v>#N/A</v>
      </c>
      <c r="Q2431" t="e">
        <v>#N/A</v>
      </c>
      <c r="R2431" t="str" cm="1">
        <f t="array" ref="R2431">INDEX($U$2:$U$6,ROUNDUP(K2431/$T$2,0))</f>
        <v>60-80%</v>
      </c>
      <c r="V2431">
        <v>0</v>
      </c>
    </row>
    <row r="2432" spans="1:22" x14ac:dyDescent="0.25">
      <c r="A2432" s="26">
        <v>6831</v>
      </c>
      <c r="B2432" s="96" t="s">
        <v>2607</v>
      </c>
      <c r="C2432">
        <v>252691104</v>
      </c>
      <c r="D2432" t="s">
        <v>2192</v>
      </c>
      <c r="E2432">
        <v>6119.89618148723</v>
      </c>
      <c r="F2432">
        <f t="shared" si="283"/>
        <v>3.803540199805612</v>
      </c>
      <c r="G2432" s="27">
        <v>39</v>
      </c>
      <c r="H2432">
        <f t="shared" si="284"/>
        <v>2.408605766397947E-2</v>
      </c>
      <c r="I2432">
        <f t="shared" si="285"/>
        <v>9.1612288579781959E-2</v>
      </c>
      <c r="J2432" s="97">
        <v>2.3490330405072299E-3</v>
      </c>
      <c r="K2432" s="98">
        <v>2431</v>
      </c>
      <c r="L2432">
        <f t="shared" si="286"/>
        <v>23390.153257606566</v>
      </c>
      <c r="M2432">
        <f t="shared" si="287"/>
        <v>32.972085737492087</v>
      </c>
      <c r="N2432" t="e">
        <f t="shared" si="288"/>
        <v>#N/A</v>
      </c>
      <c r="O2432" t="str">
        <f t="shared" si="289"/>
        <v>NA</v>
      </c>
      <c r="P2432" t="e">
        <v>#N/A</v>
      </c>
      <c r="Q2432" t="e">
        <v>#N/A</v>
      </c>
      <c r="R2432" t="str" cm="1">
        <f t="array" ref="R2432">INDEX($U$2:$U$6,ROUNDUP(K2432/$T$2,0))</f>
        <v>60-80%</v>
      </c>
      <c r="V2432">
        <v>0</v>
      </c>
    </row>
    <row r="2433" spans="1:22" x14ac:dyDescent="0.25">
      <c r="A2433" s="26">
        <v>10358</v>
      </c>
      <c r="B2433" s="96" t="s">
        <v>5001</v>
      </c>
      <c r="C2433">
        <v>43311102</v>
      </c>
      <c r="D2433" t="s">
        <v>375</v>
      </c>
      <c r="E2433">
        <v>585.35927499490799</v>
      </c>
      <c r="F2433">
        <f t="shared" si="283"/>
        <v>0.36380315412983716</v>
      </c>
      <c r="G2433" s="27">
        <v>5</v>
      </c>
      <c r="H2433">
        <f t="shared" si="284"/>
        <v>3.1908799707500074E-2</v>
      </c>
      <c r="I2433">
        <f t="shared" si="285"/>
        <v>1.1608521978085751E-2</v>
      </c>
      <c r="J2433" s="97">
        <v>2.3217043956171501E-3</v>
      </c>
      <c r="K2433" s="98">
        <v>2432</v>
      </c>
      <c r="L2433">
        <f t="shared" si="286"/>
        <v>23390.517060760696</v>
      </c>
      <c r="M2433">
        <f t="shared" si="287"/>
        <v>32.960477215514004</v>
      </c>
      <c r="N2433" t="e">
        <f t="shared" si="288"/>
        <v>#N/A</v>
      </c>
      <c r="O2433" t="str">
        <f t="shared" si="289"/>
        <v>NA</v>
      </c>
      <c r="P2433" t="e">
        <v>#N/A</v>
      </c>
      <c r="Q2433" t="e">
        <v>#N/A</v>
      </c>
      <c r="R2433" t="str" cm="1">
        <f t="array" ref="R2433">INDEX($U$2:$U$6,ROUNDUP(K2433/$T$2,0))</f>
        <v>60-80%</v>
      </c>
      <c r="V2433">
        <v>0</v>
      </c>
    </row>
    <row r="2434" spans="1:22" x14ac:dyDescent="0.25">
      <c r="A2434" s="26">
        <v>822</v>
      </c>
      <c r="B2434" s="96" t="s">
        <v>2901</v>
      </c>
      <c r="C2434">
        <v>183071101</v>
      </c>
      <c r="D2434" t="s">
        <v>1708</v>
      </c>
      <c r="E2434">
        <v>6901.1377608988496</v>
      </c>
      <c r="F2434">
        <f t="shared" si="283"/>
        <v>4.289084997451118</v>
      </c>
      <c r="G2434" s="27">
        <v>61</v>
      </c>
      <c r="H2434">
        <f t="shared" si="284"/>
        <v>3.288027541057454E-2</v>
      </c>
      <c r="I2434">
        <f t="shared" si="285"/>
        <v>0.14102629597555616</v>
      </c>
      <c r="J2434" s="97">
        <v>2.31190649140256E-3</v>
      </c>
      <c r="K2434" s="98">
        <v>2433</v>
      </c>
      <c r="L2434">
        <f t="shared" si="286"/>
        <v>23394.806145758146</v>
      </c>
      <c r="M2434">
        <f t="shared" si="287"/>
        <v>32.819450919538447</v>
      </c>
      <c r="N2434" t="e">
        <f t="shared" si="288"/>
        <v>#N/A</v>
      </c>
      <c r="O2434" t="str">
        <f t="shared" si="289"/>
        <v>NA</v>
      </c>
      <c r="P2434" t="e">
        <v>#N/A</v>
      </c>
      <c r="Q2434" t="e">
        <v>#N/A</v>
      </c>
      <c r="R2434" t="str" cm="1">
        <f t="array" ref="R2434">INDEX($U$2:$U$6,ROUNDUP(K2434/$T$2,0))</f>
        <v>60-80%</v>
      </c>
      <c r="V2434">
        <v>0</v>
      </c>
    </row>
    <row r="2435" spans="1:22" x14ac:dyDescent="0.25">
      <c r="A2435" s="26">
        <v>1876</v>
      </c>
      <c r="B2435" s="96" t="s">
        <v>5002</v>
      </c>
      <c r="C2435">
        <v>182291102</v>
      </c>
      <c r="D2435" t="s">
        <v>3182</v>
      </c>
      <c r="E2435">
        <v>3167.0883118112802</v>
      </c>
      <c r="F2435">
        <f t="shared" ref="F2435:F2498" si="290">E2435/1609</f>
        <v>1.9683581801188814</v>
      </c>
      <c r="G2435" s="27">
        <v>66</v>
      </c>
      <c r="H2435">
        <f t="shared" ref="H2435:H2498" si="291">I2435/F2435</f>
        <v>7.6897601540389077E-2</v>
      </c>
      <c r="I2435">
        <f t="shared" ref="I2435:I2498" si="292">IFERROR(J2435*G2435,0)</f>
        <v>0.15136202302354715</v>
      </c>
      <c r="J2435" s="97">
        <v>2.2933639852052599E-3</v>
      </c>
      <c r="K2435" s="98">
        <v>2434</v>
      </c>
      <c r="L2435">
        <f t="shared" ref="L2435:L2498" si="293">L2434+F2435</f>
        <v>23396.774503938264</v>
      </c>
      <c r="M2435">
        <f t="shared" ref="M2435:M2498" si="294">M2434-I2435</f>
        <v>32.668088896514902</v>
      </c>
      <c r="N2435" t="e">
        <f t="shared" ref="N2435:N2498" si="295">IF(B2435=O2435,M2435,NA())</f>
        <v>#N/A</v>
      </c>
      <c r="O2435" t="str">
        <f t="shared" ref="O2435:O2498" si="296">IFERROR(VLOOKUP(B2435,$AE$2:$AE$420,1,FALSE),"NA")</f>
        <v>NA</v>
      </c>
      <c r="P2435" t="e">
        <v>#N/A</v>
      </c>
      <c r="Q2435" t="e">
        <v>#N/A</v>
      </c>
      <c r="R2435" t="str" cm="1">
        <f t="array" ref="R2435">INDEX($U$2:$U$6,ROUNDUP(K2435/$T$2,0))</f>
        <v>60-80%</v>
      </c>
      <c r="V2435">
        <v>0</v>
      </c>
    </row>
    <row r="2436" spans="1:22" x14ac:dyDescent="0.25">
      <c r="A2436" s="26">
        <v>5363</v>
      </c>
      <c r="B2436" s="96" t="s">
        <v>1832</v>
      </c>
      <c r="C2436">
        <v>82841101</v>
      </c>
      <c r="D2436" t="s">
        <v>1322</v>
      </c>
      <c r="E2436">
        <v>7578.3101545016498</v>
      </c>
      <c r="F2436">
        <f t="shared" si="290"/>
        <v>4.7099503757002177</v>
      </c>
      <c r="G2436" s="27">
        <v>44</v>
      </c>
      <c r="H2436">
        <f t="shared" si="291"/>
        <v>2.1327435630562584E-2</v>
      </c>
      <c r="I2436">
        <f t="shared" si="292"/>
        <v>0.10045116346089045</v>
      </c>
      <c r="J2436" s="97">
        <v>2.2829809877475101E-3</v>
      </c>
      <c r="K2436" s="98">
        <v>2435</v>
      </c>
      <c r="L2436">
        <f t="shared" si="293"/>
        <v>23401.484454313966</v>
      </c>
      <c r="M2436">
        <f t="shared" si="294"/>
        <v>32.567637733054013</v>
      </c>
      <c r="N2436" t="e">
        <f t="shared" si="295"/>
        <v>#N/A</v>
      </c>
      <c r="O2436" t="str">
        <f t="shared" si="296"/>
        <v>NA</v>
      </c>
      <c r="P2436" t="e">
        <v>#N/A</v>
      </c>
      <c r="Q2436" t="e">
        <v>#N/A</v>
      </c>
      <c r="R2436" t="str" cm="1">
        <f t="array" ref="R2436">INDEX($U$2:$U$6,ROUNDUP(K2436/$T$2,0))</f>
        <v>60-80%</v>
      </c>
      <c r="V2436">
        <v>0.59</v>
      </c>
    </row>
    <row r="2437" spans="1:22" x14ac:dyDescent="0.25">
      <c r="A2437" s="26">
        <v>3635</v>
      </c>
      <c r="B2437" s="96" t="s">
        <v>3025</v>
      </c>
      <c r="C2437">
        <v>183071101</v>
      </c>
      <c r="D2437" t="s">
        <v>1708</v>
      </c>
      <c r="E2437">
        <v>1732.60648933826</v>
      </c>
      <c r="F2437">
        <f t="shared" si="290"/>
        <v>1.0768219324662895</v>
      </c>
      <c r="G2437" s="27">
        <v>48</v>
      </c>
      <c r="H2437">
        <f t="shared" si="291"/>
        <v>0.10154173152265147</v>
      </c>
      <c r="I2437">
        <f t="shared" si="292"/>
        <v>0.10934236356419472</v>
      </c>
      <c r="J2437" s="97">
        <v>2.2779659075873901E-3</v>
      </c>
      <c r="K2437" s="98">
        <v>2436</v>
      </c>
      <c r="L2437">
        <f t="shared" si="293"/>
        <v>23402.561276246433</v>
      </c>
      <c r="M2437">
        <f t="shared" si="294"/>
        <v>32.458295369489818</v>
      </c>
      <c r="N2437" t="e">
        <f t="shared" si="295"/>
        <v>#N/A</v>
      </c>
      <c r="O2437" t="str">
        <f t="shared" si="296"/>
        <v>NA</v>
      </c>
      <c r="P2437" t="e">
        <v>#N/A</v>
      </c>
      <c r="Q2437" t="e">
        <v>#N/A</v>
      </c>
      <c r="R2437" t="str" cm="1">
        <f t="array" ref="R2437">INDEX($U$2:$U$6,ROUNDUP(K2437/$T$2,0))</f>
        <v>60-80%</v>
      </c>
      <c r="V2437">
        <v>0</v>
      </c>
    </row>
    <row r="2438" spans="1:22" x14ac:dyDescent="0.25">
      <c r="A2438" s="26">
        <v>4348</v>
      </c>
      <c r="B2438" s="96" t="s">
        <v>2753</v>
      </c>
      <c r="C2438">
        <v>42151104</v>
      </c>
      <c r="D2438" t="s">
        <v>1535</v>
      </c>
      <c r="E2438">
        <v>3970.21308309815</v>
      </c>
      <c r="F2438">
        <f t="shared" si="290"/>
        <v>2.4675034699180549</v>
      </c>
      <c r="G2438" s="27">
        <v>36</v>
      </c>
      <c r="H2438">
        <f t="shared" si="291"/>
        <v>3.3210782225892445E-2</v>
      </c>
      <c r="I2438">
        <f t="shared" si="292"/>
        <v>8.1947720381082473E-2</v>
      </c>
      <c r="J2438" s="97">
        <v>2.27632556614118E-3</v>
      </c>
      <c r="K2438" s="98">
        <v>2437</v>
      </c>
      <c r="L2438">
        <f t="shared" si="293"/>
        <v>23405.028779716351</v>
      </c>
      <c r="M2438">
        <f t="shared" si="294"/>
        <v>32.376347649108737</v>
      </c>
      <c r="N2438" t="e">
        <f t="shared" si="295"/>
        <v>#N/A</v>
      </c>
      <c r="O2438" t="str">
        <f t="shared" si="296"/>
        <v>NA</v>
      </c>
      <c r="P2438" t="e">
        <v>#N/A</v>
      </c>
      <c r="Q2438" t="e">
        <v>#N/A</v>
      </c>
      <c r="R2438" t="str" cm="1">
        <f t="array" ref="R2438">INDEX($U$2:$U$6,ROUNDUP(K2438/$T$2,0))</f>
        <v>60-80%</v>
      </c>
      <c r="V2438">
        <v>0</v>
      </c>
    </row>
    <row r="2439" spans="1:22" x14ac:dyDescent="0.25">
      <c r="A2439" s="26">
        <v>9525</v>
      </c>
      <c r="B2439" s="96" t="s">
        <v>1878</v>
      </c>
      <c r="C2439">
        <v>82841102</v>
      </c>
      <c r="D2439" t="s">
        <v>1032</v>
      </c>
      <c r="E2439">
        <v>7867.72923810065</v>
      </c>
      <c r="F2439">
        <f t="shared" si="290"/>
        <v>4.889825505345339</v>
      </c>
      <c r="G2439" s="27">
        <v>42</v>
      </c>
      <c r="H2439">
        <f t="shared" si="291"/>
        <v>1.9530074926297058E-2</v>
      </c>
      <c r="I2439">
        <f t="shared" si="292"/>
        <v>9.5498658495912839E-2</v>
      </c>
      <c r="J2439" s="97">
        <v>2.2737775832360201E-3</v>
      </c>
      <c r="K2439" s="98">
        <v>2438</v>
      </c>
      <c r="L2439">
        <f t="shared" si="293"/>
        <v>23409.918605221697</v>
      </c>
      <c r="M2439">
        <f t="shared" si="294"/>
        <v>32.280848990612824</v>
      </c>
      <c r="N2439" t="e">
        <f t="shared" si="295"/>
        <v>#N/A</v>
      </c>
      <c r="O2439" t="str">
        <f t="shared" si="296"/>
        <v>NA</v>
      </c>
      <c r="P2439" t="e">
        <v>#N/A</v>
      </c>
      <c r="Q2439" t="e">
        <v>#N/A</v>
      </c>
      <c r="R2439" t="str" cm="1">
        <f t="array" ref="R2439">INDEX($U$2:$U$6,ROUNDUP(K2439/$T$2,0))</f>
        <v>60-80%</v>
      </c>
      <c r="V2439">
        <v>0</v>
      </c>
    </row>
    <row r="2440" spans="1:22" x14ac:dyDescent="0.25">
      <c r="A2440" s="26">
        <v>7227</v>
      </c>
      <c r="B2440" s="96" t="s">
        <v>2752</v>
      </c>
      <c r="C2440">
        <v>42011107</v>
      </c>
      <c r="D2440" t="s">
        <v>1261</v>
      </c>
      <c r="E2440">
        <v>1280.0187904849899</v>
      </c>
      <c r="F2440">
        <f t="shared" si="290"/>
        <v>0.79553684927594159</v>
      </c>
      <c r="G2440" s="27">
        <v>14</v>
      </c>
      <c r="H2440">
        <f t="shared" si="291"/>
        <v>3.9959090732648542E-2</v>
      </c>
      <c r="I2440">
        <f t="shared" si="292"/>
        <v>3.1788929141382698E-2</v>
      </c>
      <c r="J2440" s="97">
        <v>2.2706377958130498E-3</v>
      </c>
      <c r="K2440" s="98">
        <v>2439</v>
      </c>
      <c r="L2440">
        <f t="shared" si="293"/>
        <v>23410.714142070974</v>
      </c>
      <c r="M2440">
        <f t="shared" si="294"/>
        <v>32.24906006147144</v>
      </c>
      <c r="N2440" t="e">
        <f t="shared" si="295"/>
        <v>#N/A</v>
      </c>
      <c r="O2440" t="str">
        <f t="shared" si="296"/>
        <v>NA</v>
      </c>
      <c r="P2440" t="e">
        <v>#N/A</v>
      </c>
      <c r="Q2440" t="e">
        <v>#N/A</v>
      </c>
      <c r="R2440" t="str" cm="1">
        <f t="array" ref="R2440">INDEX($U$2:$U$6,ROUNDUP(K2440/$T$2,0))</f>
        <v>60-80%</v>
      </c>
      <c r="V2440">
        <v>0</v>
      </c>
    </row>
    <row r="2441" spans="1:22" x14ac:dyDescent="0.25">
      <c r="A2441" s="26">
        <v>649</v>
      </c>
      <c r="B2441" s="96" t="s">
        <v>965</v>
      </c>
      <c r="C2441">
        <v>103031102</v>
      </c>
      <c r="D2441" t="s">
        <v>519</v>
      </c>
      <c r="E2441">
        <v>23726.193149765</v>
      </c>
      <c r="F2441">
        <f t="shared" si="290"/>
        <v>14.745924891090739</v>
      </c>
      <c r="G2441" s="27">
        <v>183</v>
      </c>
      <c r="H2441">
        <f t="shared" si="291"/>
        <v>2.8140687148908206E-2</v>
      </c>
      <c r="I2441">
        <f t="shared" si="292"/>
        <v>0.41496045908148282</v>
      </c>
      <c r="J2441" s="97">
        <v>2.26754349224854E-3</v>
      </c>
      <c r="K2441" s="98">
        <v>2440</v>
      </c>
      <c r="L2441">
        <f t="shared" si="293"/>
        <v>23425.460066962063</v>
      </c>
      <c r="M2441">
        <f t="shared" si="294"/>
        <v>31.834099602389955</v>
      </c>
      <c r="N2441" t="e">
        <f t="shared" si="295"/>
        <v>#N/A</v>
      </c>
      <c r="O2441" t="str">
        <f t="shared" si="296"/>
        <v>NA</v>
      </c>
      <c r="P2441" t="e">
        <v>#N/A</v>
      </c>
      <c r="Q2441" t="e">
        <v>#N/A</v>
      </c>
      <c r="R2441" t="str" cm="1">
        <f t="array" ref="R2441">INDEX($U$2:$U$6,ROUNDUP(K2441/$T$2,0))</f>
        <v>60-80%</v>
      </c>
      <c r="V2441">
        <v>0</v>
      </c>
    </row>
    <row r="2442" spans="1:22" x14ac:dyDescent="0.25">
      <c r="A2442" s="26">
        <v>2752</v>
      </c>
      <c r="B2442" s="96" t="s">
        <v>5003</v>
      </c>
      <c r="C2442">
        <v>42561107</v>
      </c>
      <c r="D2442" t="s">
        <v>560</v>
      </c>
      <c r="E2442">
        <v>875.31778695291598</v>
      </c>
      <c r="F2442">
        <f t="shared" si="290"/>
        <v>0.54401354067925167</v>
      </c>
      <c r="G2442" s="27">
        <v>166</v>
      </c>
      <c r="H2442">
        <f t="shared" si="291"/>
        <v>0.69099922055181295</v>
      </c>
      <c r="I2442">
        <f t="shared" si="292"/>
        <v>0.37591293257899489</v>
      </c>
      <c r="J2442" s="97">
        <v>2.2645357384276799E-3</v>
      </c>
      <c r="K2442" s="98">
        <v>2441</v>
      </c>
      <c r="L2442">
        <f t="shared" si="293"/>
        <v>23426.004080502742</v>
      </c>
      <c r="M2442">
        <f t="shared" si="294"/>
        <v>31.45818666981096</v>
      </c>
      <c r="N2442" t="e">
        <f t="shared" si="295"/>
        <v>#N/A</v>
      </c>
      <c r="O2442" t="str">
        <f t="shared" si="296"/>
        <v>NA</v>
      </c>
      <c r="P2442" t="e">
        <v>#N/A</v>
      </c>
      <c r="Q2442" t="e">
        <v>#N/A</v>
      </c>
      <c r="R2442" t="str" cm="1">
        <f t="array" ref="R2442">INDEX($U$2:$U$6,ROUNDUP(K2442/$T$2,0))</f>
        <v>60-80%</v>
      </c>
      <c r="V2442">
        <v>0</v>
      </c>
    </row>
    <row r="2443" spans="1:22" x14ac:dyDescent="0.25">
      <c r="A2443" s="26">
        <v>8081</v>
      </c>
      <c r="B2443" s="96" t="s">
        <v>1780</v>
      </c>
      <c r="C2443">
        <v>83622106</v>
      </c>
      <c r="D2443" t="s">
        <v>974</v>
      </c>
      <c r="E2443">
        <v>6323.0477736489102</v>
      </c>
      <c r="F2443">
        <f t="shared" si="290"/>
        <v>3.9297997350210752</v>
      </c>
      <c r="G2443" s="27">
        <v>50</v>
      </c>
      <c r="H2443">
        <f t="shared" si="291"/>
        <v>2.8729176450855331E-2</v>
      </c>
      <c r="I2443">
        <f t="shared" si="292"/>
        <v>0.11289991000394499</v>
      </c>
      <c r="J2443" s="97">
        <v>2.2579982000788998E-3</v>
      </c>
      <c r="K2443" s="98">
        <v>2442</v>
      </c>
      <c r="L2443">
        <f t="shared" si="293"/>
        <v>23429.933880237764</v>
      </c>
      <c r="M2443">
        <f t="shared" si="294"/>
        <v>31.345286759807014</v>
      </c>
      <c r="N2443" t="e">
        <f t="shared" si="295"/>
        <v>#N/A</v>
      </c>
      <c r="O2443" t="str">
        <f t="shared" si="296"/>
        <v>NA</v>
      </c>
      <c r="P2443" t="e">
        <v>#N/A</v>
      </c>
      <c r="Q2443" t="e">
        <v>#N/A</v>
      </c>
      <c r="R2443" t="str" cm="1">
        <f t="array" ref="R2443">INDEX($U$2:$U$6,ROUNDUP(K2443/$T$2,0))</f>
        <v>60-80%</v>
      </c>
      <c r="V2443">
        <v>0</v>
      </c>
    </row>
    <row r="2444" spans="1:22" x14ac:dyDescent="0.25">
      <c r="A2444" s="26">
        <v>365</v>
      </c>
      <c r="B2444" s="96" t="s">
        <v>3574</v>
      </c>
      <c r="C2444">
        <v>182971101</v>
      </c>
      <c r="D2444" t="s">
        <v>2551</v>
      </c>
      <c r="E2444">
        <v>1836.8422092189301</v>
      </c>
      <c r="F2444">
        <f t="shared" si="290"/>
        <v>1.1416048534611125</v>
      </c>
      <c r="G2444" s="27">
        <v>111</v>
      </c>
      <c r="H2444">
        <f t="shared" si="291"/>
        <v>0.21885688633776676</v>
      </c>
      <c r="I2444">
        <f t="shared" si="292"/>
        <v>0.24984808365658159</v>
      </c>
      <c r="J2444" s="97">
        <v>2.25088363654578E-3</v>
      </c>
      <c r="K2444" s="98">
        <v>2443</v>
      </c>
      <c r="L2444">
        <f t="shared" si="293"/>
        <v>23431.075485091227</v>
      </c>
      <c r="M2444">
        <f t="shared" si="294"/>
        <v>31.095438676150433</v>
      </c>
      <c r="N2444" t="e">
        <f t="shared" si="295"/>
        <v>#N/A</v>
      </c>
      <c r="O2444" t="str">
        <f t="shared" si="296"/>
        <v>NA</v>
      </c>
      <c r="P2444" t="e">
        <v>#N/A</v>
      </c>
      <c r="Q2444" t="e">
        <v>#N/A</v>
      </c>
      <c r="R2444" t="str" cm="1">
        <f t="array" ref="R2444">INDEX($U$2:$U$6,ROUNDUP(K2444/$T$2,0))</f>
        <v>60-80%</v>
      </c>
      <c r="V2444">
        <v>0</v>
      </c>
    </row>
    <row r="2445" spans="1:22" x14ac:dyDescent="0.25">
      <c r="A2445" s="26">
        <v>707</v>
      </c>
      <c r="B2445" s="96" t="s">
        <v>3600</v>
      </c>
      <c r="C2445">
        <v>182222104</v>
      </c>
      <c r="D2445" t="s">
        <v>2960</v>
      </c>
      <c r="E2445">
        <v>4358.99558185358</v>
      </c>
      <c r="F2445">
        <f t="shared" si="290"/>
        <v>2.7091333634888626</v>
      </c>
      <c r="G2445" s="27">
        <v>28</v>
      </c>
      <c r="H2445">
        <f t="shared" si="291"/>
        <v>2.3144335268684785E-2</v>
      </c>
      <c r="I2445">
        <f t="shared" si="292"/>
        <v>6.2701090852165922E-2</v>
      </c>
      <c r="J2445" s="97">
        <v>2.2393246732916399E-3</v>
      </c>
      <c r="K2445" s="98">
        <v>2444</v>
      </c>
      <c r="L2445">
        <f t="shared" si="293"/>
        <v>23433.784618454716</v>
      </c>
      <c r="M2445">
        <f t="shared" si="294"/>
        <v>31.032737585298268</v>
      </c>
      <c r="N2445" t="e">
        <f t="shared" si="295"/>
        <v>#N/A</v>
      </c>
      <c r="O2445" t="str">
        <f t="shared" si="296"/>
        <v>NA</v>
      </c>
      <c r="P2445" t="e">
        <v>#N/A</v>
      </c>
      <c r="Q2445" t="e">
        <v>#N/A</v>
      </c>
      <c r="R2445" t="str" cm="1">
        <f t="array" ref="R2445">INDEX($U$2:$U$6,ROUNDUP(K2445/$T$2,0))</f>
        <v>60-80%</v>
      </c>
      <c r="V2445">
        <v>0</v>
      </c>
    </row>
    <row r="2446" spans="1:22" x14ac:dyDescent="0.25">
      <c r="A2446" s="26">
        <v>7540</v>
      </c>
      <c r="B2446" s="96" t="s">
        <v>2344</v>
      </c>
      <c r="C2446">
        <v>43351106</v>
      </c>
      <c r="D2446" t="s">
        <v>870</v>
      </c>
      <c r="E2446">
        <v>1914.8889720295001</v>
      </c>
      <c r="F2446">
        <f t="shared" si="290"/>
        <v>1.1901112318393412</v>
      </c>
      <c r="G2446" s="27">
        <v>20</v>
      </c>
      <c r="H2446">
        <f t="shared" si="291"/>
        <v>3.7611934330818664E-2</v>
      </c>
      <c r="I2446">
        <f t="shared" si="292"/>
        <v>4.4762385498311005E-2</v>
      </c>
      <c r="J2446" s="97">
        <v>2.2381192749155502E-3</v>
      </c>
      <c r="K2446" s="98">
        <v>2445</v>
      </c>
      <c r="L2446">
        <f t="shared" si="293"/>
        <v>23434.974729686557</v>
      </c>
      <c r="M2446">
        <f t="shared" si="294"/>
        <v>30.987975199799958</v>
      </c>
      <c r="N2446" t="e">
        <f t="shared" si="295"/>
        <v>#N/A</v>
      </c>
      <c r="O2446" t="str">
        <f t="shared" si="296"/>
        <v>NA</v>
      </c>
      <c r="P2446" t="e">
        <v>#N/A</v>
      </c>
      <c r="Q2446" t="e">
        <v>#N/A</v>
      </c>
      <c r="R2446" t="str" cm="1">
        <f t="array" ref="R2446">INDEX($U$2:$U$6,ROUNDUP(K2446/$T$2,0))</f>
        <v>60-80%</v>
      </c>
      <c r="V2446">
        <v>0</v>
      </c>
    </row>
    <row r="2447" spans="1:22" x14ac:dyDescent="0.25">
      <c r="A2447" s="26">
        <v>9432</v>
      </c>
      <c r="B2447" s="96" t="s">
        <v>2953</v>
      </c>
      <c r="C2447">
        <v>42841111</v>
      </c>
      <c r="D2447" t="s">
        <v>1580</v>
      </c>
      <c r="E2447">
        <v>12164.263484031901</v>
      </c>
      <c r="F2447">
        <f t="shared" si="290"/>
        <v>7.5601388962286515</v>
      </c>
      <c r="G2447" s="27">
        <v>71</v>
      </c>
      <c r="H2447">
        <f t="shared" si="291"/>
        <v>2.0993475559437931E-2</v>
      </c>
      <c r="I2447">
        <f t="shared" si="292"/>
        <v>0.15871359114393224</v>
      </c>
      <c r="J2447" s="97">
        <v>2.2354026921680599E-3</v>
      </c>
      <c r="K2447" s="98">
        <v>2446</v>
      </c>
      <c r="L2447">
        <f t="shared" si="293"/>
        <v>23442.534868582785</v>
      </c>
      <c r="M2447">
        <f t="shared" si="294"/>
        <v>30.829261608656026</v>
      </c>
      <c r="N2447" t="e">
        <f t="shared" si="295"/>
        <v>#N/A</v>
      </c>
      <c r="O2447" t="str">
        <f t="shared" si="296"/>
        <v>NA</v>
      </c>
      <c r="P2447" t="e">
        <v>#N/A</v>
      </c>
      <c r="Q2447" t="e">
        <v>#N/A</v>
      </c>
      <c r="R2447" t="str" cm="1">
        <f t="array" ref="R2447">INDEX($U$2:$U$6,ROUNDUP(K2447/$T$2,0))</f>
        <v>60-80%</v>
      </c>
      <c r="V2447">
        <v>0</v>
      </c>
    </row>
    <row r="2448" spans="1:22" x14ac:dyDescent="0.25">
      <c r="A2448" s="26">
        <v>2414</v>
      </c>
      <c r="B2448" s="96" t="s">
        <v>1172</v>
      </c>
      <c r="C2448">
        <v>163751102</v>
      </c>
      <c r="D2448" t="s">
        <v>554</v>
      </c>
      <c r="E2448">
        <v>17350.604704662601</v>
      </c>
      <c r="F2448">
        <f t="shared" si="290"/>
        <v>10.783470916508763</v>
      </c>
      <c r="G2448" s="27">
        <v>132</v>
      </c>
      <c r="H2448">
        <f t="shared" si="291"/>
        <v>2.7358044586906795E-2</v>
      </c>
      <c r="I2448">
        <f t="shared" si="292"/>
        <v>0.29501467813545945</v>
      </c>
      <c r="J2448" s="97">
        <v>2.2349596828443899E-3</v>
      </c>
      <c r="K2448" s="98">
        <v>2447</v>
      </c>
      <c r="L2448">
        <f t="shared" si="293"/>
        <v>23453.318339499292</v>
      </c>
      <c r="M2448">
        <f t="shared" si="294"/>
        <v>30.534246930520567</v>
      </c>
      <c r="N2448" t="e">
        <f t="shared" si="295"/>
        <v>#N/A</v>
      </c>
      <c r="O2448" t="str">
        <f t="shared" si="296"/>
        <v>NA</v>
      </c>
      <c r="P2448" t="e">
        <v>#N/A</v>
      </c>
      <c r="Q2448" t="e">
        <v>#N/A</v>
      </c>
      <c r="R2448" t="str" cm="1">
        <f t="array" ref="R2448">INDEX($U$2:$U$6,ROUNDUP(K2448/$T$2,0))</f>
        <v>60-80%</v>
      </c>
      <c r="V2448">
        <v>0</v>
      </c>
    </row>
    <row r="2449" spans="1:22" x14ac:dyDescent="0.25">
      <c r="A2449" s="26">
        <v>7039</v>
      </c>
      <c r="B2449" s="96" t="s">
        <v>5004</v>
      </c>
      <c r="C2449">
        <v>42481101</v>
      </c>
      <c r="D2449" t="s">
        <v>2583</v>
      </c>
      <c r="E2449">
        <v>2690.5619154311398</v>
      </c>
      <c r="F2449">
        <f t="shared" si="290"/>
        <v>1.6721950997086015</v>
      </c>
      <c r="G2449" s="27">
        <v>19</v>
      </c>
      <c r="H2449">
        <f t="shared" si="291"/>
        <v>2.5314569326606841E-2</v>
      </c>
      <c r="I2449">
        <f t="shared" si="292"/>
        <v>4.2330898779185631E-2</v>
      </c>
      <c r="J2449" s="97">
        <v>2.2279420410097699E-3</v>
      </c>
      <c r="K2449" s="98">
        <v>2448</v>
      </c>
      <c r="L2449">
        <f t="shared" si="293"/>
        <v>23454.990534599001</v>
      </c>
      <c r="M2449">
        <f t="shared" si="294"/>
        <v>30.491916031741383</v>
      </c>
      <c r="N2449">
        <f t="shared" si="295"/>
        <v>30.491916031741383</v>
      </c>
      <c r="O2449" t="str">
        <f t="shared" si="296"/>
        <v>IGNACIO 1101CB</v>
      </c>
      <c r="P2449" t="e">
        <v>#N/A</v>
      </c>
      <c r="Q2449" t="e">
        <v>#N/A</v>
      </c>
      <c r="R2449" t="str" cm="1">
        <f t="array" ref="R2449">INDEX($U$2:$U$6,ROUNDUP(K2449/$T$2,0))</f>
        <v>60-80%</v>
      </c>
      <c r="V2449">
        <v>0</v>
      </c>
    </row>
    <row r="2450" spans="1:22" x14ac:dyDescent="0.25">
      <c r="A2450" s="26">
        <v>6713</v>
      </c>
      <c r="B2450" s="96" t="s">
        <v>3399</v>
      </c>
      <c r="C2450">
        <v>182371112</v>
      </c>
      <c r="D2450" t="s">
        <v>3046</v>
      </c>
      <c r="E2450">
        <v>8226.4087993545108</v>
      </c>
      <c r="F2450">
        <f t="shared" si="290"/>
        <v>5.1127463016497892</v>
      </c>
      <c r="G2450" s="27">
        <v>48</v>
      </c>
      <c r="H2450">
        <f t="shared" si="291"/>
        <v>2.0880123478451498E-2</v>
      </c>
      <c r="I2450">
        <f t="shared" si="292"/>
        <v>0.10675477409244383</v>
      </c>
      <c r="J2450" s="97">
        <v>2.2240577935925799E-3</v>
      </c>
      <c r="K2450" s="98">
        <v>2449</v>
      </c>
      <c r="L2450">
        <f t="shared" si="293"/>
        <v>23460.10328090065</v>
      </c>
      <c r="M2450">
        <f t="shared" si="294"/>
        <v>30.385161257648939</v>
      </c>
      <c r="N2450" t="e">
        <f t="shared" si="295"/>
        <v>#N/A</v>
      </c>
      <c r="O2450" t="str">
        <f t="shared" si="296"/>
        <v>NA</v>
      </c>
      <c r="P2450" t="e">
        <v>#N/A</v>
      </c>
      <c r="Q2450" t="e">
        <v>#N/A</v>
      </c>
      <c r="R2450" t="str" cm="1">
        <f t="array" ref="R2450">INDEX($U$2:$U$6,ROUNDUP(K2450/$T$2,0))</f>
        <v>60-80%</v>
      </c>
      <c r="V2450">
        <v>0</v>
      </c>
    </row>
    <row r="2451" spans="1:22" x14ac:dyDescent="0.25">
      <c r="A2451" s="26">
        <v>1808</v>
      </c>
      <c r="B2451" s="96" t="s">
        <v>2582</v>
      </c>
      <c r="C2451">
        <v>43211101</v>
      </c>
      <c r="D2451" t="s">
        <v>436</v>
      </c>
      <c r="E2451">
        <v>4208.5049011247202</v>
      </c>
      <c r="F2451">
        <f t="shared" si="290"/>
        <v>2.6156027974671971</v>
      </c>
      <c r="G2451" s="27">
        <v>106</v>
      </c>
      <c r="H2451">
        <f t="shared" si="291"/>
        <v>8.9800499304381692E-2</v>
      </c>
      <c r="I2451">
        <f t="shared" si="292"/>
        <v>0.23488243719449184</v>
      </c>
      <c r="J2451" s="97">
        <v>2.21587204900464E-3</v>
      </c>
      <c r="K2451" s="98">
        <v>2450</v>
      </c>
      <c r="L2451">
        <f t="shared" si="293"/>
        <v>23462.718883698119</v>
      </c>
      <c r="M2451">
        <f t="shared" si="294"/>
        <v>30.150278820454446</v>
      </c>
      <c r="N2451" t="e">
        <f t="shared" si="295"/>
        <v>#N/A</v>
      </c>
      <c r="O2451" t="str">
        <f t="shared" si="296"/>
        <v>NA</v>
      </c>
      <c r="P2451" t="e">
        <v>#N/A</v>
      </c>
      <c r="Q2451" t="e">
        <v>#N/A</v>
      </c>
      <c r="R2451" t="str" cm="1">
        <f t="array" ref="R2451">INDEX($U$2:$U$6,ROUNDUP(K2451/$T$2,0))</f>
        <v>60-80%</v>
      </c>
      <c r="V2451">
        <v>0</v>
      </c>
    </row>
    <row r="2452" spans="1:22" x14ac:dyDescent="0.25">
      <c r="A2452" s="26">
        <v>9055</v>
      </c>
      <c r="B2452" s="96" t="s">
        <v>5005</v>
      </c>
      <c r="C2452">
        <v>103031102</v>
      </c>
      <c r="D2452" t="s">
        <v>519</v>
      </c>
      <c r="E2452">
        <v>3376.1920958452602</v>
      </c>
      <c r="F2452">
        <f t="shared" si="290"/>
        <v>2.0983170266285023</v>
      </c>
      <c r="G2452" s="27">
        <v>27</v>
      </c>
      <c r="H2452">
        <f t="shared" si="291"/>
        <v>2.8207653327603915E-2</v>
      </c>
      <c r="I2452">
        <f t="shared" si="292"/>
        <v>5.9188599258545423E-2</v>
      </c>
      <c r="J2452" s="97">
        <v>2.1921703429090898E-3</v>
      </c>
      <c r="K2452" s="98">
        <v>2451</v>
      </c>
      <c r="L2452">
        <f t="shared" si="293"/>
        <v>23464.817200724749</v>
      </c>
      <c r="M2452">
        <f t="shared" si="294"/>
        <v>30.091090221195902</v>
      </c>
      <c r="N2452" t="e">
        <f t="shared" si="295"/>
        <v>#N/A</v>
      </c>
      <c r="O2452" t="str">
        <f t="shared" si="296"/>
        <v>NA</v>
      </c>
      <c r="P2452" t="e">
        <v>#N/A</v>
      </c>
      <c r="Q2452" t="e">
        <v>#N/A</v>
      </c>
      <c r="R2452" t="str" cm="1">
        <f t="array" ref="R2452">INDEX($U$2:$U$6,ROUNDUP(K2452/$T$2,0))</f>
        <v>60-80%</v>
      </c>
      <c r="V2452">
        <v>0</v>
      </c>
    </row>
    <row r="2453" spans="1:22" x14ac:dyDescent="0.25">
      <c r="A2453" s="26">
        <v>500</v>
      </c>
      <c r="B2453" s="96" t="s">
        <v>1413</v>
      </c>
      <c r="C2453">
        <v>42031122</v>
      </c>
      <c r="D2453" t="s">
        <v>1412</v>
      </c>
      <c r="E2453">
        <v>6078.7897714523997</v>
      </c>
      <c r="F2453">
        <f t="shared" si="290"/>
        <v>3.7779923999082659</v>
      </c>
      <c r="G2453" s="27">
        <v>123</v>
      </c>
      <c r="H2453">
        <f t="shared" si="291"/>
        <v>7.1243193472673091E-2</v>
      </c>
      <c r="I2453">
        <f t="shared" si="292"/>
        <v>0.26915624348495309</v>
      </c>
      <c r="J2453" s="97">
        <v>2.18826214215409E-3</v>
      </c>
      <c r="K2453" s="98">
        <v>2452</v>
      </c>
      <c r="L2453">
        <f t="shared" si="293"/>
        <v>23468.595193124656</v>
      </c>
      <c r="M2453">
        <f t="shared" si="294"/>
        <v>29.821933977710948</v>
      </c>
      <c r="N2453" t="e">
        <f t="shared" si="295"/>
        <v>#N/A</v>
      </c>
      <c r="O2453" t="str">
        <f t="shared" si="296"/>
        <v>NA</v>
      </c>
      <c r="P2453" t="e">
        <v>#N/A</v>
      </c>
      <c r="Q2453" t="e">
        <v>#N/A</v>
      </c>
      <c r="R2453" t="str" cm="1">
        <f t="array" ref="R2453">INDEX($U$2:$U$6,ROUNDUP(K2453/$T$2,0))</f>
        <v>60-80%</v>
      </c>
      <c r="V2453">
        <v>0</v>
      </c>
    </row>
    <row r="2454" spans="1:22" x14ac:dyDescent="0.25">
      <c r="A2454" s="26">
        <v>9919</v>
      </c>
      <c r="B2454" s="96" t="s">
        <v>1929</v>
      </c>
      <c r="C2454">
        <v>42811113</v>
      </c>
      <c r="D2454" t="s">
        <v>1267</v>
      </c>
      <c r="E2454">
        <v>3004.0039510675801</v>
      </c>
      <c r="F2454">
        <f t="shared" si="290"/>
        <v>1.8670005910923431</v>
      </c>
      <c r="G2454" s="27">
        <v>17</v>
      </c>
      <c r="H2454">
        <f t="shared" si="291"/>
        <v>1.9923069408225393E-2</v>
      </c>
      <c r="I2454">
        <f t="shared" si="292"/>
        <v>3.7196382361530583E-2</v>
      </c>
      <c r="J2454" s="97">
        <v>2.1880224918547401E-3</v>
      </c>
      <c r="K2454" s="98">
        <v>2453</v>
      </c>
      <c r="L2454">
        <f t="shared" si="293"/>
        <v>23470.46219371575</v>
      </c>
      <c r="M2454">
        <f t="shared" si="294"/>
        <v>29.784737595349419</v>
      </c>
      <c r="N2454" t="e">
        <f t="shared" si="295"/>
        <v>#N/A</v>
      </c>
      <c r="O2454" t="str">
        <f t="shared" si="296"/>
        <v>NA</v>
      </c>
      <c r="P2454" t="e">
        <v>#N/A</v>
      </c>
      <c r="Q2454" t="e">
        <v>#N/A</v>
      </c>
      <c r="R2454" t="str" cm="1">
        <f t="array" ref="R2454">INDEX($U$2:$U$6,ROUNDUP(K2454/$T$2,0))</f>
        <v>60-80%</v>
      </c>
      <c r="V2454">
        <v>0</v>
      </c>
    </row>
    <row r="2455" spans="1:22" x14ac:dyDescent="0.25">
      <c r="A2455" s="26">
        <v>8710</v>
      </c>
      <c r="B2455" s="96" t="s">
        <v>4040</v>
      </c>
      <c r="C2455">
        <v>152591101</v>
      </c>
      <c r="D2455" t="s">
        <v>2858</v>
      </c>
      <c r="E2455">
        <v>1029.02785696466</v>
      </c>
      <c r="F2455">
        <f t="shared" si="290"/>
        <v>0.63954497014584211</v>
      </c>
      <c r="G2455" s="27">
        <v>7</v>
      </c>
      <c r="H2455">
        <f t="shared" si="291"/>
        <v>2.3927544299510536E-2</v>
      </c>
      <c r="I2455">
        <f t="shared" si="292"/>
        <v>1.530274060469378E-2</v>
      </c>
      <c r="J2455" s="97">
        <v>2.1861058006705401E-3</v>
      </c>
      <c r="K2455" s="98">
        <v>2454</v>
      </c>
      <c r="L2455">
        <f t="shared" si="293"/>
        <v>23471.101738685895</v>
      </c>
      <c r="M2455">
        <f t="shared" si="294"/>
        <v>29.769434854744727</v>
      </c>
      <c r="N2455" t="e">
        <f t="shared" si="295"/>
        <v>#N/A</v>
      </c>
      <c r="O2455" t="str">
        <f t="shared" si="296"/>
        <v>NA</v>
      </c>
      <c r="P2455" t="e">
        <v>#N/A</v>
      </c>
      <c r="Q2455" t="e">
        <v>#N/A</v>
      </c>
      <c r="R2455" t="str" cm="1">
        <f t="array" ref="R2455">INDEX($U$2:$U$6,ROUNDUP(K2455/$T$2,0))</f>
        <v>60-80%</v>
      </c>
      <c r="V2455">
        <v>0</v>
      </c>
    </row>
    <row r="2456" spans="1:22" x14ac:dyDescent="0.25">
      <c r="A2456" s="26">
        <v>3183</v>
      </c>
      <c r="B2456" s="96" t="s">
        <v>1547</v>
      </c>
      <c r="C2456">
        <v>163751101</v>
      </c>
      <c r="D2456" t="s">
        <v>1255</v>
      </c>
      <c r="E2456">
        <v>6702.9103223664197</v>
      </c>
      <c r="F2456">
        <f t="shared" si="290"/>
        <v>4.1658858436087129</v>
      </c>
      <c r="G2456" s="27">
        <v>56</v>
      </c>
      <c r="H2456">
        <f t="shared" si="291"/>
        <v>2.9191296265088575E-2</v>
      </c>
      <c r="I2456">
        <f t="shared" si="292"/>
        <v>0.12160760786732039</v>
      </c>
      <c r="J2456" s="97">
        <v>2.1715644262021499E-3</v>
      </c>
      <c r="K2456" s="98">
        <v>2455</v>
      </c>
      <c r="L2456">
        <f t="shared" si="293"/>
        <v>23475.267624529504</v>
      </c>
      <c r="M2456">
        <f t="shared" si="294"/>
        <v>29.647827246877405</v>
      </c>
      <c r="N2456" t="e">
        <f t="shared" si="295"/>
        <v>#N/A</v>
      </c>
      <c r="O2456" t="str">
        <f t="shared" si="296"/>
        <v>NA</v>
      </c>
      <c r="P2456" t="e">
        <v>#N/A</v>
      </c>
      <c r="Q2456" t="e">
        <v>#N/A</v>
      </c>
      <c r="R2456" t="str" cm="1">
        <f t="array" ref="R2456">INDEX($U$2:$U$6,ROUNDUP(K2456/$T$2,0))</f>
        <v>60-80%</v>
      </c>
      <c r="V2456">
        <v>0</v>
      </c>
    </row>
    <row r="2457" spans="1:22" x14ac:dyDescent="0.25">
      <c r="A2457" s="26">
        <v>3039</v>
      </c>
      <c r="B2457" s="96" t="s">
        <v>1436</v>
      </c>
      <c r="C2457">
        <v>82841101</v>
      </c>
      <c r="D2457" t="s">
        <v>1322</v>
      </c>
      <c r="E2457">
        <v>23203.580421509501</v>
      </c>
      <c r="F2457">
        <f t="shared" si="290"/>
        <v>14.421118969241455</v>
      </c>
      <c r="G2457" s="27">
        <v>181</v>
      </c>
      <c r="H2457">
        <f t="shared" si="291"/>
        <v>2.7237994056290502E-2</v>
      </c>
      <c r="I2457">
        <f t="shared" si="292"/>
        <v>0.39280235276925696</v>
      </c>
      <c r="J2457" s="97">
        <v>2.1701787445815302E-3</v>
      </c>
      <c r="K2457" s="98">
        <v>2456</v>
      </c>
      <c r="L2457">
        <f t="shared" si="293"/>
        <v>23489.688743498747</v>
      </c>
      <c r="M2457">
        <f t="shared" si="294"/>
        <v>29.25502489410815</v>
      </c>
      <c r="N2457" t="e">
        <f t="shared" si="295"/>
        <v>#N/A</v>
      </c>
      <c r="O2457" t="str">
        <f t="shared" si="296"/>
        <v>NA</v>
      </c>
      <c r="P2457">
        <v>29.25502489410815</v>
      </c>
      <c r="Q2457" t="e">
        <v>#N/A</v>
      </c>
      <c r="R2457" t="str" cm="1">
        <f t="array" ref="R2457">INDEX($U$2:$U$6,ROUNDUP(K2457/$T$2,0))</f>
        <v>60-80%</v>
      </c>
      <c r="V2457">
        <v>0</v>
      </c>
    </row>
    <row r="2458" spans="1:22" x14ac:dyDescent="0.25">
      <c r="A2458" s="26">
        <v>10621</v>
      </c>
      <c r="B2458" s="96" t="s">
        <v>5006</v>
      </c>
      <c r="C2458">
        <v>192381103</v>
      </c>
      <c r="D2458" t="s">
        <v>2903</v>
      </c>
      <c r="E2458">
        <v>1218.9667515985</v>
      </c>
      <c r="F2458">
        <f t="shared" si="290"/>
        <v>0.75759276047141078</v>
      </c>
      <c r="G2458" s="27">
        <v>6</v>
      </c>
      <c r="H2458">
        <f t="shared" si="291"/>
        <v>1.7185406387147197E-2</v>
      </c>
      <c r="I2458">
        <f t="shared" si="292"/>
        <v>1.3019539464661859E-2</v>
      </c>
      <c r="J2458" s="97">
        <v>2.1699232441103099E-3</v>
      </c>
      <c r="K2458" s="98">
        <v>2457</v>
      </c>
      <c r="L2458">
        <f t="shared" si="293"/>
        <v>23490.446336259218</v>
      </c>
      <c r="M2458">
        <f t="shared" si="294"/>
        <v>29.242005354643489</v>
      </c>
      <c r="N2458" t="e">
        <f t="shared" si="295"/>
        <v>#N/A</v>
      </c>
      <c r="O2458" t="str">
        <f t="shared" si="296"/>
        <v>NA</v>
      </c>
      <c r="P2458" t="e">
        <v>#N/A</v>
      </c>
      <c r="Q2458" t="e">
        <v>#N/A</v>
      </c>
      <c r="R2458" t="str" cm="1">
        <f t="array" ref="R2458">INDEX($U$2:$U$6,ROUNDUP(K2458/$T$2,0))</f>
        <v>60-80%</v>
      </c>
      <c r="V2458">
        <v>0</v>
      </c>
    </row>
    <row r="2459" spans="1:22" x14ac:dyDescent="0.25">
      <c r="A2459" s="26">
        <v>2552</v>
      </c>
      <c r="B2459" s="96" t="s">
        <v>158</v>
      </c>
      <c r="C2459">
        <v>152241102</v>
      </c>
      <c r="D2459" t="s">
        <v>2434</v>
      </c>
      <c r="E2459">
        <v>17648.497858532501</v>
      </c>
      <c r="F2459">
        <f t="shared" si="290"/>
        <v>10.968612715060598</v>
      </c>
      <c r="G2459" s="27">
        <v>212</v>
      </c>
      <c r="H2459">
        <f t="shared" si="291"/>
        <v>4.1915459671870055E-2</v>
      </c>
      <c r="I2459">
        <f t="shared" si="292"/>
        <v>0.45975444391448361</v>
      </c>
      <c r="J2459" s="97">
        <v>2.16865303733247E-3</v>
      </c>
      <c r="K2459" s="98">
        <v>2458</v>
      </c>
      <c r="L2459">
        <f t="shared" si="293"/>
        <v>23501.414948974278</v>
      </c>
      <c r="M2459">
        <f t="shared" si="294"/>
        <v>28.782250910729005</v>
      </c>
      <c r="N2459">
        <f t="shared" si="295"/>
        <v>28.782250910729005</v>
      </c>
      <c r="O2459" t="str">
        <f t="shared" si="296"/>
        <v>HALSEY 11022514</v>
      </c>
      <c r="P2459" t="e">
        <v>#N/A</v>
      </c>
      <c r="Q2459" t="e">
        <v>#N/A</v>
      </c>
      <c r="R2459" t="str" cm="1">
        <f t="array" ref="R2459">INDEX($U$2:$U$6,ROUNDUP(K2459/$T$2,0))</f>
        <v>60-80%</v>
      </c>
      <c r="V2459">
        <v>0</v>
      </c>
    </row>
    <row r="2460" spans="1:22" x14ac:dyDescent="0.25">
      <c r="A2460" s="26">
        <v>1900</v>
      </c>
      <c r="B2460" s="96" t="s">
        <v>5007</v>
      </c>
      <c r="C2460">
        <v>153081111</v>
      </c>
      <c r="D2460" t="s">
        <v>2181</v>
      </c>
      <c r="E2460">
        <v>7530.8770902331598</v>
      </c>
      <c r="F2460">
        <f t="shared" si="290"/>
        <v>4.6804705346383839</v>
      </c>
      <c r="G2460" s="27">
        <v>73</v>
      </c>
      <c r="H2460">
        <f t="shared" si="291"/>
        <v>3.3720843151653843E-2</v>
      </c>
      <c r="I2460">
        <f t="shared" si="292"/>
        <v>0.15782941277447834</v>
      </c>
      <c r="J2460" s="97">
        <v>2.1620467503353199E-3</v>
      </c>
      <c r="K2460" s="98">
        <v>2459</v>
      </c>
      <c r="L2460">
        <f t="shared" si="293"/>
        <v>23506.095419508914</v>
      </c>
      <c r="M2460">
        <f t="shared" si="294"/>
        <v>28.624421497954526</v>
      </c>
      <c r="N2460" t="e">
        <f t="shared" si="295"/>
        <v>#N/A</v>
      </c>
      <c r="O2460" t="str">
        <f t="shared" si="296"/>
        <v>NA</v>
      </c>
      <c r="P2460" t="e">
        <v>#N/A</v>
      </c>
      <c r="Q2460" t="e">
        <v>#N/A</v>
      </c>
      <c r="R2460" t="str" cm="1">
        <f t="array" ref="R2460">INDEX($U$2:$U$6,ROUNDUP(K2460/$T$2,0))</f>
        <v>60-80%</v>
      </c>
      <c r="V2460">
        <v>0</v>
      </c>
    </row>
    <row r="2461" spans="1:22" x14ac:dyDescent="0.25">
      <c r="A2461" s="26">
        <v>7805</v>
      </c>
      <c r="B2461" s="96" t="s">
        <v>2366</v>
      </c>
      <c r="C2461">
        <v>82931101</v>
      </c>
      <c r="D2461" t="s">
        <v>1363</v>
      </c>
      <c r="E2461">
        <v>2196.7079403109801</v>
      </c>
      <c r="F2461">
        <f t="shared" si="290"/>
        <v>1.3652628591118583</v>
      </c>
      <c r="G2461" s="27">
        <v>34</v>
      </c>
      <c r="H2461">
        <f t="shared" si="291"/>
        <v>5.3663215857597327E-2</v>
      </c>
      <c r="I2461">
        <f t="shared" si="292"/>
        <v>7.326439551088014E-2</v>
      </c>
      <c r="J2461" s="97">
        <v>2.1548351620847101E-3</v>
      </c>
      <c r="K2461" s="98">
        <v>2460</v>
      </c>
      <c r="L2461">
        <f t="shared" si="293"/>
        <v>23507.460682368026</v>
      </c>
      <c r="M2461">
        <f t="shared" si="294"/>
        <v>28.551157102443646</v>
      </c>
      <c r="N2461" t="e">
        <f t="shared" si="295"/>
        <v>#N/A</v>
      </c>
      <c r="O2461" t="str">
        <f t="shared" si="296"/>
        <v>NA</v>
      </c>
      <c r="P2461" t="e">
        <v>#N/A</v>
      </c>
      <c r="Q2461" t="e">
        <v>#N/A</v>
      </c>
      <c r="R2461" t="str" cm="1">
        <f t="array" ref="R2461">INDEX($U$2:$U$6,ROUNDUP(K2461/$T$2,0))</f>
        <v>60-80%</v>
      </c>
      <c r="V2461">
        <v>0</v>
      </c>
    </row>
    <row r="2462" spans="1:22" x14ac:dyDescent="0.25">
      <c r="A2462" s="26">
        <v>9738</v>
      </c>
      <c r="B2462" s="96" t="s">
        <v>3339</v>
      </c>
      <c r="C2462">
        <v>158031101</v>
      </c>
      <c r="D2462" t="s">
        <v>3281</v>
      </c>
      <c r="E2462">
        <v>1299.27079946558</v>
      </c>
      <c r="F2462">
        <f t="shared" si="290"/>
        <v>0.80750205063118707</v>
      </c>
      <c r="G2462" s="27">
        <v>10</v>
      </c>
      <c r="H2462">
        <f t="shared" si="291"/>
        <v>2.6606093906488756E-2</v>
      </c>
      <c r="I2462">
        <f t="shared" si="292"/>
        <v>2.1484475388775601E-2</v>
      </c>
      <c r="J2462" s="97">
        <v>2.1484475388775601E-3</v>
      </c>
      <c r="K2462" s="98">
        <v>2461</v>
      </c>
      <c r="L2462">
        <f t="shared" si="293"/>
        <v>23508.268184418655</v>
      </c>
      <c r="M2462">
        <f t="shared" si="294"/>
        <v>28.529672627054872</v>
      </c>
      <c r="N2462" t="e">
        <f t="shared" si="295"/>
        <v>#N/A</v>
      </c>
      <c r="O2462" t="str">
        <f t="shared" si="296"/>
        <v>NA</v>
      </c>
      <c r="P2462" t="e">
        <v>#N/A</v>
      </c>
      <c r="Q2462" t="e">
        <v>#N/A</v>
      </c>
      <c r="R2462" t="str" cm="1">
        <f t="array" ref="R2462">INDEX($U$2:$U$6,ROUNDUP(K2462/$T$2,0))</f>
        <v>60-80%</v>
      </c>
      <c r="V2462">
        <v>0</v>
      </c>
    </row>
    <row r="2463" spans="1:22" x14ac:dyDescent="0.25">
      <c r="A2463" s="26">
        <v>3248</v>
      </c>
      <c r="B2463" s="96" t="s">
        <v>5008</v>
      </c>
      <c r="C2463">
        <v>192431109</v>
      </c>
      <c r="D2463" t="s">
        <v>1703</v>
      </c>
      <c r="E2463">
        <v>13002.780696293201</v>
      </c>
      <c r="F2463">
        <f t="shared" si="290"/>
        <v>8.0812807310709758</v>
      </c>
      <c r="G2463" s="27">
        <v>104</v>
      </c>
      <c r="H2463">
        <f t="shared" si="291"/>
        <v>2.7631309451039594E-2</v>
      </c>
      <c r="I2463">
        <f t="shared" si="292"/>
        <v>0.22329636864094562</v>
      </c>
      <c r="J2463" s="97">
        <v>2.1470804677014002E-3</v>
      </c>
      <c r="K2463" s="98">
        <v>2462</v>
      </c>
      <c r="L2463">
        <f t="shared" si="293"/>
        <v>23516.349465149728</v>
      </c>
      <c r="M2463">
        <f t="shared" si="294"/>
        <v>28.306376258413927</v>
      </c>
      <c r="N2463" t="e">
        <f t="shared" si="295"/>
        <v>#N/A</v>
      </c>
      <c r="O2463" t="str">
        <f t="shared" si="296"/>
        <v>NA</v>
      </c>
      <c r="P2463" t="e">
        <v>#N/A</v>
      </c>
      <c r="Q2463" t="e">
        <v>#N/A</v>
      </c>
      <c r="R2463" t="str" cm="1">
        <f t="array" ref="R2463">INDEX($U$2:$U$6,ROUNDUP(K2463/$T$2,0))</f>
        <v>60-80%</v>
      </c>
      <c r="V2463">
        <v>0</v>
      </c>
    </row>
    <row r="2464" spans="1:22" x14ac:dyDescent="0.25">
      <c r="A2464" s="26">
        <v>5158</v>
      </c>
      <c r="B2464" s="96" t="s">
        <v>3091</v>
      </c>
      <c r="C2464">
        <v>183011101</v>
      </c>
      <c r="D2464" t="s">
        <v>2878</v>
      </c>
      <c r="E2464">
        <v>3551.7375521917102</v>
      </c>
      <c r="F2464">
        <f t="shared" si="290"/>
        <v>2.2074192369121879</v>
      </c>
      <c r="G2464" s="27">
        <v>48</v>
      </c>
      <c r="H2464">
        <f t="shared" si="291"/>
        <v>4.6439498669012799E-2</v>
      </c>
      <c r="I2464">
        <f t="shared" si="292"/>
        <v>0.1025114427145368</v>
      </c>
      <c r="J2464" s="97">
        <v>2.1356550565528498E-3</v>
      </c>
      <c r="K2464" s="98">
        <v>2463</v>
      </c>
      <c r="L2464">
        <f t="shared" si="293"/>
        <v>23518.556884386639</v>
      </c>
      <c r="M2464">
        <f t="shared" si="294"/>
        <v>28.20386481569939</v>
      </c>
      <c r="N2464" t="e">
        <f t="shared" si="295"/>
        <v>#N/A</v>
      </c>
      <c r="O2464" t="str">
        <f t="shared" si="296"/>
        <v>NA</v>
      </c>
      <c r="P2464" t="e">
        <v>#N/A</v>
      </c>
      <c r="Q2464" t="e">
        <v>#N/A</v>
      </c>
      <c r="R2464" t="str" cm="1">
        <f t="array" ref="R2464">INDEX($U$2:$U$6,ROUNDUP(K2464/$T$2,0))</f>
        <v>60-80%</v>
      </c>
      <c r="V2464">
        <v>0</v>
      </c>
    </row>
    <row r="2465" spans="1:22" x14ac:dyDescent="0.25">
      <c r="A2465" s="26">
        <v>5206</v>
      </c>
      <c r="B2465" s="96" t="s">
        <v>1432</v>
      </c>
      <c r="C2465">
        <v>83622106</v>
      </c>
      <c r="D2465" t="s">
        <v>974</v>
      </c>
      <c r="E2465">
        <v>24253.131400317801</v>
      </c>
      <c r="F2465">
        <f t="shared" si="290"/>
        <v>15.07341914252194</v>
      </c>
      <c r="G2465" s="27">
        <v>185</v>
      </c>
      <c r="H2465">
        <f t="shared" si="291"/>
        <v>2.6098635938954524E-2</v>
      </c>
      <c r="I2465">
        <f t="shared" si="292"/>
        <v>0.3933956785559482</v>
      </c>
      <c r="J2465" s="97">
        <v>2.1264631273294498E-3</v>
      </c>
      <c r="K2465" s="98">
        <v>2464</v>
      </c>
      <c r="L2465">
        <f t="shared" si="293"/>
        <v>23533.63030352916</v>
      </c>
      <c r="M2465">
        <f t="shared" si="294"/>
        <v>27.810469137143443</v>
      </c>
      <c r="N2465" t="e">
        <f t="shared" si="295"/>
        <v>#N/A</v>
      </c>
      <c r="O2465" t="str">
        <f t="shared" si="296"/>
        <v>NA</v>
      </c>
      <c r="P2465">
        <v>27.810469137143443</v>
      </c>
      <c r="Q2465" t="e">
        <v>#N/A</v>
      </c>
      <c r="R2465" t="str" cm="1">
        <f t="array" ref="R2465">INDEX($U$2:$U$6,ROUNDUP(K2465/$T$2,0))</f>
        <v>60-80%</v>
      </c>
      <c r="V2465">
        <v>6.9064393939393938</v>
      </c>
    </row>
    <row r="2466" spans="1:22" x14ac:dyDescent="0.25">
      <c r="A2466" s="26">
        <v>8641</v>
      </c>
      <c r="B2466" s="96" t="s">
        <v>5009</v>
      </c>
      <c r="C2466">
        <v>42631109</v>
      </c>
      <c r="D2466" t="s">
        <v>606</v>
      </c>
      <c r="E2466">
        <v>1503.7135075287999</v>
      </c>
      <c r="F2466">
        <f t="shared" si="290"/>
        <v>0.93456401959527657</v>
      </c>
      <c r="G2466" s="27">
        <v>31</v>
      </c>
      <c r="H2466">
        <f t="shared" si="291"/>
        <v>7.0076365986789874E-2</v>
      </c>
      <c r="I2466">
        <f t="shared" si="292"/>
        <v>6.5490850275244067E-2</v>
      </c>
      <c r="J2466" s="97">
        <v>2.11260807339497E-3</v>
      </c>
      <c r="K2466" s="98">
        <v>2465</v>
      </c>
      <c r="L2466">
        <f t="shared" si="293"/>
        <v>23534.564867548757</v>
      </c>
      <c r="M2466">
        <f t="shared" si="294"/>
        <v>27.7449782868682</v>
      </c>
      <c r="N2466" t="e">
        <f t="shared" si="295"/>
        <v>#N/A</v>
      </c>
      <c r="O2466" t="str">
        <f t="shared" si="296"/>
        <v>NA</v>
      </c>
      <c r="P2466" t="e">
        <v>#N/A</v>
      </c>
      <c r="Q2466" t="e">
        <v>#N/A</v>
      </c>
      <c r="R2466" t="str" cm="1">
        <f t="array" ref="R2466">INDEX($U$2:$U$6,ROUNDUP(K2466/$T$2,0))</f>
        <v>60-80%</v>
      </c>
      <c r="V2466">
        <v>0</v>
      </c>
    </row>
    <row r="2467" spans="1:22" x14ac:dyDescent="0.25">
      <c r="A2467" s="26">
        <v>4750</v>
      </c>
      <c r="B2467" s="96" t="s">
        <v>2863</v>
      </c>
      <c r="C2467">
        <v>43471101</v>
      </c>
      <c r="D2467" t="s">
        <v>1925</v>
      </c>
      <c r="E2467">
        <v>0</v>
      </c>
      <c r="F2467">
        <f t="shared" si="290"/>
        <v>0</v>
      </c>
      <c r="G2467" s="27">
        <v>130</v>
      </c>
      <c r="H2467" t="e">
        <f t="shared" si="291"/>
        <v>#DIV/0!</v>
      </c>
      <c r="I2467">
        <f t="shared" si="292"/>
        <v>0.27439648804043187</v>
      </c>
      <c r="J2467" s="97">
        <v>2.1107422156956298E-3</v>
      </c>
      <c r="K2467" s="98">
        <v>2466</v>
      </c>
      <c r="L2467">
        <f t="shared" si="293"/>
        <v>23534.564867548757</v>
      </c>
      <c r="M2467">
        <f t="shared" si="294"/>
        <v>27.470581798827769</v>
      </c>
      <c r="N2467" t="e">
        <f t="shared" si="295"/>
        <v>#N/A</v>
      </c>
      <c r="O2467" t="str">
        <f t="shared" si="296"/>
        <v>NA</v>
      </c>
      <c r="P2467" t="e">
        <v>#N/A</v>
      </c>
      <c r="Q2467" t="e">
        <v>#N/A</v>
      </c>
      <c r="R2467" t="str" cm="1">
        <f t="array" ref="R2467">INDEX($U$2:$U$6,ROUNDUP(K2467/$T$2,0))</f>
        <v>60-80%</v>
      </c>
      <c r="V2467">
        <v>0</v>
      </c>
    </row>
    <row r="2468" spans="1:22" x14ac:dyDescent="0.25">
      <c r="A2468" s="26">
        <v>5805</v>
      </c>
      <c r="B2468" s="96" t="s">
        <v>5010</v>
      </c>
      <c r="C2468">
        <v>102831104</v>
      </c>
      <c r="D2468" t="s">
        <v>1082</v>
      </c>
      <c r="E2468">
        <v>2624.8047312866001</v>
      </c>
      <c r="F2468">
        <f t="shared" si="290"/>
        <v>1.6313267441184587</v>
      </c>
      <c r="G2468" s="27">
        <v>41</v>
      </c>
      <c r="H2468">
        <f t="shared" si="291"/>
        <v>5.2778116733986025E-2</v>
      </c>
      <c r="I2468">
        <f t="shared" si="292"/>
        <v>8.6098353332357366E-2</v>
      </c>
      <c r="J2468" s="97">
        <v>2.0999598373745701E-3</v>
      </c>
      <c r="K2468" s="98">
        <v>2467</v>
      </c>
      <c r="L2468">
        <f t="shared" si="293"/>
        <v>23536.196194292876</v>
      </c>
      <c r="M2468">
        <f t="shared" si="294"/>
        <v>27.384483445495412</v>
      </c>
      <c r="N2468" t="e">
        <f t="shared" si="295"/>
        <v>#N/A</v>
      </c>
      <c r="O2468" t="str">
        <f t="shared" si="296"/>
        <v>NA</v>
      </c>
      <c r="P2468" t="e">
        <v>#N/A</v>
      </c>
      <c r="Q2468" t="e">
        <v>#N/A</v>
      </c>
      <c r="R2468" t="str" cm="1">
        <f t="array" ref="R2468">INDEX($U$2:$U$6,ROUNDUP(K2468/$T$2,0))</f>
        <v>60-80%</v>
      </c>
      <c r="V2468">
        <v>0</v>
      </c>
    </row>
    <row r="2469" spans="1:22" x14ac:dyDescent="0.25">
      <c r="A2469" s="26">
        <v>3222</v>
      </c>
      <c r="B2469" s="96" t="s">
        <v>1091</v>
      </c>
      <c r="C2469">
        <v>163201101</v>
      </c>
      <c r="D2469" t="s">
        <v>892</v>
      </c>
      <c r="E2469">
        <v>18429.6340041851</v>
      </c>
      <c r="F2469">
        <f t="shared" si="290"/>
        <v>11.454091985198943</v>
      </c>
      <c r="G2469" s="27">
        <v>138</v>
      </c>
      <c r="H2469">
        <f t="shared" si="291"/>
        <v>2.5251479571972393E-2</v>
      </c>
      <c r="I2469">
        <f t="shared" si="292"/>
        <v>0.28923276977974383</v>
      </c>
      <c r="J2469" s="97">
        <v>2.0958896360851E-3</v>
      </c>
      <c r="K2469" s="98">
        <v>2468</v>
      </c>
      <c r="L2469">
        <f t="shared" si="293"/>
        <v>23547.650286278076</v>
      </c>
      <c r="M2469">
        <f t="shared" si="294"/>
        <v>27.095250675715668</v>
      </c>
      <c r="N2469" t="e">
        <f t="shared" si="295"/>
        <v>#N/A</v>
      </c>
      <c r="O2469" t="str">
        <f t="shared" si="296"/>
        <v>NA</v>
      </c>
      <c r="P2469" t="e">
        <v>#N/A</v>
      </c>
      <c r="Q2469" t="e">
        <v>#N/A</v>
      </c>
      <c r="R2469" t="str" cm="1">
        <f t="array" ref="R2469">INDEX($U$2:$U$6,ROUNDUP(K2469/$T$2,0))</f>
        <v>60-80%</v>
      </c>
      <c r="V2469">
        <v>0</v>
      </c>
    </row>
    <row r="2470" spans="1:22" x14ac:dyDescent="0.25">
      <c r="A2470" s="26">
        <v>2065</v>
      </c>
      <c r="B2470" s="96" t="s">
        <v>1685</v>
      </c>
      <c r="C2470">
        <v>152762102</v>
      </c>
      <c r="D2470" t="s">
        <v>1495</v>
      </c>
      <c r="E2470">
        <v>6787.3604233224996</v>
      </c>
      <c r="F2470">
        <f t="shared" si="290"/>
        <v>4.2183719225124294</v>
      </c>
      <c r="G2470" s="27">
        <v>52</v>
      </c>
      <c r="H2470">
        <f t="shared" si="291"/>
        <v>2.5723766863147944E-2</v>
      </c>
      <c r="I2470">
        <f t="shared" si="292"/>
        <v>0.10851241587675892</v>
      </c>
      <c r="J2470" s="97">
        <v>2.0867772283992099E-3</v>
      </c>
      <c r="K2470" s="98">
        <v>2469</v>
      </c>
      <c r="L2470">
        <f t="shared" si="293"/>
        <v>23551.86865820059</v>
      </c>
      <c r="M2470">
        <f t="shared" si="294"/>
        <v>26.986738259838909</v>
      </c>
      <c r="N2470" t="e">
        <f t="shared" si="295"/>
        <v>#N/A</v>
      </c>
      <c r="O2470" t="str">
        <f t="shared" si="296"/>
        <v>NA</v>
      </c>
      <c r="P2470" t="e">
        <v>#N/A</v>
      </c>
      <c r="Q2470" t="e">
        <v>#N/A</v>
      </c>
      <c r="R2470" t="str" cm="1">
        <f t="array" ref="R2470">INDEX($U$2:$U$6,ROUNDUP(K2470/$T$2,0))</f>
        <v>60-80%</v>
      </c>
      <c r="V2470">
        <v>0</v>
      </c>
    </row>
    <row r="2471" spans="1:22" x14ac:dyDescent="0.25">
      <c r="A2471" s="26">
        <v>6903</v>
      </c>
      <c r="B2471" s="96" t="s">
        <v>2632</v>
      </c>
      <c r="C2471">
        <v>14502107</v>
      </c>
      <c r="D2471" t="s">
        <v>1344</v>
      </c>
      <c r="E2471">
        <v>520.66286401593504</v>
      </c>
      <c r="F2471">
        <f t="shared" si="290"/>
        <v>0.32359407334738038</v>
      </c>
      <c r="G2471" s="27">
        <v>31</v>
      </c>
      <c r="H2471">
        <f t="shared" si="291"/>
        <v>0.1983524466842006</v>
      </c>
      <c r="I2471">
        <f t="shared" si="292"/>
        <v>6.4185676180959564E-2</v>
      </c>
      <c r="J2471" s="97">
        <v>2.07050568325676E-3</v>
      </c>
      <c r="K2471" s="98">
        <v>2470</v>
      </c>
      <c r="L2471">
        <f t="shared" si="293"/>
        <v>23552.192252273937</v>
      </c>
      <c r="M2471">
        <f t="shared" si="294"/>
        <v>26.92255258365795</v>
      </c>
      <c r="N2471" t="e">
        <f t="shared" si="295"/>
        <v>#N/A</v>
      </c>
      <c r="O2471" t="str">
        <f t="shared" si="296"/>
        <v>NA</v>
      </c>
      <c r="P2471" t="e">
        <v>#N/A</v>
      </c>
      <c r="Q2471" t="e">
        <v>#N/A</v>
      </c>
      <c r="R2471" t="str" cm="1">
        <f t="array" ref="R2471">INDEX($U$2:$U$6,ROUNDUP(K2471/$T$2,0))</f>
        <v>60-80%</v>
      </c>
      <c r="V2471">
        <v>0</v>
      </c>
    </row>
    <row r="2472" spans="1:22" x14ac:dyDescent="0.25">
      <c r="A2472" s="26">
        <v>3802</v>
      </c>
      <c r="B2472" s="96" t="s">
        <v>5011</v>
      </c>
      <c r="C2472">
        <v>183011102</v>
      </c>
      <c r="D2472" t="s">
        <v>2873</v>
      </c>
      <c r="E2472">
        <v>14595.2194287853</v>
      </c>
      <c r="F2472">
        <f t="shared" si="290"/>
        <v>9.0709878364109997</v>
      </c>
      <c r="G2472" s="27">
        <v>59</v>
      </c>
      <c r="H2472">
        <f t="shared" si="291"/>
        <v>1.332030949444285E-2</v>
      </c>
      <c r="I2472">
        <f t="shared" si="292"/>
        <v>0.12082836540132105</v>
      </c>
      <c r="J2472" s="97">
        <v>2.0479383966325601E-3</v>
      </c>
      <c r="K2472" s="98">
        <v>2471</v>
      </c>
      <c r="L2472">
        <f t="shared" si="293"/>
        <v>23561.263240110347</v>
      </c>
      <c r="M2472">
        <f t="shared" si="294"/>
        <v>26.801724218256631</v>
      </c>
      <c r="N2472" t="e">
        <f t="shared" si="295"/>
        <v>#N/A</v>
      </c>
      <c r="O2472" t="str">
        <f t="shared" si="296"/>
        <v>NA</v>
      </c>
      <c r="P2472" t="e">
        <v>#N/A</v>
      </c>
      <c r="Q2472" t="e">
        <v>#N/A</v>
      </c>
      <c r="R2472" t="str" cm="1">
        <f t="array" ref="R2472">INDEX($U$2:$U$6,ROUNDUP(K2472/$T$2,0))</f>
        <v>60-80%</v>
      </c>
      <c r="V2472">
        <v>0</v>
      </c>
    </row>
    <row r="2473" spans="1:22" x14ac:dyDescent="0.25">
      <c r="A2473" s="26">
        <v>3290</v>
      </c>
      <c r="B2473" s="96" t="s">
        <v>2581</v>
      </c>
      <c r="C2473">
        <v>163240402</v>
      </c>
      <c r="D2473" t="s">
        <v>2580</v>
      </c>
      <c r="E2473">
        <v>7828.9118603105599</v>
      </c>
      <c r="F2473">
        <f t="shared" si="290"/>
        <v>4.8657003482352765</v>
      </c>
      <c r="G2473" s="27">
        <v>58</v>
      </c>
      <c r="H2473">
        <f t="shared" si="291"/>
        <v>2.4390687335828654E-2</v>
      </c>
      <c r="I2473">
        <f t="shared" si="292"/>
        <v>0.11867777586363923</v>
      </c>
      <c r="J2473" s="97">
        <v>2.0461685493730901E-3</v>
      </c>
      <c r="K2473" s="98">
        <v>2472</v>
      </c>
      <c r="L2473">
        <f t="shared" si="293"/>
        <v>23566.128940458584</v>
      </c>
      <c r="M2473">
        <f t="shared" si="294"/>
        <v>26.683046442392993</v>
      </c>
      <c r="N2473" t="e">
        <f t="shared" si="295"/>
        <v>#N/A</v>
      </c>
      <c r="O2473" t="str">
        <f t="shared" si="296"/>
        <v>NA</v>
      </c>
      <c r="P2473" t="e">
        <v>#N/A</v>
      </c>
      <c r="Q2473" t="e">
        <v>#N/A</v>
      </c>
      <c r="R2473" t="str" cm="1">
        <f t="array" ref="R2473">INDEX($U$2:$U$6,ROUNDUP(K2473/$T$2,0))</f>
        <v>60-80%</v>
      </c>
      <c r="V2473">
        <v>0</v>
      </c>
    </row>
    <row r="2474" spans="1:22" x14ac:dyDescent="0.25">
      <c r="A2474" s="26">
        <v>9541</v>
      </c>
      <c r="B2474" s="96" t="s">
        <v>5012</v>
      </c>
      <c r="C2474">
        <v>43321101</v>
      </c>
      <c r="D2474" t="s">
        <v>1316</v>
      </c>
      <c r="E2474">
        <v>989.21902951081597</v>
      </c>
      <c r="F2474">
        <f t="shared" si="290"/>
        <v>0.61480362306452208</v>
      </c>
      <c r="G2474" s="27">
        <v>12</v>
      </c>
      <c r="H2474">
        <f t="shared" si="291"/>
        <v>3.9785102176341111E-2</v>
      </c>
      <c r="I2474">
        <f t="shared" si="292"/>
        <v>2.4460024962006718E-2</v>
      </c>
      <c r="J2474" s="97">
        <v>2.0383354135005598E-3</v>
      </c>
      <c r="K2474" s="98">
        <v>2473</v>
      </c>
      <c r="L2474">
        <f t="shared" si="293"/>
        <v>23566.74374408165</v>
      </c>
      <c r="M2474">
        <f t="shared" si="294"/>
        <v>26.658586417430985</v>
      </c>
      <c r="N2474" t="e">
        <f t="shared" si="295"/>
        <v>#N/A</v>
      </c>
      <c r="O2474" t="str">
        <f t="shared" si="296"/>
        <v>NA</v>
      </c>
      <c r="P2474" t="e">
        <v>#N/A</v>
      </c>
      <c r="Q2474" t="e">
        <v>#N/A</v>
      </c>
      <c r="R2474" t="str" cm="1">
        <f t="array" ref="R2474">INDEX($U$2:$U$6,ROUNDUP(K2474/$T$2,0))</f>
        <v>60-80%</v>
      </c>
      <c r="V2474">
        <v>0</v>
      </c>
    </row>
    <row r="2475" spans="1:22" x14ac:dyDescent="0.25">
      <c r="A2475" s="26">
        <v>671</v>
      </c>
      <c r="B2475" s="96" t="s">
        <v>1440</v>
      </c>
      <c r="C2475">
        <v>83622104</v>
      </c>
      <c r="D2475" t="s">
        <v>1439</v>
      </c>
      <c r="E2475">
        <v>32680.7031602239</v>
      </c>
      <c r="F2475">
        <f t="shared" si="290"/>
        <v>20.311189036807892</v>
      </c>
      <c r="G2475" s="27">
        <v>232</v>
      </c>
      <c r="H2475">
        <f t="shared" si="291"/>
        <v>2.3277644172843639E-2</v>
      </c>
      <c r="I2475">
        <f t="shared" si="292"/>
        <v>0.47279663112617681</v>
      </c>
      <c r="J2475" s="97">
        <v>2.0379165134749E-3</v>
      </c>
      <c r="K2475" s="98">
        <v>2474</v>
      </c>
      <c r="L2475">
        <f t="shared" si="293"/>
        <v>23587.054933118459</v>
      </c>
      <c r="M2475">
        <f t="shared" si="294"/>
        <v>26.185789786304809</v>
      </c>
      <c r="N2475" t="e">
        <f t="shared" si="295"/>
        <v>#N/A</v>
      </c>
      <c r="O2475" t="str">
        <f t="shared" si="296"/>
        <v>NA</v>
      </c>
      <c r="P2475" t="e">
        <v>#N/A</v>
      </c>
      <c r="Q2475" t="e">
        <v>#N/A</v>
      </c>
      <c r="R2475" t="str" cm="1">
        <f t="array" ref="R2475">INDEX($U$2:$U$6,ROUNDUP(K2475/$T$2,0))</f>
        <v>60-80%</v>
      </c>
      <c r="V2475">
        <v>0</v>
      </c>
    </row>
    <row r="2476" spans="1:22" x14ac:dyDescent="0.25">
      <c r="A2476" s="26">
        <v>6416</v>
      </c>
      <c r="B2476" s="96" t="s">
        <v>5013</v>
      </c>
      <c r="C2476">
        <v>152461102</v>
      </c>
      <c r="D2476" t="s">
        <v>2410</v>
      </c>
      <c r="E2476">
        <v>3361.73016112817</v>
      </c>
      <c r="F2476">
        <f t="shared" si="290"/>
        <v>2.0893288757788504</v>
      </c>
      <c r="G2476" s="27">
        <v>23</v>
      </c>
      <c r="H2476">
        <f t="shared" si="291"/>
        <v>2.2422912457624289E-2</v>
      </c>
      <c r="I2476">
        <f t="shared" si="292"/>
        <v>4.6848838476775734E-2</v>
      </c>
      <c r="J2476" s="97">
        <v>2.0369060207293798E-3</v>
      </c>
      <c r="K2476" s="98">
        <v>2475</v>
      </c>
      <c r="L2476">
        <f t="shared" si="293"/>
        <v>23589.144261994239</v>
      </c>
      <c r="M2476">
        <f t="shared" si="294"/>
        <v>26.138940947828033</v>
      </c>
      <c r="N2476" t="e">
        <f t="shared" si="295"/>
        <v>#N/A</v>
      </c>
      <c r="O2476" t="str">
        <f t="shared" si="296"/>
        <v>NA</v>
      </c>
      <c r="P2476" t="e">
        <v>#N/A</v>
      </c>
      <c r="Q2476" t="e">
        <v>#N/A</v>
      </c>
      <c r="R2476" t="str" cm="1">
        <f t="array" ref="R2476">INDEX($U$2:$U$6,ROUNDUP(K2476/$T$2,0))</f>
        <v>60-80%</v>
      </c>
      <c r="V2476">
        <v>0</v>
      </c>
    </row>
    <row r="2477" spans="1:22" x14ac:dyDescent="0.25">
      <c r="A2477" s="26">
        <v>9674</v>
      </c>
      <c r="B2477" s="96" t="s">
        <v>5014</v>
      </c>
      <c r="C2477">
        <v>42841112</v>
      </c>
      <c r="D2477" t="s">
        <v>866</v>
      </c>
      <c r="E2477">
        <v>2568.9228253646502</v>
      </c>
      <c r="F2477">
        <f t="shared" si="290"/>
        <v>1.59659591383757</v>
      </c>
      <c r="G2477" s="27">
        <v>22</v>
      </c>
      <c r="H2477">
        <f t="shared" si="291"/>
        <v>2.7802095068937691E-2</v>
      </c>
      <c r="I2477">
        <f t="shared" si="292"/>
        <v>4.4388711383189575E-2</v>
      </c>
      <c r="J2477" s="97">
        <v>2.0176686992358899E-3</v>
      </c>
      <c r="K2477" s="98">
        <v>2476</v>
      </c>
      <c r="L2477">
        <f t="shared" si="293"/>
        <v>23590.740857908077</v>
      </c>
      <c r="M2477">
        <f t="shared" si="294"/>
        <v>26.094552236444844</v>
      </c>
      <c r="N2477" t="e">
        <f t="shared" si="295"/>
        <v>#N/A</v>
      </c>
      <c r="O2477" t="str">
        <f t="shared" si="296"/>
        <v>NA</v>
      </c>
      <c r="P2477" t="e">
        <v>#N/A</v>
      </c>
      <c r="Q2477" t="e">
        <v>#N/A</v>
      </c>
      <c r="R2477" t="str" cm="1">
        <f t="array" ref="R2477">INDEX($U$2:$U$6,ROUNDUP(K2477/$T$2,0))</f>
        <v>60-80%</v>
      </c>
      <c r="V2477">
        <v>0</v>
      </c>
    </row>
    <row r="2478" spans="1:22" x14ac:dyDescent="0.25">
      <c r="A2478" s="26">
        <v>1510</v>
      </c>
      <c r="B2478" s="96" t="s">
        <v>5015</v>
      </c>
      <c r="C2478">
        <v>42811113</v>
      </c>
      <c r="D2478" t="s">
        <v>1267</v>
      </c>
      <c r="E2478">
        <v>7286.2365663084402</v>
      </c>
      <c r="F2478">
        <f t="shared" si="290"/>
        <v>4.52842546072619</v>
      </c>
      <c r="G2478" s="27">
        <v>49</v>
      </c>
      <c r="H2478">
        <f t="shared" si="291"/>
        <v>2.1788320038161928E-2</v>
      </c>
      <c r="I2478">
        <f t="shared" si="292"/>
        <v>9.8666783207263103E-2</v>
      </c>
      <c r="J2478" s="97">
        <v>2.0136078205563899E-3</v>
      </c>
      <c r="K2478" s="98">
        <v>2477</v>
      </c>
      <c r="L2478">
        <f t="shared" si="293"/>
        <v>23595.269283368802</v>
      </c>
      <c r="M2478">
        <f t="shared" si="294"/>
        <v>25.99588545323758</v>
      </c>
      <c r="N2478" t="e">
        <f t="shared" si="295"/>
        <v>#N/A</v>
      </c>
      <c r="O2478" t="str">
        <f t="shared" si="296"/>
        <v>NA</v>
      </c>
      <c r="P2478" t="e">
        <v>#N/A</v>
      </c>
      <c r="Q2478" t="e">
        <v>#N/A</v>
      </c>
      <c r="R2478" t="str" cm="1">
        <f t="array" ref="R2478">INDEX($U$2:$U$6,ROUNDUP(K2478/$T$2,0))</f>
        <v>60-80%</v>
      </c>
      <c r="V2478">
        <v>0</v>
      </c>
    </row>
    <row r="2479" spans="1:22" x14ac:dyDescent="0.25">
      <c r="A2479" s="26">
        <v>1572</v>
      </c>
      <c r="B2479" s="96" t="s">
        <v>3282</v>
      </c>
      <c r="C2479">
        <v>158031101</v>
      </c>
      <c r="D2479" t="s">
        <v>3281</v>
      </c>
      <c r="E2479">
        <v>3521.4170017757501</v>
      </c>
      <c r="F2479">
        <f t="shared" si="290"/>
        <v>2.1885748923404291</v>
      </c>
      <c r="G2479" s="27">
        <v>26</v>
      </c>
      <c r="H2479">
        <f t="shared" si="291"/>
        <v>2.3535647608180631E-2</v>
      </c>
      <c r="I2479">
        <f t="shared" si="292"/>
        <v>5.15095274302362E-2</v>
      </c>
      <c r="J2479" s="97">
        <v>1.9811356703936999E-3</v>
      </c>
      <c r="K2479" s="98">
        <v>2478</v>
      </c>
      <c r="L2479">
        <f t="shared" si="293"/>
        <v>23597.457858261143</v>
      </c>
      <c r="M2479">
        <f t="shared" si="294"/>
        <v>25.944375925807343</v>
      </c>
      <c r="N2479" t="e">
        <f t="shared" si="295"/>
        <v>#N/A</v>
      </c>
      <c r="O2479" t="str">
        <f t="shared" si="296"/>
        <v>NA</v>
      </c>
      <c r="P2479" t="e">
        <v>#N/A</v>
      </c>
      <c r="Q2479" t="e">
        <v>#N/A</v>
      </c>
      <c r="R2479" t="str" cm="1">
        <f t="array" ref="R2479">INDEX($U$2:$U$6,ROUNDUP(K2479/$T$2,0))</f>
        <v>60-80%</v>
      </c>
      <c r="V2479">
        <v>0</v>
      </c>
    </row>
    <row r="2480" spans="1:22" x14ac:dyDescent="0.25">
      <c r="A2480" s="26">
        <v>808</v>
      </c>
      <c r="B2480" s="96" t="s">
        <v>5016</v>
      </c>
      <c r="C2480">
        <v>163781701</v>
      </c>
      <c r="D2480" t="s">
        <v>1079</v>
      </c>
      <c r="E2480">
        <v>13421.5221661657</v>
      </c>
      <c r="F2480">
        <f t="shared" si="290"/>
        <v>8.3415302462185821</v>
      </c>
      <c r="G2480" s="27">
        <v>63</v>
      </c>
      <c r="H2480">
        <f t="shared" si="291"/>
        <v>1.4901470244476864E-2</v>
      </c>
      <c r="I2480">
        <f t="shared" si="292"/>
        <v>0.12430106475742997</v>
      </c>
      <c r="J2480" s="97">
        <v>1.9730327739274599E-3</v>
      </c>
      <c r="K2480" s="98">
        <v>2479</v>
      </c>
      <c r="L2480">
        <f t="shared" si="293"/>
        <v>23605.799388507363</v>
      </c>
      <c r="M2480">
        <f t="shared" si="294"/>
        <v>25.820074861049914</v>
      </c>
      <c r="N2480" t="e">
        <f t="shared" si="295"/>
        <v>#N/A</v>
      </c>
      <c r="O2480" t="str">
        <f t="shared" si="296"/>
        <v>NA</v>
      </c>
      <c r="P2480" t="e">
        <v>#N/A</v>
      </c>
      <c r="Q2480" t="e">
        <v>#N/A</v>
      </c>
      <c r="R2480" t="str" cm="1">
        <f t="array" ref="R2480">INDEX($U$2:$U$6,ROUNDUP(K2480/$T$2,0))</f>
        <v>60-80%</v>
      </c>
      <c r="V2480">
        <v>0</v>
      </c>
    </row>
    <row r="2481" spans="1:22" x14ac:dyDescent="0.25">
      <c r="A2481" s="26">
        <v>1792</v>
      </c>
      <c r="B2481" s="96" t="s">
        <v>5017</v>
      </c>
      <c r="C2481">
        <v>13801102</v>
      </c>
      <c r="D2481" t="s">
        <v>2659</v>
      </c>
      <c r="E2481">
        <v>8539.8299840359305</v>
      </c>
      <c r="F2481">
        <f t="shared" si="290"/>
        <v>5.3075388340807521</v>
      </c>
      <c r="G2481" s="27">
        <v>130</v>
      </c>
      <c r="H2481">
        <f t="shared" si="291"/>
        <v>4.8306756434484684E-2</v>
      </c>
      <c r="I2481">
        <f t="shared" si="292"/>
        <v>0.25638998572450772</v>
      </c>
      <c r="J2481" s="97">
        <v>1.9722306594192902E-3</v>
      </c>
      <c r="K2481" s="98">
        <v>2480</v>
      </c>
      <c r="L2481">
        <f t="shared" si="293"/>
        <v>23611.106927341443</v>
      </c>
      <c r="M2481">
        <f t="shared" si="294"/>
        <v>25.563684875325407</v>
      </c>
      <c r="N2481" t="e">
        <f t="shared" si="295"/>
        <v>#N/A</v>
      </c>
      <c r="O2481" t="str">
        <f t="shared" si="296"/>
        <v>NA</v>
      </c>
      <c r="P2481" t="e">
        <v>#N/A</v>
      </c>
      <c r="Q2481" t="e">
        <v>#N/A</v>
      </c>
      <c r="R2481" t="str" cm="1">
        <f t="array" ref="R2481">INDEX($U$2:$U$6,ROUNDUP(K2481/$T$2,0))</f>
        <v>60-80%</v>
      </c>
      <c r="V2481">
        <v>1.3094696969696971</v>
      </c>
    </row>
    <row r="2482" spans="1:22" x14ac:dyDescent="0.25">
      <c r="A2482" s="26">
        <v>6608</v>
      </c>
      <c r="B2482" s="96" t="s">
        <v>1497</v>
      </c>
      <c r="C2482">
        <v>42851121</v>
      </c>
      <c r="D2482" t="s">
        <v>381</v>
      </c>
      <c r="E2482">
        <v>13272.540894527699</v>
      </c>
      <c r="F2482">
        <f t="shared" si="290"/>
        <v>8.2489377840445623</v>
      </c>
      <c r="G2482" s="27">
        <v>99</v>
      </c>
      <c r="H2482">
        <f t="shared" si="291"/>
        <v>2.3608601576444514E-2</v>
      </c>
      <c r="I2482">
        <f t="shared" si="292"/>
        <v>0.19474588557238717</v>
      </c>
      <c r="J2482" s="97">
        <v>1.9671301572968401E-3</v>
      </c>
      <c r="K2482" s="98">
        <v>2481</v>
      </c>
      <c r="L2482">
        <f t="shared" si="293"/>
        <v>23619.355865125486</v>
      </c>
      <c r="M2482">
        <f t="shared" si="294"/>
        <v>25.368938989753019</v>
      </c>
      <c r="N2482" t="e">
        <f t="shared" si="295"/>
        <v>#N/A</v>
      </c>
      <c r="O2482" t="str">
        <f t="shared" si="296"/>
        <v>NA</v>
      </c>
      <c r="P2482" t="e">
        <v>#N/A</v>
      </c>
      <c r="Q2482" t="e">
        <v>#N/A</v>
      </c>
      <c r="R2482" t="str" cm="1">
        <f t="array" ref="R2482">INDEX($U$2:$U$6,ROUNDUP(K2482/$T$2,0))</f>
        <v>60-80%</v>
      </c>
      <c r="V2482">
        <v>0</v>
      </c>
    </row>
    <row r="2483" spans="1:22" x14ac:dyDescent="0.25">
      <c r="A2483" s="26">
        <v>5795</v>
      </c>
      <c r="B2483" s="96" t="s">
        <v>2139</v>
      </c>
      <c r="C2483">
        <v>152691103</v>
      </c>
      <c r="D2483" t="s">
        <v>367</v>
      </c>
      <c r="E2483">
        <v>5928.6386538030802</v>
      </c>
      <c r="F2483">
        <f t="shared" si="290"/>
        <v>3.6846728737122936</v>
      </c>
      <c r="G2483" s="27">
        <v>79</v>
      </c>
      <c r="H2483">
        <f t="shared" si="291"/>
        <v>4.2031361227222806E-2</v>
      </c>
      <c r="I2483">
        <f t="shared" si="292"/>
        <v>0.15487181655915053</v>
      </c>
      <c r="J2483" s="97">
        <v>1.9604027412550699E-3</v>
      </c>
      <c r="K2483" s="98">
        <v>2482</v>
      </c>
      <c r="L2483">
        <f t="shared" si="293"/>
        <v>23623.040537999197</v>
      </c>
      <c r="M2483">
        <f t="shared" si="294"/>
        <v>25.214067173193868</v>
      </c>
      <c r="N2483" t="e">
        <f t="shared" si="295"/>
        <v>#N/A</v>
      </c>
      <c r="O2483" t="str">
        <f t="shared" si="296"/>
        <v>NA</v>
      </c>
      <c r="P2483" t="e">
        <v>#N/A</v>
      </c>
      <c r="Q2483" t="e">
        <v>#N/A</v>
      </c>
      <c r="R2483" t="str" cm="1">
        <f t="array" ref="R2483">INDEX($U$2:$U$6,ROUNDUP(K2483/$T$2,0))</f>
        <v>60-80%</v>
      </c>
      <c r="V2483">
        <v>0</v>
      </c>
    </row>
    <row r="2484" spans="1:22" x14ac:dyDescent="0.25">
      <c r="A2484" s="26">
        <v>7320</v>
      </c>
      <c r="B2484" s="96" t="s">
        <v>3002</v>
      </c>
      <c r="C2484">
        <v>13432207</v>
      </c>
      <c r="D2484" t="s">
        <v>2847</v>
      </c>
      <c r="E2484">
        <v>15895.824396842099</v>
      </c>
      <c r="F2484">
        <f t="shared" si="290"/>
        <v>9.8793190782113722</v>
      </c>
      <c r="G2484" s="27">
        <v>56</v>
      </c>
      <c r="H2484">
        <f t="shared" si="291"/>
        <v>1.1111903892938641E-2</v>
      </c>
      <c r="I2484">
        <f t="shared" si="292"/>
        <v>0.10977804412475993</v>
      </c>
      <c r="J2484" s="97">
        <v>1.9603222165135701E-3</v>
      </c>
      <c r="K2484" s="98">
        <v>2483</v>
      </c>
      <c r="L2484">
        <f t="shared" si="293"/>
        <v>23632.91985707741</v>
      </c>
      <c r="M2484">
        <f t="shared" si="294"/>
        <v>25.104289129069109</v>
      </c>
      <c r="N2484" t="e">
        <f t="shared" si="295"/>
        <v>#N/A</v>
      </c>
      <c r="O2484" t="str">
        <f t="shared" si="296"/>
        <v>NA</v>
      </c>
      <c r="P2484" t="e">
        <v>#N/A</v>
      </c>
      <c r="Q2484" t="e">
        <v>#N/A</v>
      </c>
      <c r="R2484" t="str" cm="1">
        <f t="array" ref="R2484">INDEX($U$2:$U$6,ROUNDUP(K2484/$T$2,0))</f>
        <v>60-80%</v>
      </c>
      <c r="V2484">
        <v>0</v>
      </c>
    </row>
    <row r="2485" spans="1:22" x14ac:dyDescent="0.25">
      <c r="A2485" s="26">
        <v>1460</v>
      </c>
      <c r="B2485" s="96" t="s">
        <v>5018</v>
      </c>
      <c r="C2485">
        <v>102831105</v>
      </c>
      <c r="D2485" t="s">
        <v>2112</v>
      </c>
      <c r="E2485">
        <v>11219.171181931901</v>
      </c>
      <c r="F2485">
        <f t="shared" si="290"/>
        <v>6.9727602125120578</v>
      </c>
      <c r="G2485" s="27">
        <v>92</v>
      </c>
      <c r="H2485">
        <f t="shared" si="291"/>
        <v>2.5712968659546247E-2</v>
      </c>
      <c r="I2485">
        <f t="shared" si="292"/>
        <v>0.17929036481485358</v>
      </c>
      <c r="J2485" s="97">
        <v>1.9488083132049301E-3</v>
      </c>
      <c r="K2485" s="98">
        <v>2484</v>
      </c>
      <c r="L2485">
        <f t="shared" si="293"/>
        <v>23639.892617289923</v>
      </c>
      <c r="M2485">
        <f t="shared" si="294"/>
        <v>24.924998764254255</v>
      </c>
      <c r="N2485" t="e">
        <f t="shared" si="295"/>
        <v>#N/A</v>
      </c>
      <c r="O2485" t="str">
        <f t="shared" si="296"/>
        <v>NA</v>
      </c>
      <c r="P2485" t="e">
        <v>#N/A</v>
      </c>
      <c r="Q2485" t="e">
        <v>#N/A</v>
      </c>
      <c r="R2485" t="str" cm="1">
        <f t="array" ref="R2485">INDEX($U$2:$U$6,ROUNDUP(K2485/$T$2,0))</f>
        <v>60-80%</v>
      </c>
      <c r="V2485">
        <v>0</v>
      </c>
    </row>
    <row r="2486" spans="1:22" x14ac:dyDescent="0.25">
      <c r="A2486" s="26">
        <v>223</v>
      </c>
      <c r="B2486" s="96" t="s">
        <v>169</v>
      </c>
      <c r="C2486">
        <v>83692104</v>
      </c>
      <c r="D2486" t="s">
        <v>1679</v>
      </c>
      <c r="E2486">
        <v>30132.538653887099</v>
      </c>
      <c r="F2486">
        <f t="shared" si="290"/>
        <v>18.727494502105095</v>
      </c>
      <c r="G2486" s="27">
        <v>320</v>
      </c>
      <c r="H2486">
        <f t="shared" si="291"/>
        <v>3.3241190608307124E-2</v>
      </c>
      <c r="I2486">
        <f t="shared" si="292"/>
        <v>0.62252421436049921</v>
      </c>
      <c r="J2486" s="97">
        <v>1.94538816987656E-3</v>
      </c>
      <c r="K2486" s="98">
        <v>2485</v>
      </c>
      <c r="L2486">
        <f t="shared" si="293"/>
        <v>23658.620111792028</v>
      </c>
      <c r="M2486">
        <f t="shared" si="294"/>
        <v>24.302474549893756</v>
      </c>
      <c r="N2486">
        <f t="shared" si="295"/>
        <v>24.302474549893756</v>
      </c>
      <c r="O2486" t="str">
        <f t="shared" si="296"/>
        <v>ROB ROY 210410960</v>
      </c>
      <c r="P2486" t="e">
        <v>#N/A</v>
      </c>
      <c r="Q2486" t="e">
        <v>#N/A</v>
      </c>
      <c r="R2486" t="str" cm="1">
        <f t="array" ref="R2486">INDEX($U$2:$U$6,ROUNDUP(K2486/$T$2,0))</f>
        <v>60-80%</v>
      </c>
      <c r="V2486">
        <v>0</v>
      </c>
    </row>
    <row r="2487" spans="1:22" x14ac:dyDescent="0.25">
      <c r="A2487" s="26">
        <v>9882</v>
      </c>
      <c r="B2487" s="96" t="s">
        <v>5019</v>
      </c>
      <c r="C2487">
        <v>102541102</v>
      </c>
      <c r="D2487" t="s">
        <v>394</v>
      </c>
      <c r="E2487">
        <v>510.150868777825</v>
      </c>
      <c r="F2487">
        <f t="shared" si="290"/>
        <v>0.31706082584078621</v>
      </c>
      <c r="G2487" s="27">
        <v>5</v>
      </c>
      <c r="H2487">
        <f t="shared" si="291"/>
        <v>3.0455424182256986E-2</v>
      </c>
      <c r="I2487">
        <f t="shared" si="292"/>
        <v>9.6562219425578508E-3</v>
      </c>
      <c r="J2487" s="97">
        <v>1.9312443885115701E-3</v>
      </c>
      <c r="K2487" s="98">
        <v>2486</v>
      </c>
      <c r="L2487">
        <f t="shared" si="293"/>
        <v>23658.937172617869</v>
      </c>
      <c r="M2487">
        <f t="shared" si="294"/>
        <v>24.292818327951199</v>
      </c>
      <c r="N2487" t="e">
        <f t="shared" si="295"/>
        <v>#N/A</v>
      </c>
      <c r="O2487" t="str">
        <f t="shared" si="296"/>
        <v>NA</v>
      </c>
      <c r="P2487" t="e">
        <v>#N/A</v>
      </c>
      <c r="Q2487" t="e">
        <v>#N/A</v>
      </c>
      <c r="R2487" t="str" cm="1">
        <f t="array" ref="R2487">INDEX($U$2:$U$6,ROUNDUP(K2487/$T$2,0))</f>
        <v>60-80%</v>
      </c>
      <c r="V2487">
        <v>0</v>
      </c>
    </row>
    <row r="2488" spans="1:22" x14ac:dyDescent="0.25">
      <c r="A2488" s="26">
        <v>2825</v>
      </c>
      <c r="B2488" s="96" t="s">
        <v>5020</v>
      </c>
      <c r="C2488">
        <v>42271104</v>
      </c>
      <c r="D2488" t="s">
        <v>2316</v>
      </c>
      <c r="E2488">
        <v>7279.3949046190201</v>
      </c>
      <c r="F2488">
        <f t="shared" si="290"/>
        <v>4.5241733403474331</v>
      </c>
      <c r="G2488" s="27">
        <v>93</v>
      </c>
      <c r="H2488">
        <f t="shared" si="291"/>
        <v>3.9276338251614286E-2</v>
      </c>
      <c r="I2488">
        <f t="shared" si="292"/>
        <v>0.17769296242442148</v>
      </c>
      <c r="J2488" s="97">
        <v>1.9106770153163601E-3</v>
      </c>
      <c r="K2488" s="98">
        <v>2487</v>
      </c>
      <c r="L2488">
        <f t="shared" si="293"/>
        <v>23663.461345958218</v>
      </c>
      <c r="M2488">
        <f t="shared" si="294"/>
        <v>24.115125365526776</v>
      </c>
      <c r="N2488" t="e">
        <f t="shared" si="295"/>
        <v>#N/A</v>
      </c>
      <c r="O2488" t="str">
        <f t="shared" si="296"/>
        <v>NA</v>
      </c>
      <c r="P2488" t="e">
        <v>#N/A</v>
      </c>
      <c r="Q2488" t="e">
        <v>#N/A</v>
      </c>
      <c r="R2488" t="str" cm="1">
        <f t="array" ref="R2488">INDEX($U$2:$U$6,ROUNDUP(K2488/$T$2,0))</f>
        <v>60-80%</v>
      </c>
      <c r="V2488">
        <v>0</v>
      </c>
    </row>
    <row r="2489" spans="1:22" x14ac:dyDescent="0.25">
      <c r="A2489" s="26">
        <v>9868</v>
      </c>
      <c r="B2489" s="96" t="s">
        <v>1968</v>
      </c>
      <c r="C2489">
        <v>102541102</v>
      </c>
      <c r="D2489" t="s">
        <v>394</v>
      </c>
      <c r="E2489">
        <v>4145.9231739104998</v>
      </c>
      <c r="F2489">
        <f t="shared" si="290"/>
        <v>2.5767080011873835</v>
      </c>
      <c r="G2489" s="27">
        <v>23</v>
      </c>
      <c r="H2489">
        <f t="shared" si="291"/>
        <v>1.6993540266958217E-2</v>
      </c>
      <c r="I2489">
        <f t="shared" si="292"/>
        <v>4.3787391174371228E-2</v>
      </c>
      <c r="J2489" s="97">
        <v>1.90379961627701E-3</v>
      </c>
      <c r="K2489" s="98">
        <v>2488</v>
      </c>
      <c r="L2489">
        <f t="shared" si="293"/>
        <v>23666.038053959404</v>
      </c>
      <c r="M2489">
        <f t="shared" si="294"/>
        <v>24.071337974352403</v>
      </c>
      <c r="N2489" t="e">
        <f t="shared" si="295"/>
        <v>#N/A</v>
      </c>
      <c r="O2489" t="str">
        <f t="shared" si="296"/>
        <v>NA</v>
      </c>
      <c r="P2489" t="e">
        <v>#N/A</v>
      </c>
      <c r="Q2489" t="e">
        <v>#N/A</v>
      </c>
      <c r="R2489" t="str" cm="1">
        <f t="array" ref="R2489">INDEX($U$2:$U$6,ROUNDUP(K2489/$T$2,0))</f>
        <v>60-80%</v>
      </c>
      <c r="V2489">
        <v>0</v>
      </c>
    </row>
    <row r="2490" spans="1:22" x14ac:dyDescent="0.25">
      <c r="A2490" s="26">
        <v>7915</v>
      </c>
      <c r="B2490" s="96" t="s">
        <v>5021</v>
      </c>
      <c r="C2490">
        <v>82021106</v>
      </c>
      <c r="D2490" t="s">
        <v>1156</v>
      </c>
      <c r="E2490">
        <v>10836.647378920599</v>
      </c>
      <c r="F2490">
        <f t="shared" si="290"/>
        <v>6.7350201236299556</v>
      </c>
      <c r="G2490" s="27">
        <v>74</v>
      </c>
      <c r="H2490">
        <f t="shared" si="291"/>
        <v>2.0908300156056225E-2</v>
      </c>
      <c r="I2490">
        <f t="shared" si="292"/>
        <v>0.14081782230193401</v>
      </c>
      <c r="J2490" s="97">
        <v>1.9029435446207301E-3</v>
      </c>
      <c r="K2490" s="98">
        <v>2489</v>
      </c>
      <c r="L2490">
        <f t="shared" si="293"/>
        <v>23672.773074083034</v>
      </c>
      <c r="M2490">
        <f t="shared" si="294"/>
        <v>23.93052015205047</v>
      </c>
      <c r="N2490" t="e">
        <f t="shared" si="295"/>
        <v>#N/A</v>
      </c>
      <c r="O2490" t="str">
        <f t="shared" si="296"/>
        <v>NA</v>
      </c>
      <c r="P2490" t="e">
        <v>#N/A</v>
      </c>
      <c r="Q2490" t="e">
        <v>#N/A</v>
      </c>
      <c r="R2490" t="str" cm="1">
        <f t="array" ref="R2490">INDEX($U$2:$U$6,ROUNDUP(K2490/$T$2,0))</f>
        <v>60-80%</v>
      </c>
      <c r="V2490">
        <v>0</v>
      </c>
    </row>
    <row r="2491" spans="1:22" x14ac:dyDescent="0.25">
      <c r="A2491" s="26">
        <v>9296</v>
      </c>
      <c r="B2491" s="96" t="s">
        <v>5022</v>
      </c>
      <c r="C2491">
        <v>43071103</v>
      </c>
      <c r="D2491" t="s">
        <v>1121</v>
      </c>
      <c r="E2491">
        <v>50.039141804124803</v>
      </c>
      <c r="F2491">
        <f t="shared" si="290"/>
        <v>3.1099528778200623E-2</v>
      </c>
      <c r="G2491" s="27">
        <v>11</v>
      </c>
      <c r="H2491">
        <f t="shared" si="291"/>
        <v>0.67155863956243445</v>
      </c>
      <c r="I2491">
        <f t="shared" si="292"/>
        <v>2.0885157237321188E-2</v>
      </c>
      <c r="J2491" s="97">
        <v>1.89865065793829E-3</v>
      </c>
      <c r="K2491" s="98">
        <v>2490</v>
      </c>
      <c r="L2491">
        <f t="shared" si="293"/>
        <v>23672.80417361181</v>
      </c>
      <c r="M2491">
        <f t="shared" si="294"/>
        <v>23.90963499481315</v>
      </c>
      <c r="N2491" t="e">
        <f t="shared" si="295"/>
        <v>#N/A</v>
      </c>
      <c r="O2491" t="str">
        <f t="shared" si="296"/>
        <v>NA</v>
      </c>
      <c r="P2491" t="e">
        <v>#N/A</v>
      </c>
      <c r="Q2491" t="e">
        <v>#N/A</v>
      </c>
      <c r="R2491" t="str" cm="1">
        <f t="array" ref="R2491">INDEX($U$2:$U$6,ROUNDUP(K2491/$T$2,0))</f>
        <v>60-80%</v>
      </c>
      <c r="V2491">
        <v>0</v>
      </c>
    </row>
    <row r="2492" spans="1:22" x14ac:dyDescent="0.25">
      <c r="A2492" s="26">
        <v>6742</v>
      </c>
      <c r="B2492" s="96" t="s">
        <v>3313</v>
      </c>
      <c r="C2492">
        <v>42031125</v>
      </c>
      <c r="D2492" t="s">
        <v>980</v>
      </c>
      <c r="E2492">
        <v>3588.3988869251598</v>
      </c>
      <c r="F2492">
        <f t="shared" si="290"/>
        <v>2.2302044045526164</v>
      </c>
      <c r="G2492" s="27">
        <v>65</v>
      </c>
      <c r="H2492">
        <f t="shared" si="291"/>
        <v>5.5319861440944938E-2</v>
      </c>
      <c r="I2492">
        <f t="shared" si="292"/>
        <v>0.12337459864483585</v>
      </c>
      <c r="J2492" s="97">
        <v>1.89807074838209E-3</v>
      </c>
      <c r="K2492" s="98">
        <v>2491</v>
      </c>
      <c r="L2492">
        <f t="shared" si="293"/>
        <v>23675.034378016364</v>
      </c>
      <c r="M2492">
        <f t="shared" si="294"/>
        <v>23.786260396168313</v>
      </c>
      <c r="N2492" t="e">
        <f t="shared" si="295"/>
        <v>#N/A</v>
      </c>
      <c r="O2492" t="str">
        <f t="shared" si="296"/>
        <v>NA</v>
      </c>
      <c r="P2492" t="e">
        <v>#N/A</v>
      </c>
      <c r="Q2492" t="e">
        <v>#N/A</v>
      </c>
      <c r="R2492" t="str" cm="1">
        <f t="array" ref="R2492">INDEX($U$2:$U$6,ROUNDUP(K2492/$T$2,0))</f>
        <v>60-80%</v>
      </c>
      <c r="V2492">
        <v>0</v>
      </c>
    </row>
    <row r="2493" spans="1:22" x14ac:dyDescent="0.25">
      <c r="A2493" s="26">
        <v>4000</v>
      </c>
      <c r="B2493" s="96" t="s">
        <v>2426</v>
      </c>
      <c r="C2493">
        <v>43321101</v>
      </c>
      <c r="D2493" t="s">
        <v>1316</v>
      </c>
      <c r="E2493">
        <v>1582.55922629206</v>
      </c>
      <c r="F2493">
        <f t="shared" si="290"/>
        <v>0.98356695232570535</v>
      </c>
      <c r="G2493" s="27">
        <v>116</v>
      </c>
      <c r="H2493">
        <f t="shared" si="291"/>
        <v>0.21978950842467884</v>
      </c>
      <c r="I2493">
        <f t="shared" si="292"/>
        <v>0.21617769695442632</v>
      </c>
      <c r="J2493" s="97">
        <v>1.86360083581402E-3</v>
      </c>
      <c r="K2493" s="98">
        <v>2492</v>
      </c>
      <c r="L2493">
        <f t="shared" si="293"/>
        <v>23676.017944968691</v>
      </c>
      <c r="M2493">
        <f t="shared" si="294"/>
        <v>23.570082699213888</v>
      </c>
      <c r="N2493" t="e">
        <f t="shared" si="295"/>
        <v>#N/A</v>
      </c>
      <c r="O2493" t="str">
        <f t="shared" si="296"/>
        <v>NA</v>
      </c>
      <c r="P2493" t="e">
        <v>#N/A</v>
      </c>
      <c r="Q2493" t="e">
        <v>#N/A</v>
      </c>
      <c r="R2493" t="str" cm="1">
        <f t="array" ref="R2493">INDEX($U$2:$U$6,ROUNDUP(K2493/$T$2,0))</f>
        <v>60-80%</v>
      </c>
      <c r="V2493">
        <v>0</v>
      </c>
    </row>
    <row r="2494" spans="1:22" x14ac:dyDescent="0.25">
      <c r="A2494" s="26">
        <v>4995</v>
      </c>
      <c r="B2494" s="96" t="s">
        <v>3338</v>
      </c>
      <c r="C2494">
        <v>182052102</v>
      </c>
      <c r="D2494" t="s">
        <v>2688</v>
      </c>
      <c r="E2494">
        <v>8088.7008394747299</v>
      </c>
      <c r="F2494">
        <f t="shared" si="290"/>
        <v>5.0271602482751581</v>
      </c>
      <c r="G2494" s="27">
        <v>122</v>
      </c>
      <c r="H2494">
        <f t="shared" si="291"/>
        <v>4.4831130974896279E-2</v>
      </c>
      <c r="I2494">
        <f t="shared" si="292"/>
        <v>0.2253732795222157</v>
      </c>
      <c r="J2494" s="97">
        <v>1.8473219632968499E-3</v>
      </c>
      <c r="K2494" s="98">
        <v>2493</v>
      </c>
      <c r="L2494">
        <f t="shared" si="293"/>
        <v>23681.045105216966</v>
      </c>
      <c r="M2494">
        <f t="shared" si="294"/>
        <v>23.344709419691672</v>
      </c>
      <c r="N2494" t="e">
        <f t="shared" si="295"/>
        <v>#N/A</v>
      </c>
      <c r="O2494" t="str">
        <f t="shared" si="296"/>
        <v>NA</v>
      </c>
      <c r="P2494" t="e">
        <v>#N/A</v>
      </c>
      <c r="Q2494" t="e">
        <v>#N/A</v>
      </c>
      <c r="R2494" t="str" cm="1">
        <f t="array" ref="R2494">INDEX($U$2:$U$6,ROUNDUP(K2494/$T$2,0))</f>
        <v>60-80%</v>
      </c>
      <c r="V2494">
        <v>0</v>
      </c>
    </row>
    <row r="2495" spans="1:22" x14ac:dyDescent="0.25">
      <c r="A2495" s="26">
        <v>6887</v>
      </c>
      <c r="B2495" s="96" t="s">
        <v>3249</v>
      </c>
      <c r="C2495">
        <v>182291102</v>
      </c>
      <c r="D2495" t="s">
        <v>3182</v>
      </c>
      <c r="E2495">
        <v>6359.2353280759999</v>
      </c>
      <c r="F2495">
        <f t="shared" si="290"/>
        <v>3.9522904462871349</v>
      </c>
      <c r="G2495" s="27">
        <v>44</v>
      </c>
      <c r="H2495">
        <f t="shared" si="291"/>
        <v>2.0525455261307571E-2</v>
      </c>
      <c r="I2495">
        <f t="shared" si="292"/>
        <v>8.1122560734959923E-2</v>
      </c>
      <c r="J2495" s="97">
        <v>1.8436945621581799E-3</v>
      </c>
      <c r="K2495" s="98">
        <v>2494</v>
      </c>
      <c r="L2495">
        <f t="shared" si="293"/>
        <v>23684.997395663253</v>
      </c>
      <c r="M2495">
        <f t="shared" si="294"/>
        <v>23.26358685895671</v>
      </c>
      <c r="N2495" t="e">
        <f t="shared" si="295"/>
        <v>#N/A</v>
      </c>
      <c r="O2495" t="str">
        <f t="shared" si="296"/>
        <v>NA</v>
      </c>
      <c r="P2495" t="e">
        <v>#N/A</v>
      </c>
      <c r="Q2495" t="e">
        <v>#N/A</v>
      </c>
      <c r="R2495" t="str" cm="1">
        <f t="array" ref="R2495">INDEX($U$2:$U$6,ROUNDUP(K2495/$T$2,0))</f>
        <v>60-80%</v>
      </c>
      <c r="V2495">
        <v>0</v>
      </c>
    </row>
    <row r="2496" spans="1:22" x14ac:dyDescent="0.25">
      <c r="A2496" s="26">
        <v>9513</v>
      </c>
      <c r="B2496" s="96" t="s">
        <v>5023</v>
      </c>
      <c r="C2496">
        <v>83192101</v>
      </c>
      <c r="D2496" t="s">
        <v>1259</v>
      </c>
      <c r="E2496">
        <v>7140.4635294587897</v>
      </c>
      <c r="F2496">
        <f t="shared" si="290"/>
        <v>4.4378269294336787</v>
      </c>
      <c r="G2496" s="27">
        <v>43</v>
      </c>
      <c r="H2496">
        <f t="shared" si="291"/>
        <v>1.7841677601821929E-2</v>
      </c>
      <c r="I2496">
        <f t="shared" si="292"/>
        <v>7.9178277327639046E-2</v>
      </c>
      <c r="J2496" s="97">
        <v>1.84135528668928E-3</v>
      </c>
      <c r="K2496" s="98">
        <v>2495</v>
      </c>
      <c r="L2496">
        <f t="shared" si="293"/>
        <v>23689.435222592685</v>
      </c>
      <c r="M2496">
        <f t="shared" si="294"/>
        <v>23.184408581629071</v>
      </c>
      <c r="N2496" t="e">
        <f t="shared" si="295"/>
        <v>#N/A</v>
      </c>
      <c r="O2496" t="str">
        <f t="shared" si="296"/>
        <v>NA</v>
      </c>
      <c r="P2496" t="e">
        <v>#N/A</v>
      </c>
      <c r="Q2496" t="e">
        <v>#N/A</v>
      </c>
      <c r="R2496" t="str" cm="1">
        <f t="array" ref="R2496">INDEX($U$2:$U$6,ROUNDUP(K2496/$T$2,0))</f>
        <v>60-80%</v>
      </c>
      <c r="V2496">
        <v>0</v>
      </c>
    </row>
    <row r="2497" spans="1:22" x14ac:dyDescent="0.25">
      <c r="A2497" s="26">
        <v>2632</v>
      </c>
      <c r="B2497" s="96" t="s">
        <v>1442</v>
      </c>
      <c r="C2497">
        <v>153661104</v>
      </c>
      <c r="D2497" t="s">
        <v>767</v>
      </c>
      <c r="E2497">
        <v>5709.2465457927301</v>
      </c>
      <c r="F2497">
        <f t="shared" si="290"/>
        <v>3.5483197922888317</v>
      </c>
      <c r="G2497" s="27">
        <v>49</v>
      </c>
      <c r="H2497">
        <f t="shared" si="291"/>
        <v>2.5392161664975686E-2</v>
      </c>
      <c r="I2497">
        <f t="shared" si="292"/>
        <v>9.009950980483096E-2</v>
      </c>
      <c r="J2497" s="97">
        <v>1.8387655062210399E-3</v>
      </c>
      <c r="K2497" s="98">
        <v>2496</v>
      </c>
      <c r="L2497">
        <f t="shared" si="293"/>
        <v>23692.983542384973</v>
      </c>
      <c r="M2497">
        <f t="shared" si="294"/>
        <v>23.094309071824242</v>
      </c>
      <c r="N2497" t="e">
        <f t="shared" si="295"/>
        <v>#N/A</v>
      </c>
      <c r="O2497" t="str">
        <f t="shared" si="296"/>
        <v>NA</v>
      </c>
      <c r="P2497" t="e">
        <v>#N/A</v>
      </c>
      <c r="Q2497" t="e">
        <v>#N/A</v>
      </c>
      <c r="R2497" t="str" cm="1">
        <f t="array" ref="R2497">INDEX($U$2:$U$6,ROUNDUP(K2497/$T$2,0))</f>
        <v>60-80%</v>
      </c>
      <c r="V2497">
        <v>0</v>
      </c>
    </row>
    <row r="2498" spans="1:22" x14ac:dyDescent="0.25">
      <c r="A2498" s="26">
        <v>7783</v>
      </c>
      <c r="B2498" s="96" t="s">
        <v>2435</v>
      </c>
      <c r="C2498">
        <v>42091102</v>
      </c>
      <c r="D2498" t="s">
        <v>1528</v>
      </c>
      <c r="E2498">
        <v>4238.9330689785902</v>
      </c>
      <c r="F2498">
        <f t="shared" si="290"/>
        <v>2.6345140267113676</v>
      </c>
      <c r="G2498" s="27">
        <v>29</v>
      </c>
      <c r="H2498">
        <f t="shared" si="291"/>
        <v>2.0178527743010679E-2</v>
      </c>
      <c r="I2498">
        <f t="shared" si="292"/>
        <v>5.3160614377346108E-2</v>
      </c>
      <c r="J2498" s="97">
        <v>1.8331246337015899E-3</v>
      </c>
      <c r="K2498" s="98">
        <v>2497</v>
      </c>
      <c r="L2498">
        <f t="shared" si="293"/>
        <v>23695.618056411684</v>
      </c>
      <c r="M2498">
        <f t="shared" si="294"/>
        <v>23.041148457446894</v>
      </c>
      <c r="N2498" t="e">
        <f t="shared" si="295"/>
        <v>#N/A</v>
      </c>
      <c r="O2498" t="str">
        <f t="shared" si="296"/>
        <v>NA</v>
      </c>
      <c r="P2498" t="e">
        <v>#N/A</v>
      </c>
      <c r="Q2498" t="e">
        <v>#N/A</v>
      </c>
      <c r="R2498" t="str" cm="1">
        <f t="array" ref="R2498">INDEX($U$2:$U$6,ROUNDUP(K2498/$T$2,0))</f>
        <v>60-80%</v>
      </c>
      <c r="V2498">
        <v>0</v>
      </c>
    </row>
    <row r="2499" spans="1:22" x14ac:dyDescent="0.25">
      <c r="A2499" s="26">
        <v>26</v>
      </c>
      <c r="B2499" s="96" t="s">
        <v>5024</v>
      </c>
      <c r="C2499">
        <v>14662103</v>
      </c>
      <c r="D2499" t="s">
        <v>2128</v>
      </c>
      <c r="E2499">
        <v>787.86230400835802</v>
      </c>
      <c r="F2499">
        <f t="shared" ref="F2499:F2562" si="297">E2499/1609</f>
        <v>0.48965960472862524</v>
      </c>
      <c r="G2499" s="27">
        <v>259</v>
      </c>
      <c r="H2499">
        <f t="shared" ref="H2499:H2562" si="298">I2499/F2499</f>
        <v>0.96707804999170954</v>
      </c>
      <c r="I2499">
        <f t="shared" ref="I2499:I2562" si="299">IFERROR(J2499*G2499,0)</f>
        <v>0.47353905570067018</v>
      </c>
      <c r="J2499" s="97">
        <v>1.8283361223964099E-3</v>
      </c>
      <c r="K2499" s="98">
        <v>2498</v>
      </c>
      <c r="L2499">
        <f t="shared" ref="L2499:L2562" si="300">L2498+F2499</f>
        <v>23696.107716016413</v>
      </c>
      <c r="M2499">
        <f t="shared" ref="M2499:M2562" si="301">M2498-I2499</f>
        <v>22.567609401746225</v>
      </c>
      <c r="N2499" t="e">
        <f t="shared" ref="N2499:N2562" si="302">IF(B2499=O2499,M2499,NA())</f>
        <v>#N/A</v>
      </c>
      <c r="O2499" t="str">
        <f t="shared" ref="O2499:O2562" si="303">IFERROR(VLOOKUP(B2499,$AE$2:$AE$420,1,FALSE),"NA")</f>
        <v>NA</v>
      </c>
      <c r="P2499" t="e">
        <v>#N/A</v>
      </c>
      <c r="Q2499" t="e">
        <v>#N/A</v>
      </c>
      <c r="R2499" t="str" cm="1">
        <f t="array" ref="R2499">INDEX($U$2:$U$6,ROUNDUP(K2499/$T$2,0))</f>
        <v>60-80%</v>
      </c>
      <c r="V2499">
        <v>0</v>
      </c>
    </row>
    <row r="2500" spans="1:22" x14ac:dyDescent="0.25">
      <c r="A2500" s="26">
        <v>8978</v>
      </c>
      <c r="B2500" s="96" t="s">
        <v>2522</v>
      </c>
      <c r="C2500">
        <v>43081101</v>
      </c>
      <c r="D2500" t="s">
        <v>1863</v>
      </c>
      <c r="E2500">
        <v>12372.699042807501</v>
      </c>
      <c r="F2500">
        <f t="shared" si="297"/>
        <v>7.6896824380407089</v>
      </c>
      <c r="G2500" s="27">
        <v>78</v>
      </c>
      <c r="H2500">
        <f t="shared" si="298"/>
        <v>1.8505295696231897E-2</v>
      </c>
      <c r="I2500">
        <f t="shared" si="299"/>
        <v>0.14229984732606474</v>
      </c>
      <c r="J2500" s="97">
        <v>1.82435701700083E-3</v>
      </c>
      <c r="K2500" s="98">
        <v>2499</v>
      </c>
      <c r="L2500">
        <f t="shared" si="300"/>
        <v>23703.797398454455</v>
      </c>
      <c r="M2500">
        <f t="shared" si="301"/>
        <v>22.42530955442016</v>
      </c>
      <c r="N2500" t="e">
        <f t="shared" si="302"/>
        <v>#N/A</v>
      </c>
      <c r="O2500" t="str">
        <f t="shared" si="303"/>
        <v>NA</v>
      </c>
      <c r="P2500" t="e">
        <v>#N/A</v>
      </c>
      <c r="Q2500" t="e">
        <v>#N/A</v>
      </c>
      <c r="R2500" t="str" cm="1">
        <f t="array" ref="R2500">INDEX($U$2:$U$6,ROUNDUP(K2500/$T$2,0))</f>
        <v>60-80%</v>
      </c>
      <c r="V2500">
        <v>0</v>
      </c>
    </row>
    <row r="2501" spans="1:22" x14ac:dyDescent="0.25">
      <c r="A2501" s="26">
        <v>85</v>
      </c>
      <c r="B2501" s="96" t="s">
        <v>1087</v>
      </c>
      <c r="C2501">
        <v>152241101</v>
      </c>
      <c r="D2501" t="s">
        <v>570</v>
      </c>
      <c r="E2501">
        <v>21231.818487019202</v>
      </c>
      <c r="F2501">
        <f t="shared" si="297"/>
        <v>13.195660961478684</v>
      </c>
      <c r="G2501" s="27">
        <v>160</v>
      </c>
      <c r="H2501">
        <f t="shared" si="298"/>
        <v>2.2104464159479593E-2</v>
      </c>
      <c r="I2501">
        <f t="shared" si="299"/>
        <v>0.29168301478364961</v>
      </c>
      <c r="J2501" s="97">
        <v>1.82301884239781E-3</v>
      </c>
      <c r="K2501" s="98">
        <v>2500</v>
      </c>
      <c r="L2501">
        <f t="shared" si="300"/>
        <v>23716.993059415934</v>
      </c>
      <c r="M2501">
        <f t="shared" si="301"/>
        <v>22.133626539636509</v>
      </c>
      <c r="N2501" t="e">
        <f t="shared" si="302"/>
        <v>#N/A</v>
      </c>
      <c r="O2501" t="str">
        <f t="shared" si="303"/>
        <v>NA</v>
      </c>
      <c r="P2501" t="e">
        <v>#N/A</v>
      </c>
      <c r="Q2501" t="e">
        <v>#N/A</v>
      </c>
      <c r="R2501" t="str" cm="1">
        <f t="array" ref="R2501">INDEX($U$2:$U$6,ROUNDUP(K2501/$T$2,0))</f>
        <v>60-80%</v>
      </c>
      <c r="V2501">
        <v>0</v>
      </c>
    </row>
    <row r="2502" spans="1:22" x14ac:dyDescent="0.25">
      <c r="A2502" s="26">
        <v>2388</v>
      </c>
      <c r="B2502" s="96" t="s">
        <v>5025</v>
      </c>
      <c r="C2502">
        <v>83622105</v>
      </c>
      <c r="D2502" t="s">
        <v>1011</v>
      </c>
      <c r="E2502">
        <v>1741.4201266949101</v>
      </c>
      <c r="F2502">
        <f t="shared" si="297"/>
        <v>1.0822996436885706</v>
      </c>
      <c r="G2502" s="27">
        <v>17</v>
      </c>
      <c r="H2502">
        <f t="shared" si="298"/>
        <v>2.8579780120807904E-2</v>
      </c>
      <c r="I2502">
        <f t="shared" si="299"/>
        <v>3.0931885841448088E-2</v>
      </c>
      <c r="J2502" s="97">
        <v>1.8195226965557699E-3</v>
      </c>
      <c r="K2502" s="98">
        <v>2501</v>
      </c>
      <c r="L2502">
        <f t="shared" si="300"/>
        <v>23718.075359059621</v>
      </c>
      <c r="M2502">
        <f t="shared" si="301"/>
        <v>22.102694653795062</v>
      </c>
      <c r="N2502" t="e">
        <f t="shared" si="302"/>
        <v>#N/A</v>
      </c>
      <c r="O2502" t="str">
        <f t="shared" si="303"/>
        <v>NA</v>
      </c>
      <c r="P2502" t="e">
        <v>#N/A</v>
      </c>
      <c r="Q2502" t="e">
        <v>#N/A</v>
      </c>
      <c r="R2502" t="str" cm="1">
        <f t="array" ref="R2502">INDEX($U$2:$U$6,ROUNDUP(K2502/$T$2,0))</f>
        <v>60-80%</v>
      </c>
      <c r="V2502">
        <v>0</v>
      </c>
    </row>
    <row r="2503" spans="1:22" x14ac:dyDescent="0.25">
      <c r="A2503" s="26">
        <v>2038</v>
      </c>
      <c r="B2503" s="96" t="s">
        <v>5026</v>
      </c>
      <c r="C2503">
        <v>13801104</v>
      </c>
      <c r="D2503" t="s">
        <v>2511</v>
      </c>
      <c r="E2503">
        <v>15741.034417058199</v>
      </c>
      <c r="F2503">
        <f t="shared" si="297"/>
        <v>9.7831164804587942</v>
      </c>
      <c r="G2503" s="27">
        <v>214</v>
      </c>
      <c r="H2503">
        <f t="shared" si="298"/>
        <v>3.963138188194635E-2</v>
      </c>
      <c r="I2503">
        <f t="shared" si="299"/>
        <v>0.3877184252326254</v>
      </c>
      <c r="J2503" s="97">
        <v>1.81176834220853E-3</v>
      </c>
      <c r="K2503" s="98">
        <v>2502</v>
      </c>
      <c r="L2503">
        <f t="shared" si="300"/>
        <v>23727.858475540081</v>
      </c>
      <c r="M2503">
        <f t="shared" si="301"/>
        <v>21.714976228562438</v>
      </c>
      <c r="N2503" t="e">
        <f t="shared" si="302"/>
        <v>#N/A</v>
      </c>
      <c r="O2503" t="str">
        <f t="shared" si="303"/>
        <v>NA</v>
      </c>
      <c r="P2503" t="e">
        <v>#N/A</v>
      </c>
      <c r="Q2503" t="e">
        <v>#N/A</v>
      </c>
      <c r="R2503" t="str" cm="1">
        <f t="array" ref="R2503">INDEX($U$2:$U$6,ROUNDUP(K2503/$T$2,0))</f>
        <v>60-80%</v>
      </c>
      <c r="V2503">
        <v>0</v>
      </c>
    </row>
    <row r="2504" spans="1:22" x14ac:dyDescent="0.25">
      <c r="A2504" s="26">
        <v>6140</v>
      </c>
      <c r="B2504" s="96" t="s">
        <v>2418</v>
      </c>
      <c r="C2504">
        <v>182601106</v>
      </c>
      <c r="D2504" t="s">
        <v>1871</v>
      </c>
      <c r="E2504">
        <v>1958.2873463865201</v>
      </c>
      <c r="F2504">
        <f t="shared" si="297"/>
        <v>1.2170834968219515</v>
      </c>
      <c r="G2504" s="27">
        <v>99</v>
      </c>
      <c r="H2504">
        <f t="shared" si="298"/>
        <v>0.1468482356203297</v>
      </c>
      <c r="I2504">
        <f t="shared" si="299"/>
        <v>0.17872656411092472</v>
      </c>
      <c r="J2504" s="97">
        <v>1.80531882940328E-3</v>
      </c>
      <c r="K2504" s="98">
        <v>2503</v>
      </c>
      <c r="L2504">
        <f t="shared" si="300"/>
        <v>23729.075559036904</v>
      </c>
      <c r="M2504">
        <f t="shared" si="301"/>
        <v>21.536249664451514</v>
      </c>
      <c r="N2504" t="e">
        <f t="shared" si="302"/>
        <v>#N/A</v>
      </c>
      <c r="O2504" t="str">
        <f t="shared" si="303"/>
        <v>NA</v>
      </c>
      <c r="P2504" t="e">
        <v>#N/A</v>
      </c>
      <c r="Q2504" t="e">
        <v>#N/A</v>
      </c>
      <c r="R2504" t="str" cm="1">
        <f t="array" ref="R2504">INDEX($U$2:$U$6,ROUNDUP(K2504/$T$2,0))</f>
        <v>60-80%</v>
      </c>
      <c r="V2504">
        <v>0</v>
      </c>
    </row>
    <row r="2505" spans="1:22" x14ac:dyDescent="0.25">
      <c r="A2505" s="26">
        <v>9346</v>
      </c>
      <c r="B2505" s="96" t="s">
        <v>3897</v>
      </c>
      <c r="C2505">
        <v>182371111</v>
      </c>
      <c r="D2505" t="s">
        <v>3107</v>
      </c>
      <c r="E2505">
        <v>2777.3682492090002</v>
      </c>
      <c r="F2505">
        <f t="shared" si="297"/>
        <v>1.726145586829708</v>
      </c>
      <c r="G2505" s="27">
        <v>20</v>
      </c>
      <c r="H2505">
        <f t="shared" si="298"/>
        <v>2.0907171044164265E-2</v>
      </c>
      <c r="I2505">
        <f t="shared" si="299"/>
        <v>3.6088821030978005E-2</v>
      </c>
      <c r="J2505" s="97">
        <v>1.8044410515489001E-3</v>
      </c>
      <c r="K2505" s="98">
        <v>2504</v>
      </c>
      <c r="L2505">
        <f t="shared" si="300"/>
        <v>23730.801704623733</v>
      </c>
      <c r="M2505">
        <f t="shared" si="301"/>
        <v>21.500160843420534</v>
      </c>
      <c r="N2505" t="e">
        <f t="shared" si="302"/>
        <v>#N/A</v>
      </c>
      <c r="O2505" t="str">
        <f t="shared" si="303"/>
        <v>NA</v>
      </c>
      <c r="P2505" t="e">
        <v>#N/A</v>
      </c>
      <c r="Q2505" t="e">
        <v>#N/A</v>
      </c>
      <c r="R2505" t="str" cm="1">
        <f t="array" ref="R2505">INDEX($U$2:$U$6,ROUNDUP(K2505/$T$2,0))</f>
        <v>60-80%</v>
      </c>
      <c r="V2505">
        <v>0</v>
      </c>
    </row>
    <row r="2506" spans="1:22" x14ac:dyDescent="0.25">
      <c r="A2506" s="26">
        <v>680</v>
      </c>
      <c r="B2506" s="96" t="s">
        <v>175</v>
      </c>
      <c r="C2506">
        <v>83622106</v>
      </c>
      <c r="D2506" t="s">
        <v>974</v>
      </c>
      <c r="E2506">
        <v>42462.395387728197</v>
      </c>
      <c r="F2506">
        <f t="shared" si="297"/>
        <v>26.390550272049843</v>
      </c>
      <c r="G2506" s="27">
        <v>299</v>
      </c>
      <c r="H2506">
        <f t="shared" si="298"/>
        <v>2.0284245064257075E-2</v>
      </c>
      <c r="I2506">
        <f t="shared" si="299"/>
        <v>0.53531238909885526</v>
      </c>
      <c r="J2506" s="97">
        <v>1.7903424384577099E-3</v>
      </c>
      <c r="K2506" s="98">
        <v>2505</v>
      </c>
      <c r="L2506">
        <f t="shared" si="300"/>
        <v>23757.192254895781</v>
      </c>
      <c r="M2506">
        <f t="shared" si="301"/>
        <v>20.964848454321679</v>
      </c>
      <c r="N2506">
        <f t="shared" si="302"/>
        <v>20.964848454321679</v>
      </c>
      <c r="O2506" t="str">
        <f t="shared" si="303"/>
        <v>CAMP EVERS 210612760</v>
      </c>
      <c r="P2506" t="e">
        <v>#N/A</v>
      </c>
      <c r="Q2506" t="e">
        <v>#N/A</v>
      </c>
      <c r="R2506" t="str" cm="1">
        <f t="array" ref="R2506">INDEX($U$2:$U$6,ROUNDUP(K2506/$T$2,0))</f>
        <v>60-80%</v>
      </c>
      <c r="V2506">
        <v>0</v>
      </c>
    </row>
    <row r="2507" spans="1:22" x14ac:dyDescent="0.25">
      <c r="A2507" s="26">
        <v>1725</v>
      </c>
      <c r="B2507" s="96" t="s">
        <v>5027</v>
      </c>
      <c r="C2507">
        <v>42261101</v>
      </c>
      <c r="D2507" t="s">
        <v>697</v>
      </c>
      <c r="E2507">
        <v>3442.3440920092899</v>
      </c>
      <c r="F2507">
        <f t="shared" si="297"/>
        <v>2.1394307594837101</v>
      </c>
      <c r="G2507" s="27">
        <v>26</v>
      </c>
      <c r="H2507">
        <f t="shared" si="298"/>
        <v>2.1645788683022107E-2</v>
      </c>
      <c r="I2507">
        <f t="shared" si="299"/>
        <v>4.630966612174188E-2</v>
      </c>
      <c r="J2507" s="97">
        <v>1.7811410046823799E-3</v>
      </c>
      <c r="K2507" s="98">
        <v>2506</v>
      </c>
      <c r="L2507">
        <f t="shared" si="300"/>
        <v>23759.331685655263</v>
      </c>
      <c r="M2507">
        <f t="shared" si="301"/>
        <v>20.918538788199935</v>
      </c>
      <c r="N2507" t="e">
        <f t="shared" si="302"/>
        <v>#N/A</v>
      </c>
      <c r="O2507" t="str">
        <f t="shared" si="303"/>
        <v>NA</v>
      </c>
      <c r="P2507" t="e">
        <v>#N/A</v>
      </c>
      <c r="Q2507" t="e">
        <v>#N/A</v>
      </c>
      <c r="R2507" t="str" cm="1">
        <f t="array" ref="R2507">INDEX($U$2:$U$6,ROUNDUP(K2507/$T$2,0))</f>
        <v>60-80%</v>
      </c>
      <c r="V2507">
        <v>0</v>
      </c>
    </row>
    <row r="2508" spans="1:22" x14ac:dyDescent="0.25">
      <c r="A2508" s="26">
        <v>1486</v>
      </c>
      <c r="B2508" s="96" t="s">
        <v>1514</v>
      </c>
      <c r="C2508">
        <v>83041101</v>
      </c>
      <c r="D2508" t="s">
        <v>1513</v>
      </c>
      <c r="E2508">
        <v>13568.3760643972</v>
      </c>
      <c r="F2508">
        <f t="shared" si="297"/>
        <v>8.4328005372263526</v>
      </c>
      <c r="G2508" s="27">
        <v>101</v>
      </c>
      <c r="H2508">
        <f t="shared" si="298"/>
        <v>2.1177026999074165E-2</v>
      </c>
      <c r="I2508">
        <f t="shared" si="299"/>
        <v>0.1785816446546496</v>
      </c>
      <c r="J2508" s="97">
        <v>1.76813509559059E-3</v>
      </c>
      <c r="K2508" s="98">
        <v>2507</v>
      </c>
      <c r="L2508">
        <f t="shared" si="300"/>
        <v>23767.764486192489</v>
      </c>
      <c r="M2508">
        <f t="shared" si="301"/>
        <v>20.739957143545286</v>
      </c>
      <c r="N2508" t="e">
        <f t="shared" si="302"/>
        <v>#N/A</v>
      </c>
      <c r="O2508" t="str">
        <f t="shared" si="303"/>
        <v>NA</v>
      </c>
      <c r="P2508" t="e">
        <v>#N/A</v>
      </c>
      <c r="Q2508" t="e">
        <v>#N/A</v>
      </c>
      <c r="R2508" t="str" cm="1">
        <f t="array" ref="R2508">INDEX($U$2:$U$6,ROUNDUP(K2508/$T$2,0))</f>
        <v>60-80%</v>
      </c>
      <c r="V2508">
        <v>0</v>
      </c>
    </row>
    <row r="2509" spans="1:22" x14ac:dyDescent="0.25">
      <c r="A2509" s="26">
        <v>8439</v>
      </c>
      <c r="B2509" s="96" t="s">
        <v>2002</v>
      </c>
      <c r="C2509">
        <v>254421103</v>
      </c>
      <c r="D2509" t="s">
        <v>263</v>
      </c>
      <c r="E2509">
        <v>13591.0884171087</v>
      </c>
      <c r="F2509">
        <f t="shared" si="297"/>
        <v>8.446916356189373</v>
      </c>
      <c r="G2509" s="27">
        <v>61</v>
      </c>
      <c r="H2509">
        <f t="shared" si="298"/>
        <v>1.269733501286E-2</v>
      </c>
      <c r="I2509">
        <f t="shared" si="299"/>
        <v>0.10725332680014314</v>
      </c>
      <c r="J2509" s="97">
        <v>1.75825125901874E-3</v>
      </c>
      <c r="K2509" s="98">
        <v>2508</v>
      </c>
      <c r="L2509">
        <f t="shared" si="300"/>
        <v>23776.211402548677</v>
      </c>
      <c r="M2509">
        <f t="shared" si="301"/>
        <v>20.632703816745142</v>
      </c>
      <c r="N2509" t="e">
        <f t="shared" si="302"/>
        <v>#N/A</v>
      </c>
      <c r="O2509" t="str">
        <f t="shared" si="303"/>
        <v>NA</v>
      </c>
      <c r="P2509" t="e">
        <v>#N/A</v>
      </c>
      <c r="Q2509" t="e">
        <v>#N/A</v>
      </c>
      <c r="R2509" t="str" cm="1">
        <f t="array" ref="R2509">INDEX($U$2:$U$6,ROUNDUP(K2509/$T$2,0))</f>
        <v>60-80%</v>
      </c>
      <c r="V2509">
        <v>0</v>
      </c>
    </row>
    <row r="2510" spans="1:22" x14ac:dyDescent="0.25">
      <c r="A2510" s="26">
        <v>10411</v>
      </c>
      <c r="B2510" s="96" t="s">
        <v>5028</v>
      </c>
      <c r="C2510">
        <v>103311102</v>
      </c>
      <c r="D2510" t="s">
        <v>2761</v>
      </c>
      <c r="E2510">
        <v>431.36814616212001</v>
      </c>
      <c r="F2510">
        <f t="shared" si="297"/>
        <v>0.26809704547055313</v>
      </c>
      <c r="G2510" s="27">
        <v>5</v>
      </c>
      <c r="H2510">
        <f t="shared" si="298"/>
        <v>3.2715026700523279E-2</v>
      </c>
      <c r="I2510">
        <f t="shared" si="299"/>
        <v>8.7708020009005499E-3</v>
      </c>
      <c r="J2510" s="97">
        <v>1.75416040018011E-3</v>
      </c>
      <c r="K2510" s="98">
        <v>2509</v>
      </c>
      <c r="L2510">
        <f t="shared" si="300"/>
        <v>23776.479499594148</v>
      </c>
      <c r="M2510">
        <f t="shared" si="301"/>
        <v>20.623933014744242</v>
      </c>
      <c r="N2510" t="e">
        <f t="shared" si="302"/>
        <v>#N/A</v>
      </c>
      <c r="O2510" t="str">
        <f t="shared" si="303"/>
        <v>NA</v>
      </c>
      <c r="P2510" t="e">
        <v>#N/A</v>
      </c>
      <c r="Q2510" t="e">
        <v>#N/A</v>
      </c>
      <c r="R2510" t="str" cm="1">
        <f t="array" ref="R2510">INDEX($U$2:$U$6,ROUNDUP(K2510/$T$2,0))</f>
        <v>60-80%</v>
      </c>
      <c r="V2510">
        <v>0</v>
      </c>
    </row>
    <row r="2511" spans="1:22" x14ac:dyDescent="0.25">
      <c r="A2511" s="26">
        <v>9794</v>
      </c>
      <c r="B2511" s="96" t="s">
        <v>5029</v>
      </c>
      <c r="C2511">
        <v>42721106</v>
      </c>
      <c r="D2511" t="s">
        <v>2083</v>
      </c>
      <c r="E2511">
        <v>817.62032203804301</v>
      </c>
      <c r="F2511">
        <f t="shared" si="297"/>
        <v>0.50815433314980918</v>
      </c>
      <c r="G2511" s="27">
        <v>11</v>
      </c>
      <c r="H2511">
        <f t="shared" si="298"/>
        <v>3.7857596724831168E-2</v>
      </c>
      <c r="I2511">
        <f t="shared" si="299"/>
        <v>1.923750181836098E-2</v>
      </c>
      <c r="J2511" s="97">
        <v>1.7488638016691801E-3</v>
      </c>
      <c r="K2511" s="98">
        <v>2510</v>
      </c>
      <c r="L2511">
        <f t="shared" si="300"/>
        <v>23776.987653927299</v>
      </c>
      <c r="M2511">
        <f t="shared" si="301"/>
        <v>20.604695512925883</v>
      </c>
      <c r="N2511" t="e">
        <f t="shared" si="302"/>
        <v>#N/A</v>
      </c>
      <c r="O2511" t="str">
        <f t="shared" si="303"/>
        <v>NA</v>
      </c>
      <c r="P2511" t="e">
        <v>#N/A</v>
      </c>
      <c r="Q2511" t="e">
        <v>#N/A</v>
      </c>
      <c r="R2511" t="str" cm="1">
        <f t="array" ref="R2511">INDEX($U$2:$U$6,ROUNDUP(K2511/$T$2,0))</f>
        <v>60-80%</v>
      </c>
      <c r="V2511">
        <v>0</v>
      </c>
    </row>
    <row r="2512" spans="1:22" x14ac:dyDescent="0.25">
      <c r="A2512" s="26">
        <v>1870</v>
      </c>
      <c r="B2512" s="96" t="s">
        <v>5030</v>
      </c>
      <c r="C2512">
        <v>183052110</v>
      </c>
      <c r="D2512" t="s">
        <v>845</v>
      </c>
      <c r="E2512">
        <v>2614.1135843624202</v>
      </c>
      <c r="F2512">
        <f t="shared" si="297"/>
        <v>1.6246821531152393</v>
      </c>
      <c r="G2512" s="27">
        <v>133</v>
      </c>
      <c r="H2512">
        <f t="shared" si="298"/>
        <v>0.14274864741522547</v>
      </c>
      <c r="I2512">
        <f t="shared" si="299"/>
        <v>0.23192117983685667</v>
      </c>
      <c r="J2512" s="97">
        <v>1.7437682694500501E-3</v>
      </c>
      <c r="K2512" s="98">
        <v>2511</v>
      </c>
      <c r="L2512">
        <f t="shared" si="300"/>
        <v>23778.612336080416</v>
      </c>
      <c r="M2512">
        <f t="shared" si="301"/>
        <v>20.372774333089026</v>
      </c>
      <c r="N2512" t="e">
        <f t="shared" si="302"/>
        <v>#N/A</v>
      </c>
      <c r="O2512" t="str">
        <f t="shared" si="303"/>
        <v>NA</v>
      </c>
      <c r="P2512" t="e">
        <v>#N/A</v>
      </c>
      <c r="Q2512" t="e">
        <v>#N/A</v>
      </c>
      <c r="R2512" t="str" cm="1">
        <f t="array" ref="R2512">INDEX($U$2:$U$6,ROUNDUP(K2512/$T$2,0))</f>
        <v>60-80%</v>
      </c>
      <c r="V2512">
        <v>0</v>
      </c>
    </row>
    <row r="2513" spans="1:22" x14ac:dyDescent="0.25">
      <c r="A2513" s="26">
        <v>4149</v>
      </c>
      <c r="B2513" s="96" t="s">
        <v>1817</v>
      </c>
      <c r="C2513">
        <v>152762102</v>
      </c>
      <c r="D2513" t="s">
        <v>1495</v>
      </c>
      <c r="E2513">
        <v>15319.577414302599</v>
      </c>
      <c r="F2513">
        <f t="shared" si="297"/>
        <v>9.5211792506541943</v>
      </c>
      <c r="G2513" s="27">
        <v>111</v>
      </c>
      <c r="H2513">
        <f t="shared" si="298"/>
        <v>2.0254790863430593E-2</v>
      </c>
      <c r="I2513">
        <f t="shared" si="299"/>
        <v>0.1928494944952355</v>
      </c>
      <c r="J2513" s="97">
        <v>1.73738283329041E-3</v>
      </c>
      <c r="K2513" s="98">
        <v>2512</v>
      </c>
      <c r="L2513">
        <f t="shared" si="300"/>
        <v>23788.133515331068</v>
      </c>
      <c r="M2513">
        <f t="shared" si="301"/>
        <v>20.179924838593791</v>
      </c>
      <c r="N2513" t="e">
        <f t="shared" si="302"/>
        <v>#N/A</v>
      </c>
      <c r="O2513" t="str">
        <f t="shared" si="303"/>
        <v>NA</v>
      </c>
      <c r="P2513" t="e">
        <v>#N/A</v>
      </c>
      <c r="Q2513" t="e">
        <v>#N/A</v>
      </c>
      <c r="R2513" t="str" cm="1">
        <f t="array" ref="R2513">INDEX($U$2:$U$6,ROUNDUP(K2513/$T$2,0))</f>
        <v>60-80%</v>
      </c>
      <c r="V2513">
        <v>0</v>
      </c>
    </row>
    <row r="2514" spans="1:22" x14ac:dyDescent="0.25">
      <c r="A2514" s="26">
        <v>5394</v>
      </c>
      <c r="B2514" s="96" t="s">
        <v>2169</v>
      </c>
      <c r="C2514">
        <v>152481105</v>
      </c>
      <c r="D2514" t="s">
        <v>533</v>
      </c>
      <c r="E2514">
        <v>6391.6671975847303</v>
      </c>
      <c r="F2514">
        <f t="shared" si="297"/>
        <v>3.9724469842043071</v>
      </c>
      <c r="G2514" s="27">
        <v>47</v>
      </c>
      <c r="H2514">
        <f t="shared" si="298"/>
        <v>2.0546805505454079E-2</v>
      </c>
      <c r="I2514">
        <f t="shared" si="299"/>
        <v>8.162109556517351E-2</v>
      </c>
      <c r="J2514" s="97">
        <v>1.7366190545781599E-3</v>
      </c>
      <c r="K2514" s="98">
        <v>2513</v>
      </c>
      <c r="L2514">
        <f t="shared" si="300"/>
        <v>23792.105962315272</v>
      </c>
      <c r="M2514">
        <f t="shared" si="301"/>
        <v>20.09830374302862</v>
      </c>
      <c r="N2514" t="e">
        <f t="shared" si="302"/>
        <v>#N/A</v>
      </c>
      <c r="O2514" t="str">
        <f t="shared" si="303"/>
        <v>NA</v>
      </c>
      <c r="P2514" t="e">
        <v>#N/A</v>
      </c>
      <c r="Q2514" t="e">
        <v>#N/A</v>
      </c>
      <c r="R2514" t="str" cm="1">
        <f t="array" ref="R2514">INDEX($U$2:$U$6,ROUNDUP(K2514/$T$2,0))</f>
        <v>60-80%</v>
      </c>
      <c r="V2514">
        <v>0</v>
      </c>
    </row>
    <row r="2515" spans="1:22" x14ac:dyDescent="0.25">
      <c r="A2515" s="26">
        <v>7138</v>
      </c>
      <c r="B2515" s="96" t="s">
        <v>2253</v>
      </c>
      <c r="C2515">
        <v>42811113</v>
      </c>
      <c r="D2515" t="s">
        <v>1267</v>
      </c>
      <c r="E2515">
        <v>1934.21690716383</v>
      </c>
      <c r="F2515">
        <f t="shared" si="297"/>
        <v>1.2021236216058608</v>
      </c>
      <c r="G2515" s="27">
        <v>13</v>
      </c>
      <c r="H2515">
        <f t="shared" si="298"/>
        <v>1.8592105665017303E-2</v>
      </c>
      <c r="I2515">
        <f t="shared" si="299"/>
        <v>2.2350009395309442E-2</v>
      </c>
      <c r="J2515" s="97">
        <v>1.71923149194688E-3</v>
      </c>
      <c r="K2515" s="98">
        <v>2514</v>
      </c>
      <c r="L2515">
        <f t="shared" si="300"/>
        <v>23793.308085936878</v>
      </c>
      <c r="M2515">
        <f t="shared" si="301"/>
        <v>20.075953733633309</v>
      </c>
      <c r="N2515" t="e">
        <f t="shared" si="302"/>
        <v>#N/A</v>
      </c>
      <c r="O2515" t="str">
        <f t="shared" si="303"/>
        <v>NA</v>
      </c>
      <c r="P2515" t="e">
        <v>#N/A</v>
      </c>
      <c r="Q2515" t="e">
        <v>#N/A</v>
      </c>
      <c r="R2515" t="str" cm="1">
        <f t="array" ref="R2515">INDEX($U$2:$U$6,ROUNDUP(K2515/$T$2,0))</f>
        <v>60-80%</v>
      </c>
      <c r="V2515">
        <v>0</v>
      </c>
    </row>
    <row r="2516" spans="1:22" x14ac:dyDescent="0.25">
      <c r="A2516" s="26">
        <v>2315</v>
      </c>
      <c r="B2516" s="96" t="s">
        <v>2765</v>
      </c>
      <c r="C2516">
        <v>13801101</v>
      </c>
      <c r="D2516" t="s">
        <v>2388</v>
      </c>
      <c r="E2516">
        <v>7751.40899790208</v>
      </c>
      <c r="F2516">
        <f t="shared" si="297"/>
        <v>4.8175320061541829</v>
      </c>
      <c r="G2516" s="27">
        <v>44</v>
      </c>
      <c r="H2516">
        <f t="shared" si="298"/>
        <v>1.5681708972833868E-2</v>
      </c>
      <c r="I2516">
        <f t="shared" si="299"/>
        <v>7.5547134887822401E-2</v>
      </c>
      <c r="J2516" s="97">
        <v>1.7169803383596E-3</v>
      </c>
      <c r="K2516" s="98">
        <v>2515</v>
      </c>
      <c r="L2516">
        <f t="shared" si="300"/>
        <v>23798.125617943031</v>
      </c>
      <c r="M2516">
        <f t="shared" si="301"/>
        <v>20.000406598745485</v>
      </c>
      <c r="N2516" t="e">
        <f t="shared" si="302"/>
        <v>#N/A</v>
      </c>
      <c r="O2516" t="str">
        <f t="shared" si="303"/>
        <v>NA</v>
      </c>
      <c r="P2516" t="e">
        <v>#N/A</v>
      </c>
      <c r="Q2516" t="e">
        <v>#N/A</v>
      </c>
      <c r="R2516" t="str" cm="1">
        <f t="array" ref="R2516">INDEX($U$2:$U$6,ROUNDUP(K2516/$T$2,0))</f>
        <v>60-80%</v>
      </c>
      <c r="V2516">
        <v>4.9357954545454561</v>
      </c>
    </row>
    <row r="2517" spans="1:22" x14ac:dyDescent="0.25">
      <c r="A2517" s="26">
        <v>110</v>
      </c>
      <c r="B2517" s="96" t="s">
        <v>1694</v>
      </c>
      <c r="C2517">
        <v>163761703</v>
      </c>
      <c r="D2517" t="s">
        <v>1407</v>
      </c>
      <c r="E2517">
        <v>14371.6326331082</v>
      </c>
      <c r="F2517">
        <f t="shared" si="297"/>
        <v>8.9320277396570535</v>
      </c>
      <c r="G2517" s="27">
        <v>108</v>
      </c>
      <c r="H2517">
        <f t="shared" si="298"/>
        <v>2.0637719202408738E-2</v>
      </c>
      <c r="I2517">
        <f t="shared" si="299"/>
        <v>0.1843366803991679</v>
      </c>
      <c r="J2517" s="97">
        <v>1.7068211148071101E-3</v>
      </c>
      <c r="K2517" s="98">
        <v>2516</v>
      </c>
      <c r="L2517">
        <f t="shared" si="300"/>
        <v>23807.057645682689</v>
      </c>
      <c r="M2517">
        <f t="shared" si="301"/>
        <v>19.816069918346319</v>
      </c>
      <c r="N2517" t="e">
        <f t="shared" si="302"/>
        <v>#N/A</v>
      </c>
      <c r="O2517" t="str">
        <f t="shared" si="303"/>
        <v>NA</v>
      </c>
      <c r="P2517" t="e">
        <v>#N/A</v>
      </c>
      <c r="Q2517" t="e">
        <v>#N/A</v>
      </c>
      <c r="R2517" t="str" cm="1">
        <f t="array" ref="R2517">INDEX($U$2:$U$6,ROUNDUP(K2517/$T$2,0))</f>
        <v>60-80%</v>
      </c>
      <c r="V2517">
        <v>0</v>
      </c>
    </row>
    <row r="2518" spans="1:22" x14ac:dyDescent="0.25">
      <c r="A2518" s="26">
        <v>1996</v>
      </c>
      <c r="B2518" s="96" t="s">
        <v>3010</v>
      </c>
      <c r="C2518">
        <v>13801103</v>
      </c>
      <c r="D2518" t="s">
        <v>2665</v>
      </c>
      <c r="E2518">
        <v>807.83648473134099</v>
      </c>
      <c r="F2518">
        <f t="shared" si="297"/>
        <v>0.50207363873918021</v>
      </c>
      <c r="G2518" s="27">
        <v>84</v>
      </c>
      <c r="H2518">
        <f t="shared" si="298"/>
        <v>0.28491207203333629</v>
      </c>
      <c r="I2518">
        <f t="shared" si="299"/>
        <v>0.14304684072649657</v>
      </c>
      <c r="J2518" s="97">
        <v>1.7029385800773401E-3</v>
      </c>
      <c r="K2518" s="98">
        <v>2517</v>
      </c>
      <c r="L2518">
        <f t="shared" si="300"/>
        <v>23807.559719321427</v>
      </c>
      <c r="M2518">
        <f t="shared" si="301"/>
        <v>19.67302307761982</v>
      </c>
      <c r="N2518" t="e">
        <f t="shared" si="302"/>
        <v>#N/A</v>
      </c>
      <c r="O2518" t="str">
        <f t="shared" si="303"/>
        <v>NA</v>
      </c>
      <c r="P2518" t="e">
        <v>#N/A</v>
      </c>
      <c r="Q2518" t="e">
        <v>#N/A</v>
      </c>
      <c r="R2518" t="str" cm="1">
        <f t="array" ref="R2518">INDEX($U$2:$U$6,ROUNDUP(K2518/$T$2,0))</f>
        <v>60-80%</v>
      </c>
      <c r="V2518">
        <v>0</v>
      </c>
    </row>
    <row r="2519" spans="1:22" x14ac:dyDescent="0.25">
      <c r="A2519" s="26">
        <v>2784</v>
      </c>
      <c r="B2519" s="96" t="s">
        <v>2001</v>
      </c>
      <c r="C2519">
        <v>103381102</v>
      </c>
      <c r="D2519" t="s">
        <v>2000</v>
      </c>
      <c r="E2519">
        <v>11242.822827440399</v>
      </c>
      <c r="F2519">
        <f t="shared" si="297"/>
        <v>6.9874598057429456</v>
      </c>
      <c r="G2519" s="27">
        <v>8</v>
      </c>
      <c r="H2519">
        <f t="shared" si="298"/>
        <v>1.9410504461123586E-3</v>
      </c>
      <c r="I2519">
        <f t="shared" si="299"/>
        <v>1.3563011973129519E-2</v>
      </c>
      <c r="J2519" s="97">
        <v>1.6953764966411899E-3</v>
      </c>
      <c r="K2519" s="98">
        <v>2518</v>
      </c>
      <c r="L2519">
        <f t="shared" si="300"/>
        <v>23814.54717912717</v>
      </c>
      <c r="M2519">
        <f t="shared" si="301"/>
        <v>19.659460065646691</v>
      </c>
      <c r="N2519" t="e">
        <f t="shared" si="302"/>
        <v>#N/A</v>
      </c>
      <c r="O2519" t="str">
        <f t="shared" si="303"/>
        <v>NA</v>
      </c>
      <c r="P2519" t="e">
        <v>#N/A</v>
      </c>
      <c r="Q2519" t="e">
        <v>#N/A</v>
      </c>
      <c r="R2519" t="str" cm="1">
        <f t="array" ref="R2519">INDEX($U$2:$U$6,ROUNDUP(K2519/$T$2,0))</f>
        <v>60-80%</v>
      </c>
      <c r="V2519">
        <v>0</v>
      </c>
    </row>
    <row r="2520" spans="1:22" x14ac:dyDescent="0.25">
      <c r="A2520" s="26">
        <v>4648</v>
      </c>
      <c r="B2520" s="96" t="s">
        <v>5031</v>
      </c>
      <c r="C2520">
        <v>24101102</v>
      </c>
      <c r="D2520" t="s">
        <v>2079</v>
      </c>
      <c r="E2520">
        <v>168.75191909192301</v>
      </c>
      <c r="F2520">
        <f t="shared" si="297"/>
        <v>0.10487999943562648</v>
      </c>
      <c r="G2520" s="27">
        <v>8</v>
      </c>
      <c r="H2520">
        <f t="shared" si="298"/>
        <v>0.12915741238448192</v>
      </c>
      <c r="I2520">
        <f t="shared" si="299"/>
        <v>1.354602933799144E-2</v>
      </c>
      <c r="J2520" s="97">
        <v>1.69325366724893E-3</v>
      </c>
      <c r="K2520" s="98">
        <v>2519</v>
      </c>
      <c r="L2520">
        <f t="shared" si="300"/>
        <v>23814.652059126605</v>
      </c>
      <c r="M2520">
        <f t="shared" si="301"/>
        <v>19.645914036308699</v>
      </c>
      <c r="N2520" t="e">
        <f t="shared" si="302"/>
        <v>#N/A</v>
      </c>
      <c r="O2520" t="str">
        <f t="shared" si="303"/>
        <v>NA</v>
      </c>
      <c r="P2520" t="e">
        <v>#N/A</v>
      </c>
      <c r="Q2520" t="e">
        <v>#N/A</v>
      </c>
      <c r="R2520" t="str" cm="1">
        <f t="array" ref="R2520">INDEX($U$2:$U$6,ROUNDUP(K2520/$T$2,0))</f>
        <v>60-80%</v>
      </c>
      <c r="V2520">
        <v>0</v>
      </c>
    </row>
    <row r="2521" spans="1:22" x14ac:dyDescent="0.25">
      <c r="A2521" s="26">
        <v>4537</v>
      </c>
      <c r="B2521" s="96" t="s">
        <v>5032</v>
      </c>
      <c r="C2521">
        <v>13532107</v>
      </c>
      <c r="D2521" t="s">
        <v>3146</v>
      </c>
      <c r="E2521">
        <v>7704.1999766009203</v>
      </c>
      <c r="F2521">
        <f t="shared" si="297"/>
        <v>4.7881914087016284</v>
      </c>
      <c r="G2521" s="27">
        <v>95</v>
      </c>
      <c r="H2521">
        <f t="shared" si="298"/>
        <v>3.3583794993261015E-2</v>
      </c>
      <c r="I2521">
        <f t="shared" si="299"/>
        <v>0.16080563865832914</v>
      </c>
      <c r="J2521" s="97">
        <v>1.69269093324557E-3</v>
      </c>
      <c r="K2521" s="98">
        <v>2520</v>
      </c>
      <c r="L2521">
        <f t="shared" si="300"/>
        <v>23819.440250535306</v>
      </c>
      <c r="M2521">
        <f t="shared" si="301"/>
        <v>19.485108397650372</v>
      </c>
      <c r="N2521" t="e">
        <f t="shared" si="302"/>
        <v>#N/A</v>
      </c>
      <c r="O2521" t="str">
        <f t="shared" si="303"/>
        <v>NA</v>
      </c>
      <c r="P2521" t="e">
        <v>#N/A</v>
      </c>
      <c r="Q2521" t="e">
        <v>#N/A</v>
      </c>
      <c r="R2521" t="str" cm="1">
        <f t="array" ref="R2521">INDEX($U$2:$U$6,ROUNDUP(K2521/$T$2,0))</f>
        <v>60-80%</v>
      </c>
      <c r="V2521">
        <v>0</v>
      </c>
    </row>
    <row r="2522" spans="1:22" x14ac:dyDescent="0.25">
      <c r="A2522" s="26">
        <v>6727</v>
      </c>
      <c r="B2522" s="96" t="s">
        <v>1272</v>
      </c>
      <c r="C2522">
        <v>152481103</v>
      </c>
      <c r="D2522" t="s">
        <v>928</v>
      </c>
      <c r="E2522">
        <v>8965.9105577369501</v>
      </c>
      <c r="F2522">
        <f t="shared" si="297"/>
        <v>5.5723496319061221</v>
      </c>
      <c r="G2522" s="27">
        <v>64</v>
      </c>
      <c r="H2522">
        <f t="shared" si="298"/>
        <v>1.9396267838464092E-2</v>
      </c>
      <c r="I2522">
        <f t="shared" si="299"/>
        <v>0.10808278595001793</v>
      </c>
      <c r="J2522" s="97">
        <v>1.6887935304690301E-3</v>
      </c>
      <c r="K2522" s="98">
        <v>2521</v>
      </c>
      <c r="L2522">
        <f t="shared" si="300"/>
        <v>23825.012600167214</v>
      </c>
      <c r="M2522">
        <f t="shared" si="301"/>
        <v>19.377025611700354</v>
      </c>
      <c r="N2522" t="e">
        <f t="shared" si="302"/>
        <v>#N/A</v>
      </c>
      <c r="O2522" t="str">
        <f t="shared" si="303"/>
        <v>NA</v>
      </c>
      <c r="P2522">
        <v>19.377025611700354</v>
      </c>
      <c r="Q2522" t="e">
        <v>#N/A</v>
      </c>
      <c r="R2522" t="str" cm="1">
        <f t="array" ref="R2522">INDEX($U$2:$U$6,ROUNDUP(K2522/$T$2,0))</f>
        <v>60-80%</v>
      </c>
      <c r="V2522">
        <v>1.5660984848484849</v>
      </c>
    </row>
    <row r="2523" spans="1:22" x14ac:dyDescent="0.25">
      <c r="A2523" s="26">
        <v>5446</v>
      </c>
      <c r="B2523" s="96" t="s">
        <v>785</v>
      </c>
      <c r="C2523">
        <v>152561105</v>
      </c>
      <c r="D2523" t="s">
        <v>316</v>
      </c>
      <c r="E2523">
        <v>123.563573867101</v>
      </c>
      <c r="F2523">
        <f t="shared" si="297"/>
        <v>7.6795260327595399E-2</v>
      </c>
      <c r="G2523" s="27">
        <v>50</v>
      </c>
      <c r="H2523">
        <f t="shared" si="298"/>
        <v>1.0973588283463107</v>
      </c>
      <c r="I2523">
        <f t="shared" si="299"/>
        <v>8.4271956895640002E-2</v>
      </c>
      <c r="J2523" s="97">
        <v>1.6854391379128001E-3</v>
      </c>
      <c r="K2523" s="98">
        <v>2522</v>
      </c>
      <c r="L2523">
        <f t="shared" si="300"/>
        <v>23825.089395427542</v>
      </c>
      <c r="M2523">
        <f t="shared" si="301"/>
        <v>19.292753654804713</v>
      </c>
      <c r="N2523" t="e">
        <f t="shared" si="302"/>
        <v>#N/A</v>
      </c>
      <c r="O2523" t="str">
        <f t="shared" si="303"/>
        <v>NA</v>
      </c>
      <c r="P2523" t="e">
        <v>#N/A</v>
      </c>
      <c r="Q2523" t="e">
        <v>#N/A</v>
      </c>
      <c r="R2523" t="str" cm="1">
        <f t="array" ref="R2523">INDEX($U$2:$U$6,ROUNDUP(K2523/$T$2,0))</f>
        <v>60-80%</v>
      </c>
      <c r="V2523">
        <v>0</v>
      </c>
    </row>
    <row r="2524" spans="1:22" x14ac:dyDescent="0.25">
      <c r="A2524" s="26">
        <v>9065</v>
      </c>
      <c r="B2524" s="96" t="s">
        <v>2698</v>
      </c>
      <c r="C2524">
        <v>182941101</v>
      </c>
      <c r="D2524" t="s">
        <v>2459</v>
      </c>
      <c r="E2524">
        <v>7068.0362276451197</v>
      </c>
      <c r="F2524">
        <f t="shared" si="297"/>
        <v>4.3928130687663884</v>
      </c>
      <c r="G2524" s="27">
        <v>42</v>
      </c>
      <c r="H2524">
        <f t="shared" si="298"/>
        <v>1.609480876740536E-2</v>
      </c>
      <c r="I2524">
        <f t="shared" si="299"/>
        <v>7.0701486292754107E-2</v>
      </c>
      <c r="J2524" s="97">
        <v>1.6833687212560501E-3</v>
      </c>
      <c r="K2524" s="98">
        <v>2523</v>
      </c>
      <c r="L2524">
        <f t="shared" si="300"/>
        <v>23829.482208496309</v>
      </c>
      <c r="M2524">
        <f t="shared" si="301"/>
        <v>19.222052168511958</v>
      </c>
      <c r="N2524" t="e">
        <f t="shared" si="302"/>
        <v>#N/A</v>
      </c>
      <c r="O2524" t="str">
        <f t="shared" si="303"/>
        <v>NA</v>
      </c>
      <c r="P2524" t="e">
        <v>#N/A</v>
      </c>
      <c r="Q2524" t="e">
        <v>#N/A</v>
      </c>
      <c r="R2524" t="str" cm="1">
        <f t="array" ref="R2524">INDEX($U$2:$U$6,ROUNDUP(K2524/$T$2,0))</f>
        <v>60-80%</v>
      </c>
      <c r="V2524">
        <v>0</v>
      </c>
    </row>
    <row r="2525" spans="1:22" x14ac:dyDescent="0.25">
      <c r="A2525" s="26">
        <v>4321</v>
      </c>
      <c r="B2525" s="96" t="s">
        <v>3011</v>
      </c>
      <c r="C2525">
        <v>152481106</v>
      </c>
      <c r="D2525" t="s">
        <v>651</v>
      </c>
      <c r="E2525">
        <v>1793.1664287471799</v>
      </c>
      <c r="F2525">
        <f t="shared" si="297"/>
        <v>1.1144601794575388</v>
      </c>
      <c r="G2525" s="27">
        <v>56</v>
      </c>
      <c r="H2525">
        <f t="shared" si="298"/>
        <v>8.4410052241694539E-2</v>
      </c>
      <c r="I2525">
        <f t="shared" si="299"/>
        <v>9.4071641969299125E-2</v>
      </c>
      <c r="J2525" s="97">
        <v>1.6798507494517701E-3</v>
      </c>
      <c r="K2525" s="98">
        <v>2524</v>
      </c>
      <c r="L2525">
        <f t="shared" si="300"/>
        <v>23830.596668675767</v>
      </c>
      <c r="M2525">
        <f t="shared" si="301"/>
        <v>19.127980526542657</v>
      </c>
      <c r="N2525" t="e">
        <f t="shared" si="302"/>
        <v>#N/A</v>
      </c>
      <c r="O2525" t="str">
        <f t="shared" si="303"/>
        <v>NA</v>
      </c>
      <c r="P2525" t="e">
        <v>#N/A</v>
      </c>
      <c r="Q2525" t="e">
        <v>#N/A</v>
      </c>
      <c r="R2525" t="str" cm="1">
        <f t="array" ref="R2525">INDEX($U$2:$U$6,ROUNDUP(K2525/$T$2,0))</f>
        <v>60-80%</v>
      </c>
      <c r="V2525">
        <v>0</v>
      </c>
    </row>
    <row r="2526" spans="1:22" x14ac:dyDescent="0.25">
      <c r="A2526" s="26">
        <v>7573</v>
      </c>
      <c r="B2526" s="96" t="s">
        <v>2519</v>
      </c>
      <c r="C2526">
        <v>14161106</v>
      </c>
      <c r="D2526" t="s">
        <v>2518</v>
      </c>
      <c r="E2526">
        <v>1481.6597528473701</v>
      </c>
      <c r="F2526">
        <f t="shared" si="297"/>
        <v>0.92085752196853332</v>
      </c>
      <c r="G2526" s="27">
        <v>36</v>
      </c>
      <c r="H2526">
        <f t="shared" si="298"/>
        <v>6.5496927567748983E-2</v>
      </c>
      <c r="I2526">
        <f t="shared" si="299"/>
        <v>6.031333841658984E-2</v>
      </c>
      <c r="J2526" s="97">
        <v>1.67537051157194E-3</v>
      </c>
      <c r="K2526" s="98">
        <v>2525</v>
      </c>
      <c r="L2526">
        <f t="shared" si="300"/>
        <v>23831.517526197735</v>
      </c>
      <c r="M2526">
        <f t="shared" si="301"/>
        <v>19.067667188126066</v>
      </c>
      <c r="N2526" t="e">
        <f t="shared" si="302"/>
        <v>#N/A</v>
      </c>
      <c r="O2526" t="str">
        <f t="shared" si="303"/>
        <v>NA</v>
      </c>
      <c r="P2526" t="e">
        <v>#N/A</v>
      </c>
      <c r="Q2526" t="e">
        <v>#N/A</v>
      </c>
      <c r="R2526" t="str" cm="1">
        <f t="array" ref="R2526">INDEX($U$2:$U$6,ROUNDUP(K2526/$T$2,0))</f>
        <v>60-80%</v>
      </c>
      <c r="V2526">
        <v>0</v>
      </c>
    </row>
    <row r="2527" spans="1:22" x14ac:dyDescent="0.25">
      <c r="A2527" s="26">
        <v>1005</v>
      </c>
      <c r="B2527" s="96" t="s">
        <v>1680</v>
      </c>
      <c r="C2527">
        <v>83692104</v>
      </c>
      <c r="D2527" t="s">
        <v>1679</v>
      </c>
      <c r="E2527">
        <v>32012.7006768875</v>
      </c>
      <c r="F2527">
        <f t="shared" si="297"/>
        <v>19.896022794833748</v>
      </c>
      <c r="G2527" s="27">
        <v>215</v>
      </c>
      <c r="H2527">
        <f t="shared" si="298"/>
        <v>1.8015901962775055E-2</v>
      </c>
      <c r="I2527">
        <f t="shared" si="299"/>
        <v>0.35844479612086255</v>
      </c>
      <c r="J2527" s="97">
        <v>1.66718509823657E-3</v>
      </c>
      <c r="K2527" s="98">
        <v>2526</v>
      </c>
      <c r="L2527">
        <f t="shared" si="300"/>
        <v>23851.413548992568</v>
      </c>
      <c r="M2527">
        <f t="shared" si="301"/>
        <v>18.709222392005202</v>
      </c>
      <c r="N2527" t="e">
        <f t="shared" si="302"/>
        <v>#N/A</v>
      </c>
      <c r="O2527" t="str">
        <f t="shared" si="303"/>
        <v>NA</v>
      </c>
      <c r="P2527" t="e">
        <v>#N/A</v>
      </c>
      <c r="Q2527" t="e">
        <v>#N/A</v>
      </c>
      <c r="R2527" t="str" cm="1">
        <f t="array" ref="R2527">INDEX($U$2:$U$6,ROUNDUP(K2527/$T$2,0))</f>
        <v>60-80%</v>
      </c>
      <c r="V2527">
        <v>0</v>
      </c>
    </row>
    <row r="2528" spans="1:22" x14ac:dyDescent="0.25">
      <c r="A2528" s="26">
        <v>5885</v>
      </c>
      <c r="B2528" s="96" t="s">
        <v>3047</v>
      </c>
      <c r="C2528">
        <v>182371112</v>
      </c>
      <c r="D2528" t="s">
        <v>3046</v>
      </c>
      <c r="E2528">
        <v>10109.724899969</v>
      </c>
      <c r="F2528">
        <f t="shared" si="297"/>
        <v>6.2832348663573647</v>
      </c>
      <c r="G2528" s="27">
        <v>92</v>
      </c>
      <c r="H2528">
        <f t="shared" si="298"/>
        <v>2.4375135307347622E-2</v>
      </c>
      <c r="I2528">
        <f t="shared" si="299"/>
        <v>0.15315470003530501</v>
      </c>
      <c r="J2528" s="97">
        <v>1.66472500038375E-3</v>
      </c>
      <c r="K2528" s="98">
        <v>2527</v>
      </c>
      <c r="L2528">
        <f t="shared" si="300"/>
        <v>23857.696783858926</v>
      </c>
      <c r="M2528">
        <f t="shared" si="301"/>
        <v>18.556067691969897</v>
      </c>
      <c r="N2528" t="e">
        <f t="shared" si="302"/>
        <v>#N/A</v>
      </c>
      <c r="O2528" t="str">
        <f t="shared" si="303"/>
        <v>NA</v>
      </c>
      <c r="P2528" t="e">
        <v>#N/A</v>
      </c>
      <c r="Q2528" t="e">
        <v>#N/A</v>
      </c>
      <c r="R2528" t="str" cm="1">
        <f t="array" ref="R2528">INDEX($U$2:$U$6,ROUNDUP(K2528/$T$2,0))</f>
        <v>60-80%</v>
      </c>
      <c r="V2528">
        <v>0</v>
      </c>
    </row>
    <row r="2529" spans="1:22" x14ac:dyDescent="0.25">
      <c r="A2529" s="26">
        <v>2281</v>
      </c>
      <c r="B2529" s="96" t="s">
        <v>2843</v>
      </c>
      <c r="C2529">
        <v>102541101</v>
      </c>
      <c r="D2529" t="s">
        <v>362</v>
      </c>
      <c r="E2529">
        <v>12730.834699102699</v>
      </c>
      <c r="F2529">
        <f t="shared" si="297"/>
        <v>7.9122651952160963</v>
      </c>
      <c r="G2529" s="27">
        <v>92</v>
      </c>
      <c r="H2529">
        <f t="shared" si="298"/>
        <v>1.9213383622849786E-2</v>
      </c>
      <c r="I2529">
        <f t="shared" si="299"/>
        <v>0.15202138652140931</v>
      </c>
      <c r="J2529" s="97">
        <v>1.6524063752327101E-3</v>
      </c>
      <c r="K2529" s="98">
        <v>2528</v>
      </c>
      <c r="L2529">
        <f t="shared" si="300"/>
        <v>23865.609049054143</v>
      </c>
      <c r="M2529">
        <f t="shared" si="301"/>
        <v>18.404046305448489</v>
      </c>
      <c r="N2529" t="e">
        <f t="shared" si="302"/>
        <v>#N/A</v>
      </c>
      <c r="O2529" t="str">
        <f t="shared" si="303"/>
        <v>NA</v>
      </c>
      <c r="P2529" t="e">
        <v>#N/A</v>
      </c>
      <c r="Q2529" t="e">
        <v>#N/A</v>
      </c>
      <c r="R2529" t="str" cm="1">
        <f t="array" ref="R2529">INDEX($U$2:$U$6,ROUNDUP(K2529/$T$2,0))</f>
        <v>60-80%</v>
      </c>
      <c r="V2529">
        <v>0</v>
      </c>
    </row>
    <row r="2530" spans="1:22" x14ac:dyDescent="0.25">
      <c r="A2530" s="26">
        <v>3545</v>
      </c>
      <c r="B2530" s="96" t="s">
        <v>5033</v>
      </c>
      <c r="C2530">
        <v>22811104</v>
      </c>
      <c r="D2530" t="s">
        <v>3380</v>
      </c>
      <c r="E2530">
        <v>1377.38995618851</v>
      </c>
      <c r="F2530">
        <f t="shared" si="297"/>
        <v>0.85605342211840274</v>
      </c>
      <c r="G2530" s="27">
        <v>18</v>
      </c>
      <c r="H2530">
        <f t="shared" si="298"/>
        <v>3.4662695781156376E-2</v>
      </c>
      <c r="I2530">
        <f t="shared" si="299"/>
        <v>2.967311934330804E-2</v>
      </c>
      <c r="J2530" s="97">
        <v>1.64850663018378E-3</v>
      </c>
      <c r="K2530" s="98">
        <v>2529</v>
      </c>
      <c r="L2530">
        <f t="shared" si="300"/>
        <v>23866.465102476261</v>
      </c>
      <c r="M2530">
        <f t="shared" si="301"/>
        <v>18.374373186105181</v>
      </c>
      <c r="N2530" t="e">
        <f t="shared" si="302"/>
        <v>#N/A</v>
      </c>
      <c r="O2530" t="str">
        <f t="shared" si="303"/>
        <v>NA</v>
      </c>
      <c r="P2530" t="e">
        <v>#N/A</v>
      </c>
      <c r="Q2530" t="e">
        <v>#N/A</v>
      </c>
      <c r="R2530" t="str" cm="1">
        <f t="array" ref="R2530">INDEX($U$2:$U$6,ROUNDUP(K2530/$T$2,0))</f>
        <v>60-80%</v>
      </c>
      <c r="V2530">
        <v>0</v>
      </c>
    </row>
    <row r="2531" spans="1:22" x14ac:dyDescent="0.25">
      <c r="A2531" s="26">
        <v>6564</v>
      </c>
      <c r="B2531" s="96" t="s">
        <v>5034</v>
      </c>
      <c r="C2531">
        <v>192151131</v>
      </c>
      <c r="D2531" t="s">
        <v>2077</v>
      </c>
      <c r="E2531">
        <v>1423.67318422686</v>
      </c>
      <c r="F2531">
        <f t="shared" si="297"/>
        <v>0.8848186353181231</v>
      </c>
      <c r="G2531" s="27">
        <v>28</v>
      </c>
      <c r="H2531">
        <f t="shared" si="298"/>
        <v>5.2133963537672988E-2</v>
      </c>
      <c r="I2531">
        <f t="shared" si="299"/>
        <v>4.61291024711286E-2</v>
      </c>
      <c r="J2531" s="97">
        <v>1.6474679453974499E-3</v>
      </c>
      <c r="K2531" s="98">
        <v>2530</v>
      </c>
      <c r="L2531">
        <f t="shared" si="300"/>
        <v>23867.349921111578</v>
      </c>
      <c r="M2531">
        <f t="shared" si="301"/>
        <v>18.328244083634054</v>
      </c>
      <c r="N2531" t="e">
        <f t="shared" si="302"/>
        <v>#N/A</v>
      </c>
      <c r="O2531" t="str">
        <f t="shared" si="303"/>
        <v>NA</v>
      </c>
      <c r="P2531" t="e">
        <v>#N/A</v>
      </c>
      <c r="Q2531" t="e">
        <v>#N/A</v>
      </c>
      <c r="R2531" t="str" cm="1">
        <f t="array" ref="R2531">INDEX($U$2:$U$6,ROUNDUP(K2531/$T$2,0))</f>
        <v>60-80%</v>
      </c>
      <c r="V2531">
        <v>0</v>
      </c>
    </row>
    <row r="2532" spans="1:22" x14ac:dyDescent="0.25">
      <c r="A2532" s="26">
        <v>2123</v>
      </c>
      <c r="B2532" s="96" t="s">
        <v>2584</v>
      </c>
      <c r="C2532">
        <v>42481101</v>
      </c>
      <c r="D2532" t="s">
        <v>2583</v>
      </c>
      <c r="E2532">
        <v>5145.0879729510498</v>
      </c>
      <c r="F2532">
        <f t="shared" si="297"/>
        <v>3.1976929601933186</v>
      </c>
      <c r="G2532" s="27">
        <v>84</v>
      </c>
      <c r="H2532">
        <f t="shared" si="298"/>
        <v>4.3198610067541263E-2</v>
      </c>
      <c r="I2532">
        <f t="shared" si="299"/>
        <v>0.13813589130311291</v>
      </c>
      <c r="J2532" s="97">
        <v>1.64447489646563E-3</v>
      </c>
      <c r="K2532" s="98">
        <v>2531</v>
      </c>
      <c r="L2532">
        <f t="shared" si="300"/>
        <v>23870.547614071773</v>
      </c>
      <c r="M2532">
        <f t="shared" si="301"/>
        <v>18.190108192330943</v>
      </c>
      <c r="N2532" t="e">
        <f t="shared" si="302"/>
        <v>#N/A</v>
      </c>
      <c r="O2532" t="str">
        <f t="shared" si="303"/>
        <v>NA</v>
      </c>
      <c r="P2532" t="e">
        <v>#N/A</v>
      </c>
      <c r="Q2532" t="e">
        <v>#N/A</v>
      </c>
      <c r="R2532" t="str" cm="1">
        <f t="array" ref="R2532">INDEX($U$2:$U$6,ROUNDUP(K2532/$T$2,0))</f>
        <v>60-80%</v>
      </c>
      <c r="V2532">
        <v>0</v>
      </c>
    </row>
    <row r="2533" spans="1:22" x14ac:dyDescent="0.25">
      <c r="A2533" s="26">
        <v>7516</v>
      </c>
      <c r="B2533" s="96" t="s">
        <v>5035</v>
      </c>
      <c r="C2533">
        <v>182631107</v>
      </c>
      <c r="D2533" t="s">
        <v>1081</v>
      </c>
      <c r="E2533">
        <v>1251.1033180423101</v>
      </c>
      <c r="F2533">
        <f t="shared" si="297"/>
        <v>0.7775657663407769</v>
      </c>
      <c r="G2533" s="27">
        <v>19</v>
      </c>
      <c r="H2533">
        <f t="shared" si="298"/>
        <v>4.0162524715924783E-2</v>
      </c>
      <c r="I2533">
        <f t="shared" si="299"/>
        <v>3.1229004308918448E-2</v>
      </c>
      <c r="J2533" s="97">
        <v>1.6436318057325499E-3</v>
      </c>
      <c r="K2533" s="98">
        <v>2532</v>
      </c>
      <c r="L2533">
        <f t="shared" si="300"/>
        <v>23871.325179838113</v>
      </c>
      <c r="M2533">
        <f t="shared" si="301"/>
        <v>18.158879188022023</v>
      </c>
      <c r="N2533" t="e">
        <f t="shared" si="302"/>
        <v>#N/A</v>
      </c>
      <c r="O2533" t="str">
        <f t="shared" si="303"/>
        <v>NA</v>
      </c>
      <c r="P2533" t="e">
        <v>#N/A</v>
      </c>
      <c r="Q2533" t="e">
        <v>#N/A</v>
      </c>
      <c r="R2533" t="str" cm="1">
        <f t="array" ref="R2533">INDEX($U$2:$U$6,ROUNDUP(K2533/$T$2,0))</f>
        <v>60-80%</v>
      </c>
      <c r="V2533">
        <v>0</v>
      </c>
    </row>
    <row r="2534" spans="1:22" x14ac:dyDescent="0.25">
      <c r="A2534" s="26">
        <v>1994</v>
      </c>
      <c r="B2534" s="96" t="s">
        <v>5036</v>
      </c>
      <c r="C2534">
        <v>43432103</v>
      </c>
      <c r="D2534" t="s">
        <v>1365</v>
      </c>
      <c r="E2534">
        <v>540.19942776535197</v>
      </c>
      <c r="F2534">
        <f t="shared" si="297"/>
        <v>0.3357361266409894</v>
      </c>
      <c r="G2534" s="27">
        <v>14</v>
      </c>
      <c r="H2534">
        <f t="shared" si="298"/>
        <v>6.7968362391553905E-2</v>
      </c>
      <c r="I2534">
        <f t="shared" si="299"/>
        <v>2.28194347234714E-2</v>
      </c>
      <c r="J2534" s="97">
        <v>1.6299596231050999E-3</v>
      </c>
      <c r="K2534" s="98">
        <v>2533</v>
      </c>
      <c r="L2534">
        <f t="shared" si="300"/>
        <v>23871.660915964756</v>
      </c>
      <c r="M2534">
        <f t="shared" si="301"/>
        <v>18.136059753298554</v>
      </c>
      <c r="N2534" t="e">
        <f t="shared" si="302"/>
        <v>#N/A</v>
      </c>
      <c r="O2534" t="str">
        <f t="shared" si="303"/>
        <v>NA</v>
      </c>
      <c r="P2534" t="e">
        <v>#N/A</v>
      </c>
      <c r="Q2534" t="e">
        <v>#N/A</v>
      </c>
      <c r="R2534" t="str" cm="1">
        <f t="array" ref="R2534">INDEX($U$2:$U$6,ROUNDUP(K2534/$T$2,0))</f>
        <v>60-80%</v>
      </c>
      <c r="V2534">
        <v>0</v>
      </c>
    </row>
    <row r="2535" spans="1:22" x14ac:dyDescent="0.25">
      <c r="A2535" s="26">
        <v>10204</v>
      </c>
      <c r="B2535" s="96" t="s">
        <v>3326</v>
      </c>
      <c r="C2535">
        <v>43071101</v>
      </c>
      <c r="D2535" t="s">
        <v>1141</v>
      </c>
      <c r="E2535">
        <v>0</v>
      </c>
      <c r="F2535">
        <f t="shared" si="297"/>
        <v>0</v>
      </c>
      <c r="G2535" s="27">
        <v>14</v>
      </c>
      <c r="H2535" t="e">
        <f t="shared" si="298"/>
        <v>#DIV/0!</v>
      </c>
      <c r="I2535">
        <f t="shared" si="299"/>
        <v>2.280494398133966E-2</v>
      </c>
      <c r="J2535" s="97">
        <v>1.62892457009569E-3</v>
      </c>
      <c r="K2535" s="98">
        <v>2534</v>
      </c>
      <c r="L2535">
        <f t="shared" si="300"/>
        <v>23871.660915964756</v>
      </c>
      <c r="M2535">
        <f t="shared" si="301"/>
        <v>18.113254809317215</v>
      </c>
      <c r="N2535" t="e">
        <f t="shared" si="302"/>
        <v>#N/A</v>
      </c>
      <c r="O2535" t="str">
        <f t="shared" si="303"/>
        <v>NA</v>
      </c>
      <c r="P2535" t="e">
        <v>#N/A</v>
      </c>
      <c r="Q2535" t="e">
        <v>#N/A</v>
      </c>
      <c r="R2535" t="str" cm="1">
        <f t="array" ref="R2535">INDEX($U$2:$U$6,ROUNDUP(K2535/$T$2,0))</f>
        <v>60-80%</v>
      </c>
      <c r="V2535">
        <v>0</v>
      </c>
    </row>
    <row r="2536" spans="1:22" x14ac:dyDescent="0.25">
      <c r="A2536" s="26">
        <v>3837</v>
      </c>
      <c r="B2536" s="96" t="s">
        <v>2946</v>
      </c>
      <c r="C2536">
        <v>254151101</v>
      </c>
      <c r="D2536" t="s">
        <v>235</v>
      </c>
      <c r="E2536">
        <v>4312.8610379173697</v>
      </c>
      <c r="F2536">
        <f t="shared" si="297"/>
        <v>2.6804605580592726</v>
      </c>
      <c r="G2536" s="27">
        <v>21</v>
      </c>
      <c r="H2536">
        <f t="shared" si="298"/>
        <v>1.2729500059850666E-2</v>
      </c>
      <c r="I2536">
        <f t="shared" si="299"/>
        <v>3.412092283424286E-2</v>
      </c>
      <c r="J2536" s="97">
        <v>1.62480584924966E-3</v>
      </c>
      <c r="K2536" s="98">
        <v>2535</v>
      </c>
      <c r="L2536">
        <f t="shared" si="300"/>
        <v>23874.341376522814</v>
      </c>
      <c r="M2536">
        <f t="shared" si="301"/>
        <v>18.079133886482971</v>
      </c>
      <c r="N2536" t="e">
        <f t="shared" si="302"/>
        <v>#N/A</v>
      </c>
      <c r="O2536" t="str">
        <f t="shared" si="303"/>
        <v>NA</v>
      </c>
      <c r="P2536" t="e">
        <v>#N/A</v>
      </c>
      <c r="Q2536" t="e">
        <v>#N/A</v>
      </c>
      <c r="R2536" t="str" cm="1">
        <f t="array" ref="R2536">INDEX($U$2:$U$6,ROUNDUP(K2536/$T$2,0))</f>
        <v>60-80%</v>
      </c>
      <c r="V2536">
        <v>0</v>
      </c>
    </row>
    <row r="2537" spans="1:22" x14ac:dyDescent="0.25">
      <c r="A2537" s="26">
        <v>586</v>
      </c>
      <c r="B2537" s="96" t="s">
        <v>2964</v>
      </c>
      <c r="C2537">
        <v>152491102</v>
      </c>
      <c r="D2537" t="s">
        <v>1931</v>
      </c>
      <c r="E2537">
        <v>21510.923287970301</v>
      </c>
      <c r="F2537">
        <f t="shared" si="297"/>
        <v>13.36912572279074</v>
      </c>
      <c r="G2537" s="27">
        <v>155</v>
      </c>
      <c r="H2537">
        <f t="shared" si="298"/>
        <v>1.8729736044809191E-2</v>
      </c>
      <c r="I2537">
        <f t="shared" si="299"/>
        <v>0.25040019593773943</v>
      </c>
      <c r="J2537" s="97">
        <v>1.6154851350821901E-3</v>
      </c>
      <c r="K2537" s="98">
        <v>2536</v>
      </c>
      <c r="L2537">
        <f t="shared" si="300"/>
        <v>23887.710502245605</v>
      </c>
      <c r="M2537">
        <f t="shared" si="301"/>
        <v>17.828733690545231</v>
      </c>
      <c r="N2537" t="e">
        <f t="shared" si="302"/>
        <v>#N/A</v>
      </c>
      <c r="O2537" t="str">
        <f t="shared" si="303"/>
        <v>NA</v>
      </c>
      <c r="P2537" t="e">
        <v>#N/A</v>
      </c>
      <c r="Q2537" t="e">
        <v>#N/A</v>
      </c>
      <c r="R2537" t="str" cm="1">
        <f t="array" ref="R2537">INDEX($U$2:$U$6,ROUNDUP(K2537/$T$2,0))</f>
        <v>60-80%</v>
      </c>
      <c r="V2537">
        <v>0</v>
      </c>
    </row>
    <row r="2538" spans="1:22" x14ac:dyDescent="0.25">
      <c r="A2538" s="26">
        <v>5218</v>
      </c>
      <c r="B2538" s="96" t="s">
        <v>1287</v>
      </c>
      <c r="C2538">
        <v>102971111</v>
      </c>
      <c r="D2538" t="s">
        <v>1286</v>
      </c>
      <c r="E2538">
        <v>35117.3515856222</v>
      </c>
      <c r="F2538">
        <f t="shared" si="297"/>
        <v>21.825575876707397</v>
      </c>
      <c r="G2538" s="27">
        <v>217</v>
      </c>
      <c r="H2538">
        <f t="shared" si="298"/>
        <v>1.5946969773100415E-2</v>
      </c>
      <c r="I2538">
        <f t="shared" si="299"/>
        <v>0.34805179878636244</v>
      </c>
      <c r="J2538" s="97">
        <v>1.60392534002932E-3</v>
      </c>
      <c r="K2538" s="98">
        <v>2537</v>
      </c>
      <c r="L2538">
        <f t="shared" si="300"/>
        <v>23909.536078122313</v>
      </c>
      <c r="M2538">
        <f t="shared" si="301"/>
        <v>17.48068189175887</v>
      </c>
      <c r="N2538" t="e">
        <f t="shared" si="302"/>
        <v>#N/A</v>
      </c>
      <c r="O2538" t="str">
        <f t="shared" si="303"/>
        <v>NA</v>
      </c>
      <c r="P2538" t="e">
        <v>#N/A</v>
      </c>
      <c r="Q2538" t="e">
        <v>#N/A</v>
      </c>
      <c r="R2538" t="str" cm="1">
        <f t="array" ref="R2538">INDEX($U$2:$U$6,ROUNDUP(K2538/$T$2,0))</f>
        <v>60-80%</v>
      </c>
      <c r="V2538">
        <v>0</v>
      </c>
    </row>
    <row r="2539" spans="1:22" x14ac:dyDescent="0.25">
      <c r="A2539" s="26">
        <v>1040</v>
      </c>
      <c r="B2539" s="96" t="s">
        <v>3288</v>
      </c>
      <c r="C2539">
        <v>103021101</v>
      </c>
      <c r="D2539" t="s">
        <v>1225</v>
      </c>
      <c r="E2539">
        <v>284.40332342816401</v>
      </c>
      <c r="F2539">
        <f t="shared" si="297"/>
        <v>0.17675781443639776</v>
      </c>
      <c r="G2539" s="27">
        <v>44</v>
      </c>
      <c r="H2539">
        <f t="shared" si="298"/>
        <v>0.39898612369513731</v>
      </c>
      <c r="I2539">
        <f t="shared" si="299"/>
        <v>7.0523915214802724E-2</v>
      </c>
      <c r="J2539" s="97">
        <v>1.6028162548818801E-3</v>
      </c>
      <c r="K2539" s="98">
        <v>2538</v>
      </c>
      <c r="L2539">
        <f t="shared" si="300"/>
        <v>23909.712835936749</v>
      </c>
      <c r="M2539">
        <f t="shared" si="301"/>
        <v>17.410157976544067</v>
      </c>
      <c r="N2539" t="e">
        <f t="shared" si="302"/>
        <v>#N/A</v>
      </c>
      <c r="O2539" t="str">
        <f t="shared" si="303"/>
        <v>NA</v>
      </c>
      <c r="P2539" t="e">
        <v>#N/A</v>
      </c>
      <c r="Q2539" t="e">
        <v>#N/A</v>
      </c>
      <c r="R2539" t="str" cm="1">
        <f t="array" ref="R2539">INDEX($U$2:$U$6,ROUNDUP(K2539/$T$2,0))</f>
        <v>60-80%</v>
      </c>
      <c r="V2539">
        <v>0</v>
      </c>
    </row>
    <row r="2540" spans="1:22" x14ac:dyDescent="0.25">
      <c r="A2540" s="26">
        <v>3804</v>
      </c>
      <c r="B2540" s="96" t="s">
        <v>2088</v>
      </c>
      <c r="C2540">
        <v>82931101</v>
      </c>
      <c r="D2540" t="s">
        <v>1363</v>
      </c>
      <c r="E2540">
        <v>16936.720996976899</v>
      </c>
      <c r="F2540">
        <f t="shared" si="297"/>
        <v>10.526240520184524</v>
      </c>
      <c r="G2540" s="27">
        <v>124</v>
      </c>
      <c r="H2540">
        <f t="shared" si="298"/>
        <v>1.8856786460238882E-2</v>
      </c>
      <c r="I2540">
        <f t="shared" si="299"/>
        <v>0.19849106971823344</v>
      </c>
      <c r="J2540" s="97">
        <v>1.6007344332115601E-3</v>
      </c>
      <c r="K2540" s="98">
        <v>2539</v>
      </c>
      <c r="L2540">
        <f t="shared" si="300"/>
        <v>23920.239076456932</v>
      </c>
      <c r="M2540">
        <f t="shared" si="301"/>
        <v>17.211666906825833</v>
      </c>
      <c r="N2540" t="e">
        <f t="shared" si="302"/>
        <v>#N/A</v>
      </c>
      <c r="O2540" t="str">
        <f t="shared" si="303"/>
        <v>NA</v>
      </c>
      <c r="P2540" t="e">
        <v>#N/A</v>
      </c>
      <c r="Q2540" t="e">
        <v>#N/A</v>
      </c>
      <c r="R2540" t="str" cm="1">
        <f t="array" ref="R2540">INDEX($U$2:$U$6,ROUNDUP(K2540/$T$2,0))</f>
        <v>60-80%</v>
      </c>
      <c r="V2540">
        <v>0</v>
      </c>
    </row>
    <row r="2541" spans="1:22" x14ac:dyDescent="0.25">
      <c r="A2541" s="26">
        <v>1389</v>
      </c>
      <c r="B2541" s="96" t="s">
        <v>1900</v>
      </c>
      <c r="C2541">
        <v>162821701</v>
      </c>
      <c r="D2541" t="s">
        <v>1017</v>
      </c>
      <c r="E2541">
        <v>7064.7733032522001</v>
      </c>
      <c r="F2541">
        <f t="shared" si="297"/>
        <v>4.3907851480747047</v>
      </c>
      <c r="G2541" s="27">
        <v>63</v>
      </c>
      <c r="H2541">
        <f t="shared" si="298"/>
        <v>2.292356254096806E-2</v>
      </c>
      <c r="I2541">
        <f t="shared" si="299"/>
        <v>0.10065243794584419</v>
      </c>
      <c r="J2541" s="97">
        <v>1.5976577451721301E-3</v>
      </c>
      <c r="K2541" s="98">
        <v>2540</v>
      </c>
      <c r="L2541">
        <f t="shared" si="300"/>
        <v>23924.629861605008</v>
      </c>
      <c r="M2541">
        <f t="shared" si="301"/>
        <v>17.11101446887999</v>
      </c>
      <c r="N2541" t="e">
        <f t="shared" si="302"/>
        <v>#N/A</v>
      </c>
      <c r="O2541" t="str">
        <f t="shared" si="303"/>
        <v>NA</v>
      </c>
      <c r="P2541" t="e">
        <v>#N/A</v>
      </c>
      <c r="Q2541" t="e">
        <v>#N/A</v>
      </c>
      <c r="R2541" t="str" cm="1">
        <f t="array" ref="R2541">INDEX($U$2:$U$6,ROUNDUP(K2541/$T$2,0))</f>
        <v>60-80%</v>
      </c>
      <c r="V2541">
        <v>0</v>
      </c>
    </row>
    <row r="2542" spans="1:22" x14ac:dyDescent="0.25">
      <c r="A2542" s="26">
        <v>8302</v>
      </c>
      <c r="B2542" s="96" t="s">
        <v>2116</v>
      </c>
      <c r="C2542">
        <v>14341106</v>
      </c>
      <c r="D2542" t="s">
        <v>2115</v>
      </c>
      <c r="E2542">
        <v>7068.5221957274898</v>
      </c>
      <c r="F2542">
        <f t="shared" si="297"/>
        <v>4.3931150998927846</v>
      </c>
      <c r="G2542" s="27">
        <v>27</v>
      </c>
      <c r="H2542">
        <f t="shared" si="298"/>
        <v>9.8182350270046865E-3</v>
      </c>
      <c r="I2542">
        <f t="shared" si="299"/>
        <v>4.3132636551430528E-2</v>
      </c>
      <c r="J2542" s="97">
        <v>1.5975050574603899E-3</v>
      </c>
      <c r="K2542" s="98">
        <v>2541</v>
      </c>
      <c r="L2542">
        <f t="shared" si="300"/>
        <v>23929.022976704902</v>
      </c>
      <c r="M2542">
        <f t="shared" si="301"/>
        <v>17.06788183232856</v>
      </c>
      <c r="N2542" t="e">
        <f t="shared" si="302"/>
        <v>#N/A</v>
      </c>
      <c r="O2542" t="str">
        <f t="shared" si="303"/>
        <v>NA</v>
      </c>
      <c r="P2542" t="e">
        <v>#N/A</v>
      </c>
      <c r="Q2542" t="e">
        <v>#N/A</v>
      </c>
      <c r="R2542" t="str" cm="1">
        <f t="array" ref="R2542">INDEX($U$2:$U$6,ROUNDUP(K2542/$T$2,0))</f>
        <v>60-80%</v>
      </c>
      <c r="V2542">
        <v>0</v>
      </c>
    </row>
    <row r="2543" spans="1:22" x14ac:dyDescent="0.25">
      <c r="A2543" s="26">
        <v>7677</v>
      </c>
      <c r="B2543" s="96" t="s">
        <v>2335</v>
      </c>
      <c r="C2543">
        <v>82931101</v>
      </c>
      <c r="D2543" t="s">
        <v>1363</v>
      </c>
      <c r="E2543">
        <v>6699.7019410779803</v>
      </c>
      <c r="F2543">
        <f t="shared" si="297"/>
        <v>4.1638918216768053</v>
      </c>
      <c r="G2543" s="27">
        <v>53</v>
      </c>
      <c r="H2543">
        <f t="shared" si="298"/>
        <v>2.0247920881057396E-2</v>
      </c>
      <c r="I2543">
        <f t="shared" si="299"/>
        <v>8.431015216259391E-2</v>
      </c>
      <c r="J2543" s="97">
        <v>1.59075758797347E-3</v>
      </c>
      <c r="K2543" s="98">
        <v>2542</v>
      </c>
      <c r="L2543">
        <f t="shared" si="300"/>
        <v>23933.18686852658</v>
      </c>
      <c r="M2543">
        <f t="shared" si="301"/>
        <v>16.983571680165966</v>
      </c>
      <c r="N2543" t="e">
        <f t="shared" si="302"/>
        <v>#N/A</v>
      </c>
      <c r="O2543" t="str">
        <f t="shared" si="303"/>
        <v>NA</v>
      </c>
      <c r="P2543" t="e">
        <v>#N/A</v>
      </c>
      <c r="Q2543" t="e">
        <v>#N/A</v>
      </c>
      <c r="R2543" t="str" cm="1">
        <f t="array" ref="R2543">INDEX($U$2:$U$6,ROUNDUP(K2543/$T$2,0))</f>
        <v>60-80%</v>
      </c>
      <c r="V2543">
        <v>0.95</v>
      </c>
    </row>
    <row r="2544" spans="1:22" x14ac:dyDescent="0.25">
      <c r="A2544" s="26">
        <v>9231</v>
      </c>
      <c r="B2544" s="96" t="s">
        <v>2700</v>
      </c>
      <c r="C2544">
        <v>83692104</v>
      </c>
      <c r="D2544" t="s">
        <v>1679</v>
      </c>
      <c r="E2544">
        <v>5763.2850119582799</v>
      </c>
      <c r="F2544">
        <f t="shared" si="297"/>
        <v>3.5819049173140334</v>
      </c>
      <c r="G2544" s="27">
        <v>60</v>
      </c>
      <c r="H2544">
        <f t="shared" si="298"/>
        <v>2.6440293273917372E-2</v>
      </c>
      <c r="I2544">
        <f t="shared" si="299"/>
        <v>9.4706616493069801E-2</v>
      </c>
      <c r="J2544" s="97">
        <v>1.57844360821783E-3</v>
      </c>
      <c r="K2544" s="98">
        <v>2543</v>
      </c>
      <c r="L2544">
        <f t="shared" si="300"/>
        <v>23936.768773443895</v>
      </c>
      <c r="M2544">
        <f t="shared" si="301"/>
        <v>16.888865063672895</v>
      </c>
      <c r="N2544" t="e">
        <f t="shared" si="302"/>
        <v>#N/A</v>
      </c>
      <c r="O2544" t="str">
        <f t="shared" si="303"/>
        <v>NA</v>
      </c>
      <c r="P2544" t="e">
        <v>#N/A</v>
      </c>
      <c r="Q2544" t="e">
        <v>#N/A</v>
      </c>
      <c r="R2544" t="str" cm="1">
        <f t="array" ref="R2544">INDEX($U$2:$U$6,ROUNDUP(K2544/$T$2,0))</f>
        <v>60-80%</v>
      </c>
      <c r="V2544">
        <v>0</v>
      </c>
    </row>
    <row r="2545" spans="1:22" x14ac:dyDescent="0.25">
      <c r="A2545" s="26">
        <v>10838</v>
      </c>
      <c r="B2545" s="96" t="s">
        <v>5037</v>
      </c>
      <c r="C2545">
        <v>42991106</v>
      </c>
      <c r="D2545" t="s">
        <v>2333</v>
      </c>
      <c r="E2545">
        <v>104.933135520443</v>
      </c>
      <c r="F2545">
        <f t="shared" si="297"/>
        <v>6.5216367632344938E-2</v>
      </c>
      <c r="G2545" s="27">
        <v>3</v>
      </c>
      <c r="H2545">
        <f t="shared" si="298"/>
        <v>7.1982997657972364E-2</v>
      </c>
      <c r="I2545">
        <f t="shared" si="299"/>
        <v>4.69446963854055E-3</v>
      </c>
      <c r="J2545" s="97">
        <v>1.5648232128468501E-3</v>
      </c>
      <c r="K2545" s="98">
        <v>2544</v>
      </c>
      <c r="L2545">
        <f t="shared" si="300"/>
        <v>23936.833989811526</v>
      </c>
      <c r="M2545">
        <f t="shared" si="301"/>
        <v>16.884170594034355</v>
      </c>
      <c r="N2545" t="e">
        <f t="shared" si="302"/>
        <v>#N/A</v>
      </c>
      <c r="O2545" t="str">
        <f t="shared" si="303"/>
        <v>NA</v>
      </c>
      <c r="P2545" t="e">
        <v>#N/A</v>
      </c>
      <c r="Q2545" t="e">
        <v>#N/A</v>
      </c>
      <c r="R2545" t="str" cm="1">
        <f t="array" ref="R2545">INDEX($U$2:$U$6,ROUNDUP(K2545/$T$2,0))</f>
        <v>60-80%</v>
      </c>
      <c r="V2545">
        <v>0</v>
      </c>
    </row>
    <row r="2546" spans="1:22" x14ac:dyDescent="0.25">
      <c r="A2546" s="26">
        <v>1125</v>
      </c>
      <c r="B2546" s="96" t="s">
        <v>5038</v>
      </c>
      <c r="C2546">
        <v>42991106</v>
      </c>
      <c r="D2546" t="s">
        <v>2333</v>
      </c>
      <c r="E2546">
        <v>153.74680750578801</v>
      </c>
      <c r="F2546">
        <f t="shared" si="297"/>
        <v>9.5554261967550042E-2</v>
      </c>
      <c r="G2546" s="27">
        <v>111</v>
      </c>
      <c r="H2546">
        <f t="shared" si="298"/>
        <v>1.817294297615035</v>
      </c>
      <c r="I2546">
        <f t="shared" si="299"/>
        <v>0.1736502153864419</v>
      </c>
      <c r="J2546" s="97">
        <v>1.5644163548328099E-3</v>
      </c>
      <c r="K2546" s="98">
        <v>2545</v>
      </c>
      <c r="L2546">
        <f t="shared" si="300"/>
        <v>23936.929544073493</v>
      </c>
      <c r="M2546">
        <f t="shared" si="301"/>
        <v>16.710520378647914</v>
      </c>
      <c r="N2546" t="e">
        <f t="shared" si="302"/>
        <v>#N/A</v>
      </c>
      <c r="O2546" t="str">
        <f t="shared" si="303"/>
        <v>NA</v>
      </c>
      <c r="P2546" t="e">
        <v>#N/A</v>
      </c>
      <c r="Q2546" t="e">
        <v>#N/A</v>
      </c>
      <c r="R2546" t="str" cm="1">
        <f t="array" ref="R2546">INDEX($U$2:$U$6,ROUNDUP(K2546/$T$2,0))</f>
        <v>60-80%</v>
      </c>
      <c r="V2546">
        <v>0</v>
      </c>
    </row>
    <row r="2547" spans="1:22" x14ac:dyDescent="0.25">
      <c r="A2547" s="26">
        <v>6613</v>
      </c>
      <c r="B2547" s="96" t="s">
        <v>3195</v>
      </c>
      <c r="C2547">
        <v>83431116</v>
      </c>
      <c r="D2547" t="s">
        <v>3194</v>
      </c>
      <c r="E2547">
        <v>13116.246045398701</v>
      </c>
      <c r="F2547">
        <f t="shared" si="297"/>
        <v>8.151799903914668</v>
      </c>
      <c r="G2547" s="27">
        <v>98</v>
      </c>
      <c r="H2547">
        <f t="shared" si="298"/>
        <v>1.8689160797478538E-2</v>
      </c>
      <c r="I2547">
        <f t="shared" si="299"/>
        <v>0.15235029919313134</v>
      </c>
      <c r="J2547" s="97">
        <v>1.55459488972583E-3</v>
      </c>
      <c r="K2547" s="98">
        <v>2546</v>
      </c>
      <c r="L2547">
        <f t="shared" si="300"/>
        <v>23945.081343977407</v>
      </c>
      <c r="M2547">
        <f t="shared" si="301"/>
        <v>16.558170079454783</v>
      </c>
      <c r="N2547" t="e">
        <f t="shared" si="302"/>
        <v>#N/A</v>
      </c>
      <c r="O2547" t="str">
        <f t="shared" si="303"/>
        <v>NA</v>
      </c>
      <c r="P2547" t="e">
        <v>#N/A</v>
      </c>
      <c r="Q2547" t="e">
        <v>#N/A</v>
      </c>
      <c r="R2547" t="str" cm="1">
        <f t="array" ref="R2547">INDEX($U$2:$U$6,ROUNDUP(K2547/$T$2,0))</f>
        <v>60-80%</v>
      </c>
      <c r="V2547">
        <v>0</v>
      </c>
    </row>
    <row r="2548" spans="1:22" x14ac:dyDescent="0.25">
      <c r="A2548" s="26">
        <v>10410</v>
      </c>
      <c r="B2548" s="96" t="s">
        <v>5039</v>
      </c>
      <c r="C2548">
        <v>43292102</v>
      </c>
      <c r="D2548" t="s">
        <v>615</v>
      </c>
      <c r="E2548">
        <v>229.63938800570401</v>
      </c>
      <c r="F2548">
        <f t="shared" si="297"/>
        <v>0.14272180733729273</v>
      </c>
      <c r="G2548" s="27">
        <v>13</v>
      </c>
      <c r="H2548">
        <f t="shared" si="298"/>
        <v>0.14143906238745874</v>
      </c>
      <c r="I2548">
        <f t="shared" si="299"/>
        <v>2.0186438612030212E-2</v>
      </c>
      <c r="J2548" s="97">
        <v>1.5528029701561701E-3</v>
      </c>
      <c r="K2548" s="98">
        <v>2547</v>
      </c>
      <c r="L2548">
        <f t="shared" si="300"/>
        <v>23945.224065784743</v>
      </c>
      <c r="M2548">
        <f t="shared" si="301"/>
        <v>16.537983640842754</v>
      </c>
      <c r="N2548" t="e">
        <f t="shared" si="302"/>
        <v>#N/A</v>
      </c>
      <c r="O2548" t="str">
        <f t="shared" si="303"/>
        <v>NA</v>
      </c>
      <c r="P2548" t="e">
        <v>#N/A</v>
      </c>
      <c r="Q2548" t="e">
        <v>#N/A</v>
      </c>
      <c r="R2548" t="str" cm="1">
        <f t="array" ref="R2548">INDEX($U$2:$U$6,ROUNDUP(K2548/$T$2,0))</f>
        <v>60-80%</v>
      </c>
      <c r="V2548">
        <v>0</v>
      </c>
    </row>
    <row r="2549" spans="1:22" x14ac:dyDescent="0.25">
      <c r="A2549" s="26">
        <v>3988</v>
      </c>
      <c r="B2549" s="96" t="s">
        <v>2709</v>
      </c>
      <c r="C2549">
        <v>42011108</v>
      </c>
      <c r="D2549" t="s">
        <v>990</v>
      </c>
      <c r="E2549">
        <v>11550.5948255235</v>
      </c>
      <c r="F2549">
        <f t="shared" si="297"/>
        <v>7.178741345881603</v>
      </c>
      <c r="G2549" s="27">
        <v>88</v>
      </c>
      <c r="H2549">
        <f t="shared" si="298"/>
        <v>1.8969206006851851E-2</v>
      </c>
      <c r="I2549">
        <f t="shared" si="299"/>
        <v>0.13617502345993304</v>
      </c>
      <c r="J2549" s="97">
        <v>1.5474434484083299E-3</v>
      </c>
      <c r="K2549" s="98">
        <v>2548</v>
      </c>
      <c r="L2549">
        <f t="shared" si="300"/>
        <v>23952.402807130624</v>
      </c>
      <c r="M2549">
        <f t="shared" si="301"/>
        <v>16.401808617382819</v>
      </c>
      <c r="N2549" t="e">
        <f t="shared" si="302"/>
        <v>#N/A</v>
      </c>
      <c r="O2549" t="str">
        <f t="shared" si="303"/>
        <v>NA</v>
      </c>
      <c r="P2549" t="e">
        <v>#N/A</v>
      </c>
      <c r="Q2549" t="e">
        <v>#N/A</v>
      </c>
      <c r="R2549" t="str" cm="1">
        <f t="array" ref="R2549">INDEX($U$2:$U$6,ROUNDUP(K2549/$T$2,0))</f>
        <v>60-80%</v>
      </c>
      <c r="V2549">
        <v>0</v>
      </c>
    </row>
    <row r="2550" spans="1:22" x14ac:dyDescent="0.25">
      <c r="A2550" s="26">
        <v>3811</v>
      </c>
      <c r="B2550" s="96" t="s">
        <v>5040</v>
      </c>
      <c r="C2550">
        <v>12541106</v>
      </c>
      <c r="D2550" t="s">
        <v>2730</v>
      </c>
      <c r="E2550">
        <v>5883.5053734729499</v>
      </c>
      <c r="F2550">
        <f t="shared" si="297"/>
        <v>3.6566223576587631</v>
      </c>
      <c r="G2550" s="27">
        <v>50</v>
      </c>
      <c r="H2550">
        <f t="shared" si="298"/>
        <v>2.1066883720991789E-2</v>
      </c>
      <c r="I2550">
        <f t="shared" si="299"/>
        <v>7.7033638020376008E-2</v>
      </c>
      <c r="J2550" s="97">
        <v>1.54067276040752E-3</v>
      </c>
      <c r="K2550" s="98">
        <v>2549</v>
      </c>
      <c r="L2550">
        <f t="shared" si="300"/>
        <v>23956.059429488283</v>
      </c>
      <c r="M2550">
        <f t="shared" si="301"/>
        <v>16.324774979362445</v>
      </c>
      <c r="N2550" t="e">
        <f t="shared" si="302"/>
        <v>#N/A</v>
      </c>
      <c r="O2550" t="str">
        <f t="shared" si="303"/>
        <v>NA</v>
      </c>
      <c r="P2550" t="e">
        <v>#N/A</v>
      </c>
      <c r="Q2550" t="e">
        <v>#N/A</v>
      </c>
      <c r="R2550" t="str" cm="1">
        <f t="array" ref="R2550">INDEX($U$2:$U$6,ROUNDUP(K2550/$T$2,0))</f>
        <v>60-80%</v>
      </c>
      <c r="V2550">
        <v>0</v>
      </c>
    </row>
    <row r="2551" spans="1:22" x14ac:dyDescent="0.25">
      <c r="A2551" s="26">
        <v>1254</v>
      </c>
      <c r="B2551" s="96" t="s">
        <v>2817</v>
      </c>
      <c r="C2551">
        <v>163351703</v>
      </c>
      <c r="D2551" t="s">
        <v>1782</v>
      </c>
      <c r="E2551">
        <v>17656.496004991601</v>
      </c>
      <c r="F2551">
        <f t="shared" si="297"/>
        <v>10.973583595395651</v>
      </c>
      <c r="G2551" s="27">
        <v>151</v>
      </c>
      <c r="H2551">
        <f t="shared" si="298"/>
        <v>2.1183284749766561E-2</v>
      </c>
      <c r="I2551">
        <f t="shared" si="299"/>
        <v>0.23245654602663318</v>
      </c>
      <c r="J2551" s="97">
        <v>1.53944732467969E-3</v>
      </c>
      <c r="K2551" s="98">
        <v>2550</v>
      </c>
      <c r="L2551">
        <f t="shared" si="300"/>
        <v>23967.033013083677</v>
      </c>
      <c r="M2551">
        <f t="shared" si="301"/>
        <v>16.092318433335812</v>
      </c>
      <c r="N2551" t="e">
        <f t="shared" si="302"/>
        <v>#N/A</v>
      </c>
      <c r="O2551" t="str">
        <f t="shared" si="303"/>
        <v>NA</v>
      </c>
      <c r="P2551" t="e">
        <v>#N/A</v>
      </c>
      <c r="Q2551" t="e">
        <v>#N/A</v>
      </c>
      <c r="R2551" t="str" cm="1">
        <f t="array" ref="R2551">INDEX($U$2:$U$6,ROUNDUP(K2551/$T$2,0))</f>
        <v>60-80%</v>
      </c>
      <c r="V2551">
        <v>0</v>
      </c>
    </row>
    <row r="2552" spans="1:22" x14ac:dyDescent="0.25">
      <c r="A2552" s="26">
        <v>9703</v>
      </c>
      <c r="B2552" s="96" t="s">
        <v>2304</v>
      </c>
      <c r="C2552">
        <v>102541102</v>
      </c>
      <c r="D2552" t="s">
        <v>394</v>
      </c>
      <c r="E2552">
        <v>836.52313223680801</v>
      </c>
      <c r="F2552">
        <f t="shared" si="297"/>
        <v>0.51990250605146549</v>
      </c>
      <c r="G2552" s="27">
        <v>8</v>
      </c>
      <c r="H2552">
        <f t="shared" si="298"/>
        <v>2.366830607824533E-2</v>
      </c>
      <c r="I2552">
        <f t="shared" si="299"/>
        <v>1.230521164407288E-2</v>
      </c>
      <c r="J2552" s="97">
        <v>1.53815145550911E-3</v>
      </c>
      <c r="K2552" s="98">
        <v>2551</v>
      </c>
      <c r="L2552">
        <f t="shared" si="300"/>
        <v>23967.552915589727</v>
      </c>
      <c r="M2552">
        <f t="shared" si="301"/>
        <v>16.08001322169174</v>
      </c>
      <c r="N2552" t="e">
        <f t="shared" si="302"/>
        <v>#N/A</v>
      </c>
      <c r="O2552" t="str">
        <f t="shared" si="303"/>
        <v>NA</v>
      </c>
      <c r="P2552" t="e">
        <v>#N/A</v>
      </c>
      <c r="Q2552" t="e">
        <v>#N/A</v>
      </c>
      <c r="R2552" t="str" cm="1">
        <f t="array" ref="R2552">INDEX($U$2:$U$6,ROUNDUP(K2552/$T$2,0))</f>
        <v>60-80%</v>
      </c>
      <c r="V2552">
        <v>0</v>
      </c>
    </row>
    <row r="2553" spans="1:22" x14ac:dyDescent="0.25">
      <c r="A2553" s="26">
        <v>8204</v>
      </c>
      <c r="B2553" s="96" t="s">
        <v>2030</v>
      </c>
      <c r="C2553">
        <v>83040401</v>
      </c>
      <c r="D2553" t="s">
        <v>1263</v>
      </c>
      <c r="E2553">
        <v>6368.9287845208801</v>
      </c>
      <c r="F2553">
        <f t="shared" si="297"/>
        <v>3.9583149686270231</v>
      </c>
      <c r="G2553" s="27">
        <v>36</v>
      </c>
      <c r="H2553">
        <f t="shared" si="298"/>
        <v>1.3910250766650168E-2</v>
      </c>
      <c r="I2553">
        <f t="shared" si="299"/>
        <v>5.5061153826986883E-2</v>
      </c>
      <c r="J2553" s="97">
        <v>1.5294764951940801E-3</v>
      </c>
      <c r="K2553" s="98">
        <v>2552</v>
      </c>
      <c r="L2553">
        <f t="shared" si="300"/>
        <v>23971.511230558353</v>
      </c>
      <c r="M2553">
        <f t="shared" si="301"/>
        <v>16.024952067864753</v>
      </c>
      <c r="N2553" t="e">
        <f t="shared" si="302"/>
        <v>#N/A</v>
      </c>
      <c r="O2553" t="str">
        <f t="shared" si="303"/>
        <v>NA</v>
      </c>
      <c r="P2553" t="e">
        <v>#N/A</v>
      </c>
      <c r="Q2553" t="e">
        <v>#N/A</v>
      </c>
      <c r="R2553" t="str" cm="1">
        <f t="array" ref="R2553">INDEX($U$2:$U$6,ROUNDUP(K2553/$T$2,0))</f>
        <v>60-80%</v>
      </c>
      <c r="V2553">
        <v>0</v>
      </c>
    </row>
    <row r="2554" spans="1:22" x14ac:dyDescent="0.25">
      <c r="A2554" s="26">
        <v>4922</v>
      </c>
      <c r="B2554" s="96" t="s">
        <v>5041</v>
      </c>
      <c r="C2554">
        <v>43081101</v>
      </c>
      <c r="D2554" t="s">
        <v>1863</v>
      </c>
      <c r="E2554">
        <v>426.93679365134602</v>
      </c>
      <c r="F2554">
        <f t="shared" si="297"/>
        <v>0.26534294198343444</v>
      </c>
      <c r="G2554" s="27">
        <v>11</v>
      </c>
      <c r="H2554">
        <f t="shared" si="298"/>
        <v>6.2868512163876886E-2</v>
      </c>
      <c r="I2554">
        <f t="shared" si="299"/>
        <v>1.6681715975684429E-2</v>
      </c>
      <c r="J2554" s="97">
        <v>1.51651963415313E-3</v>
      </c>
      <c r="K2554" s="98">
        <v>2553</v>
      </c>
      <c r="L2554">
        <f t="shared" si="300"/>
        <v>23971.776573500338</v>
      </c>
      <c r="M2554">
        <f t="shared" si="301"/>
        <v>16.008270351889067</v>
      </c>
      <c r="N2554" t="e">
        <f t="shared" si="302"/>
        <v>#N/A</v>
      </c>
      <c r="O2554" t="str">
        <f t="shared" si="303"/>
        <v>NA</v>
      </c>
      <c r="P2554" t="e">
        <v>#N/A</v>
      </c>
      <c r="Q2554" t="e">
        <v>#N/A</v>
      </c>
      <c r="R2554" t="str" cm="1">
        <f t="array" ref="R2554">INDEX($U$2:$U$6,ROUNDUP(K2554/$T$2,0))</f>
        <v>60-80%</v>
      </c>
      <c r="V2554">
        <v>0</v>
      </c>
    </row>
    <row r="2555" spans="1:22" x14ac:dyDescent="0.25">
      <c r="A2555" s="26">
        <v>4844</v>
      </c>
      <c r="B2555" s="96" t="s">
        <v>5042</v>
      </c>
      <c r="C2555">
        <v>42151104</v>
      </c>
      <c r="D2555" t="s">
        <v>1535</v>
      </c>
      <c r="E2555">
        <v>6901.1970440581399</v>
      </c>
      <c r="F2555">
        <f t="shared" si="297"/>
        <v>4.289121842174108</v>
      </c>
      <c r="G2555" s="27">
        <v>46</v>
      </c>
      <c r="H2555">
        <f t="shared" si="298"/>
        <v>1.6227892272010554E-2</v>
      </c>
      <c r="I2555">
        <f t="shared" si="299"/>
        <v>6.9603407196328876E-2</v>
      </c>
      <c r="J2555" s="97">
        <v>1.51311754774628E-3</v>
      </c>
      <c r="K2555" s="98">
        <v>2554</v>
      </c>
      <c r="L2555">
        <f t="shared" si="300"/>
        <v>23976.065695342513</v>
      </c>
      <c r="M2555">
        <f t="shared" si="301"/>
        <v>15.938666944692738</v>
      </c>
      <c r="N2555" t="e">
        <f t="shared" si="302"/>
        <v>#N/A</v>
      </c>
      <c r="O2555" t="str">
        <f t="shared" si="303"/>
        <v>NA</v>
      </c>
      <c r="P2555" t="e">
        <v>#N/A</v>
      </c>
      <c r="Q2555" t="e">
        <v>#N/A</v>
      </c>
      <c r="R2555" t="str" cm="1">
        <f t="array" ref="R2555">INDEX($U$2:$U$6,ROUNDUP(K2555/$T$2,0))</f>
        <v>60-80%</v>
      </c>
      <c r="V2555">
        <v>0</v>
      </c>
    </row>
    <row r="2556" spans="1:22" x14ac:dyDescent="0.25">
      <c r="A2556" s="26">
        <v>7483</v>
      </c>
      <c r="B2556" s="96" t="s">
        <v>5043</v>
      </c>
      <c r="C2556">
        <v>152531101</v>
      </c>
      <c r="D2556" t="s">
        <v>641</v>
      </c>
      <c r="E2556">
        <v>1037.2766311187499</v>
      </c>
      <c r="F2556">
        <f t="shared" si="297"/>
        <v>0.64467161660581107</v>
      </c>
      <c r="G2556" s="27">
        <v>36</v>
      </c>
      <c r="H2556">
        <f t="shared" si="298"/>
        <v>8.4165287014204795E-2</v>
      </c>
      <c r="I2556">
        <f t="shared" si="299"/>
        <v>5.4258971641539484E-2</v>
      </c>
      <c r="J2556" s="97">
        <v>1.5071936567094301E-3</v>
      </c>
      <c r="K2556" s="98">
        <v>2555</v>
      </c>
      <c r="L2556">
        <f t="shared" si="300"/>
        <v>23976.71036695912</v>
      </c>
      <c r="M2556">
        <f t="shared" si="301"/>
        <v>15.884407973051198</v>
      </c>
      <c r="N2556" t="e">
        <f t="shared" si="302"/>
        <v>#N/A</v>
      </c>
      <c r="O2556" t="str">
        <f t="shared" si="303"/>
        <v>NA</v>
      </c>
      <c r="P2556" t="e">
        <v>#N/A</v>
      </c>
      <c r="Q2556" t="e">
        <v>#N/A</v>
      </c>
      <c r="R2556" t="str" cm="1">
        <f t="array" ref="R2556">INDEX($U$2:$U$6,ROUNDUP(K2556/$T$2,0))</f>
        <v>60-80%</v>
      </c>
      <c r="V2556">
        <v>0</v>
      </c>
    </row>
    <row r="2557" spans="1:22" x14ac:dyDescent="0.25">
      <c r="A2557" s="26">
        <v>6669</v>
      </c>
      <c r="B2557" s="96" t="s">
        <v>2713</v>
      </c>
      <c r="C2557">
        <v>43071101</v>
      </c>
      <c r="D2557" t="s">
        <v>1141</v>
      </c>
      <c r="E2557">
        <v>5584.5076576798001</v>
      </c>
      <c r="F2557">
        <f t="shared" si="297"/>
        <v>3.4707940694094468</v>
      </c>
      <c r="G2557" s="27">
        <v>81</v>
      </c>
      <c r="H2557">
        <f t="shared" si="298"/>
        <v>3.5125446284973112E-2</v>
      </c>
      <c r="I2557">
        <f t="shared" si="299"/>
        <v>0.12191319065124477</v>
      </c>
      <c r="J2557" s="97">
        <v>1.5051011191511701E-3</v>
      </c>
      <c r="K2557" s="98">
        <v>2556</v>
      </c>
      <c r="L2557">
        <f t="shared" si="300"/>
        <v>23980.181161028529</v>
      </c>
      <c r="M2557">
        <f t="shared" si="301"/>
        <v>15.762494782399953</v>
      </c>
      <c r="N2557" t="e">
        <f t="shared" si="302"/>
        <v>#N/A</v>
      </c>
      <c r="O2557" t="str">
        <f t="shared" si="303"/>
        <v>NA</v>
      </c>
      <c r="P2557" t="e">
        <v>#N/A</v>
      </c>
      <c r="Q2557" t="e">
        <v>#N/A</v>
      </c>
      <c r="R2557" t="str" cm="1">
        <f t="array" ref="R2557">INDEX($U$2:$U$6,ROUNDUP(K2557/$T$2,0))</f>
        <v>60-80%</v>
      </c>
      <c r="V2557">
        <v>0</v>
      </c>
    </row>
    <row r="2558" spans="1:22" x14ac:dyDescent="0.25">
      <c r="A2558" s="26">
        <v>7886</v>
      </c>
      <c r="B2558" s="96" t="s">
        <v>5044</v>
      </c>
      <c r="C2558">
        <v>254421102</v>
      </c>
      <c r="D2558" t="s">
        <v>405</v>
      </c>
      <c r="E2558">
        <v>4253.8821942232598</v>
      </c>
      <c r="F2558">
        <f t="shared" si="297"/>
        <v>2.6438049684420508</v>
      </c>
      <c r="G2558" s="27">
        <v>61</v>
      </c>
      <c r="H2558">
        <f t="shared" si="298"/>
        <v>3.4601139755727955E-2</v>
      </c>
      <c r="I2558">
        <f t="shared" si="299"/>
        <v>9.1478665199951334E-2</v>
      </c>
      <c r="J2558" s="97">
        <v>1.49965024917953E-3</v>
      </c>
      <c r="K2558" s="98">
        <v>2557</v>
      </c>
      <c r="L2558">
        <f t="shared" si="300"/>
        <v>23982.82496599697</v>
      </c>
      <c r="M2558">
        <f t="shared" si="301"/>
        <v>15.671016117200002</v>
      </c>
      <c r="N2558" t="e">
        <f t="shared" si="302"/>
        <v>#N/A</v>
      </c>
      <c r="O2558" t="str">
        <f t="shared" si="303"/>
        <v>NA</v>
      </c>
      <c r="P2558" t="e">
        <v>#N/A</v>
      </c>
      <c r="Q2558" t="e">
        <v>#N/A</v>
      </c>
      <c r="R2558" t="str" cm="1">
        <f t="array" ref="R2558">INDEX($U$2:$U$6,ROUNDUP(K2558/$T$2,0))</f>
        <v>60-80%</v>
      </c>
      <c r="V2558">
        <v>0</v>
      </c>
    </row>
    <row r="2559" spans="1:22" x14ac:dyDescent="0.25">
      <c r="A2559" s="26">
        <v>1710</v>
      </c>
      <c r="B2559" s="96" t="s">
        <v>1936</v>
      </c>
      <c r="C2559">
        <v>42981101</v>
      </c>
      <c r="D2559" t="s">
        <v>1851</v>
      </c>
      <c r="E2559">
        <v>12740.7114070679</v>
      </c>
      <c r="F2559">
        <f t="shared" si="297"/>
        <v>7.9184036091161589</v>
      </c>
      <c r="G2559" s="27">
        <v>78</v>
      </c>
      <c r="H2559">
        <f t="shared" si="298"/>
        <v>1.4745274238257789E-2</v>
      </c>
      <c r="I2559">
        <f t="shared" si="299"/>
        <v>0.116759032745628</v>
      </c>
      <c r="J2559" s="97">
        <v>1.4969106762260001E-3</v>
      </c>
      <c r="K2559" s="98">
        <v>2558</v>
      </c>
      <c r="L2559">
        <f t="shared" si="300"/>
        <v>23990.743369606087</v>
      </c>
      <c r="M2559">
        <f t="shared" si="301"/>
        <v>15.554257084454374</v>
      </c>
      <c r="N2559" t="e">
        <f t="shared" si="302"/>
        <v>#N/A</v>
      </c>
      <c r="O2559" t="str">
        <f t="shared" si="303"/>
        <v>NA</v>
      </c>
      <c r="P2559" t="e">
        <v>#N/A</v>
      </c>
      <c r="Q2559" t="e">
        <v>#N/A</v>
      </c>
      <c r="R2559" t="str" cm="1">
        <f t="array" ref="R2559">INDEX($U$2:$U$6,ROUNDUP(K2559/$T$2,0))</f>
        <v>60-80%</v>
      </c>
      <c r="V2559">
        <v>0</v>
      </c>
    </row>
    <row r="2560" spans="1:22" x14ac:dyDescent="0.25">
      <c r="A2560" s="26">
        <v>583</v>
      </c>
      <c r="B2560" s="96" t="s">
        <v>5045</v>
      </c>
      <c r="C2560">
        <v>42811111</v>
      </c>
      <c r="D2560" t="s">
        <v>1030</v>
      </c>
      <c r="E2560">
        <v>8578.2653864168606</v>
      </c>
      <c r="F2560">
        <f t="shared" si="297"/>
        <v>5.3314265919309261</v>
      </c>
      <c r="G2560" s="27">
        <v>64</v>
      </c>
      <c r="H2560">
        <f t="shared" si="298"/>
        <v>1.793121922556272E-2</v>
      </c>
      <c r="I2560">
        <f t="shared" si="299"/>
        <v>9.5598979004908158E-2</v>
      </c>
      <c r="J2560" s="97">
        <v>1.49373404695169E-3</v>
      </c>
      <c r="K2560" s="98">
        <v>2559</v>
      </c>
      <c r="L2560">
        <f t="shared" si="300"/>
        <v>23996.07479619802</v>
      </c>
      <c r="M2560">
        <f t="shared" si="301"/>
        <v>15.458658105449466</v>
      </c>
      <c r="N2560" t="e">
        <f t="shared" si="302"/>
        <v>#N/A</v>
      </c>
      <c r="O2560" t="str">
        <f t="shared" si="303"/>
        <v>NA</v>
      </c>
      <c r="P2560" t="e">
        <v>#N/A</v>
      </c>
      <c r="Q2560" t="e">
        <v>#N/A</v>
      </c>
      <c r="R2560" t="str" cm="1">
        <f t="array" ref="R2560">INDEX($U$2:$U$6,ROUNDUP(K2560/$T$2,0))</f>
        <v>60-80%</v>
      </c>
      <c r="V2560">
        <v>0</v>
      </c>
    </row>
    <row r="2561" spans="1:22" x14ac:dyDescent="0.25">
      <c r="A2561" s="26">
        <v>3182</v>
      </c>
      <c r="B2561" s="96" t="s">
        <v>2185</v>
      </c>
      <c r="C2561">
        <v>43311108</v>
      </c>
      <c r="D2561" t="s">
        <v>2184</v>
      </c>
      <c r="E2561">
        <v>9978.6097835806595</v>
      </c>
      <c r="F2561">
        <f t="shared" si="297"/>
        <v>6.2017462918462769</v>
      </c>
      <c r="G2561" s="27">
        <v>85</v>
      </c>
      <c r="H2561">
        <f t="shared" si="298"/>
        <v>2.0472787661030646E-2</v>
      </c>
      <c r="I2561">
        <f t="shared" si="299"/>
        <v>0.12696703496055303</v>
      </c>
      <c r="J2561" s="97">
        <v>1.4937298230653299E-3</v>
      </c>
      <c r="K2561" s="98">
        <v>2560</v>
      </c>
      <c r="L2561">
        <f t="shared" si="300"/>
        <v>24002.276542489864</v>
      </c>
      <c r="M2561">
        <f t="shared" si="301"/>
        <v>15.331691070488914</v>
      </c>
      <c r="N2561" t="e">
        <f t="shared" si="302"/>
        <v>#N/A</v>
      </c>
      <c r="O2561" t="str">
        <f t="shared" si="303"/>
        <v>NA</v>
      </c>
      <c r="P2561" t="e">
        <v>#N/A</v>
      </c>
      <c r="Q2561" t="e">
        <v>#N/A</v>
      </c>
      <c r="R2561" t="str" cm="1">
        <f t="array" ref="R2561">INDEX($U$2:$U$6,ROUNDUP(K2561/$T$2,0))</f>
        <v>60-80%</v>
      </c>
      <c r="V2561">
        <v>0</v>
      </c>
    </row>
    <row r="2562" spans="1:22" x14ac:dyDescent="0.25">
      <c r="A2562" s="26">
        <v>5332</v>
      </c>
      <c r="B2562" s="96" t="s">
        <v>5046</v>
      </c>
      <c r="C2562">
        <v>12022212</v>
      </c>
      <c r="D2562" t="s">
        <v>628</v>
      </c>
      <c r="E2562">
        <v>1899.4743630774001</v>
      </c>
      <c r="F2562">
        <f t="shared" si="297"/>
        <v>1.1805309901040397</v>
      </c>
      <c r="G2562" s="27">
        <v>140</v>
      </c>
      <c r="H2562">
        <f t="shared" si="298"/>
        <v>0.17662810902903858</v>
      </c>
      <c r="I2562">
        <f t="shared" si="299"/>
        <v>0.20851495643225521</v>
      </c>
      <c r="J2562" s="97">
        <v>1.4893925459446801E-3</v>
      </c>
      <c r="K2562" s="98">
        <v>2561</v>
      </c>
      <c r="L2562">
        <f t="shared" si="300"/>
        <v>24003.457073479967</v>
      </c>
      <c r="M2562">
        <f t="shared" si="301"/>
        <v>15.123176114056658</v>
      </c>
      <c r="N2562" t="e">
        <f t="shared" si="302"/>
        <v>#N/A</v>
      </c>
      <c r="O2562" t="str">
        <f t="shared" si="303"/>
        <v>NA</v>
      </c>
      <c r="P2562" t="e">
        <v>#N/A</v>
      </c>
      <c r="Q2562" t="e">
        <v>#N/A</v>
      </c>
      <c r="R2562" t="str" cm="1">
        <f t="array" ref="R2562">INDEX($U$2:$U$6,ROUNDUP(K2562/$T$2,0))</f>
        <v>60-80%</v>
      </c>
      <c r="V2562">
        <v>0</v>
      </c>
    </row>
    <row r="2563" spans="1:22" x14ac:dyDescent="0.25">
      <c r="A2563" s="26">
        <v>4270</v>
      </c>
      <c r="B2563" s="96" t="s">
        <v>2549</v>
      </c>
      <c r="C2563">
        <v>42991104</v>
      </c>
      <c r="D2563" t="s">
        <v>2548</v>
      </c>
      <c r="E2563">
        <v>221.04297837885201</v>
      </c>
      <c r="F2563">
        <f t="shared" ref="F2563:F2626" si="304">E2563/1609</f>
        <v>0.1373791040266327</v>
      </c>
      <c r="G2563" s="27">
        <v>27</v>
      </c>
      <c r="H2563">
        <f t="shared" ref="H2563:H2626" si="305">I2563/F2563</f>
        <v>0.29082481091389062</v>
      </c>
      <c r="I2563">
        <f t="shared" ref="I2563:I2626" si="306">IFERROR(J2563*G2563,0)</f>
        <v>3.9953251952065165E-2</v>
      </c>
      <c r="J2563" s="97">
        <v>1.4797500722987099E-3</v>
      </c>
      <c r="K2563" s="98">
        <v>2562</v>
      </c>
      <c r="L2563">
        <f t="shared" ref="L2563:L2626" si="307">L2562+F2563</f>
        <v>24003.594452583995</v>
      </c>
      <c r="M2563">
        <f t="shared" ref="M2563:M2626" si="308">M2562-I2563</f>
        <v>15.083222862104593</v>
      </c>
      <c r="N2563" t="e">
        <f t="shared" ref="N2563:N2626" si="309">IF(B2563=O2563,M2563,NA())</f>
        <v>#N/A</v>
      </c>
      <c r="O2563" t="str">
        <f t="shared" ref="O2563:O2626" si="310">IFERROR(VLOOKUP(B2563,$AE$2:$AE$420,1,FALSE),"NA")</f>
        <v>NA</v>
      </c>
      <c r="P2563" t="e">
        <v>#N/A</v>
      </c>
      <c r="Q2563" t="e">
        <v>#N/A</v>
      </c>
      <c r="R2563" t="str" cm="1">
        <f t="array" ref="R2563">INDEX($U$2:$U$6,ROUNDUP(K2563/$T$2,0))</f>
        <v>60-80%</v>
      </c>
      <c r="V2563">
        <v>0</v>
      </c>
    </row>
    <row r="2564" spans="1:22" x14ac:dyDescent="0.25">
      <c r="A2564" s="26">
        <v>886</v>
      </c>
      <c r="B2564" s="96" t="s">
        <v>1722</v>
      </c>
      <c r="C2564">
        <v>163692102</v>
      </c>
      <c r="D2564" t="s">
        <v>1324</v>
      </c>
      <c r="E2564">
        <v>11571.4706209054</v>
      </c>
      <c r="F2564">
        <f t="shared" si="304"/>
        <v>7.1917157370449969</v>
      </c>
      <c r="G2564" s="27">
        <v>114</v>
      </c>
      <c r="H2564">
        <f t="shared" si="305"/>
        <v>2.3312381918336029E-2</v>
      </c>
      <c r="I2564">
        <f t="shared" si="306"/>
        <v>0.16765602391010045</v>
      </c>
      <c r="J2564" s="97">
        <v>1.4706668764043901E-3</v>
      </c>
      <c r="K2564" s="98">
        <v>2563</v>
      </c>
      <c r="L2564">
        <f t="shared" si="307"/>
        <v>24010.786168321039</v>
      </c>
      <c r="M2564">
        <f t="shared" si="308"/>
        <v>14.915566838194493</v>
      </c>
      <c r="N2564" t="e">
        <f t="shared" si="309"/>
        <v>#N/A</v>
      </c>
      <c r="O2564" t="str">
        <f t="shared" si="310"/>
        <v>NA</v>
      </c>
      <c r="P2564" t="e">
        <v>#N/A</v>
      </c>
      <c r="Q2564" t="e">
        <v>#N/A</v>
      </c>
      <c r="R2564" t="str" cm="1">
        <f t="array" ref="R2564">INDEX($U$2:$U$6,ROUNDUP(K2564/$T$2,0))</f>
        <v>60-80%</v>
      </c>
      <c r="V2564">
        <v>0</v>
      </c>
    </row>
    <row r="2565" spans="1:22" x14ac:dyDescent="0.25">
      <c r="A2565" s="26">
        <v>1846</v>
      </c>
      <c r="B2565" s="96" t="s">
        <v>2663</v>
      </c>
      <c r="C2565">
        <v>43081101</v>
      </c>
      <c r="D2565" t="s">
        <v>1863</v>
      </c>
      <c r="E2565">
        <v>11656.2738853582</v>
      </c>
      <c r="F2565">
        <f t="shared" si="304"/>
        <v>7.2444213084886258</v>
      </c>
      <c r="G2565" s="27">
        <v>76</v>
      </c>
      <c r="H2565">
        <f t="shared" si="305"/>
        <v>1.5358564709649995E-2</v>
      </c>
      <c r="I2565">
        <f t="shared" si="306"/>
        <v>0.11126391345038984</v>
      </c>
      <c r="J2565" s="97">
        <v>1.4639988611893401E-3</v>
      </c>
      <c r="K2565" s="98">
        <v>2564</v>
      </c>
      <c r="L2565">
        <f t="shared" si="307"/>
        <v>24018.030589629529</v>
      </c>
      <c r="M2565">
        <f t="shared" si="308"/>
        <v>14.804302924744103</v>
      </c>
      <c r="N2565" t="e">
        <f t="shared" si="309"/>
        <v>#N/A</v>
      </c>
      <c r="O2565" t="str">
        <f t="shared" si="310"/>
        <v>NA</v>
      </c>
      <c r="P2565" t="e">
        <v>#N/A</v>
      </c>
      <c r="Q2565" t="e">
        <v>#N/A</v>
      </c>
      <c r="R2565" t="str" cm="1">
        <f t="array" ref="R2565">INDEX($U$2:$U$6,ROUNDUP(K2565/$T$2,0))</f>
        <v>60-80%</v>
      </c>
      <c r="V2565">
        <v>0</v>
      </c>
    </row>
    <row r="2566" spans="1:22" x14ac:dyDescent="0.25">
      <c r="A2566" s="26">
        <v>6005</v>
      </c>
      <c r="B2566" s="96" t="s">
        <v>5047</v>
      </c>
      <c r="C2566">
        <v>42091101</v>
      </c>
      <c r="D2566" t="s">
        <v>635</v>
      </c>
      <c r="E2566">
        <v>2335.0863379866</v>
      </c>
      <c r="F2566">
        <f t="shared" si="304"/>
        <v>1.4512655922850217</v>
      </c>
      <c r="G2566" s="27">
        <v>26</v>
      </c>
      <c r="H2566">
        <f t="shared" si="305"/>
        <v>2.6214661746428489E-2</v>
      </c>
      <c r="I2566">
        <f t="shared" si="306"/>
        <v>3.8044436605982043E-2</v>
      </c>
      <c r="J2566" s="97">
        <v>1.4632475617685401E-3</v>
      </c>
      <c r="K2566" s="98">
        <v>2565</v>
      </c>
      <c r="L2566">
        <f t="shared" si="307"/>
        <v>24019.481855221813</v>
      </c>
      <c r="M2566">
        <f t="shared" si="308"/>
        <v>14.766258488138121</v>
      </c>
      <c r="N2566" t="e">
        <f t="shared" si="309"/>
        <v>#N/A</v>
      </c>
      <c r="O2566" t="str">
        <f t="shared" si="310"/>
        <v>NA</v>
      </c>
      <c r="P2566" t="e">
        <v>#N/A</v>
      </c>
      <c r="Q2566" t="e">
        <v>#N/A</v>
      </c>
      <c r="R2566" t="str" cm="1">
        <f t="array" ref="R2566">INDEX($U$2:$U$6,ROUNDUP(K2566/$T$2,0))</f>
        <v>60-80%</v>
      </c>
      <c r="V2566">
        <v>0</v>
      </c>
    </row>
    <row r="2567" spans="1:22" x14ac:dyDescent="0.25">
      <c r="A2567" s="26">
        <v>9286</v>
      </c>
      <c r="B2567" s="96" t="s">
        <v>5048</v>
      </c>
      <c r="C2567">
        <v>182052101</v>
      </c>
      <c r="D2567" t="s">
        <v>3356</v>
      </c>
      <c r="E2567">
        <v>1783.0287598984501</v>
      </c>
      <c r="F2567">
        <f t="shared" si="304"/>
        <v>1.1081595773141393</v>
      </c>
      <c r="G2567" s="27">
        <v>22</v>
      </c>
      <c r="H2567">
        <f t="shared" si="305"/>
        <v>2.8942184851228445E-2</v>
      </c>
      <c r="I2567">
        <f t="shared" si="306"/>
        <v>3.2072559331285E-2</v>
      </c>
      <c r="J2567" s="97">
        <v>1.4578436059675E-3</v>
      </c>
      <c r="K2567" s="98">
        <v>2566</v>
      </c>
      <c r="L2567">
        <f t="shared" si="307"/>
        <v>24020.590014799127</v>
      </c>
      <c r="M2567">
        <f t="shared" si="308"/>
        <v>14.734185928806836</v>
      </c>
      <c r="N2567" t="e">
        <f t="shared" si="309"/>
        <v>#N/A</v>
      </c>
      <c r="O2567" t="str">
        <f t="shared" si="310"/>
        <v>NA</v>
      </c>
      <c r="P2567" t="e">
        <v>#N/A</v>
      </c>
      <c r="Q2567" t="e">
        <v>#N/A</v>
      </c>
      <c r="R2567" t="str" cm="1">
        <f t="array" ref="R2567">INDEX($U$2:$U$6,ROUNDUP(K2567/$T$2,0))</f>
        <v>60-80%</v>
      </c>
      <c r="V2567">
        <v>0</v>
      </c>
    </row>
    <row r="2568" spans="1:22" x14ac:dyDescent="0.25">
      <c r="A2568" s="26">
        <v>2001</v>
      </c>
      <c r="B2568" s="96" t="s">
        <v>2605</v>
      </c>
      <c r="C2568">
        <v>42011108</v>
      </c>
      <c r="D2568" t="s">
        <v>990</v>
      </c>
      <c r="E2568">
        <v>5580.9257748608597</v>
      </c>
      <c r="F2568">
        <f t="shared" si="304"/>
        <v>3.4685679147674704</v>
      </c>
      <c r="G2568" s="27">
        <v>62</v>
      </c>
      <c r="H2568">
        <f t="shared" si="305"/>
        <v>2.5858722387805753E-2</v>
      </c>
      <c r="I2568">
        <f t="shared" si="306"/>
        <v>8.9692734791222306E-2</v>
      </c>
      <c r="J2568" s="97">
        <v>1.4466570127616501E-3</v>
      </c>
      <c r="K2568" s="98">
        <v>2567</v>
      </c>
      <c r="L2568">
        <f t="shared" si="307"/>
        <v>24024.058582713893</v>
      </c>
      <c r="M2568">
        <f t="shared" si="308"/>
        <v>14.644493194015613</v>
      </c>
      <c r="N2568" t="e">
        <f t="shared" si="309"/>
        <v>#N/A</v>
      </c>
      <c r="O2568" t="str">
        <f t="shared" si="310"/>
        <v>NA</v>
      </c>
      <c r="P2568" t="e">
        <v>#N/A</v>
      </c>
      <c r="Q2568" t="e">
        <v>#N/A</v>
      </c>
      <c r="R2568" t="str" cm="1">
        <f t="array" ref="R2568">INDEX($U$2:$U$6,ROUNDUP(K2568/$T$2,0))</f>
        <v>60-80%</v>
      </c>
      <c r="V2568">
        <v>0</v>
      </c>
    </row>
    <row r="2569" spans="1:22" x14ac:dyDescent="0.25">
      <c r="A2569" s="26">
        <v>2593</v>
      </c>
      <c r="B2569" s="96" t="s">
        <v>1970</v>
      </c>
      <c r="C2569">
        <v>152691104</v>
      </c>
      <c r="D2569" t="s">
        <v>688</v>
      </c>
      <c r="E2569">
        <v>10867.8258445751</v>
      </c>
      <c r="F2569">
        <f t="shared" si="304"/>
        <v>6.7543976659882539</v>
      </c>
      <c r="G2569" s="27">
        <v>93</v>
      </c>
      <c r="H2569">
        <f t="shared" si="305"/>
        <v>1.9721454721779868E-2</v>
      </c>
      <c r="I2569">
        <f t="shared" si="306"/>
        <v>0.13320654774268298</v>
      </c>
      <c r="J2569" s="97">
        <v>1.43232847035143E-3</v>
      </c>
      <c r="K2569" s="98">
        <v>2568</v>
      </c>
      <c r="L2569">
        <f t="shared" si="307"/>
        <v>24030.81298037988</v>
      </c>
      <c r="M2569">
        <f t="shared" si="308"/>
        <v>14.51128664627293</v>
      </c>
      <c r="N2569" t="e">
        <f t="shared" si="309"/>
        <v>#N/A</v>
      </c>
      <c r="O2569" t="str">
        <f t="shared" si="310"/>
        <v>NA</v>
      </c>
      <c r="P2569" t="e">
        <v>#N/A</v>
      </c>
      <c r="Q2569" t="e">
        <v>#N/A</v>
      </c>
      <c r="R2569" t="str" cm="1">
        <f t="array" ref="R2569">INDEX($U$2:$U$6,ROUNDUP(K2569/$T$2,0))</f>
        <v>60-80%</v>
      </c>
      <c r="V2569">
        <v>0</v>
      </c>
    </row>
    <row r="2570" spans="1:22" x14ac:dyDescent="0.25">
      <c r="A2570" s="26">
        <v>2853</v>
      </c>
      <c r="B2570" s="96" t="s">
        <v>5049</v>
      </c>
      <c r="C2570">
        <v>152762101</v>
      </c>
      <c r="D2570" t="s">
        <v>386</v>
      </c>
      <c r="E2570">
        <v>15298.654883487199</v>
      </c>
      <c r="F2570">
        <f t="shared" si="304"/>
        <v>9.5081758132300802</v>
      </c>
      <c r="G2570" s="27">
        <v>112</v>
      </c>
      <c r="H2570">
        <f t="shared" si="305"/>
        <v>1.6831209063683874E-2</v>
      </c>
      <c r="I2570">
        <f t="shared" si="306"/>
        <v>0.16003409492673792</v>
      </c>
      <c r="J2570" s="97">
        <v>1.4288758475601601E-3</v>
      </c>
      <c r="K2570" s="98">
        <v>2569</v>
      </c>
      <c r="L2570">
        <f t="shared" si="307"/>
        <v>24040.321156193109</v>
      </c>
      <c r="M2570">
        <f t="shared" si="308"/>
        <v>14.351252551346192</v>
      </c>
      <c r="N2570" t="e">
        <f t="shared" si="309"/>
        <v>#N/A</v>
      </c>
      <c r="O2570" t="str">
        <f t="shared" si="310"/>
        <v>NA</v>
      </c>
      <c r="P2570" t="e">
        <v>#N/A</v>
      </c>
      <c r="Q2570" t="e">
        <v>#N/A</v>
      </c>
      <c r="R2570" t="str" cm="1">
        <f t="array" ref="R2570">INDEX($U$2:$U$6,ROUNDUP(K2570/$T$2,0))</f>
        <v>60-80%</v>
      </c>
      <c r="V2570">
        <v>0</v>
      </c>
    </row>
    <row r="2571" spans="1:22" x14ac:dyDescent="0.25">
      <c r="A2571" s="26">
        <v>701</v>
      </c>
      <c r="B2571" s="96" t="s">
        <v>1532</v>
      </c>
      <c r="C2571">
        <v>83622105</v>
      </c>
      <c r="D2571" t="s">
        <v>1011</v>
      </c>
      <c r="E2571">
        <v>8233.9725506332907</v>
      </c>
      <c r="F2571">
        <f t="shared" si="304"/>
        <v>5.1174472036254137</v>
      </c>
      <c r="G2571" s="27">
        <v>69</v>
      </c>
      <c r="H2571">
        <f t="shared" si="305"/>
        <v>1.9236173382287901E-2</v>
      </c>
      <c r="I2571">
        <f t="shared" si="306"/>
        <v>9.8440101683642839E-2</v>
      </c>
      <c r="J2571" s="97">
        <v>1.4266681403426499E-3</v>
      </c>
      <c r="K2571" s="98">
        <v>2570</v>
      </c>
      <c r="L2571">
        <f t="shared" si="307"/>
        <v>24045.438603396735</v>
      </c>
      <c r="M2571">
        <f t="shared" si="308"/>
        <v>14.252812449662549</v>
      </c>
      <c r="N2571" t="e">
        <f t="shared" si="309"/>
        <v>#N/A</v>
      </c>
      <c r="O2571" t="str">
        <f t="shared" si="310"/>
        <v>NA</v>
      </c>
      <c r="P2571" t="e">
        <v>#N/A</v>
      </c>
      <c r="Q2571" t="e">
        <v>#N/A</v>
      </c>
      <c r="R2571" t="str" cm="1">
        <f t="array" ref="R2571">INDEX($U$2:$U$6,ROUNDUP(K2571/$T$2,0))</f>
        <v>60-80%</v>
      </c>
      <c r="V2571">
        <v>0</v>
      </c>
    </row>
    <row r="2572" spans="1:22" x14ac:dyDescent="0.25">
      <c r="A2572" s="26">
        <v>9206</v>
      </c>
      <c r="B2572" s="96" t="s">
        <v>5050</v>
      </c>
      <c r="C2572">
        <v>182811102</v>
      </c>
      <c r="D2572" t="s">
        <v>3798</v>
      </c>
      <c r="E2572">
        <v>164.99582562714301</v>
      </c>
      <c r="F2572">
        <f t="shared" si="304"/>
        <v>0.1025455721734885</v>
      </c>
      <c r="G2572" s="27">
        <v>10</v>
      </c>
      <c r="H2572">
        <f t="shared" si="305"/>
        <v>0.1387642826745</v>
      </c>
      <c r="I2572">
        <f t="shared" si="306"/>
        <v>1.4229662764100299E-2</v>
      </c>
      <c r="J2572" s="97">
        <v>1.42296627641003E-3</v>
      </c>
      <c r="K2572" s="98">
        <v>2571</v>
      </c>
      <c r="L2572">
        <f t="shared" si="307"/>
        <v>24045.541148968907</v>
      </c>
      <c r="M2572">
        <f t="shared" si="308"/>
        <v>14.23858278689845</v>
      </c>
      <c r="N2572" t="e">
        <f t="shared" si="309"/>
        <v>#N/A</v>
      </c>
      <c r="O2572" t="str">
        <f t="shared" si="310"/>
        <v>NA</v>
      </c>
      <c r="P2572" t="e">
        <v>#N/A</v>
      </c>
      <c r="Q2572" t="e">
        <v>#N/A</v>
      </c>
      <c r="R2572" t="str" cm="1">
        <f t="array" ref="R2572">INDEX($U$2:$U$6,ROUNDUP(K2572/$T$2,0))</f>
        <v>60-80%</v>
      </c>
      <c r="V2572">
        <v>0</v>
      </c>
    </row>
    <row r="2573" spans="1:22" x14ac:dyDescent="0.25">
      <c r="A2573" s="26">
        <v>6505</v>
      </c>
      <c r="B2573" s="96" t="s">
        <v>3270</v>
      </c>
      <c r="C2573">
        <v>42811113</v>
      </c>
      <c r="D2573" t="s">
        <v>1267</v>
      </c>
      <c r="E2573">
        <v>1996.4297801591399</v>
      </c>
      <c r="F2573">
        <f t="shared" si="304"/>
        <v>1.2407891734985332</v>
      </c>
      <c r="G2573" s="27">
        <v>19</v>
      </c>
      <c r="H2573">
        <f t="shared" si="305"/>
        <v>2.1525875800452295E-2</v>
      </c>
      <c r="I2573">
        <f t="shared" si="306"/>
        <v>2.670907364327528E-2</v>
      </c>
      <c r="J2573" s="97">
        <v>1.40574071806712E-3</v>
      </c>
      <c r="K2573" s="98">
        <v>2572</v>
      </c>
      <c r="L2573">
        <f t="shared" si="307"/>
        <v>24046.781938142405</v>
      </c>
      <c r="M2573">
        <f t="shared" si="308"/>
        <v>14.211873713255175</v>
      </c>
      <c r="N2573" t="e">
        <f t="shared" si="309"/>
        <v>#N/A</v>
      </c>
      <c r="O2573" t="str">
        <f t="shared" si="310"/>
        <v>NA</v>
      </c>
      <c r="P2573" t="e">
        <v>#N/A</v>
      </c>
      <c r="Q2573" t="e">
        <v>#N/A</v>
      </c>
      <c r="R2573" t="str" cm="1">
        <f t="array" ref="R2573">INDEX($U$2:$U$6,ROUNDUP(K2573/$T$2,0))</f>
        <v>60-80%</v>
      </c>
      <c r="V2573">
        <v>0</v>
      </c>
    </row>
    <row r="2574" spans="1:22" x14ac:dyDescent="0.25">
      <c r="A2574" s="26">
        <v>4406</v>
      </c>
      <c r="B2574" s="96" t="s">
        <v>2555</v>
      </c>
      <c r="C2574">
        <v>42271104</v>
      </c>
      <c r="D2574" t="s">
        <v>2316</v>
      </c>
      <c r="E2574">
        <v>5386.1402897370599</v>
      </c>
      <c r="F2574">
        <f t="shared" si="304"/>
        <v>3.3475079488732504</v>
      </c>
      <c r="G2574" s="27">
        <v>61</v>
      </c>
      <c r="H2574">
        <f t="shared" si="305"/>
        <v>2.5398427050279948E-2</v>
      </c>
      <c r="I2574">
        <f t="shared" si="306"/>
        <v>8.5021436439689513E-2</v>
      </c>
      <c r="J2574" s="97">
        <v>1.39379403999491E-3</v>
      </c>
      <c r="K2574" s="98">
        <v>2573</v>
      </c>
      <c r="L2574">
        <f t="shared" si="307"/>
        <v>24050.12944609128</v>
      </c>
      <c r="M2574">
        <f t="shared" si="308"/>
        <v>14.126852276815486</v>
      </c>
      <c r="N2574" t="e">
        <f t="shared" si="309"/>
        <v>#N/A</v>
      </c>
      <c r="O2574" t="str">
        <f t="shared" si="310"/>
        <v>NA</v>
      </c>
      <c r="P2574" t="e">
        <v>#N/A</v>
      </c>
      <c r="Q2574" t="e">
        <v>#N/A</v>
      </c>
      <c r="R2574" t="str" cm="1">
        <f t="array" ref="R2574">INDEX($U$2:$U$6,ROUNDUP(K2574/$T$2,0))</f>
        <v>60-80%</v>
      </c>
      <c r="V2574">
        <v>0</v>
      </c>
    </row>
    <row r="2575" spans="1:22" x14ac:dyDescent="0.25">
      <c r="A2575" s="26">
        <v>7967</v>
      </c>
      <c r="B2575" s="96" t="s">
        <v>1726</v>
      </c>
      <c r="C2575">
        <v>24131103</v>
      </c>
      <c r="D2575" t="s">
        <v>1483</v>
      </c>
      <c r="E2575">
        <v>7434.3823081276396</v>
      </c>
      <c r="F2575">
        <f t="shared" si="304"/>
        <v>4.6204986377424735</v>
      </c>
      <c r="G2575" s="27">
        <v>50</v>
      </c>
      <c r="H2575">
        <f t="shared" si="305"/>
        <v>1.5071983941076736E-2</v>
      </c>
      <c r="I2575">
        <f t="shared" si="306"/>
        <v>6.9640081267821494E-2</v>
      </c>
      <c r="J2575" s="97">
        <v>1.39280162535643E-3</v>
      </c>
      <c r="K2575" s="98">
        <v>2574</v>
      </c>
      <c r="L2575">
        <f t="shared" si="307"/>
        <v>24054.749944729021</v>
      </c>
      <c r="M2575">
        <f t="shared" si="308"/>
        <v>14.057212195547665</v>
      </c>
      <c r="N2575" t="e">
        <f t="shared" si="309"/>
        <v>#N/A</v>
      </c>
      <c r="O2575" t="str">
        <f t="shared" si="310"/>
        <v>NA</v>
      </c>
      <c r="P2575" t="e">
        <v>#N/A</v>
      </c>
      <c r="Q2575" t="e">
        <v>#N/A</v>
      </c>
      <c r="R2575" t="str" cm="1">
        <f t="array" ref="R2575">INDEX($U$2:$U$6,ROUNDUP(K2575/$T$2,0))</f>
        <v>60-80%</v>
      </c>
      <c r="V2575">
        <v>0</v>
      </c>
    </row>
    <row r="2576" spans="1:22" x14ac:dyDescent="0.25">
      <c r="A2576" s="26">
        <v>9897</v>
      </c>
      <c r="B2576" s="96" t="s">
        <v>5051</v>
      </c>
      <c r="C2576">
        <v>103031102</v>
      </c>
      <c r="D2576" t="s">
        <v>519</v>
      </c>
      <c r="E2576">
        <v>1419.88892759952</v>
      </c>
      <c r="F2576">
        <f t="shared" si="304"/>
        <v>0.88246670453668119</v>
      </c>
      <c r="G2576" s="27">
        <v>11</v>
      </c>
      <c r="H2576">
        <f t="shared" si="305"/>
        <v>1.7354639372212238E-2</v>
      </c>
      <c r="I2576">
        <f t="shared" si="306"/>
        <v>1.5314891415218671E-2</v>
      </c>
      <c r="J2576" s="97">
        <v>1.3922628559289701E-3</v>
      </c>
      <c r="K2576" s="98">
        <v>2575</v>
      </c>
      <c r="L2576">
        <f t="shared" si="307"/>
        <v>24055.632411433558</v>
      </c>
      <c r="M2576">
        <f t="shared" si="308"/>
        <v>14.041897304132446</v>
      </c>
      <c r="N2576" t="e">
        <f t="shared" si="309"/>
        <v>#N/A</v>
      </c>
      <c r="O2576" t="str">
        <f t="shared" si="310"/>
        <v>NA</v>
      </c>
      <c r="P2576" t="e">
        <v>#N/A</v>
      </c>
      <c r="Q2576" t="e">
        <v>#N/A</v>
      </c>
      <c r="R2576" t="str" cm="1">
        <f t="array" ref="R2576">INDEX($U$2:$U$6,ROUNDUP(K2576/$T$2,0))</f>
        <v>60-80%</v>
      </c>
      <c r="V2576">
        <v>0</v>
      </c>
    </row>
    <row r="2577" spans="1:22" x14ac:dyDescent="0.25">
      <c r="A2577" s="26">
        <v>5536</v>
      </c>
      <c r="B2577" s="96" t="s">
        <v>5052</v>
      </c>
      <c r="C2577">
        <v>42841111</v>
      </c>
      <c r="D2577" t="s">
        <v>1580</v>
      </c>
      <c r="E2577">
        <v>6227.6638037944604</v>
      </c>
      <c r="F2577">
        <f t="shared" si="304"/>
        <v>3.8705182124266377</v>
      </c>
      <c r="G2577" s="27">
        <v>47</v>
      </c>
      <c r="H2577">
        <f t="shared" si="305"/>
        <v>1.6894733647128617E-2</v>
      </c>
      <c r="I2577">
        <f t="shared" si="306"/>
        <v>6.5391374275308417E-2</v>
      </c>
      <c r="J2577" s="97">
        <v>1.39130583564486E-3</v>
      </c>
      <c r="K2577" s="98">
        <v>2576</v>
      </c>
      <c r="L2577">
        <f t="shared" si="307"/>
        <v>24059.502929645983</v>
      </c>
      <c r="M2577">
        <f t="shared" si="308"/>
        <v>13.976505929857138</v>
      </c>
      <c r="N2577" t="e">
        <f t="shared" si="309"/>
        <v>#N/A</v>
      </c>
      <c r="O2577" t="str">
        <f t="shared" si="310"/>
        <v>NA</v>
      </c>
      <c r="P2577" t="e">
        <v>#N/A</v>
      </c>
      <c r="Q2577" t="e">
        <v>#N/A</v>
      </c>
      <c r="R2577" t="str" cm="1">
        <f t="array" ref="R2577">INDEX($U$2:$U$6,ROUNDUP(K2577/$T$2,0))</f>
        <v>60-80%</v>
      </c>
      <c r="V2577">
        <v>0</v>
      </c>
    </row>
    <row r="2578" spans="1:22" x14ac:dyDescent="0.25">
      <c r="A2578" s="26">
        <v>3869</v>
      </c>
      <c r="B2578" s="96" t="s">
        <v>5053</v>
      </c>
      <c r="C2578">
        <v>163751102</v>
      </c>
      <c r="D2578" t="s">
        <v>554</v>
      </c>
      <c r="E2578">
        <v>2336.79522377698</v>
      </c>
      <c r="F2578">
        <f t="shared" si="304"/>
        <v>1.4523276717072593</v>
      </c>
      <c r="G2578" s="27">
        <v>20</v>
      </c>
      <c r="H2578">
        <f t="shared" si="305"/>
        <v>1.9123807268180672E-2</v>
      </c>
      <c r="I2578">
        <f t="shared" si="306"/>
        <v>2.77740344839752E-2</v>
      </c>
      <c r="J2578" s="97">
        <v>1.38870172419876E-3</v>
      </c>
      <c r="K2578" s="98">
        <v>2577</v>
      </c>
      <c r="L2578">
        <f t="shared" si="307"/>
        <v>24060.955257317692</v>
      </c>
      <c r="M2578">
        <f t="shared" si="308"/>
        <v>13.948731895373163</v>
      </c>
      <c r="N2578" t="e">
        <f t="shared" si="309"/>
        <v>#N/A</v>
      </c>
      <c r="O2578" t="str">
        <f t="shared" si="310"/>
        <v>NA</v>
      </c>
      <c r="P2578" t="e">
        <v>#N/A</v>
      </c>
      <c r="Q2578" t="e">
        <v>#N/A</v>
      </c>
      <c r="R2578" t="str" cm="1">
        <f t="array" ref="R2578">INDEX($U$2:$U$6,ROUNDUP(K2578/$T$2,0))</f>
        <v>60-80%</v>
      </c>
      <c r="V2578">
        <v>0</v>
      </c>
    </row>
    <row r="2579" spans="1:22" x14ac:dyDescent="0.25">
      <c r="A2579" s="26">
        <v>2705</v>
      </c>
      <c r="B2579" s="96" t="s">
        <v>3623</v>
      </c>
      <c r="C2579">
        <v>182402107</v>
      </c>
      <c r="D2579" t="s">
        <v>3622</v>
      </c>
      <c r="E2579">
        <v>6572.3951000747702</v>
      </c>
      <c r="F2579">
        <f t="shared" si="304"/>
        <v>4.084770105702157</v>
      </c>
      <c r="G2579" s="27">
        <v>145</v>
      </c>
      <c r="H2579">
        <f t="shared" si="305"/>
        <v>4.9154737013668591E-2</v>
      </c>
      <c r="I2579">
        <f t="shared" si="306"/>
        <v>0.20078580030708479</v>
      </c>
      <c r="J2579" s="97">
        <v>1.3847296572902399E-3</v>
      </c>
      <c r="K2579" s="98">
        <v>2578</v>
      </c>
      <c r="L2579">
        <f t="shared" si="307"/>
        <v>24065.040027423394</v>
      </c>
      <c r="M2579">
        <f t="shared" si="308"/>
        <v>13.747946095066078</v>
      </c>
      <c r="N2579" t="e">
        <f t="shared" si="309"/>
        <v>#N/A</v>
      </c>
      <c r="O2579" t="str">
        <f t="shared" si="310"/>
        <v>NA</v>
      </c>
      <c r="P2579" t="e">
        <v>#N/A</v>
      </c>
      <c r="Q2579" t="e">
        <v>#N/A</v>
      </c>
      <c r="R2579" t="str" cm="1">
        <f t="array" ref="R2579">INDEX($U$2:$U$6,ROUNDUP(K2579/$T$2,0))</f>
        <v>60-80%</v>
      </c>
      <c r="V2579">
        <v>0</v>
      </c>
    </row>
    <row r="2580" spans="1:22" x14ac:dyDescent="0.25">
      <c r="A2580" s="26">
        <v>5302</v>
      </c>
      <c r="B2580" s="96" t="s">
        <v>2488</v>
      </c>
      <c r="C2580">
        <v>82841101</v>
      </c>
      <c r="D2580" t="s">
        <v>1322</v>
      </c>
      <c r="E2580">
        <v>3149.0185626931002</v>
      </c>
      <c r="F2580">
        <f t="shared" si="304"/>
        <v>1.957127758044189</v>
      </c>
      <c r="G2580" s="27">
        <v>23</v>
      </c>
      <c r="H2580">
        <f t="shared" si="305"/>
        <v>1.623414429799384E-2</v>
      </c>
      <c r="I2580">
        <f t="shared" si="306"/>
        <v>3.1772294433698542E-2</v>
      </c>
      <c r="J2580" s="97">
        <v>1.38140410581298E-3</v>
      </c>
      <c r="K2580" s="98">
        <v>2579</v>
      </c>
      <c r="L2580">
        <f t="shared" si="307"/>
        <v>24066.997155181438</v>
      </c>
      <c r="M2580">
        <f t="shared" si="308"/>
        <v>13.716173800632379</v>
      </c>
      <c r="N2580" t="e">
        <f t="shared" si="309"/>
        <v>#N/A</v>
      </c>
      <c r="O2580" t="str">
        <f t="shared" si="310"/>
        <v>NA</v>
      </c>
      <c r="P2580" t="e">
        <v>#N/A</v>
      </c>
      <c r="Q2580" t="e">
        <v>#N/A</v>
      </c>
      <c r="R2580" t="str" cm="1">
        <f t="array" ref="R2580">INDEX($U$2:$U$6,ROUNDUP(K2580/$T$2,0))</f>
        <v>60-80%</v>
      </c>
      <c r="V2580">
        <v>1.37</v>
      </c>
    </row>
    <row r="2581" spans="1:22" x14ac:dyDescent="0.25">
      <c r="A2581" s="26">
        <v>10692</v>
      </c>
      <c r="B2581" s="96" t="s">
        <v>5054</v>
      </c>
      <c r="C2581">
        <v>14161109</v>
      </c>
      <c r="D2581" t="s">
        <v>5055</v>
      </c>
      <c r="E2581">
        <v>7.5709911595361996</v>
      </c>
      <c r="F2581">
        <f t="shared" si="304"/>
        <v>4.7054015907620882E-3</v>
      </c>
      <c r="G2581" s="27">
        <v>6</v>
      </c>
      <c r="H2581">
        <f t="shared" si="305"/>
        <v>1.6844212150720173</v>
      </c>
      <c r="I2581">
        <f t="shared" si="306"/>
        <v>7.9258782649132796E-3</v>
      </c>
      <c r="J2581" s="97">
        <v>1.32097971081888E-3</v>
      </c>
      <c r="K2581" s="98">
        <v>2580</v>
      </c>
      <c r="L2581">
        <f t="shared" si="307"/>
        <v>24067.00186058303</v>
      </c>
      <c r="M2581">
        <f t="shared" si="308"/>
        <v>13.708247922367466</v>
      </c>
      <c r="N2581" t="e">
        <f t="shared" si="309"/>
        <v>#N/A</v>
      </c>
      <c r="O2581" t="str">
        <f t="shared" si="310"/>
        <v>NA</v>
      </c>
      <c r="P2581" t="e">
        <v>#N/A</v>
      </c>
      <c r="Q2581" t="e">
        <v>#N/A</v>
      </c>
      <c r="R2581" t="str" cm="1">
        <f t="array" ref="R2581">INDEX($U$2:$U$6,ROUNDUP(K2581/$T$2,0))</f>
        <v>60-80%</v>
      </c>
      <c r="V2581">
        <v>0</v>
      </c>
    </row>
    <row r="2582" spans="1:22" x14ac:dyDescent="0.25">
      <c r="A2582" s="26">
        <v>5396</v>
      </c>
      <c r="B2582" s="96" t="s">
        <v>2889</v>
      </c>
      <c r="C2582">
        <v>42761104</v>
      </c>
      <c r="D2582" t="s">
        <v>2149</v>
      </c>
      <c r="E2582">
        <v>22101.068796394102</v>
      </c>
      <c r="F2582">
        <f t="shared" si="304"/>
        <v>13.735903540331947</v>
      </c>
      <c r="G2582" s="27">
        <v>166</v>
      </c>
      <c r="H2582">
        <f t="shared" si="305"/>
        <v>1.5860845716706505E-2</v>
      </c>
      <c r="I2582">
        <f t="shared" si="306"/>
        <v>0.21786304683276767</v>
      </c>
      <c r="J2582" s="97">
        <v>1.3124279929684799E-3</v>
      </c>
      <c r="K2582" s="98">
        <v>2581</v>
      </c>
      <c r="L2582">
        <f t="shared" si="307"/>
        <v>24080.737764123362</v>
      </c>
      <c r="M2582">
        <f t="shared" si="308"/>
        <v>13.490384875534698</v>
      </c>
      <c r="N2582" t="e">
        <f t="shared" si="309"/>
        <v>#N/A</v>
      </c>
      <c r="O2582" t="str">
        <f t="shared" si="310"/>
        <v>NA</v>
      </c>
      <c r="P2582" t="e">
        <v>#N/A</v>
      </c>
      <c r="Q2582" t="e">
        <v>#N/A</v>
      </c>
      <c r="R2582" t="str" cm="1">
        <f t="array" ref="R2582">INDEX($U$2:$U$6,ROUNDUP(K2582/$T$2,0))</f>
        <v>60-80%</v>
      </c>
      <c r="V2582">
        <v>0</v>
      </c>
    </row>
    <row r="2583" spans="1:22" x14ac:dyDescent="0.25">
      <c r="A2583" s="26">
        <v>6380</v>
      </c>
      <c r="B2583" s="96" t="s">
        <v>1581</v>
      </c>
      <c r="C2583">
        <v>42841111</v>
      </c>
      <c r="D2583" t="s">
        <v>1580</v>
      </c>
      <c r="E2583">
        <v>22914.0776416677</v>
      </c>
      <c r="F2583">
        <f t="shared" si="304"/>
        <v>14.241191822043319</v>
      </c>
      <c r="G2583" s="27">
        <v>147</v>
      </c>
      <c r="H2583">
        <f t="shared" si="305"/>
        <v>1.3425407603125153E-2</v>
      </c>
      <c r="I2583">
        <f t="shared" si="306"/>
        <v>0.19119380496522412</v>
      </c>
      <c r="J2583" s="97">
        <v>1.30063812901513E-3</v>
      </c>
      <c r="K2583" s="98">
        <v>2582</v>
      </c>
      <c r="L2583">
        <f t="shared" si="307"/>
        <v>24094.978955945404</v>
      </c>
      <c r="M2583">
        <f t="shared" si="308"/>
        <v>13.299191070569474</v>
      </c>
      <c r="N2583" t="e">
        <f t="shared" si="309"/>
        <v>#N/A</v>
      </c>
      <c r="O2583" t="str">
        <f t="shared" si="310"/>
        <v>NA</v>
      </c>
      <c r="P2583" t="e">
        <v>#N/A</v>
      </c>
      <c r="Q2583" t="e">
        <v>#N/A</v>
      </c>
      <c r="R2583" t="str" cm="1">
        <f t="array" ref="R2583">INDEX($U$2:$U$6,ROUNDUP(K2583/$T$2,0))</f>
        <v>60-80%</v>
      </c>
      <c r="V2583">
        <v>0</v>
      </c>
    </row>
    <row r="2584" spans="1:22" x14ac:dyDescent="0.25">
      <c r="A2584" s="26">
        <v>5878</v>
      </c>
      <c r="B2584" s="96" t="s">
        <v>1933</v>
      </c>
      <c r="C2584">
        <v>42291101</v>
      </c>
      <c r="D2584" t="s">
        <v>1800</v>
      </c>
      <c r="E2584">
        <v>13693.4076244071</v>
      </c>
      <c r="F2584">
        <f t="shared" si="304"/>
        <v>8.5105081568720333</v>
      </c>
      <c r="G2584" s="27">
        <v>113</v>
      </c>
      <c r="H2584">
        <f t="shared" si="305"/>
        <v>1.7226371121186072E-2</v>
      </c>
      <c r="I2584">
        <f t="shared" si="306"/>
        <v>0.1466051719401589</v>
      </c>
      <c r="J2584" s="97">
        <v>1.2973909021253001E-3</v>
      </c>
      <c r="K2584" s="98">
        <v>2583</v>
      </c>
      <c r="L2584">
        <f t="shared" si="307"/>
        <v>24103.489464102277</v>
      </c>
      <c r="M2584">
        <f t="shared" si="308"/>
        <v>13.152585898629315</v>
      </c>
      <c r="N2584" t="e">
        <f t="shared" si="309"/>
        <v>#N/A</v>
      </c>
      <c r="O2584" t="str">
        <f t="shared" si="310"/>
        <v>NA</v>
      </c>
      <c r="P2584" t="e">
        <v>#N/A</v>
      </c>
      <c r="Q2584" t="e">
        <v>#N/A</v>
      </c>
      <c r="R2584" t="str" cm="1">
        <f t="array" ref="R2584">INDEX($U$2:$U$6,ROUNDUP(K2584/$T$2,0))</f>
        <v>60-80%</v>
      </c>
      <c r="V2584">
        <v>0</v>
      </c>
    </row>
    <row r="2585" spans="1:22" x14ac:dyDescent="0.25">
      <c r="A2585" s="26">
        <v>7013</v>
      </c>
      <c r="B2585" s="96" t="s">
        <v>2531</v>
      </c>
      <c r="C2585">
        <v>163692102</v>
      </c>
      <c r="D2585" t="s">
        <v>1324</v>
      </c>
      <c r="E2585">
        <v>3564.5514145721299</v>
      </c>
      <c r="F2585">
        <f t="shared" si="304"/>
        <v>2.2153831041467558</v>
      </c>
      <c r="G2585" s="27">
        <v>31</v>
      </c>
      <c r="H2585">
        <f t="shared" si="305"/>
        <v>1.80549046876523E-2</v>
      </c>
      <c r="I2585">
        <f t="shared" si="306"/>
        <v>3.9998530792004966E-2</v>
      </c>
      <c r="J2585" s="97">
        <v>1.2902751868388699E-3</v>
      </c>
      <c r="K2585" s="98">
        <v>2584</v>
      </c>
      <c r="L2585">
        <f t="shared" si="307"/>
        <v>24105.704847206423</v>
      </c>
      <c r="M2585">
        <f t="shared" si="308"/>
        <v>13.11258736783731</v>
      </c>
      <c r="N2585" t="e">
        <f t="shared" si="309"/>
        <v>#N/A</v>
      </c>
      <c r="O2585" t="str">
        <f t="shared" si="310"/>
        <v>NA</v>
      </c>
      <c r="P2585" t="e">
        <v>#N/A</v>
      </c>
      <c r="Q2585" t="e">
        <v>#N/A</v>
      </c>
      <c r="R2585" t="str" cm="1">
        <f t="array" ref="R2585">INDEX($U$2:$U$6,ROUNDUP(K2585/$T$2,0))</f>
        <v>60-80%</v>
      </c>
      <c r="V2585">
        <v>0</v>
      </c>
    </row>
    <row r="2586" spans="1:22" x14ac:dyDescent="0.25">
      <c r="A2586" s="26">
        <v>3314</v>
      </c>
      <c r="B2586" s="96" t="s">
        <v>5056</v>
      </c>
      <c r="C2586">
        <v>83182101</v>
      </c>
      <c r="D2586" t="s">
        <v>2299</v>
      </c>
      <c r="E2586">
        <v>0</v>
      </c>
      <c r="F2586">
        <f t="shared" si="304"/>
        <v>0</v>
      </c>
      <c r="G2586" s="27">
        <v>157</v>
      </c>
      <c r="H2586" t="e">
        <f t="shared" si="305"/>
        <v>#DIV/0!</v>
      </c>
      <c r="I2586">
        <f t="shared" si="306"/>
        <v>0.20135220696580514</v>
      </c>
      <c r="J2586" s="97">
        <v>1.28249813354016E-3</v>
      </c>
      <c r="K2586" s="98">
        <v>2585</v>
      </c>
      <c r="L2586">
        <f t="shared" si="307"/>
        <v>24105.704847206423</v>
      </c>
      <c r="M2586">
        <f t="shared" si="308"/>
        <v>12.911235160871506</v>
      </c>
      <c r="N2586" t="e">
        <f t="shared" si="309"/>
        <v>#N/A</v>
      </c>
      <c r="O2586" t="str">
        <f t="shared" si="310"/>
        <v>NA</v>
      </c>
      <c r="P2586" t="e">
        <v>#N/A</v>
      </c>
      <c r="Q2586" t="e">
        <v>#N/A</v>
      </c>
      <c r="R2586" t="str" cm="1">
        <f t="array" ref="R2586">INDEX($U$2:$U$6,ROUNDUP(K2586/$T$2,0))</f>
        <v>60-80%</v>
      </c>
      <c r="V2586">
        <v>0</v>
      </c>
    </row>
    <row r="2587" spans="1:22" x14ac:dyDescent="0.25">
      <c r="A2587" s="26">
        <v>595</v>
      </c>
      <c r="B2587" s="96" t="s">
        <v>5057</v>
      </c>
      <c r="C2587">
        <v>192221103</v>
      </c>
      <c r="D2587" t="s">
        <v>1106</v>
      </c>
      <c r="E2587">
        <v>971.39061793895905</v>
      </c>
      <c r="F2587">
        <f t="shared" si="304"/>
        <v>0.60372319324981916</v>
      </c>
      <c r="G2587" s="27">
        <v>31</v>
      </c>
      <c r="H2587">
        <f t="shared" si="305"/>
        <v>6.5345859087441546E-2</v>
      </c>
      <c r="I2587">
        <f t="shared" si="306"/>
        <v>3.9450810713922924E-2</v>
      </c>
      <c r="J2587" s="97">
        <v>1.27260679722332E-3</v>
      </c>
      <c r="K2587" s="98">
        <v>2586</v>
      </c>
      <c r="L2587">
        <f t="shared" si="307"/>
        <v>24106.308570399673</v>
      </c>
      <c r="M2587">
        <f t="shared" si="308"/>
        <v>12.871784350157583</v>
      </c>
      <c r="N2587" t="e">
        <f t="shared" si="309"/>
        <v>#N/A</v>
      </c>
      <c r="O2587" t="str">
        <f t="shared" si="310"/>
        <v>NA</v>
      </c>
      <c r="P2587" t="e">
        <v>#N/A</v>
      </c>
      <c r="Q2587" t="e">
        <v>#N/A</v>
      </c>
      <c r="R2587" t="str" cm="1">
        <f t="array" ref="R2587">INDEX($U$2:$U$6,ROUNDUP(K2587/$T$2,0))</f>
        <v>60-80%</v>
      </c>
      <c r="V2587">
        <v>0</v>
      </c>
    </row>
    <row r="2588" spans="1:22" x14ac:dyDescent="0.25">
      <c r="A2588" s="26">
        <v>842</v>
      </c>
      <c r="B2588" s="96" t="s">
        <v>162</v>
      </c>
      <c r="C2588">
        <v>42981101</v>
      </c>
      <c r="D2588" t="s">
        <v>1851</v>
      </c>
      <c r="E2588">
        <v>35548.516986682604</v>
      </c>
      <c r="F2588">
        <f t="shared" si="304"/>
        <v>22.093546915278189</v>
      </c>
      <c r="G2588" s="27">
        <v>236</v>
      </c>
      <c r="H2588">
        <f t="shared" si="305"/>
        <v>1.3545200514788389E-2</v>
      </c>
      <c r="I2588">
        <f t="shared" si="306"/>
        <v>0.29926152305032755</v>
      </c>
      <c r="J2588" s="97">
        <v>1.26805730106071E-3</v>
      </c>
      <c r="K2588" s="98">
        <v>2587</v>
      </c>
      <c r="L2588">
        <f t="shared" si="307"/>
        <v>24128.402117314952</v>
      </c>
      <c r="M2588">
        <f t="shared" si="308"/>
        <v>12.572522827107255</v>
      </c>
      <c r="N2588">
        <f t="shared" si="309"/>
        <v>12.572522827107255</v>
      </c>
      <c r="O2588" t="str">
        <f t="shared" si="310"/>
        <v>ELK 11011272</v>
      </c>
      <c r="P2588" t="e">
        <v>#N/A</v>
      </c>
      <c r="Q2588" t="e">
        <v>#N/A</v>
      </c>
      <c r="R2588" t="str" cm="1">
        <f t="array" ref="R2588">INDEX($U$2:$U$6,ROUNDUP(K2588/$T$2,0))</f>
        <v>60-80%</v>
      </c>
      <c r="V2588">
        <v>0</v>
      </c>
    </row>
    <row r="2589" spans="1:22" x14ac:dyDescent="0.25">
      <c r="A2589" s="26">
        <v>3308</v>
      </c>
      <c r="B2589" s="96" t="s">
        <v>5058</v>
      </c>
      <c r="C2589">
        <v>22721106</v>
      </c>
      <c r="D2589" t="s">
        <v>2692</v>
      </c>
      <c r="E2589">
        <v>4885.2684885029503</v>
      </c>
      <c r="F2589">
        <f t="shared" si="304"/>
        <v>3.03621410099624</v>
      </c>
      <c r="G2589" s="27">
        <v>66</v>
      </c>
      <c r="H2589">
        <f t="shared" si="305"/>
        <v>2.7512010972259769E-2</v>
      </c>
      <c r="I2589">
        <f t="shared" si="306"/>
        <v>8.3532355660738383E-2</v>
      </c>
      <c r="J2589" s="97">
        <v>1.26564175243543E-3</v>
      </c>
      <c r="K2589" s="98">
        <v>2588</v>
      </c>
      <c r="L2589">
        <f t="shared" si="307"/>
        <v>24131.43833141595</v>
      </c>
      <c r="M2589">
        <f t="shared" si="308"/>
        <v>12.488990471446517</v>
      </c>
      <c r="N2589" t="e">
        <f t="shared" si="309"/>
        <v>#N/A</v>
      </c>
      <c r="O2589" t="str">
        <f t="shared" si="310"/>
        <v>NA</v>
      </c>
      <c r="P2589" t="e">
        <v>#N/A</v>
      </c>
      <c r="Q2589" t="e">
        <v>#N/A</v>
      </c>
      <c r="R2589" t="str" cm="1">
        <f t="array" ref="R2589">INDEX($U$2:$U$6,ROUNDUP(K2589/$T$2,0))</f>
        <v>60-80%</v>
      </c>
      <c r="V2589">
        <v>0</v>
      </c>
    </row>
    <row r="2590" spans="1:22" x14ac:dyDescent="0.25">
      <c r="A2590" s="26">
        <v>4674</v>
      </c>
      <c r="B2590" s="96" t="s">
        <v>1378</v>
      </c>
      <c r="C2590">
        <v>163201101</v>
      </c>
      <c r="D2590" t="s">
        <v>892</v>
      </c>
      <c r="E2590">
        <v>10425.115914054801</v>
      </c>
      <c r="F2590">
        <f t="shared" si="304"/>
        <v>6.4792516557208204</v>
      </c>
      <c r="G2590" s="27">
        <v>86</v>
      </c>
      <c r="H2590">
        <f t="shared" si="305"/>
        <v>1.6753343768416862E-2</v>
      </c>
      <c r="I2590">
        <f t="shared" si="306"/>
        <v>0.10854913035037504</v>
      </c>
      <c r="J2590" s="97">
        <v>1.26219919012064E-3</v>
      </c>
      <c r="K2590" s="98">
        <v>2589</v>
      </c>
      <c r="L2590">
        <f t="shared" si="307"/>
        <v>24137.91758307167</v>
      </c>
      <c r="M2590">
        <f t="shared" si="308"/>
        <v>12.380441341096141</v>
      </c>
      <c r="N2590" t="e">
        <f t="shared" si="309"/>
        <v>#N/A</v>
      </c>
      <c r="O2590" t="str">
        <f t="shared" si="310"/>
        <v>NA</v>
      </c>
      <c r="P2590" t="e">
        <v>#N/A</v>
      </c>
      <c r="Q2590" t="e">
        <v>#N/A</v>
      </c>
      <c r="R2590" t="str" cm="1">
        <f t="array" ref="R2590">INDEX($U$2:$U$6,ROUNDUP(K2590/$T$2,0))</f>
        <v>60-80%</v>
      </c>
      <c r="V2590">
        <v>0</v>
      </c>
    </row>
    <row r="2591" spans="1:22" x14ac:dyDescent="0.25">
      <c r="A2591" s="26">
        <v>141</v>
      </c>
      <c r="B2591" s="96" t="s">
        <v>3163</v>
      </c>
      <c r="C2591">
        <v>183011102</v>
      </c>
      <c r="D2591" t="s">
        <v>2873</v>
      </c>
      <c r="E2591">
        <v>12223.0154371073</v>
      </c>
      <c r="F2591">
        <f t="shared" si="304"/>
        <v>7.5966534724097574</v>
      </c>
      <c r="G2591" s="27">
        <v>112</v>
      </c>
      <c r="H2591">
        <f t="shared" si="305"/>
        <v>1.8553167320992443E-2</v>
      </c>
      <c r="I2591">
        <f t="shared" si="306"/>
        <v>0.14094198295321647</v>
      </c>
      <c r="J2591" s="97">
        <v>1.25841056208229E-3</v>
      </c>
      <c r="K2591" s="98">
        <v>2590</v>
      </c>
      <c r="L2591">
        <f t="shared" si="307"/>
        <v>24145.514236544081</v>
      </c>
      <c r="M2591">
        <f t="shared" si="308"/>
        <v>12.239499358142924</v>
      </c>
      <c r="N2591" t="e">
        <f t="shared" si="309"/>
        <v>#N/A</v>
      </c>
      <c r="O2591" t="str">
        <f t="shared" si="310"/>
        <v>NA</v>
      </c>
      <c r="P2591" t="e">
        <v>#N/A</v>
      </c>
      <c r="Q2591" t="e">
        <v>#N/A</v>
      </c>
      <c r="R2591" t="str" cm="1">
        <f t="array" ref="R2591">INDEX($U$2:$U$6,ROUNDUP(K2591/$T$2,0))</f>
        <v>60-80%</v>
      </c>
      <c r="V2591">
        <v>0</v>
      </c>
    </row>
    <row r="2592" spans="1:22" x14ac:dyDescent="0.25">
      <c r="A2592" s="26">
        <v>8023</v>
      </c>
      <c r="B2592" s="96" t="s">
        <v>5059</v>
      </c>
      <c r="C2592">
        <v>182492105</v>
      </c>
      <c r="D2592" t="s">
        <v>2596</v>
      </c>
      <c r="E2592">
        <v>6450.8713163377297</v>
      </c>
      <c r="F2592">
        <f t="shared" si="304"/>
        <v>4.0092425831806899</v>
      </c>
      <c r="G2592" s="27">
        <v>30</v>
      </c>
      <c r="H2592">
        <f t="shared" si="305"/>
        <v>9.4133925284665392E-3</v>
      </c>
      <c r="I2592">
        <f t="shared" si="306"/>
        <v>3.7740574177322996E-2</v>
      </c>
      <c r="J2592" s="97">
        <v>1.2580191392441E-3</v>
      </c>
      <c r="K2592" s="98">
        <v>2591</v>
      </c>
      <c r="L2592">
        <f t="shared" si="307"/>
        <v>24149.52347912726</v>
      </c>
      <c r="M2592">
        <f t="shared" si="308"/>
        <v>12.2017587839656</v>
      </c>
      <c r="N2592" t="e">
        <f t="shared" si="309"/>
        <v>#N/A</v>
      </c>
      <c r="O2592" t="str">
        <f t="shared" si="310"/>
        <v>NA</v>
      </c>
      <c r="P2592" t="e">
        <v>#N/A</v>
      </c>
      <c r="Q2592" t="e">
        <v>#N/A</v>
      </c>
      <c r="R2592" t="str" cm="1">
        <f t="array" ref="R2592">INDEX($U$2:$U$6,ROUNDUP(K2592/$T$2,0))</f>
        <v>60-80%</v>
      </c>
      <c r="V2592">
        <v>0</v>
      </c>
    </row>
    <row r="2593" spans="1:22" x14ac:dyDescent="0.25">
      <c r="A2593" s="26">
        <v>53</v>
      </c>
      <c r="B2593" s="96" t="s">
        <v>2023</v>
      </c>
      <c r="C2593">
        <v>43071102</v>
      </c>
      <c r="D2593" t="s">
        <v>857</v>
      </c>
      <c r="E2593">
        <v>3932.5973257897899</v>
      </c>
      <c r="F2593">
        <f t="shared" si="304"/>
        <v>2.4441251247916655</v>
      </c>
      <c r="G2593" s="27">
        <v>116</v>
      </c>
      <c r="H2593">
        <f t="shared" si="305"/>
        <v>5.9612818543142959E-2</v>
      </c>
      <c r="I2593">
        <f t="shared" si="306"/>
        <v>0.14570118756094219</v>
      </c>
      <c r="J2593" s="97">
        <v>1.25604472035295E-3</v>
      </c>
      <c r="K2593" s="98">
        <v>2592</v>
      </c>
      <c r="L2593">
        <f t="shared" si="307"/>
        <v>24151.967604252051</v>
      </c>
      <c r="M2593">
        <f t="shared" si="308"/>
        <v>12.056057596404658</v>
      </c>
      <c r="N2593" t="e">
        <f t="shared" si="309"/>
        <v>#N/A</v>
      </c>
      <c r="O2593" t="str">
        <f t="shared" si="310"/>
        <v>NA</v>
      </c>
      <c r="P2593" t="e">
        <v>#N/A</v>
      </c>
      <c r="Q2593" t="e">
        <v>#N/A</v>
      </c>
      <c r="R2593" t="str" cm="1">
        <f t="array" ref="R2593">INDEX($U$2:$U$6,ROUNDUP(K2593/$T$2,0))</f>
        <v>60-80%</v>
      </c>
      <c r="V2593">
        <v>0</v>
      </c>
    </row>
    <row r="2594" spans="1:22" x14ac:dyDescent="0.25">
      <c r="A2594" s="26">
        <v>5111</v>
      </c>
      <c r="B2594" s="96" t="s">
        <v>2292</v>
      </c>
      <c r="C2594">
        <v>14101105</v>
      </c>
      <c r="D2594" t="s">
        <v>967</v>
      </c>
      <c r="E2594">
        <v>4781.2860297529996</v>
      </c>
      <c r="F2594">
        <f t="shared" si="304"/>
        <v>2.9715885828172777</v>
      </c>
      <c r="G2594" s="27">
        <v>65</v>
      </c>
      <c r="H2594">
        <f t="shared" si="305"/>
        <v>2.7396051198794558E-2</v>
      </c>
      <c r="I2594">
        <f t="shared" si="306"/>
        <v>8.1409792956615504E-2</v>
      </c>
      <c r="J2594" s="97">
        <v>1.2524583531787E-3</v>
      </c>
      <c r="K2594" s="98">
        <v>2593</v>
      </c>
      <c r="L2594">
        <f t="shared" si="307"/>
        <v>24154.93919283487</v>
      </c>
      <c r="M2594">
        <f t="shared" si="308"/>
        <v>11.974647803448043</v>
      </c>
      <c r="N2594" t="e">
        <f t="shared" si="309"/>
        <v>#N/A</v>
      </c>
      <c r="O2594" t="str">
        <f t="shared" si="310"/>
        <v>NA</v>
      </c>
      <c r="P2594" t="e">
        <v>#N/A</v>
      </c>
      <c r="Q2594" t="e">
        <v>#N/A</v>
      </c>
      <c r="R2594" t="str" cm="1">
        <f t="array" ref="R2594">INDEX($U$2:$U$6,ROUNDUP(K2594/$T$2,0))</f>
        <v>60-80%</v>
      </c>
      <c r="V2594">
        <v>0</v>
      </c>
    </row>
    <row r="2595" spans="1:22" x14ac:dyDescent="0.25">
      <c r="A2595" s="26">
        <v>347</v>
      </c>
      <c r="B2595" s="96" t="s">
        <v>1749</v>
      </c>
      <c r="C2595">
        <v>152481105</v>
      </c>
      <c r="D2595" t="s">
        <v>533</v>
      </c>
      <c r="E2595">
        <v>11625.6323982786</v>
      </c>
      <c r="F2595">
        <f t="shared" si="304"/>
        <v>7.2253775004839031</v>
      </c>
      <c r="G2595" s="27">
        <v>84</v>
      </c>
      <c r="H2595">
        <f t="shared" si="305"/>
        <v>1.4449203216076867E-2</v>
      </c>
      <c r="I2595">
        <f t="shared" si="306"/>
        <v>0.10440094781736145</v>
      </c>
      <c r="J2595" s="97">
        <v>1.24286842639716E-3</v>
      </c>
      <c r="K2595" s="98">
        <v>2594</v>
      </c>
      <c r="L2595">
        <f t="shared" si="307"/>
        <v>24162.164570335353</v>
      </c>
      <c r="M2595">
        <f t="shared" si="308"/>
        <v>11.870246855630683</v>
      </c>
      <c r="N2595" t="e">
        <f t="shared" si="309"/>
        <v>#N/A</v>
      </c>
      <c r="O2595" t="str">
        <f t="shared" si="310"/>
        <v>NA</v>
      </c>
      <c r="P2595" t="e">
        <v>#N/A</v>
      </c>
      <c r="Q2595" t="e">
        <v>#N/A</v>
      </c>
      <c r="R2595" t="str" cm="1">
        <f t="array" ref="R2595">INDEX($U$2:$U$6,ROUNDUP(K2595/$T$2,0))</f>
        <v>60-80%</v>
      </c>
      <c r="V2595">
        <v>0</v>
      </c>
    </row>
    <row r="2596" spans="1:22" x14ac:dyDescent="0.25">
      <c r="A2596" s="26">
        <v>2860</v>
      </c>
      <c r="B2596" s="96" t="s">
        <v>2086</v>
      </c>
      <c r="C2596">
        <v>83622103</v>
      </c>
      <c r="D2596" t="s">
        <v>2085</v>
      </c>
      <c r="E2596">
        <v>25866.5620940443</v>
      </c>
      <c r="F2596">
        <f t="shared" si="304"/>
        <v>16.07617283657197</v>
      </c>
      <c r="G2596" s="27">
        <v>194</v>
      </c>
      <c r="H2596">
        <f t="shared" si="305"/>
        <v>1.4873925702097265E-2</v>
      </c>
      <c r="I2596">
        <f t="shared" si="306"/>
        <v>0.23911580034524574</v>
      </c>
      <c r="J2596" s="97">
        <v>1.23255567188271E-3</v>
      </c>
      <c r="K2596" s="98">
        <v>2595</v>
      </c>
      <c r="L2596">
        <f t="shared" si="307"/>
        <v>24178.240743171926</v>
      </c>
      <c r="M2596">
        <f t="shared" si="308"/>
        <v>11.631131055285437</v>
      </c>
      <c r="N2596" t="e">
        <f t="shared" si="309"/>
        <v>#N/A</v>
      </c>
      <c r="O2596" t="str">
        <f t="shared" si="310"/>
        <v>NA</v>
      </c>
      <c r="P2596" t="e">
        <v>#N/A</v>
      </c>
      <c r="Q2596" t="e">
        <v>#N/A</v>
      </c>
      <c r="R2596" t="str" cm="1">
        <f t="array" ref="R2596">INDEX($U$2:$U$6,ROUNDUP(K2596/$T$2,0))</f>
        <v>60-80%</v>
      </c>
      <c r="V2596">
        <v>0</v>
      </c>
    </row>
    <row r="2597" spans="1:22" x14ac:dyDescent="0.25">
      <c r="A2597" s="26">
        <v>5152</v>
      </c>
      <c r="B2597" s="96" t="s">
        <v>3070</v>
      </c>
      <c r="C2597">
        <v>24251101</v>
      </c>
      <c r="D2597" t="s">
        <v>289</v>
      </c>
      <c r="E2597">
        <v>3071.20079215845</v>
      </c>
      <c r="F2597">
        <f t="shared" si="304"/>
        <v>1.9087636992905221</v>
      </c>
      <c r="G2597" s="27">
        <v>123</v>
      </c>
      <c r="H2597">
        <f t="shared" si="305"/>
        <v>7.7709505335002899E-2</v>
      </c>
      <c r="I2597">
        <f t="shared" si="306"/>
        <v>0.1483290828732767</v>
      </c>
      <c r="J2597" s="97">
        <v>1.20592750303477E-3</v>
      </c>
      <c r="K2597" s="98">
        <v>2596</v>
      </c>
      <c r="L2597">
        <f t="shared" si="307"/>
        <v>24180.149506871217</v>
      </c>
      <c r="M2597">
        <f t="shared" si="308"/>
        <v>11.48280197241216</v>
      </c>
      <c r="N2597" t="e">
        <f t="shared" si="309"/>
        <v>#N/A</v>
      </c>
      <c r="O2597" t="str">
        <f t="shared" si="310"/>
        <v>NA</v>
      </c>
      <c r="P2597" t="e">
        <v>#N/A</v>
      </c>
      <c r="Q2597" t="e">
        <v>#N/A</v>
      </c>
      <c r="R2597" t="str" cm="1">
        <f t="array" ref="R2597">INDEX($U$2:$U$6,ROUNDUP(K2597/$T$2,0))</f>
        <v>60-80%</v>
      </c>
      <c r="V2597">
        <v>0</v>
      </c>
    </row>
    <row r="2598" spans="1:22" x14ac:dyDescent="0.25">
      <c r="A2598" s="26">
        <v>10217</v>
      </c>
      <c r="B2598" s="96" t="s">
        <v>5060</v>
      </c>
      <c r="C2598">
        <v>83252102</v>
      </c>
      <c r="D2598" t="s">
        <v>2984</v>
      </c>
      <c r="E2598">
        <v>1283.5288389407799</v>
      </c>
      <c r="F2598">
        <f t="shared" si="304"/>
        <v>0.79771835857102547</v>
      </c>
      <c r="G2598" s="27">
        <v>11</v>
      </c>
      <c r="H2598">
        <f t="shared" si="305"/>
        <v>1.6594536756571066E-2</v>
      </c>
      <c r="I2598">
        <f t="shared" si="306"/>
        <v>1.323776662269842E-2</v>
      </c>
      <c r="J2598" s="97">
        <v>1.20343332933622E-3</v>
      </c>
      <c r="K2598" s="98">
        <v>2597</v>
      </c>
      <c r="L2598">
        <f t="shared" si="307"/>
        <v>24180.947225229789</v>
      </c>
      <c r="M2598">
        <f t="shared" si="308"/>
        <v>11.469564205789462</v>
      </c>
      <c r="N2598" t="e">
        <f t="shared" si="309"/>
        <v>#N/A</v>
      </c>
      <c r="O2598" t="str">
        <f t="shared" si="310"/>
        <v>NA</v>
      </c>
      <c r="P2598" t="e">
        <v>#N/A</v>
      </c>
      <c r="Q2598" t="e">
        <v>#N/A</v>
      </c>
      <c r="R2598" t="str" cm="1">
        <f t="array" ref="R2598">INDEX($U$2:$U$6,ROUNDUP(K2598/$T$2,0))</f>
        <v>60-80%</v>
      </c>
      <c r="V2598">
        <v>0</v>
      </c>
    </row>
    <row r="2599" spans="1:22" x14ac:dyDescent="0.25">
      <c r="A2599" s="26">
        <v>6918</v>
      </c>
      <c r="B2599" s="96" t="s">
        <v>5061</v>
      </c>
      <c r="C2599">
        <v>43071103</v>
      </c>
      <c r="D2599" t="s">
        <v>1121</v>
      </c>
      <c r="E2599">
        <v>856.88814991569302</v>
      </c>
      <c r="F2599">
        <f t="shared" si="304"/>
        <v>0.53255944680900746</v>
      </c>
      <c r="G2599" s="27">
        <v>13</v>
      </c>
      <c r="H2599">
        <f t="shared" si="305"/>
        <v>2.90628966702281E-2</v>
      </c>
      <c r="I2599">
        <f t="shared" si="306"/>
        <v>1.5477720173364021E-2</v>
      </c>
      <c r="J2599" s="97">
        <v>1.1905938594895401E-3</v>
      </c>
      <c r="K2599" s="98">
        <v>2598</v>
      </c>
      <c r="L2599">
        <f t="shared" si="307"/>
        <v>24181.479784676598</v>
      </c>
      <c r="M2599">
        <f t="shared" si="308"/>
        <v>11.454086485616099</v>
      </c>
      <c r="N2599" t="e">
        <f t="shared" si="309"/>
        <v>#N/A</v>
      </c>
      <c r="O2599" t="str">
        <f t="shared" si="310"/>
        <v>NA</v>
      </c>
      <c r="P2599" t="e">
        <v>#N/A</v>
      </c>
      <c r="Q2599" t="e">
        <v>#N/A</v>
      </c>
      <c r="R2599" t="str" cm="1">
        <f t="array" ref="R2599">INDEX($U$2:$U$6,ROUNDUP(K2599/$T$2,0))</f>
        <v>60-80%</v>
      </c>
      <c r="V2599">
        <v>0</v>
      </c>
    </row>
    <row r="2600" spans="1:22" x14ac:dyDescent="0.25">
      <c r="A2600" s="26">
        <v>5057</v>
      </c>
      <c r="B2600" s="96" t="s">
        <v>2986</v>
      </c>
      <c r="C2600">
        <v>152491101</v>
      </c>
      <c r="D2600" t="s">
        <v>1807</v>
      </c>
      <c r="E2600">
        <v>9871.3778296199907</v>
      </c>
      <c r="F2600">
        <f t="shared" si="304"/>
        <v>6.1351011992666198</v>
      </c>
      <c r="G2600" s="27">
        <v>68</v>
      </c>
      <c r="H2600">
        <f t="shared" si="305"/>
        <v>1.3195917591265628E-2</v>
      </c>
      <c r="I2600">
        <f t="shared" si="306"/>
        <v>8.0958289839597242E-2</v>
      </c>
      <c r="J2600" s="97">
        <v>1.1905630858764301E-3</v>
      </c>
      <c r="K2600" s="98">
        <v>2599</v>
      </c>
      <c r="L2600">
        <f t="shared" si="307"/>
        <v>24187.614885875864</v>
      </c>
      <c r="M2600">
        <f t="shared" si="308"/>
        <v>11.373128195776502</v>
      </c>
      <c r="N2600" t="e">
        <f t="shared" si="309"/>
        <v>#N/A</v>
      </c>
      <c r="O2600" t="str">
        <f t="shared" si="310"/>
        <v>NA</v>
      </c>
      <c r="P2600" t="e">
        <v>#N/A</v>
      </c>
      <c r="Q2600" t="e">
        <v>#N/A</v>
      </c>
      <c r="R2600" t="str" cm="1">
        <f t="array" ref="R2600">INDEX($U$2:$U$6,ROUNDUP(K2600/$T$2,0))</f>
        <v>60-80%</v>
      </c>
      <c r="V2600">
        <v>0</v>
      </c>
    </row>
    <row r="2601" spans="1:22" x14ac:dyDescent="0.25">
      <c r="A2601" s="26">
        <v>8401</v>
      </c>
      <c r="B2601" s="96" t="s">
        <v>5062</v>
      </c>
      <c r="C2601">
        <v>42481105</v>
      </c>
      <c r="D2601" t="s">
        <v>5063</v>
      </c>
      <c r="E2601">
        <v>1959.9629952760999</v>
      </c>
      <c r="F2601">
        <f t="shared" si="304"/>
        <v>1.2181249193760721</v>
      </c>
      <c r="G2601" s="27">
        <v>17</v>
      </c>
      <c r="H2601">
        <f t="shared" si="305"/>
        <v>1.6569051769783554E-2</v>
      </c>
      <c r="I2601">
        <f t="shared" si="306"/>
        <v>2.0183174851205559E-2</v>
      </c>
      <c r="J2601" s="97">
        <v>1.1872455794826799E-3</v>
      </c>
      <c r="K2601" s="98">
        <v>2600</v>
      </c>
      <c r="L2601">
        <f t="shared" si="307"/>
        <v>24188.833010795239</v>
      </c>
      <c r="M2601">
        <f t="shared" si="308"/>
        <v>11.352945020925297</v>
      </c>
      <c r="N2601" t="e">
        <f t="shared" si="309"/>
        <v>#N/A</v>
      </c>
      <c r="O2601" t="str">
        <f t="shared" si="310"/>
        <v>NA</v>
      </c>
      <c r="P2601" t="e">
        <v>#N/A</v>
      </c>
      <c r="Q2601" t="e">
        <v>#N/A</v>
      </c>
      <c r="R2601" t="str" cm="1">
        <f t="array" ref="R2601">INDEX($U$2:$U$6,ROUNDUP(K2601/$T$2,0))</f>
        <v>60-80%</v>
      </c>
      <c r="V2601">
        <v>0</v>
      </c>
    </row>
    <row r="2602" spans="1:22" x14ac:dyDescent="0.25">
      <c r="A2602" s="26">
        <v>2098</v>
      </c>
      <c r="B2602" s="96" t="s">
        <v>5064</v>
      </c>
      <c r="C2602">
        <v>102541102</v>
      </c>
      <c r="D2602" t="s">
        <v>394</v>
      </c>
      <c r="E2602">
        <v>7956.2573108228398</v>
      </c>
      <c r="F2602">
        <f t="shared" si="304"/>
        <v>4.9448460601757862</v>
      </c>
      <c r="G2602" s="27">
        <v>58</v>
      </c>
      <c r="H2602">
        <f t="shared" si="305"/>
        <v>1.3859049501502145E-2</v>
      </c>
      <c r="I2602">
        <f t="shared" si="306"/>
        <v>6.8530866325284073E-2</v>
      </c>
      <c r="J2602" s="97">
        <v>1.18156666078076E-3</v>
      </c>
      <c r="K2602" s="98">
        <v>2601</v>
      </c>
      <c r="L2602">
        <f t="shared" si="307"/>
        <v>24193.777856855413</v>
      </c>
      <c r="M2602">
        <f t="shared" si="308"/>
        <v>11.284414154600013</v>
      </c>
      <c r="N2602" t="e">
        <f t="shared" si="309"/>
        <v>#N/A</v>
      </c>
      <c r="O2602" t="str">
        <f t="shared" si="310"/>
        <v>NA</v>
      </c>
      <c r="P2602" t="e">
        <v>#N/A</v>
      </c>
      <c r="Q2602" t="e">
        <v>#N/A</v>
      </c>
      <c r="R2602" t="str" cm="1">
        <f t="array" ref="R2602">INDEX($U$2:$U$6,ROUNDUP(K2602/$T$2,0))</f>
        <v>60-80%</v>
      </c>
      <c r="V2602">
        <v>0</v>
      </c>
    </row>
    <row r="2603" spans="1:22" x14ac:dyDescent="0.25">
      <c r="A2603" s="26">
        <v>5971</v>
      </c>
      <c r="B2603" s="96" t="s">
        <v>5065</v>
      </c>
      <c r="C2603">
        <v>42151104</v>
      </c>
      <c r="D2603" t="s">
        <v>1535</v>
      </c>
      <c r="E2603">
        <v>1284.2848290637701</v>
      </c>
      <c r="F2603">
        <f t="shared" si="304"/>
        <v>0.79818820948649472</v>
      </c>
      <c r="G2603" s="27">
        <v>13</v>
      </c>
      <c r="H2603">
        <f t="shared" si="305"/>
        <v>1.9137282736376767E-2</v>
      </c>
      <c r="I2603">
        <f t="shared" si="306"/>
        <v>1.5275153441785379E-2</v>
      </c>
      <c r="J2603" s="97">
        <v>1.17501180321426E-3</v>
      </c>
      <c r="K2603" s="98">
        <v>2602</v>
      </c>
      <c r="L2603">
        <f t="shared" si="307"/>
        <v>24194.5760450649</v>
      </c>
      <c r="M2603">
        <f t="shared" si="308"/>
        <v>11.269139001158228</v>
      </c>
      <c r="N2603" t="e">
        <f t="shared" si="309"/>
        <v>#N/A</v>
      </c>
      <c r="O2603" t="str">
        <f t="shared" si="310"/>
        <v>NA</v>
      </c>
      <c r="P2603" t="e">
        <v>#N/A</v>
      </c>
      <c r="Q2603" t="e">
        <v>#N/A</v>
      </c>
      <c r="R2603" t="str" cm="1">
        <f t="array" ref="R2603">INDEX($U$2:$U$6,ROUNDUP(K2603/$T$2,0))</f>
        <v>60-80%</v>
      </c>
      <c r="V2603">
        <v>0</v>
      </c>
    </row>
    <row r="2604" spans="1:22" x14ac:dyDescent="0.25">
      <c r="A2604" s="26">
        <v>1887</v>
      </c>
      <c r="B2604" s="96" t="s">
        <v>5066</v>
      </c>
      <c r="C2604">
        <v>42021112</v>
      </c>
      <c r="D2604" t="s">
        <v>1070</v>
      </c>
      <c r="E2604">
        <v>940.99909734704204</v>
      </c>
      <c r="F2604">
        <f t="shared" si="304"/>
        <v>0.58483474042699946</v>
      </c>
      <c r="G2604" s="27">
        <v>226</v>
      </c>
      <c r="H2604">
        <f t="shared" si="305"/>
        <v>0.45306856735113438</v>
      </c>
      <c r="I2604">
        <f t="shared" si="306"/>
        <v>0.26497023798243319</v>
      </c>
      <c r="J2604" s="97">
        <v>1.1724346813382E-3</v>
      </c>
      <c r="K2604" s="98">
        <v>2603</v>
      </c>
      <c r="L2604">
        <f t="shared" si="307"/>
        <v>24195.160879805328</v>
      </c>
      <c r="M2604">
        <f t="shared" si="308"/>
        <v>11.004168763175795</v>
      </c>
      <c r="N2604" t="e">
        <f t="shared" si="309"/>
        <v>#N/A</v>
      </c>
      <c r="O2604" t="str">
        <f t="shared" si="310"/>
        <v>NA</v>
      </c>
      <c r="P2604" t="e">
        <v>#N/A</v>
      </c>
      <c r="Q2604" t="e">
        <v>#N/A</v>
      </c>
      <c r="R2604" t="str" cm="1">
        <f t="array" ref="R2604">INDEX($U$2:$U$6,ROUNDUP(K2604/$T$2,0))</f>
        <v>60-80%</v>
      </c>
      <c r="V2604">
        <v>0</v>
      </c>
    </row>
    <row r="2605" spans="1:22" x14ac:dyDescent="0.25">
      <c r="A2605" s="26">
        <v>5833</v>
      </c>
      <c r="B2605" s="96" t="s">
        <v>3088</v>
      </c>
      <c r="C2605">
        <v>182222104</v>
      </c>
      <c r="D2605" t="s">
        <v>2960</v>
      </c>
      <c r="E2605">
        <v>9168.0737580213899</v>
      </c>
      <c r="F2605">
        <f t="shared" si="304"/>
        <v>5.6979948775769982</v>
      </c>
      <c r="G2605" s="27">
        <v>71</v>
      </c>
      <c r="H2605">
        <f t="shared" si="305"/>
        <v>1.4532725831374035E-2</v>
      </c>
      <c r="I2605">
        <f t="shared" si="306"/>
        <v>8.280739734440018E-2</v>
      </c>
      <c r="J2605" s="97">
        <v>1.1663013710478899E-3</v>
      </c>
      <c r="K2605" s="98">
        <v>2604</v>
      </c>
      <c r="L2605">
        <f t="shared" si="307"/>
        <v>24200.858874682905</v>
      </c>
      <c r="M2605">
        <f t="shared" si="308"/>
        <v>10.921361365831395</v>
      </c>
      <c r="N2605" t="e">
        <f t="shared" si="309"/>
        <v>#N/A</v>
      </c>
      <c r="O2605" t="str">
        <f t="shared" si="310"/>
        <v>NA</v>
      </c>
      <c r="P2605" t="e">
        <v>#N/A</v>
      </c>
      <c r="Q2605" t="e">
        <v>#N/A</v>
      </c>
      <c r="R2605" t="str" cm="1">
        <f t="array" ref="R2605">INDEX($U$2:$U$6,ROUNDUP(K2605/$T$2,0))</f>
        <v>60-80%</v>
      </c>
      <c r="V2605">
        <v>0</v>
      </c>
    </row>
    <row r="2606" spans="1:22" x14ac:dyDescent="0.25">
      <c r="A2606" s="26">
        <v>3301</v>
      </c>
      <c r="B2606" s="96" t="s">
        <v>5067</v>
      </c>
      <c r="C2606">
        <v>24141101</v>
      </c>
      <c r="D2606" t="s">
        <v>3397</v>
      </c>
      <c r="E2606">
        <v>4679.5840179626302</v>
      </c>
      <c r="F2606">
        <f t="shared" si="304"/>
        <v>2.9083803716361905</v>
      </c>
      <c r="G2606" s="27">
        <v>39</v>
      </c>
      <c r="H2606">
        <f t="shared" si="305"/>
        <v>1.5490173814515057E-2</v>
      </c>
      <c r="I2606">
        <f t="shared" si="306"/>
        <v>4.5051317475368488E-2</v>
      </c>
      <c r="J2606" s="97">
        <v>1.15516198654791E-3</v>
      </c>
      <c r="K2606" s="98">
        <v>2605</v>
      </c>
      <c r="L2606">
        <f t="shared" si="307"/>
        <v>24203.767255054539</v>
      </c>
      <c r="M2606">
        <f t="shared" si="308"/>
        <v>10.876310048356027</v>
      </c>
      <c r="N2606" t="e">
        <f t="shared" si="309"/>
        <v>#N/A</v>
      </c>
      <c r="O2606" t="str">
        <f t="shared" si="310"/>
        <v>NA</v>
      </c>
      <c r="P2606" t="e">
        <v>#N/A</v>
      </c>
      <c r="Q2606" t="e">
        <v>#N/A</v>
      </c>
      <c r="R2606" t="str" cm="1">
        <f t="array" ref="R2606">INDEX($U$2:$U$6,ROUNDUP(K2606/$T$2,0))</f>
        <v>60-80%</v>
      </c>
      <c r="V2606">
        <v>0</v>
      </c>
    </row>
    <row r="2607" spans="1:22" x14ac:dyDescent="0.25">
      <c r="A2607" s="26">
        <v>1278</v>
      </c>
      <c r="B2607" s="96" t="s">
        <v>5068</v>
      </c>
      <c r="C2607">
        <v>82021107</v>
      </c>
      <c r="D2607" t="s">
        <v>1252</v>
      </c>
      <c r="E2607">
        <v>24616.647628737501</v>
      </c>
      <c r="F2607">
        <f t="shared" si="304"/>
        <v>15.299345947009012</v>
      </c>
      <c r="G2607" s="27">
        <v>192</v>
      </c>
      <c r="H2607">
        <f t="shared" si="305"/>
        <v>1.4437257610031451E-2</v>
      </c>
      <c r="I2607">
        <f t="shared" si="306"/>
        <v>0.2208805987019597</v>
      </c>
      <c r="J2607" s="97">
        <v>1.1504197849060401E-3</v>
      </c>
      <c r="K2607" s="98">
        <v>2606</v>
      </c>
      <c r="L2607">
        <f t="shared" si="307"/>
        <v>24219.066601001548</v>
      </c>
      <c r="M2607">
        <f t="shared" si="308"/>
        <v>10.655429449654067</v>
      </c>
      <c r="N2607" t="e">
        <f t="shared" si="309"/>
        <v>#N/A</v>
      </c>
      <c r="O2607" t="str">
        <f t="shared" si="310"/>
        <v>NA</v>
      </c>
      <c r="P2607" t="e">
        <v>#N/A</v>
      </c>
      <c r="Q2607" t="e">
        <v>#N/A</v>
      </c>
      <c r="R2607" t="str" cm="1">
        <f t="array" ref="R2607">INDEX($U$2:$U$6,ROUNDUP(K2607/$T$2,0))</f>
        <v>60-80%</v>
      </c>
      <c r="V2607">
        <v>0</v>
      </c>
    </row>
    <row r="2608" spans="1:22" x14ac:dyDescent="0.25">
      <c r="A2608" s="26">
        <v>1215</v>
      </c>
      <c r="B2608" s="96" t="s">
        <v>5069</v>
      </c>
      <c r="C2608">
        <v>14232106</v>
      </c>
      <c r="D2608" t="s">
        <v>3016</v>
      </c>
      <c r="E2608">
        <v>755.11765294802103</v>
      </c>
      <c r="F2608">
        <f t="shared" si="304"/>
        <v>0.46930867181356184</v>
      </c>
      <c r="G2608" s="27">
        <v>25</v>
      </c>
      <c r="H2608">
        <f t="shared" si="305"/>
        <v>6.1204519235745887E-2</v>
      </c>
      <c r="I2608">
        <f t="shared" si="306"/>
        <v>2.8723811631515498E-2</v>
      </c>
      <c r="J2608" s="97">
        <v>1.1489524652606199E-3</v>
      </c>
      <c r="K2608" s="98">
        <v>2607</v>
      </c>
      <c r="L2608">
        <f t="shared" si="307"/>
        <v>24219.535909673363</v>
      </c>
      <c r="M2608">
        <f t="shared" si="308"/>
        <v>10.626705638022552</v>
      </c>
      <c r="N2608" t="e">
        <f t="shared" si="309"/>
        <v>#N/A</v>
      </c>
      <c r="O2608" t="str">
        <f t="shared" si="310"/>
        <v>NA</v>
      </c>
      <c r="P2608" t="e">
        <v>#N/A</v>
      </c>
      <c r="Q2608" t="e">
        <v>#N/A</v>
      </c>
      <c r="R2608" t="str" cm="1">
        <f t="array" ref="R2608">INDEX($U$2:$U$6,ROUNDUP(K2608/$T$2,0))</f>
        <v>60-80%</v>
      </c>
      <c r="V2608">
        <v>0</v>
      </c>
    </row>
    <row r="2609" spans="1:22" x14ac:dyDescent="0.25">
      <c r="A2609" s="26">
        <v>10840</v>
      </c>
      <c r="B2609" s="96" t="s">
        <v>5070</v>
      </c>
      <c r="C2609">
        <v>42821101</v>
      </c>
      <c r="D2609" t="s">
        <v>439</v>
      </c>
      <c r="E2609">
        <v>345.94168980690802</v>
      </c>
      <c r="F2609">
        <f t="shared" si="304"/>
        <v>0.21500415774201864</v>
      </c>
      <c r="G2609" s="27">
        <v>3</v>
      </c>
      <c r="H2609">
        <f t="shared" si="305"/>
        <v>1.6010783639568465E-2</v>
      </c>
      <c r="I2609">
        <f t="shared" si="306"/>
        <v>3.4423850512151099E-3</v>
      </c>
      <c r="J2609" s="97">
        <v>1.14746168373837E-3</v>
      </c>
      <c r="K2609" s="98">
        <v>2608</v>
      </c>
      <c r="L2609">
        <f t="shared" si="307"/>
        <v>24219.750913831103</v>
      </c>
      <c r="M2609">
        <f t="shared" si="308"/>
        <v>10.623263252971336</v>
      </c>
      <c r="N2609" t="e">
        <f t="shared" si="309"/>
        <v>#N/A</v>
      </c>
      <c r="O2609" t="str">
        <f t="shared" si="310"/>
        <v>NA</v>
      </c>
      <c r="P2609" t="e">
        <v>#N/A</v>
      </c>
      <c r="Q2609" t="e">
        <v>#N/A</v>
      </c>
      <c r="R2609" t="str" cm="1">
        <f t="array" ref="R2609">INDEX($U$2:$U$6,ROUNDUP(K2609/$T$2,0))</f>
        <v>60-80%</v>
      </c>
      <c r="V2609">
        <v>0</v>
      </c>
    </row>
    <row r="2610" spans="1:22" x14ac:dyDescent="0.25">
      <c r="A2610" s="26">
        <v>9582</v>
      </c>
      <c r="B2610" s="96" t="s">
        <v>5071</v>
      </c>
      <c r="C2610">
        <v>182082102</v>
      </c>
      <c r="D2610" t="s">
        <v>3439</v>
      </c>
      <c r="E2610">
        <v>2491.85802213426</v>
      </c>
      <c r="F2610">
        <f t="shared" si="304"/>
        <v>1.5486998273053201</v>
      </c>
      <c r="G2610" s="27">
        <v>6</v>
      </c>
      <c r="H2610">
        <f t="shared" si="305"/>
        <v>4.4290970629980494E-3</v>
      </c>
      <c r="I2610">
        <f t="shared" si="306"/>
        <v>6.8593418565835798E-3</v>
      </c>
      <c r="J2610" s="97">
        <v>1.14322364276393E-3</v>
      </c>
      <c r="K2610" s="98">
        <v>2609</v>
      </c>
      <c r="L2610">
        <f t="shared" si="307"/>
        <v>24221.299613658408</v>
      </c>
      <c r="M2610">
        <f t="shared" si="308"/>
        <v>10.616403911114752</v>
      </c>
      <c r="N2610" t="e">
        <f t="shared" si="309"/>
        <v>#N/A</v>
      </c>
      <c r="O2610" t="str">
        <f t="shared" si="310"/>
        <v>NA</v>
      </c>
      <c r="P2610" t="e">
        <v>#N/A</v>
      </c>
      <c r="Q2610" t="e">
        <v>#N/A</v>
      </c>
      <c r="R2610" t="str" cm="1">
        <f t="array" ref="R2610">INDEX($U$2:$U$6,ROUNDUP(K2610/$T$2,0))</f>
        <v>60-80%</v>
      </c>
      <c r="V2610">
        <v>0</v>
      </c>
    </row>
    <row r="2611" spans="1:22" x14ac:dyDescent="0.25">
      <c r="A2611" s="26">
        <v>6642</v>
      </c>
      <c r="B2611" s="96" t="s">
        <v>5072</v>
      </c>
      <c r="C2611">
        <v>162821702</v>
      </c>
      <c r="D2611" t="s">
        <v>1524</v>
      </c>
      <c r="E2611">
        <v>1955.4877072013001</v>
      </c>
      <c r="F2611">
        <f t="shared" si="304"/>
        <v>1.2153435097584213</v>
      </c>
      <c r="G2611" s="27">
        <v>15</v>
      </c>
      <c r="H2611">
        <f t="shared" si="305"/>
        <v>1.4106104225522942E-2</v>
      </c>
      <c r="I2611">
        <f t="shared" si="306"/>
        <v>1.7143762218465149E-2</v>
      </c>
      <c r="J2611" s="97">
        <v>1.1429174812310099E-3</v>
      </c>
      <c r="K2611" s="98">
        <v>2610</v>
      </c>
      <c r="L2611">
        <f t="shared" si="307"/>
        <v>24222.514957168165</v>
      </c>
      <c r="M2611">
        <f t="shared" si="308"/>
        <v>10.599260148896287</v>
      </c>
      <c r="N2611" t="e">
        <f t="shared" si="309"/>
        <v>#N/A</v>
      </c>
      <c r="O2611" t="str">
        <f t="shared" si="310"/>
        <v>NA</v>
      </c>
      <c r="P2611" t="e">
        <v>#N/A</v>
      </c>
      <c r="Q2611" t="e">
        <v>#N/A</v>
      </c>
      <c r="R2611" t="str" cm="1">
        <f t="array" ref="R2611">INDEX($U$2:$U$6,ROUNDUP(K2611/$T$2,0))</f>
        <v>60-80%</v>
      </c>
      <c r="V2611">
        <v>0</v>
      </c>
    </row>
    <row r="2612" spans="1:22" x14ac:dyDescent="0.25">
      <c r="A2612" s="26">
        <v>10129</v>
      </c>
      <c r="B2612" s="96" t="s">
        <v>5073</v>
      </c>
      <c r="C2612">
        <v>14341103</v>
      </c>
      <c r="D2612" t="s">
        <v>3445</v>
      </c>
      <c r="E2612">
        <v>866.51246608827205</v>
      </c>
      <c r="F2612">
        <f t="shared" si="304"/>
        <v>0.53854099819034928</v>
      </c>
      <c r="G2612" s="27">
        <v>4</v>
      </c>
      <c r="H2612">
        <f t="shared" si="305"/>
        <v>8.4465150213277034E-3</v>
      </c>
      <c r="I2612">
        <f t="shared" si="306"/>
        <v>4.5487946308156004E-3</v>
      </c>
      <c r="J2612" s="97">
        <v>1.1371986577039001E-3</v>
      </c>
      <c r="K2612" s="98">
        <v>2611</v>
      </c>
      <c r="L2612">
        <f t="shared" si="307"/>
        <v>24223.053498166355</v>
      </c>
      <c r="M2612">
        <f t="shared" si="308"/>
        <v>10.594711354265471</v>
      </c>
      <c r="N2612" t="e">
        <f t="shared" si="309"/>
        <v>#N/A</v>
      </c>
      <c r="O2612" t="str">
        <f t="shared" si="310"/>
        <v>NA</v>
      </c>
      <c r="P2612" t="e">
        <v>#N/A</v>
      </c>
      <c r="Q2612" t="e">
        <v>#N/A</v>
      </c>
      <c r="R2612" t="str" cm="1">
        <f t="array" ref="R2612">INDEX($U$2:$U$6,ROUNDUP(K2612/$T$2,0))</f>
        <v>60-80%</v>
      </c>
      <c r="V2612">
        <v>0</v>
      </c>
    </row>
    <row r="2613" spans="1:22" x14ac:dyDescent="0.25">
      <c r="A2613" s="26">
        <v>2575</v>
      </c>
      <c r="B2613" s="96" t="s">
        <v>1971</v>
      </c>
      <c r="C2613">
        <v>43081101</v>
      </c>
      <c r="D2613" t="s">
        <v>1863</v>
      </c>
      <c r="E2613">
        <v>3994.4824843582301</v>
      </c>
      <c r="F2613">
        <f t="shared" si="304"/>
        <v>2.4825870008441453</v>
      </c>
      <c r="G2613" s="27">
        <v>104</v>
      </c>
      <c r="H2613">
        <f t="shared" si="305"/>
        <v>4.7061269923618677E-2</v>
      </c>
      <c r="I2613">
        <f t="shared" si="306"/>
        <v>0.11683369695559327</v>
      </c>
      <c r="J2613" s="97">
        <v>1.1234009322653199E-3</v>
      </c>
      <c r="K2613" s="98">
        <v>2612</v>
      </c>
      <c r="L2613">
        <f t="shared" si="307"/>
        <v>24225.536085167198</v>
      </c>
      <c r="M2613">
        <f t="shared" si="308"/>
        <v>10.477877657309877</v>
      </c>
      <c r="N2613" t="e">
        <f t="shared" si="309"/>
        <v>#N/A</v>
      </c>
      <c r="O2613" t="str">
        <f t="shared" si="310"/>
        <v>NA</v>
      </c>
      <c r="P2613" t="e">
        <v>#N/A</v>
      </c>
      <c r="Q2613" t="e">
        <v>#N/A</v>
      </c>
      <c r="R2613" t="str" cm="1">
        <f t="array" ref="R2613">INDEX($U$2:$U$6,ROUNDUP(K2613/$T$2,0))</f>
        <v>60-80%</v>
      </c>
      <c r="V2613">
        <v>0</v>
      </c>
    </row>
    <row r="2614" spans="1:22" x14ac:dyDescent="0.25">
      <c r="A2614" s="26">
        <v>2609</v>
      </c>
      <c r="B2614" s="96" t="s">
        <v>5074</v>
      </c>
      <c r="C2614">
        <v>42091102</v>
      </c>
      <c r="D2614" t="s">
        <v>1528</v>
      </c>
      <c r="E2614">
        <v>7373.1309885546598</v>
      </c>
      <c r="F2614">
        <f t="shared" si="304"/>
        <v>4.5824306951862397</v>
      </c>
      <c r="G2614" s="27">
        <v>54</v>
      </c>
      <c r="H2614">
        <f t="shared" si="305"/>
        <v>1.3181031373619732E-2</v>
      </c>
      <c r="I2614">
        <f t="shared" si="306"/>
        <v>6.0401162760687903E-2</v>
      </c>
      <c r="J2614" s="97">
        <v>1.1185400511238501E-3</v>
      </c>
      <c r="K2614" s="98">
        <v>2613</v>
      </c>
      <c r="L2614">
        <f t="shared" si="307"/>
        <v>24230.118515862385</v>
      </c>
      <c r="M2614">
        <f t="shared" si="308"/>
        <v>10.41747649454919</v>
      </c>
      <c r="N2614" t="e">
        <f t="shared" si="309"/>
        <v>#N/A</v>
      </c>
      <c r="O2614" t="str">
        <f t="shared" si="310"/>
        <v>NA</v>
      </c>
      <c r="P2614" t="e">
        <v>#N/A</v>
      </c>
      <c r="Q2614" t="e">
        <v>#N/A</v>
      </c>
      <c r="R2614" t="str" cm="1">
        <f t="array" ref="R2614">INDEX($U$2:$U$6,ROUNDUP(K2614/$T$2,0))</f>
        <v>60-80%</v>
      </c>
      <c r="V2614">
        <v>0</v>
      </c>
    </row>
    <row r="2615" spans="1:22" x14ac:dyDescent="0.25">
      <c r="A2615" s="26">
        <v>8405</v>
      </c>
      <c r="B2615" s="96" t="s">
        <v>1649</v>
      </c>
      <c r="C2615">
        <v>42811111</v>
      </c>
      <c r="D2615" t="s">
        <v>1030</v>
      </c>
      <c r="E2615">
        <v>4953.3762481641697</v>
      </c>
      <c r="F2615">
        <f t="shared" si="304"/>
        <v>3.0785433487657983</v>
      </c>
      <c r="G2615" s="27">
        <v>42</v>
      </c>
      <c r="H2615">
        <f t="shared" si="305"/>
        <v>1.5189593880899003E-2</v>
      </c>
      <c r="I2615">
        <f t="shared" si="306"/>
        <v>4.6761823212495293E-2</v>
      </c>
      <c r="J2615" s="97">
        <v>1.1133767431546499E-3</v>
      </c>
      <c r="K2615" s="98">
        <v>2614</v>
      </c>
      <c r="L2615">
        <f t="shared" si="307"/>
        <v>24233.19705921115</v>
      </c>
      <c r="M2615">
        <f t="shared" si="308"/>
        <v>10.370714671336694</v>
      </c>
      <c r="N2615" t="e">
        <f t="shared" si="309"/>
        <v>#N/A</v>
      </c>
      <c r="O2615" t="str">
        <f t="shared" si="310"/>
        <v>NA</v>
      </c>
      <c r="P2615" t="e">
        <v>#N/A</v>
      </c>
      <c r="Q2615" t="e">
        <v>#N/A</v>
      </c>
      <c r="R2615" t="str" cm="1">
        <f t="array" ref="R2615">INDEX($U$2:$U$6,ROUNDUP(K2615/$T$2,0))</f>
        <v>60-80%</v>
      </c>
      <c r="V2615">
        <v>0</v>
      </c>
    </row>
    <row r="2616" spans="1:22" x14ac:dyDescent="0.25">
      <c r="A2616" s="26">
        <v>1947</v>
      </c>
      <c r="B2616" s="96" t="s">
        <v>3417</v>
      </c>
      <c r="C2616">
        <v>83692104</v>
      </c>
      <c r="D2616" t="s">
        <v>1679</v>
      </c>
      <c r="E2616">
        <v>1585.2477129945</v>
      </c>
      <c r="F2616">
        <f t="shared" si="304"/>
        <v>0.98523785767215666</v>
      </c>
      <c r="G2616" s="27">
        <v>149</v>
      </c>
      <c r="H2616">
        <f t="shared" si="305"/>
        <v>0.16826150174357593</v>
      </c>
      <c r="I2616">
        <f t="shared" si="306"/>
        <v>0.16577760150654061</v>
      </c>
      <c r="J2616" s="97">
        <v>1.11260135239289E-3</v>
      </c>
      <c r="K2616" s="98">
        <v>2615</v>
      </c>
      <c r="L2616">
        <f t="shared" si="307"/>
        <v>24234.182297068823</v>
      </c>
      <c r="M2616">
        <f t="shared" si="308"/>
        <v>10.204937069830153</v>
      </c>
      <c r="N2616" t="e">
        <f t="shared" si="309"/>
        <v>#N/A</v>
      </c>
      <c r="O2616" t="str">
        <f t="shared" si="310"/>
        <v>NA</v>
      </c>
      <c r="P2616" t="e">
        <v>#N/A</v>
      </c>
      <c r="Q2616" t="e">
        <v>#N/A</v>
      </c>
      <c r="R2616" t="str" cm="1">
        <f t="array" ref="R2616">INDEX($U$2:$U$6,ROUNDUP(K2616/$T$2,0))</f>
        <v>60-80%</v>
      </c>
      <c r="V2616">
        <v>0</v>
      </c>
    </row>
    <row r="2617" spans="1:22" x14ac:dyDescent="0.25">
      <c r="A2617" s="26">
        <v>6789</v>
      </c>
      <c r="B2617" s="96" t="s">
        <v>2501</v>
      </c>
      <c r="C2617">
        <v>42091102</v>
      </c>
      <c r="D2617" t="s">
        <v>1528</v>
      </c>
      <c r="E2617">
        <v>3291.1127531327902</v>
      </c>
      <c r="F2617">
        <f t="shared" si="304"/>
        <v>2.0454398714311934</v>
      </c>
      <c r="G2617" s="27">
        <v>25</v>
      </c>
      <c r="H2617">
        <f t="shared" si="305"/>
        <v>1.3531197582759051E-2</v>
      </c>
      <c r="I2617">
        <f t="shared" si="306"/>
        <v>2.767725104398875E-2</v>
      </c>
      <c r="J2617" s="97">
        <v>1.1070900417595501E-3</v>
      </c>
      <c r="K2617" s="98">
        <v>2616</v>
      </c>
      <c r="L2617">
        <f t="shared" si="307"/>
        <v>24236.227736940255</v>
      </c>
      <c r="M2617">
        <f t="shared" si="308"/>
        <v>10.177259818786165</v>
      </c>
      <c r="N2617" t="e">
        <f t="shared" si="309"/>
        <v>#N/A</v>
      </c>
      <c r="O2617" t="str">
        <f t="shared" si="310"/>
        <v>NA</v>
      </c>
      <c r="P2617" t="e">
        <v>#N/A</v>
      </c>
      <c r="Q2617" t="e">
        <v>#N/A</v>
      </c>
      <c r="R2617" t="str" cm="1">
        <f t="array" ref="R2617">INDEX($U$2:$U$6,ROUNDUP(K2617/$T$2,0))</f>
        <v>60-80%</v>
      </c>
      <c r="V2617">
        <v>0</v>
      </c>
    </row>
    <row r="2618" spans="1:22" x14ac:dyDescent="0.25">
      <c r="A2618" s="26">
        <v>10452</v>
      </c>
      <c r="B2618" s="96" t="s">
        <v>5075</v>
      </c>
      <c r="C2618">
        <v>103732101</v>
      </c>
      <c r="D2618" t="s">
        <v>940</v>
      </c>
      <c r="E2618">
        <v>3463.9370574396698</v>
      </c>
      <c r="F2618">
        <f t="shared" si="304"/>
        <v>2.1528508747294404</v>
      </c>
      <c r="G2618" s="27">
        <v>20</v>
      </c>
      <c r="H2618">
        <f t="shared" si="305"/>
        <v>1.0254720983787562E-2</v>
      </c>
      <c r="I2618">
        <f t="shared" si="306"/>
        <v>2.2076885040053399E-2</v>
      </c>
      <c r="J2618" s="97">
        <v>1.1038442520026699E-3</v>
      </c>
      <c r="K2618" s="98">
        <v>2617</v>
      </c>
      <c r="L2618">
        <f t="shared" si="307"/>
        <v>24238.380587814983</v>
      </c>
      <c r="M2618">
        <f t="shared" si="308"/>
        <v>10.155182933746111</v>
      </c>
      <c r="N2618" t="e">
        <f t="shared" si="309"/>
        <v>#N/A</v>
      </c>
      <c r="O2618" t="str">
        <f t="shared" si="310"/>
        <v>NA</v>
      </c>
      <c r="P2618" t="e">
        <v>#N/A</v>
      </c>
      <c r="Q2618" t="e">
        <v>#N/A</v>
      </c>
      <c r="R2618" t="str" cm="1">
        <f t="array" ref="R2618">INDEX($U$2:$U$6,ROUNDUP(K2618/$T$2,0))</f>
        <v>60-80%</v>
      </c>
      <c r="V2618">
        <v>0</v>
      </c>
    </row>
    <row r="2619" spans="1:22" x14ac:dyDescent="0.25">
      <c r="A2619" s="26">
        <v>3881</v>
      </c>
      <c r="B2619" s="96" t="s">
        <v>2805</v>
      </c>
      <c r="C2619">
        <v>162991102</v>
      </c>
      <c r="D2619" t="s">
        <v>692</v>
      </c>
      <c r="E2619">
        <v>1956.9061388130699</v>
      </c>
      <c r="F2619">
        <f t="shared" si="304"/>
        <v>1.2162250707352826</v>
      </c>
      <c r="G2619" s="27">
        <v>78</v>
      </c>
      <c r="H2619">
        <f t="shared" si="305"/>
        <v>7.047262527849564E-2</v>
      </c>
      <c r="I2619">
        <f t="shared" si="306"/>
        <v>8.5710573664239426E-2</v>
      </c>
      <c r="J2619" s="97">
        <v>1.0988535085158901E-3</v>
      </c>
      <c r="K2619" s="98">
        <v>2618</v>
      </c>
      <c r="L2619">
        <f t="shared" si="307"/>
        <v>24239.59681288572</v>
      </c>
      <c r="M2619">
        <f t="shared" si="308"/>
        <v>10.069472360081871</v>
      </c>
      <c r="N2619" t="e">
        <f t="shared" si="309"/>
        <v>#N/A</v>
      </c>
      <c r="O2619" t="str">
        <f t="shared" si="310"/>
        <v>NA</v>
      </c>
      <c r="P2619" t="e">
        <v>#N/A</v>
      </c>
      <c r="Q2619" t="e">
        <v>#N/A</v>
      </c>
      <c r="R2619" t="str" cm="1">
        <f t="array" ref="R2619">INDEX($U$2:$U$6,ROUNDUP(K2619/$T$2,0))</f>
        <v>60-80%</v>
      </c>
      <c r="V2619">
        <v>0</v>
      </c>
    </row>
    <row r="2620" spans="1:22" x14ac:dyDescent="0.25">
      <c r="A2620" s="26">
        <v>656</v>
      </c>
      <c r="B2620" s="96" t="s">
        <v>5076</v>
      </c>
      <c r="C2620">
        <v>13801105</v>
      </c>
      <c r="D2620" t="s">
        <v>2702</v>
      </c>
      <c r="E2620">
        <v>9244.2641538707503</v>
      </c>
      <c r="F2620">
        <f t="shared" si="304"/>
        <v>5.7453475163895282</v>
      </c>
      <c r="G2620" s="27">
        <v>121</v>
      </c>
      <c r="H2620">
        <f t="shared" si="305"/>
        <v>2.2703254236687412E-2</v>
      </c>
      <c r="I2620">
        <f t="shared" si="306"/>
        <v>0.13043808534271206</v>
      </c>
      <c r="J2620" s="97">
        <v>1.0780007053116699E-3</v>
      </c>
      <c r="K2620" s="98">
        <v>2619</v>
      </c>
      <c r="L2620">
        <f t="shared" si="307"/>
        <v>24245.34216040211</v>
      </c>
      <c r="M2620">
        <f t="shared" si="308"/>
        <v>9.9390342747391589</v>
      </c>
      <c r="N2620" t="e">
        <f t="shared" si="309"/>
        <v>#N/A</v>
      </c>
      <c r="O2620" t="str">
        <f t="shared" si="310"/>
        <v>NA</v>
      </c>
      <c r="P2620" t="e">
        <v>#N/A</v>
      </c>
      <c r="Q2620" t="e">
        <v>#N/A</v>
      </c>
      <c r="R2620" t="str" cm="1">
        <f t="array" ref="R2620">INDEX($U$2:$U$6,ROUNDUP(K2620/$T$2,0))</f>
        <v>60-80%</v>
      </c>
      <c r="V2620">
        <v>0</v>
      </c>
    </row>
    <row r="2621" spans="1:22" x14ac:dyDescent="0.25">
      <c r="A2621" s="26">
        <v>7044</v>
      </c>
      <c r="B2621" s="96" t="s">
        <v>1955</v>
      </c>
      <c r="C2621">
        <v>163692102</v>
      </c>
      <c r="D2621" t="s">
        <v>1324</v>
      </c>
      <c r="E2621">
        <v>8287.4088839241504</v>
      </c>
      <c r="F2621">
        <f t="shared" si="304"/>
        <v>5.1506581006365133</v>
      </c>
      <c r="G2621" s="27">
        <v>49</v>
      </c>
      <c r="H2621">
        <f t="shared" si="305"/>
        <v>1.0134203339019963E-2</v>
      </c>
      <c r="I2621">
        <f t="shared" si="306"/>
        <v>5.2197816521620775E-2</v>
      </c>
      <c r="J2621" s="97">
        <v>1.0652615616657301E-3</v>
      </c>
      <c r="K2621" s="98">
        <v>2620</v>
      </c>
      <c r="L2621">
        <f t="shared" si="307"/>
        <v>24250.492818502746</v>
      </c>
      <c r="M2621">
        <f t="shared" si="308"/>
        <v>9.8868364582175374</v>
      </c>
      <c r="N2621" t="e">
        <f t="shared" si="309"/>
        <v>#N/A</v>
      </c>
      <c r="O2621" t="str">
        <f t="shared" si="310"/>
        <v>NA</v>
      </c>
      <c r="P2621" t="e">
        <v>#N/A</v>
      </c>
      <c r="Q2621" t="e">
        <v>#N/A</v>
      </c>
      <c r="R2621" t="str" cm="1">
        <f t="array" ref="R2621">INDEX($U$2:$U$6,ROUNDUP(K2621/$T$2,0))</f>
        <v>60-80%</v>
      </c>
      <c r="V2621">
        <v>0</v>
      </c>
    </row>
    <row r="2622" spans="1:22" x14ac:dyDescent="0.25">
      <c r="A2622" s="26">
        <v>1866</v>
      </c>
      <c r="B2622" s="96" t="s">
        <v>144</v>
      </c>
      <c r="C2622">
        <v>152691104</v>
      </c>
      <c r="D2622" t="s">
        <v>688</v>
      </c>
      <c r="E2622">
        <v>9353.8420351348504</v>
      </c>
      <c r="F2622">
        <f t="shared" si="304"/>
        <v>5.8134506122652896</v>
      </c>
      <c r="G2622" s="27">
        <v>80</v>
      </c>
      <c r="H2622">
        <f t="shared" si="305"/>
        <v>1.4452918101588406E-2</v>
      </c>
      <c r="I2622">
        <f t="shared" si="306"/>
        <v>8.4021325586699211E-2</v>
      </c>
      <c r="J2622" s="97">
        <v>1.0502665698337401E-3</v>
      </c>
      <c r="K2622" s="98">
        <v>2621</v>
      </c>
      <c r="L2622">
        <f t="shared" si="307"/>
        <v>24256.306269115012</v>
      </c>
      <c r="M2622">
        <f t="shared" si="308"/>
        <v>9.8028151326308386</v>
      </c>
      <c r="N2622">
        <f t="shared" si="309"/>
        <v>9.8028151326308386</v>
      </c>
      <c r="O2622" t="str">
        <f t="shared" si="310"/>
        <v>HIGGINS 1104842642</v>
      </c>
      <c r="P2622" t="e">
        <v>#N/A</v>
      </c>
      <c r="Q2622" t="e">
        <v>#N/A</v>
      </c>
      <c r="R2622" t="str" cm="1">
        <f t="array" ref="R2622">INDEX($U$2:$U$6,ROUNDUP(K2622/$T$2,0))</f>
        <v>60-80%</v>
      </c>
      <c r="V2622">
        <v>0</v>
      </c>
    </row>
    <row r="2623" spans="1:22" x14ac:dyDescent="0.25">
      <c r="A2623" s="26">
        <v>1316</v>
      </c>
      <c r="B2623" s="96" t="s">
        <v>5077</v>
      </c>
      <c r="C2623">
        <v>152431101</v>
      </c>
      <c r="D2623" t="s">
        <v>1381</v>
      </c>
      <c r="E2623">
        <v>5676.9516639472904</v>
      </c>
      <c r="F2623">
        <f t="shared" si="304"/>
        <v>3.5282483927577939</v>
      </c>
      <c r="G2623" s="27">
        <v>72</v>
      </c>
      <c r="H2623">
        <f t="shared" si="305"/>
        <v>2.1431510421409394E-2</v>
      </c>
      <c r="I2623">
        <f t="shared" si="306"/>
        <v>7.5615692198709603E-2</v>
      </c>
      <c r="J2623" s="97">
        <v>1.0502179472043E-3</v>
      </c>
      <c r="K2623" s="98">
        <v>2622</v>
      </c>
      <c r="L2623">
        <f t="shared" si="307"/>
        <v>24259.83451750777</v>
      </c>
      <c r="M2623">
        <f t="shared" si="308"/>
        <v>9.7271994404321287</v>
      </c>
      <c r="N2623" t="e">
        <f t="shared" si="309"/>
        <v>#N/A</v>
      </c>
      <c r="O2623" t="str">
        <f t="shared" si="310"/>
        <v>NA</v>
      </c>
      <c r="P2623" t="e">
        <v>#N/A</v>
      </c>
      <c r="Q2623" t="e">
        <v>#N/A</v>
      </c>
      <c r="R2623" t="str" cm="1">
        <f t="array" ref="R2623">INDEX($U$2:$U$6,ROUNDUP(K2623/$T$2,0))</f>
        <v>60-80%</v>
      </c>
      <c r="V2623">
        <v>0</v>
      </c>
    </row>
    <row r="2624" spans="1:22" x14ac:dyDescent="0.25">
      <c r="A2624" s="26">
        <v>8148</v>
      </c>
      <c r="B2624" s="96" t="s">
        <v>5078</v>
      </c>
      <c r="C2624">
        <v>163661702</v>
      </c>
      <c r="D2624" t="s">
        <v>1706</v>
      </c>
      <c r="E2624">
        <v>4459.8848280256898</v>
      </c>
      <c r="F2624">
        <f t="shared" si="304"/>
        <v>2.7718364375548101</v>
      </c>
      <c r="G2624" s="27">
        <v>39</v>
      </c>
      <c r="H2624">
        <f t="shared" si="305"/>
        <v>1.475584797945685E-2</v>
      </c>
      <c r="I2624">
        <f t="shared" si="306"/>
        <v>4.0900797096478016E-2</v>
      </c>
      <c r="J2624" s="97">
        <v>1.04873838708918E-3</v>
      </c>
      <c r="K2624" s="98">
        <v>2623</v>
      </c>
      <c r="L2624">
        <f t="shared" si="307"/>
        <v>24262.606353945324</v>
      </c>
      <c r="M2624">
        <f t="shared" si="308"/>
        <v>9.6862986433356504</v>
      </c>
      <c r="N2624" t="e">
        <f t="shared" si="309"/>
        <v>#N/A</v>
      </c>
      <c r="O2624" t="str">
        <f t="shared" si="310"/>
        <v>NA</v>
      </c>
      <c r="P2624" t="e">
        <v>#N/A</v>
      </c>
      <c r="Q2624" t="e">
        <v>#N/A</v>
      </c>
      <c r="R2624" t="str" cm="1">
        <f t="array" ref="R2624">INDEX($U$2:$U$6,ROUNDUP(K2624/$T$2,0))</f>
        <v>60-80%</v>
      </c>
      <c r="V2624">
        <v>0</v>
      </c>
    </row>
    <row r="2625" spans="1:22" x14ac:dyDescent="0.25">
      <c r="A2625" s="26">
        <v>4763</v>
      </c>
      <c r="B2625" s="96" t="s">
        <v>3350</v>
      </c>
      <c r="C2625">
        <v>22721107</v>
      </c>
      <c r="D2625" t="s">
        <v>2799</v>
      </c>
      <c r="E2625">
        <v>0</v>
      </c>
      <c r="F2625">
        <f t="shared" si="304"/>
        <v>0</v>
      </c>
      <c r="G2625" s="27">
        <v>30</v>
      </c>
      <c r="H2625" t="e">
        <f t="shared" si="305"/>
        <v>#DIV/0!</v>
      </c>
      <c r="I2625">
        <f t="shared" si="306"/>
        <v>3.0538724032053603E-2</v>
      </c>
      <c r="J2625" s="97">
        <v>1.0179574677351201E-3</v>
      </c>
      <c r="K2625" s="98">
        <v>2624</v>
      </c>
      <c r="L2625">
        <f t="shared" si="307"/>
        <v>24262.606353945324</v>
      </c>
      <c r="M2625">
        <f t="shared" si="308"/>
        <v>9.6557599193035966</v>
      </c>
      <c r="N2625" t="e">
        <f t="shared" si="309"/>
        <v>#N/A</v>
      </c>
      <c r="O2625" t="str">
        <f t="shared" si="310"/>
        <v>NA</v>
      </c>
      <c r="P2625" t="e">
        <v>#N/A</v>
      </c>
      <c r="Q2625" t="e">
        <v>#N/A</v>
      </c>
      <c r="R2625" t="str" cm="1">
        <f t="array" ref="R2625">INDEX($U$2:$U$6,ROUNDUP(K2625/$T$2,0))</f>
        <v>60-80%</v>
      </c>
      <c r="V2625">
        <v>0</v>
      </c>
    </row>
    <row r="2626" spans="1:22" x14ac:dyDescent="0.25">
      <c r="A2626" s="26">
        <v>10287</v>
      </c>
      <c r="B2626" s="96" t="s">
        <v>3710</v>
      </c>
      <c r="C2626">
        <v>254061102</v>
      </c>
      <c r="D2626" t="s">
        <v>1014</v>
      </c>
      <c r="E2626">
        <v>1075.40712257581</v>
      </c>
      <c r="F2626">
        <f t="shared" si="304"/>
        <v>0.66836987108502799</v>
      </c>
      <c r="G2626" s="27">
        <v>8</v>
      </c>
      <c r="H2626">
        <f t="shared" si="305"/>
        <v>1.2120714946662638E-2</v>
      </c>
      <c r="I2626">
        <f t="shared" si="306"/>
        <v>8.10112068635928E-3</v>
      </c>
      <c r="J2626" s="97">
        <v>1.01264008579491E-3</v>
      </c>
      <c r="K2626" s="98">
        <v>2625</v>
      </c>
      <c r="L2626">
        <f t="shared" si="307"/>
        <v>24263.274723816408</v>
      </c>
      <c r="M2626">
        <f t="shared" si="308"/>
        <v>9.647658798617238</v>
      </c>
      <c r="N2626" t="e">
        <f t="shared" si="309"/>
        <v>#N/A</v>
      </c>
      <c r="O2626" t="str">
        <f t="shared" si="310"/>
        <v>NA</v>
      </c>
      <c r="P2626" t="e">
        <v>#N/A</v>
      </c>
      <c r="Q2626" t="e">
        <v>#N/A</v>
      </c>
      <c r="R2626" t="str" cm="1">
        <f t="array" ref="R2626">INDEX($U$2:$U$6,ROUNDUP(K2626/$T$2,0))</f>
        <v>60-80%</v>
      </c>
      <c r="V2626">
        <v>0</v>
      </c>
    </row>
    <row r="2627" spans="1:22" x14ac:dyDescent="0.25">
      <c r="A2627" s="26">
        <v>9998</v>
      </c>
      <c r="B2627" s="96" t="s">
        <v>5079</v>
      </c>
      <c r="C2627">
        <v>14692102</v>
      </c>
      <c r="D2627" t="s">
        <v>2696</v>
      </c>
      <c r="E2627">
        <v>567.616138830208</v>
      </c>
      <c r="F2627">
        <f t="shared" ref="F2627:F2690" si="311">E2627/1609</f>
        <v>0.35277572332517587</v>
      </c>
      <c r="G2627" s="27">
        <v>24</v>
      </c>
      <c r="H2627">
        <f t="shared" ref="H2627:H2690" si="312">I2627/F2627</f>
        <v>6.8877800134697936E-2</v>
      </c>
      <c r="I2627">
        <f t="shared" ref="I2627:I2690" si="313">IFERROR(J2627*G2627,0)</f>
        <v>2.4298415763564962E-2</v>
      </c>
      <c r="J2627" s="97">
        <v>1.0124339901485401E-3</v>
      </c>
      <c r="K2627" s="98">
        <v>2626</v>
      </c>
      <c r="L2627">
        <f t="shared" ref="L2627:L2690" si="314">L2626+F2627</f>
        <v>24263.627499539733</v>
      </c>
      <c r="M2627">
        <f t="shared" ref="M2627:M2690" si="315">M2626-I2627</f>
        <v>9.6233603828536722</v>
      </c>
      <c r="N2627" t="e">
        <f t="shared" ref="N2627:N2690" si="316">IF(B2627=O2627,M2627,NA())</f>
        <v>#N/A</v>
      </c>
      <c r="O2627" t="str">
        <f t="shared" ref="O2627:O2690" si="317">IFERROR(VLOOKUP(B2627,$AE$2:$AE$420,1,FALSE),"NA")</f>
        <v>NA</v>
      </c>
      <c r="P2627" t="e">
        <v>#N/A</v>
      </c>
      <c r="Q2627" t="e">
        <v>#N/A</v>
      </c>
      <c r="R2627" t="str" cm="1">
        <f t="array" ref="R2627">INDEX($U$2:$U$6,ROUNDUP(K2627/$T$2,0))</f>
        <v>60-80%</v>
      </c>
      <c r="V2627">
        <v>0</v>
      </c>
    </row>
    <row r="2628" spans="1:22" x14ac:dyDescent="0.25">
      <c r="A2628" s="26">
        <v>1937</v>
      </c>
      <c r="B2628" s="96" t="s">
        <v>3053</v>
      </c>
      <c r="C2628">
        <v>83371107</v>
      </c>
      <c r="D2628" t="s">
        <v>1638</v>
      </c>
      <c r="E2628">
        <v>12044.648132776099</v>
      </c>
      <c r="F2628">
        <f t="shared" si="311"/>
        <v>7.4857974722039149</v>
      </c>
      <c r="G2628" s="27">
        <v>86</v>
      </c>
      <c r="H2628">
        <f t="shared" si="312"/>
        <v>1.1600312167010875E-2</v>
      </c>
      <c r="I2628">
        <f t="shared" si="313"/>
        <v>8.6837587496586335E-2</v>
      </c>
      <c r="J2628" s="97">
        <v>1.00973938949519E-3</v>
      </c>
      <c r="K2628" s="98">
        <v>2627</v>
      </c>
      <c r="L2628">
        <f t="shared" si="314"/>
        <v>24271.113297011936</v>
      </c>
      <c r="M2628">
        <f t="shared" si="315"/>
        <v>9.5365227953570866</v>
      </c>
      <c r="N2628" t="e">
        <f t="shared" si="316"/>
        <v>#N/A</v>
      </c>
      <c r="O2628" t="str">
        <f t="shared" si="317"/>
        <v>NA</v>
      </c>
      <c r="P2628" t="e">
        <v>#N/A</v>
      </c>
      <c r="Q2628" t="e">
        <v>#N/A</v>
      </c>
      <c r="R2628" t="str" cm="1">
        <f t="array" ref="R2628">INDEX($U$2:$U$6,ROUNDUP(K2628/$T$2,0))</f>
        <v>60-80%</v>
      </c>
      <c r="V2628">
        <v>0</v>
      </c>
    </row>
    <row r="2629" spans="1:22" x14ac:dyDescent="0.25">
      <c r="A2629" s="26">
        <v>3</v>
      </c>
      <c r="B2629" s="96" t="s">
        <v>2037</v>
      </c>
      <c r="C2629">
        <v>152691104</v>
      </c>
      <c r="D2629" t="s">
        <v>688</v>
      </c>
      <c r="E2629">
        <v>6024.2456307666298</v>
      </c>
      <c r="F2629">
        <f t="shared" si="311"/>
        <v>3.7440929961259353</v>
      </c>
      <c r="G2629" s="27">
        <v>57</v>
      </c>
      <c r="H2629">
        <f t="shared" si="312"/>
        <v>1.5339117196173497E-2</v>
      </c>
      <c r="I2629">
        <f t="shared" si="313"/>
        <v>5.7431081260948084E-2</v>
      </c>
      <c r="J2629" s="97">
        <v>1.0075628291394401E-3</v>
      </c>
      <c r="K2629" s="98">
        <v>2628</v>
      </c>
      <c r="L2629">
        <f t="shared" si="314"/>
        <v>24274.857390008063</v>
      </c>
      <c r="M2629">
        <f t="shared" si="315"/>
        <v>9.479091714096139</v>
      </c>
      <c r="N2629" t="e">
        <f t="shared" si="316"/>
        <v>#N/A</v>
      </c>
      <c r="O2629" t="str">
        <f t="shared" si="317"/>
        <v>NA</v>
      </c>
      <c r="P2629" t="e">
        <v>#N/A</v>
      </c>
      <c r="Q2629" t="e">
        <v>#N/A</v>
      </c>
      <c r="R2629" t="str" cm="1">
        <f t="array" ref="R2629">INDEX($U$2:$U$6,ROUNDUP(K2629/$T$2,0))</f>
        <v>60-80%</v>
      </c>
      <c r="V2629">
        <v>0</v>
      </c>
    </row>
    <row r="2630" spans="1:22" x14ac:dyDescent="0.25">
      <c r="A2630" s="26">
        <v>7928</v>
      </c>
      <c r="B2630" s="96" t="s">
        <v>2392</v>
      </c>
      <c r="C2630">
        <v>152241101</v>
      </c>
      <c r="D2630" t="s">
        <v>570</v>
      </c>
      <c r="E2630">
        <v>5029.61936638725</v>
      </c>
      <c r="F2630">
        <f t="shared" si="311"/>
        <v>3.1259287547465817</v>
      </c>
      <c r="G2630" s="27">
        <v>41</v>
      </c>
      <c r="H2630">
        <f t="shared" si="312"/>
        <v>1.3203762650907166E-2</v>
      </c>
      <c r="I2630">
        <f t="shared" si="313"/>
        <v>4.1274021341319661E-2</v>
      </c>
      <c r="J2630" s="97">
        <v>1.00668344734926E-3</v>
      </c>
      <c r="K2630" s="98">
        <v>2629</v>
      </c>
      <c r="L2630">
        <f t="shared" si="314"/>
        <v>24277.98331876281</v>
      </c>
      <c r="M2630">
        <f t="shared" si="315"/>
        <v>9.4378176927548196</v>
      </c>
      <c r="N2630" t="e">
        <f t="shared" si="316"/>
        <v>#N/A</v>
      </c>
      <c r="O2630" t="str">
        <f t="shared" si="317"/>
        <v>NA</v>
      </c>
      <c r="P2630" t="e">
        <v>#N/A</v>
      </c>
      <c r="Q2630" t="e">
        <v>#N/A</v>
      </c>
      <c r="R2630" t="str" cm="1">
        <f t="array" ref="R2630">INDEX($U$2:$U$6,ROUNDUP(K2630/$T$2,0))</f>
        <v>60-80%</v>
      </c>
      <c r="V2630">
        <v>0</v>
      </c>
    </row>
    <row r="2631" spans="1:22" x14ac:dyDescent="0.25">
      <c r="A2631" s="26">
        <v>5582</v>
      </c>
      <c r="B2631" s="96" t="s">
        <v>5080</v>
      </c>
      <c r="C2631">
        <v>152291101</v>
      </c>
      <c r="D2631" t="s">
        <v>3037</v>
      </c>
      <c r="E2631">
        <v>28123.7557667293</v>
      </c>
      <c r="F2631">
        <f t="shared" si="311"/>
        <v>17.47902782270311</v>
      </c>
      <c r="G2631" s="27">
        <v>148</v>
      </c>
      <c r="H2631">
        <f t="shared" si="312"/>
        <v>8.5222603613266303E-3</v>
      </c>
      <c r="I2631">
        <f t="shared" si="313"/>
        <v>0.14896082596794802</v>
      </c>
      <c r="J2631" s="97">
        <v>1.0064920673510001E-3</v>
      </c>
      <c r="K2631" s="98">
        <v>2630</v>
      </c>
      <c r="L2631">
        <f t="shared" si="314"/>
        <v>24295.462346585515</v>
      </c>
      <c r="M2631">
        <f t="shared" si="315"/>
        <v>9.2888568667868725</v>
      </c>
      <c r="N2631" t="e">
        <f t="shared" si="316"/>
        <v>#N/A</v>
      </c>
      <c r="O2631" t="str">
        <f t="shared" si="317"/>
        <v>NA</v>
      </c>
      <c r="P2631" t="e">
        <v>#N/A</v>
      </c>
      <c r="Q2631" t="e">
        <v>#N/A</v>
      </c>
      <c r="R2631" t="str" cm="1">
        <f t="array" ref="R2631">INDEX($U$2:$U$6,ROUNDUP(K2631/$T$2,0))</f>
        <v>60-80%</v>
      </c>
      <c r="V2631">
        <v>0</v>
      </c>
    </row>
    <row r="2632" spans="1:22" x14ac:dyDescent="0.25">
      <c r="A2632" s="26">
        <v>5935</v>
      </c>
      <c r="B2632" s="96" t="s">
        <v>5081</v>
      </c>
      <c r="C2632">
        <v>13801103</v>
      </c>
      <c r="D2632" t="s">
        <v>2665</v>
      </c>
      <c r="E2632">
        <v>2141.37084340301</v>
      </c>
      <c r="F2632">
        <f t="shared" si="311"/>
        <v>1.3308706298340647</v>
      </c>
      <c r="G2632" s="27">
        <v>82</v>
      </c>
      <c r="H2632">
        <f t="shared" si="312"/>
        <v>6.1971439907070588E-2</v>
      </c>
      <c r="I2632">
        <f t="shared" si="313"/>
        <v>8.2475969260846924E-2</v>
      </c>
      <c r="J2632" s="97">
        <v>1.0058045031810601E-3</v>
      </c>
      <c r="K2632" s="98">
        <v>2631</v>
      </c>
      <c r="L2632">
        <f t="shared" si="314"/>
        <v>24296.793217215349</v>
      </c>
      <c r="M2632">
        <f t="shared" si="315"/>
        <v>9.2063808975260262</v>
      </c>
      <c r="N2632" t="e">
        <f t="shared" si="316"/>
        <v>#N/A</v>
      </c>
      <c r="O2632" t="str">
        <f t="shared" si="317"/>
        <v>NA</v>
      </c>
      <c r="P2632" t="e">
        <v>#N/A</v>
      </c>
      <c r="Q2632" t="e">
        <v>#N/A</v>
      </c>
      <c r="R2632" t="str" cm="1">
        <f t="array" ref="R2632">INDEX($U$2:$U$6,ROUNDUP(K2632/$T$2,0))</f>
        <v>60-80%</v>
      </c>
      <c r="V2632">
        <v>0</v>
      </c>
    </row>
    <row r="2633" spans="1:22" x14ac:dyDescent="0.25">
      <c r="A2633" s="26">
        <v>6299</v>
      </c>
      <c r="B2633" s="96" t="s">
        <v>1907</v>
      </c>
      <c r="C2633">
        <v>163781705</v>
      </c>
      <c r="D2633" t="s">
        <v>1134</v>
      </c>
      <c r="E2633">
        <v>8240.0572957196491</v>
      </c>
      <c r="F2633">
        <f t="shared" si="311"/>
        <v>5.1212288972775939</v>
      </c>
      <c r="G2633" s="27">
        <v>57</v>
      </c>
      <c r="H2633">
        <f t="shared" si="312"/>
        <v>1.1164472577845495E-2</v>
      </c>
      <c r="I2633">
        <f t="shared" si="313"/>
        <v>5.717581958852562E-2</v>
      </c>
      <c r="J2633" s="97">
        <v>1.00308455418466E-3</v>
      </c>
      <c r="K2633" s="98">
        <v>2632</v>
      </c>
      <c r="L2633">
        <f t="shared" si="314"/>
        <v>24301.914446112627</v>
      </c>
      <c r="M2633">
        <f t="shared" si="315"/>
        <v>9.1492050779375003</v>
      </c>
      <c r="N2633" t="e">
        <f t="shared" si="316"/>
        <v>#N/A</v>
      </c>
      <c r="O2633" t="str">
        <f t="shared" si="317"/>
        <v>NA</v>
      </c>
      <c r="P2633" t="e">
        <v>#N/A</v>
      </c>
      <c r="Q2633" t="e">
        <v>#N/A</v>
      </c>
      <c r="R2633" t="str" cm="1">
        <f t="array" ref="R2633">INDEX($U$2:$U$6,ROUNDUP(K2633/$T$2,0))</f>
        <v>60-80%</v>
      </c>
      <c r="V2633">
        <v>0</v>
      </c>
    </row>
    <row r="2634" spans="1:22" x14ac:dyDescent="0.25">
      <c r="A2634" s="26">
        <v>2943</v>
      </c>
      <c r="B2634" s="96" t="s">
        <v>5082</v>
      </c>
      <c r="C2634">
        <v>83252105</v>
      </c>
      <c r="D2634" t="s">
        <v>2446</v>
      </c>
      <c r="E2634">
        <v>11980.8022194279</v>
      </c>
      <c r="F2634">
        <f t="shared" si="311"/>
        <v>7.4461169791348043</v>
      </c>
      <c r="G2634" s="27">
        <v>86</v>
      </c>
      <c r="H2634">
        <f t="shared" si="312"/>
        <v>1.1577622811864781E-2</v>
      </c>
      <c r="I2634">
        <f t="shared" si="313"/>
        <v>8.6208333797444789E-2</v>
      </c>
      <c r="J2634" s="97">
        <v>1.0024224860167999E-3</v>
      </c>
      <c r="K2634" s="98">
        <v>2633</v>
      </c>
      <c r="L2634">
        <f t="shared" si="314"/>
        <v>24309.360563091763</v>
      </c>
      <c r="M2634">
        <f t="shared" si="315"/>
        <v>9.0629967441400563</v>
      </c>
      <c r="N2634" t="e">
        <f t="shared" si="316"/>
        <v>#N/A</v>
      </c>
      <c r="O2634" t="str">
        <f t="shared" si="317"/>
        <v>NA</v>
      </c>
      <c r="P2634" t="e">
        <v>#N/A</v>
      </c>
      <c r="Q2634" t="e">
        <v>#N/A</v>
      </c>
      <c r="R2634" t="str" cm="1">
        <f t="array" ref="R2634">INDEX($U$2:$U$6,ROUNDUP(K2634/$T$2,0))</f>
        <v>60-80%</v>
      </c>
      <c r="V2634">
        <v>0</v>
      </c>
    </row>
    <row r="2635" spans="1:22" x14ac:dyDescent="0.25">
      <c r="A2635" s="26">
        <v>9018</v>
      </c>
      <c r="B2635" s="96" t="s">
        <v>5083</v>
      </c>
      <c r="C2635">
        <v>83192101</v>
      </c>
      <c r="D2635" t="s">
        <v>1259</v>
      </c>
      <c r="E2635">
        <v>1655.47120910026</v>
      </c>
      <c r="F2635">
        <f t="shared" si="311"/>
        <v>1.0288820441890989</v>
      </c>
      <c r="G2635" s="27">
        <v>22</v>
      </c>
      <c r="H2635">
        <f t="shared" si="312"/>
        <v>2.1423070727249797E-2</v>
      </c>
      <c r="I2635">
        <f t="shared" si="313"/>
        <v>2.2041812802660418E-2</v>
      </c>
      <c r="J2635" s="97">
        <v>1.00190058193911E-3</v>
      </c>
      <c r="K2635" s="98">
        <v>2634</v>
      </c>
      <c r="L2635">
        <f t="shared" si="314"/>
        <v>24310.389445135952</v>
      </c>
      <c r="M2635">
        <f t="shared" si="315"/>
        <v>9.0409549313373958</v>
      </c>
      <c r="N2635" t="e">
        <f t="shared" si="316"/>
        <v>#N/A</v>
      </c>
      <c r="O2635" t="str">
        <f t="shared" si="317"/>
        <v>NA</v>
      </c>
      <c r="P2635" t="e">
        <v>#N/A</v>
      </c>
      <c r="Q2635" t="e">
        <v>#N/A</v>
      </c>
      <c r="R2635" t="str" cm="1">
        <f t="array" ref="R2635">INDEX($U$2:$U$6,ROUNDUP(K2635/$T$2,0))</f>
        <v>60-80%</v>
      </c>
      <c r="V2635">
        <v>0</v>
      </c>
    </row>
    <row r="2636" spans="1:22" x14ac:dyDescent="0.25">
      <c r="A2636" s="26">
        <v>8604</v>
      </c>
      <c r="B2636" s="96" t="s">
        <v>5084</v>
      </c>
      <c r="C2636">
        <v>83242105</v>
      </c>
      <c r="D2636" t="s">
        <v>679</v>
      </c>
      <c r="E2636">
        <v>775.22644985703903</v>
      </c>
      <c r="F2636">
        <f t="shared" si="311"/>
        <v>0.48180637032755691</v>
      </c>
      <c r="G2636" s="27">
        <v>18</v>
      </c>
      <c r="H2636">
        <f t="shared" si="312"/>
        <v>3.741932450068048E-2</v>
      </c>
      <c r="I2636">
        <f t="shared" si="313"/>
        <v>1.8028868917781882E-2</v>
      </c>
      <c r="J2636" s="97">
        <v>1.00160382876566E-3</v>
      </c>
      <c r="K2636" s="98">
        <v>2635</v>
      </c>
      <c r="L2636">
        <f t="shared" si="314"/>
        <v>24310.87125150628</v>
      </c>
      <c r="M2636">
        <f t="shared" si="315"/>
        <v>9.0229260624196144</v>
      </c>
      <c r="N2636" t="e">
        <f t="shared" si="316"/>
        <v>#N/A</v>
      </c>
      <c r="O2636" t="str">
        <f t="shared" si="317"/>
        <v>NA</v>
      </c>
      <c r="P2636" t="e">
        <v>#N/A</v>
      </c>
      <c r="Q2636" t="e">
        <v>#N/A</v>
      </c>
      <c r="R2636" t="str" cm="1">
        <f t="array" ref="R2636">INDEX($U$2:$U$6,ROUNDUP(K2636/$T$2,0))</f>
        <v>60-80%</v>
      </c>
      <c r="V2636">
        <v>0</v>
      </c>
    </row>
    <row r="2637" spans="1:22" x14ac:dyDescent="0.25">
      <c r="A2637" s="26">
        <v>5120</v>
      </c>
      <c r="B2637" s="96" t="s">
        <v>2450</v>
      </c>
      <c r="C2637">
        <v>83252104</v>
      </c>
      <c r="D2637" t="s">
        <v>2449</v>
      </c>
      <c r="E2637">
        <v>23340.393758093898</v>
      </c>
      <c r="F2637">
        <f t="shared" si="311"/>
        <v>14.506149010623927</v>
      </c>
      <c r="G2637" s="27">
        <v>180</v>
      </c>
      <c r="H2637">
        <f t="shared" si="312"/>
        <v>1.2311052451154375E-2</v>
      </c>
      <c r="I2637">
        <f t="shared" si="313"/>
        <v>0.17858596133405233</v>
      </c>
      <c r="J2637" s="97">
        <v>9.9214422963362411E-4</v>
      </c>
      <c r="K2637" s="98">
        <v>2636</v>
      </c>
      <c r="L2637">
        <f t="shared" si="314"/>
        <v>24325.377400516903</v>
      </c>
      <c r="M2637">
        <f t="shared" si="315"/>
        <v>8.844340101085562</v>
      </c>
      <c r="N2637" t="e">
        <f t="shared" si="316"/>
        <v>#N/A</v>
      </c>
      <c r="O2637" t="str">
        <f t="shared" si="317"/>
        <v>NA</v>
      </c>
      <c r="P2637" t="e">
        <v>#N/A</v>
      </c>
      <c r="Q2637" t="e">
        <v>#N/A</v>
      </c>
      <c r="R2637" t="str" cm="1">
        <f t="array" ref="R2637">INDEX($U$2:$U$6,ROUNDUP(K2637/$T$2,0))</f>
        <v>60-80%</v>
      </c>
      <c r="V2637">
        <v>0</v>
      </c>
    </row>
    <row r="2638" spans="1:22" x14ac:dyDescent="0.25">
      <c r="A2638" s="26">
        <v>6690</v>
      </c>
      <c r="B2638" s="96" t="s">
        <v>2892</v>
      </c>
      <c r="C2638">
        <v>42841111</v>
      </c>
      <c r="D2638" t="s">
        <v>1580</v>
      </c>
      <c r="E2638">
        <v>8589.4891577751696</v>
      </c>
      <c r="F2638">
        <f t="shared" si="311"/>
        <v>5.3384022111716405</v>
      </c>
      <c r="G2638" s="27">
        <v>61</v>
      </c>
      <c r="H2638">
        <f t="shared" si="312"/>
        <v>1.1269824772932922E-2</v>
      </c>
      <c r="I2638">
        <f t="shared" si="313"/>
        <v>6.0162857487342042E-2</v>
      </c>
      <c r="J2638" s="97">
        <v>9.862763522515089E-4</v>
      </c>
      <c r="K2638" s="98">
        <v>2637</v>
      </c>
      <c r="L2638">
        <f t="shared" si="314"/>
        <v>24330.715802728075</v>
      </c>
      <c r="M2638">
        <f t="shared" si="315"/>
        <v>8.7841772435982204</v>
      </c>
      <c r="N2638" t="e">
        <f t="shared" si="316"/>
        <v>#N/A</v>
      </c>
      <c r="O2638" t="str">
        <f t="shared" si="317"/>
        <v>NA</v>
      </c>
      <c r="P2638" t="e">
        <v>#N/A</v>
      </c>
      <c r="Q2638" t="e">
        <v>#N/A</v>
      </c>
      <c r="R2638" t="str" cm="1">
        <f t="array" ref="R2638">INDEX($U$2:$U$6,ROUNDUP(K2638/$T$2,0))</f>
        <v>60-80%</v>
      </c>
      <c r="V2638">
        <v>0</v>
      </c>
    </row>
    <row r="2639" spans="1:22" x14ac:dyDescent="0.25">
      <c r="A2639" s="26">
        <v>3875</v>
      </c>
      <c r="B2639" s="96" t="s">
        <v>2732</v>
      </c>
      <c r="C2639">
        <v>42761101</v>
      </c>
      <c r="D2639" t="s">
        <v>835</v>
      </c>
      <c r="E2639">
        <v>12883.0061528894</v>
      </c>
      <c r="F2639">
        <f t="shared" si="311"/>
        <v>8.0068403684831573</v>
      </c>
      <c r="G2639" s="27">
        <v>101</v>
      </c>
      <c r="H2639">
        <f t="shared" si="312"/>
        <v>1.2331156784991059E-2</v>
      </c>
      <c r="I2639">
        <f t="shared" si="313"/>
        <v>9.8733603936161402E-2</v>
      </c>
      <c r="J2639" s="97">
        <v>9.7756043501149898E-4</v>
      </c>
      <c r="K2639" s="98">
        <v>2638</v>
      </c>
      <c r="L2639">
        <f t="shared" si="314"/>
        <v>24338.722643096557</v>
      </c>
      <c r="M2639">
        <f t="shared" si="315"/>
        <v>8.6854436396620596</v>
      </c>
      <c r="N2639" t="e">
        <f t="shared" si="316"/>
        <v>#N/A</v>
      </c>
      <c r="O2639" t="str">
        <f t="shared" si="317"/>
        <v>NA</v>
      </c>
      <c r="P2639" t="e">
        <v>#N/A</v>
      </c>
      <c r="Q2639" t="e">
        <v>#N/A</v>
      </c>
      <c r="R2639" t="str" cm="1">
        <f t="array" ref="R2639">INDEX($U$2:$U$6,ROUNDUP(K2639/$T$2,0))</f>
        <v>60-80%</v>
      </c>
      <c r="V2639">
        <v>0</v>
      </c>
    </row>
    <row r="2640" spans="1:22" x14ac:dyDescent="0.25">
      <c r="A2640" s="26">
        <v>8479</v>
      </c>
      <c r="B2640" s="96" t="s">
        <v>5085</v>
      </c>
      <c r="C2640">
        <v>163692102</v>
      </c>
      <c r="D2640" t="s">
        <v>1324</v>
      </c>
      <c r="E2640">
        <v>1053.49447840875</v>
      </c>
      <c r="F2640">
        <f t="shared" si="311"/>
        <v>0.65475107421302048</v>
      </c>
      <c r="G2640" s="27">
        <v>12</v>
      </c>
      <c r="H2640">
        <f t="shared" si="312"/>
        <v>1.7859415638884622E-2</v>
      </c>
      <c r="I2640">
        <f t="shared" si="313"/>
        <v>1.1693471574376524E-2</v>
      </c>
      <c r="J2640" s="97">
        <v>9.7445596453137702E-4</v>
      </c>
      <c r="K2640" s="98">
        <v>2639</v>
      </c>
      <c r="L2640">
        <f t="shared" si="314"/>
        <v>24339.37739417077</v>
      </c>
      <c r="M2640">
        <f t="shared" si="315"/>
        <v>8.6737501680876825</v>
      </c>
      <c r="N2640" t="e">
        <f t="shared" si="316"/>
        <v>#N/A</v>
      </c>
      <c r="O2640" t="str">
        <f t="shared" si="317"/>
        <v>NA</v>
      </c>
      <c r="P2640" t="e">
        <v>#N/A</v>
      </c>
      <c r="Q2640" t="e">
        <v>#N/A</v>
      </c>
      <c r="R2640" t="str" cm="1">
        <f t="array" ref="R2640">INDEX($U$2:$U$6,ROUNDUP(K2640/$T$2,0))</f>
        <v>60-80%</v>
      </c>
      <c r="V2640">
        <v>0</v>
      </c>
    </row>
    <row r="2641" spans="1:22" x14ac:dyDescent="0.25">
      <c r="A2641" s="26">
        <v>1105</v>
      </c>
      <c r="B2641" s="96" t="s">
        <v>2898</v>
      </c>
      <c r="C2641">
        <v>152461104</v>
      </c>
      <c r="D2641" t="s">
        <v>2897</v>
      </c>
      <c r="E2641">
        <v>1093.59208388554</v>
      </c>
      <c r="F2641">
        <f t="shared" si="311"/>
        <v>0.67967189800220007</v>
      </c>
      <c r="G2641" s="27">
        <v>110</v>
      </c>
      <c r="H2641">
        <f t="shared" si="312"/>
        <v>0.15751028464879094</v>
      </c>
      <c r="I2641">
        <f t="shared" si="313"/>
        <v>0.10705531412211053</v>
      </c>
      <c r="J2641" s="97">
        <v>9.7323012838282299E-4</v>
      </c>
      <c r="K2641" s="98">
        <v>2640</v>
      </c>
      <c r="L2641">
        <f t="shared" si="314"/>
        <v>24340.057066068774</v>
      </c>
      <c r="M2641">
        <f t="shared" si="315"/>
        <v>8.5666948539655721</v>
      </c>
      <c r="N2641" t="e">
        <f t="shared" si="316"/>
        <v>#N/A</v>
      </c>
      <c r="O2641" t="str">
        <f t="shared" si="317"/>
        <v>NA</v>
      </c>
      <c r="P2641" t="e">
        <v>#N/A</v>
      </c>
      <c r="Q2641" t="e">
        <v>#N/A</v>
      </c>
      <c r="R2641" t="str" cm="1">
        <f t="array" ref="R2641">INDEX($U$2:$U$6,ROUNDUP(K2641/$T$2,0))</f>
        <v>60-80%</v>
      </c>
      <c r="V2641">
        <v>0</v>
      </c>
    </row>
    <row r="2642" spans="1:22" x14ac:dyDescent="0.25">
      <c r="A2642" s="26">
        <v>6916</v>
      </c>
      <c r="B2642" s="96" t="s">
        <v>1771</v>
      </c>
      <c r="C2642">
        <v>83041101</v>
      </c>
      <c r="D2642" t="s">
        <v>1513</v>
      </c>
      <c r="E2642">
        <v>10792.8538311702</v>
      </c>
      <c r="F2642">
        <f t="shared" si="311"/>
        <v>6.7078022567869482</v>
      </c>
      <c r="G2642" s="27">
        <v>84</v>
      </c>
      <c r="H2642">
        <f t="shared" si="312"/>
        <v>1.2181626353037003E-2</v>
      </c>
      <c r="I2642">
        <f t="shared" si="313"/>
        <v>8.1711940742236977E-2</v>
      </c>
      <c r="J2642" s="97">
        <v>9.72761199312345E-4</v>
      </c>
      <c r="K2642" s="98">
        <v>2641</v>
      </c>
      <c r="L2642">
        <f t="shared" si="314"/>
        <v>24346.764868325561</v>
      </c>
      <c r="M2642">
        <f t="shared" si="315"/>
        <v>8.4849829132233356</v>
      </c>
      <c r="N2642" t="e">
        <f t="shared" si="316"/>
        <v>#N/A</v>
      </c>
      <c r="O2642" t="str">
        <f t="shared" si="317"/>
        <v>NA</v>
      </c>
      <c r="P2642" t="e">
        <v>#N/A</v>
      </c>
      <c r="Q2642" t="e">
        <v>#N/A</v>
      </c>
      <c r="R2642" t="str" cm="1">
        <f t="array" ref="R2642">INDEX($U$2:$U$6,ROUNDUP(K2642/$T$2,0))</f>
        <v>60-80%</v>
      </c>
      <c r="V2642">
        <v>0</v>
      </c>
    </row>
    <row r="2643" spans="1:22" x14ac:dyDescent="0.25">
      <c r="A2643" s="26">
        <v>5851</v>
      </c>
      <c r="B2643" s="96" t="s">
        <v>5086</v>
      </c>
      <c r="C2643">
        <v>42011109</v>
      </c>
      <c r="D2643" t="s">
        <v>2794</v>
      </c>
      <c r="E2643">
        <v>3874.94914129369</v>
      </c>
      <c r="F2643">
        <f t="shared" si="311"/>
        <v>2.4082965452415723</v>
      </c>
      <c r="G2643" s="27">
        <v>51</v>
      </c>
      <c r="H2643">
        <f t="shared" si="312"/>
        <v>2.0522436562325993E-2</v>
      </c>
      <c r="I2643">
        <f t="shared" si="313"/>
        <v>4.9424113072989016E-2</v>
      </c>
      <c r="J2643" s="97">
        <v>9.6910025633311801E-4</v>
      </c>
      <c r="K2643" s="98">
        <v>2642</v>
      </c>
      <c r="L2643">
        <f t="shared" si="314"/>
        <v>24349.173164870801</v>
      </c>
      <c r="M2643">
        <f t="shared" si="315"/>
        <v>8.4355588001503463</v>
      </c>
      <c r="N2643" t="e">
        <f t="shared" si="316"/>
        <v>#N/A</v>
      </c>
      <c r="O2643" t="str">
        <f t="shared" si="317"/>
        <v>NA</v>
      </c>
      <c r="P2643" t="e">
        <v>#N/A</v>
      </c>
      <c r="Q2643" t="e">
        <v>#N/A</v>
      </c>
      <c r="R2643" t="str" cm="1">
        <f t="array" ref="R2643">INDEX($U$2:$U$6,ROUNDUP(K2643/$T$2,0))</f>
        <v>60-80%</v>
      </c>
      <c r="V2643">
        <v>0</v>
      </c>
    </row>
    <row r="2644" spans="1:22" x14ac:dyDescent="0.25">
      <c r="A2644" s="26">
        <v>1894</v>
      </c>
      <c r="B2644" s="96" t="s">
        <v>2080</v>
      </c>
      <c r="C2644">
        <v>24101102</v>
      </c>
      <c r="D2644" t="s">
        <v>2079</v>
      </c>
      <c r="E2644">
        <v>6200.2521091071803</v>
      </c>
      <c r="F2644">
        <f t="shared" si="311"/>
        <v>3.85348173344138</v>
      </c>
      <c r="G2644" s="27">
        <v>117</v>
      </c>
      <c r="H2644">
        <f t="shared" si="312"/>
        <v>2.9264447383930334E-2</v>
      </c>
      <c r="I2644">
        <f t="shared" si="313"/>
        <v>0.11277001343323192</v>
      </c>
      <c r="J2644" s="97">
        <v>9.6384626866010195E-4</v>
      </c>
      <c r="K2644" s="98">
        <v>2643</v>
      </c>
      <c r="L2644">
        <f t="shared" si="314"/>
        <v>24353.026646604241</v>
      </c>
      <c r="M2644">
        <f t="shared" si="315"/>
        <v>8.3227887867171138</v>
      </c>
      <c r="N2644" t="e">
        <f t="shared" si="316"/>
        <v>#N/A</v>
      </c>
      <c r="O2644" t="str">
        <f t="shared" si="317"/>
        <v>NA</v>
      </c>
      <c r="P2644" t="e">
        <v>#N/A</v>
      </c>
      <c r="Q2644" t="e">
        <v>#N/A</v>
      </c>
      <c r="R2644" t="str" cm="1">
        <f t="array" ref="R2644">INDEX($U$2:$U$6,ROUNDUP(K2644/$T$2,0))</f>
        <v>60-80%</v>
      </c>
      <c r="V2644">
        <v>0</v>
      </c>
    </row>
    <row r="2645" spans="1:22" x14ac:dyDescent="0.25">
      <c r="A2645" s="26">
        <v>3844</v>
      </c>
      <c r="B2645" s="96" t="s">
        <v>2073</v>
      </c>
      <c r="C2645">
        <v>42291101</v>
      </c>
      <c r="D2645" t="s">
        <v>1800</v>
      </c>
      <c r="E2645">
        <v>20827.389249878299</v>
      </c>
      <c r="F2645">
        <f t="shared" si="311"/>
        <v>12.944306556791982</v>
      </c>
      <c r="G2645" s="27">
        <v>162</v>
      </c>
      <c r="H2645">
        <f t="shared" si="312"/>
        <v>1.2025108022590983E-2</v>
      </c>
      <c r="I2645">
        <f t="shared" si="313"/>
        <v>0.15565668462295632</v>
      </c>
      <c r="J2645" s="97">
        <v>9.6084373224047102E-4</v>
      </c>
      <c r="K2645" s="98">
        <v>2644</v>
      </c>
      <c r="L2645">
        <f t="shared" si="314"/>
        <v>24365.970953161032</v>
      </c>
      <c r="M2645">
        <f t="shared" si="315"/>
        <v>8.1671321020941576</v>
      </c>
      <c r="N2645" t="e">
        <f t="shared" si="316"/>
        <v>#N/A</v>
      </c>
      <c r="O2645" t="str">
        <f t="shared" si="317"/>
        <v>NA</v>
      </c>
      <c r="P2645" t="e">
        <v>#N/A</v>
      </c>
      <c r="Q2645">
        <v>8.1671321020941576</v>
      </c>
      <c r="R2645" t="str" cm="1">
        <f t="array" ref="R2645">INDEX($U$2:$U$6,ROUNDUP(K2645/$T$2,0))</f>
        <v>60-80%</v>
      </c>
      <c r="V2645">
        <v>0</v>
      </c>
    </row>
    <row r="2646" spans="1:22" x14ac:dyDescent="0.25">
      <c r="A2646" s="26">
        <v>8685</v>
      </c>
      <c r="B2646" s="96" t="s">
        <v>1983</v>
      </c>
      <c r="C2646">
        <v>42151111</v>
      </c>
      <c r="D2646" t="s">
        <v>1982</v>
      </c>
      <c r="E2646">
        <v>17.4907901550567</v>
      </c>
      <c r="F2646">
        <f t="shared" si="311"/>
        <v>1.0870596740246551E-2</v>
      </c>
      <c r="G2646" s="27">
        <v>40</v>
      </c>
      <c r="H2646">
        <f t="shared" si="312"/>
        <v>3.5344896681159574</v>
      </c>
      <c r="I2646">
        <f t="shared" si="313"/>
        <v>3.8422011864656443E-2</v>
      </c>
      <c r="J2646" s="97">
        <v>9.6055029661641102E-4</v>
      </c>
      <c r="K2646" s="98">
        <v>2645</v>
      </c>
      <c r="L2646">
        <f t="shared" si="314"/>
        <v>24365.981823757771</v>
      </c>
      <c r="M2646">
        <f t="shared" si="315"/>
        <v>8.128710090229502</v>
      </c>
      <c r="N2646" t="e">
        <f t="shared" si="316"/>
        <v>#N/A</v>
      </c>
      <c r="O2646" t="str">
        <f t="shared" si="317"/>
        <v>NA</v>
      </c>
      <c r="P2646" t="e">
        <v>#N/A</v>
      </c>
      <c r="Q2646" t="e">
        <v>#N/A</v>
      </c>
      <c r="R2646" t="str" cm="1">
        <f t="array" ref="R2646">INDEX($U$2:$U$6,ROUNDUP(K2646/$T$2,0))</f>
        <v>60-80%</v>
      </c>
      <c r="V2646">
        <v>0</v>
      </c>
    </row>
    <row r="2647" spans="1:22" x14ac:dyDescent="0.25">
      <c r="A2647" s="26">
        <v>3877</v>
      </c>
      <c r="B2647" s="96" t="s">
        <v>2469</v>
      </c>
      <c r="C2647">
        <v>82021106</v>
      </c>
      <c r="D2647" t="s">
        <v>1156</v>
      </c>
      <c r="E2647">
        <v>19634.1928033105</v>
      </c>
      <c r="F2647">
        <f t="shared" si="311"/>
        <v>12.202730145003418</v>
      </c>
      <c r="G2647" s="27">
        <v>151</v>
      </c>
      <c r="H2647">
        <f t="shared" si="312"/>
        <v>1.1818030648015506E-2</v>
      </c>
      <c r="I2647">
        <f t="shared" si="313"/>
        <v>0.1442122388431131</v>
      </c>
      <c r="J2647" s="97">
        <v>9.5504793935836496E-4</v>
      </c>
      <c r="K2647" s="98">
        <v>2646</v>
      </c>
      <c r="L2647">
        <f t="shared" si="314"/>
        <v>24378.184553902774</v>
      </c>
      <c r="M2647">
        <f t="shared" si="315"/>
        <v>7.9844978513863891</v>
      </c>
      <c r="N2647" t="e">
        <f t="shared" si="316"/>
        <v>#N/A</v>
      </c>
      <c r="O2647" t="str">
        <f t="shared" si="317"/>
        <v>NA</v>
      </c>
      <c r="P2647" t="e">
        <v>#N/A</v>
      </c>
      <c r="Q2647" t="e">
        <v>#N/A</v>
      </c>
      <c r="R2647" t="str" cm="1">
        <f t="array" ref="R2647">INDEX($U$2:$U$6,ROUNDUP(K2647/$T$2,0))</f>
        <v>60-80%</v>
      </c>
      <c r="V2647">
        <v>0</v>
      </c>
    </row>
    <row r="2648" spans="1:22" x14ac:dyDescent="0.25">
      <c r="A2648" s="26">
        <v>46</v>
      </c>
      <c r="B2648" s="96" t="s">
        <v>3018</v>
      </c>
      <c r="C2648">
        <v>42811111</v>
      </c>
      <c r="D2648" t="s">
        <v>1030</v>
      </c>
      <c r="E2648">
        <v>2213.99464872106</v>
      </c>
      <c r="F2648">
        <f t="shared" si="311"/>
        <v>1.3760066182231572</v>
      </c>
      <c r="G2648" s="27">
        <v>16</v>
      </c>
      <c r="H2648">
        <f t="shared" si="312"/>
        <v>1.1098322790718138E-2</v>
      </c>
      <c r="I2648">
        <f t="shared" si="313"/>
        <v>1.5271365611205056E-2</v>
      </c>
      <c r="J2648" s="97">
        <v>9.5446035070031598E-4</v>
      </c>
      <c r="K2648" s="98">
        <v>2647</v>
      </c>
      <c r="L2648">
        <f t="shared" si="314"/>
        <v>24379.560560520997</v>
      </c>
      <c r="M2648">
        <f t="shared" si="315"/>
        <v>7.9692264857751844</v>
      </c>
      <c r="N2648" t="e">
        <f t="shared" si="316"/>
        <v>#N/A</v>
      </c>
      <c r="O2648" t="str">
        <f t="shared" si="317"/>
        <v>NA</v>
      </c>
      <c r="P2648" t="e">
        <v>#N/A</v>
      </c>
      <c r="Q2648" t="e">
        <v>#N/A</v>
      </c>
      <c r="R2648" t="str" cm="1">
        <f t="array" ref="R2648">INDEX($U$2:$U$6,ROUNDUP(K2648/$T$2,0))</f>
        <v>60-80%</v>
      </c>
      <c r="V2648">
        <v>0</v>
      </c>
    </row>
    <row r="2649" spans="1:22" x14ac:dyDescent="0.25">
      <c r="A2649" s="26">
        <v>2992</v>
      </c>
      <c r="B2649" s="96" t="s">
        <v>5087</v>
      </c>
      <c r="C2649">
        <v>24080401</v>
      </c>
      <c r="D2649" t="s">
        <v>2331</v>
      </c>
      <c r="E2649">
        <v>15035.2162609222</v>
      </c>
      <c r="F2649">
        <f t="shared" si="311"/>
        <v>9.3444476450728402</v>
      </c>
      <c r="G2649" s="27">
        <v>130</v>
      </c>
      <c r="H2649">
        <f t="shared" si="312"/>
        <v>1.3178330219886847E-2</v>
      </c>
      <c r="I2649">
        <f t="shared" si="313"/>
        <v>0.12314421678921389</v>
      </c>
      <c r="J2649" s="97">
        <v>9.4726320607087602E-4</v>
      </c>
      <c r="K2649" s="98">
        <v>2648</v>
      </c>
      <c r="L2649">
        <f t="shared" si="314"/>
        <v>24388.905008166068</v>
      </c>
      <c r="M2649">
        <f t="shared" si="315"/>
        <v>7.8460822689859704</v>
      </c>
      <c r="N2649" t="e">
        <f t="shared" si="316"/>
        <v>#N/A</v>
      </c>
      <c r="O2649" t="str">
        <f t="shared" si="317"/>
        <v>NA</v>
      </c>
      <c r="P2649" t="e">
        <v>#N/A</v>
      </c>
      <c r="Q2649" t="e">
        <v>#N/A</v>
      </c>
      <c r="R2649" t="str" cm="1">
        <f t="array" ref="R2649">INDEX($U$2:$U$6,ROUNDUP(K2649/$T$2,0))</f>
        <v>60-80%</v>
      </c>
      <c r="V2649">
        <v>0</v>
      </c>
    </row>
    <row r="2650" spans="1:22" x14ac:dyDescent="0.25">
      <c r="A2650" s="26">
        <v>5798</v>
      </c>
      <c r="B2650" s="96" t="s">
        <v>5088</v>
      </c>
      <c r="C2650">
        <v>152261107</v>
      </c>
      <c r="D2650" t="s">
        <v>1291</v>
      </c>
      <c r="E2650">
        <v>6593.06507130713</v>
      </c>
      <c r="F2650">
        <f t="shared" si="311"/>
        <v>4.0976165763251275</v>
      </c>
      <c r="G2650" s="27">
        <v>44</v>
      </c>
      <c r="H2650">
        <f t="shared" si="312"/>
        <v>1.0091113126613293E-2</v>
      </c>
      <c r="I2650">
        <f t="shared" si="313"/>
        <v>4.1349512421182719E-2</v>
      </c>
      <c r="J2650" s="97">
        <v>9.3976164593597095E-4</v>
      </c>
      <c r="K2650" s="98">
        <v>2649</v>
      </c>
      <c r="L2650">
        <f t="shared" si="314"/>
        <v>24393.002624742392</v>
      </c>
      <c r="M2650">
        <f t="shared" si="315"/>
        <v>7.8047327565647873</v>
      </c>
      <c r="N2650" t="e">
        <f t="shared" si="316"/>
        <v>#N/A</v>
      </c>
      <c r="O2650" t="str">
        <f t="shared" si="317"/>
        <v>NA</v>
      </c>
      <c r="P2650" t="e">
        <v>#N/A</v>
      </c>
      <c r="Q2650" t="e">
        <v>#N/A</v>
      </c>
      <c r="R2650" t="str" cm="1">
        <f t="array" ref="R2650">INDEX($U$2:$U$6,ROUNDUP(K2650/$T$2,0))</f>
        <v>60-80%</v>
      </c>
      <c r="V2650">
        <v>0</v>
      </c>
    </row>
    <row r="2651" spans="1:22" x14ac:dyDescent="0.25">
      <c r="A2651" s="26">
        <v>5351</v>
      </c>
      <c r="B2651" s="96" t="s">
        <v>5089</v>
      </c>
      <c r="C2651">
        <v>183052113</v>
      </c>
      <c r="D2651" t="s">
        <v>4155</v>
      </c>
      <c r="E2651">
        <v>2633.38047003561</v>
      </c>
      <c r="F2651">
        <f t="shared" si="311"/>
        <v>1.6366566003950342</v>
      </c>
      <c r="G2651" s="27">
        <v>76</v>
      </c>
      <c r="H2651">
        <f t="shared" si="312"/>
        <v>4.3560465339663408E-2</v>
      </c>
      <c r="I2651">
        <f t="shared" si="313"/>
        <v>7.1293523114439233E-2</v>
      </c>
      <c r="J2651" s="97">
        <v>9.3807267255841095E-4</v>
      </c>
      <c r="K2651" s="98">
        <v>2650</v>
      </c>
      <c r="L2651">
        <f t="shared" si="314"/>
        <v>24394.639281342788</v>
      </c>
      <c r="M2651">
        <f t="shared" si="315"/>
        <v>7.7334392334503477</v>
      </c>
      <c r="N2651" t="e">
        <f t="shared" si="316"/>
        <v>#N/A</v>
      </c>
      <c r="O2651" t="str">
        <f t="shared" si="317"/>
        <v>NA</v>
      </c>
      <c r="P2651" t="e">
        <v>#N/A</v>
      </c>
      <c r="Q2651" t="e">
        <v>#N/A</v>
      </c>
      <c r="R2651" t="str" cm="1">
        <f t="array" ref="R2651">INDEX($U$2:$U$6,ROUNDUP(K2651/$T$2,0))</f>
        <v>60-80%</v>
      </c>
      <c r="V2651">
        <v>0</v>
      </c>
    </row>
    <row r="2652" spans="1:22" x14ac:dyDescent="0.25">
      <c r="A2652" s="26">
        <v>5142</v>
      </c>
      <c r="B2652" s="96" t="s">
        <v>2477</v>
      </c>
      <c r="C2652">
        <v>162821702</v>
      </c>
      <c r="D2652" t="s">
        <v>1524</v>
      </c>
      <c r="E2652">
        <v>21661.181243241699</v>
      </c>
      <c r="F2652">
        <f t="shared" si="311"/>
        <v>13.462511649000435</v>
      </c>
      <c r="G2652" s="27">
        <v>182</v>
      </c>
      <c r="H2652">
        <f t="shared" si="312"/>
        <v>1.2618859037269834E-2</v>
      </c>
      <c r="I2652">
        <f t="shared" si="313"/>
        <v>0.16988153678633955</v>
      </c>
      <c r="J2652" s="97">
        <v>9.3341503728757997E-4</v>
      </c>
      <c r="K2652" s="98">
        <v>2651</v>
      </c>
      <c r="L2652">
        <f t="shared" si="314"/>
        <v>24408.101792991787</v>
      </c>
      <c r="M2652">
        <f t="shared" si="315"/>
        <v>7.5635576966640077</v>
      </c>
      <c r="N2652" t="e">
        <f t="shared" si="316"/>
        <v>#N/A</v>
      </c>
      <c r="O2652" t="str">
        <f t="shared" si="317"/>
        <v>NA</v>
      </c>
      <c r="P2652" t="e">
        <v>#N/A</v>
      </c>
      <c r="Q2652" t="e">
        <v>#N/A</v>
      </c>
      <c r="R2652" t="str" cm="1">
        <f t="array" ref="R2652">INDEX($U$2:$U$6,ROUNDUP(K2652/$T$2,0))</f>
        <v>60-80%</v>
      </c>
      <c r="V2652">
        <v>0</v>
      </c>
    </row>
    <row r="2653" spans="1:22" x14ac:dyDescent="0.25">
      <c r="A2653" s="26">
        <v>7375</v>
      </c>
      <c r="B2653" s="96" t="s">
        <v>2365</v>
      </c>
      <c r="C2653">
        <v>192021122</v>
      </c>
      <c r="D2653" t="s">
        <v>1117</v>
      </c>
      <c r="E2653">
        <v>7690.2410019593099</v>
      </c>
      <c r="F2653">
        <f t="shared" si="311"/>
        <v>4.7795158495707337</v>
      </c>
      <c r="G2653" s="27">
        <v>27</v>
      </c>
      <c r="H2653">
        <f t="shared" si="312"/>
        <v>5.2581180974566218E-3</v>
      </c>
      <c r="I2653">
        <f t="shared" si="313"/>
        <v>2.5131258785708634E-2</v>
      </c>
      <c r="J2653" s="97">
        <v>9.3078736243365305E-4</v>
      </c>
      <c r="K2653" s="98">
        <v>2652</v>
      </c>
      <c r="L2653">
        <f t="shared" si="314"/>
        <v>24412.881308841359</v>
      </c>
      <c r="M2653">
        <f t="shared" si="315"/>
        <v>7.5384264378782992</v>
      </c>
      <c r="N2653" t="e">
        <f t="shared" si="316"/>
        <v>#N/A</v>
      </c>
      <c r="O2653" t="str">
        <f t="shared" si="317"/>
        <v>NA</v>
      </c>
      <c r="P2653" t="e">
        <v>#N/A</v>
      </c>
      <c r="Q2653" t="e">
        <v>#N/A</v>
      </c>
      <c r="R2653" t="str" cm="1">
        <f t="array" ref="R2653">INDEX($U$2:$U$6,ROUNDUP(K2653/$T$2,0))</f>
        <v>60-80%</v>
      </c>
      <c r="V2653">
        <v>0</v>
      </c>
    </row>
    <row r="2654" spans="1:22" x14ac:dyDescent="0.25">
      <c r="A2654" s="26">
        <v>2956</v>
      </c>
      <c r="B2654" s="96" t="s">
        <v>1656</v>
      </c>
      <c r="C2654">
        <v>82841102</v>
      </c>
      <c r="D2654" t="s">
        <v>1032</v>
      </c>
      <c r="E2654">
        <v>4380.3191790584697</v>
      </c>
      <c r="F2654">
        <f t="shared" si="311"/>
        <v>2.7223860652942635</v>
      </c>
      <c r="G2654" s="27">
        <v>36</v>
      </c>
      <c r="H2654">
        <f t="shared" si="312"/>
        <v>1.2075616816092696E-2</v>
      </c>
      <c r="I2654">
        <f t="shared" si="313"/>
        <v>3.2874490949963836E-2</v>
      </c>
      <c r="J2654" s="97">
        <v>9.1318030416566204E-4</v>
      </c>
      <c r="K2654" s="98">
        <v>2653</v>
      </c>
      <c r="L2654">
        <f t="shared" si="314"/>
        <v>24415.603694906655</v>
      </c>
      <c r="M2654">
        <f t="shared" si="315"/>
        <v>7.5055519469283354</v>
      </c>
      <c r="N2654" t="e">
        <f t="shared" si="316"/>
        <v>#N/A</v>
      </c>
      <c r="O2654" t="str">
        <f t="shared" si="317"/>
        <v>NA</v>
      </c>
      <c r="P2654" t="e">
        <v>#N/A</v>
      </c>
      <c r="Q2654" t="e">
        <v>#N/A</v>
      </c>
      <c r="R2654" t="str" cm="1">
        <f t="array" ref="R2654">INDEX($U$2:$U$6,ROUNDUP(K2654/$T$2,0))</f>
        <v>60-80%</v>
      </c>
      <c r="V2654">
        <v>0</v>
      </c>
    </row>
    <row r="2655" spans="1:22" x14ac:dyDescent="0.25">
      <c r="A2655" s="26">
        <v>3629</v>
      </c>
      <c r="B2655" s="96" t="s">
        <v>5090</v>
      </c>
      <c r="C2655">
        <v>152481105</v>
      </c>
      <c r="D2655" t="s">
        <v>533</v>
      </c>
      <c r="E2655">
        <v>25567.0003407398</v>
      </c>
      <c r="F2655">
        <f t="shared" si="311"/>
        <v>15.889993996730764</v>
      </c>
      <c r="G2655" s="27">
        <v>217</v>
      </c>
      <c r="H2655">
        <f t="shared" si="312"/>
        <v>1.2426564941149628E-2</v>
      </c>
      <c r="I2655">
        <f t="shared" si="313"/>
        <v>0.19745804231485256</v>
      </c>
      <c r="J2655" s="97">
        <v>9.0994489546015003E-4</v>
      </c>
      <c r="K2655" s="98">
        <v>2654</v>
      </c>
      <c r="L2655">
        <f t="shared" si="314"/>
        <v>24431.493688903385</v>
      </c>
      <c r="M2655">
        <f t="shared" si="315"/>
        <v>7.3080939046134832</v>
      </c>
      <c r="N2655" t="e">
        <f t="shared" si="316"/>
        <v>#N/A</v>
      </c>
      <c r="O2655" t="str">
        <f t="shared" si="317"/>
        <v>NA</v>
      </c>
      <c r="P2655" t="e">
        <v>#N/A</v>
      </c>
      <c r="Q2655" t="e">
        <v>#N/A</v>
      </c>
      <c r="R2655" t="str" cm="1">
        <f t="array" ref="R2655">INDEX($U$2:$U$6,ROUNDUP(K2655/$T$2,0))</f>
        <v>60-80%</v>
      </c>
      <c r="V2655">
        <v>4.7710227272727277</v>
      </c>
    </row>
    <row r="2656" spans="1:22" x14ac:dyDescent="0.25">
      <c r="A2656" s="26">
        <v>9250</v>
      </c>
      <c r="B2656" s="96" t="s">
        <v>2406</v>
      </c>
      <c r="C2656">
        <v>163661702</v>
      </c>
      <c r="D2656" t="s">
        <v>1706</v>
      </c>
      <c r="E2656">
        <v>2949.8139390165302</v>
      </c>
      <c r="F2656">
        <f t="shared" si="311"/>
        <v>1.8333212796870915</v>
      </c>
      <c r="G2656" s="27">
        <v>27</v>
      </c>
      <c r="H2656">
        <f t="shared" si="312"/>
        <v>1.3391380500976545E-2</v>
      </c>
      <c r="I2656">
        <f t="shared" si="313"/>
        <v>2.4550702836827084E-2</v>
      </c>
      <c r="J2656" s="97">
        <v>9.0928529025285497E-4</v>
      </c>
      <c r="K2656" s="98">
        <v>2655</v>
      </c>
      <c r="L2656">
        <f t="shared" si="314"/>
        <v>24433.327010183071</v>
      </c>
      <c r="M2656">
        <f t="shared" si="315"/>
        <v>7.2835432017766557</v>
      </c>
      <c r="N2656" t="e">
        <f t="shared" si="316"/>
        <v>#N/A</v>
      </c>
      <c r="O2656" t="str">
        <f t="shared" si="317"/>
        <v>NA</v>
      </c>
      <c r="P2656" t="e">
        <v>#N/A</v>
      </c>
      <c r="Q2656" t="e">
        <v>#N/A</v>
      </c>
      <c r="R2656" t="str" cm="1">
        <f t="array" ref="R2656">INDEX($U$2:$U$6,ROUNDUP(K2656/$T$2,0))</f>
        <v>60-80%</v>
      </c>
      <c r="V2656">
        <v>0</v>
      </c>
    </row>
    <row r="2657" spans="1:22" x14ac:dyDescent="0.25">
      <c r="A2657" s="26">
        <v>8540</v>
      </c>
      <c r="B2657" s="96" t="s">
        <v>2961</v>
      </c>
      <c r="C2657">
        <v>182222104</v>
      </c>
      <c r="D2657" t="s">
        <v>2960</v>
      </c>
      <c r="E2657">
        <v>9577.7665212668398</v>
      </c>
      <c r="F2657">
        <f t="shared" si="311"/>
        <v>5.9526205850011431</v>
      </c>
      <c r="G2657" s="27">
        <v>87</v>
      </c>
      <c r="H2657">
        <f t="shared" si="312"/>
        <v>1.3085897669049098E-2</v>
      </c>
      <c r="I2657">
        <f t="shared" si="313"/>
        <v>7.789538383800014E-2</v>
      </c>
      <c r="J2657" s="97">
        <v>8.9534923951724299E-4</v>
      </c>
      <c r="K2657" s="98">
        <v>2656</v>
      </c>
      <c r="L2657">
        <f t="shared" si="314"/>
        <v>24439.279630768073</v>
      </c>
      <c r="M2657">
        <f t="shared" si="315"/>
        <v>7.2056478179386554</v>
      </c>
      <c r="N2657" t="e">
        <f t="shared" si="316"/>
        <v>#N/A</v>
      </c>
      <c r="O2657" t="str">
        <f t="shared" si="317"/>
        <v>NA</v>
      </c>
      <c r="P2657" t="e">
        <v>#N/A</v>
      </c>
      <c r="Q2657" t="e">
        <v>#N/A</v>
      </c>
      <c r="R2657" t="str" cm="1">
        <f t="array" ref="R2657">INDEX($U$2:$U$6,ROUNDUP(K2657/$T$2,0))</f>
        <v>60-80%</v>
      </c>
      <c r="V2657">
        <v>0</v>
      </c>
    </row>
    <row r="2658" spans="1:22" x14ac:dyDescent="0.25">
      <c r="A2658" s="26">
        <v>950</v>
      </c>
      <c r="B2658" s="96" t="s">
        <v>5091</v>
      </c>
      <c r="C2658">
        <v>13501108</v>
      </c>
      <c r="D2658" t="s">
        <v>2478</v>
      </c>
      <c r="E2658">
        <v>0</v>
      </c>
      <c r="F2658">
        <f t="shared" si="311"/>
        <v>0</v>
      </c>
      <c r="G2658" s="27">
        <v>134</v>
      </c>
      <c r="H2658" t="e">
        <f t="shared" si="312"/>
        <v>#DIV/0!</v>
      </c>
      <c r="I2658">
        <f t="shared" si="313"/>
        <v>0.11813325057588499</v>
      </c>
      <c r="J2658" s="97">
        <v>8.8159142220809697E-4</v>
      </c>
      <c r="K2658" s="98">
        <v>2657</v>
      </c>
      <c r="L2658">
        <f t="shared" si="314"/>
        <v>24439.279630768073</v>
      </c>
      <c r="M2658">
        <f t="shared" si="315"/>
        <v>7.0875145673627706</v>
      </c>
      <c r="N2658" t="e">
        <f t="shared" si="316"/>
        <v>#N/A</v>
      </c>
      <c r="O2658" t="str">
        <f t="shared" si="317"/>
        <v>NA</v>
      </c>
      <c r="P2658" t="e">
        <v>#N/A</v>
      </c>
      <c r="Q2658" t="e">
        <v>#N/A</v>
      </c>
      <c r="R2658" t="str" cm="1">
        <f t="array" ref="R2658">INDEX($U$2:$U$6,ROUNDUP(K2658/$T$2,0))</f>
        <v>60-80%</v>
      </c>
      <c r="V2658">
        <v>0</v>
      </c>
    </row>
    <row r="2659" spans="1:22" x14ac:dyDescent="0.25">
      <c r="A2659" s="26">
        <v>1888</v>
      </c>
      <c r="B2659" s="96" t="s">
        <v>5092</v>
      </c>
      <c r="C2659">
        <v>83692104</v>
      </c>
      <c r="D2659" t="s">
        <v>1679</v>
      </c>
      <c r="E2659">
        <v>23033.379206698301</v>
      </c>
      <c r="F2659">
        <f t="shared" si="311"/>
        <v>14.315338226661467</v>
      </c>
      <c r="G2659" s="27">
        <v>170</v>
      </c>
      <c r="H2659">
        <f t="shared" si="312"/>
        <v>1.0383868957347215E-2</v>
      </c>
      <c r="I2659">
        <f t="shared" si="313"/>
        <v>0.14864859622575594</v>
      </c>
      <c r="J2659" s="97">
        <v>8.7440350721032902E-4</v>
      </c>
      <c r="K2659" s="98">
        <v>2658</v>
      </c>
      <c r="L2659">
        <f t="shared" si="314"/>
        <v>24453.594968994734</v>
      </c>
      <c r="M2659">
        <f t="shared" si="315"/>
        <v>6.9388659711370151</v>
      </c>
      <c r="N2659" t="e">
        <f t="shared" si="316"/>
        <v>#N/A</v>
      </c>
      <c r="O2659" t="str">
        <f t="shared" si="317"/>
        <v>NA</v>
      </c>
      <c r="P2659" t="e">
        <v>#N/A</v>
      </c>
      <c r="Q2659" t="e">
        <v>#N/A</v>
      </c>
      <c r="R2659" t="str" cm="1">
        <f t="array" ref="R2659">INDEX($U$2:$U$6,ROUNDUP(K2659/$T$2,0))</f>
        <v>60-80%</v>
      </c>
      <c r="V2659">
        <v>0</v>
      </c>
    </row>
    <row r="2660" spans="1:22" x14ac:dyDescent="0.25">
      <c r="A2660" s="26">
        <v>311</v>
      </c>
      <c r="B2660" s="96" t="s">
        <v>1325</v>
      </c>
      <c r="C2660">
        <v>163692102</v>
      </c>
      <c r="D2660" t="s">
        <v>1324</v>
      </c>
      <c r="E2660">
        <v>28901.728294740002</v>
      </c>
      <c r="F2660">
        <f t="shared" si="311"/>
        <v>17.962540891696708</v>
      </c>
      <c r="G2660" s="27">
        <v>256</v>
      </c>
      <c r="H2660">
        <f t="shared" si="312"/>
        <v>1.2281598914060311E-2</v>
      </c>
      <c r="I2660">
        <f t="shared" si="313"/>
        <v>0.22060872270922624</v>
      </c>
      <c r="J2660" s="97">
        <v>8.61752823082915E-4</v>
      </c>
      <c r="K2660" s="98">
        <v>2659</v>
      </c>
      <c r="L2660">
        <f t="shared" si="314"/>
        <v>24471.557509886432</v>
      </c>
      <c r="M2660">
        <f t="shared" si="315"/>
        <v>6.7182572484277889</v>
      </c>
      <c r="N2660" t="e">
        <f t="shared" si="316"/>
        <v>#N/A</v>
      </c>
      <c r="O2660" t="str">
        <f t="shared" si="317"/>
        <v>NA</v>
      </c>
      <c r="P2660" t="e">
        <v>#N/A</v>
      </c>
      <c r="Q2660" t="e">
        <v>#N/A</v>
      </c>
      <c r="R2660" t="str" cm="1">
        <f t="array" ref="R2660">INDEX($U$2:$U$6,ROUNDUP(K2660/$T$2,0))</f>
        <v>60-80%</v>
      </c>
      <c r="V2660">
        <v>1.084659090909091</v>
      </c>
    </row>
    <row r="2661" spans="1:22" x14ac:dyDescent="0.25">
      <c r="A2661" s="26">
        <v>978</v>
      </c>
      <c r="B2661" s="96" t="s">
        <v>5093</v>
      </c>
      <c r="C2661">
        <v>13090402</v>
      </c>
      <c r="D2661" t="s">
        <v>2933</v>
      </c>
      <c r="E2661">
        <v>3768.0520367072299</v>
      </c>
      <c r="F2661">
        <f t="shared" si="311"/>
        <v>2.3418595629007024</v>
      </c>
      <c r="G2661" s="27">
        <v>111</v>
      </c>
      <c r="H2661">
        <f t="shared" si="312"/>
        <v>4.0707709805528014E-2</v>
      </c>
      <c r="I2661">
        <f t="shared" si="313"/>
        <v>9.533173949186248E-2</v>
      </c>
      <c r="J2661" s="97">
        <v>8.5884449992668901E-4</v>
      </c>
      <c r="K2661" s="98">
        <v>2660</v>
      </c>
      <c r="L2661">
        <f t="shared" si="314"/>
        <v>24473.899369449333</v>
      </c>
      <c r="M2661">
        <f t="shared" si="315"/>
        <v>6.6229255089359267</v>
      </c>
      <c r="N2661" t="e">
        <f t="shared" si="316"/>
        <v>#N/A</v>
      </c>
      <c r="O2661" t="str">
        <f t="shared" si="317"/>
        <v>NA</v>
      </c>
      <c r="P2661" t="e">
        <v>#N/A</v>
      </c>
      <c r="Q2661" t="e">
        <v>#N/A</v>
      </c>
      <c r="R2661" t="str" cm="1">
        <f t="array" ref="R2661">INDEX($U$2:$U$6,ROUNDUP(K2661/$T$2,0))</f>
        <v>60-80%</v>
      </c>
      <c r="V2661">
        <v>0</v>
      </c>
    </row>
    <row r="2662" spans="1:22" x14ac:dyDescent="0.25">
      <c r="A2662" s="26">
        <v>7054</v>
      </c>
      <c r="B2662" s="96" t="s">
        <v>2306</v>
      </c>
      <c r="C2662">
        <v>162821702</v>
      </c>
      <c r="D2662" t="s">
        <v>1524</v>
      </c>
      <c r="E2662">
        <v>1595.4085041296901</v>
      </c>
      <c r="F2662">
        <f t="shared" si="311"/>
        <v>0.99155283041000009</v>
      </c>
      <c r="G2662" s="27">
        <v>13</v>
      </c>
      <c r="H2662">
        <f t="shared" si="312"/>
        <v>1.1175920605497004E-2</v>
      </c>
      <c r="I2662">
        <f t="shared" si="313"/>
        <v>1.1081515708817996E-2</v>
      </c>
      <c r="J2662" s="97">
        <v>8.5242428529369195E-4</v>
      </c>
      <c r="K2662" s="98">
        <v>2661</v>
      </c>
      <c r="L2662">
        <f t="shared" si="314"/>
        <v>24474.890922279745</v>
      </c>
      <c r="M2662">
        <f t="shared" si="315"/>
        <v>6.6118439932271089</v>
      </c>
      <c r="N2662" t="e">
        <f t="shared" si="316"/>
        <v>#N/A</v>
      </c>
      <c r="O2662" t="str">
        <f t="shared" si="317"/>
        <v>NA</v>
      </c>
      <c r="P2662" t="e">
        <v>#N/A</v>
      </c>
      <c r="Q2662" t="e">
        <v>#N/A</v>
      </c>
      <c r="R2662" t="str" cm="1">
        <f t="array" ref="R2662">INDEX($U$2:$U$6,ROUNDUP(K2662/$T$2,0))</f>
        <v>60-80%</v>
      </c>
      <c r="V2662">
        <v>0</v>
      </c>
    </row>
    <row r="2663" spans="1:22" x14ac:dyDescent="0.25">
      <c r="A2663" s="26">
        <v>3980</v>
      </c>
      <c r="B2663" s="96" t="s">
        <v>2533</v>
      </c>
      <c r="C2663">
        <v>82841101</v>
      </c>
      <c r="D2663" t="s">
        <v>1322</v>
      </c>
      <c r="E2663">
        <v>3807.4911109578602</v>
      </c>
      <c r="F2663">
        <f t="shared" si="311"/>
        <v>2.3663711068725046</v>
      </c>
      <c r="G2663" s="27">
        <v>32</v>
      </c>
      <c r="H2663">
        <f t="shared" si="312"/>
        <v>1.1500613351396105E-2</v>
      </c>
      <c r="I2663">
        <f t="shared" si="313"/>
        <v>2.7214719146055905E-2</v>
      </c>
      <c r="J2663" s="97">
        <v>8.5045997331424704E-4</v>
      </c>
      <c r="K2663" s="98">
        <v>2662</v>
      </c>
      <c r="L2663">
        <f t="shared" si="314"/>
        <v>24477.257293386618</v>
      </c>
      <c r="M2663">
        <f t="shared" si="315"/>
        <v>6.5846292740810526</v>
      </c>
      <c r="N2663" t="e">
        <f t="shared" si="316"/>
        <v>#N/A</v>
      </c>
      <c r="O2663" t="str">
        <f t="shared" si="317"/>
        <v>NA</v>
      </c>
      <c r="P2663" t="e">
        <v>#N/A</v>
      </c>
      <c r="Q2663" t="e">
        <v>#N/A</v>
      </c>
      <c r="R2663" t="str" cm="1">
        <f t="array" ref="R2663">INDEX($U$2:$U$6,ROUNDUP(K2663/$T$2,0))</f>
        <v>60-80%</v>
      </c>
      <c r="V2663">
        <v>0</v>
      </c>
    </row>
    <row r="2664" spans="1:22" x14ac:dyDescent="0.25">
      <c r="A2664" s="26">
        <v>8804</v>
      </c>
      <c r="B2664" s="96" t="s">
        <v>5094</v>
      </c>
      <c r="C2664">
        <v>43432103</v>
      </c>
      <c r="D2664" t="s">
        <v>1365</v>
      </c>
      <c r="E2664">
        <v>788.57353643523402</v>
      </c>
      <c r="F2664">
        <f t="shared" si="311"/>
        <v>0.49010163855514854</v>
      </c>
      <c r="G2664" s="27">
        <v>18</v>
      </c>
      <c r="H2664">
        <f t="shared" si="312"/>
        <v>3.1056611323951502E-2</v>
      </c>
      <c r="I2664">
        <f t="shared" si="313"/>
        <v>1.5220896097839012E-2</v>
      </c>
      <c r="J2664" s="97">
        <v>8.4560533876883398E-4</v>
      </c>
      <c r="K2664" s="98">
        <v>2663</v>
      </c>
      <c r="L2664">
        <f t="shared" si="314"/>
        <v>24477.747395025173</v>
      </c>
      <c r="M2664">
        <f t="shared" si="315"/>
        <v>6.5694083779832138</v>
      </c>
      <c r="N2664" t="e">
        <f t="shared" si="316"/>
        <v>#N/A</v>
      </c>
      <c r="O2664" t="str">
        <f t="shared" si="317"/>
        <v>NA</v>
      </c>
      <c r="P2664" t="e">
        <v>#N/A</v>
      </c>
      <c r="Q2664" t="e">
        <v>#N/A</v>
      </c>
      <c r="R2664" t="str" cm="1">
        <f t="array" ref="R2664">INDEX($U$2:$U$6,ROUNDUP(K2664/$T$2,0))</f>
        <v>60-80%</v>
      </c>
      <c r="V2664">
        <v>0</v>
      </c>
    </row>
    <row r="2665" spans="1:22" x14ac:dyDescent="0.25">
      <c r="A2665" s="26">
        <v>6283</v>
      </c>
      <c r="B2665" s="96" t="s">
        <v>3183</v>
      </c>
      <c r="C2665">
        <v>182291102</v>
      </c>
      <c r="D2665" t="s">
        <v>3182</v>
      </c>
      <c r="E2665">
        <v>6409.6213312937798</v>
      </c>
      <c r="F2665">
        <f t="shared" si="311"/>
        <v>3.9836055508351644</v>
      </c>
      <c r="G2665" s="27">
        <v>43</v>
      </c>
      <c r="H2665">
        <f t="shared" si="312"/>
        <v>9.1065962269083166E-3</v>
      </c>
      <c r="I2665">
        <f t="shared" si="313"/>
        <v>3.6277087278726534E-2</v>
      </c>
      <c r="J2665" s="97">
        <v>8.4365319252852403E-4</v>
      </c>
      <c r="K2665" s="98">
        <v>2664</v>
      </c>
      <c r="L2665">
        <f t="shared" si="314"/>
        <v>24481.731000576008</v>
      </c>
      <c r="M2665">
        <f t="shared" si="315"/>
        <v>6.5331312907044872</v>
      </c>
      <c r="N2665" t="e">
        <f t="shared" si="316"/>
        <v>#N/A</v>
      </c>
      <c r="O2665" t="str">
        <f t="shared" si="317"/>
        <v>NA</v>
      </c>
      <c r="P2665" t="e">
        <v>#N/A</v>
      </c>
      <c r="Q2665" t="e">
        <v>#N/A</v>
      </c>
      <c r="R2665" t="str" cm="1">
        <f t="array" ref="R2665">INDEX($U$2:$U$6,ROUNDUP(K2665/$T$2,0))</f>
        <v>60-80%</v>
      </c>
      <c r="V2665">
        <v>0</v>
      </c>
    </row>
    <row r="2666" spans="1:22" x14ac:dyDescent="0.25">
      <c r="A2666" s="26">
        <v>164</v>
      </c>
      <c r="B2666" s="96" t="s">
        <v>2749</v>
      </c>
      <c r="C2666">
        <v>43491103</v>
      </c>
      <c r="D2666" t="s">
        <v>2748</v>
      </c>
      <c r="E2666">
        <v>0</v>
      </c>
      <c r="F2666">
        <f t="shared" si="311"/>
        <v>0</v>
      </c>
      <c r="G2666" s="27">
        <v>124</v>
      </c>
      <c r="H2666" t="e">
        <f t="shared" si="312"/>
        <v>#DIV/0!</v>
      </c>
      <c r="I2666">
        <f t="shared" si="313"/>
        <v>0.10422389777562548</v>
      </c>
      <c r="J2666" s="97">
        <v>8.4051530464214095E-4</v>
      </c>
      <c r="K2666" s="98">
        <v>2665</v>
      </c>
      <c r="L2666">
        <f t="shared" si="314"/>
        <v>24481.731000576008</v>
      </c>
      <c r="M2666">
        <f t="shared" si="315"/>
        <v>6.4289073929288616</v>
      </c>
      <c r="N2666" t="e">
        <f t="shared" si="316"/>
        <v>#N/A</v>
      </c>
      <c r="O2666" t="str">
        <f t="shared" si="317"/>
        <v>NA</v>
      </c>
      <c r="P2666" t="e">
        <v>#N/A</v>
      </c>
      <c r="Q2666" t="e">
        <v>#N/A</v>
      </c>
      <c r="R2666" t="str" cm="1">
        <f t="array" ref="R2666">INDEX($U$2:$U$6,ROUNDUP(K2666/$T$2,0))</f>
        <v>60-80%</v>
      </c>
      <c r="V2666">
        <v>0</v>
      </c>
    </row>
    <row r="2667" spans="1:22" x14ac:dyDescent="0.25">
      <c r="A2667" s="26">
        <v>5512</v>
      </c>
      <c r="B2667" s="96" t="s">
        <v>5095</v>
      </c>
      <c r="C2667">
        <v>13801101</v>
      </c>
      <c r="D2667" t="s">
        <v>2388</v>
      </c>
      <c r="E2667">
        <v>5668.7589384612302</v>
      </c>
      <c r="F2667">
        <f t="shared" si="311"/>
        <v>3.5231565807714293</v>
      </c>
      <c r="G2667" s="27">
        <v>49</v>
      </c>
      <c r="H2667">
        <f t="shared" si="312"/>
        <v>1.1590857319023838E-2</v>
      </c>
      <c r="I2667">
        <f t="shared" si="313"/>
        <v>4.0836405240301521E-2</v>
      </c>
      <c r="J2667" s="97">
        <v>8.3339602531227596E-4</v>
      </c>
      <c r="K2667" s="98">
        <v>2666</v>
      </c>
      <c r="L2667">
        <f t="shared" si="314"/>
        <v>24485.254157156778</v>
      </c>
      <c r="M2667">
        <f t="shared" si="315"/>
        <v>6.3880709876885602</v>
      </c>
      <c r="N2667" t="e">
        <f t="shared" si="316"/>
        <v>#N/A</v>
      </c>
      <c r="O2667" t="str">
        <f t="shared" si="317"/>
        <v>NA</v>
      </c>
      <c r="P2667" t="e">
        <v>#N/A</v>
      </c>
      <c r="Q2667" t="e">
        <v>#N/A</v>
      </c>
      <c r="R2667" t="str" cm="1">
        <f t="array" ref="R2667">INDEX($U$2:$U$6,ROUNDUP(K2667/$T$2,0))</f>
        <v>60-80%</v>
      </c>
      <c r="V2667">
        <v>0</v>
      </c>
    </row>
    <row r="2668" spans="1:22" x14ac:dyDescent="0.25">
      <c r="A2668" s="26">
        <v>5671</v>
      </c>
      <c r="B2668" s="96" t="s">
        <v>3174</v>
      </c>
      <c r="C2668">
        <v>163351701</v>
      </c>
      <c r="D2668" t="s">
        <v>1961</v>
      </c>
      <c r="E2668">
        <v>5041.5999011333197</v>
      </c>
      <c r="F2668">
        <f t="shared" si="311"/>
        <v>3.1333747054899437</v>
      </c>
      <c r="G2668" s="27">
        <v>64</v>
      </c>
      <c r="H2668">
        <f t="shared" si="312"/>
        <v>1.6827686281475365E-2</v>
      </c>
      <c r="I2668">
        <f t="shared" si="313"/>
        <v>5.2727446546295041E-2</v>
      </c>
      <c r="J2668" s="97">
        <v>8.2386635228586002E-4</v>
      </c>
      <c r="K2668" s="98">
        <v>2667</v>
      </c>
      <c r="L2668">
        <f t="shared" si="314"/>
        <v>24488.387531862267</v>
      </c>
      <c r="M2668">
        <f t="shared" si="315"/>
        <v>6.3353435411422652</v>
      </c>
      <c r="N2668" t="e">
        <f t="shared" si="316"/>
        <v>#N/A</v>
      </c>
      <c r="O2668" t="str">
        <f t="shared" si="317"/>
        <v>NA</v>
      </c>
      <c r="P2668" t="e">
        <v>#N/A</v>
      </c>
      <c r="Q2668" t="e">
        <v>#N/A</v>
      </c>
      <c r="R2668" t="str" cm="1">
        <f t="array" ref="R2668">INDEX($U$2:$U$6,ROUNDUP(K2668/$T$2,0))</f>
        <v>60-80%</v>
      </c>
      <c r="V2668">
        <v>0</v>
      </c>
    </row>
    <row r="2669" spans="1:22" x14ac:dyDescent="0.25">
      <c r="A2669" s="26">
        <v>5328</v>
      </c>
      <c r="B2669" s="96" t="s">
        <v>2884</v>
      </c>
      <c r="C2669">
        <v>252841102</v>
      </c>
      <c r="D2669" t="s">
        <v>2883</v>
      </c>
      <c r="E2669">
        <v>1712.01394874941</v>
      </c>
      <c r="F2669">
        <f t="shared" si="311"/>
        <v>1.0640235853010629</v>
      </c>
      <c r="G2669" s="27">
        <v>74</v>
      </c>
      <c r="H2669">
        <f t="shared" si="312"/>
        <v>5.7149628765995518E-2</v>
      </c>
      <c r="I2669">
        <f t="shared" si="313"/>
        <v>6.0808552898219306E-2</v>
      </c>
      <c r="J2669" s="97">
        <v>8.2173720132728797E-4</v>
      </c>
      <c r="K2669" s="98">
        <v>2668</v>
      </c>
      <c r="L2669">
        <f t="shared" si="314"/>
        <v>24489.451555447569</v>
      </c>
      <c r="M2669">
        <f t="shared" si="315"/>
        <v>6.2745349882440458</v>
      </c>
      <c r="N2669" t="e">
        <f t="shared" si="316"/>
        <v>#N/A</v>
      </c>
      <c r="O2669" t="str">
        <f t="shared" si="317"/>
        <v>NA</v>
      </c>
      <c r="P2669" t="e">
        <v>#N/A</v>
      </c>
      <c r="Q2669" t="e">
        <v>#N/A</v>
      </c>
      <c r="R2669" t="str" cm="1">
        <f t="array" ref="R2669">INDEX($U$2:$U$6,ROUNDUP(K2669/$T$2,0))</f>
        <v>60-80%</v>
      </c>
      <c r="V2669">
        <v>0</v>
      </c>
    </row>
    <row r="2670" spans="1:22" x14ac:dyDescent="0.25">
      <c r="A2670" s="26">
        <v>3271</v>
      </c>
      <c r="B2670" s="96" t="s">
        <v>5096</v>
      </c>
      <c r="C2670">
        <v>43201101</v>
      </c>
      <c r="D2670" t="s">
        <v>1856</v>
      </c>
      <c r="E2670">
        <v>2188.9816611404599</v>
      </c>
      <c r="F2670">
        <f t="shared" si="311"/>
        <v>1.3604609453949408</v>
      </c>
      <c r="G2670" s="27">
        <v>180</v>
      </c>
      <c r="H2670">
        <f t="shared" si="312"/>
        <v>0.10838737114044129</v>
      </c>
      <c r="I2670">
        <f t="shared" si="313"/>
        <v>0.14745678541059709</v>
      </c>
      <c r="J2670" s="97">
        <v>8.19204363392206E-4</v>
      </c>
      <c r="K2670" s="98">
        <v>2669</v>
      </c>
      <c r="L2670">
        <f t="shared" si="314"/>
        <v>24490.812016392963</v>
      </c>
      <c r="M2670">
        <f t="shared" si="315"/>
        <v>6.1270782028334487</v>
      </c>
      <c r="N2670" t="e">
        <f t="shared" si="316"/>
        <v>#N/A</v>
      </c>
      <c r="O2670" t="str">
        <f t="shared" si="317"/>
        <v>NA</v>
      </c>
      <c r="P2670" t="e">
        <v>#N/A</v>
      </c>
      <c r="Q2670" t="e">
        <v>#N/A</v>
      </c>
      <c r="R2670" t="str" cm="1">
        <f t="array" ref="R2670">INDEX($U$2:$U$6,ROUNDUP(K2670/$T$2,0))</f>
        <v>60-80%</v>
      </c>
      <c r="V2670">
        <v>0</v>
      </c>
    </row>
    <row r="2671" spans="1:22" x14ac:dyDescent="0.25">
      <c r="A2671" s="26">
        <v>3349</v>
      </c>
      <c r="B2671" s="96" t="s">
        <v>2849</v>
      </c>
      <c r="C2671">
        <v>162821702</v>
      </c>
      <c r="D2671" t="s">
        <v>1524</v>
      </c>
      <c r="E2671">
        <v>13370.302584093501</v>
      </c>
      <c r="F2671">
        <f t="shared" si="311"/>
        <v>8.3096970690450593</v>
      </c>
      <c r="G2671" s="27">
        <v>115</v>
      </c>
      <c r="H2671">
        <f t="shared" si="312"/>
        <v>1.1274831984587744E-2</v>
      </c>
      <c r="I2671">
        <f t="shared" si="313"/>
        <v>9.369043829630426E-2</v>
      </c>
      <c r="J2671" s="97">
        <v>8.1469946344612403E-4</v>
      </c>
      <c r="K2671" s="98">
        <v>2670</v>
      </c>
      <c r="L2671">
        <f t="shared" si="314"/>
        <v>24499.121713462009</v>
      </c>
      <c r="M2671">
        <f t="shared" si="315"/>
        <v>6.0333877645371441</v>
      </c>
      <c r="N2671" t="e">
        <f t="shared" si="316"/>
        <v>#N/A</v>
      </c>
      <c r="O2671" t="str">
        <f t="shared" si="317"/>
        <v>NA</v>
      </c>
      <c r="P2671" t="e">
        <v>#N/A</v>
      </c>
      <c r="Q2671" t="e">
        <v>#N/A</v>
      </c>
      <c r="R2671" t="str" cm="1">
        <f t="array" ref="R2671">INDEX($U$2:$U$6,ROUNDUP(K2671/$T$2,0))</f>
        <v>60-80%</v>
      </c>
      <c r="V2671">
        <v>0</v>
      </c>
    </row>
    <row r="2672" spans="1:22" x14ac:dyDescent="0.25">
      <c r="A2672" s="26">
        <v>4063</v>
      </c>
      <c r="B2672" s="96" t="s">
        <v>2106</v>
      </c>
      <c r="C2672">
        <v>43191102</v>
      </c>
      <c r="D2672" t="s">
        <v>810</v>
      </c>
      <c r="E2672">
        <v>1802.36388294617</v>
      </c>
      <c r="F2672">
        <f t="shared" si="311"/>
        <v>1.1201764343978682</v>
      </c>
      <c r="G2672" s="27">
        <v>130</v>
      </c>
      <c r="H2672">
        <f t="shared" si="312"/>
        <v>9.3464154433016741E-2</v>
      </c>
      <c r="I2672">
        <f t="shared" si="313"/>
        <v>0.10469634325678839</v>
      </c>
      <c r="J2672" s="97">
        <v>8.0535648659067999E-4</v>
      </c>
      <c r="K2672" s="98">
        <v>2671</v>
      </c>
      <c r="L2672">
        <f t="shared" si="314"/>
        <v>24500.241889896406</v>
      </c>
      <c r="M2672">
        <f t="shared" si="315"/>
        <v>5.9286914212803561</v>
      </c>
      <c r="N2672" t="e">
        <f t="shared" si="316"/>
        <v>#N/A</v>
      </c>
      <c r="O2672" t="str">
        <f t="shared" si="317"/>
        <v>NA</v>
      </c>
      <c r="P2672" t="e">
        <v>#N/A</v>
      </c>
      <c r="Q2672" t="e">
        <v>#N/A</v>
      </c>
      <c r="R2672" t="str" cm="1">
        <f t="array" ref="R2672">INDEX($U$2:$U$6,ROUNDUP(K2672/$T$2,0))</f>
        <v>60-80%</v>
      </c>
      <c r="V2672">
        <v>0</v>
      </c>
    </row>
    <row r="2673" spans="1:22" x14ac:dyDescent="0.25">
      <c r="A2673" s="26">
        <v>4207</v>
      </c>
      <c r="B2673" s="96" t="s">
        <v>5097</v>
      </c>
      <c r="C2673">
        <v>162831702</v>
      </c>
      <c r="D2673" t="s">
        <v>4442</v>
      </c>
      <c r="E2673">
        <v>7675.0330330282404</v>
      </c>
      <c r="F2673">
        <f t="shared" si="311"/>
        <v>4.7700640354432817</v>
      </c>
      <c r="G2673" s="27">
        <v>25</v>
      </c>
      <c r="H2673">
        <f t="shared" si="312"/>
        <v>4.1464042079549825E-3</v>
      </c>
      <c r="I2673">
        <f t="shared" si="313"/>
        <v>1.977861358877675E-2</v>
      </c>
      <c r="J2673" s="97">
        <v>7.9114454355106996E-4</v>
      </c>
      <c r="K2673" s="98">
        <v>2672</v>
      </c>
      <c r="L2673">
        <f t="shared" si="314"/>
        <v>24505.011953931848</v>
      </c>
      <c r="M2673">
        <f t="shared" si="315"/>
        <v>5.9089128076915793</v>
      </c>
      <c r="N2673" t="e">
        <f t="shared" si="316"/>
        <v>#N/A</v>
      </c>
      <c r="O2673" t="str">
        <f t="shared" si="317"/>
        <v>NA</v>
      </c>
      <c r="P2673" t="e">
        <v>#N/A</v>
      </c>
      <c r="Q2673" t="e">
        <v>#N/A</v>
      </c>
      <c r="R2673" t="str" cm="1">
        <f t="array" ref="R2673">INDEX($U$2:$U$6,ROUNDUP(K2673/$T$2,0))</f>
        <v>60-80%</v>
      </c>
      <c r="V2673">
        <v>0</v>
      </c>
    </row>
    <row r="2674" spans="1:22" x14ac:dyDescent="0.25">
      <c r="A2674" s="26">
        <v>6208</v>
      </c>
      <c r="B2674" s="96" t="s">
        <v>5098</v>
      </c>
      <c r="C2674">
        <v>102812101</v>
      </c>
      <c r="D2674" t="s">
        <v>1173</v>
      </c>
      <c r="E2674">
        <v>3388.6183732371601</v>
      </c>
      <c r="F2674">
        <f t="shared" si="311"/>
        <v>2.1060400082269486</v>
      </c>
      <c r="G2674" s="27">
        <v>21</v>
      </c>
      <c r="H2674">
        <f t="shared" si="312"/>
        <v>7.8842709442698486E-3</v>
      </c>
      <c r="I2674">
        <f t="shared" si="313"/>
        <v>1.6604590044333564E-2</v>
      </c>
      <c r="J2674" s="97">
        <v>7.9069476401588397E-4</v>
      </c>
      <c r="K2674" s="98">
        <v>2673</v>
      </c>
      <c r="L2674">
        <f t="shared" si="314"/>
        <v>24507.117993940075</v>
      </c>
      <c r="M2674">
        <f t="shared" si="315"/>
        <v>5.8923082176472459</v>
      </c>
      <c r="N2674" t="e">
        <f t="shared" si="316"/>
        <v>#N/A</v>
      </c>
      <c r="O2674" t="str">
        <f t="shared" si="317"/>
        <v>NA</v>
      </c>
      <c r="P2674" t="e">
        <v>#N/A</v>
      </c>
      <c r="Q2674" t="e">
        <v>#N/A</v>
      </c>
      <c r="R2674" t="str" cm="1">
        <f t="array" ref="R2674">INDEX($U$2:$U$6,ROUNDUP(K2674/$T$2,0))</f>
        <v>60-80%</v>
      </c>
      <c r="V2674">
        <v>0</v>
      </c>
    </row>
    <row r="2675" spans="1:22" x14ac:dyDescent="0.25">
      <c r="A2675" s="26">
        <v>682</v>
      </c>
      <c r="B2675" s="96" t="s">
        <v>2740</v>
      </c>
      <c r="C2675">
        <v>14161106</v>
      </c>
      <c r="D2675" t="s">
        <v>2518</v>
      </c>
      <c r="E2675">
        <v>1281.0775636776</v>
      </c>
      <c r="F2675">
        <f t="shared" si="311"/>
        <v>0.79619488109235548</v>
      </c>
      <c r="G2675" s="27">
        <v>35</v>
      </c>
      <c r="H2675">
        <f t="shared" si="312"/>
        <v>3.4685759619708774E-2</v>
      </c>
      <c r="I2675">
        <f t="shared" si="313"/>
        <v>2.7616624256012051E-2</v>
      </c>
      <c r="J2675" s="97">
        <v>7.8904640731463E-4</v>
      </c>
      <c r="K2675" s="98">
        <v>2674</v>
      </c>
      <c r="L2675">
        <f t="shared" si="314"/>
        <v>24507.914188821167</v>
      </c>
      <c r="M2675">
        <f t="shared" si="315"/>
        <v>5.8646915933912336</v>
      </c>
      <c r="N2675" t="e">
        <f t="shared" si="316"/>
        <v>#N/A</v>
      </c>
      <c r="O2675" t="str">
        <f t="shared" si="317"/>
        <v>NA</v>
      </c>
      <c r="P2675" t="e">
        <v>#N/A</v>
      </c>
      <c r="Q2675" t="e">
        <v>#N/A</v>
      </c>
      <c r="R2675" t="str" cm="1">
        <f t="array" ref="R2675">INDEX($U$2:$U$6,ROUNDUP(K2675/$T$2,0))</f>
        <v>60-80%</v>
      </c>
      <c r="V2675">
        <v>0</v>
      </c>
    </row>
    <row r="2676" spans="1:22" x14ac:dyDescent="0.25">
      <c r="A2676" s="26">
        <v>5936</v>
      </c>
      <c r="B2676" s="96" t="s">
        <v>5099</v>
      </c>
      <c r="C2676">
        <v>12101102</v>
      </c>
      <c r="D2676" t="s">
        <v>2782</v>
      </c>
      <c r="E2676">
        <v>4816.3453076975702</v>
      </c>
      <c r="F2676">
        <f t="shared" si="311"/>
        <v>2.9933780656914668</v>
      </c>
      <c r="G2676" s="27">
        <v>40</v>
      </c>
      <c r="H2676">
        <f t="shared" si="312"/>
        <v>1.0273308680063341E-2</v>
      </c>
      <c r="I2676">
        <f t="shared" si="313"/>
        <v>3.075189686497936E-2</v>
      </c>
      <c r="J2676" s="97">
        <v>7.6879742162448402E-4</v>
      </c>
      <c r="K2676" s="98">
        <v>2675</v>
      </c>
      <c r="L2676">
        <f t="shared" si="314"/>
        <v>24510.907566886857</v>
      </c>
      <c r="M2676">
        <f t="shared" si="315"/>
        <v>5.8339396965262544</v>
      </c>
      <c r="N2676" t="e">
        <f t="shared" si="316"/>
        <v>#N/A</v>
      </c>
      <c r="O2676" t="str">
        <f t="shared" si="317"/>
        <v>NA</v>
      </c>
      <c r="P2676" t="e">
        <v>#N/A</v>
      </c>
      <c r="Q2676" t="e">
        <v>#N/A</v>
      </c>
      <c r="R2676" t="str" cm="1">
        <f t="array" ref="R2676">INDEX($U$2:$U$6,ROUNDUP(K2676/$T$2,0))</f>
        <v>60-80%</v>
      </c>
      <c r="V2676">
        <v>2.7608901515151514</v>
      </c>
    </row>
    <row r="2677" spans="1:22" x14ac:dyDescent="0.25">
      <c r="A2677" s="26">
        <v>5479</v>
      </c>
      <c r="B2677" s="96" t="s">
        <v>5100</v>
      </c>
      <c r="C2677">
        <v>14161108</v>
      </c>
      <c r="D2677" t="s">
        <v>2109</v>
      </c>
      <c r="E2677">
        <v>6728.9489451210302</v>
      </c>
      <c r="F2677">
        <f t="shared" si="311"/>
        <v>4.1820689528409138</v>
      </c>
      <c r="G2677" s="27">
        <v>92</v>
      </c>
      <c r="H2677">
        <f t="shared" si="312"/>
        <v>1.6771441593884492E-2</v>
      </c>
      <c r="I2677">
        <f t="shared" si="313"/>
        <v>7.0139325184169057E-2</v>
      </c>
      <c r="J2677" s="97">
        <v>7.6238396939314198E-4</v>
      </c>
      <c r="K2677" s="98">
        <v>2676</v>
      </c>
      <c r="L2677">
        <f t="shared" si="314"/>
        <v>24515.089635839697</v>
      </c>
      <c r="M2677">
        <f t="shared" si="315"/>
        <v>5.7638003713420858</v>
      </c>
      <c r="N2677" t="e">
        <f t="shared" si="316"/>
        <v>#N/A</v>
      </c>
      <c r="O2677" t="str">
        <f t="shared" si="317"/>
        <v>NA</v>
      </c>
      <c r="P2677" t="e">
        <v>#N/A</v>
      </c>
      <c r="Q2677" t="e">
        <v>#N/A</v>
      </c>
      <c r="R2677" t="str" cm="1">
        <f t="array" ref="R2677">INDEX($U$2:$U$6,ROUNDUP(K2677/$T$2,0))</f>
        <v>60-80%</v>
      </c>
      <c r="V2677">
        <v>0</v>
      </c>
    </row>
    <row r="2678" spans="1:22" x14ac:dyDescent="0.25">
      <c r="A2678" s="26">
        <v>3739</v>
      </c>
      <c r="B2678" s="96" t="s">
        <v>5101</v>
      </c>
      <c r="C2678">
        <v>152491102</v>
      </c>
      <c r="D2678" t="s">
        <v>1931</v>
      </c>
      <c r="E2678">
        <v>19605.556297796302</v>
      </c>
      <c r="F2678">
        <f t="shared" si="311"/>
        <v>12.184932441141269</v>
      </c>
      <c r="G2678" s="27">
        <v>151</v>
      </c>
      <c r="H2678">
        <f t="shared" si="312"/>
        <v>9.3176909369744616E-3</v>
      </c>
      <c r="I2678">
        <f t="shared" si="313"/>
        <v>0.1135354345744681</v>
      </c>
      <c r="J2678" s="97">
        <v>7.51890295195153E-4</v>
      </c>
      <c r="K2678" s="98">
        <v>2677</v>
      </c>
      <c r="L2678">
        <f t="shared" si="314"/>
        <v>24527.274568280838</v>
      </c>
      <c r="M2678">
        <f t="shared" si="315"/>
        <v>5.6502649367676181</v>
      </c>
      <c r="N2678" t="e">
        <f t="shared" si="316"/>
        <v>#N/A</v>
      </c>
      <c r="O2678" t="str">
        <f t="shared" si="317"/>
        <v>NA</v>
      </c>
      <c r="P2678" t="e">
        <v>#N/A</v>
      </c>
      <c r="Q2678" t="e">
        <v>#N/A</v>
      </c>
      <c r="R2678" t="str" cm="1">
        <f t="array" ref="R2678">INDEX($U$2:$U$6,ROUNDUP(K2678/$T$2,0))</f>
        <v>60-80%</v>
      </c>
      <c r="V2678">
        <v>0</v>
      </c>
    </row>
    <row r="2679" spans="1:22" x14ac:dyDescent="0.25">
      <c r="A2679" s="26">
        <v>4477</v>
      </c>
      <c r="B2679" s="96" t="s">
        <v>1717</v>
      </c>
      <c r="C2679">
        <v>163661702</v>
      </c>
      <c r="D2679" t="s">
        <v>1706</v>
      </c>
      <c r="E2679">
        <v>17605.056373927098</v>
      </c>
      <c r="F2679">
        <f t="shared" si="311"/>
        <v>10.941613656884462</v>
      </c>
      <c r="G2679" s="27">
        <v>132</v>
      </c>
      <c r="H2679">
        <f t="shared" si="312"/>
        <v>9.0113785431092126E-3</v>
      </c>
      <c r="I2679">
        <f t="shared" si="313"/>
        <v>9.8599022534639355E-2</v>
      </c>
      <c r="J2679" s="97">
        <v>7.4696229192908604E-4</v>
      </c>
      <c r="K2679" s="98">
        <v>2678</v>
      </c>
      <c r="L2679">
        <f t="shared" si="314"/>
        <v>24538.216181937722</v>
      </c>
      <c r="M2679">
        <f t="shared" si="315"/>
        <v>5.5516659142329789</v>
      </c>
      <c r="N2679" t="e">
        <f t="shared" si="316"/>
        <v>#N/A</v>
      </c>
      <c r="O2679" t="str">
        <f t="shared" si="317"/>
        <v>NA</v>
      </c>
      <c r="P2679">
        <v>5.5516659142329789</v>
      </c>
      <c r="Q2679" t="e">
        <v>#N/A</v>
      </c>
      <c r="R2679" t="str" cm="1">
        <f t="array" ref="R2679">INDEX($U$2:$U$6,ROUNDUP(K2679/$T$2,0))</f>
        <v>60-80%</v>
      </c>
      <c r="V2679">
        <v>2.2899621212121213</v>
      </c>
    </row>
    <row r="2680" spans="1:22" x14ac:dyDescent="0.25">
      <c r="A2680" s="26">
        <v>262</v>
      </c>
      <c r="B2680" s="96" t="s">
        <v>164</v>
      </c>
      <c r="C2680">
        <v>83692105</v>
      </c>
      <c r="D2680" t="s">
        <v>1980</v>
      </c>
      <c r="E2680">
        <v>34218.656570002902</v>
      </c>
      <c r="F2680">
        <f t="shared" si="311"/>
        <v>21.267033293973213</v>
      </c>
      <c r="G2680" s="27">
        <v>245</v>
      </c>
      <c r="H2680">
        <f t="shared" si="312"/>
        <v>8.5536405408708372E-3</v>
      </c>
      <c r="I2680">
        <f t="shared" si="313"/>
        <v>0.18191055816737914</v>
      </c>
      <c r="J2680" s="97">
        <v>7.4249207415256796E-4</v>
      </c>
      <c r="K2680" s="98">
        <v>2679</v>
      </c>
      <c r="L2680">
        <f t="shared" si="314"/>
        <v>24559.483215231696</v>
      </c>
      <c r="M2680">
        <f t="shared" si="315"/>
        <v>5.3697553560655997</v>
      </c>
      <c r="N2680">
        <f t="shared" si="316"/>
        <v>5.3697553560655997</v>
      </c>
      <c r="O2680" t="str">
        <f t="shared" si="317"/>
        <v>ROB ROY 21055090</v>
      </c>
      <c r="P2680" t="e">
        <v>#N/A</v>
      </c>
      <c r="Q2680" t="e">
        <v>#N/A</v>
      </c>
      <c r="R2680" t="str" cm="1">
        <f t="array" ref="R2680">INDEX($U$2:$U$6,ROUNDUP(K2680/$T$2,0))</f>
        <v>60-80%</v>
      </c>
      <c r="V2680">
        <v>0</v>
      </c>
    </row>
    <row r="2681" spans="1:22" x14ac:dyDescent="0.25">
      <c r="A2681" s="26">
        <v>459</v>
      </c>
      <c r="B2681" s="96" t="s">
        <v>3755</v>
      </c>
      <c r="C2681">
        <v>43211102</v>
      </c>
      <c r="D2681" t="s">
        <v>1424</v>
      </c>
      <c r="E2681">
        <v>137.51070713388799</v>
      </c>
      <c r="F2681">
        <f t="shared" si="311"/>
        <v>8.5463459996201363E-2</v>
      </c>
      <c r="G2681" s="27">
        <v>103</v>
      </c>
      <c r="H2681">
        <f t="shared" si="312"/>
        <v>0.87642578456948272</v>
      </c>
      <c r="I2681">
        <f t="shared" si="313"/>
        <v>7.4902379979193384E-2</v>
      </c>
      <c r="J2681" s="97">
        <v>7.27207572613528E-4</v>
      </c>
      <c r="K2681" s="98">
        <v>2680</v>
      </c>
      <c r="L2681">
        <f t="shared" si="314"/>
        <v>24559.568678691692</v>
      </c>
      <c r="M2681">
        <f t="shared" si="315"/>
        <v>5.294852976086406</v>
      </c>
      <c r="N2681" t="e">
        <f t="shared" si="316"/>
        <v>#N/A</v>
      </c>
      <c r="O2681" t="str">
        <f t="shared" si="317"/>
        <v>NA</v>
      </c>
      <c r="P2681" t="e">
        <v>#N/A</v>
      </c>
      <c r="Q2681" t="e">
        <v>#N/A</v>
      </c>
      <c r="R2681" t="str" cm="1">
        <f t="array" ref="R2681">INDEX($U$2:$U$6,ROUNDUP(K2681/$T$2,0))</f>
        <v>60-80%</v>
      </c>
      <c r="V2681">
        <v>0</v>
      </c>
    </row>
    <row r="2682" spans="1:22" x14ac:dyDescent="0.25">
      <c r="A2682" s="26">
        <v>3196</v>
      </c>
      <c r="B2682" s="96" t="s">
        <v>5102</v>
      </c>
      <c r="C2682">
        <v>162831702</v>
      </c>
      <c r="D2682" t="s">
        <v>4442</v>
      </c>
      <c r="E2682">
        <v>10262.607097467901</v>
      </c>
      <c r="F2682">
        <f t="shared" si="311"/>
        <v>6.3782517697128034</v>
      </c>
      <c r="G2682" s="27">
        <v>80</v>
      </c>
      <c r="H2682">
        <f t="shared" si="312"/>
        <v>9.046217353510265E-3</v>
      </c>
      <c r="I2682">
        <f t="shared" si="313"/>
        <v>5.7699051844233518E-2</v>
      </c>
      <c r="J2682" s="97">
        <v>7.2123814805291901E-4</v>
      </c>
      <c r="K2682" s="98">
        <v>2681</v>
      </c>
      <c r="L2682">
        <f t="shared" si="314"/>
        <v>24565.946930461407</v>
      </c>
      <c r="M2682">
        <f t="shared" si="315"/>
        <v>5.2371539242421727</v>
      </c>
      <c r="N2682" t="e">
        <f t="shared" si="316"/>
        <v>#N/A</v>
      </c>
      <c r="O2682" t="str">
        <f t="shared" si="317"/>
        <v>NA</v>
      </c>
      <c r="P2682" t="e">
        <v>#N/A</v>
      </c>
      <c r="Q2682" t="e">
        <v>#N/A</v>
      </c>
      <c r="R2682" t="str" cm="1">
        <f t="array" ref="R2682">INDEX($U$2:$U$6,ROUNDUP(K2682/$T$2,0))</f>
        <v>60-80%</v>
      </c>
      <c r="V2682">
        <v>0</v>
      </c>
    </row>
    <row r="2683" spans="1:22" x14ac:dyDescent="0.25">
      <c r="A2683" s="26">
        <v>1359</v>
      </c>
      <c r="B2683" s="96" t="s">
        <v>2499</v>
      </c>
      <c r="C2683">
        <v>83622103</v>
      </c>
      <c r="D2683" t="s">
        <v>2085</v>
      </c>
      <c r="E2683">
        <v>6717.0632270092901</v>
      </c>
      <c r="F2683">
        <f t="shared" si="311"/>
        <v>4.1746819310188252</v>
      </c>
      <c r="G2683" s="27">
        <v>48</v>
      </c>
      <c r="H2683">
        <f t="shared" si="312"/>
        <v>8.2774771514297005E-3</v>
      </c>
      <c r="I2683">
        <f t="shared" si="313"/>
        <v>3.455583429849475E-2</v>
      </c>
      <c r="J2683" s="97">
        <v>7.1991321455197404E-4</v>
      </c>
      <c r="K2683" s="98">
        <v>2682</v>
      </c>
      <c r="L2683">
        <f t="shared" si="314"/>
        <v>24570.121612392424</v>
      </c>
      <c r="M2683">
        <f t="shared" si="315"/>
        <v>5.2025980899436783</v>
      </c>
      <c r="N2683" t="e">
        <f t="shared" si="316"/>
        <v>#N/A</v>
      </c>
      <c r="O2683" t="str">
        <f t="shared" si="317"/>
        <v>NA</v>
      </c>
      <c r="P2683" t="e">
        <v>#N/A</v>
      </c>
      <c r="Q2683" t="e">
        <v>#N/A</v>
      </c>
      <c r="R2683" t="str" cm="1">
        <f t="array" ref="R2683">INDEX($U$2:$U$6,ROUNDUP(K2683/$T$2,0))</f>
        <v>60-80%</v>
      </c>
      <c r="V2683">
        <v>0</v>
      </c>
    </row>
    <row r="2684" spans="1:22" x14ac:dyDescent="0.25">
      <c r="A2684" s="26">
        <v>2485</v>
      </c>
      <c r="B2684" s="96" t="s">
        <v>1562</v>
      </c>
      <c r="C2684">
        <v>192381102</v>
      </c>
      <c r="D2684" t="s">
        <v>1284</v>
      </c>
      <c r="E2684">
        <v>117.527749471291</v>
      </c>
      <c r="F2684">
        <f t="shared" si="311"/>
        <v>7.3043971082219397E-2</v>
      </c>
      <c r="G2684" s="27">
        <v>255</v>
      </c>
      <c r="H2684">
        <f t="shared" si="312"/>
        <v>2.4593547676019671</v>
      </c>
      <c r="I2684">
        <f t="shared" si="313"/>
        <v>0.17964103852563648</v>
      </c>
      <c r="J2684" s="97">
        <v>7.0447466088484898E-4</v>
      </c>
      <c r="K2684" s="98">
        <v>2683</v>
      </c>
      <c r="L2684">
        <f t="shared" si="314"/>
        <v>24570.194656363507</v>
      </c>
      <c r="M2684">
        <f t="shared" si="315"/>
        <v>5.0229570514180422</v>
      </c>
      <c r="N2684" t="e">
        <f t="shared" si="316"/>
        <v>#N/A</v>
      </c>
      <c r="O2684" t="str">
        <f t="shared" si="317"/>
        <v>NA</v>
      </c>
      <c r="P2684" t="e">
        <v>#N/A</v>
      </c>
      <c r="Q2684" t="e">
        <v>#N/A</v>
      </c>
      <c r="R2684" t="str" cm="1">
        <f t="array" ref="R2684">INDEX($U$2:$U$6,ROUNDUP(K2684/$T$2,0))</f>
        <v>60-80%</v>
      </c>
      <c r="V2684">
        <v>0</v>
      </c>
    </row>
    <row r="2685" spans="1:22" x14ac:dyDescent="0.25">
      <c r="A2685" s="26">
        <v>6651</v>
      </c>
      <c r="B2685" s="96" t="s">
        <v>2655</v>
      </c>
      <c r="C2685">
        <v>163160401</v>
      </c>
      <c r="D2685" t="s">
        <v>2654</v>
      </c>
      <c r="E2685">
        <v>4942.4922770452304</v>
      </c>
      <c r="F2685">
        <f t="shared" si="311"/>
        <v>3.0717789167465694</v>
      </c>
      <c r="G2685" s="27">
        <v>26</v>
      </c>
      <c r="H2685">
        <f t="shared" si="312"/>
        <v>5.9193802677448551E-3</v>
      </c>
      <c r="I2685">
        <f t="shared" si="313"/>
        <v>1.8183027506664309E-2</v>
      </c>
      <c r="J2685" s="97">
        <v>6.9934721179478105E-4</v>
      </c>
      <c r="K2685" s="98">
        <v>2684</v>
      </c>
      <c r="L2685">
        <f t="shared" si="314"/>
        <v>24573.266435280253</v>
      </c>
      <c r="M2685">
        <f t="shared" si="315"/>
        <v>5.004774023911378</v>
      </c>
      <c r="N2685" t="e">
        <f t="shared" si="316"/>
        <v>#N/A</v>
      </c>
      <c r="O2685" t="str">
        <f t="shared" si="317"/>
        <v>NA</v>
      </c>
      <c r="P2685" t="e">
        <v>#N/A</v>
      </c>
      <c r="Q2685" t="e">
        <v>#N/A</v>
      </c>
      <c r="R2685" t="str" cm="1">
        <f t="array" ref="R2685">INDEX($U$2:$U$6,ROUNDUP(K2685/$T$2,0))</f>
        <v>60-80%</v>
      </c>
      <c r="V2685">
        <v>0</v>
      </c>
    </row>
    <row r="2686" spans="1:22" x14ac:dyDescent="0.25">
      <c r="A2686" s="26">
        <v>413</v>
      </c>
      <c r="B2686" s="96" t="s">
        <v>1956</v>
      </c>
      <c r="C2686">
        <v>152481106</v>
      </c>
      <c r="D2686" t="s">
        <v>651</v>
      </c>
      <c r="E2686">
        <v>31981.584631482201</v>
      </c>
      <c r="F2686">
        <f t="shared" si="311"/>
        <v>19.876684046912494</v>
      </c>
      <c r="G2686" s="27">
        <v>253</v>
      </c>
      <c r="H2686">
        <f t="shared" si="312"/>
        <v>8.8472244755431889E-3</v>
      </c>
      <c r="I2686">
        <f t="shared" si="313"/>
        <v>0.17585348559248307</v>
      </c>
      <c r="J2686" s="97">
        <v>6.9507306558293702E-4</v>
      </c>
      <c r="K2686" s="98">
        <v>2685</v>
      </c>
      <c r="L2686">
        <f t="shared" si="314"/>
        <v>24593.143119327167</v>
      </c>
      <c r="M2686">
        <f t="shared" si="315"/>
        <v>4.8289205383188953</v>
      </c>
      <c r="N2686" t="e">
        <f t="shared" si="316"/>
        <v>#N/A</v>
      </c>
      <c r="O2686" t="str">
        <f t="shared" si="317"/>
        <v>NA</v>
      </c>
      <c r="P2686" t="e">
        <v>#N/A</v>
      </c>
      <c r="Q2686" t="e">
        <v>#N/A</v>
      </c>
      <c r="R2686" t="str" cm="1">
        <f t="array" ref="R2686">INDEX($U$2:$U$6,ROUNDUP(K2686/$T$2,0))</f>
        <v>60-80%</v>
      </c>
      <c r="V2686">
        <v>0</v>
      </c>
    </row>
    <row r="2687" spans="1:22" x14ac:dyDescent="0.25">
      <c r="A2687" s="26">
        <v>4105</v>
      </c>
      <c r="B2687" s="96" t="s">
        <v>1702</v>
      </c>
      <c r="C2687">
        <v>83622104</v>
      </c>
      <c r="D2687" t="s">
        <v>1439</v>
      </c>
      <c r="E2687">
        <v>9105.2091980575806</v>
      </c>
      <c r="F2687">
        <f t="shared" si="311"/>
        <v>5.6589242996007334</v>
      </c>
      <c r="G2687" s="27">
        <v>133</v>
      </c>
      <c r="H2687">
        <f t="shared" si="312"/>
        <v>1.6321301655563468E-2</v>
      </c>
      <c r="I2687">
        <f t="shared" si="313"/>
        <v>9.2361010539781796E-2</v>
      </c>
      <c r="J2687" s="97">
        <v>6.9444368826903605E-4</v>
      </c>
      <c r="K2687" s="98">
        <v>2686</v>
      </c>
      <c r="L2687">
        <f t="shared" si="314"/>
        <v>24598.802043626769</v>
      </c>
      <c r="M2687">
        <f t="shared" si="315"/>
        <v>4.7365595277791135</v>
      </c>
      <c r="N2687" t="e">
        <f t="shared" si="316"/>
        <v>#N/A</v>
      </c>
      <c r="O2687" t="str">
        <f t="shared" si="317"/>
        <v>NA</v>
      </c>
      <c r="P2687" t="e">
        <v>#N/A</v>
      </c>
      <c r="Q2687" t="e">
        <v>#N/A</v>
      </c>
      <c r="R2687" t="str" cm="1">
        <f t="array" ref="R2687">INDEX($U$2:$U$6,ROUNDUP(K2687/$T$2,0))</f>
        <v>60-80%</v>
      </c>
      <c r="V2687">
        <v>0</v>
      </c>
    </row>
    <row r="2688" spans="1:22" x14ac:dyDescent="0.25">
      <c r="A2688" s="26">
        <v>2116</v>
      </c>
      <c r="B2688" s="96" t="s">
        <v>5103</v>
      </c>
      <c r="C2688">
        <v>43351106</v>
      </c>
      <c r="D2688" t="s">
        <v>870</v>
      </c>
      <c r="E2688">
        <v>3043.2971063550199</v>
      </c>
      <c r="F2688">
        <f t="shared" si="311"/>
        <v>1.8914214458390428</v>
      </c>
      <c r="G2688" s="27">
        <v>48</v>
      </c>
      <c r="H2688">
        <f t="shared" si="312"/>
        <v>1.7613854981368582E-2</v>
      </c>
      <c r="I2688">
        <f t="shared" si="313"/>
        <v>3.3315223055659392E-2</v>
      </c>
      <c r="J2688" s="97">
        <v>6.9406714699290399E-4</v>
      </c>
      <c r="K2688" s="98">
        <v>2687</v>
      </c>
      <c r="L2688">
        <f t="shared" si="314"/>
        <v>24600.693465072607</v>
      </c>
      <c r="M2688">
        <f t="shared" si="315"/>
        <v>4.7032443047234542</v>
      </c>
      <c r="N2688" t="e">
        <f t="shared" si="316"/>
        <v>#N/A</v>
      </c>
      <c r="O2688" t="str">
        <f t="shared" si="317"/>
        <v>NA</v>
      </c>
      <c r="P2688" t="e">
        <v>#N/A</v>
      </c>
      <c r="Q2688" t="e">
        <v>#N/A</v>
      </c>
      <c r="R2688" t="str" cm="1">
        <f t="array" ref="R2688">INDEX($U$2:$U$6,ROUNDUP(K2688/$T$2,0))</f>
        <v>60-80%</v>
      </c>
      <c r="V2688">
        <v>0</v>
      </c>
    </row>
    <row r="2689" spans="1:22" x14ac:dyDescent="0.25">
      <c r="A2689" s="26">
        <v>10094</v>
      </c>
      <c r="B2689" s="96" t="s">
        <v>5104</v>
      </c>
      <c r="C2689">
        <v>192431109</v>
      </c>
      <c r="D2689" t="s">
        <v>1703</v>
      </c>
      <c r="E2689">
        <v>2280.4466735907999</v>
      </c>
      <c r="F2689">
        <f t="shared" si="311"/>
        <v>1.4173068201310131</v>
      </c>
      <c r="G2689" s="27">
        <v>23</v>
      </c>
      <c r="H2689">
        <f t="shared" si="312"/>
        <v>1.1243240277759539E-2</v>
      </c>
      <c r="I2689">
        <f t="shared" si="313"/>
        <v>1.59351211260403E-2</v>
      </c>
      <c r="J2689" s="97">
        <v>6.9283135330609996E-4</v>
      </c>
      <c r="K2689" s="98">
        <v>2688</v>
      </c>
      <c r="L2689">
        <f t="shared" si="314"/>
        <v>24602.110771892738</v>
      </c>
      <c r="M2689">
        <f t="shared" si="315"/>
        <v>4.6873091835974137</v>
      </c>
      <c r="N2689" t="e">
        <f t="shared" si="316"/>
        <v>#N/A</v>
      </c>
      <c r="O2689" t="str">
        <f t="shared" si="317"/>
        <v>NA</v>
      </c>
      <c r="P2689" t="e">
        <v>#N/A</v>
      </c>
      <c r="Q2689" t="e">
        <v>#N/A</v>
      </c>
      <c r="R2689" t="str" cm="1">
        <f t="array" ref="R2689">INDEX($U$2:$U$6,ROUNDUP(K2689/$T$2,0))</f>
        <v>60-80%</v>
      </c>
      <c r="V2689">
        <v>0</v>
      </c>
    </row>
    <row r="2690" spans="1:22" x14ac:dyDescent="0.25">
      <c r="A2690" s="26">
        <v>9596</v>
      </c>
      <c r="B2690" s="96" t="s">
        <v>5105</v>
      </c>
      <c r="C2690">
        <v>152481104</v>
      </c>
      <c r="D2690" t="s">
        <v>997</v>
      </c>
      <c r="E2690">
        <v>1685.8276180324301</v>
      </c>
      <c r="F2690">
        <f t="shared" si="311"/>
        <v>1.0477486749735427</v>
      </c>
      <c r="G2690" s="27">
        <v>17</v>
      </c>
      <c r="H2690">
        <f t="shared" si="312"/>
        <v>1.1116738342307989E-2</v>
      </c>
      <c r="I2690">
        <f t="shared" si="313"/>
        <v>1.1647547868180773E-2</v>
      </c>
      <c r="J2690" s="97">
        <v>6.8514987459886904E-4</v>
      </c>
      <c r="K2690" s="98">
        <v>2689</v>
      </c>
      <c r="L2690">
        <f t="shared" si="314"/>
        <v>24603.158520567711</v>
      </c>
      <c r="M2690">
        <f t="shared" si="315"/>
        <v>4.6756616357292327</v>
      </c>
      <c r="N2690" t="e">
        <f t="shared" si="316"/>
        <v>#N/A</v>
      </c>
      <c r="O2690" t="str">
        <f t="shared" si="317"/>
        <v>NA</v>
      </c>
      <c r="P2690" t="e">
        <v>#N/A</v>
      </c>
      <c r="Q2690" t="e">
        <v>#N/A</v>
      </c>
      <c r="R2690" t="str" cm="1">
        <f t="array" ref="R2690">INDEX($U$2:$U$6,ROUNDUP(K2690/$T$2,0))</f>
        <v>60-80%</v>
      </c>
      <c r="V2690">
        <v>0</v>
      </c>
    </row>
    <row r="2691" spans="1:22" x14ac:dyDescent="0.25">
      <c r="A2691" s="26">
        <v>591</v>
      </c>
      <c r="B2691" s="96" t="s">
        <v>1858</v>
      </c>
      <c r="C2691">
        <v>163661701</v>
      </c>
      <c r="D2691" t="s">
        <v>1490</v>
      </c>
      <c r="E2691">
        <v>21367.068809303299</v>
      </c>
      <c r="F2691">
        <f t="shared" ref="F2691:F2754" si="318">E2691/1609</f>
        <v>13.27971958315929</v>
      </c>
      <c r="G2691" s="27">
        <v>161</v>
      </c>
      <c r="H2691">
        <f t="shared" ref="H2691:H2754" si="319">I2691/F2691</f>
        <v>8.2805362212864508E-3</v>
      </c>
      <c r="I2691">
        <f t="shared" ref="I2691:I2754" si="320">IFERROR(J2691*G2691,0)</f>
        <v>0.10996319901687751</v>
      </c>
      <c r="J2691" s="97">
        <v>6.83001236129674E-4</v>
      </c>
      <c r="K2691" s="98">
        <v>2690</v>
      </c>
      <c r="L2691">
        <f t="shared" ref="L2691:L2754" si="321">L2690+F2691</f>
        <v>24616.43824015087</v>
      </c>
      <c r="M2691">
        <f t="shared" ref="M2691:M2754" si="322">M2690-I2691</f>
        <v>4.5656984367123554</v>
      </c>
      <c r="N2691" t="e">
        <f t="shared" ref="N2691:N2754" si="323">IF(B2691=O2691,M2691,NA())</f>
        <v>#N/A</v>
      </c>
      <c r="O2691" t="str">
        <f t="shared" ref="O2691:O2754" si="324">IFERROR(VLOOKUP(B2691,$AE$2:$AE$420,1,FALSE),"NA")</f>
        <v>NA</v>
      </c>
      <c r="P2691" t="e">
        <v>#N/A</v>
      </c>
      <c r="Q2691" t="e">
        <v>#N/A</v>
      </c>
      <c r="R2691" t="str" cm="1">
        <f t="array" ref="R2691">INDEX($U$2:$U$6,ROUNDUP(K2691/$T$2,0))</f>
        <v>60-80%</v>
      </c>
      <c r="V2691">
        <v>0</v>
      </c>
    </row>
    <row r="2692" spans="1:22" x14ac:dyDescent="0.25">
      <c r="A2692" s="26">
        <v>7040</v>
      </c>
      <c r="B2692" s="96" t="s">
        <v>168</v>
      </c>
      <c r="C2692">
        <v>83252106</v>
      </c>
      <c r="D2692" t="s">
        <v>1554</v>
      </c>
      <c r="E2692">
        <v>19729.942107417701</v>
      </c>
      <c r="F2692">
        <f t="shared" si="318"/>
        <v>12.262238724311809</v>
      </c>
      <c r="G2692" s="27">
        <v>158</v>
      </c>
      <c r="H2692">
        <f t="shared" si="319"/>
        <v>8.7958170367465026E-3</v>
      </c>
      <c r="I2692">
        <f t="shared" si="320"/>
        <v>0.1078564082799545</v>
      </c>
      <c r="J2692" s="97">
        <v>6.8263549544274999E-4</v>
      </c>
      <c r="K2692" s="98">
        <v>2691</v>
      </c>
      <c r="L2692">
        <f t="shared" si="321"/>
        <v>24628.70047887518</v>
      </c>
      <c r="M2692">
        <f t="shared" si="322"/>
        <v>4.4578420284324007</v>
      </c>
      <c r="N2692">
        <f t="shared" si="323"/>
        <v>4.4578420284324007</v>
      </c>
      <c r="O2692" t="str">
        <f t="shared" si="324"/>
        <v>PAUL SWEET 2106428102</v>
      </c>
      <c r="P2692" t="e">
        <v>#N/A</v>
      </c>
      <c r="Q2692" t="e">
        <v>#N/A</v>
      </c>
      <c r="R2692" t="str" cm="1">
        <f t="array" ref="R2692">INDEX($U$2:$U$6,ROUNDUP(K2692/$T$2,0))</f>
        <v>60-80%</v>
      </c>
      <c r="V2692">
        <v>0</v>
      </c>
    </row>
    <row r="2693" spans="1:22" x14ac:dyDescent="0.25">
      <c r="A2693" s="26">
        <v>9535</v>
      </c>
      <c r="B2693" s="96" t="s">
        <v>5106</v>
      </c>
      <c r="C2693">
        <v>182492105</v>
      </c>
      <c r="D2693" t="s">
        <v>2596</v>
      </c>
      <c r="E2693">
        <v>1450.1347942274699</v>
      </c>
      <c r="F2693">
        <f t="shared" si="318"/>
        <v>0.90126463283248592</v>
      </c>
      <c r="G2693" s="27">
        <v>39</v>
      </c>
      <c r="H2693">
        <f t="shared" si="319"/>
        <v>2.9485140614091559E-2</v>
      </c>
      <c r="I2693">
        <f t="shared" si="320"/>
        <v>2.6573914429573447E-2</v>
      </c>
      <c r="J2693" s="97">
        <v>6.8138242127111404E-4</v>
      </c>
      <c r="K2693" s="98">
        <v>2692</v>
      </c>
      <c r="L2693">
        <f t="shared" si="321"/>
        <v>24629.601743508014</v>
      </c>
      <c r="M2693">
        <f t="shared" si="322"/>
        <v>4.4312681140028269</v>
      </c>
      <c r="N2693" t="e">
        <f t="shared" si="323"/>
        <v>#N/A</v>
      </c>
      <c r="O2693" t="str">
        <f t="shared" si="324"/>
        <v>NA</v>
      </c>
      <c r="P2693" t="e">
        <v>#N/A</v>
      </c>
      <c r="Q2693" t="e">
        <v>#N/A</v>
      </c>
      <c r="R2693" t="str" cm="1">
        <f t="array" ref="R2693">INDEX($U$2:$U$6,ROUNDUP(K2693/$T$2,0))</f>
        <v>60-80%</v>
      </c>
      <c r="V2693">
        <v>0</v>
      </c>
    </row>
    <row r="2694" spans="1:22" x14ac:dyDescent="0.25">
      <c r="A2694" s="26">
        <v>751</v>
      </c>
      <c r="B2694" s="96" t="s">
        <v>2176</v>
      </c>
      <c r="C2694">
        <v>42841112</v>
      </c>
      <c r="D2694" t="s">
        <v>866</v>
      </c>
      <c r="E2694">
        <v>10019.765481685999</v>
      </c>
      <c r="F2694">
        <f t="shared" si="318"/>
        <v>6.2273247244785574</v>
      </c>
      <c r="G2694" s="27">
        <v>104</v>
      </c>
      <c r="H2694">
        <f t="shared" si="319"/>
        <v>1.1343258890605605E-2</v>
      </c>
      <c r="I2694">
        <f t="shared" si="320"/>
        <v>7.0638156545629494E-2</v>
      </c>
      <c r="J2694" s="97">
        <v>6.7921304370797595E-4</v>
      </c>
      <c r="K2694" s="98">
        <v>2693</v>
      </c>
      <c r="L2694">
        <f t="shared" si="321"/>
        <v>24635.829068232491</v>
      </c>
      <c r="M2694">
        <f t="shared" si="322"/>
        <v>4.3606299574571974</v>
      </c>
      <c r="N2694" t="e">
        <f t="shared" si="323"/>
        <v>#N/A</v>
      </c>
      <c r="O2694" t="str">
        <f t="shared" si="324"/>
        <v>NA</v>
      </c>
      <c r="P2694" t="e">
        <v>#N/A</v>
      </c>
      <c r="Q2694" t="e">
        <v>#N/A</v>
      </c>
      <c r="R2694" t="str" cm="1">
        <f t="array" ref="R2694">INDEX($U$2:$U$6,ROUNDUP(K2694/$T$2,0))</f>
        <v>60-80%</v>
      </c>
      <c r="V2694">
        <v>0</v>
      </c>
    </row>
    <row r="2695" spans="1:22" x14ac:dyDescent="0.25">
      <c r="A2695" s="26">
        <v>9192</v>
      </c>
      <c r="B2695" s="96" t="s">
        <v>3723</v>
      </c>
      <c r="C2695">
        <v>182971101</v>
      </c>
      <c r="D2695" t="s">
        <v>2551</v>
      </c>
      <c r="E2695">
        <v>1667.87198687667</v>
      </c>
      <c r="F2695">
        <f t="shared" si="318"/>
        <v>1.0365891776735052</v>
      </c>
      <c r="G2695" s="27">
        <v>37</v>
      </c>
      <c r="H2695">
        <f t="shared" si="319"/>
        <v>2.3651637069612364E-2</v>
      </c>
      <c r="I2695">
        <f t="shared" si="320"/>
        <v>2.4517031020621673E-2</v>
      </c>
      <c r="J2695" s="97">
        <v>6.6262246001680197E-4</v>
      </c>
      <c r="K2695" s="98">
        <v>2694</v>
      </c>
      <c r="L2695">
        <f t="shared" si="321"/>
        <v>24636.865657410166</v>
      </c>
      <c r="M2695">
        <f t="shared" si="322"/>
        <v>4.3361129264365754</v>
      </c>
      <c r="N2695" t="e">
        <f t="shared" si="323"/>
        <v>#N/A</v>
      </c>
      <c r="O2695" t="str">
        <f t="shared" si="324"/>
        <v>NA</v>
      </c>
      <c r="P2695" t="e">
        <v>#N/A</v>
      </c>
      <c r="Q2695" t="e">
        <v>#N/A</v>
      </c>
      <c r="R2695" t="str" cm="1">
        <f t="array" ref="R2695">INDEX($U$2:$U$6,ROUNDUP(K2695/$T$2,0))</f>
        <v>60-80%</v>
      </c>
      <c r="V2695">
        <v>0</v>
      </c>
    </row>
    <row r="2696" spans="1:22" x14ac:dyDescent="0.25">
      <c r="A2696" s="26">
        <v>6603</v>
      </c>
      <c r="B2696" s="96" t="s">
        <v>5107</v>
      </c>
      <c r="C2696">
        <v>42091102</v>
      </c>
      <c r="D2696" t="s">
        <v>1528</v>
      </c>
      <c r="E2696">
        <v>1315.37576732873</v>
      </c>
      <c r="F2696">
        <f t="shared" si="318"/>
        <v>0.81751135321860169</v>
      </c>
      <c r="G2696" s="27">
        <v>10</v>
      </c>
      <c r="H2696">
        <f t="shared" si="319"/>
        <v>8.0565961114394749E-3</v>
      </c>
      <c r="I2696">
        <f t="shared" si="320"/>
        <v>6.5863587893986095E-3</v>
      </c>
      <c r="J2696" s="97">
        <v>6.5863587893986097E-4</v>
      </c>
      <c r="K2696" s="98">
        <v>2695</v>
      </c>
      <c r="L2696">
        <f t="shared" si="321"/>
        <v>24637.683168763386</v>
      </c>
      <c r="M2696">
        <f t="shared" si="322"/>
        <v>4.3295265676471768</v>
      </c>
      <c r="N2696" t="e">
        <f t="shared" si="323"/>
        <v>#N/A</v>
      </c>
      <c r="O2696" t="str">
        <f t="shared" si="324"/>
        <v>NA</v>
      </c>
      <c r="P2696" t="e">
        <v>#N/A</v>
      </c>
      <c r="Q2696" t="e">
        <v>#N/A</v>
      </c>
      <c r="R2696" t="str" cm="1">
        <f t="array" ref="R2696">INDEX($U$2:$U$6,ROUNDUP(K2696/$T$2,0))</f>
        <v>60-80%</v>
      </c>
      <c r="V2696">
        <v>0</v>
      </c>
    </row>
    <row r="2697" spans="1:22" x14ac:dyDescent="0.25">
      <c r="A2697" s="26">
        <v>6890</v>
      </c>
      <c r="B2697" s="96" t="s">
        <v>5108</v>
      </c>
      <c r="C2697">
        <v>103201101</v>
      </c>
      <c r="D2697" t="s">
        <v>412</v>
      </c>
      <c r="E2697">
        <v>12912.9615297891</v>
      </c>
      <c r="F2697">
        <f t="shared" si="318"/>
        <v>8.0254577562393408</v>
      </c>
      <c r="G2697" s="27">
        <v>70</v>
      </c>
      <c r="H2697">
        <f t="shared" si="319"/>
        <v>5.6928989572802248E-3</v>
      </c>
      <c r="I2697">
        <f t="shared" si="320"/>
        <v>4.5688120092191434E-2</v>
      </c>
      <c r="J2697" s="97">
        <v>6.5268742988844905E-4</v>
      </c>
      <c r="K2697" s="98">
        <v>2696</v>
      </c>
      <c r="L2697">
        <f t="shared" si="321"/>
        <v>24645.708626519627</v>
      </c>
      <c r="M2697">
        <f t="shared" si="322"/>
        <v>4.2838384475549853</v>
      </c>
      <c r="N2697" t="e">
        <f t="shared" si="323"/>
        <v>#N/A</v>
      </c>
      <c r="O2697" t="str">
        <f t="shared" si="324"/>
        <v>NA</v>
      </c>
      <c r="P2697" t="e">
        <v>#N/A</v>
      </c>
      <c r="Q2697" t="e">
        <v>#N/A</v>
      </c>
      <c r="R2697" t="str" cm="1">
        <f t="array" ref="R2697">INDEX($U$2:$U$6,ROUNDUP(K2697/$T$2,0))</f>
        <v>60-80%</v>
      </c>
      <c r="V2697">
        <v>0</v>
      </c>
    </row>
    <row r="2698" spans="1:22" x14ac:dyDescent="0.25">
      <c r="A2698" s="26">
        <v>4651</v>
      </c>
      <c r="B2698" s="96" t="s">
        <v>5109</v>
      </c>
      <c r="C2698">
        <v>22811102</v>
      </c>
      <c r="D2698" t="s">
        <v>3138</v>
      </c>
      <c r="E2698">
        <v>440.05763129815398</v>
      </c>
      <c r="F2698">
        <f t="shared" si="318"/>
        <v>0.27349759558617398</v>
      </c>
      <c r="G2698" s="27">
        <v>11</v>
      </c>
      <c r="H2698">
        <f t="shared" si="319"/>
        <v>2.6057395130585932E-2</v>
      </c>
      <c r="I2698">
        <f t="shared" si="320"/>
        <v>7.1266349154541307E-3</v>
      </c>
      <c r="J2698" s="97">
        <v>6.4787590140492099E-4</v>
      </c>
      <c r="K2698" s="98">
        <v>2697</v>
      </c>
      <c r="L2698">
        <f t="shared" si="321"/>
        <v>24645.982124115213</v>
      </c>
      <c r="M2698">
        <f t="shared" si="322"/>
        <v>4.2767118126395314</v>
      </c>
      <c r="N2698" t="e">
        <f t="shared" si="323"/>
        <v>#N/A</v>
      </c>
      <c r="O2698" t="str">
        <f t="shared" si="324"/>
        <v>NA</v>
      </c>
      <c r="P2698" t="e">
        <v>#N/A</v>
      </c>
      <c r="Q2698" t="e">
        <v>#N/A</v>
      </c>
      <c r="R2698" t="str" cm="1">
        <f t="array" ref="R2698">INDEX($U$2:$U$6,ROUNDUP(K2698/$T$2,0))</f>
        <v>60-80%</v>
      </c>
      <c r="V2698">
        <v>0</v>
      </c>
    </row>
    <row r="2699" spans="1:22" x14ac:dyDescent="0.25">
      <c r="A2699" s="26">
        <v>7773</v>
      </c>
      <c r="B2699" s="96" t="s">
        <v>1044</v>
      </c>
      <c r="C2699">
        <v>42811112</v>
      </c>
      <c r="D2699" t="s">
        <v>976</v>
      </c>
      <c r="E2699">
        <v>1388.1732024610801</v>
      </c>
      <c r="F2699">
        <f t="shared" si="318"/>
        <v>0.86275525323870739</v>
      </c>
      <c r="G2699" s="27">
        <v>11</v>
      </c>
      <c r="H2699">
        <f t="shared" si="319"/>
        <v>8.1785608617789968E-3</v>
      </c>
      <c r="I2699">
        <f t="shared" si="320"/>
        <v>7.0560963474323194E-3</v>
      </c>
      <c r="J2699" s="97">
        <v>6.4146330431202902E-4</v>
      </c>
      <c r="K2699" s="98">
        <v>2698</v>
      </c>
      <c r="L2699">
        <f t="shared" si="321"/>
        <v>24646.844879368451</v>
      </c>
      <c r="M2699">
        <f t="shared" si="322"/>
        <v>4.2696557162920987</v>
      </c>
      <c r="N2699" t="e">
        <f t="shared" si="323"/>
        <v>#N/A</v>
      </c>
      <c r="O2699" t="str">
        <f t="shared" si="324"/>
        <v>NA</v>
      </c>
      <c r="P2699" t="e">
        <v>#N/A</v>
      </c>
      <c r="Q2699" t="e">
        <v>#N/A</v>
      </c>
      <c r="R2699" t="str" cm="1">
        <f t="array" ref="R2699">INDEX($U$2:$U$6,ROUNDUP(K2699/$T$2,0))</f>
        <v>60-80%</v>
      </c>
      <c r="V2699">
        <v>0</v>
      </c>
    </row>
    <row r="2700" spans="1:22" x14ac:dyDescent="0.25">
      <c r="A2700" s="26">
        <v>8375</v>
      </c>
      <c r="B2700" s="96" t="s">
        <v>1672</v>
      </c>
      <c r="C2700">
        <v>42811111</v>
      </c>
      <c r="D2700" t="s">
        <v>1030</v>
      </c>
      <c r="E2700">
        <v>2415.6318726556801</v>
      </c>
      <c r="F2700">
        <f t="shared" si="318"/>
        <v>1.5013249674677938</v>
      </c>
      <c r="G2700" s="27">
        <v>17</v>
      </c>
      <c r="H2700">
        <f t="shared" si="319"/>
        <v>7.2047378688372393E-3</v>
      </c>
      <c r="I2700">
        <f t="shared" si="320"/>
        <v>1.081665284654605E-2</v>
      </c>
      <c r="J2700" s="97">
        <v>6.3627369685565003E-4</v>
      </c>
      <c r="K2700" s="98">
        <v>2699</v>
      </c>
      <c r="L2700">
        <f t="shared" si="321"/>
        <v>24648.346204335918</v>
      </c>
      <c r="M2700">
        <f t="shared" si="322"/>
        <v>4.2588390634455529</v>
      </c>
      <c r="N2700" t="e">
        <f t="shared" si="323"/>
        <v>#N/A</v>
      </c>
      <c r="O2700" t="str">
        <f t="shared" si="324"/>
        <v>NA</v>
      </c>
      <c r="P2700" t="e">
        <v>#N/A</v>
      </c>
      <c r="Q2700" t="e">
        <v>#N/A</v>
      </c>
      <c r="R2700" t="str" cm="1">
        <f t="array" ref="R2700">INDEX($U$2:$U$6,ROUNDUP(K2700/$T$2,0))</f>
        <v>60-80%</v>
      </c>
      <c r="V2700">
        <v>0</v>
      </c>
    </row>
    <row r="2701" spans="1:22" x14ac:dyDescent="0.25">
      <c r="A2701" s="26">
        <v>6923</v>
      </c>
      <c r="B2701" s="96" t="s">
        <v>5110</v>
      </c>
      <c r="C2701">
        <v>42291101</v>
      </c>
      <c r="D2701" t="s">
        <v>1800</v>
      </c>
      <c r="E2701">
        <v>1943.49377715325</v>
      </c>
      <c r="F2701">
        <f t="shared" si="318"/>
        <v>1.2078892337807645</v>
      </c>
      <c r="G2701" s="27">
        <v>21</v>
      </c>
      <c r="H2701">
        <f t="shared" si="319"/>
        <v>1.0913655797477025E-2</v>
      </c>
      <c r="I2701">
        <f t="shared" si="320"/>
        <v>1.3182487338961522E-2</v>
      </c>
      <c r="J2701" s="97">
        <v>6.2773749233150104E-4</v>
      </c>
      <c r="K2701" s="98">
        <v>2700</v>
      </c>
      <c r="L2701">
        <f t="shared" si="321"/>
        <v>24649.554093569699</v>
      </c>
      <c r="M2701">
        <f t="shared" si="322"/>
        <v>4.2456565761065912</v>
      </c>
      <c r="N2701" t="e">
        <f t="shared" si="323"/>
        <v>#N/A</v>
      </c>
      <c r="O2701" t="str">
        <f t="shared" si="324"/>
        <v>NA</v>
      </c>
      <c r="P2701" t="e">
        <v>#N/A</v>
      </c>
      <c r="Q2701" t="e">
        <v>#N/A</v>
      </c>
      <c r="R2701" t="str" cm="1">
        <f t="array" ref="R2701">INDEX($U$2:$U$6,ROUNDUP(K2701/$T$2,0))</f>
        <v>60-80%</v>
      </c>
      <c r="V2701">
        <v>0</v>
      </c>
    </row>
    <row r="2702" spans="1:22" x14ac:dyDescent="0.25">
      <c r="A2702" s="26">
        <v>10215</v>
      </c>
      <c r="B2702" s="96" t="s">
        <v>5111</v>
      </c>
      <c r="C2702">
        <v>42481101</v>
      </c>
      <c r="D2702" t="s">
        <v>2583</v>
      </c>
      <c r="E2702">
        <v>540.90993043964795</v>
      </c>
      <c r="F2702">
        <f t="shared" si="318"/>
        <v>0.33617770692333621</v>
      </c>
      <c r="G2702" s="27">
        <v>5</v>
      </c>
      <c r="H2702">
        <f t="shared" si="319"/>
        <v>9.3142927896698521E-3</v>
      </c>
      <c r="I2702">
        <f t="shared" si="320"/>
        <v>3.1312575916437749E-3</v>
      </c>
      <c r="J2702" s="97">
        <v>6.26251518328755E-4</v>
      </c>
      <c r="K2702" s="98">
        <v>2701</v>
      </c>
      <c r="L2702">
        <f t="shared" si="321"/>
        <v>24649.890271276621</v>
      </c>
      <c r="M2702">
        <f t="shared" si="322"/>
        <v>4.2425253185149474</v>
      </c>
      <c r="N2702" t="e">
        <f t="shared" si="323"/>
        <v>#N/A</v>
      </c>
      <c r="O2702" t="str">
        <f t="shared" si="324"/>
        <v>NA</v>
      </c>
      <c r="P2702" t="e">
        <v>#N/A</v>
      </c>
      <c r="Q2702" t="e">
        <v>#N/A</v>
      </c>
      <c r="R2702" t="str" cm="1">
        <f t="array" ref="R2702">INDEX($U$2:$U$6,ROUNDUP(K2702/$T$2,0))</f>
        <v>60-80%</v>
      </c>
      <c r="V2702">
        <v>0</v>
      </c>
    </row>
    <row r="2703" spans="1:22" x14ac:dyDescent="0.25">
      <c r="A2703" s="26">
        <v>4571</v>
      </c>
      <c r="B2703" s="96" t="s">
        <v>5112</v>
      </c>
      <c r="C2703">
        <v>183052113</v>
      </c>
      <c r="D2703" t="s">
        <v>4155</v>
      </c>
      <c r="E2703">
        <v>401.10460428001801</v>
      </c>
      <c r="F2703">
        <f t="shared" si="318"/>
        <v>0.24928813193288876</v>
      </c>
      <c r="G2703" s="27">
        <v>25</v>
      </c>
      <c r="H2703">
        <f t="shared" si="319"/>
        <v>6.2266353985993894E-2</v>
      </c>
      <c r="I2703">
        <f t="shared" si="320"/>
        <v>1.55222630674404E-2</v>
      </c>
      <c r="J2703" s="97">
        <v>6.2089052269761601E-4</v>
      </c>
      <c r="K2703" s="98">
        <v>2702</v>
      </c>
      <c r="L2703">
        <f t="shared" si="321"/>
        <v>24650.139559408555</v>
      </c>
      <c r="M2703">
        <f t="shared" si="322"/>
        <v>4.2270030554475069</v>
      </c>
      <c r="N2703" t="e">
        <f t="shared" si="323"/>
        <v>#N/A</v>
      </c>
      <c r="O2703" t="str">
        <f t="shared" si="324"/>
        <v>NA</v>
      </c>
      <c r="P2703" t="e">
        <v>#N/A</v>
      </c>
      <c r="Q2703" t="e">
        <v>#N/A</v>
      </c>
      <c r="R2703" t="str" cm="1">
        <f t="array" ref="R2703">INDEX($U$2:$U$6,ROUNDUP(K2703/$T$2,0))</f>
        <v>60-80%</v>
      </c>
      <c r="V2703">
        <v>0</v>
      </c>
    </row>
    <row r="2704" spans="1:22" x14ac:dyDescent="0.25">
      <c r="A2704" s="26">
        <v>5501</v>
      </c>
      <c r="B2704" s="96" t="s">
        <v>2242</v>
      </c>
      <c r="C2704">
        <v>42761101</v>
      </c>
      <c r="D2704" t="s">
        <v>835</v>
      </c>
      <c r="E2704">
        <v>19636.327202124299</v>
      </c>
      <c r="F2704">
        <f t="shared" si="318"/>
        <v>12.204056682488687</v>
      </c>
      <c r="G2704" s="27">
        <v>198</v>
      </c>
      <c r="H2704">
        <f t="shared" si="319"/>
        <v>9.9796020692145115E-3</v>
      </c>
      <c r="I2704">
        <f t="shared" si="320"/>
        <v>0.1217916293213753</v>
      </c>
      <c r="J2704" s="97">
        <v>6.1510923899684496E-4</v>
      </c>
      <c r="K2704" s="98">
        <v>2703</v>
      </c>
      <c r="L2704">
        <f t="shared" si="321"/>
        <v>24662.343616091042</v>
      </c>
      <c r="M2704">
        <f t="shared" si="322"/>
        <v>4.1052114261261314</v>
      </c>
      <c r="N2704" t="e">
        <f t="shared" si="323"/>
        <v>#N/A</v>
      </c>
      <c r="O2704" t="str">
        <f t="shared" si="324"/>
        <v>NA</v>
      </c>
      <c r="P2704" t="e">
        <v>#N/A</v>
      </c>
      <c r="Q2704" t="e">
        <v>#N/A</v>
      </c>
      <c r="R2704" t="str" cm="1">
        <f t="array" ref="R2704">INDEX($U$2:$U$6,ROUNDUP(K2704/$T$2,0))</f>
        <v>60-80%</v>
      </c>
      <c r="V2704">
        <v>0</v>
      </c>
    </row>
    <row r="2705" spans="1:22" x14ac:dyDescent="0.25">
      <c r="A2705" s="26">
        <v>7330</v>
      </c>
      <c r="B2705" s="96" t="s">
        <v>2767</v>
      </c>
      <c r="C2705">
        <v>102361101</v>
      </c>
      <c r="D2705" t="s">
        <v>2546</v>
      </c>
      <c r="E2705">
        <v>5394.0455450245499</v>
      </c>
      <c r="F2705">
        <f t="shared" si="318"/>
        <v>3.3524210969698882</v>
      </c>
      <c r="G2705" s="27">
        <v>44</v>
      </c>
      <c r="H2705">
        <f t="shared" si="319"/>
        <v>8.0714432476862268E-3</v>
      </c>
      <c r="I2705">
        <f t="shared" si="320"/>
        <v>2.7058876626538459E-2</v>
      </c>
      <c r="J2705" s="97">
        <v>6.1497446878496496E-4</v>
      </c>
      <c r="K2705" s="98">
        <v>2704</v>
      </c>
      <c r="L2705">
        <f t="shared" si="321"/>
        <v>24665.696037188012</v>
      </c>
      <c r="M2705">
        <f t="shared" si="322"/>
        <v>4.0781525494995927</v>
      </c>
      <c r="N2705" t="e">
        <f t="shared" si="323"/>
        <v>#N/A</v>
      </c>
      <c r="O2705" t="str">
        <f t="shared" si="324"/>
        <v>NA</v>
      </c>
      <c r="P2705" t="e">
        <v>#N/A</v>
      </c>
      <c r="Q2705" t="e">
        <v>#N/A</v>
      </c>
      <c r="R2705" t="str" cm="1">
        <f t="array" ref="R2705">INDEX($U$2:$U$6,ROUNDUP(K2705/$T$2,0))</f>
        <v>60-80%</v>
      </c>
      <c r="V2705">
        <v>0</v>
      </c>
    </row>
    <row r="2706" spans="1:22" x14ac:dyDescent="0.25">
      <c r="A2706" s="26">
        <v>3053</v>
      </c>
      <c r="B2706" s="96" t="s">
        <v>3145</v>
      </c>
      <c r="C2706">
        <v>152691103</v>
      </c>
      <c r="D2706" t="s">
        <v>367</v>
      </c>
      <c r="E2706">
        <v>2142.6429308778702</v>
      </c>
      <c r="F2706">
        <f t="shared" si="318"/>
        <v>1.3316612373386389</v>
      </c>
      <c r="G2706" s="27">
        <v>36</v>
      </c>
      <c r="H2706">
        <f t="shared" si="319"/>
        <v>1.6410423949466808E-2</v>
      </c>
      <c r="I2706">
        <f t="shared" si="320"/>
        <v>2.1853125461798604E-2</v>
      </c>
      <c r="J2706" s="97">
        <v>6.0703126282773902E-4</v>
      </c>
      <c r="K2706" s="98">
        <v>2705</v>
      </c>
      <c r="L2706">
        <f t="shared" si="321"/>
        <v>24667.027698425351</v>
      </c>
      <c r="M2706">
        <f t="shared" si="322"/>
        <v>4.0562994240377943</v>
      </c>
      <c r="N2706" t="e">
        <f t="shared" si="323"/>
        <v>#N/A</v>
      </c>
      <c r="O2706" t="str">
        <f t="shared" si="324"/>
        <v>NA</v>
      </c>
      <c r="P2706" t="e">
        <v>#N/A</v>
      </c>
      <c r="Q2706" t="e">
        <v>#N/A</v>
      </c>
      <c r="R2706" t="str" cm="1">
        <f t="array" ref="R2706">INDEX($U$2:$U$6,ROUNDUP(K2706/$T$2,0))</f>
        <v>60-80%</v>
      </c>
      <c r="V2706">
        <v>0</v>
      </c>
    </row>
    <row r="2707" spans="1:22" x14ac:dyDescent="0.25">
      <c r="A2707" s="26">
        <v>9597</v>
      </c>
      <c r="B2707" s="96" t="s">
        <v>3024</v>
      </c>
      <c r="C2707">
        <v>83242105</v>
      </c>
      <c r="D2707" t="s">
        <v>679</v>
      </c>
      <c r="E2707">
        <v>391.36666132354901</v>
      </c>
      <c r="F2707">
        <f t="shared" si="318"/>
        <v>0.24323596104633252</v>
      </c>
      <c r="G2707" s="27">
        <v>13</v>
      </c>
      <c r="H2707">
        <f t="shared" si="319"/>
        <v>3.2350559824205587E-2</v>
      </c>
      <c r="I2707">
        <f t="shared" si="320"/>
        <v>7.8688195092275204E-3</v>
      </c>
      <c r="J2707" s="97">
        <v>6.0529380840211697E-4</v>
      </c>
      <c r="K2707" s="98">
        <v>2706</v>
      </c>
      <c r="L2707">
        <f t="shared" si="321"/>
        <v>24667.270934386397</v>
      </c>
      <c r="M2707">
        <f t="shared" si="322"/>
        <v>4.0484306045285665</v>
      </c>
      <c r="N2707" t="e">
        <f t="shared" si="323"/>
        <v>#N/A</v>
      </c>
      <c r="O2707" t="str">
        <f t="shared" si="324"/>
        <v>NA</v>
      </c>
      <c r="P2707" t="e">
        <v>#N/A</v>
      </c>
      <c r="Q2707" t="e">
        <v>#N/A</v>
      </c>
      <c r="R2707" t="str" cm="1">
        <f t="array" ref="R2707">INDEX($U$2:$U$6,ROUNDUP(K2707/$T$2,0))</f>
        <v>60-80%</v>
      </c>
      <c r="V2707">
        <v>0</v>
      </c>
    </row>
    <row r="2708" spans="1:22" x14ac:dyDescent="0.25">
      <c r="A2708" s="26">
        <v>5378</v>
      </c>
      <c r="B2708" s="96" t="s">
        <v>5113</v>
      </c>
      <c r="C2708">
        <v>152261105</v>
      </c>
      <c r="D2708" t="s">
        <v>222</v>
      </c>
      <c r="E2708">
        <v>3330.3292713655901</v>
      </c>
      <c r="F2708">
        <f t="shared" si="318"/>
        <v>2.0698130959388377</v>
      </c>
      <c r="G2708" s="27">
        <v>47</v>
      </c>
      <c r="H2708">
        <f t="shared" si="319"/>
        <v>1.3584717060854587E-2</v>
      </c>
      <c r="I2708">
        <f t="shared" si="320"/>
        <v>2.811782527718058E-2</v>
      </c>
      <c r="J2708" s="97">
        <v>5.9825160164214003E-4</v>
      </c>
      <c r="K2708" s="98">
        <v>2707</v>
      </c>
      <c r="L2708">
        <f t="shared" si="321"/>
        <v>24669.340747482336</v>
      </c>
      <c r="M2708">
        <f t="shared" si="322"/>
        <v>4.0203127792513857</v>
      </c>
      <c r="N2708" t="e">
        <f t="shared" si="323"/>
        <v>#N/A</v>
      </c>
      <c r="O2708" t="str">
        <f t="shared" si="324"/>
        <v>NA</v>
      </c>
      <c r="P2708" t="e">
        <v>#N/A</v>
      </c>
      <c r="Q2708" t="e">
        <v>#N/A</v>
      </c>
      <c r="R2708" t="str" cm="1">
        <f t="array" ref="R2708">INDEX($U$2:$U$6,ROUNDUP(K2708/$T$2,0))</f>
        <v>60-80%</v>
      </c>
      <c r="V2708">
        <v>0</v>
      </c>
    </row>
    <row r="2709" spans="1:22" x14ac:dyDescent="0.25">
      <c r="A2709" s="26">
        <v>1437</v>
      </c>
      <c r="B2709" s="96" t="s">
        <v>2678</v>
      </c>
      <c r="C2709">
        <v>152571104</v>
      </c>
      <c r="D2709" t="s">
        <v>2668</v>
      </c>
      <c r="E2709">
        <v>3596.2024562425499</v>
      </c>
      <c r="F2709">
        <f t="shared" si="318"/>
        <v>2.2350543544080486</v>
      </c>
      <c r="G2709" s="27">
        <v>55</v>
      </c>
      <c r="H2709">
        <f t="shared" si="319"/>
        <v>1.4656077865602499E-2</v>
      </c>
      <c r="I2709">
        <f t="shared" si="320"/>
        <v>3.2757130652058285E-2</v>
      </c>
      <c r="J2709" s="97">
        <v>5.9558419367378699E-4</v>
      </c>
      <c r="K2709" s="98">
        <v>2708</v>
      </c>
      <c r="L2709">
        <f t="shared" si="321"/>
        <v>24671.575801836745</v>
      </c>
      <c r="M2709">
        <f t="shared" si="322"/>
        <v>3.9875556485993275</v>
      </c>
      <c r="N2709" t="e">
        <f t="shared" si="323"/>
        <v>#N/A</v>
      </c>
      <c r="O2709" t="str">
        <f t="shared" si="324"/>
        <v>NA</v>
      </c>
      <c r="P2709" t="e">
        <v>#N/A</v>
      </c>
      <c r="Q2709" t="e">
        <v>#N/A</v>
      </c>
      <c r="R2709" t="str" cm="1">
        <f t="array" ref="R2709">INDEX($U$2:$U$6,ROUNDUP(K2709/$T$2,0))</f>
        <v>60-80%</v>
      </c>
      <c r="V2709">
        <v>0</v>
      </c>
    </row>
    <row r="2710" spans="1:22" x14ac:dyDescent="0.25">
      <c r="A2710" s="26">
        <v>4026</v>
      </c>
      <c r="B2710" s="96" t="s">
        <v>5114</v>
      </c>
      <c r="C2710">
        <v>42091101</v>
      </c>
      <c r="D2710" t="s">
        <v>635</v>
      </c>
      <c r="E2710">
        <v>792.34478947594005</v>
      </c>
      <c r="F2710">
        <f t="shared" si="318"/>
        <v>0.49244548755496587</v>
      </c>
      <c r="G2710" s="27">
        <v>70</v>
      </c>
      <c r="H2710">
        <f t="shared" si="319"/>
        <v>8.4537154928488831E-2</v>
      </c>
      <c r="I2710">
        <f t="shared" si="320"/>
        <v>4.162994047526937E-2</v>
      </c>
      <c r="J2710" s="97">
        <v>5.9471343536099104E-4</v>
      </c>
      <c r="K2710" s="98">
        <v>2709</v>
      </c>
      <c r="L2710">
        <f t="shared" si="321"/>
        <v>24672.0682473243</v>
      </c>
      <c r="M2710">
        <f t="shared" si="322"/>
        <v>3.945925708124058</v>
      </c>
      <c r="N2710" t="e">
        <f t="shared" si="323"/>
        <v>#N/A</v>
      </c>
      <c r="O2710" t="str">
        <f t="shared" si="324"/>
        <v>NA</v>
      </c>
      <c r="P2710" t="e">
        <v>#N/A</v>
      </c>
      <c r="Q2710" t="e">
        <v>#N/A</v>
      </c>
      <c r="R2710" t="str" cm="1">
        <f t="array" ref="R2710">INDEX($U$2:$U$6,ROUNDUP(K2710/$T$2,0))</f>
        <v>60-80%</v>
      </c>
      <c r="V2710">
        <v>0</v>
      </c>
    </row>
    <row r="2711" spans="1:22" x14ac:dyDescent="0.25">
      <c r="A2711" s="26">
        <v>7798</v>
      </c>
      <c r="B2711" s="96" t="s">
        <v>5115</v>
      </c>
      <c r="C2711">
        <v>82021107</v>
      </c>
      <c r="D2711" t="s">
        <v>1252</v>
      </c>
      <c r="E2711">
        <v>10143.785134662299</v>
      </c>
      <c r="F2711">
        <f t="shared" si="318"/>
        <v>6.304403439814978</v>
      </c>
      <c r="G2711" s="27">
        <v>65</v>
      </c>
      <c r="H2711">
        <f t="shared" si="319"/>
        <v>6.1136448971311807E-3</v>
      </c>
      <c r="I2711">
        <f t="shared" si="320"/>
        <v>3.8542883919281103E-2</v>
      </c>
      <c r="J2711" s="97">
        <v>5.9296744491201697E-4</v>
      </c>
      <c r="K2711" s="98">
        <v>2710</v>
      </c>
      <c r="L2711">
        <f t="shared" si="321"/>
        <v>24678.372650764115</v>
      </c>
      <c r="M2711">
        <f t="shared" si="322"/>
        <v>3.907382824204777</v>
      </c>
      <c r="N2711" t="e">
        <f t="shared" si="323"/>
        <v>#N/A</v>
      </c>
      <c r="O2711" t="str">
        <f t="shared" si="324"/>
        <v>NA</v>
      </c>
      <c r="P2711" t="e">
        <v>#N/A</v>
      </c>
      <c r="Q2711" t="e">
        <v>#N/A</v>
      </c>
      <c r="R2711" t="str" cm="1">
        <f t="array" ref="R2711">INDEX($U$2:$U$6,ROUNDUP(K2711/$T$2,0))</f>
        <v>60-80%</v>
      </c>
      <c r="V2711">
        <v>0</v>
      </c>
    </row>
    <row r="2712" spans="1:22" x14ac:dyDescent="0.25">
      <c r="A2712" s="26">
        <v>1553</v>
      </c>
      <c r="B2712" s="96" t="s">
        <v>2269</v>
      </c>
      <c r="C2712">
        <v>14302106</v>
      </c>
      <c r="D2712" t="s">
        <v>2268</v>
      </c>
      <c r="E2712">
        <v>1942.50320720024</v>
      </c>
      <c r="F2712">
        <f t="shared" si="318"/>
        <v>1.2072735905532879</v>
      </c>
      <c r="G2712" s="27">
        <v>180</v>
      </c>
      <c r="H2712">
        <f t="shared" si="319"/>
        <v>8.8201929677389351E-2</v>
      </c>
      <c r="I2712">
        <f t="shared" si="320"/>
        <v>0.10648386033535044</v>
      </c>
      <c r="J2712" s="97">
        <v>5.9157700186305803E-4</v>
      </c>
      <c r="K2712" s="98">
        <v>2711</v>
      </c>
      <c r="L2712">
        <f t="shared" si="321"/>
        <v>24679.579924354668</v>
      </c>
      <c r="M2712">
        <f t="shared" si="322"/>
        <v>3.8008989638694266</v>
      </c>
      <c r="N2712" t="e">
        <f t="shared" si="323"/>
        <v>#N/A</v>
      </c>
      <c r="O2712" t="str">
        <f t="shared" si="324"/>
        <v>NA</v>
      </c>
      <c r="P2712" t="e">
        <v>#N/A</v>
      </c>
      <c r="Q2712" t="e">
        <v>#N/A</v>
      </c>
      <c r="R2712" t="str" cm="1">
        <f t="array" ref="R2712">INDEX($U$2:$U$6,ROUNDUP(K2712/$T$2,0))</f>
        <v>60-80%</v>
      </c>
      <c r="V2712">
        <v>0</v>
      </c>
    </row>
    <row r="2713" spans="1:22" x14ac:dyDescent="0.25">
      <c r="A2713" s="26">
        <v>380</v>
      </c>
      <c r="B2713" s="96" t="s">
        <v>2542</v>
      </c>
      <c r="C2713">
        <v>162821702</v>
      </c>
      <c r="D2713" t="s">
        <v>1524</v>
      </c>
      <c r="E2713">
        <v>13482.9013082615</v>
      </c>
      <c r="F2713">
        <f t="shared" si="318"/>
        <v>8.3796776309891232</v>
      </c>
      <c r="G2713" s="27">
        <v>118</v>
      </c>
      <c r="H2713">
        <f t="shared" si="319"/>
        <v>8.3060790612625498E-3</v>
      </c>
      <c r="I2713">
        <f t="shared" si="320"/>
        <v>6.9602264910888931E-2</v>
      </c>
      <c r="J2713" s="97">
        <v>5.89849702634652E-4</v>
      </c>
      <c r="K2713" s="98">
        <v>2712</v>
      </c>
      <c r="L2713">
        <f t="shared" si="321"/>
        <v>24687.959601985658</v>
      </c>
      <c r="M2713">
        <f t="shared" si="322"/>
        <v>3.7312966989585377</v>
      </c>
      <c r="N2713" t="e">
        <f t="shared" si="323"/>
        <v>#N/A</v>
      </c>
      <c r="O2713" t="str">
        <f t="shared" si="324"/>
        <v>NA</v>
      </c>
      <c r="P2713" t="e">
        <v>#N/A</v>
      </c>
      <c r="Q2713">
        <v>3.7312966989585377</v>
      </c>
      <c r="R2713" t="str" cm="1">
        <f t="array" ref="R2713">INDEX($U$2:$U$6,ROUNDUP(K2713/$T$2,0))</f>
        <v>60-80%</v>
      </c>
      <c r="V2713">
        <v>0</v>
      </c>
    </row>
    <row r="2714" spans="1:22" x14ac:dyDescent="0.25">
      <c r="A2714" s="26">
        <v>10645</v>
      </c>
      <c r="B2714" s="96" t="s">
        <v>5116</v>
      </c>
      <c r="C2714">
        <v>152261103</v>
      </c>
      <c r="D2714" t="s">
        <v>1075</v>
      </c>
      <c r="E2714">
        <v>324.180963325189</v>
      </c>
      <c r="F2714">
        <f t="shared" si="318"/>
        <v>0.20147977832516409</v>
      </c>
      <c r="G2714" s="27">
        <v>2</v>
      </c>
      <c r="H2714">
        <f t="shared" si="319"/>
        <v>5.844803037097202E-3</v>
      </c>
      <c r="I2714">
        <f t="shared" si="320"/>
        <v>1.17760962026859E-3</v>
      </c>
      <c r="J2714" s="97">
        <v>5.88804810134295E-4</v>
      </c>
      <c r="K2714" s="98">
        <v>2713</v>
      </c>
      <c r="L2714">
        <f t="shared" si="321"/>
        <v>24688.161081763985</v>
      </c>
      <c r="M2714">
        <f t="shared" si="322"/>
        <v>3.730119089338269</v>
      </c>
      <c r="N2714" t="e">
        <f t="shared" si="323"/>
        <v>#N/A</v>
      </c>
      <c r="O2714" t="str">
        <f t="shared" si="324"/>
        <v>NA</v>
      </c>
      <c r="P2714" t="e">
        <v>#N/A</v>
      </c>
      <c r="Q2714" t="e">
        <v>#N/A</v>
      </c>
      <c r="R2714" t="str" cm="1">
        <f t="array" ref="R2714">INDEX($U$2:$U$6,ROUNDUP(K2714/$T$2,0))</f>
        <v>60-80%</v>
      </c>
      <c r="V2714">
        <v>0</v>
      </c>
    </row>
    <row r="2715" spans="1:22" x14ac:dyDescent="0.25">
      <c r="A2715" s="26">
        <v>7077</v>
      </c>
      <c r="B2715" s="96" t="s">
        <v>5117</v>
      </c>
      <c r="C2715">
        <v>43491103</v>
      </c>
      <c r="D2715" t="s">
        <v>2748</v>
      </c>
      <c r="E2715">
        <v>412.40968625601198</v>
      </c>
      <c r="F2715">
        <f t="shared" si="318"/>
        <v>0.25631428605097079</v>
      </c>
      <c r="G2715" s="27">
        <v>15</v>
      </c>
      <c r="H2715">
        <f t="shared" si="319"/>
        <v>3.4221905335542702E-2</v>
      </c>
      <c r="I2715">
        <f t="shared" si="320"/>
        <v>8.771563233383536E-3</v>
      </c>
      <c r="J2715" s="97">
        <v>5.8477088222556905E-4</v>
      </c>
      <c r="K2715" s="98">
        <v>2714</v>
      </c>
      <c r="L2715">
        <f t="shared" si="321"/>
        <v>24688.417396050037</v>
      </c>
      <c r="M2715">
        <f t="shared" si="322"/>
        <v>3.7213475261048856</v>
      </c>
      <c r="N2715" t="e">
        <f t="shared" si="323"/>
        <v>#N/A</v>
      </c>
      <c r="O2715" t="str">
        <f t="shared" si="324"/>
        <v>NA</v>
      </c>
      <c r="P2715" t="e">
        <v>#N/A</v>
      </c>
      <c r="Q2715" t="e">
        <v>#N/A</v>
      </c>
      <c r="R2715" t="str" cm="1">
        <f t="array" ref="R2715">INDEX($U$2:$U$6,ROUNDUP(K2715/$T$2,0))</f>
        <v>60-80%</v>
      </c>
      <c r="V2715">
        <v>0</v>
      </c>
    </row>
    <row r="2716" spans="1:22" x14ac:dyDescent="0.25">
      <c r="A2716" s="26">
        <v>4432</v>
      </c>
      <c r="B2716" s="96" t="s">
        <v>2650</v>
      </c>
      <c r="C2716">
        <v>152481105</v>
      </c>
      <c r="D2716" t="s">
        <v>533</v>
      </c>
      <c r="E2716">
        <v>2597.3823021273201</v>
      </c>
      <c r="F2716">
        <f t="shared" si="318"/>
        <v>1.614283593615488</v>
      </c>
      <c r="G2716" s="27">
        <v>23</v>
      </c>
      <c r="H2716">
        <f t="shared" si="319"/>
        <v>8.2273749923420427E-3</v>
      </c>
      <c r="I2716">
        <f t="shared" si="320"/>
        <v>1.328131646866011E-2</v>
      </c>
      <c r="J2716" s="97">
        <v>5.7744854211565699E-4</v>
      </c>
      <c r="K2716" s="98">
        <v>2715</v>
      </c>
      <c r="L2716">
        <f t="shared" si="321"/>
        <v>24690.031679643653</v>
      </c>
      <c r="M2716">
        <f t="shared" si="322"/>
        <v>3.7080662096362254</v>
      </c>
      <c r="N2716" t="e">
        <f t="shared" si="323"/>
        <v>#N/A</v>
      </c>
      <c r="O2716" t="str">
        <f t="shared" si="324"/>
        <v>NA</v>
      </c>
      <c r="P2716" t="e">
        <v>#N/A</v>
      </c>
      <c r="Q2716" t="e">
        <v>#N/A</v>
      </c>
      <c r="R2716" t="str" cm="1">
        <f t="array" ref="R2716">INDEX($U$2:$U$6,ROUNDUP(K2716/$T$2,0))</f>
        <v>60-80%</v>
      </c>
      <c r="V2716">
        <v>0</v>
      </c>
    </row>
    <row r="2717" spans="1:22" x14ac:dyDescent="0.25">
      <c r="A2717" s="26">
        <v>5741</v>
      </c>
      <c r="B2717" s="96" t="s">
        <v>3075</v>
      </c>
      <c r="C2717">
        <v>83432101</v>
      </c>
      <c r="D2717" t="s">
        <v>2096</v>
      </c>
      <c r="E2717">
        <v>0</v>
      </c>
      <c r="F2717">
        <f t="shared" si="318"/>
        <v>0</v>
      </c>
      <c r="G2717" s="27">
        <v>80</v>
      </c>
      <c r="H2717" t="e">
        <f t="shared" si="319"/>
        <v>#DIV/0!</v>
      </c>
      <c r="I2717">
        <f t="shared" si="320"/>
        <v>4.5809890004418319E-2</v>
      </c>
      <c r="J2717" s="97">
        <v>5.7262362505522901E-4</v>
      </c>
      <c r="K2717" s="98">
        <v>2716</v>
      </c>
      <c r="L2717">
        <f t="shared" si="321"/>
        <v>24690.031679643653</v>
      </c>
      <c r="M2717">
        <f t="shared" si="322"/>
        <v>3.662256319631807</v>
      </c>
      <c r="N2717" t="e">
        <f t="shared" si="323"/>
        <v>#N/A</v>
      </c>
      <c r="O2717" t="str">
        <f t="shared" si="324"/>
        <v>NA</v>
      </c>
      <c r="P2717" t="e">
        <v>#N/A</v>
      </c>
      <c r="Q2717" t="e">
        <v>#N/A</v>
      </c>
      <c r="R2717" t="str" cm="1">
        <f t="array" ref="R2717">INDEX($U$2:$U$6,ROUNDUP(K2717/$T$2,0))</f>
        <v>60-80%</v>
      </c>
      <c r="V2717">
        <v>0</v>
      </c>
    </row>
    <row r="2718" spans="1:22" x14ac:dyDescent="0.25">
      <c r="A2718" s="26">
        <v>8362</v>
      </c>
      <c r="B2718" s="96" t="s">
        <v>5118</v>
      </c>
      <c r="C2718">
        <v>14091111</v>
      </c>
      <c r="D2718" t="s">
        <v>4858</v>
      </c>
      <c r="E2718">
        <v>357.336109842518</v>
      </c>
      <c r="F2718">
        <f t="shared" si="318"/>
        <v>0.22208583582505781</v>
      </c>
      <c r="G2718" s="27">
        <v>16</v>
      </c>
      <c r="H2718">
        <f t="shared" si="319"/>
        <v>4.110717810423449E-2</v>
      </c>
      <c r="I2718">
        <f t="shared" si="320"/>
        <v>9.129322007688432E-3</v>
      </c>
      <c r="J2718" s="97">
        <v>5.70582625480527E-4</v>
      </c>
      <c r="K2718" s="98">
        <v>2717</v>
      </c>
      <c r="L2718">
        <f t="shared" si="321"/>
        <v>24690.25376547948</v>
      </c>
      <c r="M2718">
        <f t="shared" si="322"/>
        <v>3.6531269976241187</v>
      </c>
      <c r="N2718" t="e">
        <f t="shared" si="323"/>
        <v>#N/A</v>
      </c>
      <c r="O2718" t="str">
        <f t="shared" si="324"/>
        <v>NA</v>
      </c>
      <c r="P2718" t="e">
        <v>#N/A</v>
      </c>
      <c r="Q2718" t="e">
        <v>#N/A</v>
      </c>
      <c r="R2718" t="str" cm="1">
        <f t="array" ref="R2718">INDEX($U$2:$U$6,ROUNDUP(K2718/$T$2,0))</f>
        <v>60-80%</v>
      </c>
      <c r="V2718">
        <v>0</v>
      </c>
    </row>
    <row r="2719" spans="1:22" x14ac:dyDescent="0.25">
      <c r="A2719" s="26">
        <v>4792</v>
      </c>
      <c r="B2719" s="96" t="s">
        <v>5119</v>
      </c>
      <c r="C2719">
        <v>24101102</v>
      </c>
      <c r="D2719" t="s">
        <v>2079</v>
      </c>
      <c r="E2719">
        <v>266.96947728519802</v>
      </c>
      <c r="F2719">
        <f t="shared" si="318"/>
        <v>0.16592260862970667</v>
      </c>
      <c r="G2719" s="27">
        <v>50</v>
      </c>
      <c r="H2719">
        <f t="shared" si="319"/>
        <v>0.16884484280793113</v>
      </c>
      <c r="I2719">
        <f t="shared" si="320"/>
        <v>2.8015176772364699E-2</v>
      </c>
      <c r="J2719" s="97">
        <v>5.6030353544729398E-4</v>
      </c>
      <c r="K2719" s="98">
        <v>2718</v>
      </c>
      <c r="L2719">
        <f t="shared" si="321"/>
        <v>24690.41968808811</v>
      </c>
      <c r="M2719">
        <f t="shared" si="322"/>
        <v>3.6251118208517541</v>
      </c>
      <c r="N2719" t="e">
        <f t="shared" si="323"/>
        <v>#N/A</v>
      </c>
      <c r="O2719" t="str">
        <f t="shared" si="324"/>
        <v>NA</v>
      </c>
      <c r="P2719" t="e">
        <v>#N/A</v>
      </c>
      <c r="Q2719" t="e">
        <v>#N/A</v>
      </c>
      <c r="R2719" t="str" cm="1">
        <f t="array" ref="R2719">INDEX($U$2:$U$6,ROUNDUP(K2719/$T$2,0))</f>
        <v>60-80%</v>
      </c>
      <c r="V2719">
        <v>0</v>
      </c>
    </row>
    <row r="2720" spans="1:22" x14ac:dyDescent="0.25">
      <c r="A2720" s="26">
        <v>2151</v>
      </c>
      <c r="B2720" s="96" t="s">
        <v>2151</v>
      </c>
      <c r="C2720">
        <v>163661701</v>
      </c>
      <c r="D2720" t="s">
        <v>1490</v>
      </c>
      <c r="E2720">
        <v>10729.355460065901</v>
      </c>
      <c r="F2720">
        <f t="shared" si="318"/>
        <v>6.6683377626264146</v>
      </c>
      <c r="G2720" s="27">
        <v>62</v>
      </c>
      <c r="H2720">
        <f t="shared" si="319"/>
        <v>5.1305269906390264E-3</v>
      </c>
      <c r="I2720">
        <f t="shared" si="320"/>
        <v>3.4212086873852278E-2</v>
      </c>
      <c r="J2720" s="97">
        <v>5.5180785280406898E-4</v>
      </c>
      <c r="K2720" s="98">
        <v>2719</v>
      </c>
      <c r="L2720">
        <f t="shared" si="321"/>
        <v>24697.088025850735</v>
      </c>
      <c r="M2720">
        <f t="shared" si="322"/>
        <v>3.5908997339779019</v>
      </c>
      <c r="N2720" t="e">
        <f t="shared" si="323"/>
        <v>#N/A</v>
      </c>
      <c r="O2720" t="str">
        <f t="shared" si="324"/>
        <v>NA</v>
      </c>
      <c r="P2720" t="e">
        <v>#N/A</v>
      </c>
      <c r="Q2720" t="e">
        <v>#N/A</v>
      </c>
      <c r="R2720" t="str" cm="1">
        <f t="array" ref="R2720">INDEX($U$2:$U$6,ROUNDUP(K2720/$T$2,0))</f>
        <v>60-80%</v>
      </c>
      <c r="V2720">
        <v>0</v>
      </c>
    </row>
    <row r="2721" spans="1:22" x14ac:dyDescent="0.25">
      <c r="A2721" s="26">
        <v>5668</v>
      </c>
      <c r="B2721" s="96" t="s">
        <v>2595</v>
      </c>
      <c r="C2721">
        <v>152101101</v>
      </c>
      <c r="D2721" t="s">
        <v>737</v>
      </c>
      <c r="E2721">
        <v>22458.202142680198</v>
      </c>
      <c r="F2721">
        <f t="shared" si="318"/>
        <v>13.957863357787568</v>
      </c>
      <c r="G2721" s="27">
        <v>130</v>
      </c>
      <c r="H2721">
        <f t="shared" si="319"/>
        <v>5.1363367287841433E-3</v>
      </c>
      <c r="I2721">
        <f t="shared" si="320"/>
        <v>7.169228621995466E-2</v>
      </c>
      <c r="J2721" s="97">
        <v>5.5147912476888198E-4</v>
      </c>
      <c r="K2721" s="98">
        <v>2720</v>
      </c>
      <c r="L2721">
        <f t="shared" si="321"/>
        <v>24711.045889208523</v>
      </c>
      <c r="M2721">
        <f t="shared" si="322"/>
        <v>3.5192074477579474</v>
      </c>
      <c r="N2721" t="e">
        <f t="shared" si="323"/>
        <v>#N/A</v>
      </c>
      <c r="O2721" t="str">
        <f t="shared" si="324"/>
        <v>NA</v>
      </c>
      <c r="P2721" t="e">
        <v>#N/A</v>
      </c>
      <c r="Q2721" t="e">
        <v>#N/A</v>
      </c>
      <c r="R2721" t="str" cm="1">
        <f t="array" ref="R2721">INDEX($U$2:$U$6,ROUNDUP(K2721/$T$2,0))</f>
        <v>60-80%</v>
      </c>
      <c r="V2721">
        <v>0</v>
      </c>
    </row>
    <row r="2722" spans="1:22" x14ac:dyDescent="0.25">
      <c r="A2722" s="26">
        <v>6116</v>
      </c>
      <c r="B2722" s="96" t="s">
        <v>5120</v>
      </c>
      <c r="C2722">
        <v>42481105</v>
      </c>
      <c r="D2722" t="s">
        <v>5063</v>
      </c>
      <c r="E2722">
        <v>1126.3756037569001</v>
      </c>
      <c r="F2722">
        <f t="shared" si="318"/>
        <v>0.70004698804033572</v>
      </c>
      <c r="G2722" s="27">
        <v>42</v>
      </c>
      <c r="H2722">
        <f t="shared" si="319"/>
        <v>3.3035142154410009E-2</v>
      </c>
      <c r="I2722">
        <f t="shared" si="320"/>
        <v>2.3126151764679054E-2</v>
      </c>
      <c r="J2722" s="97">
        <v>5.50622661063787E-4</v>
      </c>
      <c r="K2722" s="98">
        <v>2721</v>
      </c>
      <c r="L2722">
        <f t="shared" si="321"/>
        <v>24711.745936196563</v>
      </c>
      <c r="M2722">
        <f t="shared" si="322"/>
        <v>3.4960812959932683</v>
      </c>
      <c r="N2722" t="e">
        <f t="shared" si="323"/>
        <v>#N/A</v>
      </c>
      <c r="O2722" t="str">
        <f t="shared" si="324"/>
        <v>NA</v>
      </c>
      <c r="P2722" t="e">
        <v>#N/A</v>
      </c>
      <c r="Q2722" t="e">
        <v>#N/A</v>
      </c>
      <c r="R2722" t="str" cm="1">
        <f t="array" ref="R2722">INDEX($U$2:$U$6,ROUNDUP(K2722/$T$2,0))</f>
        <v>60-80%</v>
      </c>
      <c r="V2722">
        <v>0</v>
      </c>
    </row>
    <row r="2723" spans="1:22" x14ac:dyDescent="0.25">
      <c r="A2723" s="26">
        <v>2452</v>
      </c>
      <c r="B2723" s="96" t="s">
        <v>5121</v>
      </c>
      <c r="C2723">
        <v>254421103</v>
      </c>
      <c r="D2723" t="s">
        <v>263</v>
      </c>
      <c r="E2723">
        <v>4856.6254064547802</v>
      </c>
      <c r="F2723">
        <f t="shared" si="318"/>
        <v>3.0184123097916595</v>
      </c>
      <c r="G2723" s="27">
        <v>44</v>
      </c>
      <c r="H2723">
        <f t="shared" si="319"/>
        <v>7.9950934655540849E-3</v>
      </c>
      <c r="I2723">
        <f t="shared" si="320"/>
        <v>2.4132488534363308E-2</v>
      </c>
      <c r="J2723" s="97">
        <v>5.4846564850825701E-4</v>
      </c>
      <c r="K2723" s="98">
        <v>2722</v>
      </c>
      <c r="L2723">
        <f t="shared" si="321"/>
        <v>24714.764348506356</v>
      </c>
      <c r="M2723">
        <f t="shared" si="322"/>
        <v>3.4719488074589049</v>
      </c>
      <c r="N2723" t="e">
        <f t="shared" si="323"/>
        <v>#N/A</v>
      </c>
      <c r="O2723" t="str">
        <f t="shared" si="324"/>
        <v>NA</v>
      </c>
      <c r="P2723" t="e">
        <v>#N/A</v>
      </c>
      <c r="Q2723" t="e">
        <v>#N/A</v>
      </c>
      <c r="R2723" t="str" cm="1">
        <f t="array" ref="R2723">INDEX($U$2:$U$6,ROUNDUP(K2723/$T$2,0))</f>
        <v>60-80%</v>
      </c>
      <c r="V2723">
        <v>0</v>
      </c>
    </row>
    <row r="2724" spans="1:22" x14ac:dyDescent="0.25">
      <c r="A2724" s="26">
        <v>1532</v>
      </c>
      <c r="B2724" s="96" t="s">
        <v>5122</v>
      </c>
      <c r="C2724">
        <v>102361101</v>
      </c>
      <c r="D2724" t="s">
        <v>2546</v>
      </c>
      <c r="E2724">
        <v>3755.8808274851399</v>
      </c>
      <c r="F2724">
        <f t="shared" si="318"/>
        <v>2.3342951072002114</v>
      </c>
      <c r="G2724" s="27">
        <v>56</v>
      </c>
      <c r="H2724">
        <f t="shared" si="319"/>
        <v>1.3112335428961223E-2</v>
      </c>
      <c r="I2724">
        <f t="shared" si="320"/>
        <v>3.0608060435792169E-2</v>
      </c>
      <c r="J2724" s="97">
        <v>5.4657250778200302E-4</v>
      </c>
      <c r="K2724" s="98">
        <v>2723</v>
      </c>
      <c r="L2724">
        <f t="shared" si="321"/>
        <v>24717.098643613557</v>
      </c>
      <c r="M2724">
        <f t="shared" si="322"/>
        <v>3.4413407470231125</v>
      </c>
      <c r="N2724" t="e">
        <f t="shared" si="323"/>
        <v>#N/A</v>
      </c>
      <c r="O2724" t="str">
        <f t="shared" si="324"/>
        <v>NA</v>
      </c>
      <c r="P2724" t="e">
        <v>#N/A</v>
      </c>
      <c r="Q2724" t="e">
        <v>#N/A</v>
      </c>
      <c r="R2724" t="str" cm="1">
        <f t="array" ref="R2724">INDEX($U$2:$U$6,ROUNDUP(K2724/$T$2,0))</f>
        <v>60-80%</v>
      </c>
      <c r="V2724">
        <v>0</v>
      </c>
    </row>
    <row r="2725" spans="1:22" x14ac:dyDescent="0.25">
      <c r="A2725" s="26">
        <v>8732</v>
      </c>
      <c r="B2725" s="96" t="s">
        <v>5123</v>
      </c>
      <c r="C2725">
        <v>12501112</v>
      </c>
      <c r="D2725" t="s">
        <v>3271</v>
      </c>
      <c r="E2725">
        <v>1216.9885442109501</v>
      </c>
      <c r="F2725">
        <f t="shared" si="318"/>
        <v>0.7563632965885333</v>
      </c>
      <c r="G2725" s="27">
        <v>13</v>
      </c>
      <c r="H2725">
        <f t="shared" si="319"/>
        <v>9.3912230181737513E-3</v>
      </c>
      <c r="I2725">
        <f t="shared" si="320"/>
        <v>7.1031764010240145E-3</v>
      </c>
      <c r="J2725" s="97">
        <v>5.4639818469415496E-4</v>
      </c>
      <c r="K2725" s="98">
        <v>2724</v>
      </c>
      <c r="L2725">
        <f t="shared" si="321"/>
        <v>24717.855006910147</v>
      </c>
      <c r="M2725">
        <f t="shared" si="322"/>
        <v>3.4342375706220887</v>
      </c>
      <c r="N2725" t="e">
        <f t="shared" si="323"/>
        <v>#N/A</v>
      </c>
      <c r="O2725" t="str">
        <f t="shared" si="324"/>
        <v>NA</v>
      </c>
      <c r="P2725" t="e">
        <v>#N/A</v>
      </c>
      <c r="Q2725" t="e">
        <v>#N/A</v>
      </c>
      <c r="R2725" t="str" cm="1">
        <f t="array" ref="R2725">INDEX($U$2:$U$6,ROUNDUP(K2725/$T$2,0))</f>
        <v>60-80%</v>
      </c>
      <c r="V2725">
        <v>0</v>
      </c>
    </row>
    <row r="2726" spans="1:22" x14ac:dyDescent="0.25">
      <c r="A2726" s="26">
        <v>4263</v>
      </c>
      <c r="B2726" s="96" t="s">
        <v>3050</v>
      </c>
      <c r="C2726">
        <v>24101103</v>
      </c>
      <c r="D2726" t="s">
        <v>1916</v>
      </c>
      <c r="E2726">
        <v>18102.284226915901</v>
      </c>
      <c r="F2726">
        <f t="shared" si="318"/>
        <v>11.250642776206277</v>
      </c>
      <c r="G2726" s="27">
        <v>110</v>
      </c>
      <c r="H2726">
        <f t="shared" si="319"/>
        <v>5.2302727954428967E-3</v>
      </c>
      <c r="I2726">
        <f t="shared" si="320"/>
        <v>5.8843930843637836E-2</v>
      </c>
      <c r="J2726" s="97">
        <v>5.3494482585125303E-4</v>
      </c>
      <c r="K2726" s="98">
        <v>2725</v>
      </c>
      <c r="L2726">
        <f t="shared" si="321"/>
        <v>24729.105649686353</v>
      </c>
      <c r="M2726">
        <f t="shared" si="322"/>
        <v>3.375393639778451</v>
      </c>
      <c r="N2726" t="e">
        <f t="shared" si="323"/>
        <v>#N/A</v>
      </c>
      <c r="O2726" t="str">
        <f t="shared" si="324"/>
        <v>NA</v>
      </c>
      <c r="P2726" t="e">
        <v>#N/A</v>
      </c>
      <c r="Q2726" t="e">
        <v>#N/A</v>
      </c>
      <c r="R2726" t="str" cm="1">
        <f t="array" ref="R2726">INDEX($U$2:$U$6,ROUNDUP(K2726/$T$2,0))</f>
        <v>60-80%</v>
      </c>
      <c r="V2726">
        <v>0</v>
      </c>
    </row>
    <row r="2727" spans="1:22" x14ac:dyDescent="0.25">
      <c r="A2727" s="26">
        <v>4900</v>
      </c>
      <c r="B2727" s="96" t="s">
        <v>3648</v>
      </c>
      <c r="C2727">
        <v>103181102</v>
      </c>
      <c r="D2727" t="s">
        <v>3647</v>
      </c>
      <c r="E2727">
        <v>3598.4394055697098</v>
      </c>
      <c r="F2727">
        <f t="shared" si="318"/>
        <v>2.236444627451653</v>
      </c>
      <c r="G2727" s="27">
        <v>21</v>
      </c>
      <c r="H2727">
        <f t="shared" si="319"/>
        <v>5.0040141618165205E-3</v>
      </c>
      <c r="I2727">
        <f t="shared" si="320"/>
        <v>1.1191200587886543E-2</v>
      </c>
      <c r="J2727" s="97">
        <v>5.3291431370888298E-4</v>
      </c>
      <c r="K2727" s="98">
        <v>2726</v>
      </c>
      <c r="L2727">
        <f t="shared" si="321"/>
        <v>24731.342094313804</v>
      </c>
      <c r="M2727">
        <f t="shared" si="322"/>
        <v>3.3642024391905645</v>
      </c>
      <c r="N2727" t="e">
        <f t="shared" si="323"/>
        <v>#N/A</v>
      </c>
      <c r="O2727" t="str">
        <f t="shared" si="324"/>
        <v>NA</v>
      </c>
      <c r="P2727" t="e">
        <v>#N/A</v>
      </c>
      <c r="Q2727" t="e">
        <v>#N/A</v>
      </c>
      <c r="R2727" t="str" cm="1">
        <f t="array" ref="R2727">INDEX($U$2:$U$6,ROUNDUP(K2727/$T$2,0))</f>
        <v>60-80%</v>
      </c>
      <c r="V2727">
        <v>0</v>
      </c>
    </row>
    <row r="2728" spans="1:22" x14ac:dyDescent="0.25">
      <c r="A2728" s="26">
        <v>1003</v>
      </c>
      <c r="B2728" s="96" t="s">
        <v>5124</v>
      </c>
      <c r="C2728">
        <v>42151111</v>
      </c>
      <c r="D2728" t="s">
        <v>1982</v>
      </c>
      <c r="E2728">
        <v>490.84245257053902</v>
      </c>
      <c r="F2728">
        <f t="shared" si="318"/>
        <v>0.30506056716627661</v>
      </c>
      <c r="G2728" s="27">
        <v>88</v>
      </c>
      <c r="H2728">
        <f t="shared" si="319"/>
        <v>0.1518333154554812</v>
      </c>
      <c r="I2728">
        <f t="shared" si="320"/>
        <v>4.631835732758529E-2</v>
      </c>
      <c r="J2728" s="97">
        <v>5.26344969631651E-4</v>
      </c>
      <c r="K2728" s="98">
        <v>2727</v>
      </c>
      <c r="L2728">
        <f t="shared" si="321"/>
        <v>24731.647154880971</v>
      </c>
      <c r="M2728">
        <f t="shared" si="322"/>
        <v>3.3178840818629793</v>
      </c>
      <c r="N2728" t="e">
        <f t="shared" si="323"/>
        <v>#N/A</v>
      </c>
      <c r="O2728" t="str">
        <f t="shared" si="324"/>
        <v>NA</v>
      </c>
      <c r="P2728" t="e">
        <v>#N/A</v>
      </c>
      <c r="Q2728" t="e">
        <v>#N/A</v>
      </c>
      <c r="R2728" t="str" cm="1">
        <f t="array" ref="R2728">INDEX($U$2:$U$6,ROUNDUP(K2728/$T$2,0))</f>
        <v>60-80%</v>
      </c>
      <c r="V2728">
        <v>0</v>
      </c>
    </row>
    <row r="2729" spans="1:22" x14ac:dyDescent="0.25">
      <c r="A2729" s="26">
        <v>8503</v>
      </c>
      <c r="B2729" s="96" t="s">
        <v>2558</v>
      </c>
      <c r="C2729">
        <v>42011107</v>
      </c>
      <c r="D2729" t="s">
        <v>1261</v>
      </c>
      <c r="E2729">
        <v>6012.4281994701496</v>
      </c>
      <c r="F2729">
        <f t="shared" si="318"/>
        <v>3.7367484148353944</v>
      </c>
      <c r="G2729" s="27">
        <v>56</v>
      </c>
      <c r="H2729">
        <f t="shared" si="319"/>
        <v>7.8710670868411461E-3</v>
      </c>
      <c r="I2729">
        <f t="shared" si="320"/>
        <v>2.9412197459816696E-2</v>
      </c>
      <c r="J2729" s="97">
        <v>5.2521781178244099E-4</v>
      </c>
      <c r="K2729" s="98">
        <v>2728</v>
      </c>
      <c r="L2729">
        <f t="shared" si="321"/>
        <v>24735.383903295806</v>
      </c>
      <c r="M2729">
        <f t="shared" si="322"/>
        <v>3.2884718844031626</v>
      </c>
      <c r="N2729" t="e">
        <f t="shared" si="323"/>
        <v>#N/A</v>
      </c>
      <c r="O2729" t="str">
        <f t="shared" si="324"/>
        <v>NA</v>
      </c>
      <c r="P2729" t="e">
        <v>#N/A</v>
      </c>
      <c r="Q2729" t="e">
        <v>#N/A</v>
      </c>
      <c r="R2729" t="str" cm="1">
        <f t="array" ref="R2729">INDEX($U$2:$U$6,ROUNDUP(K2729/$T$2,0))</f>
        <v>60-80%</v>
      </c>
      <c r="V2729">
        <v>0</v>
      </c>
    </row>
    <row r="2730" spans="1:22" x14ac:dyDescent="0.25">
      <c r="A2730" s="26">
        <v>6580</v>
      </c>
      <c r="B2730" s="96" t="s">
        <v>3243</v>
      </c>
      <c r="C2730">
        <v>163661702</v>
      </c>
      <c r="D2730" t="s">
        <v>1706</v>
      </c>
      <c r="E2730">
        <v>7882.6346189655796</v>
      </c>
      <c r="F2730">
        <f t="shared" si="318"/>
        <v>4.8990892597672966</v>
      </c>
      <c r="G2730" s="27">
        <v>67</v>
      </c>
      <c r="H2730">
        <f t="shared" si="319"/>
        <v>7.1410588520186193E-3</v>
      </c>
      <c r="I2730">
        <f t="shared" si="320"/>
        <v>3.49846847252906E-2</v>
      </c>
      <c r="J2730" s="97">
        <v>5.2215947351179999E-4</v>
      </c>
      <c r="K2730" s="98">
        <v>2729</v>
      </c>
      <c r="L2730">
        <f t="shared" si="321"/>
        <v>24740.282992555574</v>
      </c>
      <c r="M2730">
        <f t="shared" si="322"/>
        <v>3.2534871996778718</v>
      </c>
      <c r="N2730" t="e">
        <f t="shared" si="323"/>
        <v>#N/A</v>
      </c>
      <c r="O2730" t="str">
        <f t="shared" si="324"/>
        <v>NA</v>
      </c>
      <c r="P2730" t="e">
        <v>#N/A</v>
      </c>
      <c r="Q2730" t="e">
        <v>#N/A</v>
      </c>
      <c r="R2730" t="str" cm="1">
        <f t="array" ref="R2730">INDEX($U$2:$U$6,ROUNDUP(K2730/$T$2,0))</f>
        <v>60-80%</v>
      </c>
      <c r="V2730">
        <v>0</v>
      </c>
    </row>
    <row r="2731" spans="1:22" x14ac:dyDescent="0.25">
      <c r="A2731" s="26">
        <v>4101</v>
      </c>
      <c r="B2731" s="96" t="s">
        <v>5125</v>
      </c>
      <c r="C2731">
        <v>182371112</v>
      </c>
      <c r="D2731" t="s">
        <v>3046</v>
      </c>
      <c r="E2731">
        <v>12746.1038700441</v>
      </c>
      <c r="F2731">
        <f t="shared" si="318"/>
        <v>7.9217550466402118</v>
      </c>
      <c r="G2731" s="27">
        <v>82</v>
      </c>
      <c r="H2731">
        <f t="shared" si="319"/>
        <v>5.3982264073374709E-3</v>
      </c>
      <c r="I2731">
        <f t="shared" si="320"/>
        <v>4.2763427285232067E-2</v>
      </c>
      <c r="J2731" s="97">
        <v>5.21505210795513E-4</v>
      </c>
      <c r="K2731" s="98">
        <v>2730</v>
      </c>
      <c r="L2731">
        <f t="shared" si="321"/>
        <v>24748.204747602216</v>
      </c>
      <c r="M2731">
        <f t="shared" si="322"/>
        <v>3.2107237723926398</v>
      </c>
      <c r="N2731" t="e">
        <f t="shared" si="323"/>
        <v>#N/A</v>
      </c>
      <c r="O2731" t="str">
        <f t="shared" si="324"/>
        <v>NA</v>
      </c>
      <c r="P2731" t="e">
        <v>#N/A</v>
      </c>
      <c r="Q2731" t="e">
        <v>#N/A</v>
      </c>
      <c r="R2731" t="str" cm="1">
        <f t="array" ref="R2731">INDEX($U$2:$U$6,ROUNDUP(K2731/$T$2,0))</f>
        <v>60-80%</v>
      </c>
      <c r="V2731">
        <v>0</v>
      </c>
    </row>
    <row r="2732" spans="1:22" x14ac:dyDescent="0.25">
      <c r="A2732" s="26">
        <v>5934</v>
      </c>
      <c r="B2732" s="96" t="s">
        <v>2877</v>
      </c>
      <c r="C2732">
        <v>42751113</v>
      </c>
      <c r="D2732" t="s">
        <v>258</v>
      </c>
      <c r="E2732">
        <v>20.5740915133165</v>
      </c>
      <c r="F2732">
        <f t="shared" si="318"/>
        <v>1.2786880990252641E-2</v>
      </c>
      <c r="G2732" s="27">
        <v>108</v>
      </c>
      <c r="H2732">
        <f t="shared" si="319"/>
        <v>4.3897242042062867</v>
      </c>
      <c r="I2732">
        <f t="shared" si="320"/>
        <v>5.6130880979217271E-2</v>
      </c>
      <c r="J2732" s="97">
        <v>5.1973037943719698E-4</v>
      </c>
      <c r="K2732" s="98">
        <v>2731</v>
      </c>
      <c r="L2732">
        <f t="shared" si="321"/>
        <v>24748.217534483207</v>
      </c>
      <c r="M2732">
        <f t="shared" si="322"/>
        <v>3.1545928914134227</v>
      </c>
      <c r="N2732" t="e">
        <f t="shared" si="323"/>
        <v>#N/A</v>
      </c>
      <c r="O2732" t="str">
        <f t="shared" si="324"/>
        <v>NA</v>
      </c>
      <c r="P2732" t="e">
        <v>#N/A</v>
      </c>
      <c r="Q2732" t="e">
        <v>#N/A</v>
      </c>
      <c r="R2732" t="str" cm="1">
        <f t="array" ref="R2732">INDEX($U$2:$U$6,ROUNDUP(K2732/$T$2,0))</f>
        <v>60-80%</v>
      </c>
      <c r="V2732">
        <v>0</v>
      </c>
    </row>
    <row r="2733" spans="1:22" x14ac:dyDescent="0.25">
      <c r="A2733" s="26">
        <v>5473</v>
      </c>
      <c r="B2733" s="96" t="s">
        <v>5126</v>
      </c>
      <c r="C2733">
        <v>152762102</v>
      </c>
      <c r="D2733" t="s">
        <v>1495</v>
      </c>
      <c r="E2733">
        <v>8918.2943340652</v>
      </c>
      <c r="F2733">
        <f t="shared" si="318"/>
        <v>5.5427559565352391</v>
      </c>
      <c r="G2733" s="27">
        <v>46</v>
      </c>
      <c r="H2733">
        <f t="shared" si="319"/>
        <v>4.2924693756512698E-3</v>
      </c>
      <c r="I2733">
        <f t="shared" si="320"/>
        <v>2.3792110200136173E-2</v>
      </c>
      <c r="J2733" s="97">
        <v>5.1721978695948203E-4</v>
      </c>
      <c r="K2733" s="98">
        <v>2732</v>
      </c>
      <c r="L2733">
        <f t="shared" si="321"/>
        <v>24753.760290439743</v>
      </c>
      <c r="M2733">
        <f t="shared" si="322"/>
        <v>3.1308007812132863</v>
      </c>
      <c r="N2733" t="e">
        <f t="shared" si="323"/>
        <v>#N/A</v>
      </c>
      <c r="O2733" t="str">
        <f t="shared" si="324"/>
        <v>NA</v>
      </c>
      <c r="P2733" t="e">
        <v>#N/A</v>
      </c>
      <c r="Q2733" t="e">
        <v>#N/A</v>
      </c>
      <c r="R2733" t="str" cm="1">
        <f t="array" ref="R2733">INDEX($U$2:$U$6,ROUNDUP(K2733/$T$2,0))</f>
        <v>60-80%</v>
      </c>
      <c r="V2733">
        <v>0</v>
      </c>
    </row>
    <row r="2734" spans="1:22" x14ac:dyDescent="0.25">
      <c r="A2734" s="26">
        <v>4174</v>
      </c>
      <c r="B2734" s="96" t="s">
        <v>2070</v>
      </c>
      <c r="C2734">
        <v>83622106</v>
      </c>
      <c r="D2734" t="s">
        <v>974</v>
      </c>
      <c r="E2734">
        <v>13624.5701645604</v>
      </c>
      <c r="F2734">
        <f t="shared" si="318"/>
        <v>8.4677253974893727</v>
      </c>
      <c r="G2734" s="27">
        <v>98</v>
      </c>
      <c r="H2734">
        <f t="shared" si="319"/>
        <v>5.9278566442847371E-3</v>
      </c>
      <c r="I2734">
        <f t="shared" si="320"/>
        <v>5.0195462259485991E-2</v>
      </c>
      <c r="J2734" s="97">
        <v>5.1219859448455095E-4</v>
      </c>
      <c r="K2734" s="98">
        <v>2733</v>
      </c>
      <c r="L2734">
        <f t="shared" si="321"/>
        <v>24762.22801583723</v>
      </c>
      <c r="M2734">
        <f t="shared" si="322"/>
        <v>3.0806053189538005</v>
      </c>
      <c r="N2734" t="e">
        <f t="shared" si="323"/>
        <v>#N/A</v>
      </c>
      <c r="O2734" t="str">
        <f t="shared" si="324"/>
        <v>NA</v>
      </c>
      <c r="P2734" t="e">
        <v>#N/A</v>
      </c>
      <c r="Q2734" t="e">
        <v>#N/A</v>
      </c>
      <c r="R2734" t="str" cm="1">
        <f t="array" ref="R2734">INDEX($U$2:$U$6,ROUNDUP(K2734/$T$2,0))</f>
        <v>60-80%</v>
      </c>
      <c r="V2734">
        <v>0</v>
      </c>
    </row>
    <row r="2735" spans="1:22" x14ac:dyDescent="0.25">
      <c r="A2735" s="26">
        <v>4155</v>
      </c>
      <c r="B2735" s="96" t="s">
        <v>1488</v>
      </c>
      <c r="C2735">
        <v>152481105</v>
      </c>
      <c r="D2735" t="s">
        <v>533</v>
      </c>
      <c r="E2735">
        <v>17537.320434347101</v>
      </c>
      <c r="F2735">
        <f t="shared" si="318"/>
        <v>10.899515496797452</v>
      </c>
      <c r="G2735" s="27">
        <v>144</v>
      </c>
      <c r="H2735">
        <f t="shared" si="319"/>
        <v>6.6298103476980967E-3</v>
      </c>
      <c r="I2735">
        <f t="shared" si="320"/>
        <v>7.2261720625563505E-2</v>
      </c>
      <c r="J2735" s="97">
        <v>5.0181750434419097E-4</v>
      </c>
      <c r="K2735" s="98">
        <v>2734</v>
      </c>
      <c r="L2735">
        <f t="shared" si="321"/>
        <v>24773.127531334027</v>
      </c>
      <c r="M2735">
        <f t="shared" si="322"/>
        <v>3.0083435983282372</v>
      </c>
      <c r="N2735" t="e">
        <f t="shared" si="323"/>
        <v>#N/A</v>
      </c>
      <c r="O2735" t="str">
        <f t="shared" si="324"/>
        <v>NA</v>
      </c>
      <c r="P2735" t="e">
        <v>#N/A</v>
      </c>
      <c r="Q2735" t="e">
        <v>#N/A</v>
      </c>
      <c r="R2735" t="str" cm="1">
        <f t="array" ref="R2735">INDEX($U$2:$U$6,ROUNDUP(K2735/$T$2,0))</f>
        <v>60-80%</v>
      </c>
      <c r="V2735">
        <v>5.8755681818181822</v>
      </c>
    </row>
    <row r="2736" spans="1:22" x14ac:dyDescent="0.25">
      <c r="A2736" s="26">
        <v>4857</v>
      </c>
      <c r="B2736" s="96" t="s">
        <v>2367</v>
      </c>
      <c r="C2736">
        <v>83500401</v>
      </c>
      <c r="D2736" t="s">
        <v>2213</v>
      </c>
      <c r="E2736">
        <v>3912.0695729804602</v>
      </c>
      <c r="F2736">
        <f t="shared" si="318"/>
        <v>2.4313670434931387</v>
      </c>
      <c r="G2736" s="27">
        <v>41</v>
      </c>
      <c r="H2736">
        <f t="shared" si="319"/>
        <v>8.4361634702743542E-3</v>
      </c>
      <c r="I2736">
        <f t="shared" si="320"/>
        <v>2.0511409835145773E-2</v>
      </c>
      <c r="J2736" s="97">
        <v>5.00278288662092E-4</v>
      </c>
      <c r="K2736" s="98">
        <v>2735</v>
      </c>
      <c r="L2736">
        <f t="shared" si="321"/>
        <v>24775.55889837752</v>
      </c>
      <c r="M2736">
        <f t="shared" si="322"/>
        <v>2.9878321884930914</v>
      </c>
      <c r="N2736" t="e">
        <f t="shared" si="323"/>
        <v>#N/A</v>
      </c>
      <c r="O2736" t="str">
        <f t="shared" si="324"/>
        <v>NA</v>
      </c>
      <c r="P2736" t="e">
        <v>#N/A</v>
      </c>
      <c r="Q2736" t="e">
        <v>#N/A</v>
      </c>
      <c r="R2736" t="str" cm="1">
        <f t="array" ref="R2736">INDEX($U$2:$U$6,ROUNDUP(K2736/$T$2,0))</f>
        <v>60-80%</v>
      </c>
      <c r="V2736">
        <v>0</v>
      </c>
    </row>
    <row r="2737" spans="1:22" x14ac:dyDescent="0.25">
      <c r="A2737" s="26">
        <v>3888</v>
      </c>
      <c r="B2737" s="96" t="s">
        <v>1890</v>
      </c>
      <c r="C2737">
        <v>43291105</v>
      </c>
      <c r="D2737" t="s">
        <v>1101</v>
      </c>
      <c r="E2737">
        <v>161.152971637425</v>
      </c>
      <c r="F2737">
        <f t="shared" si="318"/>
        <v>0.10015722289460845</v>
      </c>
      <c r="G2737" s="27">
        <v>124</v>
      </c>
      <c r="H2737">
        <f t="shared" si="319"/>
        <v>0.61845566074865332</v>
      </c>
      <c r="I2737">
        <f t="shared" si="320"/>
        <v>6.1942801464035219E-2</v>
      </c>
      <c r="J2737" s="97">
        <v>4.9953872148415497E-4</v>
      </c>
      <c r="K2737" s="98">
        <v>2736</v>
      </c>
      <c r="L2737">
        <f t="shared" si="321"/>
        <v>24775.659055600416</v>
      </c>
      <c r="M2737">
        <f t="shared" si="322"/>
        <v>2.9258893870290561</v>
      </c>
      <c r="N2737" t="e">
        <f t="shared" si="323"/>
        <v>#N/A</v>
      </c>
      <c r="O2737" t="str">
        <f t="shared" si="324"/>
        <v>NA</v>
      </c>
      <c r="P2737" t="e">
        <v>#N/A</v>
      </c>
      <c r="Q2737" t="e">
        <v>#N/A</v>
      </c>
      <c r="R2737" t="str" cm="1">
        <f t="array" ref="R2737">INDEX($U$2:$U$6,ROUNDUP(K2737/$T$2,0))</f>
        <v>60-80%</v>
      </c>
      <c r="V2737">
        <v>0</v>
      </c>
    </row>
    <row r="2738" spans="1:22" x14ac:dyDescent="0.25">
      <c r="A2738" s="26">
        <v>6409</v>
      </c>
      <c r="B2738" s="96" t="s">
        <v>5127</v>
      </c>
      <c r="C2738">
        <v>163661702</v>
      </c>
      <c r="D2738" t="s">
        <v>1706</v>
      </c>
      <c r="E2738">
        <v>2394.0013592718501</v>
      </c>
      <c r="F2738">
        <f t="shared" si="318"/>
        <v>1.4878815160173089</v>
      </c>
      <c r="G2738" s="27">
        <v>21</v>
      </c>
      <c r="H2738">
        <f t="shared" si="319"/>
        <v>6.948040176666101E-3</v>
      </c>
      <c r="I2738">
        <f t="shared" si="320"/>
        <v>1.0337860551407129E-2</v>
      </c>
      <c r="J2738" s="97">
        <v>4.9227907387652998E-4</v>
      </c>
      <c r="K2738" s="98">
        <v>2737</v>
      </c>
      <c r="L2738">
        <f t="shared" si="321"/>
        <v>24777.146937116435</v>
      </c>
      <c r="M2738">
        <f t="shared" si="322"/>
        <v>2.9155515264776488</v>
      </c>
      <c r="N2738" t="e">
        <f t="shared" si="323"/>
        <v>#N/A</v>
      </c>
      <c r="O2738" t="str">
        <f t="shared" si="324"/>
        <v>NA</v>
      </c>
      <c r="P2738">
        <v>2.9155515264776488</v>
      </c>
      <c r="Q2738" t="e">
        <v>#N/A</v>
      </c>
      <c r="R2738" t="str" cm="1">
        <f t="array" ref="R2738">INDEX($U$2:$U$6,ROUNDUP(K2738/$T$2,0))</f>
        <v>60-80%</v>
      </c>
      <c r="V2738">
        <v>1.0503787878787878</v>
      </c>
    </row>
    <row r="2739" spans="1:22" x14ac:dyDescent="0.25">
      <c r="A2739" s="26">
        <v>9855</v>
      </c>
      <c r="B2739" s="96" t="s">
        <v>2838</v>
      </c>
      <c r="C2739">
        <v>254061102</v>
      </c>
      <c r="D2739" t="s">
        <v>1014</v>
      </c>
      <c r="E2739">
        <v>4188.0046630876795</v>
      </c>
      <c r="F2739">
        <f t="shared" si="318"/>
        <v>2.6028618167108015</v>
      </c>
      <c r="G2739" s="27">
        <v>5</v>
      </c>
      <c r="H2739">
        <f t="shared" si="319"/>
        <v>9.43006059490384E-4</v>
      </c>
      <c r="I2739">
        <f t="shared" si="320"/>
        <v>2.4545144651744351E-3</v>
      </c>
      <c r="J2739" s="97">
        <v>4.9090289303488702E-4</v>
      </c>
      <c r="K2739" s="98">
        <v>2738</v>
      </c>
      <c r="L2739">
        <f t="shared" si="321"/>
        <v>24779.749798933146</v>
      </c>
      <c r="M2739">
        <f t="shared" si="322"/>
        <v>2.9130970120124742</v>
      </c>
      <c r="N2739" t="e">
        <f t="shared" si="323"/>
        <v>#N/A</v>
      </c>
      <c r="O2739" t="str">
        <f t="shared" si="324"/>
        <v>NA</v>
      </c>
      <c r="P2739" t="e">
        <v>#N/A</v>
      </c>
      <c r="Q2739">
        <v>2.9130970120124742</v>
      </c>
      <c r="R2739" t="str" cm="1">
        <f t="array" ref="R2739">INDEX($U$2:$U$6,ROUNDUP(K2739/$T$2,0))</f>
        <v>60-80%</v>
      </c>
      <c r="V2739">
        <v>0</v>
      </c>
    </row>
    <row r="2740" spans="1:22" x14ac:dyDescent="0.25">
      <c r="A2740" s="26">
        <v>9129</v>
      </c>
      <c r="B2740" s="96" t="s">
        <v>5128</v>
      </c>
      <c r="C2740">
        <v>14161102</v>
      </c>
      <c r="D2740" t="s">
        <v>3361</v>
      </c>
      <c r="E2740">
        <v>925.54513201560098</v>
      </c>
      <c r="F2740">
        <f t="shared" si="318"/>
        <v>0.57523003854294652</v>
      </c>
      <c r="G2740" s="27">
        <v>14</v>
      </c>
      <c r="H2740">
        <f t="shared" si="319"/>
        <v>1.1766934257552514E-2</v>
      </c>
      <c r="I2740">
        <f t="shared" si="320"/>
        <v>6.7686940465042505E-3</v>
      </c>
      <c r="J2740" s="97">
        <v>4.8347814617887502E-4</v>
      </c>
      <c r="K2740" s="98">
        <v>2739</v>
      </c>
      <c r="L2740">
        <f t="shared" si="321"/>
        <v>24780.325028971689</v>
      </c>
      <c r="M2740">
        <f t="shared" si="322"/>
        <v>2.9063283179659698</v>
      </c>
      <c r="N2740" t="e">
        <f t="shared" si="323"/>
        <v>#N/A</v>
      </c>
      <c r="O2740" t="str">
        <f t="shared" si="324"/>
        <v>NA</v>
      </c>
      <c r="P2740" t="e">
        <v>#N/A</v>
      </c>
      <c r="Q2740" t="e">
        <v>#N/A</v>
      </c>
      <c r="R2740" t="str" cm="1">
        <f t="array" ref="R2740">INDEX($U$2:$U$6,ROUNDUP(K2740/$T$2,0))</f>
        <v>60-80%</v>
      </c>
      <c r="V2740">
        <v>0</v>
      </c>
    </row>
    <row r="2741" spans="1:22" x14ac:dyDescent="0.25">
      <c r="A2741" s="26">
        <v>8205</v>
      </c>
      <c r="B2741" s="96" t="s">
        <v>5129</v>
      </c>
      <c r="C2741">
        <v>182541102</v>
      </c>
      <c r="D2741" t="s">
        <v>2640</v>
      </c>
      <c r="E2741">
        <v>1896.92416414587</v>
      </c>
      <c r="F2741">
        <f t="shared" si="318"/>
        <v>1.1789460311658608</v>
      </c>
      <c r="G2741" s="27">
        <v>21</v>
      </c>
      <c r="H2741">
        <f t="shared" si="319"/>
        <v>8.3832865089776294E-3</v>
      </c>
      <c r="I2741">
        <f t="shared" si="320"/>
        <v>9.8834423578854809E-3</v>
      </c>
      <c r="J2741" s="97">
        <v>4.7064011228026102E-4</v>
      </c>
      <c r="K2741" s="98">
        <v>2740</v>
      </c>
      <c r="L2741">
        <f t="shared" si="321"/>
        <v>24781.503975002855</v>
      </c>
      <c r="M2741">
        <f t="shared" si="322"/>
        <v>2.8964448756080845</v>
      </c>
      <c r="N2741" t="e">
        <f t="shared" si="323"/>
        <v>#N/A</v>
      </c>
      <c r="O2741" t="str">
        <f t="shared" si="324"/>
        <v>NA</v>
      </c>
      <c r="P2741" t="e">
        <v>#N/A</v>
      </c>
      <c r="Q2741" t="e">
        <v>#N/A</v>
      </c>
      <c r="R2741" t="str" cm="1">
        <f t="array" ref="R2741">INDEX($U$2:$U$6,ROUNDUP(K2741/$T$2,0))</f>
        <v>60-80%</v>
      </c>
      <c r="V2741">
        <v>0</v>
      </c>
    </row>
    <row r="2742" spans="1:22" x14ac:dyDescent="0.25">
      <c r="A2742" s="26">
        <v>2233</v>
      </c>
      <c r="B2742" s="96" t="s">
        <v>2829</v>
      </c>
      <c r="C2742">
        <v>42481101</v>
      </c>
      <c r="D2742" t="s">
        <v>2583</v>
      </c>
      <c r="E2742">
        <v>3078.9361516598001</v>
      </c>
      <c r="F2742">
        <f t="shared" si="318"/>
        <v>1.9135712564697329</v>
      </c>
      <c r="G2742" s="27">
        <v>50</v>
      </c>
      <c r="H2742">
        <f t="shared" si="319"/>
        <v>1.211267545226666E-2</v>
      </c>
      <c r="I2742">
        <f t="shared" si="320"/>
        <v>2.3178467584404002E-2</v>
      </c>
      <c r="J2742" s="97">
        <v>4.6356935168808002E-4</v>
      </c>
      <c r="K2742" s="98">
        <v>2741</v>
      </c>
      <c r="L2742">
        <f t="shared" si="321"/>
        <v>24783.417546259327</v>
      </c>
      <c r="M2742">
        <f t="shared" si="322"/>
        <v>2.8732664080236807</v>
      </c>
      <c r="N2742" t="e">
        <f t="shared" si="323"/>
        <v>#N/A</v>
      </c>
      <c r="O2742" t="str">
        <f t="shared" si="324"/>
        <v>NA</v>
      </c>
      <c r="P2742" t="e">
        <v>#N/A</v>
      </c>
      <c r="Q2742" t="e">
        <v>#N/A</v>
      </c>
      <c r="R2742" t="str" cm="1">
        <f t="array" ref="R2742">INDEX($U$2:$U$6,ROUNDUP(K2742/$T$2,0))</f>
        <v>60-80%</v>
      </c>
      <c r="V2742">
        <v>0</v>
      </c>
    </row>
    <row r="2743" spans="1:22" x14ac:dyDescent="0.25">
      <c r="A2743" s="26">
        <v>4702</v>
      </c>
      <c r="B2743" s="96" t="s">
        <v>5130</v>
      </c>
      <c r="C2743">
        <v>103311101</v>
      </c>
      <c r="D2743" t="s">
        <v>4554</v>
      </c>
      <c r="E2743">
        <v>7772.9196611447996</v>
      </c>
      <c r="F2743">
        <f t="shared" si="318"/>
        <v>4.8309009702578001</v>
      </c>
      <c r="G2743" s="27">
        <v>68</v>
      </c>
      <c r="H2743">
        <f t="shared" si="319"/>
        <v>6.5084932915659812E-3</v>
      </c>
      <c r="I2743">
        <f t="shared" si="320"/>
        <v>3.144188655714248E-2</v>
      </c>
      <c r="J2743" s="97">
        <v>4.6238068466385998E-4</v>
      </c>
      <c r="K2743" s="98">
        <v>2742</v>
      </c>
      <c r="L2743">
        <f t="shared" si="321"/>
        <v>24788.248447229584</v>
      </c>
      <c r="M2743">
        <f t="shared" si="322"/>
        <v>2.8418245214665383</v>
      </c>
      <c r="N2743" t="e">
        <f t="shared" si="323"/>
        <v>#N/A</v>
      </c>
      <c r="O2743" t="str">
        <f t="shared" si="324"/>
        <v>NA</v>
      </c>
      <c r="P2743" t="e">
        <v>#N/A</v>
      </c>
      <c r="Q2743" t="e">
        <v>#N/A</v>
      </c>
      <c r="R2743" t="str" cm="1">
        <f t="array" ref="R2743">INDEX($U$2:$U$6,ROUNDUP(K2743/$T$2,0))</f>
        <v>60-80%</v>
      </c>
      <c r="V2743">
        <v>0</v>
      </c>
    </row>
    <row r="2744" spans="1:22" x14ac:dyDescent="0.25">
      <c r="A2744" s="26">
        <v>911</v>
      </c>
      <c r="B2744" s="96" t="s">
        <v>2674</v>
      </c>
      <c r="C2744">
        <v>163781705</v>
      </c>
      <c r="D2744" t="s">
        <v>1134</v>
      </c>
      <c r="E2744">
        <v>6578.4615269841597</v>
      </c>
      <c r="F2744">
        <f t="shared" si="318"/>
        <v>4.0885404145333499</v>
      </c>
      <c r="G2744" s="27">
        <v>48</v>
      </c>
      <c r="H2744">
        <f t="shared" si="319"/>
        <v>5.3911162017024478E-3</v>
      </c>
      <c r="I2744">
        <f t="shared" si="320"/>
        <v>2.2041796470105984E-2</v>
      </c>
      <c r="J2744" s="97">
        <v>4.5920409312720799E-4</v>
      </c>
      <c r="K2744" s="98">
        <v>2743</v>
      </c>
      <c r="L2744">
        <f t="shared" si="321"/>
        <v>24792.336987644117</v>
      </c>
      <c r="M2744">
        <f t="shared" si="322"/>
        <v>2.8197827249964322</v>
      </c>
      <c r="N2744" t="e">
        <f t="shared" si="323"/>
        <v>#N/A</v>
      </c>
      <c r="O2744" t="str">
        <f t="shared" si="324"/>
        <v>NA</v>
      </c>
      <c r="P2744" t="e">
        <v>#N/A</v>
      </c>
      <c r="Q2744" t="e">
        <v>#N/A</v>
      </c>
      <c r="R2744" t="str" cm="1">
        <f t="array" ref="R2744">INDEX($U$2:$U$6,ROUNDUP(K2744/$T$2,0))</f>
        <v>60-80%</v>
      </c>
      <c r="V2744">
        <v>0</v>
      </c>
    </row>
    <row r="2745" spans="1:22" x14ac:dyDescent="0.25">
      <c r="A2745" s="26">
        <v>4097</v>
      </c>
      <c r="B2745" s="96" t="s">
        <v>5131</v>
      </c>
      <c r="C2745">
        <v>43432103</v>
      </c>
      <c r="D2745" t="s">
        <v>1365</v>
      </c>
      <c r="E2745">
        <v>0</v>
      </c>
      <c r="F2745">
        <f t="shared" si="318"/>
        <v>0</v>
      </c>
      <c r="G2745" s="27">
        <v>197</v>
      </c>
      <c r="H2745" t="e">
        <f t="shared" si="319"/>
        <v>#DIV/0!</v>
      </c>
      <c r="I2745">
        <f t="shared" si="320"/>
        <v>9.0076624289659665E-2</v>
      </c>
      <c r="J2745" s="97">
        <v>4.5724174766324701E-4</v>
      </c>
      <c r="K2745" s="98">
        <v>2744</v>
      </c>
      <c r="L2745">
        <f t="shared" si="321"/>
        <v>24792.336987644117</v>
      </c>
      <c r="M2745">
        <f t="shared" si="322"/>
        <v>2.7297061007067724</v>
      </c>
      <c r="N2745" t="e">
        <f t="shared" si="323"/>
        <v>#N/A</v>
      </c>
      <c r="O2745" t="str">
        <f t="shared" si="324"/>
        <v>NA</v>
      </c>
      <c r="P2745" t="e">
        <v>#N/A</v>
      </c>
      <c r="Q2745" t="e">
        <v>#N/A</v>
      </c>
      <c r="R2745" t="str" cm="1">
        <f t="array" ref="R2745">INDEX($U$2:$U$6,ROUNDUP(K2745/$T$2,0))</f>
        <v>60-80%</v>
      </c>
      <c r="V2745">
        <v>0</v>
      </c>
    </row>
    <row r="2746" spans="1:22" x14ac:dyDescent="0.25">
      <c r="A2746" s="26">
        <v>5992</v>
      </c>
      <c r="B2746" s="96" t="s">
        <v>2598</v>
      </c>
      <c r="C2746">
        <v>163661702</v>
      </c>
      <c r="D2746" t="s">
        <v>1706</v>
      </c>
      <c r="E2746">
        <v>9370.6932647172998</v>
      </c>
      <c r="F2746">
        <f t="shared" si="318"/>
        <v>5.823923719525979</v>
      </c>
      <c r="G2746" s="27">
        <v>68</v>
      </c>
      <c r="H2746">
        <f t="shared" si="319"/>
        <v>5.3245138819163589E-3</v>
      </c>
      <c r="I2746">
        <f t="shared" si="320"/>
        <v>3.1009562691838032E-2</v>
      </c>
      <c r="J2746" s="97">
        <v>4.5602298076232399E-4</v>
      </c>
      <c r="K2746" s="98">
        <v>2745</v>
      </c>
      <c r="L2746">
        <f t="shared" si="321"/>
        <v>24798.160911363644</v>
      </c>
      <c r="M2746">
        <f t="shared" si="322"/>
        <v>2.6986965380149344</v>
      </c>
      <c r="N2746" t="e">
        <f t="shared" si="323"/>
        <v>#N/A</v>
      </c>
      <c r="O2746" t="str">
        <f t="shared" si="324"/>
        <v>NA</v>
      </c>
      <c r="P2746" t="e">
        <v>#N/A</v>
      </c>
      <c r="Q2746" t="e">
        <v>#N/A</v>
      </c>
      <c r="R2746" t="str" cm="1">
        <f t="array" ref="R2746">INDEX($U$2:$U$6,ROUNDUP(K2746/$T$2,0))</f>
        <v>60-80%</v>
      </c>
      <c r="V2746">
        <v>0</v>
      </c>
    </row>
    <row r="2747" spans="1:22" x14ac:dyDescent="0.25">
      <c r="A2747" s="26">
        <v>9472</v>
      </c>
      <c r="B2747" s="96" t="s">
        <v>2123</v>
      </c>
      <c r="C2747">
        <v>83182105</v>
      </c>
      <c r="D2747" t="s">
        <v>2122</v>
      </c>
      <c r="E2747">
        <v>4.1246457618599699</v>
      </c>
      <c r="F2747">
        <f t="shared" si="318"/>
        <v>2.5634840036419951E-3</v>
      </c>
      <c r="G2747" s="27">
        <v>26</v>
      </c>
      <c r="H2747">
        <f t="shared" si="319"/>
        <v>4.6212303397497214</v>
      </c>
      <c r="I2747">
        <f t="shared" si="320"/>
        <v>1.1846450053093474E-2</v>
      </c>
      <c r="J2747" s="97">
        <v>4.5563269434974901E-4</v>
      </c>
      <c r="K2747" s="98">
        <v>2746</v>
      </c>
      <c r="L2747">
        <f t="shared" si="321"/>
        <v>24798.163474847646</v>
      </c>
      <c r="M2747">
        <f t="shared" si="322"/>
        <v>2.6868500879618411</v>
      </c>
      <c r="N2747" t="e">
        <f t="shared" si="323"/>
        <v>#N/A</v>
      </c>
      <c r="O2747" t="str">
        <f t="shared" si="324"/>
        <v>NA</v>
      </c>
      <c r="P2747" t="e">
        <v>#N/A</v>
      </c>
      <c r="Q2747" t="e">
        <v>#N/A</v>
      </c>
      <c r="R2747" t="str" cm="1">
        <f t="array" ref="R2747">INDEX($U$2:$U$6,ROUNDUP(K2747/$T$2,0))</f>
        <v>60-80%</v>
      </c>
      <c r="V2747">
        <v>0</v>
      </c>
    </row>
    <row r="2748" spans="1:22" x14ac:dyDescent="0.25">
      <c r="A2748" s="26">
        <v>6378</v>
      </c>
      <c r="B2748" s="96" t="s">
        <v>2270</v>
      </c>
      <c r="C2748">
        <v>43021101</v>
      </c>
      <c r="D2748" t="s">
        <v>1176</v>
      </c>
      <c r="E2748">
        <v>5923.81616330002</v>
      </c>
      <c r="F2748">
        <f t="shared" si="318"/>
        <v>3.6816756763828589</v>
      </c>
      <c r="G2748" s="27">
        <v>30</v>
      </c>
      <c r="H2748">
        <f t="shared" si="319"/>
        <v>3.6937329374384744E-3</v>
      </c>
      <c r="I2748">
        <f t="shared" si="320"/>
        <v>1.3599126710821439E-2</v>
      </c>
      <c r="J2748" s="97">
        <v>4.5330422369404801E-4</v>
      </c>
      <c r="K2748" s="98">
        <v>2747</v>
      </c>
      <c r="L2748">
        <f t="shared" si="321"/>
        <v>24801.84515052403</v>
      </c>
      <c r="M2748">
        <f t="shared" si="322"/>
        <v>2.6732509612510196</v>
      </c>
      <c r="N2748" t="e">
        <f t="shared" si="323"/>
        <v>#N/A</v>
      </c>
      <c r="O2748" t="str">
        <f t="shared" si="324"/>
        <v>NA</v>
      </c>
      <c r="P2748" t="e">
        <v>#N/A</v>
      </c>
      <c r="Q2748" t="e">
        <v>#N/A</v>
      </c>
      <c r="R2748" t="str" cm="1">
        <f t="array" ref="R2748">INDEX($U$2:$U$6,ROUNDUP(K2748/$T$2,0))</f>
        <v>60-80%</v>
      </c>
      <c r="V2748">
        <v>0</v>
      </c>
    </row>
    <row r="2749" spans="1:22" x14ac:dyDescent="0.25">
      <c r="A2749" s="26">
        <v>1227</v>
      </c>
      <c r="B2749" s="96" t="s">
        <v>2666</v>
      </c>
      <c r="C2749">
        <v>13801103</v>
      </c>
      <c r="D2749" t="s">
        <v>2665</v>
      </c>
      <c r="E2749">
        <v>1226.8592804810701</v>
      </c>
      <c r="F2749">
        <f t="shared" si="318"/>
        <v>0.76249799905597893</v>
      </c>
      <c r="G2749" s="27">
        <v>79</v>
      </c>
      <c r="H2749">
        <f t="shared" si="319"/>
        <v>4.67896863881666E-2</v>
      </c>
      <c r="I2749">
        <f t="shared" si="320"/>
        <v>3.5677042247433809E-2</v>
      </c>
      <c r="J2749" s="97">
        <v>4.5160812971435199E-4</v>
      </c>
      <c r="K2749" s="98">
        <v>2748</v>
      </c>
      <c r="L2749">
        <f t="shared" si="321"/>
        <v>24802.607648523084</v>
      </c>
      <c r="M2749">
        <f t="shared" si="322"/>
        <v>2.6375739190035858</v>
      </c>
      <c r="N2749" t="e">
        <f t="shared" si="323"/>
        <v>#N/A</v>
      </c>
      <c r="O2749" t="str">
        <f t="shared" si="324"/>
        <v>NA</v>
      </c>
      <c r="P2749" t="e">
        <v>#N/A</v>
      </c>
      <c r="Q2749" t="e">
        <v>#N/A</v>
      </c>
      <c r="R2749" t="str" cm="1">
        <f t="array" ref="R2749">INDEX($U$2:$U$6,ROUNDUP(K2749/$T$2,0))</f>
        <v>60-80%</v>
      </c>
      <c r="V2749">
        <v>0</v>
      </c>
    </row>
    <row r="2750" spans="1:22" x14ac:dyDescent="0.25">
      <c r="A2750" s="26">
        <v>2519</v>
      </c>
      <c r="B2750" s="96" t="s">
        <v>5132</v>
      </c>
      <c r="C2750">
        <v>182071101</v>
      </c>
      <c r="D2750" t="s">
        <v>3372</v>
      </c>
      <c r="E2750">
        <v>3680.7169088087298</v>
      </c>
      <c r="F2750">
        <f t="shared" si="318"/>
        <v>2.2875804280974084</v>
      </c>
      <c r="G2750" s="27">
        <v>130</v>
      </c>
      <c r="H2750">
        <f t="shared" si="319"/>
        <v>2.5549888484380459E-2</v>
      </c>
      <c r="I2750">
        <f t="shared" si="320"/>
        <v>5.8447424836940098E-2</v>
      </c>
      <c r="J2750" s="97">
        <v>4.4959557566876999E-4</v>
      </c>
      <c r="K2750" s="98">
        <v>2749</v>
      </c>
      <c r="L2750">
        <f t="shared" si="321"/>
        <v>24804.89522895118</v>
      </c>
      <c r="M2750">
        <f t="shared" si="322"/>
        <v>2.5791264941666459</v>
      </c>
      <c r="N2750" t="e">
        <f t="shared" si="323"/>
        <v>#N/A</v>
      </c>
      <c r="O2750" t="str">
        <f t="shared" si="324"/>
        <v>NA</v>
      </c>
      <c r="P2750" t="e">
        <v>#N/A</v>
      </c>
      <c r="Q2750" t="e">
        <v>#N/A</v>
      </c>
      <c r="R2750" t="str" cm="1">
        <f t="array" ref="R2750">INDEX($U$2:$U$6,ROUNDUP(K2750/$T$2,0))</f>
        <v>60-80%</v>
      </c>
      <c r="V2750">
        <v>0</v>
      </c>
    </row>
    <row r="2751" spans="1:22" x14ac:dyDescent="0.25">
      <c r="A2751" s="26">
        <v>2793</v>
      </c>
      <c r="B2751" s="96" t="s">
        <v>2064</v>
      </c>
      <c r="C2751">
        <v>83622106</v>
      </c>
      <c r="D2751" t="s">
        <v>974</v>
      </c>
      <c r="E2751">
        <v>9546.4932003797203</v>
      </c>
      <c r="F2751">
        <f t="shared" si="318"/>
        <v>5.9331840897325794</v>
      </c>
      <c r="G2751" s="27">
        <v>57</v>
      </c>
      <c r="H2751">
        <f t="shared" si="319"/>
        <v>4.3090747423593081E-3</v>
      </c>
      <c r="I2751">
        <f t="shared" si="320"/>
        <v>2.5566533702834758E-2</v>
      </c>
      <c r="J2751" s="97">
        <v>4.4853567899710102E-4</v>
      </c>
      <c r="K2751" s="98">
        <v>2750</v>
      </c>
      <c r="L2751">
        <f t="shared" si="321"/>
        <v>24810.828413040912</v>
      </c>
      <c r="M2751">
        <f t="shared" si="322"/>
        <v>2.5535599604638111</v>
      </c>
      <c r="N2751" t="e">
        <f t="shared" si="323"/>
        <v>#N/A</v>
      </c>
      <c r="O2751" t="str">
        <f t="shared" si="324"/>
        <v>NA</v>
      </c>
      <c r="P2751" t="e">
        <v>#N/A</v>
      </c>
      <c r="Q2751" t="e">
        <v>#N/A</v>
      </c>
      <c r="R2751" t="str" cm="1">
        <f t="array" ref="R2751">INDEX($U$2:$U$6,ROUNDUP(K2751/$T$2,0))</f>
        <v>60-80%</v>
      </c>
      <c r="V2751">
        <v>0</v>
      </c>
    </row>
    <row r="2752" spans="1:22" x14ac:dyDescent="0.25">
      <c r="A2752" s="26">
        <v>5402</v>
      </c>
      <c r="B2752" s="96" t="s">
        <v>5133</v>
      </c>
      <c r="C2752">
        <v>22811101</v>
      </c>
      <c r="D2752" t="s">
        <v>2974</v>
      </c>
      <c r="E2752">
        <v>216.20850686249099</v>
      </c>
      <c r="F2752">
        <f t="shared" si="318"/>
        <v>0.13437446044903106</v>
      </c>
      <c r="G2752" s="27">
        <v>38</v>
      </c>
      <c r="H2752">
        <f t="shared" si="319"/>
        <v>0.12671314628915592</v>
      </c>
      <c r="I2752">
        <f t="shared" si="320"/>
        <v>1.7027010664404471E-2</v>
      </c>
      <c r="J2752" s="97">
        <v>4.4807922801064399E-4</v>
      </c>
      <c r="K2752" s="98">
        <v>2751</v>
      </c>
      <c r="L2752">
        <f t="shared" si="321"/>
        <v>24810.962787501361</v>
      </c>
      <c r="M2752">
        <f t="shared" si="322"/>
        <v>2.5365329497994065</v>
      </c>
      <c r="N2752" t="e">
        <f t="shared" si="323"/>
        <v>#N/A</v>
      </c>
      <c r="O2752" t="str">
        <f t="shared" si="324"/>
        <v>NA</v>
      </c>
      <c r="P2752" t="e">
        <v>#N/A</v>
      </c>
      <c r="Q2752" t="e">
        <v>#N/A</v>
      </c>
      <c r="R2752" t="str" cm="1">
        <f t="array" ref="R2752">INDEX($U$2:$U$6,ROUNDUP(K2752/$T$2,0))</f>
        <v>60-80%</v>
      </c>
      <c r="V2752">
        <v>0</v>
      </c>
    </row>
    <row r="2753" spans="1:22" x14ac:dyDescent="0.25">
      <c r="A2753" s="26">
        <v>6879</v>
      </c>
      <c r="B2753" s="96" t="s">
        <v>5134</v>
      </c>
      <c r="C2753">
        <v>83500401</v>
      </c>
      <c r="D2753" t="s">
        <v>2213</v>
      </c>
      <c r="E2753">
        <v>9246.0032126709193</v>
      </c>
      <c r="F2753">
        <f t="shared" si="318"/>
        <v>5.7464283484592418</v>
      </c>
      <c r="G2753" s="27">
        <v>73</v>
      </c>
      <c r="H2753">
        <f t="shared" si="319"/>
        <v>5.6820767240716675E-3</v>
      </c>
      <c r="I2753">
        <f t="shared" si="320"/>
        <v>3.2651646765325851E-2</v>
      </c>
      <c r="J2753" s="97">
        <v>4.4728283240172401E-4</v>
      </c>
      <c r="K2753" s="98">
        <v>2752</v>
      </c>
      <c r="L2753">
        <f t="shared" si="321"/>
        <v>24816.70921584982</v>
      </c>
      <c r="M2753">
        <f t="shared" si="322"/>
        <v>2.5038813030340807</v>
      </c>
      <c r="N2753" t="e">
        <f t="shared" si="323"/>
        <v>#N/A</v>
      </c>
      <c r="O2753" t="str">
        <f t="shared" si="324"/>
        <v>NA</v>
      </c>
      <c r="P2753" t="e">
        <v>#N/A</v>
      </c>
      <c r="Q2753" t="e">
        <v>#N/A</v>
      </c>
      <c r="R2753" t="str" cm="1">
        <f t="array" ref="R2753">INDEX($U$2:$U$6,ROUNDUP(K2753/$T$2,0))</f>
        <v>60-80%</v>
      </c>
      <c r="V2753">
        <v>0</v>
      </c>
    </row>
    <row r="2754" spans="1:22" x14ac:dyDescent="0.25">
      <c r="A2754" s="26">
        <v>5244</v>
      </c>
      <c r="B2754" s="96" t="s">
        <v>2340</v>
      </c>
      <c r="C2754">
        <v>43071103</v>
      </c>
      <c r="D2754" t="s">
        <v>1121</v>
      </c>
      <c r="E2754">
        <v>3309.7657780569398</v>
      </c>
      <c r="F2754">
        <f t="shared" si="318"/>
        <v>2.0570328017755997</v>
      </c>
      <c r="G2754" s="27">
        <v>158</v>
      </c>
      <c r="H2754">
        <f t="shared" si="319"/>
        <v>3.3932548606854081E-2</v>
      </c>
      <c r="I2754">
        <f t="shared" si="320"/>
        <v>6.9800365532143777E-2</v>
      </c>
      <c r="J2754" s="97">
        <v>4.4177446539331501E-4</v>
      </c>
      <c r="K2754" s="98">
        <v>2753</v>
      </c>
      <c r="L2754">
        <f t="shared" si="321"/>
        <v>24818.766248651595</v>
      </c>
      <c r="M2754">
        <f t="shared" si="322"/>
        <v>2.4340809375019368</v>
      </c>
      <c r="N2754" t="e">
        <f t="shared" si="323"/>
        <v>#N/A</v>
      </c>
      <c r="O2754" t="str">
        <f t="shared" si="324"/>
        <v>NA</v>
      </c>
      <c r="P2754" t="e">
        <v>#N/A</v>
      </c>
      <c r="Q2754" t="e">
        <v>#N/A</v>
      </c>
      <c r="R2754" t="str" cm="1">
        <f t="array" ref="R2754">INDEX($U$2:$U$6,ROUNDUP(K2754/$T$2,0))</f>
        <v>60-80%</v>
      </c>
      <c r="V2754">
        <v>0</v>
      </c>
    </row>
    <row r="2755" spans="1:22" x14ac:dyDescent="0.25">
      <c r="A2755" s="26">
        <v>4679</v>
      </c>
      <c r="B2755" s="96" t="s">
        <v>2691</v>
      </c>
      <c r="C2755">
        <v>83692104</v>
      </c>
      <c r="D2755" t="s">
        <v>1679</v>
      </c>
      <c r="E2755">
        <v>12925.078560323</v>
      </c>
      <c r="F2755">
        <f t="shared" ref="F2755:F2818" si="325">E2755/1609</f>
        <v>8.0329885396662526</v>
      </c>
      <c r="G2755" s="27">
        <v>140</v>
      </c>
      <c r="H2755">
        <f t="shared" ref="H2755:H2818" si="326">I2755/F2755</f>
        <v>7.5586978443296475E-3</v>
      </c>
      <c r="I2755">
        <f t="shared" ref="I2755:I2818" si="327">IFERROR(J2755*G2755,0)</f>
        <v>6.0718933158300063E-2</v>
      </c>
      <c r="J2755" s="97">
        <v>4.33706665416429E-4</v>
      </c>
      <c r="K2755" s="98">
        <v>2754</v>
      </c>
      <c r="L2755">
        <f t="shared" ref="L2755:L2818" si="328">L2754+F2755</f>
        <v>24826.799237191262</v>
      </c>
      <c r="M2755">
        <f t="shared" ref="M2755:M2818" si="329">M2754-I2755</f>
        <v>2.3733620043436368</v>
      </c>
      <c r="N2755" t="e">
        <f t="shared" ref="N2755:N2818" si="330">IF(B2755=O2755,M2755,NA())</f>
        <v>#N/A</v>
      </c>
      <c r="O2755" t="str">
        <f t="shared" ref="O2755:O2818" si="331">IFERROR(VLOOKUP(B2755,$AE$2:$AE$420,1,FALSE),"NA")</f>
        <v>NA</v>
      </c>
      <c r="P2755" t="e">
        <v>#N/A</v>
      </c>
      <c r="Q2755" t="e">
        <v>#N/A</v>
      </c>
      <c r="R2755" t="str" cm="1">
        <f t="array" ref="R2755">INDEX($U$2:$U$6,ROUNDUP(K2755/$T$2,0))</f>
        <v>60-80%</v>
      </c>
      <c r="V2755">
        <v>0</v>
      </c>
    </row>
    <row r="2756" spans="1:22" x14ac:dyDescent="0.25">
      <c r="A2756" s="26">
        <v>4037</v>
      </c>
      <c r="B2756" s="96" t="s">
        <v>5135</v>
      </c>
      <c r="C2756">
        <v>152762101</v>
      </c>
      <c r="D2756" t="s">
        <v>386</v>
      </c>
      <c r="E2756">
        <v>4110.5785718638099</v>
      </c>
      <c r="F2756">
        <f t="shared" si="325"/>
        <v>2.5547411882310813</v>
      </c>
      <c r="G2756" s="27">
        <v>32</v>
      </c>
      <c r="H2756">
        <f t="shared" si="326"/>
        <v>5.399297635525574E-3</v>
      </c>
      <c r="I2756">
        <f t="shared" si="327"/>
        <v>1.3793808056995873E-2</v>
      </c>
      <c r="J2756" s="97">
        <v>4.3105650178112102E-4</v>
      </c>
      <c r="K2756" s="98">
        <v>2755</v>
      </c>
      <c r="L2756">
        <f t="shared" si="328"/>
        <v>24829.353978379495</v>
      </c>
      <c r="M2756">
        <f t="shared" si="329"/>
        <v>2.3595681962866411</v>
      </c>
      <c r="N2756" t="e">
        <f t="shared" si="330"/>
        <v>#N/A</v>
      </c>
      <c r="O2756" t="str">
        <f t="shared" si="331"/>
        <v>NA</v>
      </c>
      <c r="P2756" t="e">
        <v>#N/A</v>
      </c>
      <c r="Q2756" t="e">
        <v>#N/A</v>
      </c>
      <c r="R2756" t="str" cm="1">
        <f t="array" ref="R2756">INDEX($U$2:$U$6,ROUNDUP(K2756/$T$2,0))</f>
        <v>60-80%</v>
      </c>
      <c r="V2756">
        <v>0</v>
      </c>
    </row>
    <row r="2757" spans="1:22" x14ac:dyDescent="0.25">
      <c r="A2757" s="26">
        <v>909</v>
      </c>
      <c r="B2757" s="96" t="s">
        <v>5136</v>
      </c>
      <c r="C2757">
        <v>258591101</v>
      </c>
      <c r="D2757" t="s">
        <v>2910</v>
      </c>
      <c r="E2757">
        <v>6570.8000181588704</v>
      </c>
      <c r="F2757">
        <f t="shared" si="325"/>
        <v>4.0837787558476508</v>
      </c>
      <c r="G2757" s="27">
        <v>11</v>
      </c>
      <c r="H2757">
        <f t="shared" si="326"/>
        <v>1.1401538075725018E-3</v>
      </c>
      <c r="I2757">
        <f t="shared" si="327"/>
        <v>4.6561358977633936E-3</v>
      </c>
      <c r="J2757" s="97">
        <v>4.2328508161485401E-4</v>
      </c>
      <c r="K2757" s="98">
        <v>2756</v>
      </c>
      <c r="L2757">
        <f t="shared" si="328"/>
        <v>24833.437757135343</v>
      </c>
      <c r="M2757">
        <f t="shared" si="329"/>
        <v>2.3549120603888776</v>
      </c>
      <c r="N2757" t="e">
        <f t="shared" si="330"/>
        <v>#N/A</v>
      </c>
      <c r="O2757" t="str">
        <f t="shared" si="331"/>
        <v>NA</v>
      </c>
      <c r="P2757" t="e">
        <v>#N/A</v>
      </c>
      <c r="Q2757" t="e">
        <v>#N/A</v>
      </c>
      <c r="R2757" t="str" cm="1">
        <f t="array" ref="R2757">INDEX($U$2:$U$6,ROUNDUP(K2757/$T$2,0))</f>
        <v>60-80%</v>
      </c>
      <c r="V2757">
        <v>0</v>
      </c>
    </row>
    <row r="2758" spans="1:22" x14ac:dyDescent="0.25">
      <c r="A2758" s="26">
        <v>7552</v>
      </c>
      <c r="B2758" s="96" t="s">
        <v>2720</v>
      </c>
      <c r="C2758">
        <v>163201101</v>
      </c>
      <c r="D2758" t="s">
        <v>892</v>
      </c>
      <c r="E2758">
        <v>5447.1163381865499</v>
      </c>
      <c r="F2758">
        <f t="shared" si="325"/>
        <v>3.3854048093142013</v>
      </c>
      <c r="G2758" s="27">
        <v>41</v>
      </c>
      <c r="H2758">
        <f t="shared" si="326"/>
        <v>5.1187675688795517E-3</v>
      </c>
      <c r="I2758">
        <f t="shared" si="327"/>
        <v>1.7329100345446397E-2</v>
      </c>
      <c r="J2758" s="97">
        <v>4.2266098403527801E-4</v>
      </c>
      <c r="K2758" s="98">
        <v>2757</v>
      </c>
      <c r="L2758">
        <f t="shared" si="328"/>
        <v>24836.823161944656</v>
      </c>
      <c r="M2758">
        <f t="shared" si="329"/>
        <v>2.3375829600434312</v>
      </c>
      <c r="N2758" t="e">
        <f t="shared" si="330"/>
        <v>#N/A</v>
      </c>
      <c r="O2758" t="str">
        <f t="shared" si="331"/>
        <v>NA</v>
      </c>
      <c r="P2758" t="e">
        <v>#N/A</v>
      </c>
      <c r="Q2758" t="e">
        <v>#N/A</v>
      </c>
      <c r="R2758" t="str" cm="1">
        <f t="array" ref="R2758">INDEX($U$2:$U$6,ROUNDUP(K2758/$T$2,0))</f>
        <v>60-80%</v>
      </c>
      <c r="V2758">
        <v>0</v>
      </c>
    </row>
    <row r="2759" spans="1:22" x14ac:dyDescent="0.25">
      <c r="A2759" s="26">
        <v>3464</v>
      </c>
      <c r="B2759" s="96" t="s">
        <v>3142</v>
      </c>
      <c r="C2759">
        <v>22861104</v>
      </c>
      <c r="D2759" t="s">
        <v>3141</v>
      </c>
      <c r="E2759">
        <v>0</v>
      </c>
      <c r="F2759">
        <f t="shared" si="325"/>
        <v>0</v>
      </c>
      <c r="G2759" s="27">
        <v>74</v>
      </c>
      <c r="H2759" t="e">
        <f t="shared" si="326"/>
        <v>#DIV/0!</v>
      </c>
      <c r="I2759">
        <f t="shared" si="327"/>
        <v>3.1276286082308535E-2</v>
      </c>
      <c r="J2759" s="97">
        <v>4.2265251462579102E-4</v>
      </c>
      <c r="K2759" s="98">
        <v>2758</v>
      </c>
      <c r="L2759">
        <f t="shared" si="328"/>
        <v>24836.823161944656</v>
      </c>
      <c r="M2759">
        <f t="shared" si="329"/>
        <v>2.3063066739611227</v>
      </c>
      <c r="N2759" t="e">
        <f t="shared" si="330"/>
        <v>#N/A</v>
      </c>
      <c r="O2759" t="str">
        <f t="shared" si="331"/>
        <v>NA</v>
      </c>
      <c r="P2759" t="e">
        <v>#N/A</v>
      </c>
      <c r="Q2759" t="e">
        <v>#N/A</v>
      </c>
      <c r="R2759" t="str" cm="1">
        <f t="array" ref="R2759">INDEX($U$2:$U$6,ROUNDUP(K2759/$T$2,0))</f>
        <v>60-80%</v>
      </c>
      <c r="V2759">
        <v>0</v>
      </c>
    </row>
    <row r="2760" spans="1:22" x14ac:dyDescent="0.25">
      <c r="A2760" s="26">
        <v>7216</v>
      </c>
      <c r="B2760" s="96" t="s">
        <v>2247</v>
      </c>
      <c r="C2760">
        <v>43081101</v>
      </c>
      <c r="D2760" t="s">
        <v>1863</v>
      </c>
      <c r="E2760">
        <v>13655.5842234502</v>
      </c>
      <c r="F2760">
        <f t="shared" si="325"/>
        <v>8.4870007603792423</v>
      </c>
      <c r="G2760" s="27">
        <v>101</v>
      </c>
      <c r="H2760">
        <f t="shared" si="326"/>
        <v>4.9835827938169378E-3</v>
      </c>
      <c r="I2760">
        <f t="shared" si="327"/>
        <v>4.2295670960537261E-2</v>
      </c>
      <c r="J2760" s="97">
        <v>4.1876901941126002E-4</v>
      </c>
      <c r="K2760" s="98">
        <v>2759</v>
      </c>
      <c r="L2760">
        <f t="shared" si="328"/>
        <v>24845.310162705035</v>
      </c>
      <c r="M2760">
        <f t="shared" si="329"/>
        <v>2.2640110030005856</v>
      </c>
      <c r="N2760" t="e">
        <f t="shared" si="330"/>
        <v>#N/A</v>
      </c>
      <c r="O2760" t="str">
        <f t="shared" si="331"/>
        <v>NA</v>
      </c>
      <c r="P2760" t="e">
        <v>#N/A</v>
      </c>
      <c r="Q2760" t="e">
        <v>#N/A</v>
      </c>
      <c r="R2760" t="str" cm="1">
        <f t="array" ref="R2760">INDEX($U$2:$U$6,ROUNDUP(K2760/$T$2,0))</f>
        <v>60-80%</v>
      </c>
      <c r="V2760">
        <v>0</v>
      </c>
    </row>
    <row r="2761" spans="1:22" x14ac:dyDescent="0.25">
      <c r="A2761" s="26">
        <v>2590</v>
      </c>
      <c r="B2761" s="96" t="s">
        <v>5137</v>
      </c>
      <c r="C2761">
        <v>24251104</v>
      </c>
      <c r="D2761" t="s">
        <v>2254</v>
      </c>
      <c r="E2761">
        <v>9719.2853256561993</v>
      </c>
      <c r="F2761">
        <f t="shared" si="325"/>
        <v>6.0405750936334366</v>
      </c>
      <c r="G2761" s="27">
        <v>90</v>
      </c>
      <c r="H2761">
        <f t="shared" si="326"/>
        <v>6.0544803077562052E-3</v>
      </c>
      <c r="I2761">
        <f t="shared" si="327"/>
        <v>3.6572542951926239E-2</v>
      </c>
      <c r="J2761" s="97">
        <v>4.0636158835473602E-4</v>
      </c>
      <c r="K2761" s="98">
        <v>2760</v>
      </c>
      <c r="L2761">
        <f t="shared" si="328"/>
        <v>24851.350737798668</v>
      </c>
      <c r="M2761">
        <f t="shared" si="329"/>
        <v>2.2274384600486594</v>
      </c>
      <c r="N2761" t="e">
        <f t="shared" si="330"/>
        <v>#N/A</v>
      </c>
      <c r="O2761" t="str">
        <f t="shared" si="331"/>
        <v>NA</v>
      </c>
      <c r="P2761" t="e">
        <v>#N/A</v>
      </c>
      <c r="Q2761" t="e">
        <v>#N/A</v>
      </c>
      <c r="R2761" t="str" cm="1">
        <f t="array" ref="R2761">INDEX($U$2:$U$6,ROUNDUP(K2761/$T$2,0))</f>
        <v>60-80%</v>
      </c>
      <c r="V2761">
        <v>0</v>
      </c>
    </row>
    <row r="2762" spans="1:22" x14ac:dyDescent="0.25">
      <c r="A2762" s="26">
        <v>8755</v>
      </c>
      <c r="B2762" s="96" t="s">
        <v>5138</v>
      </c>
      <c r="C2762">
        <v>24101101</v>
      </c>
      <c r="D2762" t="s">
        <v>1328</v>
      </c>
      <c r="E2762">
        <v>1052.7078228942801</v>
      </c>
      <c r="F2762">
        <f t="shared" si="325"/>
        <v>0.65426216463286513</v>
      </c>
      <c r="G2762" s="27">
        <v>15</v>
      </c>
      <c r="H2762">
        <f t="shared" si="326"/>
        <v>9.2928217875634673E-3</v>
      </c>
      <c r="I2762">
        <f t="shared" si="327"/>
        <v>6.0799416982787249E-3</v>
      </c>
      <c r="J2762" s="97">
        <v>4.0532944655191497E-4</v>
      </c>
      <c r="K2762" s="98">
        <v>2761</v>
      </c>
      <c r="L2762">
        <f t="shared" si="328"/>
        <v>24852.004999963301</v>
      </c>
      <c r="M2762">
        <f t="shared" si="329"/>
        <v>2.2213585183503808</v>
      </c>
      <c r="N2762" t="e">
        <f t="shared" si="330"/>
        <v>#N/A</v>
      </c>
      <c r="O2762" t="str">
        <f t="shared" si="331"/>
        <v>NA</v>
      </c>
      <c r="P2762" t="e">
        <v>#N/A</v>
      </c>
      <c r="Q2762" t="e">
        <v>#N/A</v>
      </c>
      <c r="R2762" t="str" cm="1">
        <f t="array" ref="R2762">INDEX($U$2:$U$6,ROUNDUP(K2762/$T$2,0))</f>
        <v>60-80%</v>
      </c>
      <c r="V2762">
        <v>0</v>
      </c>
    </row>
    <row r="2763" spans="1:22" x14ac:dyDescent="0.25">
      <c r="A2763" s="26">
        <v>4732</v>
      </c>
      <c r="B2763" s="96" t="s">
        <v>1864</v>
      </c>
      <c r="C2763">
        <v>43081101</v>
      </c>
      <c r="D2763" t="s">
        <v>1863</v>
      </c>
      <c r="E2763">
        <v>7682.9666429933104</v>
      </c>
      <c r="F2763">
        <f t="shared" si="325"/>
        <v>4.7749948060865819</v>
      </c>
      <c r="G2763" s="27">
        <v>92</v>
      </c>
      <c r="H2763">
        <f t="shared" si="326"/>
        <v>7.7284444037861661E-3</v>
      </c>
      <c r="I2763">
        <f t="shared" si="327"/>
        <v>3.6903281887207852E-2</v>
      </c>
      <c r="J2763" s="97">
        <v>4.0112262920878101E-4</v>
      </c>
      <c r="K2763" s="98">
        <v>2762</v>
      </c>
      <c r="L2763">
        <f t="shared" si="328"/>
        <v>24856.779994769389</v>
      </c>
      <c r="M2763">
        <f t="shared" si="329"/>
        <v>2.1844552364631729</v>
      </c>
      <c r="N2763" t="e">
        <f t="shared" si="330"/>
        <v>#N/A</v>
      </c>
      <c r="O2763" t="str">
        <f t="shared" si="331"/>
        <v>NA</v>
      </c>
      <c r="P2763" t="e">
        <v>#N/A</v>
      </c>
      <c r="Q2763" t="e">
        <v>#N/A</v>
      </c>
      <c r="R2763" t="str" cm="1">
        <f t="array" ref="R2763">INDEX($U$2:$U$6,ROUNDUP(K2763/$T$2,0))</f>
        <v>60-80%</v>
      </c>
      <c r="V2763">
        <v>0</v>
      </c>
    </row>
    <row r="2764" spans="1:22" x14ac:dyDescent="0.25">
      <c r="A2764" s="26">
        <v>3369</v>
      </c>
      <c r="B2764" s="96" t="s">
        <v>2264</v>
      </c>
      <c r="C2764">
        <v>103031102</v>
      </c>
      <c r="D2764" t="s">
        <v>519</v>
      </c>
      <c r="E2764">
        <v>25670.801467449499</v>
      </c>
      <c r="F2764">
        <f t="shared" si="325"/>
        <v>15.95450681631417</v>
      </c>
      <c r="G2764" s="27">
        <v>170</v>
      </c>
      <c r="H2764">
        <f t="shared" si="326"/>
        <v>4.2727314613494284E-3</v>
      </c>
      <c r="I2764">
        <f t="shared" si="327"/>
        <v>6.8169323224379463E-2</v>
      </c>
      <c r="J2764" s="97">
        <v>4.0099601896693803E-4</v>
      </c>
      <c r="K2764" s="98">
        <v>2763</v>
      </c>
      <c r="L2764">
        <f t="shared" si="328"/>
        <v>24872.734501585703</v>
      </c>
      <c r="M2764">
        <f t="shared" si="329"/>
        <v>2.1162859132387934</v>
      </c>
      <c r="N2764" t="e">
        <f t="shared" si="330"/>
        <v>#N/A</v>
      </c>
      <c r="O2764" t="str">
        <f t="shared" si="331"/>
        <v>NA</v>
      </c>
      <c r="P2764" t="e">
        <v>#N/A</v>
      </c>
      <c r="Q2764" t="e">
        <v>#N/A</v>
      </c>
      <c r="R2764" t="str" cm="1">
        <f t="array" ref="R2764">INDEX($U$2:$U$6,ROUNDUP(K2764/$T$2,0))</f>
        <v>60-80%</v>
      </c>
      <c r="V2764">
        <v>0</v>
      </c>
    </row>
    <row r="2765" spans="1:22" x14ac:dyDescent="0.25">
      <c r="A2765" s="26">
        <v>9255</v>
      </c>
      <c r="B2765" s="96" t="s">
        <v>5139</v>
      </c>
      <c r="C2765">
        <v>42991106</v>
      </c>
      <c r="D2765" t="s">
        <v>2333</v>
      </c>
      <c r="E2765">
        <v>988.59490148070904</v>
      </c>
      <c r="F2765">
        <f t="shared" si="325"/>
        <v>0.61441572497247299</v>
      </c>
      <c r="G2765" s="27">
        <v>21</v>
      </c>
      <c r="H2765">
        <f t="shared" si="326"/>
        <v>1.3574308756922643E-2</v>
      </c>
      <c r="I2765">
        <f t="shared" si="327"/>
        <v>8.3402687558848145E-3</v>
      </c>
      <c r="J2765" s="97">
        <v>3.9715565504213398E-4</v>
      </c>
      <c r="K2765" s="98">
        <v>2764</v>
      </c>
      <c r="L2765">
        <f t="shared" si="328"/>
        <v>24873.348917310675</v>
      </c>
      <c r="M2765">
        <f t="shared" si="329"/>
        <v>2.1079456444829088</v>
      </c>
      <c r="N2765" t="e">
        <f t="shared" si="330"/>
        <v>#N/A</v>
      </c>
      <c r="O2765" t="str">
        <f t="shared" si="331"/>
        <v>NA</v>
      </c>
      <c r="P2765" t="e">
        <v>#N/A</v>
      </c>
      <c r="Q2765" t="e">
        <v>#N/A</v>
      </c>
      <c r="R2765" t="str" cm="1">
        <f t="array" ref="R2765">INDEX($U$2:$U$6,ROUNDUP(K2765/$T$2,0))</f>
        <v>60-80%</v>
      </c>
      <c r="V2765">
        <v>0</v>
      </c>
    </row>
    <row r="2766" spans="1:22" x14ac:dyDescent="0.25">
      <c r="A2766" s="26">
        <v>2888</v>
      </c>
      <c r="B2766" s="96" t="s">
        <v>3027</v>
      </c>
      <c r="C2766">
        <v>182951102</v>
      </c>
      <c r="D2766" t="s">
        <v>2052</v>
      </c>
      <c r="E2766">
        <v>2359.0159090785801</v>
      </c>
      <c r="F2766">
        <f t="shared" si="325"/>
        <v>1.4661379173888005</v>
      </c>
      <c r="G2766" s="27">
        <v>115</v>
      </c>
      <c r="H2766">
        <f t="shared" si="326"/>
        <v>3.1021267931683985E-2</v>
      </c>
      <c r="I2766">
        <f t="shared" si="327"/>
        <v>4.5481457160119143E-2</v>
      </c>
      <c r="J2766" s="97">
        <v>3.9549093182712297E-4</v>
      </c>
      <c r="K2766" s="98">
        <v>2765</v>
      </c>
      <c r="L2766">
        <f t="shared" si="328"/>
        <v>24874.815055228064</v>
      </c>
      <c r="M2766">
        <f t="shared" si="329"/>
        <v>2.0624641873227896</v>
      </c>
      <c r="N2766" t="e">
        <f t="shared" si="330"/>
        <v>#N/A</v>
      </c>
      <c r="O2766" t="str">
        <f t="shared" si="331"/>
        <v>NA</v>
      </c>
      <c r="P2766" t="e">
        <v>#N/A</v>
      </c>
      <c r="Q2766" t="e">
        <v>#N/A</v>
      </c>
      <c r="R2766" t="str" cm="1">
        <f t="array" ref="R2766">INDEX($U$2:$U$6,ROUNDUP(K2766/$T$2,0))</f>
        <v>60-80%</v>
      </c>
      <c r="V2766">
        <v>0</v>
      </c>
    </row>
    <row r="2767" spans="1:22" x14ac:dyDescent="0.25">
      <c r="A2767" s="26">
        <v>7168</v>
      </c>
      <c r="B2767" s="96" t="s">
        <v>2498</v>
      </c>
      <c r="C2767">
        <v>162821702</v>
      </c>
      <c r="D2767" t="s">
        <v>1524</v>
      </c>
      <c r="E2767">
        <v>3704.1381671117101</v>
      </c>
      <c r="F2767">
        <f t="shared" si="325"/>
        <v>2.3021368347493536</v>
      </c>
      <c r="G2767" s="27">
        <v>35</v>
      </c>
      <c r="H2767">
        <f t="shared" si="326"/>
        <v>5.9118239611556421E-3</v>
      </c>
      <c r="I2767">
        <f t="shared" si="327"/>
        <v>1.3609827701530235E-2</v>
      </c>
      <c r="J2767" s="97">
        <v>3.8885222004372101E-4</v>
      </c>
      <c r="K2767" s="98">
        <v>2766</v>
      </c>
      <c r="L2767">
        <f t="shared" si="328"/>
        <v>24877.117192062815</v>
      </c>
      <c r="M2767">
        <f t="shared" si="329"/>
        <v>2.0488543596212594</v>
      </c>
      <c r="N2767" t="e">
        <f t="shared" si="330"/>
        <v>#N/A</v>
      </c>
      <c r="O2767" t="str">
        <f t="shared" si="331"/>
        <v>NA</v>
      </c>
      <c r="P2767" t="e">
        <v>#N/A</v>
      </c>
      <c r="Q2767" t="e">
        <v>#N/A</v>
      </c>
      <c r="R2767" t="str" cm="1">
        <f t="array" ref="R2767">INDEX($U$2:$U$6,ROUNDUP(K2767/$T$2,0))</f>
        <v>60-80%</v>
      </c>
      <c r="V2767">
        <v>0</v>
      </c>
    </row>
    <row r="2768" spans="1:22" x14ac:dyDescent="0.25">
      <c r="A2768" s="26">
        <v>4177</v>
      </c>
      <c r="B2768" s="96" t="s">
        <v>2927</v>
      </c>
      <c r="C2768">
        <v>82021107</v>
      </c>
      <c r="D2768" t="s">
        <v>1252</v>
      </c>
      <c r="E2768">
        <v>15629.1335963806</v>
      </c>
      <c r="F2768">
        <f t="shared" si="325"/>
        <v>9.7135696683533865</v>
      </c>
      <c r="G2768" s="27">
        <v>108</v>
      </c>
      <c r="H2768">
        <f t="shared" si="326"/>
        <v>4.3155230807108034E-3</v>
      </c>
      <c r="I2768">
        <f t="shared" si="327"/>
        <v>4.191913409987142E-2</v>
      </c>
      <c r="J2768" s="97">
        <v>3.8814013055436499E-4</v>
      </c>
      <c r="K2768" s="98">
        <v>2767</v>
      </c>
      <c r="L2768">
        <f t="shared" si="328"/>
        <v>24886.830761731169</v>
      </c>
      <c r="M2768">
        <f t="shared" si="329"/>
        <v>2.0069352255213881</v>
      </c>
      <c r="N2768" t="e">
        <f t="shared" si="330"/>
        <v>#N/A</v>
      </c>
      <c r="O2768" t="str">
        <f t="shared" si="331"/>
        <v>NA</v>
      </c>
      <c r="P2768" t="e">
        <v>#N/A</v>
      </c>
      <c r="Q2768" t="e">
        <v>#N/A</v>
      </c>
      <c r="R2768" t="str" cm="1">
        <f t="array" ref="R2768">INDEX($U$2:$U$6,ROUNDUP(K2768/$T$2,0))</f>
        <v>60-80%</v>
      </c>
      <c r="V2768">
        <v>0</v>
      </c>
    </row>
    <row r="2769" spans="1:22" x14ac:dyDescent="0.25">
      <c r="A2769" s="26">
        <v>9726</v>
      </c>
      <c r="B2769" s="96" t="s">
        <v>122</v>
      </c>
      <c r="C2769">
        <v>163692102</v>
      </c>
      <c r="D2769" t="s">
        <v>1324</v>
      </c>
      <c r="E2769">
        <v>19428.972695272401</v>
      </c>
      <c r="F2769">
        <f t="shared" si="325"/>
        <v>12.07518501881442</v>
      </c>
      <c r="G2769" s="27">
        <v>50</v>
      </c>
      <c r="H2769">
        <f t="shared" si="326"/>
        <v>1.5831427589064755E-3</v>
      </c>
      <c r="I2769">
        <f t="shared" si="327"/>
        <v>1.9116741724992E-2</v>
      </c>
      <c r="J2769" s="97">
        <v>3.8233483449984001E-4</v>
      </c>
      <c r="K2769" s="98">
        <v>2768</v>
      </c>
      <c r="L2769">
        <f t="shared" si="328"/>
        <v>24898.905946749983</v>
      </c>
      <c r="M2769">
        <f t="shared" si="329"/>
        <v>1.9878184837963961</v>
      </c>
      <c r="N2769">
        <f t="shared" si="330"/>
        <v>1.9878184837963961</v>
      </c>
      <c r="O2769" t="str">
        <f t="shared" si="331"/>
        <v>SALT SPRINGS 21028442</v>
      </c>
      <c r="P2769" t="e">
        <v>#N/A</v>
      </c>
      <c r="Q2769" t="e">
        <v>#N/A</v>
      </c>
      <c r="R2769" t="str" cm="1">
        <f t="array" ref="R2769">INDEX($U$2:$U$6,ROUNDUP(K2769/$T$2,0))</f>
        <v>60-80%</v>
      </c>
      <c r="V2769">
        <v>0</v>
      </c>
    </row>
    <row r="2770" spans="1:22" x14ac:dyDescent="0.25">
      <c r="A2770" s="26">
        <v>1168</v>
      </c>
      <c r="B2770" s="96" t="s">
        <v>2157</v>
      </c>
      <c r="C2770">
        <v>42011108</v>
      </c>
      <c r="D2770" t="s">
        <v>990</v>
      </c>
      <c r="E2770">
        <v>5252.6146111647404</v>
      </c>
      <c r="F2770">
        <f t="shared" si="325"/>
        <v>3.2645212002266875</v>
      </c>
      <c r="G2770" s="27">
        <v>73</v>
      </c>
      <c r="H2770">
        <f t="shared" si="326"/>
        <v>8.5338793394733204E-3</v>
      </c>
      <c r="I2770">
        <f t="shared" si="327"/>
        <v>2.7859030023887173E-2</v>
      </c>
      <c r="J2770" s="97">
        <v>3.8163054827242701E-4</v>
      </c>
      <c r="K2770" s="98">
        <v>2769</v>
      </c>
      <c r="L2770">
        <f t="shared" si="328"/>
        <v>24902.170467950211</v>
      </c>
      <c r="M2770">
        <f t="shared" si="329"/>
        <v>1.9599594537725089</v>
      </c>
      <c r="N2770" t="e">
        <f t="shared" si="330"/>
        <v>#N/A</v>
      </c>
      <c r="O2770" t="str">
        <f t="shared" si="331"/>
        <v>NA</v>
      </c>
      <c r="P2770" t="e">
        <v>#N/A</v>
      </c>
      <c r="Q2770" t="e">
        <v>#N/A</v>
      </c>
      <c r="R2770" t="str" cm="1">
        <f t="array" ref="R2770">INDEX($U$2:$U$6,ROUNDUP(K2770/$T$2,0))</f>
        <v>60-80%</v>
      </c>
      <c r="V2770">
        <v>0</v>
      </c>
    </row>
    <row r="2771" spans="1:22" x14ac:dyDescent="0.25">
      <c r="A2771" s="26">
        <v>9856</v>
      </c>
      <c r="B2771" s="96" t="s">
        <v>5140</v>
      </c>
      <c r="C2771">
        <v>43291105</v>
      </c>
      <c r="D2771" t="s">
        <v>1101</v>
      </c>
      <c r="E2771">
        <v>165.107041177837</v>
      </c>
      <c r="F2771">
        <f t="shared" si="325"/>
        <v>0.10261469308753077</v>
      </c>
      <c r="G2771" s="27">
        <v>14</v>
      </c>
      <c r="H2771">
        <f t="shared" si="326"/>
        <v>5.1615196817616546E-2</v>
      </c>
      <c r="I2771">
        <f t="shared" si="327"/>
        <v>5.2964775800922164E-3</v>
      </c>
      <c r="J2771" s="97">
        <v>3.78319827149444E-4</v>
      </c>
      <c r="K2771" s="98">
        <v>2770</v>
      </c>
      <c r="L2771">
        <f t="shared" si="328"/>
        <v>24902.2730826433</v>
      </c>
      <c r="M2771">
        <f t="shared" si="329"/>
        <v>1.9546629761924168</v>
      </c>
      <c r="N2771" t="e">
        <f t="shared" si="330"/>
        <v>#N/A</v>
      </c>
      <c r="O2771" t="str">
        <f t="shared" si="331"/>
        <v>NA</v>
      </c>
      <c r="P2771" t="e">
        <v>#N/A</v>
      </c>
      <c r="Q2771" t="e">
        <v>#N/A</v>
      </c>
      <c r="R2771" t="str" cm="1">
        <f t="array" ref="R2771">INDEX($U$2:$U$6,ROUNDUP(K2771/$T$2,0))</f>
        <v>60-80%</v>
      </c>
      <c r="V2771">
        <v>0</v>
      </c>
    </row>
    <row r="2772" spans="1:22" x14ac:dyDescent="0.25">
      <c r="A2772" s="26">
        <v>1493</v>
      </c>
      <c r="B2772" s="96" t="s">
        <v>5141</v>
      </c>
      <c r="C2772">
        <v>14232107</v>
      </c>
      <c r="D2772" t="s">
        <v>1318</v>
      </c>
      <c r="E2772">
        <v>486.175322507347</v>
      </c>
      <c r="F2772">
        <f t="shared" si="325"/>
        <v>0.3021599269778415</v>
      </c>
      <c r="G2772" s="27">
        <v>107</v>
      </c>
      <c r="H2772">
        <f t="shared" si="326"/>
        <v>0.1338147554807988</v>
      </c>
      <c r="I2772">
        <f t="shared" si="327"/>
        <v>4.043345674463588E-2</v>
      </c>
      <c r="J2772" s="97">
        <v>3.7788277331435402E-4</v>
      </c>
      <c r="K2772" s="98">
        <v>2771</v>
      </c>
      <c r="L2772">
        <f t="shared" si="328"/>
        <v>24902.575242570278</v>
      </c>
      <c r="M2772">
        <f t="shared" si="329"/>
        <v>1.914229519447781</v>
      </c>
      <c r="N2772" t="e">
        <f t="shared" si="330"/>
        <v>#N/A</v>
      </c>
      <c r="O2772" t="str">
        <f t="shared" si="331"/>
        <v>NA</v>
      </c>
      <c r="P2772" t="e">
        <v>#N/A</v>
      </c>
      <c r="Q2772" t="e">
        <v>#N/A</v>
      </c>
      <c r="R2772" t="str" cm="1">
        <f t="array" ref="R2772">INDEX($U$2:$U$6,ROUNDUP(K2772/$T$2,0))</f>
        <v>60-80%</v>
      </c>
      <c r="V2772">
        <v>0</v>
      </c>
    </row>
    <row r="2773" spans="1:22" x14ac:dyDescent="0.25">
      <c r="A2773" s="26">
        <v>531</v>
      </c>
      <c r="B2773" s="96" t="s">
        <v>2795</v>
      </c>
      <c r="C2773">
        <v>42011109</v>
      </c>
      <c r="D2773" t="s">
        <v>2794</v>
      </c>
      <c r="E2773">
        <v>8262.1359586418803</v>
      </c>
      <c r="F2773">
        <f t="shared" si="325"/>
        <v>5.1349508754766191</v>
      </c>
      <c r="G2773" s="27">
        <v>130</v>
      </c>
      <c r="H2773">
        <f t="shared" si="326"/>
        <v>9.555083571412621E-3</v>
      </c>
      <c r="I2773">
        <f t="shared" si="327"/>
        <v>4.9064884750277503E-2</v>
      </c>
      <c r="J2773" s="97">
        <v>3.7742219038675002E-4</v>
      </c>
      <c r="K2773" s="98">
        <v>2772</v>
      </c>
      <c r="L2773">
        <f t="shared" si="328"/>
        <v>24907.710193445753</v>
      </c>
      <c r="M2773">
        <f t="shared" si="329"/>
        <v>1.8651646346975035</v>
      </c>
      <c r="N2773" t="e">
        <f t="shared" si="330"/>
        <v>#N/A</v>
      </c>
      <c r="O2773" t="str">
        <f t="shared" si="331"/>
        <v>NA</v>
      </c>
      <c r="P2773" t="e">
        <v>#N/A</v>
      </c>
      <c r="Q2773" t="e">
        <v>#N/A</v>
      </c>
      <c r="R2773" t="str" cm="1">
        <f t="array" ref="R2773">INDEX($U$2:$U$6,ROUNDUP(K2773/$T$2,0))</f>
        <v>60-80%</v>
      </c>
      <c r="V2773">
        <v>0</v>
      </c>
    </row>
    <row r="2774" spans="1:22" x14ac:dyDescent="0.25">
      <c r="A2774" s="26">
        <v>10509</v>
      </c>
      <c r="B2774" s="96" t="s">
        <v>5142</v>
      </c>
      <c r="C2774">
        <v>83252102</v>
      </c>
      <c r="D2774" t="s">
        <v>2984</v>
      </c>
      <c r="E2774">
        <v>579.06420189669996</v>
      </c>
      <c r="F2774">
        <f t="shared" si="325"/>
        <v>0.35989074076861399</v>
      </c>
      <c r="G2774" s="27">
        <v>13</v>
      </c>
      <c r="H2774">
        <f t="shared" si="326"/>
        <v>1.3614188349369572E-2</v>
      </c>
      <c r="I2774">
        <f t="shared" si="327"/>
        <v>4.8996203300180497E-3</v>
      </c>
      <c r="J2774" s="97">
        <v>3.7689387153985E-4</v>
      </c>
      <c r="K2774" s="98">
        <v>2773</v>
      </c>
      <c r="L2774">
        <f t="shared" si="328"/>
        <v>24908.070084186522</v>
      </c>
      <c r="M2774">
        <f t="shared" si="329"/>
        <v>1.8602650143674855</v>
      </c>
      <c r="N2774" t="e">
        <f t="shared" si="330"/>
        <v>#N/A</v>
      </c>
      <c r="O2774" t="str">
        <f t="shared" si="331"/>
        <v>NA</v>
      </c>
      <c r="P2774" t="e">
        <v>#N/A</v>
      </c>
      <c r="Q2774" t="e">
        <v>#N/A</v>
      </c>
      <c r="R2774" t="str" cm="1">
        <f t="array" ref="R2774">INDEX($U$2:$U$6,ROUNDUP(K2774/$T$2,0))</f>
        <v>60-80%</v>
      </c>
      <c r="V2774">
        <v>0</v>
      </c>
    </row>
    <row r="2775" spans="1:22" x14ac:dyDescent="0.25">
      <c r="A2775" s="26">
        <v>910</v>
      </c>
      <c r="B2775" s="96" t="s">
        <v>2363</v>
      </c>
      <c r="C2775">
        <v>254061102</v>
      </c>
      <c r="D2775" t="s">
        <v>1014</v>
      </c>
      <c r="E2775">
        <v>15143.7830093803</v>
      </c>
      <c r="F2775">
        <f t="shared" si="325"/>
        <v>9.4119223178249225</v>
      </c>
      <c r="G2775" s="27">
        <v>67</v>
      </c>
      <c r="H2775">
        <f t="shared" si="326"/>
        <v>2.6353493843409423E-3</v>
      </c>
      <c r="I2775">
        <f t="shared" si="327"/>
        <v>2.4803703685744683E-2</v>
      </c>
      <c r="J2775" s="97">
        <v>3.7020453262305499E-4</v>
      </c>
      <c r="K2775" s="98">
        <v>2774</v>
      </c>
      <c r="L2775">
        <f t="shared" si="328"/>
        <v>24917.482006504346</v>
      </c>
      <c r="M2775">
        <f t="shared" si="329"/>
        <v>1.8354613106817408</v>
      </c>
      <c r="N2775" t="e">
        <f t="shared" si="330"/>
        <v>#N/A</v>
      </c>
      <c r="O2775" t="str">
        <f t="shared" si="331"/>
        <v>NA</v>
      </c>
      <c r="P2775" t="e">
        <v>#N/A</v>
      </c>
      <c r="Q2775" t="e">
        <v>#N/A</v>
      </c>
      <c r="R2775" t="str" cm="1">
        <f t="array" ref="R2775">INDEX($U$2:$U$6,ROUNDUP(K2775/$T$2,0))</f>
        <v>60-80%</v>
      </c>
      <c r="V2775">
        <v>0</v>
      </c>
    </row>
    <row r="2776" spans="1:22" x14ac:dyDescent="0.25">
      <c r="A2776" s="26">
        <v>3656</v>
      </c>
      <c r="B2776" s="96" t="s">
        <v>2579</v>
      </c>
      <c r="C2776">
        <v>24101103</v>
      </c>
      <c r="D2776" t="s">
        <v>1916</v>
      </c>
      <c r="E2776">
        <v>4528.4761022031198</v>
      </c>
      <c r="F2776">
        <f t="shared" si="325"/>
        <v>2.8144661915494842</v>
      </c>
      <c r="G2776" s="27">
        <v>29</v>
      </c>
      <c r="H2776">
        <f t="shared" si="326"/>
        <v>3.7727014642003243E-3</v>
      </c>
      <c r="I2776">
        <f t="shared" si="327"/>
        <v>1.0618140721801049E-2</v>
      </c>
      <c r="J2776" s="97">
        <v>3.66142783510381E-4</v>
      </c>
      <c r="K2776" s="98">
        <v>2775</v>
      </c>
      <c r="L2776">
        <f t="shared" si="328"/>
        <v>24920.296472695896</v>
      </c>
      <c r="M2776">
        <f t="shared" si="329"/>
        <v>1.8248431699599397</v>
      </c>
      <c r="N2776" t="e">
        <f t="shared" si="330"/>
        <v>#N/A</v>
      </c>
      <c r="O2776" t="str">
        <f t="shared" si="331"/>
        <v>NA</v>
      </c>
      <c r="P2776" t="e">
        <v>#N/A</v>
      </c>
      <c r="Q2776" t="e">
        <v>#N/A</v>
      </c>
      <c r="R2776" t="str" cm="1">
        <f t="array" ref="R2776">INDEX($U$2:$U$6,ROUNDUP(K2776/$T$2,0))</f>
        <v>60-80%</v>
      </c>
      <c r="V2776">
        <v>0</v>
      </c>
    </row>
    <row r="2777" spans="1:22" x14ac:dyDescent="0.25">
      <c r="A2777" s="26">
        <v>6207</v>
      </c>
      <c r="B2777" s="96" t="s">
        <v>173</v>
      </c>
      <c r="C2777">
        <v>83622105</v>
      </c>
      <c r="D2777" t="s">
        <v>1011</v>
      </c>
      <c r="E2777">
        <v>13231.1785169093</v>
      </c>
      <c r="F2777">
        <f t="shared" si="325"/>
        <v>8.2232308992599759</v>
      </c>
      <c r="G2777" s="27">
        <v>97</v>
      </c>
      <c r="H2777">
        <f t="shared" si="326"/>
        <v>4.2968805935031064E-3</v>
      </c>
      <c r="I2777">
        <f t="shared" si="327"/>
        <v>3.533424126692529E-2</v>
      </c>
      <c r="J2777" s="97">
        <v>3.6427052852500299E-4</v>
      </c>
      <c r="K2777" s="98">
        <v>2776</v>
      </c>
      <c r="L2777">
        <f t="shared" si="328"/>
        <v>24928.519703595157</v>
      </c>
      <c r="M2777">
        <f t="shared" si="329"/>
        <v>1.7895089286930144</v>
      </c>
      <c r="N2777">
        <f t="shared" si="330"/>
        <v>1.7895089286930144</v>
      </c>
      <c r="O2777" t="str">
        <f t="shared" si="331"/>
        <v>CAMP EVERS 210584166</v>
      </c>
      <c r="P2777" t="e">
        <v>#N/A</v>
      </c>
      <c r="Q2777" t="e">
        <v>#N/A</v>
      </c>
      <c r="R2777" t="str" cm="1">
        <f t="array" ref="R2777">INDEX($U$2:$U$6,ROUNDUP(K2777/$T$2,0))</f>
        <v>60-80%</v>
      </c>
      <c r="V2777">
        <v>0</v>
      </c>
    </row>
    <row r="2778" spans="1:22" x14ac:dyDescent="0.25">
      <c r="A2778" s="26">
        <v>6326</v>
      </c>
      <c r="B2778" s="96" t="s">
        <v>2399</v>
      </c>
      <c r="C2778">
        <v>42291101</v>
      </c>
      <c r="D2778" t="s">
        <v>1800</v>
      </c>
      <c r="E2778">
        <v>6608.6354679105098</v>
      </c>
      <c r="F2778">
        <f t="shared" si="325"/>
        <v>4.1072936407150467</v>
      </c>
      <c r="G2778" s="27">
        <v>50</v>
      </c>
      <c r="H2778">
        <f t="shared" si="326"/>
        <v>4.3996424976347689E-3</v>
      </c>
      <c r="I2778">
        <f t="shared" si="327"/>
        <v>1.8070623651954953E-2</v>
      </c>
      <c r="J2778" s="97">
        <v>3.6141247303909902E-4</v>
      </c>
      <c r="K2778" s="98">
        <v>2777</v>
      </c>
      <c r="L2778">
        <f t="shared" si="328"/>
        <v>24932.626997235871</v>
      </c>
      <c r="M2778">
        <f t="shared" si="329"/>
        <v>1.7714383050410594</v>
      </c>
      <c r="N2778" t="e">
        <f t="shared" si="330"/>
        <v>#N/A</v>
      </c>
      <c r="O2778" t="str">
        <f t="shared" si="331"/>
        <v>NA</v>
      </c>
      <c r="P2778" t="e">
        <v>#N/A</v>
      </c>
      <c r="Q2778" t="e">
        <v>#N/A</v>
      </c>
      <c r="R2778" t="str" cm="1">
        <f t="array" ref="R2778">INDEX($U$2:$U$6,ROUNDUP(K2778/$T$2,0))</f>
        <v>60-80%</v>
      </c>
      <c r="V2778">
        <v>0</v>
      </c>
    </row>
    <row r="2779" spans="1:22" x14ac:dyDescent="0.25">
      <c r="A2779" s="26">
        <v>872</v>
      </c>
      <c r="B2779" s="96" t="s">
        <v>2848</v>
      </c>
      <c r="C2779">
        <v>13432207</v>
      </c>
      <c r="D2779" t="s">
        <v>2847</v>
      </c>
      <c r="E2779">
        <v>4016.4433286999301</v>
      </c>
      <c r="F2779">
        <f t="shared" si="325"/>
        <v>2.4962357543194096</v>
      </c>
      <c r="G2779" s="27">
        <v>60</v>
      </c>
      <c r="H2779">
        <f t="shared" si="326"/>
        <v>8.5931600711366147E-3</v>
      </c>
      <c r="I2779">
        <f t="shared" si="327"/>
        <v>2.1450553412161139E-2</v>
      </c>
      <c r="J2779" s="97">
        <v>3.5750922353601901E-4</v>
      </c>
      <c r="K2779" s="98">
        <v>2778</v>
      </c>
      <c r="L2779">
        <f t="shared" si="328"/>
        <v>24935.12323299019</v>
      </c>
      <c r="M2779">
        <f t="shared" si="329"/>
        <v>1.7499877516288982</v>
      </c>
      <c r="N2779" t="e">
        <f t="shared" si="330"/>
        <v>#N/A</v>
      </c>
      <c r="O2779" t="str">
        <f t="shared" si="331"/>
        <v>NA</v>
      </c>
      <c r="P2779" t="e">
        <v>#N/A</v>
      </c>
      <c r="Q2779" t="e">
        <v>#N/A</v>
      </c>
      <c r="R2779" t="str" cm="1">
        <f t="array" ref="R2779">INDEX($U$2:$U$6,ROUNDUP(K2779/$T$2,0))</f>
        <v>60-80%</v>
      </c>
      <c r="V2779">
        <v>0</v>
      </c>
    </row>
    <row r="2780" spans="1:22" x14ac:dyDescent="0.25">
      <c r="A2780" s="26">
        <v>6151</v>
      </c>
      <c r="B2780" s="96" t="s">
        <v>5143</v>
      </c>
      <c r="C2780">
        <v>82952113</v>
      </c>
      <c r="D2780" t="s">
        <v>3699</v>
      </c>
      <c r="E2780">
        <v>24.567983621802998</v>
      </c>
      <c r="F2780">
        <f t="shared" si="325"/>
        <v>1.5269101070107519E-2</v>
      </c>
      <c r="G2780" s="27">
        <v>24</v>
      </c>
      <c r="H2780">
        <f t="shared" si="326"/>
        <v>0.55072450377460624</v>
      </c>
      <c r="I2780">
        <f t="shared" si="327"/>
        <v>8.409068109919272E-3</v>
      </c>
      <c r="J2780" s="97">
        <v>3.50377837913303E-4</v>
      </c>
      <c r="K2780" s="98">
        <v>2779</v>
      </c>
      <c r="L2780">
        <f t="shared" si="328"/>
        <v>24935.13850209126</v>
      </c>
      <c r="M2780">
        <f t="shared" si="329"/>
        <v>1.7415786835189788</v>
      </c>
      <c r="N2780" t="e">
        <f t="shared" si="330"/>
        <v>#N/A</v>
      </c>
      <c r="O2780" t="str">
        <f t="shared" si="331"/>
        <v>NA</v>
      </c>
      <c r="P2780" t="e">
        <v>#N/A</v>
      </c>
      <c r="Q2780" t="e">
        <v>#N/A</v>
      </c>
      <c r="R2780" t="str" cm="1">
        <f t="array" ref="R2780">INDEX($U$2:$U$6,ROUNDUP(K2780/$T$2,0))</f>
        <v>60-80%</v>
      </c>
      <c r="V2780">
        <v>0</v>
      </c>
    </row>
    <row r="2781" spans="1:22" x14ac:dyDescent="0.25">
      <c r="A2781" s="26">
        <v>6316</v>
      </c>
      <c r="B2781" s="96" t="s">
        <v>2541</v>
      </c>
      <c r="C2781">
        <v>43081101</v>
      </c>
      <c r="D2781" t="s">
        <v>1863</v>
      </c>
      <c r="E2781">
        <v>5356.1469746908897</v>
      </c>
      <c r="F2781">
        <f t="shared" si="325"/>
        <v>3.3288669824057737</v>
      </c>
      <c r="G2781" s="27">
        <v>49</v>
      </c>
      <c r="H2781">
        <f t="shared" si="326"/>
        <v>5.1321600229265402E-3</v>
      </c>
      <c r="I2781">
        <f t="shared" si="327"/>
        <v>1.7084278048743018E-2</v>
      </c>
      <c r="J2781" s="97">
        <v>3.4865873568863301E-4</v>
      </c>
      <c r="K2781" s="98">
        <v>2780</v>
      </c>
      <c r="L2781">
        <f t="shared" si="328"/>
        <v>24938.467369073667</v>
      </c>
      <c r="M2781">
        <f t="shared" si="329"/>
        <v>1.7244944054702358</v>
      </c>
      <c r="N2781" t="e">
        <f t="shared" si="330"/>
        <v>#N/A</v>
      </c>
      <c r="O2781" t="str">
        <f t="shared" si="331"/>
        <v>NA</v>
      </c>
      <c r="P2781" t="e">
        <v>#N/A</v>
      </c>
      <c r="Q2781" t="e">
        <v>#N/A</v>
      </c>
      <c r="R2781" t="str" cm="1">
        <f t="array" ref="R2781">INDEX($U$2:$U$6,ROUNDUP(K2781/$T$2,0))</f>
        <v>60-80%</v>
      </c>
      <c r="V2781">
        <v>0</v>
      </c>
    </row>
    <row r="2782" spans="1:22" x14ac:dyDescent="0.25">
      <c r="A2782" s="26">
        <v>4831</v>
      </c>
      <c r="B2782" s="96" t="s">
        <v>5144</v>
      </c>
      <c r="C2782">
        <v>83692105</v>
      </c>
      <c r="D2782" t="s">
        <v>1980</v>
      </c>
      <c r="E2782">
        <v>1181.1240946733601</v>
      </c>
      <c r="F2782">
        <f t="shared" si="325"/>
        <v>0.73407339631656932</v>
      </c>
      <c r="G2782" s="27">
        <v>17</v>
      </c>
      <c r="H2782">
        <f t="shared" si="326"/>
        <v>8.0320420974449216E-3</v>
      </c>
      <c r="I2782">
        <f t="shared" si="327"/>
        <v>5.8961084218290549E-3</v>
      </c>
      <c r="J2782" s="97">
        <v>3.4682990716641501E-4</v>
      </c>
      <c r="K2782" s="98">
        <v>2781</v>
      </c>
      <c r="L2782">
        <f t="shared" si="328"/>
        <v>24939.201442469985</v>
      </c>
      <c r="M2782">
        <f t="shared" si="329"/>
        <v>1.7185982970484068</v>
      </c>
      <c r="N2782" t="e">
        <f t="shared" si="330"/>
        <v>#N/A</v>
      </c>
      <c r="O2782" t="str">
        <f t="shared" si="331"/>
        <v>NA</v>
      </c>
      <c r="P2782" t="e">
        <v>#N/A</v>
      </c>
      <c r="Q2782" t="e">
        <v>#N/A</v>
      </c>
      <c r="R2782" t="str" cm="1">
        <f t="array" ref="R2782">INDEX($U$2:$U$6,ROUNDUP(K2782/$T$2,0))</f>
        <v>60-80%</v>
      </c>
      <c r="V2782">
        <v>0</v>
      </c>
    </row>
    <row r="2783" spans="1:22" x14ac:dyDescent="0.25">
      <c r="A2783" s="26">
        <v>5876</v>
      </c>
      <c r="B2783" s="96" t="s">
        <v>2731</v>
      </c>
      <c r="C2783">
        <v>12541106</v>
      </c>
      <c r="D2783" t="s">
        <v>2730</v>
      </c>
      <c r="E2783">
        <v>3932.8973805121</v>
      </c>
      <c r="F2783">
        <f t="shared" si="325"/>
        <v>2.4443116100137354</v>
      </c>
      <c r="G2783" s="27">
        <v>15</v>
      </c>
      <c r="H2783">
        <f t="shared" si="326"/>
        <v>2.116215690357537E-3</v>
      </c>
      <c r="I2783">
        <f t="shared" si="327"/>
        <v>5.1726905812341595E-3</v>
      </c>
      <c r="J2783" s="97">
        <v>3.4484603874894399E-4</v>
      </c>
      <c r="K2783" s="98">
        <v>2782</v>
      </c>
      <c r="L2783">
        <f t="shared" si="328"/>
        <v>24941.645754079997</v>
      </c>
      <c r="M2783">
        <f t="shared" si="329"/>
        <v>1.7134256064671727</v>
      </c>
      <c r="N2783" t="e">
        <f t="shared" si="330"/>
        <v>#N/A</v>
      </c>
      <c r="O2783" t="str">
        <f t="shared" si="331"/>
        <v>NA</v>
      </c>
      <c r="P2783" t="e">
        <v>#N/A</v>
      </c>
      <c r="Q2783" t="e">
        <v>#N/A</v>
      </c>
      <c r="R2783" t="str" cm="1">
        <f t="array" ref="R2783">INDEX($U$2:$U$6,ROUNDUP(K2783/$T$2,0))</f>
        <v>60-80%</v>
      </c>
      <c r="V2783">
        <v>0</v>
      </c>
    </row>
    <row r="2784" spans="1:22" x14ac:dyDescent="0.25">
      <c r="A2784" s="26">
        <v>8254</v>
      </c>
      <c r="B2784" s="96" t="s">
        <v>5145</v>
      </c>
      <c r="C2784">
        <v>182381101</v>
      </c>
      <c r="D2784" t="s">
        <v>3330</v>
      </c>
      <c r="E2784">
        <v>1672.4823923492299</v>
      </c>
      <c r="F2784">
        <f t="shared" si="325"/>
        <v>1.0394545632997079</v>
      </c>
      <c r="G2784" s="27">
        <v>18</v>
      </c>
      <c r="H2784">
        <f t="shared" si="326"/>
        <v>5.8988476414353142E-3</v>
      </c>
      <c r="I2784">
        <f t="shared" si="327"/>
        <v>6.1315840990996563E-3</v>
      </c>
      <c r="J2784" s="97">
        <v>3.4064356106109202E-4</v>
      </c>
      <c r="K2784" s="98">
        <v>2783</v>
      </c>
      <c r="L2784">
        <f t="shared" si="328"/>
        <v>24942.685208643295</v>
      </c>
      <c r="M2784">
        <f t="shared" si="329"/>
        <v>1.707294022368073</v>
      </c>
      <c r="N2784" t="e">
        <f t="shared" si="330"/>
        <v>#N/A</v>
      </c>
      <c r="O2784" t="str">
        <f t="shared" si="331"/>
        <v>NA</v>
      </c>
      <c r="P2784" t="e">
        <v>#N/A</v>
      </c>
      <c r="Q2784" t="e">
        <v>#N/A</v>
      </c>
      <c r="R2784" t="str" cm="1">
        <f t="array" ref="R2784">INDEX($U$2:$U$6,ROUNDUP(K2784/$T$2,0))</f>
        <v>60-80%</v>
      </c>
      <c r="V2784">
        <v>0</v>
      </c>
    </row>
    <row r="2785" spans="1:22" x14ac:dyDescent="0.25">
      <c r="A2785" s="26">
        <v>7697</v>
      </c>
      <c r="B2785" s="96" t="s">
        <v>5146</v>
      </c>
      <c r="C2785">
        <v>102831103</v>
      </c>
      <c r="D2785" t="s">
        <v>1063</v>
      </c>
      <c r="E2785">
        <v>1706.11152122867</v>
      </c>
      <c r="F2785">
        <f t="shared" si="325"/>
        <v>1.0603552027524363</v>
      </c>
      <c r="G2785" s="27">
        <v>13</v>
      </c>
      <c r="H2785">
        <f t="shared" si="326"/>
        <v>4.1661272475314332E-3</v>
      </c>
      <c r="I2785">
        <f t="shared" si="327"/>
        <v>4.4175747022486425E-3</v>
      </c>
      <c r="J2785" s="97">
        <v>3.3981343863451099E-4</v>
      </c>
      <c r="K2785" s="98">
        <v>2784</v>
      </c>
      <c r="L2785">
        <f t="shared" si="328"/>
        <v>24943.745563846049</v>
      </c>
      <c r="M2785">
        <f t="shared" si="329"/>
        <v>1.7028764476658245</v>
      </c>
      <c r="N2785" t="e">
        <f t="shared" si="330"/>
        <v>#N/A</v>
      </c>
      <c r="O2785" t="str">
        <f t="shared" si="331"/>
        <v>NA</v>
      </c>
      <c r="P2785" t="e">
        <v>#N/A</v>
      </c>
      <c r="Q2785" t="e">
        <v>#N/A</v>
      </c>
      <c r="R2785" t="str" cm="1">
        <f t="array" ref="R2785">INDEX($U$2:$U$6,ROUNDUP(K2785/$T$2,0))</f>
        <v>60-80%</v>
      </c>
      <c r="V2785">
        <v>0</v>
      </c>
    </row>
    <row r="2786" spans="1:22" x14ac:dyDescent="0.25">
      <c r="A2786" s="26">
        <v>4615</v>
      </c>
      <c r="B2786" s="96" t="s">
        <v>2836</v>
      </c>
      <c r="C2786">
        <v>163781701</v>
      </c>
      <c r="D2786" t="s">
        <v>1079</v>
      </c>
      <c r="E2786">
        <v>16486.090180155799</v>
      </c>
      <c r="F2786">
        <f t="shared" si="325"/>
        <v>10.246171647082535</v>
      </c>
      <c r="G2786" s="27">
        <v>142</v>
      </c>
      <c r="H2786">
        <f t="shared" si="326"/>
        <v>4.6848597820060922E-3</v>
      </c>
      <c r="I2786">
        <f t="shared" si="327"/>
        <v>4.8001877468948094E-2</v>
      </c>
      <c r="J2786" s="97">
        <v>3.3804139062639503E-4</v>
      </c>
      <c r="K2786" s="98">
        <v>2785</v>
      </c>
      <c r="L2786">
        <f t="shared" si="328"/>
        <v>24953.991735493131</v>
      </c>
      <c r="M2786">
        <f t="shared" si="329"/>
        <v>1.6548745701968763</v>
      </c>
      <c r="N2786" t="e">
        <f t="shared" si="330"/>
        <v>#N/A</v>
      </c>
      <c r="O2786" t="str">
        <f t="shared" si="331"/>
        <v>NA</v>
      </c>
      <c r="P2786" t="e">
        <v>#N/A</v>
      </c>
      <c r="Q2786" t="e">
        <v>#N/A</v>
      </c>
      <c r="R2786" t="str" cm="1">
        <f t="array" ref="R2786">INDEX($U$2:$U$6,ROUNDUP(K2786/$T$2,0))</f>
        <v>60-80%</v>
      </c>
      <c r="V2786">
        <v>0</v>
      </c>
    </row>
    <row r="2787" spans="1:22" x14ac:dyDescent="0.25">
      <c r="A2787" s="26">
        <v>8175</v>
      </c>
      <c r="B2787" s="96" t="s">
        <v>2091</v>
      </c>
      <c r="C2787">
        <v>163201101</v>
      </c>
      <c r="D2787" t="s">
        <v>892</v>
      </c>
      <c r="E2787">
        <v>1768.61388681521</v>
      </c>
      <c r="F2787">
        <f t="shared" si="325"/>
        <v>1.0992006754600434</v>
      </c>
      <c r="G2787" s="27">
        <v>16</v>
      </c>
      <c r="H2787">
        <f t="shared" si="326"/>
        <v>4.7232017724722465E-3</v>
      </c>
      <c r="I2787">
        <f t="shared" si="327"/>
        <v>5.191746578635568E-3</v>
      </c>
      <c r="J2787" s="97">
        <v>3.24484161164723E-4</v>
      </c>
      <c r="K2787" s="98">
        <v>2786</v>
      </c>
      <c r="L2787">
        <f t="shared" si="328"/>
        <v>24955.090936168592</v>
      </c>
      <c r="M2787">
        <f t="shared" si="329"/>
        <v>1.6496828236182408</v>
      </c>
      <c r="N2787" t="e">
        <f t="shared" si="330"/>
        <v>#N/A</v>
      </c>
      <c r="O2787" t="str">
        <f t="shared" si="331"/>
        <v>NA</v>
      </c>
      <c r="P2787" t="e">
        <v>#N/A</v>
      </c>
      <c r="Q2787" t="e">
        <v>#N/A</v>
      </c>
      <c r="R2787" t="str" cm="1">
        <f t="array" ref="R2787">INDEX($U$2:$U$6,ROUNDUP(K2787/$T$2,0))</f>
        <v>60-80%</v>
      </c>
      <c r="V2787">
        <v>0</v>
      </c>
    </row>
    <row r="2788" spans="1:22" x14ac:dyDescent="0.25">
      <c r="A2788" s="26">
        <v>2671</v>
      </c>
      <c r="B2788" s="96" t="s">
        <v>3156</v>
      </c>
      <c r="C2788">
        <v>82021101</v>
      </c>
      <c r="D2788" t="s">
        <v>3155</v>
      </c>
      <c r="E2788">
        <v>13714.1211562793</v>
      </c>
      <c r="F2788">
        <f t="shared" si="325"/>
        <v>8.5233817006086383</v>
      </c>
      <c r="G2788" s="27">
        <v>131</v>
      </c>
      <c r="H2788">
        <f t="shared" si="326"/>
        <v>4.972707295696991E-3</v>
      </c>
      <c r="I2788">
        <f t="shared" si="327"/>
        <v>4.2384282366626801E-2</v>
      </c>
      <c r="J2788" s="97">
        <v>3.2354414020325801E-4</v>
      </c>
      <c r="K2788" s="98">
        <v>2787</v>
      </c>
      <c r="L2788">
        <f t="shared" si="328"/>
        <v>24963.6143178692</v>
      </c>
      <c r="M2788">
        <f t="shared" si="329"/>
        <v>1.6072985412516141</v>
      </c>
      <c r="N2788" t="e">
        <f t="shared" si="330"/>
        <v>#N/A</v>
      </c>
      <c r="O2788" t="str">
        <f t="shared" si="331"/>
        <v>NA</v>
      </c>
      <c r="P2788" t="e">
        <v>#N/A</v>
      </c>
      <c r="Q2788" t="e">
        <v>#N/A</v>
      </c>
      <c r="R2788" t="str" cm="1">
        <f t="array" ref="R2788">INDEX($U$2:$U$6,ROUNDUP(K2788/$T$2,0))</f>
        <v>60-80%</v>
      </c>
      <c r="V2788">
        <v>0</v>
      </c>
    </row>
    <row r="2789" spans="1:22" x14ac:dyDescent="0.25">
      <c r="A2789" s="26">
        <v>1669</v>
      </c>
      <c r="B2789" s="96" t="s">
        <v>5147</v>
      </c>
      <c r="C2789">
        <v>162831702</v>
      </c>
      <c r="D2789" t="s">
        <v>4442</v>
      </c>
      <c r="E2789">
        <v>27916.583189156601</v>
      </c>
      <c r="F2789">
        <f t="shared" si="325"/>
        <v>17.350269228810816</v>
      </c>
      <c r="G2789" s="27">
        <v>185</v>
      </c>
      <c r="H2789">
        <f t="shared" si="326"/>
        <v>3.3482852560816128E-3</v>
      </c>
      <c r="I2789">
        <f t="shared" si="327"/>
        <v>5.8093650647873751E-2</v>
      </c>
      <c r="J2789" s="97">
        <v>3.1401973323175002E-4</v>
      </c>
      <c r="K2789" s="98">
        <v>2788</v>
      </c>
      <c r="L2789">
        <f t="shared" si="328"/>
        <v>24980.964587098009</v>
      </c>
      <c r="M2789">
        <f t="shared" si="329"/>
        <v>1.5492048906037403</v>
      </c>
      <c r="N2789" t="e">
        <f t="shared" si="330"/>
        <v>#N/A</v>
      </c>
      <c r="O2789" t="str">
        <f t="shared" si="331"/>
        <v>NA</v>
      </c>
      <c r="P2789" t="e">
        <v>#N/A</v>
      </c>
      <c r="Q2789" t="e">
        <v>#N/A</v>
      </c>
      <c r="R2789" t="str" cm="1">
        <f t="array" ref="R2789">INDEX($U$2:$U$6,ROUNDUP(K2789/$T$2,0))</f>
        <v>60-80%</v>
      </c>
      <c r="V2789">
        <v>0</v>
      </c>
    </row>
    <row r="2790" spans="1:22" x14ac:dyDescent="0.25">
      <c r="A2790" s="26">
        <v>1740</v>
      </c>
      <c r="B2790" s="96" t="s">
        <v>3184</v>
      </c>
      <c r="C2790">
        <v>42841111</v>
      </c>
      <c r="D2790" t="s">
        <v>1580</v>
      </c>
      <c r="E2790">
        <v>2560.40321443006</v>
      </c>
      <c r="F2790">
        <f t="shared" si="325"/>
        <v>1.5913009412244001</v>
      </c>
      <c r="G2790" s="27">
        <v>20</v>
      </c>
      <c r="H2790">
        <f t="shared" si="326"/>
        <v>3.9426386077558613E-3</v>
      </c>
      <c r="I2790">
        <f t="shared" si="327"/>
        <v>6.2739245274295603E-3</v>
      </c>
      <c r="J2790" s="97">
        <v>3.1369622637147801E-4</v>
      </c>
      <c r="K2790" s="98">
        <v>2789</v>
      </c>
      <c r="L2790">
        <f t="shared" si="328"/>
        <v>24982.555888039235</v>
      </c>
      <c r="M2790">
        <f t="shared" si="329"/>
        <v>1.5429309660763109</v>
      </c>
      <c r="N2790" t="e">
        <f t="shared" si="330"/>
        <v>#N/A</v>
      </c>
      <c r="O2790" t="str">
        <f t="shared" si="331"/>
        <v>NA</v>
      </c>
      <c r="P2790" t="e">
        <v>#N/A</v>
      </c>
      <c r="Q2790" t="e">
        <v>#N/A</v>
      </c>
      <c r="R2790" t="str" cm="1">
        <f t="array" ref="R2790">INDEX($U$2:$U$6,ROUNDUP(K2790/$T$2,0))</f>
        <v>60-80%</v>
      </c>
      <c r="V2790">
        <v>0</v>
      </c>
    </row>
    <row r="2791" spans="1:22" x14ac:dyDescent="0.25">
      <c r="A2791" s="26">
        <v>6457</v>
      </c>
      <c r="B2791" s="96" t="s">
        <v>5148</v>
      </c>
      <c r="C2791">
        <v>182541103</v>
      </c>
      <c r="D2791" t="s">
        <v>1066</v>
      </c>
      <c r="E2791">
        <v>304.33241119734902</v>
      </c>
      <c r="F2791">
        <f t="shared" si="325"/>
        <v>0.18914382299400187</v>
      </c>
      <c r="G2791" s="27">
        <v>18</v>
      </c>
      <c r="H2791">
        <f t="shared" si="326"/>
        <v>2.9717095495089014E-2</v>
      </c>
      <c r="I2791">
        <f t="shared" si="327"/>
        <v>5.6208050502189666E-3</v>
      </c>
      <c r="J2791" s="97">
        <v>3.1226694723438702E-4</v>
      </c>
      <c r="K2791" s="98">
        <v>2790</v>
      </c>
      <c r="L2791">
        <f t="shared" si="328"/>
        <v>24982.745031862229</v>
      </c>
      <c r="M2791">
        <f t="shared" si="329"/>
        <v>1.537310161026092</v>
      </c>
      <c r="N2791" t="e">
        <f t="shared" si="330"/>
        <v>#N/A</v>
      </c>
      <c r="O2791" t="str">
        <f t="shared" si="331"/>
        <v>NA</v>
      </c>
      <c r="P2791" t="e">
        <v>#N/A</v>
      </c>
      <c r="Q2791" t="e">
        <v>#N/A</v>
      </c>
      <c r="R2791" t="str" cm="1">
        <f t="array" ref="R2791">INDEX($U$2:$U$6,ROUNDUP(K2791/$T$2,0))</f>
        <v>60-80%</v>
      </c>
      <c r="V2791">
        <v>0</v>
      </c>
    </row>
    <row r="2792" spans="1:22" x14ac:dyDescent="0.25">
      <c r="A2792" s="26">
        <v>4913</v>
      </c>
      <c r="B2792" s="96" t="s">
        <v>5149</v>
      </c>
      <c r="C2792">
        <v>182631108</v>
      </c>
      <c r="D2792" t="s">
        <v>3840</v>
      </c>
      <c r="E2792">
        <v>10.267614742292</v>
      </c>
      <c r="F2792">
        <f t="shared" si="325"/>
        <v>6.3813640412007464E-3</v>
      </c>
      <c r="G2792" s="27">
        <v>69</v>
      </c>
      <c r="H2792">
        <f t="shared" si="326"/>
        <v>3.3738322922365165</v>
      </c>
      <c r="I2792">
        <f t="shared" si="327"/>
        <v>2.1529652070719996E-2</v>
      </c>
      <c r="J2792" s="97">
        <v>3.1202394305391299E-4</v>
      </c>
      <c r="K2792" s="98">
        <v>2791</v>
      </c>
      <c r="L2792">
        <f t="shared" si="328"/>
        <v>24982.75141322627</v>
      </c>
      <c r="M2792">
        <f t="shared" si="329"/>
        <v>1.515780508955372</v>
      </c>
      <c r="N2792" t="e">
        <f t="shared" si="330"/>
        <v>#N/A</v>
      </c>
      <c r="O2792" t="str">
        <f t="shared" si="331"/>
        <v>NA</v>
      </c>
      <c r="P2792" t="e">
        <v>#N/A</v>
      </c>
      <c r="Q2792" t="e">
        <v>#N/A</v>
      </c>
      <c r="R2792" t="str" cm="1">
        <f t="array" ref="R2792">INDEX($U$2:$U$6,ROUNDUP(K2792/$T$2,0))</f>
        <v>60-80%</v>
      </c>
      <c r="V2792">
        <v>0</v>
      </c>
    </row>
    <row r="2793" spans="1:22" x14ac:dyDescent="0.25">
      <c r="A2793" s="26">
        <v>3199</v>
      </c>
      <c r="B2793" s="96" t="s">
        <v>2343</v>
      </c>
      <c r="C2793">
        <v>12501105</v>
      </c>
      <c r="D2793" t="s">
        <v>2342</v>
      </c>
      <c r="E2793">
        <v>13394.711006830999</v>
      </c>
      <c r="F2793">
        <f t="shared" si="325"/>
        <v>8.3248670023809819</v>
      </c>
      <c r="G2793" s="27">
        <v>132</v>
      </c>
      <c r="H2793">
        <f t="shared" si="326"/>
        <v>4.9261878854697421E-3</v>
      </c>
      <c r="I2793">
        <f t="shared" si="327"/>
        <v>4.1009858975276002E-2</v>
      </c>
      <c r="J2793" s="97">
        <v>3.1068074981269699E-4</v>
      </c>
      <c r="K2793" s="98">
        <v>2792</v>
      </c>
      <c r="L2793">
        <f t="shared" si="328"/>
        <v>24991.076280228652</v>
      </c>
      <c r="M2793">
        <f t="shared" si="329"/>
        <v>1.4747706499800959</v>
      </c>
      <c r="N2793" t="e">
        <f t="shared" si="330"/>
        <v>#N/A</v>
      </c>
      <c r="O2793" t="str">
        <f t="shared" si="331"/>
        <v>NA</v>
      </c>
      <c r="P2793" t="e">
        <v>#N/A</v>
      </c>
      <c r="Q2793" t="e">
        <v>#N/A</v>
      </c>
      <c r="R2793" t="str" cm="1">
        <f t="array" ref="R2793">INDEX($U$2:$U$6,ROUNDUP(K2793/$T$2,0))</f>
        <v>60-80%</v>
      </c>
      <c r="V2793">
        <v>0</v>
      </c>
    </row>
    <row r="2794" spans="1:22" x14ac:dyDescent="0.25">
      <c r="A2794" s="26">
        <v>7182</v>
      </c>
      <c r="B2794" s="96" t="s">
        <v>5150</v>
      </c>
      <c r="C2794">
        <v>192381102</v>
      </c>
      <c r="D2794" t="s">
        <v>1284</v>
      </c>
      <c r="E2794">
        <v>2660.7876289533201</v>
      </c>
      <c r="F2794">
        <f t="shared" si="325"/>
        <v>1.6536902603811809</v>
      </c>
      <c r="G2794" s="27">
        <v>25</v>
      </c>
      <c r="H2794">
        <f t="shared" si="326"/>
        <v>4.6289847975782466E-3</v>
      </c>
      <c r="I2794">
        <f t="shared" si="327"/>
        <v>7.6549070752076993E-3</v>
      </c>
      <c r="J2794" s="97">
        <v>3.0619628300830799E-4</v>
      </c>
      <c r="K2794" s="98">
        <v>2793</v>
      </c>
      <c r="L2794">
        <f t="shared" si="328"/>
        <v>24992.729970489032</v>
      </c>
      <c r="M2794">
        <f t="shared" si="329"/>
        <v>1.4671157429048882</v>
      </c>
      <c r="N2794" t="e">
        <f t="shared" si="330"/>
        <v>#N/A</v>
      </c>
      <c r="O2794" t="str">
        <f t="shared" si="331"/>
        <v>NA</v>
      </c>
      <c r="P2794" t="e">
        <v>#N/A</v>
      </c>
      <c r="Q2794" t="e">
        <v>#N/A</v>
      </c>
      <c r="R2794" t="str" cm="1">
        <f t="array" ref="R2794">INDEX($U$2:$U$6,ROUNDUP(K2794/$T$2,0))</f>
        <v>60-80%</v>
      </c>
      <c r="V2794">
        <v>0</v>
      </c>
    </row>
    <row r="2795" spans="1:22" x14ac:dyDescent="0.25">
      <c r="A2795" s="26">
        <v>6389</v>
      </c>
      <c r="B2795" s="96" t="s">
        <v>3045</v>
      </c>
      <c r="C2795">
        <v>183071101</v>
      </c>
      <c r="D2795" t="s">
        <v>1708</v>
      </c>
      <c r="E2795">
        <v>2354.9643949040501</v>
      </c>
      <c r="F2795">
        <f t="shared" si="325"/>
        <v>1.4636198849621194</v>
      </c>
      <c r="G2795" s="27">
        <v>29</v>
      </c>
      <c r="H2795">
        <f t="shared" si="326"/>
        <v>6.0633335136710239E-3</v>
      </c>
      <c r="I2795">
        <f t="shared" si="327"/>
        <v>8.874415499766147E-3</v>
      </c>
      <c r="J2795" s="97">
        <v>3.0601432757814301E-4</v>
      </c>
      <c r="K2795" s="98">
        <v>2794</v>
      </c>
      <c r="L2795">
        <f t="shared" si="328"/>
        <v>24994.193590373994</v>
      </c>
      <c r="M2795">
        <f t="shared" si="329"/>
        <v>1.458241327405122</v>
      </c>
      <c r="N2795" t="e">
        <f t="shared" si="330"/>
        <v>#N/A</v>
      </c>
      <c r="O2795" t="str">
        <f t="shared" si="331"/>
        <v>NA</v>
      </c>
      <c r="P2795" t="e">
        <v>#N/A</v>
      </c>
      <c r="Q2795" t="e">
        <v>#N/A</v>
      </c>
      <c r="R2795" t="str" cm="1">
        <f t="array" ref="R2795">INDEX($U$2:$U$6,ROUNDUP(K2795/$T$2,0))</f>
        <v>60-80%</v>
      </c>
      <c r="V2795">
        <v>0</v>
      </c>
    </row>
    <row r="2796" spans="1:22" x14ac:dyDescent="0.25">
      <c r="A2796" s="26">
        <v>5102</v>
      </c>
      <c r="B2796" s="96" t="s">
        <v>3447</v>
      </c>
      <c r="C2796">
        <v>182222104</v>
      </c>
      <c r="D2796" t="s">
        <v>2960</v>
      </c>
      <c r="E2796">
        <v>5304.2381286927202</v>
      </c>
      <c r="F2796">
        <f t="shared" si="325"/>
        <v>3.2966054249177876</v>
      </c>
      <c r="G2796" s="27">
        <v>78</v>
      </c>
      <c r="H2796">
        <f t="shared" si="326"/>
        <v>7.2405127568455551E-3</v>
      </c>
      <c r="I2796">
        <f t="shared" si="327"/>
        <v>2.3869113633403504E-2</v>
      </c>
      <c r="J2796" s="97">
        <v>3.0601427735132698E-4</v>
      </c>
      <c r="K2796" s="98">
        <v>2795</v>
      </c>
      <c r="L2796">
        <f t="shared" si="328"/>
        <v>24997.490195798913</v>
      </c>
      <c r="M2796">
        <f t="shared" si="329"/>
        <v>1.4343722137717185</v>
      </c>
      <c r="N2796" t="e">
        <f t="shared" si="330"/>
        <v>#N/A</v>
      </c>
      <c r="O2796" t="str">
        <f t="shared" si="331"/>
        <v>NA</v>
      </c>
      <c r="P2796" t="e">
        <v>#N/A</v>
      </c>
      <c r="Q2796" t="e">
        <v>#N/A</v>
      </c>
      <c r="R2796" t="str" cm="1">
        <f t="array" ref="R2796">INDEX($U$2:$U$6,ROUNDUP(K2796/$T$2,0))</f>
        <v>60-80%</v>
      </c>
      <c r="V2796">
        <v>0</v>
      </c>
    </row>
    <row r="2797" spans="1:22" x14ac:dyDescent="0.25">
      <c r="A2797" s="26">
        <v>483</v>
      </c>
      <c r="B2797" s="96" t="s">
        <v>5151</v>
      </c>
      <c r="C2797">
        <v>12501105</v>
      </c>
      <c r="D2797" t="s">
        <v>2342</v>
      </c>
      <c r="E2797">
        <v>11982.825932784899</v>
      </c>
      <c r="F2797">
        <f t="shared" si="325"/>
        <v>7.4473747251615281</v>
      </c>
      <c r="G2797" s="27">
        <v>97</v>
      </c>
      <c r="H2797">
        <f t="shared" si="326"/>
        <v>3.9622712931421163E-3</v>
      </c>
      <c r="I2797">
        <f t="shared" si="327"/>
        <v>2.9508519082779683E-2</v>
      </c>
      <c r="J2797" s="97">
        <v>3.0421153693587302E-4</v>
      </c>
      <c r="K2797" s="98">
        <v>2796</v>
      </c>
      <c r="L2797">
        <f t="shared" si="328"/>
        <v>25004.937570524075</v>
      </c>
      <c r="M2797">
        <f t="shared" si="329"/>
        <v>1.4048636946889388</v>
      </c>
      <c r="N2797" t="e">
        <f t="shared" si="330"/>
        <v>#N/A</v>
      </c>
      <c r="O2797" t="str">
        <f t="shared" si="331"/>
        <v>NA</v>
      </c>
      <c r="P2797" t="e">
        <v>#N/A</v>
      </c>
      <c r="Q2797" t="e">
        <v>#N/A</v>
      </c>
      <c r="R2797" t="str" cm="1">
        <f t="array" ref="R2797">INDEX($U$2:$U$6,ROUNDUP(K2797/$T$2,0))</f>
        <v>60-80%</v>
      </c>
      <c r="V2797">
        <v>0</v>
      </c>
    </row>
    <row r="2798" spans="1:22" x14ac:dyDescent="0.25">
      <c r="A2798" s="26">
        <v>8801</v>
      </c>
      <c r="B2798" s="96" t="s">
        <v>5152</v>
      </c>
      <c r="C2798">
        <v>24251104</v>
      </c>
      <c r="D2798" t="s">
        <v>2254</v>
      </c>
      <c r="E2798">
        <v>4389.3602384731503</v>
      </c>
      <c r="F2798">
        <f t="shared" si="325"/>
        <v>2.7280051202443443</v>
      </c>
      <c r="G2798" s="27">
        <v>43</v>
      </c>
      <c r="H2798">
        <f t="shared" si="326"/>
        <v>4.7936858481937121E-3</v>
      </c>
      <c r="I2798">
        <f t="shared" si="327"/>
        <v>1.3077199538715299E-2</v>
      </c>
      <c r="J2798" s="97">
        <v>3.0412091950500698E-4</v>
      </c>
      <c r="K2798" s="98">
        <v>2797</v>
      </c>
      <c r="L2798">
        <f t="shared" si="328"/>
        <v>25007.665575644318</v>
      </c>
      <c r="M2798">
        <f t="shared" si="329"/>
        <v>1.3917864951502235</v>
      </c>
      <c r="N2798" t="e">
        <f t="shared" si="330"/>
        <v>#N/A</v>
      </c>
      <c r="O2798" t="str">
        <f t="shared" si="331"/>
        <v>NA</v>
      </c>
      <c r="P2798" t="e">
        <v>#N/A</v>
      </c>
      <c r="Q2798" t="e">
        <v>#N/A</v>
      </c>
      <c r="R2798" t="str" cm="1">
        <f t="array" ref="R2798">INDEX($U$2:$U$6,ROUNDUP(K2798/$T$2,0))</f>
        <v>60-80%</v>
      </c>
      <c r="V2798">
        <v>0</v>
      </c>
    </row>
    <row r="2799" spans="1:22" x14ac:dyDescent="0.25">
      <c r="A2799" s="26">
        <v>2740</v>
      </c>
      <c r="B2799" s="96" t="s">
        <v>3382</v>
      </c>
      <c r="C2799">
        <v>14241101</v>
      </c>
      <c r="D2799" t="s">
        <v>2250</v>
      </c>
      <c r="E2799">
        <v>2086.6412217441002</v>
      </c>
      <c r="F2799">
        <f t="shared" si="325"/>
        <v>1.2968559488776259</v>
      </c>
      <c r="G2799" s="27">
        <v>30</v>
      </c>
      <c r="H2799">
        <f t="shared" si="326"/>
        <v>6.8294591726922012E-3</v>
      </c>
      <c r="I2799">
        <f t="shared" si="327"/>
        <v>8.856824755722751E-3</v>
      </c>
      <c r="J2799" s="97">
        <v>2.9522749185742503E-4</v>
      </c>
      <c r="K2799" s="98">
        <v>2798</v>
      </c>
      <c r="L2799">
        <f t="shared" si="328"/>
        <v>25008.962431593194</v>
      </c>
      <c r="M2799">
        <f t="shared" si="329"/>
        <v>1.3829296703945007</v>
      </c>
      <c r="N2799" t="e">
        <f t="shared" si="330"/>
        <v>#N/A</v>
      </c>
      <c r="O2799" t="str">
        <f t="shared" si="331"/>
        <v>NA</v>
      </c>
      <c r="P2799" t="e">
        <v>#N/A</v>
      </c>
      <c r="Q2799" t="e">
        <v>#N/A</v>
      </c>
      <c r="R2799" t="str" cm="1">
        <f t="array" ref="R2799">INDEX($U$2:$U$6,ROUNDUP(K2799/$T$2,0))</f>
        <v>60-80%</v>
      </c>
      <c r="V2799">
        <v>0</v>
      </c>
    </row>
    <row r="2800" spans="1:22" x14ac:dyDescent="0.25">
      <c r="A2800" s="26">
        <v>1558</v>
      </c>
      <c r="B2800" s="96" t="s">
        <v>3861</v>
      </c>
      <c r="C2800">
        <v>43321103</v>
      </c>
      <c r="D2800" t="s">
        <v>1985</v>
      </c>
      <c r="E2800">
        <v>4930.8207690173303</v>
      </c>
      <c r="F2800">
        <f t="shared" si="325"/>
        <v>3.0645250273569484</v>
      </c>
      <c r="G2800" s="27">
        <v>71</v>
      </c>
      <c r="H2800">
        <f t="shared" si="326"/>
        <v>6.8257836824563338E-3</v>
      </c>
      <c r="I2800">
        <f t="shared" si="327"/>
        <v>2.0917784926212109E-2</v>
      </c>
      <c r="J2800" s="97">
        <v>2.9461668910157901E-4</v>
      </c>
      <c r="K2800" s="98">
        <v>2799</v>
      </c>
      <c r="L2800">
        <f t="shared" si="328"/>
        <v>25012.02695662055</v>
      </c>
      <c r="M2800">
        <f t="shared" si="329"/>
        <v>1.3620118854682886</v>
      </c>
      <c r="N2800" t="e">
        <f t="shared" si="330"/>
        <v>#N/A</v>
      </c>
      <c r="O2800" t="str">
        <f t="shared" si="331"/>
        <v>NA</v>
      </c>
      <c r="P2800" t="e">
        <v>#N/A</v>
      </c>
      <c r="Q2800" t="e">
        <v>#N/A</v>
      </c>
      <c r="R2800" t="str" cm="1">
        <f t="array" ref="R2800">INDEX($U$2:$U$6,ROUNDUP(K2800/$T$2,0))</f>
        <v>60-80%</v>
      </c>
      <c r="V2800">
        <v>0</v>
      </c>
    </row>
    <row r="2801" spans="1:22" x14ac:dyDescent="0.25">
      <c r="A2801" s="26">
        <v>1849</v>
      </c>
      <c r="B2801" s="96" t="s">
        <v>2150</v>
      </c>
      <c r="C2801">
        <v>42761104</v>
      </c>
      <c r="D2801" t="s">
        <v>2149</v>
      </c>
      <c r="E2801">
        <v>18710.8642904966</v>
      </c>
      <c r="F2801">
        <f t="shared" si="325"/>
        <v>11.628877744248975</v>
      </c>
      <c r="G2801" s="27">
        <v>161</v>
      </c>
      <c r="H2801">
        <f t="shared" si="326"/>
        <v>4.0757415471006303E-3</v>
      </c>
      <c r="I2801">
        <f t="shared" si="327"/>
        <v>4.7396300168389402E-2</v>
      </c>
      <c r="J2801" s="97">
        <v>2.9438695756763602E-4</v>
      </c>
      <c r="K2801" s="98">
        <v>2800</v>
      </c>
      <c r="L2801">
        <f t="shared" si="328"/>
        <v>25023.655834364799</v>
      </c>
      <c r="M2801">
        <f t="shared" si="329"/>
        <v>1.3146155852998991</v>
      </c>
      <c r="N2801" t="e">
        <f t="shared" si="330"/>
        <v>#N/A</v>
      </c>
      <c r="O2801" t="str">
        <f t="shared" si="331"/>
        <v>NA</v>
      </c>
      <c r="P2801" t="e">
        <v>#N/A</v>
      </c>
      <c r="Q2801" t="e">
        <v>#N/A</v>
      </c>
      <c r="R2801" t="str" cm="1">
        <f t="array" ref="R2801">INDEX($U$2:$U$6,ROUNDUP(K2801/$T$2,0))</f>
        <v>60-80%</v>
      </c>
      <c r="V2801">
        <v>0</v>
      </c>
    </row>
    <row r="2802" spans="1:22" x14ac:dyDescent="0.25">
      <c r="A2802" s="26">
        <v>1214</v>
      </c>
      <c r="B2802" s="96" t="s">
        <v>2075</v>
      </c>
      <c r="C2802">
        <v>83692105</v>
      </c>
      <c r="D2802" t="s">
        <v>1980</v>
      </c>
      <c r="E2802">
        <v>8840.5785571237593</v>
      </c>
      <c r="F2802">
        <f t="shared" si="325"/>
        <v>5.4944552872117836</v>
      </c>
      <c r="G2802" s="27">
        <v>81</v>
      </c>
      <c r="H2802">
        <f t="shared" si="326"/>
        <v>4.2738275232816376E-3</v>
      </c>
      <c r="I2802">
        <f t="shared" si="327"/>
        <v>2.3482354231926038E-2</v>
      </c>
      <c r="J2802" s="97">
        <v>2.8990560780155602E-4</v>
      </c>
      <c r="K2802" s="98">
        <v>2801</v>
      </c>
      <c r="L2802">
        <f t="shared" si="328"/>
        <v>25029.150289652011</v>
      </c>
      <c r="M2802">
        <f t="shared" si="329"/>
        <v>1.2911332310679731</v>
      </c>
      <c r="N2802" t="e">
        <f t="shared" si="330"/>
        <v>#N/A</v>
      </c>
      <c r="O2802" t="str">
        <f t="shared" si="331"/>
        <v>NA</v>
      </c>
      <c r="P2802" t="e">
        <v>#N/A</v>
      </c>
      <c r="Q2802" t="e">
        <v>#N/A</v>
      </c>
      <c r="R2802" t="str" cm="1">
        <f t="array" ref="R2802">INDEX($U$2:$U$6,ROUNDUP(K2802/$T$2,0))</f>
        <v>60-80%</v>
      </c>
      <c r="V2802">
        <v>0</v>
      </c>
    </row>
    <row r="2803" spans="1:22" x14ac:dyDescent="0.25">
      <c r="A2803" s="26">
        <v>6981</v>
      </c>
      <c r="B2803" s="96" t="s">
        <v>3346</v>
      </c>
      <c r="C2803">
        <v>24101101</v>
      </c>
      <c r="D2803" t="s">
        <v>1328</v>
      </c>
      <c r="E2803">
        <v>0</v>
      </c>
      <c r="F2803">
        <f t="shared" si="325"/>
        <v>0</v>
      </c>
      <c r="G2803" s="27">
        <v>21</v>
      </c>
      <c r="H2803" t="e">
        <f t="shared" si="326"/>
        <v>#DIV/0!</v>
      </c>
      <c r="I2803">
        <f t="shared" si="327"/>
        <v>5.9462852581573774E-3</v>
      </c>
      <c r="J2803" s="97">
        <v>2.8315644086463702E-4</v>
      </c>
      <c r="K2803" s="98">
        <v>2802</v>
      </c>
      <c r="L2803">
        <f t="shared" si="328"/>
        <v>25029.150289652011</v>
      </c>
      <c r="M2803">
        <f t="shared" si="329"/>
        <v>1.2851869458098157</v>
      </c>
      <c r="N2803" t="e">
        <f t="shared" si="330"/>
        <v>#N/A</v>
      </c>
      <c r="O2803" t="str">
        <f t="shared" si="331"/>
        <v>NA</v>
      </c>
      <c r="P2803" t="e">
        <v>#N/A</v>
      </c>
      <c r="Q2803" t="e">
        <v>#N/A</v>
      </c>
      <c r="R2803" t="str" cm="1">
        <f t="array" ref="R2803">INDEX($U$2:$U$6,ROUNDUP(K2803/$T$2,0))</f>
        <v>60-80%</v>
      </c>
      <c r="V2803">
        <v>0</v>
      </c>
    </row>
    <row r="2804" spans="1:22" x14ac:dyDescent="0.25">
      <c r="A2804" s="26">
        <v>5899</v>
      </c>
      <c r="B2804" s="96" t="s">
        <v>2383</v>
      </c>
      <c r="C2804">
        <v>102541101</v>
      </c>
      <c r="D2804" t="s">
        <v>362</v>
      </c>
      <c r="E2804">
        <v>16804.165980010999</v>
      </c>
      <c r="F2804">
        <f t="shared" si="325"/>
        <v>10.443857041647608</v>
      </c>
      <c r="G2804" s="27">
        <v>59</v>
      </c>
      <c r="H2804">
        <f t="shared" si="326"/>
        <v>1.5979803296225987E-3</v>
      </c>
      <c r="I2804">
        <f t="shared" si="327"/>
        <v>1.6689078117943342E-2</v>
      </c>
      <c r="J2804" s="97">
        <v>2.82865730812599E-4</v>
      </c>
      <c r="K2804" s="98">
        <v>2803</v>
      </c>
      <c r="L2804">
        <f t="shared" si="328"/>
        <v>25039.594146693657</v>
      </c>
      <c r="M2804">
        <f t="shared" si="329"/>
        <v>1.2684978676918723</v>
      </c>
      <c r="N2804" t="e">
        <f t="shared" si="330"/>
        <v>#N/A</v>
      </c>
      <c r="O2804" t="str">
        <f t="shared" si="331"/>
        <v>NA</v>
      </c>
      <c r="P2804" t="e">
        <v>#N/A</v>
      </c>
      <c r="Q2804" t="e">
        <v>#N/A</v>
      </c>
      <c r="R2804" t="str" cm="1">
        <f t="array" ref="R2804">INDEX($U$2:$U$6,ROUNDUP(K2804/$T$2,0))</f>
        <v>60-80%</v>
      </c>
      <c r="V2804">
        <v>0</v>
      </c>
    </row>
    <row r="2805" spans="1:22" x14ac:dyDescent="0.25">
      <c r="A2805" s="26">
        <v>7108</v>
      </c>
      <c r="B2805" s="96" t="s">
        <v>3505</v>
      </c>
      <c r="C2805">
        <v>182731102</v>
      </c>
      <c r="D2805" t="s">
        <v>2610</v>
      </c>
      <c r="E2805">
        <v>5799.1689851668898</v>
      </c>
      <c r="F2805">
        <f t="shared" si="325"/>
        <v>3.6042069516264075</v>
      </c>
      <c r="G2805" s="27">
        <v>84</v>
      </c>
      <c r="H2805">
        <f t="shared" si="326"/>
        <v>6.5585838371786283E-3</v>
      </c>
      <c r="I2805">
        <f t="shared" si="327"/>
        <v>2.363849345878381E-2</v>
      </c>
      <c r="J2805" s="97">
        <v>2.8141063641409298E-4</v>
      </c>
      <c r="K2805" s="98">
        <v>2804</v>
      </c>
      <c r="L2805">
        <f t="shared" si="328"/>
        <v>25043.198353645283</v>
      </c>
      <c r="M2805">
        <f t="shared" si="329"/>
        <v>1.2448593742330885</v>
      </c>
      <c r="N2805" t="e">
        <f t="shared" si="330"/>
        <v>#N/A</v>
      </c>
      <c r="O2805" t="str">
        <f t="shared" si="331"/>
        <v>NA</v>
      </c>
      <c r="P2805" t="e">
        <v>#N/A</v>
      </c>
      <c r="Q2805" t="e">
        <v>#N/A</v>
      </c>
      <c r="R2805" t="str" cm="1">
        <f t="array" ref="R2805">INDEX($U$2:$U$6,ROUNDUP(K2805/$T$2,0))</f>
        <v>60-80%</v>
      </c>
      <c r="V2805">
        <v>0</v>
      </c>
    </row>
    <row r="2806" spans="1:22" x14ac:dyDescent="0.25">
      <c r="A2806" s="26">
        <v>5988</v>
      </c>
      <c r="B2806" s="96" t="s">
        <v>5153</v>
      </c>
      <c r="C2806">
        <v>162831702</v>
      </c>
      <c r="D2806" t="s">
        <v>4442</v>
      </c>
      <c r="E2806">
        <v>6859.8350192722801</v>
      </c>
      <c r="F2806">
        <f t="shared" si="325"/>
        <v>4.2634151766763706</v>
      </c>
      <c r="G2806" s="27">
        <v>59</v>
      </c>
      <c r="H2806">
        <f t="shared" si="326"/>
        <v>3.8649294625742558E-3</v>
      </c>
      <c r="I2806">
        <f t="shared" si="327"/>
        <v>1.6477798927522731E-2</v>
      </c>
      <c r="J2806" s="97">
        <v>2.7928472758513101E-4</v>
      </c>
      <c r="K2806" s="98">
        <v>2805</v>
      </c>
      <c r="L2806">
        <f t="shared" si="328"/>
        <v>25047.461768821959</v>
      </c>
      <c r="M2806">
        <f t="shared" si="329"/>
        <v>1.2283815753055658</v>
      </c>
      <c r="N2806" t="e">
        <f t="shared" si="330"/>
        <v>#N/A</v>
      </c>
      <c r="O2806" t="str">
        <f t="shared" si="331"/>
        <v>NA</v>
      </c>
      <c r="P2806" t="e">
        <v>#N/A</v>
      </c>
      <c r="Q2806" t="e">
        <v>#N/A</v>
      </c>
      <c r="R2806" t="str" cm="1">
        <f t="array" ref="R2806">INDEX($U$2:$U$6,ROUNDUP(K2806/$T$2,0))</f>
        <v>60-80%</v>
      </c>
      <c r="V2806">
        <v>0</v>
      </c>
    </row>
    <row r="2807" spans="1:22" x14ac:dyDescent="0.25">
      <c r="A2807" s="26">
        <v>5979</v>
      </c>
      <c r="B2807" s="96" t="s">
        <v>2537</v>
      </c>
      <c r="C2807">
        <v>43081101</v>
      </c>
      <c r="D2807" t="s">
        <v>1863</v>
      </c>
      <c r="E2807">
        <v>4246.8638286935602</v>
      </c>
      <c r="F2807">
        <f t="shared" si="325"/>
        <v>2.639443025912716</v>
      </c>
      <c r="G2807" s="27">
        <v>33</v>
      </c>
      <c r="H2807">
        <f t="shared" si="326"/>
        <v>3.4302729994438452E-3</v>
      </c>
      <c r="I2807">
        <f t="shared" si="327"/>
        <v>9.0540101453587506E-3</v>
      </c>
      <c r="J2807" s="97">
        <v>2.7436394379875E-4</v>
      </c>
      <c r="K2807" s="98">
        <v>2806</v>
      </c>
      <c r="L2807">
        <f t="shared" si="328"/>
        <v>25050.101211847872</v>
      </c>
      <c r="M2807">
        <f t="shared" si="329"/>
        <v>1.2193275651602071</v>
      </c>
      <c r="N2807" t="e">
        <f t="shared" si="330"/>
        <v>#N/A</v>
      </c>
      <c r="O2807" t="str">
        <f t="shared" si="331"/>
        <v>NA</v>
      </c>
      <c r="P2807" t="e">
        <v>#N/A</v>
      </c>
      <c r="Q2807" t="e">
        <v>#N/A</v>
      </c>
      <c r="R2807" t="str" cm="1">
        <f t="array" ref="R2807">INDEX($U$2:$U$6,ROUNDUP(K2807/$T$2,0))</f>
        <v>60-80%</v>
      </c>
      <c r="V2807">
        <v>0</v>
      </c>
    </row>
    <row r="2808" spans="1:22" x14ac:dyDescent="0.25">
      <c r="A2808" s="26">
        <v>760</v>
      </c>
      <c r="B2808" s="96" t="s">
        <v>2015</v>
      </c>
      <c r="C2808">
        <v>43081101</v>
      </c>
      <c r="D2808" t="s">
        <v>1863</v>
      </c>
      <c r="E2808">
        <v>16341.5936371401</v>
      </c>
      <c r="F2808">
        <f t="shared" si="325"/>
        <v>10.156366461864575</v>
      </c>
      <c r="G2808" s="27">
        <v>130</v>
      </c>
      <c r="H2808">
        <f t="shared" si="326"/>
        <v>3.5111316093938858E-3</v>
      </c>
      <c r="I2808">
        <f t="shared" si="327"/>
        <v>3.5660339320840652E-2</v>
      </c>
      <c r="J2808" s="97">
        <v>2.7431030246800501E-4</v>
      </c>
      <c r="K2808" s="98">
        <v>2807</v>
      </c>
      <c r="L2808">
        <f t="shared" si="328"/>
        <v>25060.257578309738</v>
      </c>
      <c r="M2808">
        <f t="shared" si="329"/>
        <v>1.1836672258393666</v>
      </c>
      <c r="N2808" t="e">
        <f t="shared" si="330"/>
        <v>#N/A</v>
      </c>
      <c r="O2808" t="str">
        <f t="shared" si="331"/>
        <v>NA</v>
      </c>
      <c r="P2808" t="e">
        <v>#N/A</v>
      </c>
      <c r="Q2808" t="e">
        <v>#N/A</v>
      </c>
      <c r="R2808" t="str" cm="1">
        <f t="array" ref="R2808">INDEX($U$2:$U$6,ROUNDUP(K2808/$T$2,0))</f>
        <v>60-80%</v>
      </c>
      <c r="V2808">
        <v>0</v>
      </c>
    </row>
    <row r="2809" spans="1:22" x14ac:dyDescent="0.25">
      <c r="A2809" s="26">
        <v>1378</v>
      </c>
      <c r="B2809" s="96" t="s">
        <v>5154</v>
      </c>
      <c r="C2809">
        <v>102831105</v>
      </c>
      <c r="D2809" t="s">
        <v>2112</v>
      </c>
      <c r="E2809">
        <v>9822.6917614627691</v>
      </c>
      <c r="F2809">
        <f t="shared" si="325"/>
        <v>6.1048426112260836</v>
      </c>
      <c r="G2809" s="27">
        <v>86</v>
      </c>
      <c r="H2809">
        <f t="shared" si="326"/>
        <v>3.7890266306742841E-3</v>
      </c>
      <c r="I2809">
        <f t="shared" si="327"/>
        <v>2.3131411230010765E-2</v>
      </c>
      <c r="J2809" s="97">
        <v>2.6896989802338101E-4</v>
      </c>
      <c r="K2809" s="98">
        <v>2808</v>
      </c>
      <c r="L2809">
        <f t="shared" si="328"/>
        <v>25066.362420920963</v>
      </c>
      <c r="M2809">
        <f t="shared" si="329"/>
        <v>1.1605358146093558</v>
      </c>
      <c r="N2809" t="e">
        <f t="shared" si="330"/>
        <v>#N/A</v>
      </c>
      <c r="O2809" t="str">
        <f t="shared" si="331"/>
        <v>NA</v>
      </c>
      <c r="P2809" t="e">
        <v>#N/A</v>
      </c>
      <c r="Q2809" t="e">
        <v>#N/A</v>
      </c>
      <c r="R2809" t="str" cm="1">
        <f t="array" ref="R2809">INDEX($U$2:$U$6,ROUNDUP(K2809/$T$2,0))</f>
        <v>60-80%</v>
      </c>
      <c r="V2809">
        <v>0</v>
      </c>
    </row>
    <row r="2810" spans="1:22" x14ac:dyDescent="0.25">
      <c r="A2810" s="26">
        <v>4711</v>
      </c>
      <c r="B2810" s="96" t="s">
        <v>5155</v>
      </c>
      <c r="C2810">
        <v>14692102</v>
      </c>
      <c r="D2810" t="s">
        <v>2696</v>
      </c>
      <c r="E2810">
        <v>1135.4020205126001</v>
      </c>
      <c r="F2810">
        <f t="shared" si="325"/>
        <v>0.70565694251870736</v>
      </c>
      <c r="G2810" s="27">
        <v>23</v>
      </c>
      <c r="H2810">
        <f t="shared" si="326"/>
        <v>8.6483171833365673E-3</v>
      </c>
      <c r="I2810">
        <f t="shared" si="327"/>
        <v>6.1027450615252811E-3</v>
      </c>
      <c r="J2810" s="97">
        <v>2.6533674180544701E-4</v>
      </c>
      <c r="K2810" s="98">
        <v>2809</v>
      </c>
      <c r="L2810">
        <f t="shared" si="328"/>
        <v>25067.068077863481</v>
      </c>
      <c r="M2810">
        <f t="shared" si="329"/>
        <v>1.1544330695478306</v>
      </c>
      <c r="N2810" t="e">
        <f t="shared" si="330"/>
        <v>#N/A</v>
      </c>
      <c r="O2810" t="str">
        <f t="shared" si="331"/>
        <v>NA</v>
      </c>
      <c r="P2810" t="e">
        <v>#N/A</v>
      </c>
      <c r="Q2810" t="e">
        <v>#N/A</v>
      </c>
      <c r="R2810" t="str" cm="1">
        <f t="array" ref="R2810">INDEX($U$2:$U$6,ROUNDUP(K2810/$T$2,0))</f>
        <v>60-80%</v>
      </c>
      <c r="V2810">
        <v>0</v>
      </c>
    </row>
    <row r="2811" spans="1:22" x14ac:dyDescent="0.25">
      <c r="A2811" s="26">
        <v>534</v>
      </c>
      <c r="B2811" s="96" t="s">
        <v>2798</v>
      </c>
      <c r="C2811">
        <v>162821702</v>
      </c>
      <c r="D2811" t="s">
        <v>1524</v>
      </c>
      <c r="E2811">
        <v>10929.440559496999</v>
      </c>
      <c r="F2811">
        <f t="shared" si="325"/>
        <v>6.7926914602218762</v>
      </c>
      <c r="G2811" s="27">
        <v>99</v>
      </c>
      <c r="H2811">
        <f t="shared" si="326"/>
        <v>3.8356989999671549E-3</v>
      </c>
      <c r="I2811">
        <f t="shared" si="327"/>
        <v>2.6054719841058484E-2</v>
      </c>
      <c r="J2811" s="97">
        <v>2.6317898829352003E-4</v>
      </c>
      <c r="K2811" s="98">
        <v>2810</v>
      </c>
      <c r="L2811">
        <f t="shared" si="328"/>
        <v>25073.860769323703</v>
      </c>
      <c r="M2811">
        <f t="shared" si="329"/>
        <v>1.1283783497067721</v>
      </c>
      <c r="N2811" t="e">
        <f t="shared" si="330"/>
        <v>#N/A</v>
      </c>
      <c r="O2811" t="str">
        <f t="shared" si="331"/>
        <v>NA</v>
      </c>
      <c r="P2811" t="e">
        <v>#N/A</v>
      </c>
      <c r="Q2811" t="e">
        <v>#N/A</v>
      </c>
      <c r="R2811" t="str" cm="1">
        <f t="array" ref="R2811">INDEX($U$2:$U$6,ROUNDUP(K2811/$T$2,0))</f>
        <v>60-80%</v>
      </c>
      <c r="V2811">
        <v>0</v>
      </c>
    </row>
    <row r="2812" spans="1:22" x14ac:dyDescent="0.25">
      <c r="A2812" s="26">
        <v>956</v>
      </c>
      <c r="B2812" s="96" t="s">
        <v>5156</v>
      </c>
      <c r="C2812">
        <v>83252106</v>
      </c>
      <c r="D2812" t="s">
        <v>1554</v>
      </c>
      <c r="E2812">
        <v>8502.7440756054293</v>
      </c>
      <c r="F2812">
        <f t="shared" si="325"/>
        <v>5.2844897921724234</v>
      </c>
      <c r="G2812" s="27">
        <v>115</v>
      </c>
      <c r="H2812">
        <f t="shared" si="326"/>
        <v>5.6352293703527921E-3</v>
      </c>
      <c r="I2812">
        <f t="shared" si="327"/>
        <v>2.9779312084179565E-2</v>
      </c>
      <c r="J2812" s="97">
        <v>2.58950539862431E-4</v>
      </c>
      <c r="K2812" s="98">
        <v>2811</v>
      </c>
      <c r="L2812">
        <f t="shared" si="328"/>
        <v>25079.145259115874</v>
      </c>
      <c r="M2812">
        <f t="shared" si="329"/>
        <v>1.0985990376225925</v>
      </c>
      <c r="N2812" t="e">
        <f t="shared" si="330"/>
        <v>#N/A</v>
      </c>
      <c r="O2812" t="str">
        <f t="shared" si="331"/>
        <v>NA</v>
      </c>
      <c r="P2812" t="e">
        <v>#N/A</v>
      </c>
      <c r="Q2812" t="e">
        <v>#N/A</v>
      </c>
      <c r="R2812" t="str" cm="1">
        <f t="array" ref="R2812">INDEX($U$2:$U$6,ROUNDUP(K2812/$T$2,0))</f>
        <v>60-80%</v>
      </c>
      <c r="V2812">
        <v>0</v>
      </c>
    </row>
    <row r="2813" spans="1:22" x14ac:dyDescent="0.25">
      <c r="A2813" s="26">
        <v>832</v>
      </c>
      <c r="B2813" s="96" t="s">
        <v>2827</v>
      </c>
      <c r="C2813">
        <v>14161101</v>
      </c>
      <c r="D2813" t="s">
        <v>2826</v>
      </c>
      <c r="E2813">
        <v>10341.5361418795</v>
      </c>
      <c r="F2813">
        <f t="shared" si="325"/>
        <v>6.4273064896702925</v>
      </c>
      <c r="G2813" s="27">
        <v>91</v>
      </c>
      <c r="H2813">
        <f t="shared" si="326"/>
        <v>3.6485366243396884E-3</v>
      </c>
      <c r="I2813">
        <f t="shared" si="327"/>
        <v>2.3450263123418223E-2</v>
      </c>
      <c r="J2813" s="97">
        <v>2.5769519915844202E-4</v>
      </c>
      <c r="K2813" s="98">
        <v>2812</v>
      </c>
      <c r="L2813">
        <f t="shared" si="328"/>
        <v>25085.572565605544</v>
      </c>
      <c r="M2813">
        <f t="shared" si="329"/>
        <v>1.0751487744991743</v>
      </c>
      <c r="N2813" t="e">
        <f t="shared" si="330"/>
        <v>#N/A</v>
      </c>
      <c r="O2813" t="str">
        <f t="shared" si="331"/>
        <v>NA</v>
      </c>
      <c r="P2813" t="e">
        <v>#N/A</v>
      </c>
      <c r="Q2813" t="e">
        <v>#N/A</v>
      </c>
      <c r="R2813" t="str" cm="1">
        <f t="array" ref="R2813">INDEX($U$2:$U$6,ROUNDUP(K2813/$T$2,0))</f>
        <v>60-80%</v>
      </c>
      <c r="V2813">
        <v>0</v>
      </c>
    </row>
    <row r="2814" spans="1:22" x14ac:dyDescent="0.25">
      <c r="A2814" s="26">
        <v>5459</v>
      </c>
      <c r="B2814" s="96" t="s">
        <v>5157</v>
      </c>
      <c r="C2814">
        <v>102831106</v>
      </c>
      <c r="D2814" t="s">
        <v>2994</v>
      </c>
      <c r="E2814">
        <v>7472.6669501383403</v>
      </c>
      <c r="F2814">
        <f t="shared" si="325"/>
        <v>4.6442926974135119</v>
      </c>
      <c r="G2814" s="27">
        <v>53</v>
      </c>
      <c r="H2814">
        <f t="shared" si="326"/>
        <v>2.8038818672202082E-3</v>
      </c>
      <c r="I2814">
        <f t="shared" si="327"/>
        <v>1.3022048080340975E-2</v>
      </c>
      <c r="J2814" s="97">
        <v>2.4569902038379198E-4</v>
      </c>
      <c r="K2814" s="98">
        <v>2813</v>
      </c>
      <c r="L2814">
        <f t="shared" si="328"/>
        <v>25090.216858302956</v>
      </c>
      <c r="M2814">
        <f t="shared" si="329"/>
        <v>1.0621267264188334</v>
      </c>
      <c r="N2814" t="e">
        <f t="shared" si="330"/>
        <v>#N/A</v>
      </c>
      <c r="O2814" t="str">
        <f t="shared" si="331"/>
        <v>NA</v>
      </c>
      <c r="P2814" t="e">
        <v>#N/A</v>
      </c>
      <c r="Q2814" t="e">
        <v>#N/A</v>
      </c>
      <c r="R2814" t="str" cm="1">
        <f t="array" ref="R2814">INDEX($U$2:$U$6,ROUNDUP(K2814/$T$2,0))</f>
        <v>60-80%</v>
      </c>
      <c r="V2814">
        <v>0</v>
      </c>
    </row>
    <row r="2815" spans="1:22" x14ac:dyDescent="0.25">
      <c r="A2815" s="26">
        <v>8168</v>
      </c>
      <c r="B2815" s="96" t="s">
        <v>2635</v>
      </c>
      <c r="C2815">
        <v>42491102</v>
      </c>
      <c r="D2815" t="s">
        <v>2634</v>
      </c>
      <c r="E2815">
        <v>2502.9293211848699</v>
      </c>
      <c r="F2815">
        <f t="shared" si="325"/>
        <v>1.5555806843908451</v>
      </c>
      <c r="G2815" s="27">
        <v>28</v>
      </c>
      <c r="H2815">
        <f t="shared" si="326"/>
        <v>4.4055573896213986E-3</v>
      </c>
      <c r="I2815">
        <f t="shared" si="327"/>
        <v>6.8531999792703999E-3</v>
      </c>
      <c r="J2815" s="97">
        <v>2.4475714211680001E-4</v>
      </c>
      <c r="K2815" s="98">
        <v>2814</v>
      </c>
      <c r="L2815">
        <f t="shared" si="328"/>
        <v>25091.772438987347</v>
      </c>
      <c r="M2815">
        <f t="shared" si="329"/>
        <v>1.055273526439563</v>
      </c>
      <c r="N2815" t="e">
        <f t="shared" si="330"/>
        <v>#N/A</v>
      </c>
      <c r="O2815" t="str">
        <f t="shared" si="331"/>
        <v>NA</v>
      </c>
      <c r="P2815" t="e">
        <v>#N/A</v>
      </c>
      <c r="Q2815" t="e">
        <v>#N/A</v>
      </c>
      <c r="R2815" t="str" cm="1">
        <f t="array" ref="R2815">INDEX($U$2:$U$6,ROUNDUP(K2815/$T$2,0))</f>
        <v>60-80%</v>
      </c>
      <c r="V2815">
        <v>0</v>
      </c>
    </row>
    <row r="2816" spans="1:22" x14ac:dyDescent="0.25">
      <c r="A2816" s="26">
        <v>2941</v>
      </c>
      <c r="B2816" s="96" t="s">
        <v>5158</v>
      </c>
      <c r="C2816">
        <v>152261103</v>
      </c>
      <c r="D2816" t="s">
        <v>1075</v>
      </c>
      <c r="E2816">
        <v>885.56123037185</v>
      </c>
      <c r="F2816">
        <f t="shared" si="325"/>
        <v>0.55037988214533873</v>
      </c>
      <c r="G2816" s="27">
        <v>109</v>
      </c>
      <c r="H2816">
        <f t="shared" si="326"/>
        <v>4.7988671390138578E-2</v>
      </c>
      <c r="I2816">
        <f t="shared" si="327"/>
        <v>2.641199930401586E-2</v>
      </c>
      <c r="J2816" s="97">
        <v>2.4231192022032899E-4</v>
      </c>
      <c r="K2816" s="98">
        <v>2815</v>
      </c>
      <c r="L2816">
        <f t="shared" si="328"/>
        <v>25092.322818869492</v>
      </c>
      <c r="M2816">
        <f t="shared" si="329"/>
        <v>1.028861527135547</v>
      </c>
      <c r="N2816" t="e">
        <f t="shared" si="330"/>
        <v>#N/A</v>
      </c>
      <c r="O2816" t="str">
        <f t="shared" si="331"/>
        <v>NA</v>
      </c>
      <c r="P2816" t="e">
        <v>#N/A</v>
      </c>
      <c r="Q2816" t="e">
        <v>#N/A</v>
      </c>
      <c r="R2816" t="str" cm="1">
        <f t="array" ref="R2816">INDEX($U$2:$U$6,ROUNDUP(K2816/$T$2,0))</f>
        <v>60-80%</v>
      </c>
      <c r="V2816">
        <v>0</v>
      </c>
    </row>
    <row r="2817" spans="1:22" x14ac:dyDescent="0.25">
      <c r="A2817" s="26">
        <v>5531</v>
      </c>
      <c r="B2817" s="96" t="s">
        <v>5159</v>
      </c>
      <c r="C2817">
        <v>192101101</v>
      </c>
      <c r="D2817" t="s">
        <v>1741</v>
      </c>
      <c r="E2817">
        <v>14267.671525326199</v>
      </c>
      <c r="F2817">
        <f t="shared" si="325"/>
        <v>8.8674154911909255</v>
      </c>
      <c r="G2817" s="27">
        <v>60</v>
      </c>
      <c r="H2817">
        <f t="shared" si="326"/>
        <v>1.6092882214623439E-3</v>
      </c>
      <c r="I2817">
        <f t="shared" si="327"/>
        <v>1.4270227304786281E-2</v>
      </c>
      <c r="J2817" s="97">
        <v>2.3783712174643801E-4</v>
      </c>
      <c r="K2817" s="98">
        <v>2816</v>
      </c>
      <c r="L2817">
        <f t="shared" si="328"/>
        <v>25101.190234360682</v>
      </c>
      <c r="M2817">
        <f t="shared" si="329"/>
        <v>1.0145912998307607</v>
      </c>
      <c r="N2817" t="e">
        <f t="shared" si="330"/>
        <v>#N/A</v>
      </c>
      <c r="O2817" t="str">
        <f t="shared" si="331"/>
        <v>NA</v>
      </c>
      <c r="P2817" t="e">
        <v>#N/A</v>
      </c>
      <c r="Q2817" t="e">
        <v>#N/A</v>
      </c>
      <c r="R2817" t="str" cm="1">
        <f t="array" ref="R2817">INDEX($U$2:$U$6,ROUNDUP(K2817/$T$2,0))</f>
        <v>60-80%</v>
      </c>
      <c r="V2817">
        <v>0</v>
      </c>
    </row>
    <row r="2818" spans="1:22" x14ac:dyDescent="0.25">
      <c r="A2818" s="26">
        <v>6907</v>
      </c>
      <c r="B2818" s="96" t="s">
        <v>2648</v>
      </c>
      <c r="C2818">
        <v>152481110</v>
      </c>
      <c r="D2818" t="s">
        <v>1612</v>
      </c>
      <c r="E2818">
        <v>6591.88857967678</v>
      </c>
      <c r="F2818">
        <f t="shared" si="325"/>
        <v>4.0968853820241016</v>
      </c>
      <c r="G2818" s="27">
        <v>55</v>
      </c>
      <c r="H2818">
        <f t="shared" si="326"/>
        <v>3.178284186423123E-3</v>
      </c>
      <c r="I2818">
        <f t="shared" si="327"/>
        <v>1.3021066023275256E-2</v>
      </c>
      <c r="J2818" s="97">
        <v>2.3674665496864101E-4</v>
      </c>
      <c r="K2818" s="98">
        <v>2817</v>
      </c>
      <c r="L2818">
        <f t="shared" si="328"/>
        <v>25105.287119742705</v>
      </c>
      <c r="M2818">
        <f t="shared" si="329"/>
        <v>1.0015702338074854</v>
      </c>
      <c r="N2818" t="e">
        <f t="shared" si="330"/>
        <v>#N/A</v>
      </c>
      <c r="O2818" t="str">
        <f t="shared" si="331"/>
        <v>NA</v>
      </c>
      <c r="P2818" t="e">
        <v>#N/A</v>
      </c>
      <c r="Q2818" t="e">
        <v>#N/A</v>
      </c>
      <c r="R2818" t="str" cm="1">
        <f t="array" ref="R2818">INDEX($U$2:$U$6,ROUNDUP(K2818/$T$2,0))</f>
        <v>60-80%</v>
      </c>
      <c r="V2818">
        <v>0</v>
      </c>
    </row>
    <row r="2819" spans="1:22" x14ac:dyDescent="0.25">
      <c r="A2819" s="26">
        <v>2877</v>
      </c>
      <c r="B2819" s="96" t="s">
        <v>3148</v>
      </c>
      <c r="C2819">
        <v>42811111</v>
      </c>
      <c r="D2819" t="s">
        <v>1030</v>
      </c>
      <c r="E2819">
        <v>2248.9875596696202</v>
      </c>
      <c r="F2819">
        <f t="shared" ref="F2819:F2882" si="332">E2819/1609</f>
        <v>1.3977548537412183</v>
      </c>
      <c r="G2819" s="27">
        <v>18</v>
      </c>
      <c r="H2819">
        <f t="shared" ref="H2819:H2882" si="333">I2819/F2819</f>
        <v>3.0334797035446452E-3</v>
      </c>
      <c r="I2819">
        <f t="shared" ref="I2819:I2882" si="334">IFERROR(J2819*G2819,0)</f>
        <v>4.2400609793550002E-3</v>
      </c>
      <c r="J2819" s="97">
        <v>2.355589432975E-4</v>
      </c>
      <c r="K2819" s="98">
        <v>2818</v>
      </c>
      <c r="L2819">
        <f t="shared" ref="L2819:L2882" si="335">L2818+F2819</f>
        <v>25106.684874596445</v>
      </c>
      <c r="M2819">
        <f t="shared" ref="M2819:M2882" si="336">M2818-I2819</f>
        <v>0.99733017282813041</v>
      </c>
      <c r="N2819" t="e">
        <f t="shared" ref="N2819:N2882" si="337">IF(B2819=O2819,M2819,NA())</f>
        <v>#N/A</v>
      </c>
      <c r="O2819" t="str">
        <f t="shared" ref="O2819:O2882" si="338">IFERROR(VLOOKUP(B2819,$AE$2:$AE$420,1,FALSE),"NA")</f>
        <v>NA</v>
      </c>
      <c r="P2819" t="e">
        <v>#N/A</v>
      </c>
      <c r="Q2819" t="e">
        <v>#N/A</v>
      </c>
      <c r="R2819" t="str" cm="1">
        <f t="array" ref="R2819">INDEX($U$2:$U$6,ROUNDUP(K2819/$T$2,0))</f>
        <v>60-80%</v>
      </c>
      <c r="V2819">
        <v>0</v>
      </c>
    </row>
    <row r="2820" spans="1:22" x14ac:dyDescent="0.25">
      <c r="A2820" s="26">
        <v>6347</v>
      </c>
      <c r="B2820" s="96" t="s">
        <v>3170</v>
      </c>
      <c r="C2820">
        <v>22811101</v>
      </c>
      <c r="D2820" t="s">
        <v>2974</v>
      </c>
      <c r="E2820">
        <v>0</v>
      </c>
      <c r="F2820">
        <f t="shared" si="332"/>
        <v>0</v>
      </c>
      <c r="G2820" s="27">
        <v>25</v>
      </c>
      <c r="H2820" t="e">
        <f t="shared" si="333"/>
        <v>#DIV/0!</v>
      </c>
      <c r="I2820">
        <f t="shared" si="334"/>
        <v>5.8507171793868501E-3</v>
      </c>
      <c r="J2820" s="97">
        <v>2.34028687175474E-4</v>
      </c>
      <c r="K2820" s="98">
        <v>2819</v>
      </c>
      <c r="L2820">
        <f t="shared" si="335"/>
        <v>25106.684874596445</v>
      </c>
      <c r="M2820">
        <f t="shared" si="336"/>
        <v>0.99147945564874351</v>
      </c>
      <c r="N2820" t="e">
        <f t="shared" si="337"/>
        <v>#N/A</v>
      </c>
      <c r="O2820" t="str">
        <f t="shared" si="338"/>
        <v>NA</v>
      </c>
      <c r="P2820" t="e">
        <v>#N/A</v>
      </c>
      <c r="Q2820" t="e">
        <v>#N/A</v>
      </c>
      <c r="R2820" t="str" cm="1">
        <f t="array" ref="R2820">INDEX($U$2:$U$6,ROUNDUP(K2820/$T$2,0))</f>
        <v>60-80%</v>
      </c>
      <c r="V2820">
        <v>0</v>
      </c>
    </row>
    <row r="2821" spans="1:22" x14ac:dyDescent="0.25">
      <c r="A2821" s="26">
        <v>1625</v>
      </c>
      <c r="B2821" s="96" t="s">
        <v>5160</v>
      </c>
      <c r="C2821">
        <v>182631105</v>
      </c>
      <c r="D2821" t="s">
        <v>2361</v>
      </c>
      <c r="E2821">
        <v>67.490625577183394</v>
      </c>
      <c r="F2821">
        <f t="shared" si="332"/>
        <v>4.1945696443246361E-2</v>
      </c>
      <c r="G2821" s="27">
        <v>43</v>
      </c>
      <c r="H2821">
        <f t="shared" si="333"/>
        <v>0.23782890146663208</v>
      </c>
      <c r="I2821">
        <f t="shared" si="334"/>
        <v>9.9758989063500978E-3</v>
      </c>
      <c r="J2821" s="97">
        <v>2.3199764898488599E-4</v>
      </c>
      <c r="K2821" s="98">
        <v>2820</v>
      </c>
      <c r="L2821">
        <f t="shared" si="335"/>
        <v>25106.72682029289</v>
      </c>
      <c r="M2821">
        <f t="shared" si="336"/>
        <v>0.98150355674239342</v>
      </c>
      <c r="N2821" t="e">
        <f t="shared" si="337"/>
        <v>#N/A</v>
      </c>
      <c r="O2821" t="str">
        <f t="shared" si="338"/>
        <v>NA</v>
      </c>
      <c r="P2821" t="e">
        <v>#N/A</v>
      </c>
      <c r="Q2821" t="e">
        <v>#N/A</v>
      </c>
      <c r="R2821" t="str" cm="1">
        <f t="array" ref="R2821">INDEX($U$2:$U$6,ROUNDUP(K2821/$T$2,0))</f>
        <v>60-80%</v>
      </c>
      <c r="V2821">
        <v>0</v>
      </c>
    </row>
    <row r="2822" spans="1:22" x14ac:dyDescent="0.25">
      <c r="A2822" s="26">
        <v>5409</v>
      </c>
      <c r="B2822" s="96" t="s">
        <v>5161</v>
      </c>
      <c r="C2822">
        <v>42011108</v>
      </c>
      <c r="D2822" t="s">
        <v>990</v>
      </c>
      <c r="E2822">
        <v>9469.8096918861593</v>
      </c>
      <c r="F2822">
        <f t="shared" si="332"/>
        <v>5.8855249794196141</v>
      </c>
      <c r="G2822" s="27">
        <v>102</v>
      </c>
      <c r="H2822">
        <f t="shared" si="333"/>
        <v>3.9900027335917068E-3</v>
      </c>
      <c r="I2822">
        <f t="shared" si="334"/>
        <v>2.3483260756506533E-2</v>
      </c>
      <c r="J2822" s="97">
        <v>2.30228046632417E-4</v>
      </c>
      <c r="K2822" s="98">
        <v>2821</v>
      </c>
      <c r="L2822">
        <f t="shared" si="335"/>
        <v>25112.612345272308</v>
      </c>
      <c r="M2822">
        <f t="shared" si="336"/>
        <v>0.95802029598588689</v>
      </c>
      <c r="N2822" t="e">
        <f t="shared" si="337"/>
        <v>#N/A</v>
      </c>
      <c r="O2822" t="str">
        <f t="shared" si="338"/>
        <v>NA</v>
      </c>
      <c r="P2822" t="e">
        <v>#N/A</v>
      </c>
      <c r="Q2822" t="e">
        <v>#N/A</v>
      </c>
      <c r="R2822" t="str" cm="1">
        <f t="array" ref="R2822">INDEX($U$2:$U$6,ROUNDUP(K2822/$T$2,0))</f>
        <v>60-80%</v>
      </c>
      <c r="V2822">
        <v>0</v>
      </c>
    </row>
    <row r="2823" spans="1:22" x14ac:dyDescent="0.25">
      <c r="A2823" s="26">
        <v>8271</v>
      </c>
      <c r="B2823" s="96" t="s">
        <v>5162</v>
      </c>
      <c r="C2823">
        <v>14161107</v>
      </c>
      <c r="D2823" t="s">
        <v>3465</v>
      </c>
      <c r="E2823">
        <v>152.03856011237099</v>
      </c>
      <c r="F2823">
        <f t="shared" si="332"/>
        <v>9.4492579311604097E-2</v>
      </c>
      <c r="G2823" s="27">
        <v>15</v>
      </c>
      <c r="H2823">
        <f t="shared" si="333"/>
        <v>3.6498103308507612E-2</v>
      </c>
      <c r="I2823">
        <f t="shared" si="334"/>
        <v>3.4487999216022752E-3</v>
      </c>
      <c r="J2823" s="97">
        <v>2.29919994773485E-4</v>
      </c>
      <c r="K2823" s="98">
        <v>2822</v>
      </c>
      <c r="L2823">
        <f t="shared" si="335"/>
        <v>25112.70683785162</v>
      </c>
      <c r="M2823">
        <f t="shared" si="336"/>
        <v>0.9545714960642846</v>
      </c>
      <c r="N2823" t="e">
        <f t="shared" si="337"/>
        <v>#N/A</v>
      </c>
      <c r="O2823" t="str">
        <f t="shared" si="338"/>
        <v>NA</v>
      </c>
      <c r="P2823" t="e">
        <v>#N/A</v>
      </c>
      <c r="Q2823" t="e">
        <v>#N/A</v>
      </c>
      <c r="R2823" t="str" cm="1">
        <f t="array" ref="R2823">INDEX($U$2:$U$6,ROUNDUP(K2823/$T$2,0))</f>
        <v>60-80%</v>
      </c>
      <c r="V2823">
        <v>0</v>
      </c>
    </row>
    <row r="2824" spans="1:22" x14ac:dyDescent="0.25">
      <c r="A2824" s="26">
        <v>10147</v>
      </c>
      <c r="B2824" s="96" t="s">
        <v>5163</v>
      </c>
      <c r="C2824">
        <v>43501103</v>
      </c>
      <c r="D2824" t="s">
        <v>4304</v>
      </c>
      <c r="E2824">
        <v>291.56378074900601</v>
      </c>
      <c r="F2824">
        <f t="shared" si="332"/>
        <v>0.18120806758794655</v>
      </c>
      <c r="G2824" s="27">
        <v>12</v>
      </c>
      <c r="H2824">
        <f t="shared" si="333"/>
        <v>1.5008098450665336E-2</v>
      </c>
      <c r="I2824">
        <f t="shared" si="334"/>
        <v>2.7195885184147202E-3</v>
      </c>
      <c r="J2824" s="97">
        <v>2.2663237653456001E-4</v>
      </c>
      <c r="K2824" s="98">
        <v>2823</v>
      </c>
      <c r="L2824">
        <f t="shared" si="335"/>
        <v>25112.888045919208</v>
      </c>
      <c r="M2824">
        <f t="shared" si="336"/>
        <v>0.9518519075458699</v>
      </c>
      <c r="N2824" t="e">
        <f t="shared" si="337"/>
        <v>#N/A</v>
      </c>
      <c r="O2824" t="str">
        <f t="shared" si="338"/>
        <v>NA</v>
      </c>
      <c r="P2824" t="e">
        <v>#N/A</v>
      </c>
      <c r="Q2824" t="e">
        <v>#N/A</v>
      </c>
      <c r="R2824" t="str" cm="1">
        <f t="array" ref="R2824">INDEX($U$2:$U$6,ROUNDUP(K2824/$T$2,0))</f>
        <v>60-80%</v>
      </c>
      <c r="V2824">
        <v>0</v>
      </c>
    </row>
    <row r="2825" spans="1:22" x14ac:dyDescent="0.25">
      <c r="A2825" s="26">
        <v>8566</v>
      </c>
      <c r="B2825" s="96" t="s">
        <v>5164</v>
      </c>
      <c r="C2825">
        <v>43491103</v>
      </c>
      <c r="D2825" t="s">
        <v>2748</v>
      </c>
      <c r="E2825">
        <v>451.73257590432002</v>
      </c>
      <c r="F2825">
        <f t="shared" si="332"/>
        <v>0.28075362082307026</v>
      </c>
      <c r="G2825" s="27">
        <v>11</v>
      </c>
      <c r="H2825">
        <f t="shared" si="333"/>
        <v>8.8341461734535633E-3</v>
      </c>
      <c r="I2825">
        <f t="shared" si="334"/>
        <v>2.4802185250773589E-3</v>
      </c>
      <c r="J2825" s="97">
        <v>2.25474411370669E-4</v>
      </c>
      <c r="K2825" s="98">
        <v>2824</v>
      </c>
      <c r="L2825">
        <f t="shared" si="335"/>
        <v>25113.168799540032</v>
      </c>
      <c r="M2825">
        <f t="shared" si="336"/>
        <v>0.9493716890207925</v>
      </c>
      <c r="N2825" t="e">
        <f t="shared" si="337"/>
        <v>#N/A</v>
      </c>
      <c r="O2825" t="str">
        <f t="shared" si="338"/>
        <v>NA</v>
      </c>
      <c r="P2825" t="e">
        <v>#N/A</v>
      </c>
      <c r="Q2825" t="e">
        <v>#N/A</v>
      </c>
      <c r="R2825" t="str" cm="1">
        <f t="array" ref="R2825">INDEX($U$2:$U$6,ROUNDUP(K2825/$T$2,0))</f>
        <v>60-80%</v>
      </c>
      <c r="V2825">
        <v>0</v>
      </c>
    </row>
    <row r="2826" spans="1:22" x14ac:dyDescent="0.25">
      <c r="A2826" s="26">
        <v>849</v>
      </c>
      <c r="B2826" s="96" t="s">
        <v>2509</v>
      </c>
      <c r="C2826">
        <v>162821702</v>
      </c>
      <c r="D2826" t="s">
        <v>1524</v>
      </c>
      <c r="E2826">
        <v>18746.468394131101</v>
      </c>
      <c r="F2826">
        <f t="shared" si="332"/>
        <v>11.65100583849043</v>
      </c>
      <c r="G2826" s="27">
        <v>168</v>
      </c>
      <c r="H2826">
        <f t="shared" si="333"/>
        <v>3.1790724852053102E-3</v>
      </c>
      <c r="I2826">
        <f t="shared" si="334"/>
        <v>3.7039392086111352E-2</v>
      </c>
      <c r="J2826" s="97">
        <v>2.2047257194113899E-4</v>
      </c>
      <c r="K2826" s="98">
        <v>2825</v>
      </c>
      <c r="L2826">
        <f t="shared" si="335"/>
        <v>25124.819805378524</v>
      </c>
      <c r="M2826">
        <f t="shared" si="336"/>
        <v>0.9123322969346811</v>
      </c>
      <c r="N2826" t="e">
        <f t="shared" si="337"/>
        <v>#N/A</v>
      </c>
      <c r="O2826" t="str">
        <f t="shared" si="338"/>
        <v>NA</v>
      </c>
      <c r="P2826" t="e">
        <v>#N/A</v>
      </c>
      <c r="Q2826" t="e">
        <v>#N/A</v>
      </c>
      <c r="R2826" t="str" cm="1">
        <f t="array" ref="R2826">INDEX($U$2:$U$6,ROUNDUP(K2826/$T$2,0))</f>
        <v>60-80%</v>
      </c>
      <c r="V2826">
        <v>0</v>
      </c>
    </row>
    <row r="2827" spans="1:22" x14ac:dyDescent="0.25">
      <c r="A2827" s="26">
        <v>3868</v>
      </c>
      <c r="B2827" s="96" t="s">
        <v>3384</v>
      </c>
      <c r="C2827">
        <v>182291101</v>
      </c>
      <c r="D2827" t="s">
        <v>3095</v>
      </c>
      <c r="E2827">
        <v>8438.7955302057107</v>
      </c>
      <c r="F2827">
        <f t="shared" si="332"/>
        <v>5.2447455128686826</v>
      </c>
      <c r="G2827" s="27">
        <v>126</v>
      </c>
      <c r="H2827">
        <f t="shared" si="333"/>
        <v>5.2259694586326627E-3</v>
      </c>
      <c r="I2827">
        <f t="shared" si="334"/>
        <v>2.7408879868552435E-2</v>
      </c>
      <c r="J2827" s="97">
        <v>2.17530792607559E-4</v>
      </c>
      <c r="K2827" s="98">
        <v>2826</v>
      </c>
      <c r="L2827">
        <f t="shared" si="335"/>
        <v>25130.064550891391</v>
      </c>
      <c r="M2827">
        <f t="shared" si="336"/>
        <v>0.88492341706612865</v>
      </c>
      <c r="N2827" t="e">
        <f t="shared" si="337"/>
        <v>#N/A</v>
      </c>
      <c r="O2827" t="str">
        <f t="shared" si="338"/>
        <v>NA</v>
      </c>
      <c r="P2827" t="e">
        <v>#N/A</v>
      </c>
      <c r="Q2827" t="e">
        <v>#N/A</v>
      </c>
      <c r="R2827" t="str" cm="1">
        <f t="array" ref="R2827">INDEX($U$2:$U$6,ROUNDUP(K2827/$T$2,0))</f>
        <v>60-80%</v>
      </c>
      <c r="V2827">
        <v>0</v>
      </c>
    </row>
    <row r="2828" spans="1:22" x14ac:dyDescent="0.25">
      <c r="A2828" s="26">
        <v>427</v>
      </c>
      <c r="B2828" s="96" t="s">
        <v>5165</v>
      </c>
      <c r="C2828">
        <v>42491101</v>
      </c>
      <c r="D2828" t="s">
        <v>2907</v>
      </c>
      <c r="E2828">
        <v>1691.5360193701499</v>
      </c>
      <c r="F2828">
        <f t="shared" si="332"/>
        <v>1.0512964694655997</v>
      </c>
      <c r="G2828" s="27">
        <v>32</v>
      </c>
      <c r="H2828">
        <f t="shared" si="333"/>
        <v>6.6070005729688018E-3</v>
      </c>
      <c r="I2828">
        <f t="shared" si="334"/>
        <v>6.9459163761192962E-3</v>
      </c>
      <c r="J2828" s="97">
        <v>2.1705988675372801E-4</v>
      </c>
      <c r="K2828" s="98">
        <v>2827</v>
      </c>
      <c r="L2828">
        <f t="shared" si="335"/>
        <v>25131.115847360856</v>
      </c>
      <c r="M2828">
        <f t="shared" si="336"/>
        <v>0.87797750069000935</v>
      </c>
      <c r="N2828" t="e">
        <f t="shared" si="337"/>
        <v>#N/A</v>
      </c>
      <c r="O2828" t="str">
        <f t="shared" si="338"/>
        <v>NA</v>
      </c>
      <c r="P2828" t="e">
        <v>#N/A</v>
      </c>
      <c r="Q2828" t="e">
        <v>#N/A</v>
      </c>
      <c r="R2828" t="str" cm="1">
        <f t="array" ref="R2828">INDEX($U$2:$U$6,ROUNDUP(K2828/$T$2,0))</f>
        <v>60-80%</v>
      </c>
      <c r="V2828">
        <v>0</v>
      </c>
    </row>
    <row r="2829" spans="1:22" x14ac:dyDescent="0.25">
      <c r="A2829" s="26">
        <v>4476</v>
      </c>
      <c r="B2829" s="96" t="s">
        <v>5166</v>
      </c>
      <c r="C2829">
        <v>42711102</v>
      </c>
      <c r="D2829" t="s">
        <v>703</v>
      </c>
      <c r="E2829">
        <v>622.31717071122898</v>
      </c>
      <c r="F2829">
        <f t="shared" si="332"/>
        <v>0.38677263561916031</v>
      </c>
      <c r="G2829" s="27">
        <v>20</v>
      </c>
      <c r="H2829">
        <f t="shared" si="333"/>
        <v>1.1013101402325852E-2</v>
      </c>
      <c r="I2829">
        <f t="shared" si="334"/>
        <v>4.2595662557186401E-3</v>
      </c>
      <c r="J2829" s="97">
        <v>2.1297831278593201E-4</v>
      </c>
      <c r="K2829" s="98">
        <v>2828</v>
      </c>
      <c r="L2829">
        <f t="shared" si="335"/>
        <v>25131.502619996474</v>
      </c>
      <c r="M2829">
        <f t="shared" si="336"/>
        <v>0.87371793443429069</v>
      </c>
      <c r="N2829" t="e">
        <f t="shared" si="337"/>
        <v>#N/A</v>
      </c>
      <c r="O2829" t="str">
        <f t="shared" si="338"/>
        <v>NA</v>
      </c>
      <c r="P2829" t="e">
        <v>#N/A</v>
      </c>
      <c r="Q2829" t="e">
        <v>#N/A</v>
      </c>
      <c r="R2829" t="str" cm="1">
        <f t="array" ref="R2829">INDEX($U$2:$U$6,ROUNDUP(K2829/$T$2,0))</f>
        <v>60-80%</v>
      </c>
      <c r="V2829">
        <v>0</v>
      </c>
    </row>
    <row r="2830" spans="1:22" x14ac:dyDescent="0.25">
      <c r="A2830" s="26">
        <v>1205</v>
      </c>
      <c r="B2830" s="96" t="s">
        <v>2437</v>
      </c>
      <c r="C2830">
        <v>163661702</v>
      </c>
      <c r="D2830" t="s">
        <v>1706</v>
      </c>
      <c r="E2830">
        <v>6501.5337750959397</v>
      </c>
      <c r="F2830">
        <f t="shared" si="332"/>
        <v>4.040729505963915</v>
      </c>
      <c r="G2830" s="27">
        <v>53</v>
      </c>
      <c r="H2830">
        <f t="shared" si="333"/>
        <v>2.7757350102924341E-3</v>
      </c>
      <c r="I2830">
        <f t="shared" si="334"/>
        <v>1.121599435682569E-2</v>
      </c>
      <c r="J2830" s="97">
        <v>2.1162253503444699E-4</v>
      </c>
      <c r="K2830" s="98">
        <v>2829</v>
      </c>
      <c r="L2830">
        <f t="shared" si="335"/>
        <v>25135.543349502437</v>
      </c>
      <c r="M2830">
        <f t="shared" si="336"/>
        <v>0.86250194007746495</v>
      </c>
      <c r="N2830" t="e">
        <f t="shared" si="337"/>
        <v>#N/A</v>
      </c>
      <c r="O2830" t="str">
        <f t="shared" si="338"/>
        <v>NA</v>
      </c>
      <c r="P2830" t="e">
        <v>#N/A</v>
      </c>
      <c r="Q2830" t="e">
        <v>#N/A</v>
      </c>
      <c r="R2830" t="str" cm="1">
        <f t="array" ref="R2830">INDEX($U$2:$U$6,ROUNDUP(K2830/$T$2,0))</f>
        <v>60-80%</v>
      </c>
      <c r="V2830">
        <v>0</v>
      </c>
    </row>
    <row r="2831" spans="1:22" x14ac:dyDescent="0.25">
      <c r="A2831" s="26">
        <v>61</v>
      </c>
      <c r="B2831" s="96" t="s">
        <v>3022</v>
      </c>
      <c r="C2831">
        <v>182771102</v>
      </c>
      <c r="D2831" t="s">
        <v>2312</v>
      </c>
      <c r="E2831">
        <v>997.94578076785501</v>
      </c>
      <c r="F2831">
        <f t="shared" si="332"/>
        <v>0.6202273342248944</v>
      </c>
      <c r="G2831" s="27">
        <v>40</v>
      </c>
      <c r="H2831">
        <f t="shared" si="333"/>
        <v>1.3603160821211671E-2</v>
      </c>
      <c r="I2831">
        <f t="shared" si="334"/>
        <v>8.4370521731726399E-3</v>
      </c>
      <c r="J2831" s="97">
        <v>2.1092630432931601E-4</v>
      </c>
      <c r="K2831" s="98">
        <v>2830</v>
      </c>
      <c r="L2831">
        <f t="shared" si="335"/>
        <v>25136.163576836661</v>
      </c>
      <c r="M2831">
        <f t="shared" si="336"/>
        <v>0.85406488790429236</v>
      </c>
      <c r="N2831" t="e">
        <f t="shared" si="337"/>
        <v>#N/A</v>
      </c>
      <c r="O2831" t="str">
        <f t="shared" si="338"/>
        <v>NA</v>
      </c>
      <c r="P2831" t="e">
        <v>#N/A</v>
      </c>
      <c r="Q2831" t="e">
        <v>#N/A</v>
      </c>
      <c r="R2831" t="str" cm="1">
        <f t="array" ref="R2831">INDEX($U$2:$U$6,ROUNDUP(K2831/$T$2,0))</f>
        <v>60-80%</v>
      </c>
      <c r="V2831">
        <v>0</v>
      </c>
    </row>
    <row r="2832" spans="1:22" x14ac:dyDescent="0.25">
      <c r="A2832" s="26">
        <v>189</v>
      </c>
      <c r="B2832" s="96" t="s">
        <v>2072</v>
      </c>
      <c r="C2832">
        <v>43081101</v>
      </c>
      <c r="D2832" t="s">
        <v>1863</v>
      </c>
      <c r="E2832">
        <v>23813.935757742998</v>
      </c>
      <c r="F2832">
        <f t="shared" si="332"/>
        <v>14.800457276409571</v>
      </c>
      <c r="G2832" s="27">
        <v>156</v>
      </c>
      <c r="H2832">
        <f t="shared" si="333"/>
        <v>2.2188111565300084E-3</v>
      </c>
      <c r="I2832">
        <f t="shared" si="334"/>
        <v>3.2839419726643296E-2</v>
      </c>
      <c r="J2832" s="97">
        <v>2.1050910081181601E-4</v>
      </c>
      <c r="K2832" s="98">
        <v>2831</v>
      </c>
      <c r="L2832">
        <f t="shared" si="335"/>
        <v>25150.964034113073</v>
      </c>
      <c r="M2832">
        <f t="shared" si="336"/>
        <v>0.82122546817764908</v>
      </c>
      <c r="N2832" t="e">
        <f t="shared" si="337"/>
        <v>#N/A</v>
      </c>
      <c r="O2832" t="str">
        <f t="shared" si="338"/>
        <v>NA</v>
      </c>
      <c r="P2832" t="e">
        <v>#N/A</v>
      </c>
      <c r="Q2832" t="e">
        <v>#N/A</v>
      </c>
      <c r="R2832" t="str" cm="1">
        <f t="array" ref="R2832">INDEX($U$2:$U$6,ROUNDUP(K2832/$T$2,0))</f>
        <v>60-80%</v>
      </c>
      <c r="V2832">
        <v>0</v>
      </c>
    </row>
    <row r="2833" spans="1:22" x14ac:dyDescent="0.25">
      <c r="A2833" s="26">
        <v>3166</v>
      </c>
      <c r="B2833" s="96" t="s">
        <v>2103</v>
      </c>
      <c r="C2833">
        <v>42031125</v>
      </c>
      <c r="D2833" t="s">
        <v>980</v>
      </c>
      <c r="E2833">
        <v>12282.9745054541</v>
      </c>
      <c r="F2833">
        <f t="shared" si="332"/>
        <v>7.6339182756085142</v>
      </c>
      <c r="G2833" s="27">
        <v>96</v>
      </c>
      <c r="H2833">
        <f t="shared" si="333"/>
        <v>2.6303367441458565E-3</v>
      </c>
      <c r="I2833">
        <f t="shared" si="334"/>
        <v>2.0079775742139649E-2</v>
      </c>
      <c r="J2833" s="97">
        <v>2.09164330647288E-4</v>
      </c>
      <c r="K2833" s="98">
        <v>2832</v>
      </c>
      <c r="L2833">
        <f t="shared" si="335"/>
        <v>25158.597952388682</v>
      </c>
      <c r="M2833">
        <f t="shared" si="336"/>
        <v>0.80114569243550937</v>
      </c>
      <c r="N2833" t="e">
        <f t="shared" si="337"/>
        <v>#N/A</v>
      </c>
      <c r="O2833" t="str">
        <f t="shared" si="338"/>
        <v>NA</v>
      </c>
      <c r="P2833" t="e">
        <v>#N/A</v>
      </c>
      <c r="Q2833" t="e">
        <v>#N/A</v>
      </c>
      <c r="R2833" t="str" cm="1">
        <f t="array" ref="R2833">INDEX($U$2:$U$6,ROUNDUP(K2833/$T$2,0))</f>
        <v>60-80%</v>
      </c>
      <c r="V2833">
        <v>0</v>
      </c>
    </row>
    <row r="2834" spans="1:22" x14ac:dyDescent="0.25">
      <c r="A2834" s="26">
        <v>6809</v>
      </c>
      <c r="B2834" s="96" t="s">
        <v>2943</v>
      </c>
      <c r="C2834">
        <v>12041112</v>
      </c>
      <c r="D2834" t="s">
        <v>2942</v>
      </c>
      <c r="E2834">
        <v>3963.0316217447498</v>
      </c>
      <c r="F2834">
        <f t="shared" si="332"/>
        <v>2.4630401626754193</v>
      </c>
      <c r="G2834" s="27">
        <v>54</v>
      </c>
      <c r="H2834">
        <f t="shared" si="333"/>
        <v>4.5664063399519506E-3</v>
      </c>
      <c r="I2834">
        <f t="shared" si="334"/>
        <v>1.1247242214397319E-2</v>
      </c>
      <c r="J2834" s="97">
        <v>2.0828226322957999E-4</v>
      </c>
      <c r="K2834" s="98">
        <v>2833</v>
      </c>
      <c r="L2834">
        <f t="shared" si="335"/>
        <v>25161.060992551356</v>
      </c>
      <c r="M2834">
        <f t="shared" si="336"/>
        <v>0.78989845022111205</v>
      </c>
      <c r="N2834" t="e">
        <f t="shared" si="337"/>
        <v>#N/A</v>
      </c>
      <c r="O2834" t="str">
        <f t="shared" si="338"/>
        <v>NA</v>
      </c>
      <c r="P2834" t="e">
        <v>#N/A</v>
      </c>
      <c r="Q2834" t="e">
        <v>#N/A</v>
      </c>
      <c r="R2834" t="str" cm="1">
        <f t="array" ref="R2834">INDEX($U$2:$U$6,ROUNDUP(K2834/$T$2,0))</f>
        <v>60-80%</v>
      </c>
      <c r="V2834">
        <v>0</v>
      </c>
    </row>
    <row r="2835" spans="1:22" x14ac:dyDescent="0.25">
      <c r="A2835" s="26">
        <v>4374</v>
      </c>
      <c r="B2835" s="96" t="s">
        <v>2672</v>
      </c>
      <c r="C2835">
        <v>182601103</v>
      </c>
      <c r="D2835" t="s">
        <v>2671</v>
      </c>
      <c r="E2835">
        <v>50.491590692326199</v>
      </c>
      <c r="F2835">
        <f t="shared" si="332"/>
        <v>3.1380727590010066E-2</v>
      </c>
      <c r="G2835" s="27">
        <v>14</v>
      </c>
      <c r="H2835">
        <f t="shared" si="333"/>
        <v>9.0907871377031477E-2</v>
      </c>
      <c r="I2835">
        <f t="shared" si="334"/>
        <v>2.8527551474702979E-3</v>
      </c>
      <c r="J2835" s="97">
        <v>2.03768224819307E-4</v>
      </c>
      <c r="K2835" s="98">
        <v>2834</v>
      </c>
      <c r="L2835">
        <f t="shared" si="335"/>
        <v>25161.092373278945</v>
      </c>
      <c r="M2835">
        <f t="shared" si="336"/>
        <v>0.78704569507364175</v>
      </c>
      <c r="N2835" t="e">
        <f t="shared" si="337"/>
        <v>#N/A</v>
      </c>
      <c r="O2835" t="str">
        <f t="shared" si="338"/>
        <v>NA</v>
      </c>
      <c r="P2835" t="e">
        <v>#N/A</v>
      </c>
      <c r="Q2835" t="e">
        <v>#N/A</v>
      </c>
      <c r="R2835" t="str" cm="1">
        <f t="array" ref="R2835">INDEX($U$2:$U$6,ROUNDUP(K2835/$T$2,0))</f>
        <v>60-80%</v>
      </c>
      <c r="V2835">
        <v>0</v>
      </c>
    </row>
    <row r="2836" spans="1:22" x14ac:dyDescent="0.25">
      <c r="A2836" s="26">
        <v>9957</v>
      </c>
      <c r="B2836" s="96" t="s">
        <v>5167</v>
      </c>
      <c r="C2836">
        <v>182222104</v>
      </c>
      <c r="D2836" t="s">
        <v>2960</v>
      </c>
      <c r="E2836">
        <v>26.034529474522198</v>
      </c>
      <c r="F2836">
        <f t="shared" si="332"/>
        <v>1.618056524208962E-2</v>
      </c>
      <c r="G2836" s="27">
        <v>2</v>
      </c>
      <c r="H2836">
        <f t="shared" si="333"/>
        <v>2.5164497331759947E-2</v>
      </c>
      <c r="I2836">
        <f t="shared" si="334"/>
        <v>4.0717579086093199E-4</v>
      </c>
      <c r="J2836" s="97">
        <v>2.03587895430466E-4</v>
      </c>
      <c r="K2836" s="98">
        <v>2835</v>
      </c>
      <c r="L2836">
        <f t="shared" si="335"/>
        <v>25161.108553844188</v>
      </c>
      <c r="M2836">
        <f t="shared" si="336"/>
        <v>0.78663851928278083</v>
      </c>
      <c r="N2836" t="e">
        <f t="shared" si="337"/>
        <v>#N/A</v>
      </c>
      <c r="O2836" t="str">
        <f t="shared" si="338"/>
        <v>NA</v>
      </c>
      <c r="P2836" t="e">
        <v>#N/A</v>
      </c>
      <c r="Q2836" t="e">
        <v>#N/A</v>
      </c>
      <c r="R2836" t="str" cm="1">
        <f t="array" ref="R2836">INDEX($U$2:$U$6,ROUNDUP(K2836/$T$2,0))</f>
        <v>60-80%</v>
      </c>
      <c r="V2836">
        <v>0</v>
      </c>
    </row>
    <row r="2837" spans="1:22" x14ac:dyDescent="0.25">
      <c r="A2837" s="26">
        <v>4818</v>
      </c>
      <c r="B2837" s="96" t="s">
        <v>3299</v>
      </c>
      <c r="C2837">
        <v>14161101</v>
      </c>
      <c r="D2837" t="s">
        <v>2826</v>
      </c>
      <c r="E2837">
        <v>4248.0139655319099</v>
      </c>
      <c r="F2837">
        <f t="shared" si="332"/>
        <v>2.6401578406040458</v>
      </c>
      <c r="G2837" s="27">
        <v>47</v>
      </c>
      <c r="H2837">
        <f t="shared" si="333"/>
        <v>3.6203001562858227E-3</v>
      </c>
      <c r="I2837">
        <f t="shared" si="334"/>
        <v>9.5581638429580677E-3</v>
      </c>
      <c r="J2837" s="97">
        <v>2.0336518814804399E-4</v>
      </c>
      <c r="K2837" s="98">
        <v>2836</v>
      </c>
      <c r="L2837">
        <f t="shared" si="335"/>
        <v>25163.748711684791</v>
      </c>
      <c r="M2837">
        <f t="shared" si="336"/>
        <v>0.77708035543982279</v>
      </c>
      <c r="N2837" t="e">
        <f t="shared" si="337"/>
        <v>#N/A</v>
      </c>
      <c r="O2837" t="str">
        <f t="shared" si="338"/>
        <v>NA</v>
      </c>
      <c r="P2837" t="e">
        <v>#N/A</v>
      </c>
      <c r="Q2837" t="e">
        <v>#N/A</v>
      </c>
      <c r="R2837" t="str" cm="1">
        <f t="array" ref="R2837">INDEX($U$2:$U$6,ROUNDUP(K2837/$T$2,0))</f>
        <v>60-80%</v>
      </c>
      <c r="V2837">
        <v>0</v>
      </c>
    </row>
    <row r="2838" spans="1:22" x14ac:dyDescent="0.25">
      <c r="A2838" s="26">
        <v>2856</v>
      </c>
      <c r="B2838" s="96" t="s">
        <v>1262</v>
      </c>
      <c r="C2838">
        <v>42011107</v>
      </c>
      <c r="D2838" t="s">
        <v>1261</v>
      </c>
      <c r="E2838">
        <v>20163.1011779256</v>
      </c>
      <c r="F2838">
        <f t="shared" si="332"/>
        <v>12.531448836498198</v>
      </c>
      <c r="G2838" s="27">
        <v>213</v>
      </c>
      <c r="H2838">
        <f t="shared" si="333"/>
        <v>3.449495108318542E-3</v>
      </c>
      <c r="I2838">
        <f t="shared" si="334"/>
        <v>4.322717146164462E-2</v>
      </c>
      <c r="J2838" s="97">
        <v>2.0294446695607801E-4</v>
      </c>
      <c r="K2838" s="98">
        <v>2837</v>
      </c>
      <c r="L2838">
        <f t="shared" si="335"/>
        <v>25176.280160521288</v>
      </c>
      <c r="M2838">
        <f t="shared" si="336"/>
        <v>0.73385318397817811</v>
      </c>
      <c r="N2838" t="e">
        <f t="shared" si="337"/>
        <v>#N/A</v>
      </c>
      <c r="O2838" t="str">
        <f t="shared" si="338"/>
        <v>NA</v>
      </c>
      <c r="P2838" t="e">
        <v>#N/A</v>
      </c>
      <c r="Q2838" t="e">
        <v>#N/A</v>
      </c>
      <c r="R2838" t="str" cm="1">
        <f t="array" ref="R2838">INDEX($U$2:$U$6,ROUNDUP(K2838/$T$2,0))</f>
        <v>60-80%</v>
      </c>
      <c r="V2838">
        <v>0</v>
      </c>
    </row>
    <row r="2839" spans="1:22" x14ac:dyDescent="0.25">
      <c r="A2839" s="26">
        <v>445</v>
      </c>
      <c r="B2839" s="96" t="s">
        <v>5168</v>
      </c>
      <c r="C2839">
        <v>42811112</v>
      </c>
      <c r="D2839" t="s">
        <v>976</v>
      </c>
      <c r="E2839">
        <v>5679.6302034888804</v>
      </c>
      <c r="F2839">
        <f t="shared" si="332"/>
        <v>3.5299131159035926</v>
      </c>
      <c r="G2839" s="27">
        <v>43</v>
      </c>
      <c r="H2839">
        <f t="shared" si="333"/>
        <v>2.451020721774584E-3</v>
      </c>
      <c r="I2839">
        <f t="shared" si="334"/>
        <v>8.6518901931435938E-3</v>
      </c>
      <c r="J2839" s="97">
        <v>2.01206748677758E-4</v>
      </c>
      <c r="K2839" s="98">
        <v>2838</v>
      </c>
      <c r="L2839">
        <f t="shared" si="335"/>
        <v>25179.810073637193</v>
      </c>
      <c r="M2839">
        <f t="shared" si="336"/>
        <v>0.72520129378503451</v>
      </c>
      <c r="N2839" t="e">
        <f t="shared" si="337"/>
        <v>#N/A</v>
      </c>
      <c r="O2839" t="str">
        <f t="shared" si="338"/>
        <v>NA</v>
      </c>
      <c r="P2839" t="e">
        <v>#N/A</v>
      </c>
      <c r="Q2839" t="e">
        <v>#N/A</v>
      </c>
      <c r="R2839" t="str" cm="1">
        <f t="array" ref="R2839">INDEX($U$2:$U$6,ROUNDUP(K2839/$T$2,0))</f>
        <v>60-80%</v>
      </c>
      <c r="V2839">
        <v>0</v>
      </c>
    </row>
    <row r="2840" spans="1:22" x14ac:dyDescent="0.25">
      <c r="A2840" s="26">
        <v>10280</v>
      </c>
      <c r="B2840" s="96" t="s">
        <v>5169</v>
      </c>
      <c r="C2840">
        <v>42491102</v>
      </c>
      <c r="D2840" t="s">
        <v>2634</v>
      </c>
      <c r="E2840">
        <v>941.93867793733</v>
      </c>
      <c r="F2840">
        <f t="shared" si="332"/>
        <v>0.58541869355955878</v>
      </c>
      <c r="G2840" s="27">
        <v>15</v>
      </c>
      <c r="H2840">
        <f t="shared" si="333"/>
        <v>5.0795025724866376E-3</v>
      </c>
      <c r="I2840">
        <f t="shared" si="334"/>
        <v>2.9736357599175452E-3</v>
      </c>
      <c r="J2840" s="97">
        <v>1.98242383994503E-4</v>
      </c>
      <c r="K2840" s="98">
        <v>2839</v>
      </c>
      <c r="L2840">
        <f t="shared" si="335"/>
        <v>25180.395492330754</v>
      </c>
      <c r="M2840">
        <f t="shared" si="336"/>
        <v>0.72222765802511701</v>
      </c>
      <c r="N2840" t="e">
        <f t="shared" si="337"/>
        <v>#N/A</v>
      </c>
      <c r="O2840" t="str">
        <f t="shared" si="338"/>
        <v>NA</v>
      </c>
      <c r="P2840" t="e">
        <v>#N/A</v>
      </c>
      <c r="Q2840" t="e">
        <v>#N/A</v>
      </c>
      <c r="R2840" t="str" cm="1">
        <f t="array" ref="R2840">INDEX($U$2:$U$6,ROUNDUP(K2840/$T$2,0))</f>
        <v>60-80%</v>
      </c>
      <c r="V2840">
        <v>0</v>
      </c>
    </row>
    <row r="2841" spans="1:22" x14ac:dyDescent="0.25">
      <c r="A2841" s="26">
        <v>1145</v>
      </c>
      <c r="B2841" s="96" t="s">
        <v>2166</v>
      </c>
      <c r="C2841">
        <v>42291101</v>
      </c>
      <c r="D2841" t="s">
        <v>1800</v>
      </c>
      <c r="E2841">
        <v>4658.8808384538697</v>
      </c>
      <c r="F2841">
        <f t="shared" si="332"/>
        <v>2.8955132619352826</v>
      </c>
      <c r="G2841" s="27">
        <v>34</v>
      </c>
      <c r="H2841">
        <f t="shared" si="333"/>
        <v>2.2975314092083259E-3</v>
      </c>
      <c r="I2841">
        <f t="shared" si="334"/>
        <v>6.6525326650755659E-3</v>
      </c>
      <c r="J2841" s="97">
        <v>1.9566272544339899E-4</v>
      </c>
      <c r="K2841" s="98">
        <v>2840</v>
      </c>
      <c r="L2841">
        <f t="shared" si="335"/>
        <v>25183.291005592688</v>
      </c>
      <c r="M2841">
        <f t="shared" si="336"/>
        <v>0.71557512536004142</v>
      </c>
      <c r="N2841" t="e">
        <f t="shared" si="337"/>
        <v>#N/A</v>
      </c>
      <c r="O2841" t="str">
        <f t="shared" si="338"/>
        <v>NA</v>
      </c>
      <c r="P2841" t="e">
        <v>#N/A</v>
      </c>
      <c r="Q2841" t="e">
        <v>#N/A</v>
      </c>
      <c r="R2841" t="str" cm="1">
        <f t="array" ref="R2841">INDEX($U$2:$U$6,ROUNDUP(K2841/$T$2,0))</f>
        <v>60-80%</v>
      </c>
      <c r="V2841">
        <v>0</v>
      </c>
    </row>
    <row r="2842" spans="1:22" x14ac:dyDescent="0.25">
      <c r="A2842" s="26">
        <v>6437</v>
      </c>
      <c r="B2842" s="96" t="s">
        <v>3910</v>
      </c>
      <c r="C2842">
        <v>102361101</v>
      </c>
      <c r="D2842" t="s">
        <v>2546</v>
      </c>
      <c r="E2842">
        <v>889.75803170843096</v>
      </c>
      <c r="F2842">
        <f t="shared" si="332"/>
        <v>0.55298821113016217</v>
      </c>
      <c r="G2842" s="27">
        <v>30</v>
      </c>
      <c r="H2842">
        <f t="shared" si="333"/>
        <v>1.050825741118523E-2</v>
      </c>
      <c r="I2842">
        <f t="shared" si="334"/>
        <v>5.8109424679065897E-3</v>
      </c>
      <c r="J2842" s="97">
        <v>1.93698082263553E-4</v>
      </c>
      <c r="K2842" s="98">
        <v>2841</v>
      </c>
      <c r="L2842">
        <f t="shared" si="335"/>
        <v>25183.843993803817</v>
      </c>
      <c r="M2842">
        <f t="shared" si="336"/>
        <v>0.70976418289213483</v>
      </c>
      <c r="N2842" t="e">
        <f t="shared" si="337"/>
        <v>#N/A</v>
      </c>
      <c r="O2842" t="str">
        <f t="shared" si="338"/>
        <v>NA</v>
      </c>
      <c r="P2842" t="e">
        <v>#N/A</v>
      </c>
      <c r="Q2842" t="e">
        <v>#N/A</v>
      </c>
      <c r="R2842" t="str" cm="1">
        <f t="array" ref="R2842">INDEX($U$2:$U$6,ROUNDUP(K2842/$T$2,0))</f>
        <v>60-80%</v>
      </c>
      <c r="V2842">
        <v>0</v>
      </c>
    </row>
    <row r="2843" spans="1:22" x14ac:dyDescent="0.25">
      <c r="A2843" s="26">
        <v>7381</v>
      </c>
      <c r="B2843" s="96" t="s">
        <v>5170</v>
      </c>
      <c r="C2843">
        <v>22811102</v>
      </c>
      <c r="D2843" t="s">
        <v>3138</v>
      </c>
      <c r="E2843">
        <v>570.68696506464096</v>
      </c>
      <c r="F2843">
        <f t="shared" si="332"/>
        <v>0.3546842542353269</v>
      </c>
      <c r="G2843" s="27">
        <v>26</v>
      </c>
      <c r="H2843">
        <f t="shared" si="333"/>
        <v>1.3990945552231453E-2</v>
      </c>
      <c r="I2843">
        <f t="shared" si="334"/>
        <v>4.9623680892402766E-3</v>
      </c>
      <c r="J2843" s="97">
        <v>1.9086031112462601E-4</v>
      </c>
      <c r="K2843" s="98">
        <v>2842</v>
      </c>
      <c r="L2843">
        <f t="shared" si="335"/>
        <v>25184.198678058052</v>
      </c>
      <c r="M2843">
        <f t="shared" si="336"/>
        <v>0.7048018148028945</v>
      </c>
      <c r="N2843" t="e">
        <f t="shared" si="337"/>
        <v>#N/A</v>
      </c>
      <c r="O2843" t="str">
        <f t="shared" si="338"/>
        <v>NA</v>
      </c>
      <c r="P2843" t="e">
        <v>#N/A</v>
      </c>
      <c r="Q2843" t="e">
        <v>#N/A</v>
      </c>
      <c r="R2843" t="str" cm="1">
        <f t="array" ref="R2843">INDEX($U$2:$U$6,ROUNDUP(K2843/$T$2,0))</f>
        <v>60-80%</v>
      </c>
      <c r="V2843">
        <v>0</v>
      </c>
    </row>
    <row r="2844" spans="1:22" x14ac:dyDescent="0.25">
      <c r="A2844" s="26">
        <v>5360</v>
      </c>
      <c r="B2844" s="96" t="s">
        <v>5171</v>
      </c>
      <c r="C2844">
        <v>14101105</v>
      </c>
      <c r="D2844" t="s">
        <v>967</v>
      </c>
      <c r="E2844">
        <v>1333.5261714676999</v>
      </c>
      <c r="F2844">
        <f t="shared" si="332"/>
        <v>0.82879190271454317</v>
      </c>
      <c r="G2844" s="27">
        <v>33</v>
      </c>
      <c r="H2844">
        <f t="shared" si="333"/>
        <v>7.5113635018871448E-3</v>
      </c>
      <c r="I2844">
        <f t="shared" si="334"/>
        <v>6.2253572487096205E-3</v>
      </c>
      <c r="J2844" s="97">
        <v>1.88647189354837E-4</v>
      </c>
      <c r="K2844" s="98">
        <v>2843</v>
      </c>
      <c r="L2844">
        <f t="shared" si="335"/>
        <v>25185.027469960765</v>
      </c>
      <c r="M2844">
        <f t="shared" si="336"/>
        <v>0.69857645755418485</v>
      </c>
      <c r="N2844" t="e">
        <f t="shared" si="337"/>
        <v>#N/A</v>
      </c>
      <c r="O2844" t="str">
        <f t="shared" si="338"/>
        <v>NA</v>
      </c>
      <c r="P2844" t="e">
        <v>#N/A</v>
      </c>
      <c r="Q2844" t="e">
        <v>#N/A</v>
      </c>
      <c r="R2844" t="str" cm="1">
        <f t="array" ref="R2844">INDEX($U$2:$U$6,ROUNDUP(K2844/$T$2,0))</f>
        <v>60-80%</v>
      </c>
      <c r="V2844">
        <v>0</v>
      </c>
    </row>
    <row r="2845" spans="1:22" x14ac:dyDescent="0.25">
      <c r="A2845" s="26">
        <v>1909</v>
      </c>
      <c r="B2845" s="96" t="s">
        <v>5172</v>
      </c>
      <c r="C2845">
        <v>13801104</v>
      </c>
      <c r="D2845" t="s">
        <v>2511</v>
      </c>
      <c r="E2845">
        <v>1538.3917155240599</v>
      </c>
      <c r="F2845">
        <f t="shared" si="332"/>
        <v>0.956116665956532</v>
      </c>
      <c r="G2845" s="27">
        <v>13</v>
      </c>
      <c r="H2845">
        <f t="shared" si="333"/>
        <v>2.4976453359367616E-3</v>
      </c>
      <c r="I2845">
        <f t="shared" si="334"/>
        <v>2.3880403313377391E-3</v>
      </c>
      <c r="J2845" s="97">
        <v>1.8369541010290299E-4</v>
      </c>
      <c r="K2845" s="98">
        <v>2844</v>
      </c>
      <c r="L2845">
        <f t="shared" si="335"/>
        <v>25185.98358662672</v>
      </c>
      <c r="M2845">
        <f t="shared" si="336"/>
        <v>0.69618841722284708</v>
      </c>
      <c r="N2845" t="e">
        <f t="shared" si="337"/>
        <v>#N/A</v>
      </c>
      <c r="O2845" t="str">
        <f t="shared" si="338"/>
        <v>NA</v>
      </c>
      <c r="P2845" t="e">
        <v>#N/A</v>
      </c>
      <c r="Q2845" t="e">
        <v>#N/A</v>
      </c>
      <c r="R2845" t="str" cm="1">
        <f t="array" ref="R2845">INDEX($U$2:$U$6,ROUNDUP(K2845/$T$2,0))</f>
        <v>60-80%</v>
      </c>
      <c r="V2845">
        <v>0</v>
      </c>
    </row>
    <row r="2846" spans="1:22" x14ac:dyDescent="0.25">
      <c r="A2846" s="26">
        <v>7663</v>
      </c>
      <c r="B2846" s="96" t="s">
        <v>5173</v>
      </c>
      <c r="C2846">
        <v>14671103</v>
      </c>
      <c r="D2846" t="s">
        <v>2502</v>
      </c>
      <c r="E2846">
        <v>6745.7700341976897</v>
      </c>
      <c r="F2846">
        <f t="shared" si="332"/>
        <v>4.1925233276554943</v>
      </c>
      <c r="G2846" s="27">
        <v>55</v>
      </c>
      <c r="H2846">
        <f t="shared" si="333"/>
        <v>2.364555020076198E-3</v>
      </c>
      <c r="I2846">
        <f t="shared" si="334"/>
        <v>9.9134520811943651E-3</v>
      </c>
      <c r="J2846" s="97">
        <v>1.80244583294443E-4</v>
      </c>
      <c r="K2846" s="98">
        <v>2845</v>
      </c>
      <c r="L2846">
        <f t="shared" si="335"/>
        <v>25190.176109954376</v>
      </c>
      <c r="M2846">
        <f t="shared" si="336"/>
        <v>0.68627496514165276</v>
      </c>
      <c r="N2846" t="e">
        <f t="shared" si="337"/>
        <v>#N/A</v>
      </c>
      <c r="O2846" t="str">
        <f t="shared" si="338"/>
        <v>NA</v>
      </c>
      <c r="P2846" t="e">
        <v>#N/A</v>
      </c>
      <c r="Q2846" t="e">
        <v>#N/A</v>
      </c>
      <c r="R2846" t="str" cm="1">
        <f t="array" ref="R2846">INDEX($U$2:$U$6,ROUNDUP(K2846/$T$2,0))</f>
        <v>60-80%</v>
      </c>
      <c r="V2846">
        <v>0</v>
      </c>
    </row>
    <row r="2847" spans="1:22" x14ac:dyDescent="0.25">
      <c r="A2847" s="26">
        <v>4846</v>
      </c>
      <c r="B2847" s="96" t="s">
        <v>5174</v>
      </c>
      <c r="C2847">
        <v>12350402</v>
      </c>
      <c r="D2847" t="s">
        <v>5175</v>
      </c>
      <c r="E2847">
        <v>10545.4352717003</v>
      </c>
      <c r="F2847">
        <f t="shared" si="332"/>
        <v>6.5540306225607834</v>
      </c>
      <c r="G2847" s="27">
        <v>91</v>
      </c>
      <c r="H2847">
        <f t="shared" si="333"/>
        <v>2.4877552838143014E-3</v>
      </c>
      <c r="I2847">
        <f t="shared" si="334"/>
        <v>1.6304824311556325E-2</v>
      </c>
      <c r="J2847" s="97">
        <v>1.7917389353358599E-4</v>
      </c>
      <c r="K2847" s="98">
        <v>2846</v>
      </c>
      <c r="L2847">
        <f t="shared" si="335"/>
        <v>25196.730140576936</v>
      </c>
      <c r="M2847">
        <f t="shared" si="336"/>
        <v>0.66997014083009643</v>
      </c>
      <c r="N2847" t="e">
        <f t="shared" si="337"/>
        <v>#N/A</v>
      </c>
      <c r="O2847" t="str">
        <f t="shared" si="338"/>
        <v>NA</v>
      </c>
      <c r="P2847" t="e">
        <v>#N/A</v>
      </c>
      <c r="Q2847" t="e">
        <v>#N/A</v>
      </c>
      <c r="R2847" t="str" cm="1">
        <f t="array" ref="R2847">INDEX($U$2:$U$6,ROUNDUP(K2847/$T$2,0))</f>
        <v>60-80%</v>
      </c>
      <c r="V2847">
        <v>0</v>
      </c>
    </row>
    <row r="2848" spans="1:22" x14ac:dyDescent="0.25">
      <c r="A2848" s="26">
        <v>6268</v>
      </c>
      <c r="B2848" s="96" t="s">
        <v>2603</v>
      </c>
      <c r="C2848">
        <v>163351702</v>
      </c>
      <c r="D2848" t="s">
        <v>1128</v>
      </c>
      <c r="E2848">
        <v>2988.98548688964</v>
      </c>
      <c r="F2848">
        <f t="shared" si="332"/>
        <v>1.8576665549345184</v>
      </c>
      <c r="G2848" s="27">
        <v>25</v>
      </c>
      <c r="H2848">
        <f t="shared" si="333"/>
        <v>2.3115709078233718E-3</v>
      </c>
      <c r="I2848">
        <f t="shared" si="334"/>
        <v>4.2941279648230999E-3</v>
      </c>
      <c r="J2848" s="97">
        <v>1.7176511859292399E-4</v>
      </c>
      <c r="K2848" s="98">
        <v>2847</v>
      </c>
      <c r="L2848">
        <f t="shared" si="335"/>
        <v>25198.587807131869</v>
      </c>
      <c r="M2848">
        <f t="shared" si="336"/>
        <v>0.66567601286527334</v>
      </c>
      <c r="N2848" t="e">
        <f t="shared" si="337"/>
        <v>#N/A</v>
      </c>
      <c r="O2848" t="str">
        <f t="shared" si="338"/>
        <v>NA</v>
      </c>
      <c r="P2848" t="e">
        <v>#N/A</v>
      </c>
      <c r="Q2848" t="e">
        <v>#N/A</v>
      </c>
      <c r="R2848" t="str" cm="1">
        <f t="array" ref="R2848">INDEX($U$2:$U$6,ROUNDUP(K2848/$T$2,0))</f>
        <v>60-80%</v>
      </c>
      <c r="V2848">
        <v>0</v>
      </c>
    </row>
    <row r="2849" spans="1:22" x14ac:dyDescent="0.25">
      <c r="A2849" s="26">
        <v>1067</v>
      </c>
      <c r="B2849" s="96" t="s">
        <v>5176</v>
      </c>
      <c r="C2849">
        <v>152261106</v>
      </c>
      <c r="D2849" t="s">
        <v>471</v>
      </c>
      <c r="E2849">
        <v>5193.0778135268101</v>
      </c>
      <c r="F2849">
        <f t="shared" si="332"/>
        <v>3.2275188399793722</v>
      </c>
      <c r="G2849" s="27">
        <v>38</v>
      </c>
      <c r="H2849">
        <f t="shared" si="333"/>
        <v>1.9676456460975839E-3</v>
      </c>
      <c r="I2849">
        <f t="shared" si="334"/>
        <v>6.3506133931833363E-3</v>
      </c>
      <c r="J2849" s="97">
        <v>1.67121405083772E-4</v>
      </c>
      <c r="K2849" s="98">
        <v>2848</v>
      </c>
      <c r="L2849">
        <f t="shared" si="335"/>
        <v>25201.815325971849</v>
      </c>
      <c r="M2849">
        <f t="shared" si="336"/>
        <v>0.65932539947209001</v>
      </c>
      <c r="N2849" t="e">
        <f t="shared" si="337"/>
        <v>#N/A</v>
      </c>
      <c r="O2849" t="str">
        <f t="shared" si="338"/>
        <v>NA</v>
      </c>
      <c r="P2849" t="e">
        <v>#N/A</v>
      </c>
      <c r="Q2849" t="e">
        <v>#N/A</v>
      </c>
      <c r="R2849" t="str" cm="1">
        <f t="array" ref="R2849">INDEX($U$2:$U$6,ROUNDUP(K2849/$T$2,0))</f>
        <v>60-80%</v>
      </c>
      <c r="V2849">
        <v>0</v>
      </c>
    </row>
    <row r="2850" spans="1:22" x14ac:dyDescent="0.25">
      <c r="A2850" s="26">
        <v>3874</v>
      </c>
      <c r="B2850" s="96" t="s">
        <v>5177</v>
      </c>
      <c r="C2850">
        <v>102831105</v>
      </c>
      <c r="D2850" t="s">
        <v>2112</v>
      </c>
      <c r="E2850">
        <v>18124.382602925201</v>
      </c>
      <c r="F2850">
        <f t="shared" si="332"/>
        <v>11.264377006168553</v>
      </c>
      <c r="G2850" s="27">
        <v>142</v>
      </c>
      <c r="H2850">
        <f t="shared" si="333"/>
        <v>2.0701257375352242E-3</v>
      </c>
      <c r="I2850">
        <f t="shared" si="334"/>
        <v>2.3318676757769496E-2</v>
      </c>
      <c r="J2850" s="97">
        <v>1.6421603350541899E-4</v>
      </c>
      <c r="K2850" s="98">
        <v>2849</v>
      </c>
      <c r="L2850">
        <f t="shared" si="335"/>
        <v>25213.079702978019</v>
      </c>
      <c r="M2850">
        <f t="shared" si="336"/>
        <v>0.63600672271432046</v>
      </c>
      <c r="N2850" t="e">
        <f t="shared" si="337"/>
        <v>#N/A</v>
      </c>
      <c r="O2850" t="str">
        <f t="shared" si="338"/>
        <v>NA</v>
      </c>
      <c r="P2850" t="e">
        <v>#N/A</v>
      </c>
      <c r="Q2850" t="e">
        <v>#N/A</v>
      </c>
      <c r="R2850" t="str" cm="1">
        <f t="array" ref="R2850">INDEX($U$2:$U$6,ROUNDUP(K2850/$T$2,0))</f>
        <v>60-80%</v>
      </c>
      <c r="V2850">
        <v>0</v>
      </c>
    </row>
    <row r="2851" spans="1:22" x14ac:dyDescent="0.25">
      <c r="A2851" s="26">
        <v>1686</v>
      </c>
      <c r="B2851" s="96" t="s">
        <v>2370</v>
      </c>
      <c r="C2851">
        <v>83622103</v>
      </c>
      <c r="D2851" t="s">
        <v>2085</v>
      </c>
      <c r="E2851">
        <v>21277.9249206485</v>
      </c>
      <c r="F2851">
        <f t="shared" si="332"/>
        <v>13.224316296238968</v>
      </c>
      <c r="G2851" s="27">
        <v>161</v>
      </c>
      <c r="H2851">
        <f t="shared" si="333"/>
        <v>1.9633638365971679E-3</v>
      </c>
      <c r="I2851">
        <f t="shared" si="334"/>
        <v>2.5964144379758188E-2</v>
      </c>
      <c r="J2851" s="97">
        <v>1.6126797751402601E-4</v>
      </c>
      <c r="K2851" s="98">
        <v>2850</v>
      </c>
      <c r="L2851">
        <f t="shared" si="335"/>
        <v>25226.304019274259</v>
      </c>
      <c r="M2851">
        <f t="shared" si="336"/>
        <v>0.61004257833456232</v>
      </c>
      <c r="N2851" t="e">
        <f t="shared" si="337"/>
        <v>#N/A</v>
      </c>
      <c r="O2851" t="str">
        <f t="shared" si="338"/>
        <v>NA</v>
      </c>
      <c r="P2851" t="e">
        <v>#N/A</v>
      </c>
      <c r="Q2851" t="e">
        <v>#N/A</v>
      </c>
      <c r="R2851" t="str" cm="1">
        <f t="array" ref="R2851">INDEX($U$2:$U$6,ROUNDUP(K2851/$T$2,0))</f>
        <v>60-80%</v>
      </c>
      <c r="V2851">
        <v>0</v>
      </c>
    </row>
    <row r="2852" spans="1:22" x14ac:dyDescent="0.25">
      <c r="A2852" s="26">
        <v>6595</v>
      </c>
      <c r="B2852" s="96" t="s">
        <v>2868</v>
      </c>
      <c r="C2852">
        <v>152691104</v>
      </c>
      <c r="D2852" t="s">
        <v>688</v>
      </c>
      <c r="E2852">
        <v>1047.4929480296501</v>
      </c>
      <c r="F2852">
        <f t="shared" si="332"/>
        <v>0.65102109883756998</v>
      </c>
      <c r="G2852" s="27">
        <v>26</v>
      </c>
      <c r="H2852">
        <f t="shared" si="333"/>
        <v>6.4244307806566479E-3</v>
      </c>
      <c r="I2852">
        <f t="shared" si="334"/>
        <v>4.1824399862289982E-3</v>
      </c>
      <c r="J2852" s="97">
        <v>1.6086307639342299E-4</v>
      </c>
      <c r="K2852" s="98">
        <v>2851</v>
      </c>
      <c r="L2852">
        <f t="shared" si="335"/>
        <v>25226.955040373097</v>
      </c>
      <c r="M2852">
        <f t="shared" si="336"/>
        <v>0.6058601383483333</v>
      </c>
      <c r="N2852" t="e">
        <f t="shared" si="337"/>
        <v>#N/A</v>
      </c>
      <c r="O2852" t="str">
        <f t="shared" si="338"/>
        <v>NA</v>
      </c>
      <c r="P2852" t="e">
        <v>#N/A</v>
      </c>
      <c r="Q2852" t="e">
        <v>#N/A</v>
      </c>
      <c r="R2852" t="str" cm="1">
        <f t="array" ref="R2852">INDEX($U$2:$U$6,ROUNDUP(K2852/$T$2,0))</f>
        <v>60-80%</v>
      </c>
      <c r="V2852">
        <v>0</v>
      </c>
    </row>
    <row r="2853" spans="1:22" x14ac:dyDescent="0.25">
      <c r="A2853" s="26">
        <v>2910</v>
      </c>
      <c r="B2853" s="96" t="s">
        <v>2768</v>
      </c>
      <c r="C2853">
        <v>152241101</v>
      </c>
      <c r="D2853" t="s">
        <v>570</v>
      </c>
      <c r="E2853">
        <v>32532.304768140599</v>
      </c>
      <c r="F2853">
        <f t="shared" si="332"/>
        <v>20.21895883663182</v>
      </c>
      <c r="G2853" s="27">
        <v>248</v>
      </c>
      <c r="H2853">
        <f t="shared" si="333"/>
        <v>1.9544725167591369E-3</v>
      </c>
      <c r="I2853">
        <f t="shared" si="334"/>
        <v>3.9517399363681184E-2</v>
      </c>
      <c r="J2853" s="97">
        <v>1.5934435227290801E-4</v>
      </c>
      <c r="K2853" s="98">
        <v>2852</v>
      </c>
      <c r="L2853">
        <f t="shared" si="335"/>
        <v>25247.173999209728</v>
      </c>
      <c r="M2853">
        <f t="shared" si="336"/>
        <v>0.56634273898465215</v>
      </c>
      <c r="N2853" t="e">
        <f t="shared" si="337"/>
        <v>#N/A</v>
      </c>
      <c r="O2853" t="str">
        <f t="shared" si="338"/>
        <v>NA</v>
      </c>
      <c r="P2853" t="e">
        <v>#N/A</v>
      </c>
      <c r="Q2853" t="e">
        <v>#N/A</v>
      </c>
      <c r="R2853" t="str" cm="1">
        <f t="array" ref="R2853">INDEX($U$2:$U$6,ROUNDUP(K2853/$T$2,0))</f>
        <v>60-80%</v>
      </c>
      <c r="V2853">
        <v>0</v>
      </c>
    </row>
    <row r="2854" spans="1:22" x14ac:dyDescent="0.25">
      <c r="A2854" s="26">
        <v>2602</v>
      </c>
      <c r="B2854" s="96" t="s">
        <v>3455</v>
      </c>
      <c r="C2854">
        <v>182961110</v>
      </c>
      <c r="D2854" t="s">
        <v>3454</v>
      </c>
      <c r="E2854">
        <v>690.73243616091395</v>
      </c>
      <c r="F2854">
        <f t="shared" si="332"/>
        <v>0.42929299947850463</v>
      </c>
      <c r="G2854" s="27">
        <v>157</v>
      </c>
      <c r="H2854">
        <f t="shared" si="333"/>
        <v>5.6642646267912447E-2</v>
      </c>
      <c r="I2854">
        <f t="shared" si="334"/>
        <v>2.4316291514752061E-2</v>
      </c>
      <c r="J2854" s="97">
        <v>1.5488083767358E-4</v>
      </c>
      <c r="K2854" s="98">
        <v>2853</v>
      </c>
      <c r="L2854">
        <f t="shared" si="335"/>
        <v>25247.603292209205</v>
      </c>
      <c r="M2854">
        <f t="shared" si="336"/>
        <v>0.54202644746990014</v>
      </c>
      <c r="N2854" t="e">
        <f t="shared" si="337"/>
        <v>#N/A</v>
      </c>
      <c r="O2854" t="str">
        <f t="shared" si="338"/>
        <v>NA</v>
      </c>
      <c r="P2854" t="e">
        <v>#N/A</v>
      </c>
      <c r="Q2854" t="e">
        <v>#N/A</v>
      </c>
      <c r="R2854" t="str" cm="1">
        <f t="array" ref="R2854">INDEX($U$2:$U$6,ROUNDUP(K2854/$T$2,0))</f>
        <v>60-80%</v>
      </c>
      <c r="V2854">
        <v>0</v>
      </c>
    </row>
    <row r="2855" spans="1:22" x14ac:dyDescent="0.25">
      <c r="A2855" s="26">
        <v>6371</v>
      </c>
      <c r="B2855" s="96" t="s">
        <v>3442</v>
      </c>
      <c r="C2855">
        <v>24012102</v>
      </c>
      <c r="D2855" t="s">
        <v>3441</v>
      </c>
      <c r="E2855">
        <v>6549.4744549260404</v>
      </c>
      <c r="F2855">
        <f t="shared" si="332"/>
        <v>4.0705248321479433</v>
      </c>
      <c r="G2855" s="27">
        <v>81</v>
      </c>
      <c r="H2855">
        <f t="shared" si="333"/>
        <v>3.0049054598691926E-3</v>
      </c>
      <c r="I2855">
        <f t="shared" si="334"/>
        <v>1.2231542292654484E-2</v>
      </c>
      <c r="J2855" s="97">
        <v>1.51006694971043E-4</v>
      </c>
      <c r="K2855" s="98">
        <v>2854</v>
      </c>
      <c r="L2855">
        <f t="shared" si="335"/>
        <v>25251.673817041352</v>
      </c>
      <c r="M2855">
        <f t="shared" si="336"/>
        <v>0.5297949051772457</v>
      </c>
      <c r="N2855" t="e">
        <f t="shared" si="337"/>
        <v>#N/A</v>
      </c>
      <c r="O2855" t="str">
        <f t="shared" si="338"/>
        <v>NA</v>
      </c>
      <c r="P2855" t="e">
        <v>#N/A</v>
      </c>
      <c r="Q2855" t="e">
        <v>#N/A</v>
      </c>
      <c r="R2855" t="str" cm="1">
        <f t="array" ref="R2855">INDEX($U$2:$U$6,ROUNDUP(K2855/$T$2,0))</f>
        <v>60-80%</v>
      </c>
      <c r="V2855">
        <v>0</v>
      </c>
    </row>
    <row r="2856" spans="1:22" x14ac:dyDescent="0.25">
      <c r="A2856" s="26">
        <v>3718</v>
      </c>
      <c r="B2856" s="96" t="s">
        <v>2708</v>
      </c>
      <c r="C2856">
        <v>183052108</v>
      </c>
      <c r="D2856" t="s">
        <v>2371</v>
      </c>
      <c r="E2856">
        <v>6084.3101431607201</v>
      </c>
      <c r="F2856">
        <f t="shared" si="332"/>
        <v>3.7814233332260536</v>
      </c>
      <c r="G2856" s="27">
        <v>174</v>
      </c>
      <c r="H2856">
        <f t="shared" si="333"/>
        <v>6.9384297723639899E-3</v>
      </c>
      <c r="I2856">
        <f t="shared" si="334"/>
        <v>2.6237140237167528E-2</v>
      </c>
      <c r="J2856" s="97">
        <v>1.5078816228257199E-4</v>
      </c>
      <c r="K2856" s="98">
        <v>2855</v>
      </c>
      <c r="L2856">
        <f t="shared" si="335"/>
        <v>25255.455240374577</v>
      </c>
      <c r="M2856">
        <f t="shared" si="336"/>
        <v>0.5035577649400782</v>
      </c>
      <c r="N2856" t="e">
        <f t="shared" si="337"/>
        <v>#N/A</v>
      </c>
      <c r="O2856" t="str">
        <f t="shared" si="338"/>
        <v>NA</v>
      </c>
      <c r="P2856" t="e">
        <v>#N/A</v>
      </c>
      <c r="Q2856" t="e">
        <v>#N/A</v>
      </c>
      <c r="R2856" t="str" cm="1">
        <f t="array" ref="R2856">INDEX($U$2:$U$6,ROUNDUP(K2856/$T$2,0))</f>
        <v>60-80%</v>
      </c>
      <c r="V2856">
        <v>0</v>
      </c>
    </row>
    <row r="2857" spans="1:22" x14ac:dyDescent="0.25">
      <c r="A2857" s="26">
        <v>8208</v>
      </c>
      <c r="B2857" s="96" t="s">
        <v>2535</v>
      </c>
      <c r="C2857">
        <v>152481103</v>
      </c>
      <c r="D2857" t="s">
        <v>928</v>
      </c>
      <c r="E2857">
        <v>2431.0442232421301</v>
      </c>
      <c r="F2857">
        <f t="shared" si="332"/>
        <v>1.5109038056197204</v>
      </c>
      <c r="G2857" s="27">
        <v>30</v>
      </c>
      <c r="H2857">
        <f t="shared" si="333"/>
        <v>2.9663823714708116E-3</v>
      </c>
      <c r="I2857">
        <f t="shared" si="334"/>
        <v>4.4819184139785005E-3</v>
      </c>
      <c r="J2857" s="97">
        <v>1.4939728046595E-4</v>
      </c>
      <c r="K2857" s="98">
        <v>2856</v>
      </c>
      <c r="L2857">
        <f t="shared" si="335"/>
        <v>25256.966144180195</v>
      </c>
      <c r="M2857">
        <f t="shared" si="336"/>
        <v>0.49907584652609971</v>
      </c>
      <c r="N2857" t="e">
        <f t="shared" si="337"/>
        <v>#N/A</v>
      </c>
      <c r="O2857" t="str">
        <f t="shared" si="338"/>
        <v>NA</v>
      </c>
      <c r="P2857" t="e">
        <v>#N/A</v>
      </c>
      <c r="Q2857" t="e">
        <v>#N/A</v>
      </c>
      <c r="R2857" t="str" cm="1">
        <f t="array" ref="R2857">INDEX($U$2:$U$6,ROUNDUP(K2857/$T$2,0))</f>
        <v>60-80%</v>
      </c>
      <c r="V2857">
        <v>0</v>
      </c>
    </row>
    <row r="2858" spans="1:22" x14ac:dyDescent="0.25">
      <c r="A2858" s="26">
        <v>833</v>
      </c>
      <c r="B2858" s="96" t="s">
        <v>2286</v>
      </c>
      <c r="C2858">
        <v>152481104</v>
      </c>
      <c r="D2858" t="s">
        <v>997</v>
      </c>
      <c r="E2858">
        <v>8910.5893450433105</v>
      </c>
      <c r="F2858">
        <f t="shared" si="332"/>
        <v>5.5379672747317032</v>
      </c>
      <c r="G2858" s="27">
        <v>85</v>
      </c>
      <c r="H2858">
        <f t="shared" si="333"/>
        <v>2.2762723024358365E-3</v>
      </c>
      <c r="I2858">
        <f t="shared" si="334"/>
        <v>1.260592151926785E-2</v>
      </c>
      <c r="J2858" s="97">
        <v>1.4830495905021E-4</v>
      </c>
      <c r="K2858" s="98">
        <v>2857</v>
      </c>
      <c r="L2858">
        <f t="shared" si="335"/>
        <v>25262.504111454928</v>
      </c>
      <c r="M2858">
        <f t="shared" si="336"/>
        <v>0.48646992500683184</v>
      </c>
      <c r="N2858" t="e">
        <f t="shared" si="337"/>
        <v>#N/A</v>
      </c>
      <c r="O2858" t="str">
        <f t="shared" si="338"/>
        <v>NA</v>
      </c>
      <c r="P2858" t="e">
        <v>#N/A</v>
      </c>
      <c r="Q2858" t="e">
        <v>#N/A</v>
      </c>
      <c r="R2858" t="str" cm="1">
        <f t="array" ref="R2858">INDEX($U$2:$U$6,ROUNDUP(K2858/$T$2,0))</f>
        <v>60-80%</v>
      </c>
      <c r="V2858">
        <v>0</v>
      </c>
    </row>
    <row r="2859" spans="1:22" x14ac:dyDescent="0.25">
      <c r="A2859" s="26">
        <v>8651</v>
      </c>
      <c r="B2859" s="96" t="s">
        <v>5178</v>
      </c>
      <c r="C2859">
        <v>83242111</v>
      </c>
      <c r="D2859" t="s">
        <v>823</v>
      </c>
      <c r="E2859">
        <v>3649.8042301493601</v>
      </c>
      <c r="F2859">
        <f t="shared" si="332"/>
        <v>2.2683680734303047</v>
      </c>
      <c r="G2859" s="27">
        <v>25</v>
      </c>
      <c r="H2859">
        <f t="shared" si="333"/>
        <v>1.6189958359561888E-3</v>
      </c>
      <c r="I2859">
        <f t="shared" si="334"/>
        <v>3.6724784652996255E-3</v>
      </c>
      <c r="J2859" s="97">
        <v>1.4689913861198501E-4</v>
      </c>
      <c r="K2859" s="98">
        <v>2858</v>
      </c>
      <c r="L2859">
        <f t="shared" si="335"/>
        <v>25264.772479528358</v>
      </c>
      <c r="M2859">
        <f t="shared" si="336"/>
        <v>0.48279744654153223</v>
      </c>
      <c r="N2859" t="e">
        <f t="shared" si="337"/>
        <v>#N/A</v>
      </c>
      <c r="O2859" t="str">
        <f t="shared" si="338"/>
        <v>NA</v>
      </c>
      <c r="P2859" t="e">
        <v>#N/A</v>
      </c>
      <c r="Q2859" t="e">
        <v>#N/A</v>
      </c>
      <c r="R2859" t="str" cm="1">
        <f t="array" ref="R2859">INDEX($U$2:$U$6,ROUNDUP(K2859/$T$2,0))</f>
        <v>60-80%</v>
      </c>
      <c r="V2859">
        <v>0</v>
      </c>
    </row>
    <row r="2860" spans="1:22" x14ac:dyDescent="0.25">
      <c r="A2860" s="26">
        <v>4060</v>
      </c>
      <c r="B2860" s="96" t="s">
        <v>2280</v>
      </c>
      <c r="C2860">
        <v>43311108</v>
      </c>
      <c r="D2860" t="s">
        <v>2184</v>
      </c>
      <c r="E2860">
        <v>9099.8598055586408</v>
      </c>
      <c r="F2860">
        <f t="shared" si="332"/>
        <v>5.6555996305522935</v>
      </c>
      <c r="G2860" s="27">
        <v>96</v>
      </c>
      <c r="H2860">
        <f t="shared" si="333"/>
        <v>2.4661483658980341E-3</v>
      </c>
      <c r="I2860">
        <f t="shared" si="334"/>
        <v>1.3947547787060064E-2</v>
      </c>
      <c r="J2860" s="97">
        <v>1.4528695611520901E-4</v>
      </c>
      <c r="K2860" s="98">
        <v>2859</v>
      </c>
      <c r="L2860">
        <f t="shared" si="335"/>
        <v>25270.428079158908</v>
      </c>
      <c r="M2860">
        <f t="shared" si="336"/>
        <v>0.46884989875447214</v>
      </c>
      <c r="N2860" t="e">
        <f t="shared" si="337"/>
        <v>#N/A</v>
      </c>
      <c r="O2860" t="str">
        <f t="shared" si="338"/>
        <v>NA</v>
      </c>
      <c r="P2860" t="e">
        <v>#N/A</v>
      </c>
      <c r="Q2860" t="e">
        <v>#N/A</v>
      </c>
      <c r="R2860" t="str" cm="1">
        <f t="array" ref="R2860">INDEX($U$2:$U$6,ROUNDUP(K2860/$T$2,0))</f>
        <v>60-80%</v>
      </c>
      <c r="V2860">
        <v>0</v>
      </c>
    </row>
    <row r="2861" spans="1:22" x14ac:dyDescent="0.25">
      <c r="A2861" s="26">
        <v>5993</v>
      </c>
      <c r="B2861" s="96" t="s">
        <v>3739</v>
      </c>
      <c r="C2861">
        <v>42991104</v>
      </c>
      <c r="D2861" t="s">
        <v>2548</v>
      </c>
      <c r="E2861">
        <v>0</v>
      </c>
      <c r="F2861">
        <f t="shared" si="332"/>
        <v>0</v>
      </c>
      <c r="G2861" s="27">
        <v>57</v>
      </c>
      <c r="H2861" t="e">
        <f t="shared" si="333"/>
        <v>#DIV/0!</v>
      </c>
      <c r="I2861">
        <f t="shared" si="334"/>
        <v>7.6113066142362573E-3</v>
      </c>
      <c r="J2861" s="97">
        <v>1.33531694986601E-4</v>
      </c>
      <c r="K2861" s="98">
        <v>2860</v>
      </c>
      <c r="L2861">
        <f t="shared" si="335"/>
        <v>25270.428079158908</v>
      </c>
      <c r="M2861">
        <f t="shared" si="336"/>
        <v>0.46123859214023588</v>
      </c>
      <c r="N2861" t="e">
        <f t="shared" si="337"/>
        <v>#N/A</v>
      </c>
      <c r="O2861" t="str">
        <f t="shared" si="338"/>
        <v>NA</v>
      </c>
      <c r="P2861" t="e">
        <v>#N/A</v>
      </c>
      <c r="Q2861" t="e">
        <v>#N/A</v>
      </c>
      <c r="R2861" t="str" cm="1">
        <f t="array" ref="R2861">INDEX($U$2:$U$6,ROUNDUP(K2861/$T$2,0))</f>
        <v>60-80%</v>
      </c>
      <c r="V2861">
        <v>0</v>
      </c>
    </row>
    <row r="2862" spans="1:22" x14ac:dyDescent="0.25">
      <c r="A2862" s="26">
        <v>1481</v>
      </c>
      <c r="B2862" s="96" t="s">
        <v>5179</v>
      </c>
      <c r="C2862">
        <v>14671101</v>
      </c>
      <c r="D2862" t="s">
        <v>2917</v>
      </c>
      <c r="E2862">
        <v>22896.455734365602</v>
      </c>
      <c r="F2862">
        <f t="shared" si="332"/>
        <v>14.230239735466501</v>
      </c>
      <c r="G2862" s="27">
        <v>209</v>
      </c>
      <c r="H2862">
        <f t="shared" si="333"/>
        <v>1.9042414005176554E-3</v>
      </c>
      <c r="I2862">
        <f t="shared" si="334"/>
        <v>2.709781164356672E-2</v>
      </c>
      <c r="J2862" s="97">
        <v>1.29654601165391E-4</v>
      </c>
      <c r="K2862" s="98">
        <v>2861</v>
      </c>
      <c r="L2862">
        <f t="shared" si="335"/>
        <v>25284.658318894373</v>
      </c>
      <c r="M2862">
        <f t="shared" si="336"/>
        <v>0.43414078049666915</v>
      </c>
      <c r="N2862" t="e">
        <f t="shared" si="337"/>
        <v>#N/A</v>
      </c>
      <c r="O2862" t="str">
        <f t="shared" si="338"/>
        <v>NA</v>
      </c>
      <c r="P2862" t="e">
        <v>#N/A</v>
      </c>
      <c r="Q2862" t="e">
        <v>#N/A</v>
      </c>
      <c r="R2862" t="str" cm="1">
        <f t="array" ref="R2862">INDEX($U$2:$U$6,ROUNDUP(K2862/$T$2,0))</f>
        <v>60-80%</v>
      </c>
      <c r="V2862">
        <v>0</v>
      </c>
    </row>
    <row r="2863" spans="1:22" x14ac:dyDescent="0.25">
      <c r="A2863" s="26">
        <v>6330</v>
      </c>
      <c r="B2863" s="96" t="s">
        <v>2441</v>
      </c>
      <c r="C2863">
        <v>163351702</v>
      </c>
      <c r="D2863" t="s">
        <v>1128</v>
      </c>
      <c r="E2863">
        <v>10711.9675291393</v>
      </c>
      <c r="F2863">
        <f t="shared" si="332"/>
        <v>6.6575310933121816</v>
      </c>
      <c r="G2863" s="27">
        <v>88</v>
      </c>
      <c r="H2863">
        <f t="shared" si="333"/>
        <v>1.7005601959396146E-3</v>
      </c>
      <c r="I2863">
        <f t="shared" si="334"/>
        <v>1.132153238051704E-2</v>
      </c>
      <c r="J2863" s="97">
        <v>1.2865377705133E-4</v>
      </c>
      <c r="K2863" s="98">
        <v>2862</v>
      </c>
      <c r="L2863">
        <f t="shared" si="335"/>
        <v>25291.315849987684</v>
      </c>
      <c r="M2863">
        <f t="shared" si="336"/>
        <v>0.42281924811615212</v>
      </c>
      <c r="N2863" t="e">
        <f t="shared" si="337"/>
        <v>#N/A</v>
      </c>
      <c r="O2863" t="str">
        <f t="shared" si="338"/>
        <v>NA</v>
      </c>
      <c r="P2863" t="e">
        <v>#N/A</v>
      </c>
      <c r="Q2863" t="e">
        <v>#N/A</v>
      </c>
      <c r="R2863" t="str" cm="1">
        <f t="array" ref="R2863">INDEX($U$2:$U$6,ROUNDUP(K2863/$T$2,0))</f>
        <v>60-80%</v>
      </c>
      <c r="V2863">
        <v>0</v>
      </c>
    </row>
    <row r="2864" spans="1:22" x14ac:dyDescent="0.25">
      <c r="A2864" s="26">
        <v>2410</v>
      </c>
      <c r="B2864" s="96" t="s">
        <v>3990</v>
      </c>
      <c r="C2864">
        <v>13111114</v>
      </c>
      <c r="D2864" t="s">
        <v>3836</v>
      </c>
      <c r="E2864">
        <v>27.982063271754502</v>
      </c>
      <c r="F2864">
        <f t="shared" si="332"/>
        <v>1.7390965364670292E-2</v>
      </c>
      <c r="G2864" s="27">
        <v>62</v>
      </c>
      <c r="H2864">
        <f t="shared" si="333"/>
        <v>0.43759105076170862</v>
      </c>
      <c r="I2864">
        <f t="shared" si="334"/>
        <v>7.6101308076865545E-3</v>
      </c>
      <c r="J2864" s="97">
        <v>1.2274404528526701E-4</v>
      </c>
      <c r="K2864" s="98">
        <v>2863</v>
      </c>
      <c r="L2864">
        <f t="shared" si="335"/>
        <v>25291.333240953049</v>
      </c>
      <c r="M2864">
        <f t="shared" si="336"/>
        <v>0.41520911730846555</v>
      </c>
      <c r="N2864" t="e">
        <f t="shared" si="337"/>
        <v>#N/A</v>
      </c>
      <c r="O2864" t="str">
        <f t="shared" si="338"/>
        <v>NA</v>
      </c>
      <c r="P2864" t="e">
        <v>#N/A</v>
      </c>
      <c r="Q2864" t="e">
        <v>#N/A</v>
      </c>
      <c r="R2864" t="str" cm="1">
        <f t="array" ref="R2864">INDEX($U$2:$U$6,ROUNDUP(K2864/$T$2,0))</f>
        <v>60-80%</v>
      </c>
      <c r="V2864">
        <v>0</v>
      </c>
    </row>
    <row r="2865" spans="1:22" x14ac:dyDescent="0.25">
      <c r="A2865" s="26">
        <v>5853</v>
      </c>
      <c r="B2865" s="96" t="s">
        <v>2822</v>
      </c>
      <c r="C2865">
        <v>83692104</v>
      </c>
      <c r="D2865" t="s">
        <v>1679</v>
      </c>
      <c r="E2865">
        <v>11428.748304913601</v>
      </c>
      <c r="F2865">
        <f t="shared" si="332"/>
        <v>7.1030132410898696</v>
      </c>
      <c r="G2865" s="27">
        <v>90</v>
      </c>
      <c r="H2865">
        <f t="shared" si="333"/>
        <v>1.5537098715876713E-3</v>
      </c>
      <c r="I2865">
        <f t="shared" si="334"/>
        <v>1.103602179069927E-2</v>
      </c>
      <c r="J2865" s="97">
        <v>1.22622464341103E-4</v>
      </c>
      <c r="K2865" s="98">
        <v>2864</v>
      </c>
      <c r="L2865">
        <f t="shared" si="335"/>
        <v>25298.436254194137</v>
      </c>
      <c r="M2865">
        <f t="shared" si="336"/>
        <v>0.40417309551776626</v>
      </c>
      <c r="N2865" t="e">
        <f t="shared" si="337"/>
        <v>#N/A</v>
      </c>
      <c r="O2865" t="str">
        <f t="shared" si="338"/>
        <v>NA</v>
      </c>
      <c r="P2865" t="e">
        <v>#N/A</v>
      </c>
      <c r="Q2865" t="e">
        <v>#N/A</v>
      </c>
      <c r="R2865" t="str" cm="1">
        <f t="array" ref="R2865">INDEX($U$2:$U$6,ROUNDUP(K2865/$T$2,0))</f>
        <v>60-80%</v>
      </c>
      <c r="V2865">
        <v>0</v>
      </c>
    </row>
    <row r="2866" spans="1:22" x14ac:dyDescent="0.25">
      <c r="A2866" s="26">
        <v>4344</v>
      </c>
      <c r="B2866" s="96" t="s">
        <v>3479</v>
      </c>
      <c r="C2866">
        <v>42211104</v>
      </c>
      <c r="D2866" t="s">
        <v>2646</v>
      </c>
      <c r="E2866">
        <v>0</v>
      </c>
      <c r="F2866">
        <f t="shared" si="332"/>
        <v>0</v>
      </c>
      <c r="G2866" s="27">
        <v>56</v>
      </c>
      <c r="H2866" t="e">
        <f t="shared" si="333"/>
        <v>#DIV/0!</v>
      </c>
      <c r="I2866">
        <f t="shared" si="334"/>
        <v>6.7363227930318324E-3</v>
      </c>
      <c r="J2866" s="97">
        <v>1.20291478446997E-4</v>
      </c>
      <c r="K2866" s="98">
        <v>2865</v>
      </c>
      <c r="L2866">
        <f t="shared" si="335"/>
        <v>25298.436254194137</v>
      </c>
      <c r="M2866">
        <f t="shared" si="336"/>
        <v>0.39743677272473443</v>
      </c>
      <c r="N2866" t="e">
        <f t="shared" si="337"/>
        <v>#N/A</v>
      </c>
      <c r="O2866" t="str">
        <f t="shared" si="338"/>
        <v>NA</v>
      </c>
      <c r="P2866" t="e">
        <v>#N/A</v>
      </c>
      <c r="Q2866" t="e">
        <v>#N/A</v>
      </c>
      <c r="R2866" t="str" cm="1">
        <f t="array" ref="R2866">INDEX($U$2:$U$6,ROUNDUP(K2866/$T$2,0))</f>
        <v>60-80%</v>
      </c>
      <c r="V2866">
        <v>0</v>
      </c>
    </row>
    <row r="2867" spans="1:22" x14ac:dyDescent="0.25">
      <c r="A2867" s="26">
        <v>8432</v>
      </c>
      <c r="B2867" s="96" t="s">
        <v>3519</v>
      </c>
      <c r="C2867">
        <v>22721107</v>
      </c>
      <c r="D2867" t="s">
        <v>2799</v>
      </c>
      <c r="E2867">
        <v>391.27653639060298</v>
      </c>
      <c r="F2867">
        <f t="shared" si="332"/>
        <v>0.24317994803642198</v>
      </c>
      <c r="G2867" s="27">
        <v>18</v>
      </c>
      <c r="H2867">
        <f t="shared" si="333"/>
        <v>8.7778425264656759E-3</v>
      </c>
      <c r="I2867">
        <f t="shared" si="334"/>
        <v>2.1345952894578179E-3</v>
      </c>
      <c r="J2867" s="97">
        <v>1.18588627192101E-4</v>
      </c>
      <c r="K2867" s="98">
        <v>2866</v>
      </c>
      <c r="L2867">
        <f t="shared" si="335"/>
        <v>25298.679434142174</v>
      </c>
      <c r="M2867">
        <f t="shared" si="336"/>
        <v>0.39530217743527662</v>
      </c>
      <c r="N2867" t="e">
        <f t="shared" si="337"/>
        <v>#N/A</v>
      </c>
      <c r="O2867" t="str">
        <f t="shared" si="338"/>
        <v>NA</v>
      </c>
      <c r="P2867" t="e">
        <v>#N/A</v>
      </c>
      <c r="Q2867" t="e">
        <v>#N/A</v>
      </c>
      <c r="R2867" t="str" cm="1">
        <f t="array" ref="R2867">INDEX($U$2:$U$6,ROUNDUP(K2867/$T$2,0))</f>
        <v>60-80%</v>
      </c>
      <c r="V2867">
        <v>0</v>
      </c>
    </row>
    <row r="2868" spans="1:22" x14ac:dyDescent="0.25">
      <c r="A2868" s="26">
        <v>6986</v>
      </c>
      <c r="B2868" s="96" t="s">
        <v>5180</v>
      </c>
      <c r="C2868">
        <v>182731102</v>
      </c>
      <c r="D2868" t="s">
        <v>2610</v>
      </c>
      <c r="E2868">
        <v>1028.46383429976</v>
      </c>
      <c r="F2868">
        <f t="shared" si="332"/>
        <v>0.63919442778108149</v>
      </c>
      <c r="G2868" s="27">
        <v>7</v>
      </c>
      <c r="H2868">
        <f t="shared" si="333"/>
        <v>1.2976925592658483E-3</v>
      </c>
      <c r="I2868">
        <f t="shared" si="334"/>
        <v>8.2947785285570101E-4</v>
      </c>
      <c r="J2868" s="97">
        <v>1.18496836122243E-4</v>
      </c>
      <c r="K2868" s="98">
        <v>2867</v>
      </c>
      <c r="L2868">
        <f t="shared" si="335"/>
        <v>25299.318628569956</v>
      </c>
      <c r="M2868">
        <f t="shared" si="336"/>
        <v>0.39447269958242093</v>
      </c>
      <c r="N2868" t="e">
        <f t="shared" si="337"/>
        <v>#N/A</v>
      </c>
      <c r="O2868" t="str">
        <f t="shared" si="338"/>
        <v>NA</v>
      </c>
      <c r="P2868" t="e">
        <v>#N/A</v>
      </c>
      <c r="Q2868" t="e">
        <v>#N/A</v>
      </c>
      <c r="R2868" t="str" cm="1">
        <f t="array" ref="R2868">INDEX($U$2:$U$6,ROUNDUP(K2868/$T$2,0))</f>
        <v>60-80%</v>
      </c>
      <c r="V2868">
        <v>0</v>
      </c>
    </row>
    <row r="2869" spans="1:22" x14ac:dyDescent="0.25">
      <c r="A2869" s="26">
        <v>4626</v>
      </c>
      <c r="B2869" s="96" t="s">
        <v>2916</v>
      </c>
      <c r="C2869">
        <v>42271104</v>
      </c>
      <c r="D2869" t="s">
        <v>2316</v>
      </c>
      <c r="E2869">
        <v>3219.5011331181699</v>
      </c>
      <c r="F2869">
        <f t="shared" si="332"/>
        <v>2.0009329602971846</v>
      </c>
      <c r="G2869" s="27">
        <v>52</v>
      </c>
      <c r="H2869">
        <f t="shared" si="333"/>
        <v>3.0307058245749225E-3</v>
      </c>
      <c r="I2869">
        <f t="shared" si="334"/>
        <v>6.0642391773566198E-3</v>
      </c>
      <c r="J2869" s="97">
        <v>1.1661998417993499E-4</v>
      </c>
      <c r="K2869" s="98">
        <v>2868</v>
      </c>
      <c r="L2869">
        <f t="shared" si="335"/>
        <v>25301.319561530254</v>
      </c>
      <c r="M2869">
        <f t="shared" si="336"/>
        <v>0.38840846040506433</v>
      </c>
      <c r="N2869" t="e">
        <f t="shared" si="337"/>
        <v>#N/A</v>
      </c>
      <c r="O2869" t="str">
        <f t="shared" si="338"/>
        <v>NA</v>
      </c>
      <c r="P2869" t="e">
        <v>#N/A</v>
      </c>
      <c r="Q2869" t="e">
        <v>#N/A</v>
      </c>
      <c r="R2869" t="str" cm="1">
        <f t="array" ref="R2869">INDEX($U$2:$U$6,ROUNDUP(K2869/$T$2,0))</f>
        <v>60-80%</v>
      </c>
      <c r="V2869">
        <v>0</v>
      </c>
    </row>
    <row r="2870" spans="1:22" x14ac:dyDescent="0.25">
      <c r="A2870" s="26">
        <v>8778</v>
      </c>
      <c r="B2870" s="96" t="s">
        <v>5181</v>
      </c>
      <c r="C2870">
        <v>83252107</v>
      </c>
      <c r="D2870" t="s">
        <v>2219</v>
      </c>
      <c r="E2870">
        <v>5348.86298620461</v>
      </c>
      <c r="F2870">
        <f t="shared" si="332"/>
        <v>3.3243399541358669</v>
      </c>
      <c r="G2870" s="27">
        <v>37</v>
      </c>
      <c r="H2870">
        <f t="shared" si="333"/>
        <v>1.2462274240487641E-3</v>
      </c>
      <c r="I2870">
        <f t="shared" si="334"/>
        <v>4.1428836177051283E-3</v>
      </c>
      <c r="J2870" s="97">
        <v>1.11969827505544E-4</v>
      </c>
      <c r="K2870" s="98">
        <v>2869</v>
      </c>
      <c r="L2870">
        <f t="shared" si="335"/>
        <v>25304.643901484389</v>
      </c>
      <c r="M2870">
        <f t="shared" si="336"/>
        <v>0.38426557678735918</v>
      </c>
      <c r="N2870" t="e">
        <f t="shared" si="337"/>
        <v>#N/A</v>
      </c>
      <c r="O2870" t="str">
        <f t="shared" si="338"/>
        <v>NA</v>
      </c>
      <c r="P2870" t="e">
        <v>#N/A</v>
      </c>
      <c r="Q2870" t="e">
        <v>#N/A</v>
      </c>
      <c r="R2870" t="str" cm="1">
        <f t="array" ref="R2870">INDEX($U$2:$U$6,ROUNDUP(K2870/$T$2,0))</f>
        <v>60-80%</v>
      </c>
      <c r="V2870">
        <v>0</v>
      </c>
    </row>
    <row r="2871" spans="1:22" x14ac:dyDescent="0.25">
      <c r="A2871" s="26">
        <v>4484</v>
      </c>
      <c r="B2871" s="96" t="s">
        <v>2959</v>
      </c>
      <c r="C2871">
        <v>163451702</v>
      </c>
      <c r="D2871" t="s">
        <v>933</v>
      </c>
      <c r="E2871">
        <v>262.19863303749099</v>
      </c>
      <c r="F2871">
        <f t="shared" si="332"/>
        <v>0.16295750965661343</v>
      </c>
      <c r="G2871" s="27">
        <v>63</v>
      </c>
      <c r="H2871">
        <f t="shared" si="333"/>
        <v>4.2935393395641966E-2</v>
      </c>
      <c r="I2871">
        <f t="shared" si="334"/>
        <v>6.996644783880822E-3</v>
      </c>
      <c r="J2871" s="97">
        <v>1.1105785371239399E-4</v>
      </c>
      <c r="K2871" s="98">
        <v>2870</v>
      </c>
      <c r="L2871">
        <f t="shared" si="335"/>
        <v>25304.806858994045</v>
      </c>
      <c r="M2871">
        <f t="shared" si="336"/>
        <v>0.37726893200347833</v>
      </c>
      <c r="N2871" t="e">
        <f t="shared" si="337"/>
        <v>#N/A</v>
      </c>
      <c r="O2871" t="str">
        <f t="shared" si="338"/>
        <v>NA</v>
      </c>
      <c r="P2871" t="e">
        <v>#N/A</v>
      </c>
      <c r="Q2871" t="e">
        <v>#N/A</v>
      </c>
      <c r="R2871" t="str" cm="1">
        <f t="array" ref="R2871">INDEX($U$2:$U$6,ROUNDUP(K2871/$T$2,0))</f>
        <v>60-80%</v>
      </c>
      <c r="V2871">
        <v>0</v>
      </c>
    </row>
    <row r="2872" spans="1:22" x14ac:dyDescent="0.25">
      <c r="A2872" s="26">
        <v>6192</v>
      </c>
      <c r="B2872" s="96" t="s">
        <v>2977</v>
      </c>
      <c r="C2872">
        <v>163781701</v>
      </c>
      <c r="D2872" t="s">
        <v>1079</v>
      </c>
      <c r="E2872">
        <v>4347.27916763126</v>
      </c>
      <c r="F2872">
        <f t="shared" si="332"/>
        <v>2.7018515647179986</v>
      </c>
      <c r="G2872" s="27">
        <v>33</v>
      </c>
      <c r="H2872">
        <f t="shared" si="333"/>
        <v>1.3333822033335377E-3</v>
      </c>
      <c r="I2872">
        <f t="shared" si="334"/>
        <v>3.6026007924438511E-3</v>
      </c>
      <c r="J2872" s="97">
        <v>1.09169720983147E-4</v>
      </c>
      <c r="K2872" s="98">
        <v>2871</v>
      </c>
      <c r="L2872">
        <f t="shared" si="335"/>
        <v>25307.508710558763</v>
      </c>
      <c r="M2872">
        <f t="shared" si="336"/>
        <v>0.37366633121103449</v>
      </c>
      <c r="N2872" t="e">
        <f t="shared" si="337"/>
        <v>#N/A</v>
      </c>
      <c r="O2872" t="str">
        <f t="shared" si="338"/>
        <v>NA</v>
      </c>
      <c r="P2872" t="e">
        <v>#N/A</v>
      </c>
      <c r="Q2872" t="e">
        <v>#N/A</v>
      </c>
      <c r="R2872" t="str" cm="1">
        <f t="array" ref="R2872">INDEX($U$2:$U$6,ROUNDUP(K2872/$T$2,0))</f>
        <v>60-80%</v>
      </c>
      <c r="V2872">
        <v>0</v>
      </c>
    </row>
    <row r="2873" spans="1:22" x14ac:dyDescent="0.25">
      <c r="A2873" s="26">
        <v>8000</v>
      </c>
      <c r="B2873" s="96" t="s">
        <v>5182</v>
      </c>
      <c r="C2873">
        <v>152261107</v>
      </c>
      <c r="D2873" t="s">
        <v>1291</v>
      </c>
      <c r="E2873">
        <v>2540.285655871</v>
      </c>
      <c r="F2873">
        <f t="shared" si="332"/>
        <v>1.5787977973095091</v>
      </c>
      <c r="G2873" s="27">
        <v>33</v>
      </c>
      <c r="H2873">
        <f t="shared" si="333"/>
        <v>2.2412482034716934E-3</v>
      </c>
      <c r="I2873">
        <f t="shared" si="334"/>
        <v>3.5384777268650039E-3</v>
      </c>
      <c r="J2873" s="97">
        <v>1.07226597783788E-4</v>
      </c>
      <c r="K2873" s="98">
        <v>2872</v>
      </c>
      <c r="L2873">
        <f t="shared" si="335"/>
        <v>25309.087508356071</v>
      </c>
      <c r="M2873">
        <f t="shared" si="336"/>
        <v>0.37012785348416949</v>
      </c>
      <c r="N2873" t="e">
        <f t="shared" si="337"/>
        <v>#N/A</v>
      </c>
      <c r="O2873" t="str">
        <f t="shared" si="338"/>
        <v>NA</v>
      </c>
      <c r="P2873" t="e">
        <v>#N/A</v>
      </c>
      <c r="Q2873" t="e">
        <v>#N/A</v>
      </c>
      <c r="R2873" t="str" cm="1">
        <f t="array" ref="R2873">INDEX($U$2:$U$6,ROUNDUP(K2873/$T$2,0))</f>
        <v>60-80%</v>
      </c>
      <c r="V2873">
        <v>0</v>
      </c>
    </row>
    <row r="2874" spans="1:22" x14ac:dyDescent="0.25">
      <c r="A2874" s="26">
        <v>8610</v>
      </c>
      <c r="B2874" s="96" t="s">
        <v>2625</v>
      </c>
      <c r="C2874">
        <v>192401101</v>
      </c>
      <c r="D2874" t="s">
        <v>314</v>
      </c>
      <c r="E2874">
        <v>2107.4342652220698</v>
      </c>
      <c r="F2874">
        <f t="shared" si="332"/>
        <v>1.3097789093984276</v>
      </c>
      <c r="G2874" s="27">
        <v>39</v>
      </c>
      <c r="H2874">
        <f t="shared" si="333"/>
        <v>3.1697835421145952E-3</v>
      </c>
      <c r="I2874">
        <f t="shared" si="334"/>
        <v>4.1517156308199391E-3</v>
      </c>
      <c r="J2874" s="97">
        <v>1.06454246944101E-4</v>
      </c>
      <c r="K2874" s="98">
        <v>2873</v>
      </c>
      <c r="L2874">
        <f t="shared" si="335"/>
        <v>25310.39728726547</v>
      </c>
      <c r="M2874">
        <f t="shared" si="336"/>
        <v>0.36597613785334954</v>
      </c>
      <c r="N2874" t="e">
        <f t="shared" si="337"/>
        <v>#N/A</v>
      </c>
      <c r="O2874" t="str">
        <f t="shared" si="338"/>
        <v>NA</v>
      </c>
      <c r="P2874" t="e">
        <v>#N/A</v>
      </c>
      <c r="Q2874" t="e">
        <v>#N/A</v>
      </c>
      <c r="R2874" t="str" cm="1">
        <f t="array" ref="R2874">INDEX($U$2:$U$6,ROUNDUP(K2874/$T$2,0))</f>
        <v>60-80%</v>
      </c>
      <c r="V2874">
        <v>0</v>
      </c>
    </row>
    <row r="2875" spans="1:22" x14ac:dyDescent="0.25">
      <c r="A2875" s="26">
        <v>995</v>
      </c>
      <c r="B2875" s="96" t="s">
        <v>2464</v>
      </c>
      <c r="C2875">
        <v>24101102</v>
      </c>
      <c r="D2875" t="s">
        <v>2079</v>
      </c>
      <c r="E2875">
        <v>905.53450949452497</v>
      </c>
      <c r="F2875">
        <f t="shared" si="332"/>
        <v>0.56279335580765999</v>
      </c>
      <c r="G2875" s="27">
        <v>103</v>
      </c>
      <c r="H2875">
        <f t="shared" si="333"/>
        <v>1.9455085166464013E-2</v>
      </c>
      <c r="I2875">
        <f t="shared" si="334"/>
        <v>1.094919266835811E-2</v>
      </c>
      <c r="J2875" s="97">
        <v>1.0630284144037E-4</v>
      </c>
      <c r="K2875" s="98">
        <v>2874</v>
      </c>
      <c r="L2875">
        <f t="shared" si="335"/>
        <v>25310.960080621277</v>
      </c>
      <c r="M2875">
        <f t="shared" si="336"/>
        <v>0.35502694518499145</v>
      </c>
      <c r="N2875" t="e">
        <f t="shared" si="337"/>
        <v>#N/A</v>
      </c>
      <c r="O2875" t="str">
        <f t="shared" si="338"/>
        <v>NA</v>
      </c>
      <c r="P2875" t="e">
        <v>#N/A</v>
      </c>
      <c r="Q2875" t="e">
        <v>#N/A</v>
      </c>
      <c r="R2875" t="str" cm="1">
        <f t="array" ref="R2875">INDEX($U$2:$U$6,ROUNDUP(K2875/$T$2,0))</f>
        <v>60-80%</v>
      </c>
      <c r="V2875">
        <v>0</v>
      </c>
    </row>
    <row r="2876" spans="1:22" x14ac:dyDescent="0.25">
      <c r="A2876" s="26">
        <v>7250</v>
      </c>
      <c r="B2876" s="96" t="s">
        <v>3061</v>
      </c>
      <c r="C2876">
        <v>12350401</v>
      </c>
      <c r="D2876" t="s">
        <v>2818</v>
      </c>
      <c r="E2876">
        <v>5599.8630101564204</v>
      </c>
      <c r="F2876">
        <f t="shared" si="332"/>
        <v>3.4803374830058549</v>
      </c>
      <c r="G2876" s="27">
        <v>68</v>
      </c>
      <c r="H2876">
        <f t="shared" si="333"/>
        <v>2.0746691559488887E-3</v>
      </c>
      <c r="I2876">
        <f t="shared" si="334"/>
        <v>7.2205488282850363E-3</v>
      </c>
      <c r="J2876" s="97">
        <v>1.0618454159242701E-4</v>
      </c>
      <c r="K2876" s="98">
        <v>2875</v>
      </c>
      <c r="L2876">
        <f t="shared" si="335"/>
        <v>25314.440418104281</v>
      </c>
      <c r="M2876">
        <f t="shared" si="336"/>
        <v>0.3478063963567064</v>
      </c>
      <c r="N2876" t="e">
        <f t="shared" si="337"/>
        <v>#N/A</v>
      </c>
      <c r="O2876" t="str">
        <f t="shared" si="338"/>
        <v>NA</v>
      </c>
      <c r="P2876" t="e">
        <v>#N/A</v>
      </c>
      <c r="Q2876" t="e">
        <v>#N/A</v>
      </c>
      <c r="R2876" t="str" cm="1">
        <f t="array" ref="R2876">INDEX($U$2:$U$6,ROUNDUP(K2876/$T$2,0))</f>
        <v>60-80%</v>
      </c>
      <c r="V2876">
        <v>0</v>
      </c>
    </row>
    <row r="2877" spans="1:22" x14ac:dyDescent="0.25">
      <c r="A2877" s="26">
        <v>367</v>
      </c>
      <c r="B2877" s="96" t="s">
        <v>3175</v>
      </c>
      <c r="C2877">
        <v>192021122</v>
      </c>
      <c r="D2877" t="s">
        <v>1117</v>
      </c>
      <c r="E2877">
        <v>856.27893657204299</v>
      </c>
      <c r="F2877">
        <f t="shared" si="332"/>
        <v>0.53218081825484342</v>
      </c>
      <c r="G2877" s="27">
        <v>64</v>
      </c>
      <c r="H2877">
        <f t="shared" si="333"/>
        <v>1.1969553439911235E-2</v>
      </c>
      <c r="I2877">
        <f t="shared" si="334"/>
        <v>6.3699667437970365E-3</v>
      </c>
      <c r="J2877" s="99">
        <v>9.9530730371828695E-5</v>
      </c>
      <c r="K2877" s="98">
        <v>2876</v>
      </c>
      <c r="L2877">
        <f t="shared" si="335"/>
        <v>25314.972598922537</v>
      </c>
      <c r="M2877">
        <f t="shared" si="336"/>
        <v>0.34143642961290938</v>
      </c>
      <c r="N2877" t="e">
        <f t="shared" si="337"/>
        <v>#N/A</v>
      </c>
      <c r="O2877" t="str">
        <f t="shared" si="338"/>
        <v>NA</v>
      </c>
      <c r="P2877" t="e">
        <v>#N/A</v>
      </c>
      <c r="Q2877" t="e">
        <v>#N/A</v>
      </c>
      <c r="R2877" t="str" cm="1">
        <f t="array" ref="R2877">INDEX($U$2:$U$6,ROUNDUP(K2877/$T$2,0))</f>
        <v>60-80%</v>
      </c>
      <c r="V2877">
        <v>0</v>
      </c>
    </row>
    <row r="2878" spans="1:22" x14ac:dyDescent="0.25">
      <c r="A2878" s="26">
        <v>2545</v>
      </c>
      <c r="B2878" s="96" t="s">
        <v>3199</v>
      </c>
      <c r="C2878">
        <v>13432207</v>
      </c>
      <c r="D2878" t="s">
        <v>2847</v>
      </c>
      <c r="E2878">
        <v>1361.9079015248601</v>
      </c>
      <c r="F2878">
        <f t="shared" si="332"/>
        <v>0.84643126260090751</v>
      </c>
      <c r="G2878" s="27">
        <v>54</v>
      </c>
      <c r="H2878">
        <f t="shared" si="333"/>
        <v>6.30268977395763E-3</v>
      </c>
      <c r="I2878">
        <f t="shared" si="334"/>
        <v>5.3347936631527853E-3</v>
      </c>
      <c r="J2878" s="99">
        <v>9.8792475243570095E-5</v>
      </c>
      <c r="K2878" s="98">
        <v>2877</v>
      </c>
      <c r="L2878">
        <f t="shared" si="335"/>
        <v>25315.819030185139</v>
      </c>
      <c r="M2878">
        <f t="shared" si="336"/>
        <v>0.33610163594975662</v>
      </c>
      <c r="N2878" t="e">
        <f t="shared" si="337"/>
        <v>#N/A</v>
      </c>
      <c r="O2878" t="str">
        <f t="shared" si="338"/>
        <v>NA</v>
      </c>
      <c r="P2878" t="e">
        <v>#N/A</v>
      </c>
      <c r="Q2878" t="e">
        <v>#N/A</v>
      </c>
      <c r="R2878" t="str" cm="1">
        <f t="array" ref="R2878">INDEX($U$2:$U$6,ROUNDUP(K2878/$T$2,0))</f>
        <v>60-80%</v>
      </c>
      <c r="V2878">
        <v>0</v>
      </c>
    </row>
    <row r="2879" spans="1:22" x14ac:dyDescent="0.25">
      <c r="A2879" s="26">
        <v>5688</v>
      </c>
      <c r="B2879" s="96" t="s">
        <v>2812</v>
      </c>
      <c r="C2879">
        <v>162821702</v>
      </c>
      <c r="D2879" t="s">
        <v>1524</v>
      </c>
      <c r="E2879">
        <v>8532.4043294594794</v>
      </c>
      <c r="F2879">
        <f t="shared" si="332"/>
        <v>5.3029237597635053</v>
      </c>
      <c r="G2879" s="27">
        <v>77</v>
      </c>
      <c r="H2879">
        <f t="shared" si="333"/>
        <v>1.3864182289199055E-3</v>
      </c>
      <c r="I2879">
        <f t="shared" si="334"/>
        <v>7.3520701671086052E-3</v>
      </c>
      <c r="J2879" s="99">
        <v>9.5481430741670199E-5</v>
      </c>
      <c r="K2879" s="98">
        <v>2878</v>
      </c>
      <c r="L2879">
        <f t="shared" si="335"/>
        <v>25321.121953944901</v>
      </c>
      <c r="M2879">
        <f t="shared" si="336"/>
        <v>0.32874956578264802</v>
      </c>
      <c r="N2879" t="e">
        <f t="shared" si="337"/>
        <v>#N/A</v>
      </c>
      <c r="O2879" t="str">
        <f t="shared" si="338"/>
        <v>NA</v>
      </c>
      <c r="P2879" t="e">
        <v>#N/A</v>
      </c>
      <c r="Q2879" t="e">
        <v>#N/A</v>
      </c>
      <c r="R2879" t="str" cm="1">
        <f t="array" ref="R2879">INDEX($U$2:$U$6,ROUNDUP(K2879/$T$2,0))</f>
        <v>60-80%</v>
      </c>
      <c r="V2879">
        <v>0</v>
      </c>
    </row>
    <row r="2880" spans="1:22" x14ac:dyDescent="0.25">
      <c r="A2880" s="26">
        <v>5946</v>
      </c>
      <c r="B2880" s="96" t="s">
        <v>3850</v>
      </c>
      <c r="C2880">
        <v>163692101</v>
      </c>
      <c r="D2880" t="s">
        <v>2046</v>
      </c>
      <c r="E2880">
        <v>12420.8061412058</v>
      </c>
      <c r="F2880">
        <f t="shared" si="332"/>
        <v>7.7195811940371657</v>
      </c>
      <c r="G2880" s="27">
        <v>64</v>
      </c>
      <c r="H2880">
        <f t="shared" si="333"/>
        <v>7.5331364022986655E-4</v>
      </c>
      <c r="I2880">
        <f t="shared" si="334"/>
        <v>5.8152658103301572E-3</v>
      </c>
      <c r="J2880" s="99">
        <v>9.0863528286408706E-5</v>
      </c>
      <c r="K2880" s="98">
        <v>2879</v>
      </c>
      <c r="L2880">
        <f t="shared" si="335"/>
        <v>25328.841535138938</v>
      </c>
      <c r="M2880">
        <f t="shared" si="336"/>
        <v>0.32293429997231787</v>
      </c>
      <c r="N2880" t="e">
        <f t="shared" si="337"/>
        <v>#N/A</v>
      </c>
      <c r="O2880" t="str">
        <f t="shared" si="338"/>
        <v>NA</v>
      </c>
      <c r="P2880" t="e">
        <v>#N/A</v>
      </c>
      <c r="Q2880" t="e">
        <v>#N/A</v>
      </c>
      <c r="R2880" t="str" cm="1">
        <f t="array" ref="R2880">INDEX($U$2:$U$6,ROUNDUP(K2880/$T$2,0))</f>
        <v>60-80%</v>
      </c>
      <c r="V2880">
        <v>0</v>
      </c>
    </row>
    <row r="2881" spans="1:22" x14ac:dyDescent="0.25">
      <c r="A2881" s="26">
        <v>4735</v>
      </c>
      <c r="B2881" s="96" t="s">
        <v>2624</v>
      </c>
      <c r="C2881">
        <v>42981101</v>
      </c>
      <c r="D2881" t="s">
        <v>1851</v>
      </c>
      <c r="E2881">
        <v>6865.41285141352</v>
      </c>
      <c r="F2881">
        <f t="shared" si="332"/>
        <v>4.2668818218853453</v>
      </c>
      <c r="G2881" s="27">
        <v>41</v>
      </c>
      <c r="H2881">
        <f t="shared" si="333"/>
        <v>8.628019744797629E-4</v>
      </c>
      <c r="I2881">
        <f t="shared" si="334"/>
        <v>3.6814740607944837E-3</v>
      </c>
      <c r="J2881" s="99">
        <v>8.9792050263280094E-5</v>
      </c>
      <c r="K2881" s="98">
        <v>2880</v>
      </c>
      <c r="L2881">
        <f t="shared" si="335"/>
        <v>25333.108416960822</v>
      </c>
      <c r="M2881">
        <f t="shared" si="336"/>
        <v>0.31925282591152337</v>
      </c>
      <c r="N2881" t="e">
        <f t="shared" si="337"/>
        <v>#N/A</v>
      </c>
      <c r="O2881" t="str">
        <f t="shared" si="338"/>
        <v>NA</v>
      </c>
      <c r="P2881" t="e">
        <v>#N/A</v>
      </c>
      <c r="Q2881" t="e">
        <v>#N/A</v>
      </c>
      <c r="R2881" t="str" cm="1">
        <f t="array" ref="R2881">INDEX($U$2:$U$6,ROUNDUP(K2881/$T$2,0))</f>
        <v>60-80%</v>
      </c>
      <c r="V2881">
        <v>0</v>
      </c>
    </row>
    <row r="2882" spans="1:22" x14ac:dyDescent="0.25">
      <c r="A2882" s="26">
        <v>744</v>
      </c>
      <c r="B2882" s="96" t="s">
        <v>3261</v>
      </c>
      <c r="C2882">
        <v>182331101</v>
      </c>
      <c r="D2882" t="s">
        <v>2485</v>
      </c>
      <c r="E2882">
        <v>80.337683742833207</v>
      </c>
      <c r="F2882">
        <f t="shared" si="332"/>
        <v>4.9930194992438288E-2</v>
      </c>
      <c r="G2882" s="27">
        <v>193</v>
      </c>
      <c r="H2882">
        <f t="shared" si="333"/>
        <v>0.33690884851651093</v>
      </c>
      <c r="I2882">
        <f t="shared" si="334"/>
        <v>1.6821924501107244E-2</v>
      </c>
      <c r="J2882" s="99">
        <v>8.7160230575685199E-5</v>
      </c>
      <c r="K2882" s="98">
        <v>2881</v>
      </c>
      <c r="L2882">
        <f t="shared" si="335"/>
        <v>25333.158347155815</v>
      </c>
      <c r="M2882">
        <f t="shared" si="336"/>
        <v>0.30243090141041612</v>
      </c>
      <c r="N2882" t="e">
        <f t="shared" si="337"/>
        <v>#N/A</v>
      </c>
      <c r="O2882" t="str">
        <f t="shared" si="338"/>
        <v>NA</v>
      </c>
      <c r="P2882" t="e">
        <v>#N/A</v>
      </c>
      <c r="Q2882" t="e">
        <v>#N/A</v>
      </c>
      <c r="R2882" t="str" cm="1">
        <f t="array" ref="R2882">INDEX($U$2:$U$6,ROUNDUP(K2882/$T$2,0))</f>
        <v>60-80%</v>
      </c>
      <c r="V2882">
        <v>0</v>
      </c>
    </row>
    <row r="2883" spans="1:22" x14ac:dyDescent="0.25">
      <c r="A2883" s="26">
        <v>8975</v>
      </c>
      <c r="B2883" s="96" t="s">
        <v>5183</v>
      </c>
      <c r="C2883">
        <v>162831702</v>
      </c>
      <c r="D2883" t="s">
        <v>4442</v>
      </c>
      <c r="E2883">
        <v>1615.68401426278</v>
      </c>
      <c r="F2883">
        <f t="shared" ref="F2883:F2946" si="339">E2883/1609</f>
        <v>1.0041541418662399</v>
      </c>
      <c r="G2883" s="27">
        <v>23</v>
      </c>
      <c r="H2883">
        <f t="shared" ref="H2883:H2946" si="340">I2883/F2883</f>
        <v>1.9556245607265559E-3</v>
      </c>
      <c r="I2883">
        <f t="shared" ref="I2883:I2946" si="341">IFERROR(J2883*G2883,0)</f>
        <v>1.9637485025889171E-3</v>
      </c>
      <c r="J2883" s="99">
        <v>8.5380369677779002E-5</v>
      </c>
      <c r="K2883" s="98">
        <v>2882</v>
      </c>
      <c r="L2883">
        <f t="shared" ref="L2883:L2946" si="342">L2882+F2883</f>
        <v>25334.16250129768</v>
      </c>
      <c r="M2883">
        <f t="shared" ref="M2883:M2946" si="343">M2882-I2883</f>
        <v>0.30046715290782722</v>
      </c>
      <c r="N2883" t="e">
        <f t="shared" ref="N2883:N2946" si="344">IF(B2883=O2883,M2883,NA())</f>
        <v>#N/A</v>
      </c>
      <c r="O2883" t="str">
        <f t="shared" ref="O2883:O2946" si="345">IFERROR(VLOOKUP(B2883,$AE$2:$AE$420,1,FALSE),"NA")</f>
        <v>NA</v>
      </c>
      <c r="P2883" t="e">
        <v>#N/A</v>
      </c>
      <c r="Q2883" t="e">
        <v>#N/A</v>
      </c>
      <c r="R2883" t="str" cm="1">
        <f t="array" ref="R2883">INDEX($U$2:$U$6,ROUNDUP(K2883/$T$2,0))</f>
        <v>60-80%</v>
      </c>
      <c r="V2883">
        <v>0</v>
      </c>
    </row>
    <row r="2884" spans="1:22" x14ac:dyDescent="0.25">
      <c r="A2884" s="26">
        <v>6252</v>
      </c>
      <c r="B2884" s="96" t="s">
        <v>5184</v>
      </c>
      <c r="C2884">
        <v>103181101</v>
      </c>
      <c r="D2884" t="s">
        <v>2968</v>
      </c>
      <c r="E2884">
        <v>2524.6385713623999</v>
      </c>
      <c r="F2884">
        <f t="shared" si="339"/>
        <v>1.5690730710766936</v>
      </c>
      <c r="G2884" s="27">
        <v>24</v>
      </c>
      <c r="H2884">
        <f t="shared" si="340"/>
        <v>1.2874140963428527E-3</v>
      </c>
      <c r="I2884">
        <f t="shared" si="341"/>
        <v>2.0200467898961062E-3</v>
      </c>
      <c r="J2884" s="99">
        <v>8.4168616245671094E-5</v>
      </c>
      <c r="K2884" s="98">
        <v>2883</v>
      </c>
      <c r="L2884">
        <f t="shared" si="342"/>
        <v>25335.731574368758</v>
      </c>
      <c r="M2884">
        <f t="shared" si="343"/>
        <v>0.29844710611793113</v>
      </c>
      <c r="N2884" t="e">
        <f t="shared" si="344"/>
        <v>#N/A</v>
      </c>
      <c r="O2884" t="str">
        <f t="shared" si="345"/>
        <v>NA</v>
      </c>
      <c r="P2884" t="e">
        <v>#N/A</v>
      </c>
      <c r="Q2884" t="e">
        <v>#N/A</v>
      </c>
      <c r="R2884" t="str" cm="1">
        <f t="array" ref="R2884">INDEX($U$2:$U$6,ROUNDUP(K2884/$T$2,0))</f>
        <v>60-80%</v>
      </c>
      <c r="V2884">
        <v>0</v>
      </c>
    </row>
    <row r="2885" spans="1:22" x14ac:dyDescent="0.25">
      <c r="A2885" s="26">
        <v>320</v>
      </c>
      <c r="B2885" s="96" t="s">
        <v>2606</v>
      </c>
      <c r="C2885">
        <v>83192101</v>
      </c>
      <c r="D2885" t="s">
        <v>1259</v>
      </c>
      <c r="E2885">
        <v>556.83482722391398</v>
      </c>
      <c r="F2885">
        <f t="shared" si="339"/>
        <v>0.34607509460777747</v>
      </c>
      <c r="G2885" s="27">
        <v>139</v>
      </c>
      <c r="H2885">
        <f t="shared" si="340"/>
        <v>3.2500749797537712E-2</v>
      </c>
      <c r="I2885">
        <f t="shared" si="341"/>
        <v>1.1247700061006567E-2</v>
      </c>
      <c r="J2885" s="99">
        <v>8.0918705474867394E-5</v>
      </c>
      <c r="K2885" s="98">
        <v>2884</v>
      </c>
      <c r="L2885">
        <f t="shared" si="342"/>
        <v>25336.077649463365</v>
      </c>
      <c r="M2885">
        <f t="shared" si="343"/>
        <v>0.28719940605692457</v>
      </c>
      <c r="N2885" t="e">
        <f t="shared" si="344"/>
        <v>#N/A</v>
      </c>
      <c r="O2885" t="str">
        <f t="shared" si="345"/>
        <v>NA</v>
      </c>
      <c r="P2885" t="e">
        <v>#N/A</v>
      </c>
      <c r="Q2885" t="e">
        <v>#N/A</v>
      </c>
      <c r="R2885" t="str" cm="1">
        <f t="array" ref="R2885">INDEX($U$2:$U$6,ROUNDUP(K2885/$T$2,0))</f>
        <v>60-80%</v>
      </c>
      <c r="V2885">
        <v>0</v>
      </c>
    </row>
    <row r="2886" spans="1:22" x14ac:dyDescent="0.25">
      <c r="A2886" s="26">
        <v>390</v>
      </c>
      <c r="B2886" s="96" t="s">
        <v>3601</v>
      </c>
      <c r="C2886">
        <v>42631108</v>
      </c>
      <c r="D2886" t="s">
        <v>789</v>
      </c>
      <c r="E2886">
        <v>385.08706667201398</v>
      </c>
      <c r="F2886">
        <f t="shared" si="339"/>
        <v>0.2393331676022461</v>
      </c>
      <c r="G2886" s="27">
        <v>39</v>
      </c>
      <c r="H2886">
        <f t="shared" si="340"/>
        <v>1.2828042603652317E-2</v>
      </c>
      <c r="I2886">
        <f t="shared" si="341"/>
        <v>3.0701760704686734E-3</v>
      </c>
      <c r="J2886" s="99">
        <v>7.8722463345350595E-5</v>
      </c>
      <c r="K2886" s="98">
        <v>2885</v>
      </c>
      <c r="L2886">
        <f t="shared" si="342"/>
        <v>25336.316982630968</v>
      </c>
      <c r="M2886">
        <f t="shared" si="343"/>
        <v>0.2841292299864559</v>
      </c>
      <c r="N2886" t="e">
        <f t="shared" si="344"/>
        <v>#N/A</v>
      </c>
      <c r="O2886" t="str">
        <f t="shared" si="345"/>
        <v>NA</v>
      </c>
      <c r="P2886" t="e">
        <v>#N/A</v>
      </c>
      <c r="Q2886" t="e">
        <v>#N/A</v>
      </c>
      <c r="R2886" t="str" cm="1">
        <f t="array" ref="R2886">INDEX($U$2:$U$6,ROUNDUP(K2886/$T$2,0))</f>
        <v>60-80%</v>
      </c>
      <c r="V2886">
        <v>0</v>
      </c>
    </row>
    <row r="2887" spans="1:22" x14ac:dyDescent="0.25">
      <c r="A2887" s="26">
        <v>3580</v>
      </c>
      <c r="B2887" s="96" t="s">
        <v>5185</v>
      </c>
      <c r="C2887">
        <v>14671102</v>
      </c>
      <c r="D2887" t="s">
        <v>2890</v>
      </c>
      <c r="E2887">
        <v>16799.286783617001</v>
      </c>
      <c r="F2887">
        <f t="shared" si="339"/>
        <v>10.440824601377875</v>
      </c>
      <c r="G2887" s="27">
        <v>132</v>
      </c>
      <c r="H2887">
        <f t="shared" si="340"/>
        <v>9.4310093110015444E-4</v>
      </c>
      <c r="I2887">
        <f t="shared" si="341"/>
        <v>9.8467514030128721E-3</v>
      </c>
      <c r="J2887" s="99">
        <v>7.4596601537976306E-5</v>
      </c>
      <c r="K2887" s="98">
        <v>2886</v>
      </c>
      <c r="L2887">
        <f t="shared" si="342"/>
        <v>25346.757807232345</v>
      </c>
      <c r="M2887">
        <f t="shared" si="343"/>
        <v>0.27428247858344301</v>
      </c>
      <c r="N2887" t="e">
        <f t="shared" si="344"/>
        <v>#N/A</v>
      </c>
      <c r="O2887" t="str">
        <f t="shared" si="345"/>
        <v>NA</v>
      </c>
      <c r="P2887" t="e">
        <v>#N/A</v>
      </c>
      <c r="Q2887" t="e">
        <v>#N/A</v>
      </c>
      <c r="R2887" t="str" cm="1">
        <f t="array" ref="R2887">INDEX($U$2:$U$6,ROUNDUP(K2887/$T$2,0))</f>
        <v>60-80%</v>
      </c>
      <c r="V2887">
        <v>0</v>
      </c>
    </row>
    <row r="2888" spans="1:22" x14ac:dyDescent="0.25">
      <c r="A2888" s="26">
        <v>5433</v>
      </c>
      <c r="B2888" s="96" t="s">
        <v>3096</v>
      </c>
      <c r="C2888">
        <v>182291101</v>
      </c>
      <c r="D2888" t="s">
        <v>3095</v>
      </c>
      <c r="E2888">
        <v>11434.487529784799</v>
      </c>
      <c r="F2888">
        <f t="shared" si="339"/>
        <v>7.1065801925325038</v>
      </c>
      <c r="G2888" s="27">
        <v>135</v>
      </c>
      <c r="H2888">
        <f t="shared" si="340"/>
        <v>1.393958015254755E-3</v>
      </c>
      <c r="I2888">
        <f t="shared" si="341"/>
        <v>9.906274420431363E-3</v>
      </c>
      <c r="J2888" s="99">
        <v>7.3379810521713795E-5</v>
      </c>
      <c r="K2888" s="98">
        <v>2887</v>
      </c>
      <c r="L2888">
        <f t="shared" si="342"/>
        <v>25353.864387424877</v>
      </c>
      <c r="M2888">
        <f t="shared" si="343"/>
        <v>0.26437620416301166</v>
      </c>
      <c r="N2888" t="e">
        <f t="shared" si="344"/>
        <v>#N/A</v>
      </c>
      <c r="O2888" t="str">
        <f t="shared" si="345"/>
        <v>NA</v>
      </c>
      <c r="P2888" t="e">
        <v>#N/A</v>
      </c>
      <c r="Q2888" t="e">
        <v>#N/A</v>
      </c>
      <c r="R2888" t="str" cm="1">
        <f t="array" ref="R2888">INDEX($U$2:$U$6,ROUNDUP(K2888/$T$2,0))</f>
        <v>60-80%</v>
      </c>
      <c r="V2888">
        <v>0</v>
      </c>
    </row>
    <row r="2889" spans="1:22" x14ac:dyDescent="0.25">
      <c r="A2889" s="26">
        <v>2226</v>
      </c>
      <c r="B2889" s="96" t="s">
        <v>3062</v>
      </c>
      <c r="C2889">
        <v>42761102</v>
      </c>
      <c r="D2889" t="s">
        <v>1288</v>
      </c>
      <c r="E2889">
        <v>2717.74242764665</v>
      </c>
      <c r="F2889">
        <f t="shared" si="339"/>
        <v>1.6890878978537289</v>
      </c>
      <c r="G2889" s="27">
        <v>102</v>
      </c>
      <c r="H2889">
        <f t="shared" si="340"/>
        <v>4.2492244832392544E-3</v>
      </c>
      <c r="I2889">
        <f t="shared" si="341"/>
        <v>7.1773136499031897E-3</v>
      </c>
      <c r="J2889" s="99">
        <v>7.0365820097090099E-5</v>
      </c>
      <c r="K2889" s="98">
        <v>2888</v>
      </c>
      <c r="L2889">
        <f t="shared" si="342"/>
        <v>25355.553475322729</v>
      </c>
      <c r="M2889">
        <f t="shared" si="343"/>
        <v>0.25719889051310846</v>
      </c>
      <c r="N2889" t="e">
        <f t="shared" si="344"/>
        <v>#N/A</v>
      </c>
      <c r="O2889" t="str">
        <f t="shared" si="345"/>
        <v>NA</v>
      </c>
      <c r="P2889" t="e">
        <v>#N/A</v>
      </c>
      <c r="Q2889" t="e">
        <v>#N/A</v>
      </c>
      <c r="R2889" t="str" cm="1">
        <f t="array" ref="R2889">INDEX($U$2:$U$6,ROUNDUP(K2889/$T$2,0))</f>
        <v>60-80%</v>
      </c>
      <c r="V2889">
        <v>0</v>
      </c>
    </row>
    <row r="2890" spans="1:22" x14ac:dyDescent="0.25">
      <c r="A2890" s="26">
        <v>7611</v>
      </c>
      <c r="B2890" s="96" t="s">
        <v>5186</v>
      </c>
      <c r="C2890">
        <v>152261106</v>
      </c>
      <c r="D2890" t="s">
        <v>471</v>
      </c>
      <c r="E2890">
        <v>6244.0930243457397</v>
      </c>
      <c r="F2890">
        <f t="shared" si="339"/>
        <v>3.880729039369633</v>
      </c>
      <c r="G2890" s="27">
        <v>54</v>
      </c>
      <c r="H2890">
        <f t="shared" si="340"/>
        <v>9.7533310331411767E-4</v>
      </c>
      <c r="I2890">
        <f t="shared" si="341"/>
        <v>3.785003497089599E-3</v>
      </c>
      <c r="J2890" s="99">
        <v>7.0092657353511094E-5</v>
      </c>
      <c r="K2890" s="98">
        <v>2889</v>
      </c>
      <c r="L2890">
        <f t="shared" si="342"/>
        <v>25359.4342043621</v>
      </c>
      <c r="M2890">
        <f t="shared" si="343"/>
        <v>0.25341388701601886</v>
      </c>
      <c r="N2890" t="e">
        <f t="shared" si="344"/>
        <v>#N/A</v>
      </c>
      <c r="O2890" t="str">
        <f t="shared" si="345"/>
        <v>NA</v>
      </c>
      <c r="P2890" t="e">
        <v>#N/A</v>
      </c>
      <c r="Q2890" t="e">
        <v>#N/A</v>
      </c>
      <c r="R2890" t="str" cm="1">
        <f t="array" ref="R2890">INDEX($U$2:$U$6,ROUNDUP(K2890/$T$2,0))</f>
        <v>60-80%</v>
      </c>
      <c r="V2890">
        <v>0</v>
      </c>
    </row>
    <row r="2891" spans="1:22" x14ac:dyDescent="0.25">
      <c r="A2891" s="26">
        <v>9967</v>
      </c>
      <c r="B2891" s="96" t="s">
        <v>5187</v>
      </c>
      <c r="C2891">
        <v>102251101</v>
      </c>
      <c r="D2891" t="s">
        <v>4114</v>
      </c>
      <c r="E2891">
        <v>487.03346468191398</v>
      </c>
      <c r="F2891">
        <f t="shared" si="339"/>
        <v>0.30269326580603728</v>
      </c>
      <c r="G2891" s="27">
        <v>5</v>
      </c>
      <c r="H2891">
        <f t="shared" si="340"/>
        <v>1.1411331441250176E-3</v>
      </c>
      <c r="I2891">
        <f t="shared" si="341"/>
        <v>3.4541331811471299E-4</v>
      </c>
      <c r="J2891" s="99">
        <v>6.9082663622942596E-5</v>
      </c>
      <c r="K2891" s="98">
        <v>2890</v>
      </c>
      <c r="L2891">
        <f t="shared" si="342"/>
        <v>25359.736897627907</v>
      </c>
      <c r="M2891">
        <f t="shared" si="343"/>
        <v>0.25306847369790414</v>
      </c>
      <c r="N2891" t="e">
        <f t="shared" si="344"/>
        <v>#N/A</v>
      </c>
      <c r="O2891" t="str">
        <f t="shared" si="345"/>
        <v>NA</v>
      </c>
      <c r="P2891" t="e">
        <v>#N/A</v>
      </c>
      <c r="Q2891" t="e">
        <v>#N/A</v>
      </c>
      <c r="R2891" t="str" cm="1">
        <f t="array" ref="R2891">INDEX($U$2:$U$6,ROUNDUP(K2891/$T$2,0))</f>
        <v>60-80%</v>
      </c>
      <c r="V2891">
        <v>0</v>
      </c>
    </row>
    <row r="2892" spans="1:22" x14ac:dyDescent="0.25">
      <c r="A2892" s="26">
        <v>6701</v>
      </c>
      <c r="B2892" s="96" t="s">
        <v>2760</v>
      </c>
      <c r="C2892">
        <v>152481106</v>
      </c>
      <c r="D2892" t="s">
        <v>651</v>
      </c>
      <c r="E2892">
        <v>5228.1954916165296</v>
      </c>
      <c r="F2892">
        <f t="shared" si="339"/>
        <v>3.2493446187796953</v>
      </c>
      <c r="G2892" s="27">
        <v>44</v>
      </c>
      <c r="H2892">
        <f t="shared" si="340"/>
        <v>9.1928123965905181E-4</v>
      </c>
      <c r="I2892">
        <f t="shared" si="341"/>
        <v>2.9870615492312673E-3</v>
      </c>
      <c r="J2892" s="99">
        <v>6.7887762482528798E-5</v>
      </c>
      <c r="K2892" s="98">
        <v>2891</v>
      </c>
      <c r="L2892">
        <f t="shared" si="342"/>
        <v>25362.986242246687</v>
      </c>
      <c r="M2892">
        <f t="shared" si="343"/>
        <v>0.25008141214867285</v>
      </c>
      <c r="N2892" t="e">
        <f t="shared" si="344"/>
        <v>#N/A</v>
      </c>
      <c r="O2892" t="str">
        <f t="shared" si="345"/>
        <v>NA</v>
      </c>
      <c r="P2892" t="e">
        <v>#N/A</v>
      </c>
      <c r="Q2892" t="e">
        <v>#N/A</v>
      </c>
      <c r="R2892" t="str" cm="1">
        <f t="array" ref="R2892">INDEX($U$2:$U$6,ROUNDUP(K2892/$T$2,0))</f>
        <v>60-80%</v>
      </c>
      <c r="V2892">
        <v>0</v>
      </c>
    </row>
    <row r="2893" spans="1:22" x14ac:dyDescent="0.25">
      <c r="A2893" s="26">
        <v>8130</v>
      </c>
      <c r="B2893" s="96" t="s">
        <v>3487</v>
      </c>
      <c r="C2893">
        <v>182371111</v>
      </c>
      <c r="D2893" t="s">
        <v>3107</v>
      </c>
      <c r="E2893">
        <v>4694.7774786464697</v>
      </c>
      <c r="F2893">
        <f t="shared" si="339"/>
        <v>2.9178231688293783</v>
      </c>
      <c r="G2893" s="27">
        <v>21</v>
      </c>
      <c r="H2893">
        <f t="shared" si="340"/>
        <v>4.8825622422840929E-4</v>
      </c>
      <c r="I2893">
        <f t="shared" si="341"/>
        <v>1.4246453233788046E-3</v>
      </c>
      <c r="J2893" s="99">
        <v>6.7840253494228796E-5</v>
      </c>
      <c r="K2893" s="98">
        <v>2892</v>
      </c>
      <c r="L2893">
        <f t="shared" si="342"/>
        <v>25365.904065415518</v>
      </c>
      <c r="M2893">
        <f t="shared" si="343"/>
        <v>0.24865676682529406</v>
      </c>
      <c r="N2893" t="e">
        <f t="shared" si="344"/>
        <v>#N/A</v>
      </c>
      <c r="O2893" t="str">
        <f t="shared" si="345"/>
        <v>NA</v>
      </c>
      <c r="P2893" t="e">
        <v>#N/A</v>
      </c>
      <c r="Q2893" t="e">
        <v>#N/A</v>
      </c>
      <c r="R2893" t="str" cm="1">
        <f t="array" ref="R2893">INDEX($U$2:$U$6,ROUNDUP(K2893/$T$2,0))</f>
        <v>60-80%</v>
      </c>
      <c r="V2893">
        <v>0</v>
      </c>
    </row>
    <row r="2894" spans="1:22" x14ac:dyDescent="0.25">
      <c r="A2894" s="26">
        <v>17</v>
      </c>
      <c r="B2894" s="96" t="s">
        <v>3052</v>
      </c>
      <c r="C2894">
        <v>42011106</v>
      </c>
      <c r="D2894" t="s">
        <v>3035</v>
      </c>
      <c r="E2894">
        <v>2722.6312126533198</v>
      </c>
      <c r="F2894">
        <f t="shared" si="339"/>
        <v>1.692126297484972</v>
      </c>
      <c r="G2894" s="27">
        <v>89</v>
      </c>
      <c r="H2894">
        <f t="shared" si="340"/>
        <v>3.5215790242445876E-3</v>
      </c>
      <c r="I2894">
        <f t="shared" si="341"/>
        <v>5.9589564755957343E-3</v>
      </c>
      <c r="J2894" s="99">
        <v>6.6954567141525105E-5</v>
      </c>
      <c r="K2894" s="98">
        <v>2893</v>
      </c>
      <c r="L2894">
        <f t="shared" si="342"/>
        <v>25367.596191713004</v>
      </c>
      <c r="M2894">
        <f t="shared" si="343"/>
        <v>0.24269781034969831</v>
      </c>
      <c r="N2894" t="e">
        <f t="shared" si="344"/>
        <v>#N/A</v>
      </c>
      <c r="O2894" t="str">
        <f t="shared" si="345"/>
        <v>NA</v>
      </c>
      <c r="P2894" t="e">
        <v>#N/A</v>
      </c>
      <c r="Q2894" t="e">
        <v>#N/A</v>
      </c>
      <c r="R2894" t="str" cm="1">
        <f t="array" ref="R2894">INDEX($U$2:$U$6,ROUNDUP(K2894/$T$2,0))</f>
        <v>60-80%</v>
      </c>
      <c r="V2894">
        <v>0</v>
      </c>
    </row>
    <row r="2895" spans="1:22" x14ac:dyDescent="0.25">
      <c r="A2895" s="26">
        <v>428</v>
      </c>
      <c r="B2895" s="96" t="s">
        <v>5188</v>
      </c>
      <c r="C2895">
        <v>14671102</v>
      </c>
      <c r="D2895" t="s">
        <v>2890</v>
      </c>
      <c r="E2895">
        <v>11883.963622379801</v>
      </c>
      <c r="F2895">
        <f t="shared" si="339"/>
        <v>7.3859313998631455</v>
      </c>
      <c r="G2895" s="27">
        <v>108</v>
      </c>
      <c r="H2895">
        <f t="shared" si="340"/>
        <v>9.7507892317147415E-4</v>
      </c>
      <c r="I2895">
        <f t="shared" si="341"/>
        <v>7.2018660359969349E-3</v>
      </c>
      <c r="J2895" s="99">
        <v>6.66839447777494E-5</v>
      </c>
      <c r="K2895" s="98">
        <v>2894</v>
      </c>
      <c r="L2895">
        <f t="shared" si="342"/>
        <v>25374.982123112866</v>
      </c>
      <c r="M2895">
        <f t="shared" si="343"/>
        <v>0.23549594431370138</v>
      </c>
      <c r="N2895" t="e">
        <f t="shared" si="344"/>
        <v>#N/A</v>
      </c>
      <c r="O2895" t="str">
        <f t="shared" si="345"/>
        <v>NA</v>
      </c>
      <c r="P2895" t="e">
        <v>#N/A</v>
      </c>
      <c r="Q2895" t="e">
        <v>#N/A</v>
      </c>
      <c r="R2895" t="str" cm="1">
        <f t="array" ref="R2895">INDEX($U$2:$U$6,ROUNDUP(K2895/$T$2,0))</f>
        <v>60-80%</v>
      </c>
      <c r="V2895">
        <v>0</v>
      </c>
    </row>
    <row r="2896" spans="1:22" x14ac:dyDescent="0.25">
      <c r="A2896" s="26">
        <v>6532</v>
      </c>
      <c r="B2896" s="96" t="s">
        <v>5189</v>
      </c>
      <c r="C2896">
        <v>102831105</v>
      </c>
      <c r="D2896" t="s">
        <v>2112</v>
      </c>
      <c r="E2896">
        <v>220.79890913171801</v>
      </c>
      <c r="F2896">
        <f t="shared" si="339"/>
        <v>0.13722741400355376</v>
      </c>
      <c r="G2896" s="27">
        <v>14</v>
      </c>
      <c r="H2896">
        <f t="shared" si="340"/>
        <v>6.601325938883176E-3</v>
      </c>
      <c r="I2896">
        <f t="shared" si="341"/>
        <v>9.0588288758751986E-4</v>
      </c>
      <c r="J2896" s="99">
        <v>6.4705920541965705E-5</v>
      </c>
      <c r="K2896" s="98">
        <v>2895</v>
      </c>
      <c r="L2896">
        <f t="shared" si="342"/>
        <v>25375.119350526871</v>
      </c>
      <c r="M2896">
        <f t="shared" si="343"/>
        <v>0.23459006142611386</v>
      </c>
      <c r="N2896" t="e">
        <f t="shared" si="344"/>
        <v>#N/A</v>
      </c>
      <c r="O2896" t="str">
        <f t="shared" si="345"/>
        <v>NA</v>
      </c>
      <c r="P2896" t="e">
        <v>#N/A</v>
      </c>
      <c r="Q2896" t="e">
        <v>#N/A</v>
      </c>
      <c r="R2896" t="str" cm="1">
        <f t="array" ref="R2896">INDEX($U$2:$U$6,ROUNDUP(K2896/$T$2,0))</f>
        <v>60-80%</v>
      </c>
      <c r="V2896">
        <v>0</v>
      </c>
    </row>
    <row r="2897" spans="1:22" x14ac:dyDescent="0.25">
      <c r="A2897" s="26">
        <v>1066</v>
      </c>
      <c r="B2897" s="96" t="s">
        <v>3275</v>
      </c>
      <c r="C2897">
        <v>13501101</v>
      </c>
      <c r="D2897" t="s">
        <v>3274</v>
      </c>
      <c r="E2897">
        <v>1314.2645786523401</v>
      </c>
      <c r="F2897">
        <f t="shared" si="339"/>
        <v>0.81682074496727164</v>
      </c>
      <c r="G2897" s="27">
        <v>103</v>
      </c>
      <c r="H2897">
        <f t="shared" si="340"/>
        <v>7.9365683332089567E-3</v>
      </c>
      <c r="I2897">
        <f t="shared" si="341"/>
        <v>6.4827536584153968E-3</v>
      </c>
      <c r="J2897" s="99">
        <v>6.29393559069456E-5</v>
      </c>
      <c r="K2897" s="98">
        <v>2896</v>
      </c>
      <c r="L2897">
        <f t="shared" si="342"/>
        <v>25375.936171271838</v>
      </c>
      <c r="M2897">
        <f t="shared" si="343"/>
        <v>0.22810730776769847</v>
      </c>
      <c r="N2897" t="e">
        <f t="shared" si="344"/>
        <v>#N/A</v>
      </c>
      <c r="O2897" t="str">
        <f t="shared" si="345"/>
        <v>NA</v>
      </c>
      <c r="P2897" t="e">
        <v>#N/A</v>
      </c>
      <c r="Q2897" t="e">
        <v>#N/A</v>
      </c>
      <c r="R2897" t="str" cm="1">
        <f t="array" ref="R2897">INDEX($U$2:$U$6,ROUNDUP(K2897/$T$2,0))</f>
        <v>60-80%</v>
      </c>
      <c r="V2897">
        <v>0</v>
      </c>
    </row>
    <row r="2898" spans="1:22" x14ac:dyDescent="0.25">
      <c r="A2898" s="26">
        <v>5877</v>
      </c>
      <c r="B2898" s="96" t="s">
        <v>3060</v>
      </c>
      <c r="C2898">
        <v>12101102</v>
      </c>
      <c r="D2898" t="s">
        <v>2782</v>
      </c>
      <c r="E2898">
        <v>16905.861897587802</v>
      </c>
      <c r="F2898">
        <f t="shared" si="339"/>
        <v>10.507061465250343</v>
      </c>
      <c r="G2898" s="27">
        <v>137</v>
      </c>
      <c r="H2898">
        <f t="shared" si="340"/>
        <v>8.1318713289466168E-4</v>
      </c>
      <c r="I2898">
        <f t="shared" si="341"/>
        <v>8.5442071880749097E-3</v>
      </c>
      <c r="J2898" s="99">
        <v>6.2366475825364304E-5</v>
      </c>
      <c r="K2898" s="98">
        <v>2897</v>
      </c>
      <c r="L2898">
        <f t="shared" si="342"/>
        <v>25386.443232737089</v>
      </c>
      <c r="M2898">
        <f t="shared" si="343"/>
        <v>0.21956310057962355</v>
      </c>
      <c r="N2898" t="e">
        <f t="shared" si="344"/>
        <v>#N/A</v>
      </c>
      <c r="O2898" t="str">
        <f t="shared" si="345"/>
        <v>NA</v>
      </c>
      <c r="P2898" t="e">
        <v>#N/A</v>
      </c>
      <c r="Q2898" t="e">
        <v>#N/A</v>
      </c>
      <c r="R2898" t="str" cm="1">
        <f t="array" ref="R2898">INDEX($U$2:$U$6,ROUNDUP(K2898/$T$2,0))</f>
        <v>60-80%</v>
      </c>
      <c r="V2898">
        <v>0</v>
      </c>
    </row>
    <row r="2899" spans="1:22" x14ac:dyDescent="0.25">
      <c r="A2899" s="26">
        <v>7339</v>
      </c>
      <c r="B2899" s="96" t="s">
        <v>5190</v>
      </c>
      <c r="C2899">
        <v>82841101</v>
      </c>
      <c r="D2899" t="s">
        <v>1322</v>
      </c>
      <c r="E2899">
        <v>757.25933679154298</v>
      </c>
      <c r="F2899">
        <f t="shared" si="339"/>
        <v>0.47063973697423428</v>
      </c>
      <c r="G2899" s="27">
        <v>9</v>
      </c>
      <c r="H2899">
        <f t="shared" si="340"/>
        <v>1.1583046318618068E-3</v>
      </c>
      <c r="I2899">
        <f t="shared" si="341"/>
        <v>5.4514418727547801E-4</v>
      </c>
      <c r="J2899" s="99">
        <v>6.0571576363941999E-5</v>
      </c>
      <c r="K2899" s="98">
        <v>2898</v>
      </c>
      <c r="L2899">
        <f t="shared" si="342"/>
        <v>25386.913872474062</v>
      </c>
      <c r="M2899">
        <f t="shared" si="343"/>
        <v>0.21901795639234808</v>
      </c>
      <c r="N2899" t="e">
        <f t="shared" si="344"/>
        <v>#N/A</v>
      </c>
      <c r="O2899" t="str">
        <f t="shared" si="345"/>
        <v>NA</v>
      </c>
      <c r="P2899" t="e">
        <v>#N/A</v>
      </c>
      <c r="Q2899" t="e">
        <v>#N/A</v>
      </c>
      <c r="R2899" t="str" cm="1">
        <f t="array" ref="R2899">INDEX($U$2:$U$6,ROUNDUP(K2899/$T$2,0))</f>
        <v>60-80%</v>
      </c>
      <c r="V2899">
        <v>0</v>
      </c>
    </row>
    <row r="2900" spans="1:22" x14ac:dyDescent="0.25">
      <c r="A2900" s="26">
        <v>1476</v>
      </c>
      <c r="B2900" s="96" t="s">
        <v>3140</v>
      </c>
      <c r="C2900">
        <v>42261101</v>
      </c>
      <c r="D2900" t="s">
        <v>697</v>
      </c>
      <c r="E2900">
        <v>2865.78483655747</v>
      </c>
      <c r="F2900">
        <f t="shared" si="339"/>
        <v>1.7810968530500124</v>
      </c>
      <c r="G2900" s="27">
        <v>46</v>
      </c>
      <c r="H2900">
        <f t="shared" si="340"/>
        <v>1.3963358199466952E-3</v>
      </c>
      <c r="I2900">
        <f t="shared" si="341"/>
        <v>2.4870093347080678E-3</v>
      </c>
      <c r="J2900" s="99">
        <v>5.4065420319740599E-5</v>
      </c>
      <c r="K2900" s="98">
        <v>2899</v>
      </c>
      <c r="L2900">
        <f t="shared" si="342"/>
        <v>25388.694969327113</v>
      </c>
      <c r="M2900">
        <f t="shared" si="343"/>
        <v>0.21653094705764001</v>
      </c>
      <c r="N2900" t="e">
        <f t="shared" si="344"/>
        <v>#N/A</v>
      </c>
      <c r="O2900" t="str">
        <f t="shared" si="345"/>
        <v>NA</v>
      </c>
      <c r="P2900" t="e">
        <v>#N/A</v>
      </c>
      <c r="Q2900" t="e">
        <v>#N/A</v>
      </c>
      <c r="R2900" t="str" cm="1">
        <f t="array" ref="R2900">INDEX($U$2:$U$6,ROUNDUP(K2900/$T$2,0))</f>
        <v>60-80%</v>
      </c>
      <c r="V2900">
        <v>0</v>
      </c>
    </row>
    <row r="2901" spans="1:22" x14ac:dyDescent="0.25">
      <c r="A2901" s="26">
        <v>9601</v>
      </c>
      <c r="B2901" s="96" t="s">
        <v>5191</v>
      </c>
      <c r="C2901">
        <v>83622104</v>
      </c>
      <c r="D2901" t="s">
        <v>1439</v>
      </c>
      <c r="E2901">
        <v>59.042637368357802</v>
      </c>
      <c r="F2901">
        <f t="shared" si="339"/>
        <v>3.6695237643479053E-2</v>
      </c>
      <c r="G2901" s="27">
        <v>4</v>
      </c>
      <c r="H2901">
        <f t="shared" si="340"/>
        <v>5.7062215746030024E-3</v>
      </c>
      <c r="I2901">
        <f t="shared" si="341"/>
        <v>2.0939115672640441E-4</v>
      </c>
      <c r="J2901" s="99">
        <v>5.2347789181601103E-5</v>
      </c>
      <c r="K2901" s="98">
        <v>2900</v>
      </c>
      <c r="L2901">
        <f t="shared" si="342"/>
        <v>25388.731664564755</v>
      </c>
      <c r="M2901">
        <f t="shared" si="343"/>
        <v>0.21632155590091359</v>
      </c>
      <c r="N2901" t="e">
        <f t="shared" si="344"/>
        <v>#N/A</v>
      </c>
      <c r="O2901" t="str">
        <f t="shared" si="345"/>
        <v>NA</v>
      </c>
      <c r="P2901" t="e">
        <v>#N/A</v>
      </c>
      <c r="Q2901" t="e">
        <v>#N/A</v>
      </c>
      <c r="R2901" t="str" cm="1">
        <f t="array" ref="R2901">INDEX($U$2:$U$6,ROUNDUP(K2901/$T$2,0))</f>
        <v>60-80%</v>
      </c>
      <c r="V2901">
        <v>0</v>
      </c>
    </row>
    <row r="2902" spans="1:22" x14ac:dyDescent="0.25">
      <c r="A2902" s="26">
        <v>4401</v>
      </c>
      <c r="B2902" s="96" t="s">
        <v>5192</v>
      </c>
      <c r="C2902">
        <v>43432103</v>
      </c>
      <c r="D2902" t="s">
        <v>1365</v>
      </c>
      <c r="E2902">
        <v>4803.4000357997002</v>
      </c>
      <c r="F2902">
        <f t="shared" si="339"/>
        <v>2.9853325269109385</v>
      </c>
      <c r="G2902" s="27">
        <v>65</v>
      </c>
      <c r="H2902">
        <f t="shared" si="340"/>
        <v>1.0727384226752307E-3</v>
      </c>
      <c r="I2902">
        <f t="shared" si="341"/>
        <v>3.2024809060795007E-3</v>
      </c>
      <c r="J2902" s="99">
        <v>4.92689370166077E-5</v>
      </c>
      <c r="K2902" s="98">
        <v>2901</v>
      </c>
      <c r="L2902">
        <f t="shared" si="342"/>
        <v>25391.716997091666</v>
      </c>
      <c r="M2902">
        <f t="shared" si="343"/>
        <v>0.2131190749948341</v>
      </c>
      <c r="N2902" t="e">
        <f t="shared" si="344"/>
        <v>#N/A</v>
      </c>
      <c r="O2902" t="str">
        <f t="shared" si="345"/>
        <v>NA</v>
      </c>
      <c r="P2902" t="e">
        <v>#N/A</v>
      </c>
      <c r="Q2902" t="e">
        <v>#N/A</v>
      </c>
      <c r="R2902" t="str" cm="1">
        <f t="array" ref="R2902">INDEX($U$2:$U$6,ROUNDUP(K2902/$T$2,0))</f>
        <v>60-80%</v>
      </c>
      <c r="V2902">
        <v>0</v>
      </c>
    </row>
    <row r="2903" spans="1:22" x14ac:dyDescent="0.25">
      <c r="A2903" s="26">
        <v>625</v>
      </c>
      <c r="B2903" s="96" t="s">
        <v>3237</v>
      </c>
      <c r="C2903">
        <v>14161101</v>
      </c>
      <c r="D2903" t="s">
        <v>2826</v>
      </c>
      <c r="E2903">
        <v>6910.8038098259904</v>
      </c>
      <c r="F2903">
        <f t="shared" si="339"/>
        <v>4.2950924859080111</v>
      </c>
      <c r="G2903" s="27">
        <v>62</v>
      </c>
      <c r="H2903">
        <f t="shared" si="340"/>
        <v>7.0343352372955305E-4</v>
      </c>
      <c r="I2903">
        <f t="shared" si="341"/>
        <v>3.0213120421065981E-3</v>
      </c>
      <c r="J2903" s="99">
        <v>4.87308393888161E-5</v>
      </c>
      <c r="K2903" s="98">
        <v>2902</v>
      </c>
      <c r="L2903">
        <f t="shared" si="342"/>
        <v>25396.012089577573</v>
      </c>
      <c r="M2903">
        <f t="shared" si="343"/>
        <v>0.2100977629527275</v>
      </c>
      <c r="N2903" t="e">
        <f t="shared" si="344"/>
        <v>#N/A</v>
      </c>
      <c r="O2903" t="str">
        <f t="shared" si="345"/>
        <v>NA</v>
      </c>
      <c r="P2903" t="e">
        <v>#N/A</v>
      </c>
      <c r="Q2903" t="e">
        <v>#N/A</v>
      </c>
      <c r="R2903" t="str" cm="1">
        <f t="array" ref="R2903">INDEX($U$2:$U$6,ROUNDUP(K2903/$T$2,0))</f>
        <v>60-80%</v>
      </c>
      <c r="V2903">
        <v>0</v>
      </c>
    </row>
    <row r="2904" spans="1:22" x14ac:dyDescent="0.25">
      <c r="A2904" s="26">
        <v>7021</v>
      </c>
      <c r="B2904" s="96" t="s">
        <v>5193</v>
      </c>
      <c r="C2904">
        <v>182381101</v>
      </c>
      <c r="D2904" t="s">
        <v>3330</v>
      </c>
      <c r="E2904">
        <v>3916.0340490991698</v>
      </c>
      <c r="F2904">
        <f t="shared" si="339"/>
        <v>2.4338309814165133</v>
      </c>
      <c r="G2904" s="27">
        <v>78</v>
      </c>
      <c r="H2904">
        <f t="shared" si="340"/>
        <v>1.552622503229137E-3</v>
      </c>
      <c r="I2904">
        <f t="shared" si="341"/>
        <v>3.7788207508035344E-3</v>
      </c>
      <c r="J2904" s="99">
        <v>4.8446419882096597E-5</v>
      </c>
      <c r="K2904" s="98">
        <v>2903</v>
      </c>
      <c r="L2904">
        <f t="shared" si="342"/>
        <v>25398.445920558988</v>
      </c>
      <c r="M2904">
        <f t="shared" si="343"/>
        <v>0.20631894220192395</v>
      </c>
      <c r="N2904" t="e">
        <f t="shared" si="344"/>
        <v>#N/A</v>
      </c>
      <c r="O2904" t="str">
        <f t="shared" si="345"/>
        <v>NA</v>
      </c>
      <c r="P2904" t="e">
        <v>#N/A</v>
      </c>
      <c r="Q2904" t="e">
        <v>#N/A</v>
      </c>
      <c r="R2904" t="str" cm="1">
        <f t="array" ref="R2904">INDEX($U$2:$U$6,ROUNDUP(K2904/$T$2,0))</f>
        <v>60-80%</v>
      </c>
      <c r="V2904">
        <v>0</v>
      </c>
    </row>
    <row r="2905" spans="1:22" x14ac:dyDescent="0.25">
      <c r="A2905" s="26">
        <v>7515</v>
      </c>
      <c r="B2905" s="96" t="s">
        <v>5194</v>
      </c>
      <c r="C2905">
        <v>102831103</v>
      </c>
      <c r="D2905" t="s">
        <v>1063</v>
      </c>
      <c r="E2905">
        <v>531.68008337479</v>
      </c>
      <c r="F2905">
        <f t="shared" si="339"/>
        <v>0.33044131968600993</v>
      </c>
      <c r="G2905" s="27">
        <v>4</v>
      </c>
      <c r="H2905">
        <f t="shared" si="340"/>
        <v>5.8238513899504197E-4</v>
      </c>
      <c r="I2905">
        <f t="shared" si="341"/>
        <v>1.92444113895042E-4</v>
      </c>
      <c r="J2905" s="99">
        <v>4.81110284737605E-5</v>
      </c>
      <c r="K2905" s="98">
        <v>2904</v>
      </c>
      <c r="L2905">
        <f t="shared" si="342"/>
        <v>25398.776361878674</v>
      </c>
      <c r="M2905">
        <f t="shared" si="343"/>
        <v>0.20612649808802891</v>
      </c>
      <c r="N2905" t="e">
        <f t="shared" si="344"/>
        <v>#N/A</v>
      </c>
      <c r="O2905" t="str">
        <f t="shared" si="345"/>
        <v>NA</v>
      </c>
      <c r="P2905" t="e">
        <v>#N/A</v>
      </c>
      <c r="Q2905" t="e">
        <v>#N/A</v>
      </c>
      <c r="R2905" t="str" cm="1">
        <f t="array" ref="R2905">INDEX($U$2:$U$6,ROUNDUP(K2905/$T$2,0))</f>
        <v>60-80%</v>
      </c>
      <c r="V2905">
        <v>0</v>
      </c>
    </row>
    <row r="2906" spans="1:22" x14ac:dyDescent="0.25">
      <c r="A2906" s="26">
        <v>8899</v>
      </c>
      <c r="B2906" s="96" t="s">
        <v>3720</v>
      </c>
      <c r="C2906">
        <v>42021102</v>
      </c>
      <c r="D2906" t="s">
        <v>3718</v>
      </c>
      <c r="E2906">
        <v>0</v>
      </c>
      <c r="F2906">
        <f t="shared" si="339"/>
        <v>0</v>
      </c>
      <c r="G2906" s="27">
        <v>28</v>
      </c>
      <c r="H2906" t="e">
        <f t="shared" si="340"/>
        <v>#DIV/0!</v>
      </c>
      <c r="I2906">
        <f t="shared" si="341"/>
        <v>1.269364633373228E-3</v>
      </c>
      <c r="J2906" s="99">
        <v>4.5334451191901003E-5</v>
      </c>
      <c r="K2906" s="98">
        <v>2905</v>
      </c>
      <c r="L2906">
        <f t="shared" si="342"/>
        <v>25398.776361878674</v>
      </c>
      <c r="M2906">
        <f t="shared" si="343"/>
        <v>0.20485713345465567</v>
      </c>
      <c r="N2906" t="e">
        <f t="shared" si="344"/>
        <v>#N/A</v>
      </c>
      <c r="O2906" t="str">
        <f t="shared" si="345"/>
        <v>NA</v>
      </c>
      <c r="P2906" t="e">
        <v>#N/A</v>
      </c>
      <c r="Q2906" t="e">
        <v>#N/A</v>
      </c>
      <c r="R2906" t="str" cm="1">
        <f t="array" ref="R2906">INDEX($U$2:$U$6,ROUNDUP(K2906/$T$2,0))</f>
        <v>60-80%</v>
      </c>
      <c r="V2906">
        <v>0</v>
      </c>
    </row>
    <row r="2907" spans="1:22" x14ac:dyDescent="0.25">
      <c r="A2907" s="26">
        <v>10522</v>
      </c>
      <c r="B2907" s="96" t="s">
        <v>5195</v>
      </c>
      <c r="C2907">
        <v>102831104</v>
      </c>
      <c r="D2907" t="s">
        <v>1082</v>
      </c>
      <c r="E2907">
        <v>146.422847849888</v>
      </c>
      <c r="F2907">
        <f t="shared" si="339"/>
        <v>9.1002391454249848E-2</v>
      </c>
      <c r="G2907" s="27">
        <v>2</v>
      </c>
      <c r="H2907">
        <f t="shared" si="340"/>
        <v>9.7290559987687109E-4</v>
      </c>
      <c r="I2907">
        <f t="shared" si="341"/>
        <v>8.8536736248026799E-5</v>
      </c>
      <c r="J2907" s="99">
        <v>4.42683681240134E-5</v>
      </c>
      <c r="K2907" s="98">
        <v>2906</v>
      </c>
      <c r="L2907">
        <f t="shared" si="342"/>
        <v>25398.867364270129</v>
      </c>
      <c r="M2907">
        <f t="shared" si="343"/>
        <v>0.20476859671840764</v>
      </c>
      <c r="N2907" t="e">
        <f t="shared" si="344"/>
        <v>#N/A</v>
      </c>
      <c r="O2907" t="str">
        <f t="shared" si="345"/>
        <v>NA</v>
      </c>
      <c r="P2907" t="e">
        <v>#N/A</v>
      </c>
      <c r="Q2907" t="e">
        <v>#N/A</v>
      </c>
      <c r="R2907" t="str" cm="1">
        <f t="array" ref="R2907">INDEX($U$2:$U$6,ROUNDUP(K2907/$T$2,0))</f>
        <v>60-80%</v>
      </c>
      <c r="V2907">
        <v>0</v>
      </c>
    </row>
    <row r="2908" spans="1:22" x14ac:dyDescent="0.25">
      <c r="A2908" s="26">
        <v>11006</v>
      </c>
      <c r="B2908" s="96" t="s">
        <v>5196</v>
      </c>
      <c r="C2908">
        <v>102831105</v>
      </c>
      <c r="D2908" t="s">
        <v>2112</v>
      </c>
      <c r="E2908">
        <v>50.109397096743301</v>
      </c>
      <c r="F2908">
        <f t="shared" si="339"/>
        <v>3.1143192726378683E-2</v>
      </c>
      <c r="G2908" s="27">
        <v>2</v>
      </c>
      <c r="H2908">
        <f t="shared" si="340"/>
        <v>2.8355496552819304E-3</v>
      </c>
      <c r="I2908">
        <f t="shared" si="341"/>
        <v>8.8308069399661794E-5</v>
      </c>
      <c r="J2908" s="99">
        <v>4.4154034699830897E-5</v>
      </c>
      <c r="K2908" s="98">
        <v>2907</v>
      </c>
      <c r="L2908">
        <f t="shared" si="342"/>
        <v>25398.898507462854</v>
      </c>
      <c r="M2908">
        <f t="shared" si="343"/>
        <v>0.20468028864900797</v>
      </c>
      <c r="N2908" t="e">
        <f t="shared" si="344"/>
        <v>#N/A</v>
      </c>
      <c r="O2908" t="str">
        <f t="shared" si="345"/>
        <v>NA</v>
      </c>
      <c r="P2908" t="e">
        <v>#N/A</v>
      </c>
      <c r="Q2908" t="e">
        <v>#N/A</v>
      </c>
      <c r="R2908" t="str" cm="1">
        <f t="array" ref="R2908">INDEX($U$2:$U$6,ROUNDUP(K2908/$T$2,0))</f>
        <v>60-80%</v>
      </c>
      <c r="V2908">
        <v>0</v>
      </c>
    </row>
    <row r="2909" spans="1:22" x14ac:dyDescent="0.25">
      <c r="A2909" s="26">
        <v>10495</v>
      </c>
      <c r="B2909" s="96" t="s">
        <v>5197</v>
      </c>
      <c r="C2909">
        <v>103321101</v>
      </c>
      <c r="D2909" t="s">
        <v>242</v>
      </c>
      <c r="E2909">
        <v>24.951411183958601</v>
      </c>
      <c r="F2909">
        <f t="shared" si="339"/>
        <v>1.550740284894879E-2</v>
      </c>
      <c r="G2909" s="27">
        <v>1</v>
      </c>
      <c r="H2909">
        <f t="shared" si="340"/>
        <v>2.826182798893853E-3</v>
      </c>
      <c r="I2909">
        <f t="shared" si="341"/>
        <v>4.3826755187216598E-5</v>
      </c>
      <c r="J2909" s="99">
        <v>4.3826755187216598E-5</v>
      </c>
      <c r="K2909" s="98">
        <v>2908</v>
      </c>
      <c r="L2909">
        <f t="shared" si="342"/>
        <v>25398.914014865702</v>
      </c>
      <c r="M2909">
        <f t="shared" si="343"/>
        <v>0.20463646189382076</v>
      </c>
      <c r="N2909" t="e">
        <f t="shared" si="344"/>
        <v>#N/A</v>
      </c>
      <c r="O2909" t="str">
        <f t="shared" si="345"/>
        <v>NA</v>
      </c>
      <c r="P2909" t="e">
        <v>#N/A</v>
      </c>
      <c r="Q2909" t="e">
        <v>#N/A</v>
      </c>
      <c r="R2909" t="str" cm="1">
        <f t="array" ref="R2909">INDEX($U$2:$U$6,ROUNDUP(K2909/$T$2,0))</f>
        <v>60-80%</v>
      </c>
      <c r="V2909">
        <v>0</v>
      </c>
    </row>
    <row r="2910" spans="1:22" x14ac:dyDescent="0.25">
      <c r="A2910" s="26">
        <v>4622</v>
      </c>
      <c r="B2910" s="96" t="s">
        <v>3214</v>
      </c>
      <c r="C2910">
        <v>12501105</v>
      </c>
      <c r="D2910" t="s">
        <v>2342</v>
      </c>
      <c r="E2910">
        <v>6148.6965385427702</v>
      </c>
      <c r="F2910">
        <f t="shared" si="339"/>
        <v>3.821439738062629</v>
      </c>
      <c r="G2910" s="27">
        <v>74</v>
      </c>
      <c r="H2910">
        <f t="shared" si="340"/>
        <v>8.3626082623490712E-4</v>
      </c>
      <c r="I2910">
        <f t="shared" si="341"/>
        <v>3.1957203527591613E-3</v>
      </c>
      <c r="J2910" s="99">
        <v>4.3185410172421101E-5</v>
      </c>
      <c r="K2910" s="98">
        <v>2909</v>
      </c>
      <c r="L2910">
        <f t="shared" si="342"/>
        <v>25402.735454603764</v>
      </c>
      <c r="M2910">
        <f t="shared" si="343"/>
        <v>0.20144074154106159</v>
      </c>
      <c r="N2910" t="e">
        <f t="shared" si="344"/>
        <v>#N/A</v>
      </c>
      <c r="O2910" t="str">
        <f t="shared" si="345"/>
        <v>NA</v>
      </c>
      <c r="P2910" t="e">
        <v>#N/A</v>
      </c>
      <c r="Q2910" t="e">
        <v>#N/A</v>
      </c>
      <c r="R2910" t="str" cm="1">
        <f t="array" ref="R2910">INDEX($U$2:$U$6,ROUNDUP(K2910/$T$2,0))</f>
        <v>Bottom 20%</v>
      </c>
      <c r="V2910">
        <v>0</v>
      </c>
    </row>
    <row r="2911" spans="1:22" x14ac:dyDescent="0.25">
      <c r="A2911" s="26">
        <v>7319</v>
      </c>
      <c r="B2911" s="96" t="s">
        <v>2996</v>
      </c>
      <c r="C2911">
        <v>102831106</v>
      </c>
      <c r="D2911" t="s">
        <v>2994</v>
      </c>
      <c r="E2911">
        <v>3232.60749299995</v>
      </c>
      <c r="F2911">
        <f t="shared" si="339"/>
        <v>2.0090786159104721</v>
      </c>
      <c r="G2911" s="27">
        <v>33</v>
      </c>
      <c r="H2911">
        <f t="shared" si="340"/>
        <v>6.981228044592501E-4</v>
      </c>
      <c r="I2911">
        <f t="shared" si="341"/>
        <v>1.4025835977185274E-3</v>
      </c>
      <c r="J2911" s="99">
        <v>4.2502533264197801E-5</v>
      </c>
      <c r="K2911" s="98">
        <v>2910</v>
      </c>
      <c r="L2911">
        <f t="shared" si="342"/>
        <v>25404.744533219673</v>
      </c>
      <c r="M2911">
        <f t="shared" si="343"/>
        <v>0.20003815794334306</v>
      </c>
      <c r="N2911" t="e">
        <f t="shared" si="344"/>
        <v>#N/A</v>
      </c>
      <c r="O2911" t="str">
        <f t="shared" si="345"/>
        <v>NA</v>
      </c>
      <c r="P2911" t="e">
        <v>#N/A</v>
      </c>
      <c r="Q2911" t="e">
        <v>#N/A</v>
      </c>
      <c r="R2911" t="str" cm="1">
        <f t="array" ref="R2911">INDEX($U$2:$U$6,ROUNDUP(K2911/$T$2,0))</f>
        <v>Bottom 20%</v>
      </c>
      <c r="V2911">
        <v>0</v>
      </c>
    </row>
    <row r="2912" spans="1:22" x14ac:dyDescent="0.25">
      <c r="A2912" s="26">
        <v>10489</v>
      </c>
      <c r="B2912" s="96" t="s">
        <v>5198</v>
      </c>
      <c r="C2912">
        <v>83622105</v>
      </c>
      <c r="D2912" t="s">
        <v>1011</v>
      </c>
      <c r="E2912">
        <v>1226.20928868285</v>
      </c>
      <c r="F2912">
        <f t="shared" si="339"/>
        <v>0.76209402652756375</v>
      </c>
      <c r="G2912" s="27">
        <v>8</v>
      </c>
      <c r="H2912">
        <f t="shared" si="340"/>
        <v>4.4471742683313147E-4</v>
      </c>
      <c r="I2912">
        <f t="shared" si="341"/>
        <v>3.3891649448223839E-4</v>
      </c>
      <c r="J2912" s="99">
        <v>4.2364561810279799E-5</v>
      </c>
      <c r="K2912" s="98">
        <v>2911</v>
      </c>
      <c r="L2912">
        <f t="shared" si="342"/>
        <v>25405.506627246199</v>
      </c>
      <c r="M2912">
        <f t="shared" si="343"/>
        <v>0.19969924144886084</v>
      </c>
      <c r="N2912" t="e">
        <f t="shared" si="344"/>
        <v>#N/A</v>
      </c>
      <c r="O2912" t="str">
        <f t="shared" si="345"/>
        <v>NA</v>
      </c>
      <c r="P2912" t="e">
        <v>#N/A</v>
      </c>
      <c r="Q2912" t="e">
        <v>#N/A</v>
      </c>
      <c r="R2912" t="str" cm="1">
        <f t="array" ref="R2912">INDEX($U$2:$U$6,ROUNDUP(K2912/$T$2,0))</f>
        <v>Bottom 20%</v>
      </c>
      <c r="V2912">
        <v>0</v>
      </c>
    </row>
    <row r="2913" spans="1:22" x14ac:dyDescent="0.25">
      <c r="A2913" s="26">
        <v>7716</v>
      </c>
      <c r="B2913" s="96" t="s">
        <v>5199</v>
      </c>
      <c r="C2913">
        <v>102831105</v>
      </c>
      <c r="D2913" t="s">
        <v>2112</v>
      </c>
      <c r="E2913">
        <v>1841.8714671755799</v>
      </c>
      <c r="F2913">
        <f t="shared" si="339"/>
        <v>1.1447305575982474</v>
      </c>
      <c r="G2913" s="27">
        <v>42</v>
      </c>
      <c r="H2913">
        <f t="shared" si="340"/>
        <v>1.5111510378704501E-3</v>
      </c>
      <c r="I2913">
        <f t="shared" si="341"/>
        <v>1.7298607701966106E-3</v>
      </c>
      <c r="J2913" s="99">
        <v>4.1187161195157398E-5</v>
      </c>
      <c r="K2913" s="98">
        <v>2912</v>
      </c>
      <c r="L2913">
        <f t="shared" si="342"/>
        <v>25406.651357803796</v>
      </c>
      <c r="M2913">
        <f t="shared" si="343"/>
        <v>0.19796938067866424</v>
      </c>
      <c r="N2913" t="e">
        <f t="shared" si="344"/>
        <v>#N/A</v>
      </c>
      <c r="O2913" t="str">
        <f t="shared" si="345"/>
        <v>NA</v>
      </c>
      <c r="P2913" t="e">
        <v>#N/A</v>
      </c>
      <c r="Q2913" t="e">
        <v>#N/A</v>
      </c>
      <c r="R2913" t="str" cm="1">
        <f t="array" ref="R2913">INDEX($U$2:$U$6,ROUNDUP(K2913/$T$2,0))</f>
        <v>Bottom 20%</v>
      </c>
      <c r="V2913">
        <v>0</v>
      </c>
    </row>
    <row r="2914" spans="1:22" x14ac:dyDescent="0.25">
      <c r="A2914" s="26">
        <v>6446</v>
      </c>
      <c r="B2914" s="96" t="s">
        <v>2415</v>
      </c>
      <c r="C2914">
        <v>42761102</v>
      </c>
      <c r="D2914" t="s">
        <v>1288</v>
      </c>
      <c r="E2914">
        <v>18278.726736359498</v>
      </c>
      <c r="F2914">
        <f t="shared" si="339"/>
        <v>11.360302508613735</v>
      </c>
      <c r="G2914" s="27">
        <v>145</v>
      </c>
      <c r="H2914">
        <f t="shared" si="340"/>
        <v>5.2213364728513449E-4</v>
      </c>
      <c r="I2914">
        <f t="shared" si="341"/>
        <v>5.9315961830849525E-3</v>
      </c>
      <c r="J2914" s="99">
        <v>4.09075598833445E-5</v>
      </c>
      <c r="K2914" s="98">
        <v>2913</v>
      </c>
      <c r="L2914">
        <f t="shared" si="342"/>
        <v>25418.011660312408</v>
      </c>
      <c r="M2914">
        <f t="shared" si="343"/>
        <v>0.19203778449557929</v>
      </c>
      <c r="N2914" t="e">
        <f t="shared" si="344"/>
        <v>#N/A</v>
      </c>
      <c r="O2914" t="str">
        <f t="shared" si="345"/>
        <v>NA</v>
      </c>
      <c r="P2914" t="e">
        <v>#N/A</v>
      </c>
      <c r="Q2914" t="e">
        <v>#N/A</v>
      </c>
      <c r="R2914" t="str" cm="1">
        <f t="array" ref="R2914">INDEX($U$2:$U$6,ROUNDUP(K2914/$T$2,0))</f>
        <v>Bottom 20%</v>
      </c>
      <c r="V2914">
        <v>0</v>
      </c>
    </row>
    <row r="2915" spans="1:22" x14ac:dyDescent="0.25">
      <c r="A2915" s="26">
        <v>2257</v>
      </c>
      <c r="B2915" s="96" t="s">
        <v>5200</v>
      </c>
      <c r="C2915">
        <v>83050402</v>
      </c>
      <c r="D2915" t="s">
        <v>5201</v>
      </c>
      <c r="E2915">
        <v>15760.3239417283</v>
      </c>
      <c r="F2915">
        <f t="shared" si="339"/>
        <v>9.7951049979666251</v>
      </c>
      <c r="G2915" s="27">
        <v>115</v>
      </c>
      <c r="H2915">
        <f t="shared" si="340"/>
        <v>4.6626967612395316E-4</v>
      </c>
      <c r="I2915">
        <f t="shared" si="341"/>
        <v>4.5671604350020134E-3</v>
      </c>
      <c r="J2915" s="99">
        <v>3.9714438565234902E-5</v>
      </c>
      <c r="K2915" s="98">
        <v>2914</v>
      </c>
      <c r="L2915">
        <f t="shared" si="342"/>
        <v>25427.806765310375</v>
      </c>
      <c r="M2915">
        <f t="shared" si="343"/>
        <v>0.18747062406057727</v>
      </c>
      <c r="N2915" t="e">
        <f t="shared" si="344"/>
        <v>#N/A</v>
      </c>
      <c r="O2915" t="str">
        <f t="shared" si="345"/>
        <v>NA</v>
      </c>
      <c r="P2915" t="e">
        <v>#N/A</v>
      </c>
      <c r="Q2915" t="e">
        <v>#N/A</v>
      </c>
      <c r="R2915" t="str" cm="1">
        <f t="array" ref="R2915">INDEX($U$2:$U$6,ROUNDUP(K2915/$T$2,0))</f>
        <v>Bottom 20%</v>
      </c>
      <c r="V2915">
        <v>0</v>
      </c>
    </row>
    <row r="2916" spans="1:22" x14ac:dyDescent="0.25">
      <c r="A2916" s="26">
        <v>9775</v>
      </c>
      <c r="B2916" s="96" t="s">
        <v>5202</v>
      </c>
      <c r="C2916">
        <v>83622105</v>
      </c>
      <c r="D2916" t="s">
        <v>1011</v>
      </c>
      <c r="E2916">
        <v>223.21173344340701</v>
      </c>
      <c r="F2916">
        <f t="shared" si="339"/>
        <v>0.13872699406053884</v>
      </c>
      <c r="G2916" s="27">
        <v>5</v>
      </c>
      <c r="H2916">
        <f t="shared" si="340"/>
        <v>1.4248005861271435E-3</v>
      </c>
      <c r="I2916">
        <f t="shared" si="341"/>
        <v>1.9765830244911249E-4</v>
      </c>
      <c r="J2916" s="99">
        <v>3.9531660489822501E-5</v>
      </c>
      <c r="K2916" s="98">
        <v>2915</v>
      </c>
      <c r="L2916">
        <f t="shared" si="342"/>
        <v>25427.945492304436</v>
      </c>
      <c r="M2916">
        <f t="shared" si="343"/>
        <v>0.18727296575812816</v>
      </c>
      <c r="N2916" t="e">
        <f t="shared" si="344"/>
        <v>#N/A</v>
      </c>
      <c r="O2916" t="str">
        <f t="shared" si="345"/>
        <v>NA</v>
      </c>
      <c r="P2916" t="e">
        <v>#N/A</v>
      </c>
      <c r="Q2916" t="e">
        <v>#N/A</v>
      </c>
      <c r="R2916" t="str" cm="1">
        <f t="array" ref="R2916">INDEX($U$2:$U$6,ROUNDUP(K2916/$T$2,0))</f>
        <v>Bottom 20%</v>
      </c>
      <c r="V2916">
        <v>0</v>
      </c>
    </row>
    <row r="2917" spans="1:22" x14ac:dyDescent="0.25">
      <c r="A2917" s="26">
        <v>2020</v>
      </c>
      <c r="B2917" s="96" t="s">
        <v>3202</v>
      </c>
      <c r="C2917">
        <v>254061103</v>
      </c>
      <c r="D2917" t="s">
        <v>664</v>
      </c>
      <c r="E2917">
        <v>8726.7126865543105</v>
      </c>
      <c r="F2917">
        <f t="shared" si="339"/>
        <v>5.4236871886602307</v>
      </c>
      <c r="G2917" s="27">
        <v>54</v>
      </c>
      <c r="H2917">
        <f t="shared" si="340"/>
        <v>3.932090003820421E-4</v>
      </c>
      <c r="I2917">
        <f t="shared" si="341"/>
        <v>2.1326426178379775E-3</v>
      </c>
      <c r="J2917" s="99">
        <v>3.94933818118144E-5</v>
      </c>
      <c r="K2917" s="98">
        <v>2916</v>
      </c>
      <c r="L2917">
        <f t="shared" si="342"/>
        <v>25433.369179493096</v>
      </c>
      <c r="M2917">
        <f t="shared" si="343"/>
        <v>0.18514032314029019</v>
      </c>
      <c r="N2917" t="e">
        <f t="shared" si="344"/>
        <v>#N/A</v>
      </c>
      <c r="O2917" t="str">
        <f t="shared" si="345"/>
        <v>NA</v>
      </c>
      <c r="P2917" t="e">
        <v>#N/A</v>
      </c>
      <c r="Q2917" t="e">
        <v>#N/A</v>
      </c>
      <c r="R2917" t="str" cm="1">
        <f t="array" ref="R2917">INDEX($U$2:$U$6,ROUNDUP(K2917/$T$2,0))</f>
        <v>Bottom 20%</v>
      </c>
      <c r="V2917">
        <v>0</v>
      </c>
    </row>
    <row r="2918" spans="1:22" x14ac:dyDescent="0.25">
      <c r="A2918" s="26">
        <v>9147</v>
      </c>
      <c r="B2918" s="96" t="s">
        <v>5203</v>
      </c>
      <c r="C2918">
        <v>83040401</v>
      </c>
      <c r="D2918" t="s">
        <v>1263</v>
      </c>
      <c r="E2918">
        <v>731.42411497907096</v>
      </c>
      <c r="F2918">
        <f t="shared" si="339"/>
        <v>0.45458304224926721</v>
      </c>
      <c r="G2918" s="27">
        <v>4</v>
      </c>
      <c r="H2918">
        <f t="shared" si="340"/>
        <v>3.47090710540158E-4</v>
      </c>
      <c r="I2918">
        <f t="shared" si="341"/>
        <v>1.5778155113380481E-4</v>
      </c>
      <c r="J2918" s="99">
        <v>3.9445387783451203E-5</v>
      </c>
      <c r="K2918" s="98">
        <v>2917</v>
      </c>
      <c r="L2918">
        <f t="shared" si="342"/>
        <v>25433.823762535347</v>
      </c>
      <c r="M2918">
        <f t="shared" si="343"/>
        <v>0.18498254158915639</v>
      </c>
      <c r="N2918" t="e">
        <f t="shared" si="344"/>
        <v>#N/A</v>
      </c>
      <c r="O2918" t="str">
        <f t="shared" si="345"/>
        <v>NA</v>
      </c>
      <c r="P2918" t="e">
        <v>#N/A</v>
      </c>
      <c r="Q2918" t="e">
        <v>#N/A</v>
      </c>
      <c r="R2918" t="str" cm="1">
        <f t="array" ref="R2918">INDEX($U$2:$U$6,ROUNDUP(K2918/$T$2,0))</f>
        <v>Bottom 20%</v>
      </c>
      <c r="V2918">
        <v>0</v>
      </c>
    </row>
    <row r="2919" spans="1:22" x14ac:dyDescent="0.25">
      <c r="A2919" s="26">
        <v>2924</v>
      </c>
      <c r="B2919" s="96" t="s">
        <v>2775</v>
      </c>
      <c r="C2919">
        <v>83692105</v>
      </c>
      <c r="D2919" t="s">
        <v>1980</v>
      </c>
      <c r="E2919">
        <v>6060.3575350320798</v>
      </c>
      <c r="F2919">
        <f t="shared" si="339"/>
        <v>3.7665366905109261</v>
      </c>
      <c r="G2919" s="27">
        <v>90</v>
      </c>
      <c r="H2919">
        <f t="shared" si="340"/>
        <v>9.0245038207438077E-4</v>
      </c>
      <c r="I2919">
        <f t="shared" si="341"/>
        <v>3.3991124754487591E-3</v>
      </c>
      <c r="J2919" s="99">
        <v>3.7767916393875103E-5</v>
      </c>
      <c r="K2919" s="98">
        <v>2918</v>
      </c>
      <c r="L2919">
        <f t="shared" si="342"/>
        <v>25437.590299225856</v>
      </c>
      <c r="M2919">
        <f t="shared" si="343"/>
        <v>0.18158342911370765</v>
      </c>
      <c r="N2919" t="e">
        <f t="shared" si="344"/>
        <v>#N/A</v>
      </c>
      <c r="O2919" t="str">
        <f t="shared" si="345"/>
        <v>NA</v>
      </c>
      <c r="P2919" t="e">
        <v>#N/A</v>
      </c>
      <c r="Q2919" t="e">
        <v>#N/A</v>
      </c>
      <c r="R2919" t="str" cm="1">
        <f t="array" ref="R2919">INDEX($U$2:$U$6,ROUNDUP(K2919/$T$2,0))</f>
        <v>Bottom 20%</v>
      </c>
      <c r="V2919">
        <v>0.16098484848484848</v>
      </c>
    </row>
    <row r="2920" spans="1:22" x14ac:dyDescent="0.25">
      <c r="A2920" s="26">
        <v>2345</v>
      </c>
      <c r="B2920" s="96" t="s">
        <v>5204</v>
      </c>
      <c r="C2920">
        <v>83242106</v>
      </c>
      <c r="D2920" t="s">
        <v>2617</v>
      </c>
      <c r="E2920">
        <v>1003.19797703545</v>
      </c>
      <c r="F2920">
        <f t="shared" si="339"/>
        <v>0.62349159542290244</v>
      </c>
      <c r="G2920" s="27">
        <v>47</v>
      </c>
      <c r="H2920">
        <f t="shared" si="340"/>
        <v>2.6522269876466261E-3</v>
      </c>
      <c r="I2920">
        <f t="shared" si="341"/>
        <v>1.6536412359514734E-3</v>
      </c>
      <c r="J2920" s="99">
        <v>3.5183856084073902E-5</v>
      </c>
      <c r="K2920" s="98">
        <v>2919</v>
      </c>
      <c r="L2920">
        <f t="shared" si="342"/>
        <v>25438.213790821279</v>
      </c>
      <c r="M2920">
        <f t="shared" si="343"/>
        <v>0.17992978787775618</v>
      </c>
      <c r="N2920" t="e">
        <f t="shared" si="344"/>
        <v>#N/A</v>
      </c>
      <c r="O2920" t="str">
        <f t="shared" si="345"/>
        <v>NA</v>
      </c>
      <c r="P2920" t="e">
        <v>#N/A</v>
      </c>
      <c r="Q2920" t="e">
        <v>#N/A</v>
      </c>
      <c r="R2920" t="str" cm="1">
        <f t="array" ref="R2920">INDEX($U$2:$U$6,ROUNDUP(K2920/$T$2,0))</f>
        <v>Bottom 20%</v>
      </c>
      <c r="V2920">
        <v>0</v>
      </c>
    </row>
    <row r="2921" spans="1:22" x14ac:dyDescent="0.25">
      <c r="A2921" s="26">
        <v>4552</v>
      </c>
      <c r="B2921" s="96" t="s">
        <v>5205</v>
      </c>
      <c r="C2921">
        <v>153652108</v>
      </c>
      <c r="D2921" t="s">
        <v>623</v>
      </c>
      <c r="E2921">
        <v>41.983264275593598</v>
      </c>
      <c r="F2921">
        <f t="shared" si="339"/>
        <v>2.6092768350275696E-2</v>
      </c>
      <c r="G2921" s="27">
        <v>1</v>
      </c>
      <c r="H2921">
        <f t="shared" si="340"/>
        <v>1.3471610855917667E-3</v>
      </c>
      <c r="I2921">
        <f t="shared" si="341"/>
        <v>3.5151162136851901E-5</v>
      </c>
      <c r="J2921" s="99">
        <v>3.5151162136851901E-5</v>
      </c>
      <c r="K2921" s="98">
        <v>2920</v>
      </c>
      <c r="L2921">
        <f t="shared" si="342"/>
        <v>25438.239883589627</v>
      </c>
      <c r="M2921">
        <f t="shared" si="343"/>
        <v>0.17989463671561934</v>
      </c>
      <c r="N2921" t="e">
        <f t="shared" si="344"/>
        <v>#N/A</v>
      </c>
      <c r="O2921" t="str">
        <f t="shared" si="345"/>
        <v>NA</v>
      </c>
      <c r="P2921" t="e">
        <v>#N/A</v>
      </c>
      <c r="Q2921" t="e">
        <v>#N/A</v>
      </c>
      <c r="R2921" t="str" cm="1">
        <f t="array" ref="R2921">INDEX($U$2:$U$6,ROUNDUP(K2921/$T$2,0))</f>
        <v>Bottom 20%</v>
      </c>
      <c r="V2921">
        <v>0</v>
      </c>
    </row>
    <row r="2922" spans="1:22" x14ac:dyDescent="0.25">
      <c r="A2922" s="26">
        <v>2359</v>
      </c>
      <c r="B2922" s="96" t="s">
        <v>5206</v>
      </c>
      <c r="C2922">
        <v>22811101</v>
      </c>
      <c r="D2922" t="s">
        <v>2974</v>
      </c>
      <c r="E2922">
        <v>1455.0407719325101</v>
      </c>
      <c r="F2922">
        <f t="shared" si="339"/>
        <v>0.90431371779522074</v>
      </c>
      <c r="G2922" s="27">
        <v>50</v>
      </c>
      <c r="H2922">
        <f t="shared" si="340"/>
        <v>1.9388440027195187E-3</v>
      </c>
      <c r="I2922">
        <f t="shared" si="341"/>
        <v>1.7533232283242551E-3</v>
      </c>
      <c r="J2922" s="99">
        <v>3.50664645664851E-5</v>
      </c>
      <c r="K2922" s="98">
        <v>2921</v>
      </c>
      <c r="L2922">
        <f t="shared" si="342"/>
        <v>25439.144197307422</v>
      </c>
      <c r="M2922">
        <f t="shared" si="343"/>
        <v>0.17814131348729509</v>
      </c>
      <c r="N2922" t="e">
        <f t="shared" si="344"/>
        <v>#N/A</v>
      </c>
      <c r="O2922" t="str">
        <f t="shared" si="345"/>
        <v>NA</v>
      </c>
      <c r="P2922" t="e">
        <v>#N/A</v>
      </c>
      <c r="Q2922" t="e">
        <v>#N/A</v>
      </c>
      <c r="R2922" t="str" cm="1">
        <f t="array" ref="R2922">INDEX($U$2:$U$6,ROUNDUP(K2922/$T$2,0))</f>
        <v>Bottom 20%</v>
      </c>
      <c r="V2922">
        <v>0</v>
      </c>
    </row>
    <row r="2923" spans="1:22" x14ac:dyDescent="0.25">
      <c r="A2923" s="26">
        <v>6715</v>
      </c>
      <c r="B2923" s="96" t="s">
        <v>5207</v>
      </c>
      <c r="C2923">
        <v>102831103</v>
      </c>
      <c r="D2923" t="s">
        <v>1063</v>
      </c>
      <c r="E2923">
        <v>5105.9058983007799</v>
      </c>
      <c r="F2923">
        <f t="shared" si="339"/>
        <v>3.1733411425113611</v>
      </c>
      <c r="G2923" s="27">
        <v>49</v>
      </c>
      <c r="H2923">
        <f t="shared" si="340"/>
        <v>5.1534704400491385E-4</v>
      </c>
      <c r="I2923">
        <f t="shared" si="341"/>
        <v>1.635371977412406E-3</v>
      </c>
      <c r="J2923" s="99">
        <v>3.3374938314538897E-5</v>
      </c>
      <c r="K2923" s="98">
        <v>2922</v>
      </c>
      <c r="L2923">
        <f t="shared" si="342"/>
        <v>25442.317538449934</v>
      </c>
      <c r="M2923">
        <f t="shared" si="343"/>
        <v>0.17650594150988269</v>
      </c>
      <c r="N2923" t="e">
        <f t="shared" si="344"/>
        <v>#N/A</v>
      </c>
      <c r="O2923" t="str">
        <f t="shared" si="345"/>
        <v>NA</v>
      </c>
      <c r="P2923" t="e">
        <v>#N/A</v>
      </c>
      <c r="Q2923" t="e">
        <v>#N/A</v>
      </c>
      <c r="R2923" t="str" cm="1">
        <f t="array" ref="R2923">INDEX($U$2:$U$6,ROUNDUP(K2923/$T$2,0))</f>
        <v>Bottom 20%</v>
      </c>
      <c r="V2923">
        <v>0</v>
      </c>
    </row>
    <row r="2924" spans="1:22" x14ac:dyDescent="0.25">
      <c r="A2924" s="26">
        <v>416</v>
      </c>
      <c r="B2924" s="96" t="s">
        <v>5208</v>
      </c>
      <c r="C2924">
        <v>22811102</v>
      </c>
      <c r="D2924" t="s">
        <v>3138</v>
      </c>
      <c r="E2924">
        <v>560.12748853620303</v>
      </c>
      <c r="F2924">
        <f t="shared" si="339"/>
        <v>0.34812149691498012</v>
      </c>
      <c r="G2924" s="27">
        <v>51</v>
      </c>
      <c r="H2924">
        <f t="shared" si="340"/>
        <v>4.7622462658994877E-3</v>
      </c>
      <c r="I2924">
        <f t="shared" si="341"/>
        <v>1.6578402987627041E-3</v>
      </c>
      <c r="J2924" s="99">
        <v>3.2506672524758902E-5</v>
      </c>
      <c r="K2924" s="98">
        <v>2923</v>
      </c>
      <c r="L2924">
        <f t="shared" si="342"/>
        <v>25442.665659946848</v>
      </c>
      <c r="M2924">
        <f t="shared" si="343"/>
        <v>0.17484810121111999</v>
      </c>
      <c r="N2924" t="e">
        <f t="shared" si="344"/>
        <v>#N/A</v>
      </c>
      <c r="O2924" t="str">
        <f t="shared" si="345"/>
        <v>NA</v>
      </c>
      <c r="P2924" t="e">
        <v>#N/A</v>
      </c>
      <c r="Q2924" t="e">
        <v>#N/A</v>
      </c>
      <c r="R2924" t="str" cm="1">
        <f t="array" ref="R2924">INDEX($U$2:$U$6,ROUNDUP(K2924/$T$2,0))</f>
        <v>Bottom 20%</v>
      </c>
      <c r="V2924">
        <v>0</v>
      </c>
    </row>
    <row r="2925" spans="1:22" x14ac:dyDescent="0.25">
      <c r="A2925" s="26">
        <v>4774</v>
      </c>
      <c r="B2925" s="96" t="s">
        <v>5209</v>
      </c>
      <c r="C2925">
        <v>102831104</v>
      </c>
      <c r="D2925" t="s">
        <v>1082</v>
      </c>
      <c r="E2925">
        <v>5690.0714290113701</v>
      </c>
      <c r="F2925">
        <f t="shared" si="339"/>
        <v>3.5364023797460349</v>
      </c>
      <c r="G2925" s="27">
        <v>47</v>
      </c>
      <c r="H2925">
        <f t="shared" si="340"/>
        <v>4.2873248827871908E-4</v>
      </c>
      <c r="I2925">
        <f t="shared" si="341"/>
        <v>1.5161705918233011E-3</v>
      </c>
      <c r="J2925" s="99">
        <v>3.2258948762197897E-5</v>
      </c>
      <c r="K2925" s="98">
        <v>2924</v>
      </c>
      <c r="L2925">
        <f t="shared" si="342"/>
        <v>25446.202062326593</v>
      </c>
      <c r="M2925">
        <f t="shared" si="343"/>
        <v>0.17333193061929669</v>
      </c>
      <c r="N2925" t="e">
        <f t="shared" si="344"/>
        <v>#N/A</v>
      </c>
      <c r="O2925" t="str">
        <f t="shared" si="345"/>
        <v>NA</v>
      </c>
      <c r="P2925" t="e">
        <v>#N/A</v>
      </c>
      <c r="Q2925" t="e">
        <v>#N/A</v>
      </c>
      <c r="R2925" t="str" cm="1">
        <f t="array" ref="R2925">INDEX($U$2:$U$6,ROUNDUP(K2925/$T$2,0))</f>
        <v>Bottom 20%</v>
      </c>
      <c r="V2925">
        <v>0</v>
      </c>
    </row>
    <row r="2926" spans="1:22" x14ac:dyDescent="0.25">
      <c r="A2926" s="26">
        <v>10872</v>
      </c>
      <c r="B2926" s="96" t="s">
        <v>5210</v>
      </c>
      <c r="C2926">
        <v>192171103</v>
      </c>
      <c r="D2926" t="s">
        <v>1023</v>
      </c>
      <c r="E2926">
        <v>4.5720071049875397</v>
      </c>
      <c r="F2926">
        <f t="shared" si="339"/>
        <v>2.8415208856355126E-3</v>
      </c>
      <c r="G2926" s="27">
        <v>1</v>
      </c>
      <c r="H2926">
        <f t="shared" si="340"/>
        <v>1.1289856443362743E-2</v>
      </c>
      <c r="I2926">
        <f t="shared" si="341"/>
        <v>3.2080362879641901E-5</v>
      </c>
      <c r="J2926" s="99">
        <v>3.2080362879641901E-5</v>
      </c>
      <c r="K2926" s="98">
        <v>2925</v>
      </c>
      <c r="L2926">
        <f t="shared" si="342"/>
        <v>25446.20490384748</v>
      </c>
      <c r="M2926">
        <f t="shared" si="343"/>
        <v>0.17329985025641706</v>
      </c>
      <c r="N2926" t="e">
        <f t="shared" si="344"/>
        <v>#N/A</v>
      </c>
      <c r="O2926" t="str">
        <f t="shared" si="345"/>
        <v>NA</v>
      </c>
      <c r="P2926" t="e">
        <v>#N/A</v>
      </c>
      <c r="Q2926" t="e">
        <v>#N/A</v>
      </c>
      <c r="R2926" t="str" cm="1">
        <f t="array" ref="R2926">INDEX($U$2:$U$6,ROUNDUP(K2926/$T$2,0))</f>
        <v>Bottom 20%</v>
      </c>
      <c r="V2926">
        <v>0</v>
      </c>
    </row>
    <row r="2927" spans="1:22" x14ac:dyDescent="0.25">
      <c r="A2927" s="26">
        <v>5198</v>
      </c>
      <c r="B2927" s="96" t="s">
        <v>5211</v>
      </c>
      <c r="C2927">
        <v>102831104</v>
      </c>
      <c r="D2927" t="s">
        <v>1082</v>
      </c>
      <c r="E2927">
        <v>3810.7404337028402</v>
      </c>
      <c r="F2927">
        <f t="shared" si="339"/>
        <v>2.3683905740850468</v>
      </c>
      <c r="G2927" s="27">
        <v>37</v>
      </c>
      <c r="H2927">
        <f t="shared" si="340"/>
        <v>4.9997455713482052E-4</v>
      </c>
      <c r="I2927">
        <f t="shared" si="341"/>
        <v>1.1841350284004545E-3</v>
      </c>
      <c r="J2927" s="99">
        <v>3.2003649416228501E-5</v>
      </c>
      <c r="K2927" s="98">
        <v>2926</v>
      </c>
      <c r="L2927">
        <f t="shared" si="342"/>
        <v>25448.573294421563</v>
      </c>
      <c r="M2927">
        <f t="shared" si="343"/>
        <v>0.17211571522801661</v>
      </c>
      <c r="N2927" t="e">
        <f t="shared" si="344"/>
        <v>#N/A</v>
      </c>
      <c r="O2927" t="str">
        <f t="shared" si="345"/>
        <v>NA</v>
      </c>
      <c r="P2927" t="e">
        <v>#N/A</v>
      </c>
      <c r="Q2927" t="e">
        <v>#N/A</v>
      </c>
      <c r="R2927" t="str" cm="1">
        <f t="array" ref="R2927">INDEX($U$2:$U$6,ROUNDUP(K2927/$T$2,0))</f>
        <v>Bottom 20%</v>
      </c>
      <c r="V2927">
        <v>0</v>
      </c>
    </row>
    <row r="2928" spans="1:22" x14ac:dyDescent="0.25">
      <c r="A2928" s="26">
        <v>2421</v>
      </c>
      <c r="B2928" s="96" t="s">
        <v>2403</v>
      </c>
      <c r="C2928">
        <v>42761102</v>
      </c>
      <c r="D2928" t="s">
        <v>1288</v>
      </c>
      <c r="E2928">
        <v>21129.6387640963</v>
      </c>
      <c r="F2928">
        <f t="shared" si="339"/>
        <v>13.132155850898881</v>
      </c>
      <c r="G2928" s="27">
        <v>149</v>
      </c>
      <c r="H2928">
        <f t="shared" si="340"/>
        <v>3.6263978918395153E-4</v>
      </c>
      <c r="I2928">
        <f t="shared" si="341"/>
        <v>4.7622422293007657E-3</v>
      </c>
      <c r="J2928" s="99">
        <v>3.1961357243629299E-5</v>
      </c>
      <c r="K2928" s="98">
        <v>2927</v>
      </c>
      <c r="L2928">
        <f t="shared" si="342"/>
        <v>25461.70545027246</v>
      </c>
      <c r="M2928">
        <f t="shared" si="343"/>
        <v>0.16735347299871584</v>
      </c>
      <c r="N2928" t="e">
        <f t="shared" si="344"/>
        <v>#N/A</v>
      </c>
      <c r="O2928" t="str">
        <f t="shared" si="345"/>
        <v>NA</v>
      </c>
      <c r="P2928" t="e">
        <v>#N/A</v>
      </c>
      <c r="Q2928" t="e">
        <v>#N/A</v>
      </c>
      <c r="R2928" t="str" cm="1">
        <f t="array" ref="R2928">INDEX($U$2:$U$6,ROUNDUP(K2928/$T$2,0))</f>
        <v>Bottom 20%</v>
      </c>
      <c r="V2928">
        <v>0</v>
      </c>
    </row>
    <row r="2929" spans="1:22" x14ac:dyDescent="0.25">
      <c r="A2929" s="26">
        <v>6748</v>
      </c>
      <c r="B2929" s="96" t="s">
        <v>5212</v>
      </c>
      <c r="C2929">
        <v>152481110</v>
      </c>
      <c r="D2929" t="s">
        <v>1612</v>
      </c>
      <c r="E2929">
        <v>1437.9091016085399</v>
      </c>
      <c r="F2929">
        <f t="shared" si="339"/>
        <v>0.89366631548075814</v>
      </c>
      <c r="G2929" s="27">
        <v>16</v>
      </c>
      <c r="H2929">
        <f t="shared" si="340"/>
        <v>5.683920925967453E-4</v>
      </c>
      <c r="I2929">
        <f t="shared" si="341"/>
        <v>5.0795286713933125E-4</v>
      </c>
      <c r="J2929" s="99">
        <v>3.1747054196208203E-5</v>
      </c>
      <c r="K2929" s="98">
        <v>2928</v>
      </c>
      <c r="L2929">
        <f t="shared" si="342"/>
        <v>25462.599116587942</v>
      </c>
      <c r="M2929">
        <f t="shared" si="343"/>
        <v>0.1668455201315765</v>
      </c>
      <c r="N2929" t="e">
        <f t="shared" si="344"/>
        <v>#N/A</v>
      </c>
      <c r="O2929" t="str">
        <f t="shared" si="345"/>
        <v>NA</v>
      </c>
      <c r="P2929" t="e">
        <v>#N/A</v>
      </c>
      <c r="Q2929" t="e">
        <v>#N/A</v>
      </c>
      <c r="R2929" t="str" cm="1">
        <f t="array" ref="R2929">INDEX($U$2:$U$6,ROUNDUP(K2929/$T$2,0))</f>
        <v>Bottom 20%</v>
      </c>
      <c r="V2929">
        <v>0</v>
      </c>
    </row>
    <row r="2930" spans="1:22" x14ac:dyDescent="0.25">
      <c r="A2930" s="26">
        <v>1323</v>
      </c>
      <c r="B2930" s="96" t="s">
        <v>3020</v>
      </c>
      <c r="C2930">
        <v>163781701</v>
      </c>
      <c r="D2930" t="s">
        <v>1079</v>
      </c>
      <c r="E2930">
        <v>15806.1877194258</v>
      </c>
      <c r="F2930">
        <f t="shared" si="339"/>
        <v>9.8236095210850216</v>
      </c>
      <c r="G2930" s="27">
        <v>143</v>
      </c>
      <c r="H2930">
        <f t="shared" si="340"/>
        <v>4.5927822236739818E-4</v>
      </c>
      <c r="I2930">
        <f t="shared" si="341"/>
        <v>4.5117699180753767E-3</v>
      </c>
      <c r="J2930" s="99">
        <v>3.1550838587939697E-5</v>
      </c>
      <c r="K2930" s="98">
        <v>2929</v>
      </c>
      <c r="L2930">
        <f t="shared" si="342"/>
        <v>25472.422726109027</v>
      </c>
      <c r="M2930">
        <f t="shared" si="343"/>
        <v>0.16233375021350113</v>
      </c>
      <c r="N2930" t="e">
        <f t="shared" si="344"/>
        <v>#N/A</v>
      </c>
      <c r="O2930" t="str">
        <f t="shared" si="345"/>
        <v>NA</v>
      </c>
      <c r="P2930" t="e">
        <v>#N/A</v>
      </c>
      <c r="Q2930" t="e">
        <v>#N/A</v>
      </c>
      <c r="R2930" t="str" cm="1">
        <f t="array" ref="R2930">INDEX($U$2:$U$6,ROUNDUP(K2930/$T$2,0))</f>
        <v>Bottom 20%</v>
      </c>
      <c r="V2930">
        <v>0</v>
      </c>
    </row>
    <row r="2931" spans="1:22" x14ac:dyDescent="0.25">
      <c r="A2931" s="26">
        <v>6182</v>
      </c>
      <c r="B2931" s="96" t="s">
        <v>5213</v>
      </c>
      <c r="C2931">
        <v>24040403</v>
      </c>
      <c r="D2931" t="s">
        <v>3232</v>
      </c>
      <c r="E2931">
        <v>2068.40767296582</v>
      </c>
      <c r="F2931">
        <f t="shared" si="339"/>
        <v>1.2855237246524673</v>
      </c>
      <c r="G2931" s="27">
        <v>26</v>
      </c>
      <c r="H2931">
        <f t="shared" si="340"/>
        <v>6.296311705683901E-4</v>
      </c>
      <c r="I2931">
        <f t="shared" si="341"/>
        <v>8.0940580754636975E-4</v>
      </c>
      <c r="J2931" s="99">
        <v>3.1130992597937297E-5</v>
      </c>
      <c r="K2931" s="98">
        <v>2930</v>
      </c>
      <c r="L2931">
        <f t="shared" si="342"/>
        <v>25473.708249833679</v>
      </c>
      <c r="M2931">
        <f t="shared" si="343"/>
        <v>0.16152434440595476</v>
      </c>
      <c r="N2931" t="e">
        <f t="shared" si="344"/>
        <v>#N/A</v>
      </c>
      <c r="O2931" t="str">
        <f t="shared" si="345"/>
        <v>NA</v>
      </c>
      <c r="P2931" t="e">
        <v>#N/A</v>
      </c>
      <c r="Q2931" t="e">
        <v>#N/A</v>
      </c>
      <c r="R2931" t="str" cm="1">
        <f t="array" ref="R2931">INDEX($U$2:$U$6,ROUNDUP(K2931/$T$2,0))</f>
        <v>Bottom 20%</v>
      </c>
      <c r="V2931">
        <v>0</v>
      </c>
    </row>
    <row r="2932" spans="1:22" x14ac:dyDescent="0.25">
      <c r="A2932" s="26">
        <v>8329</v>
      </c>
      <c r="B2932" s="96" t="s">
        <v>5214</v>
      </c>
      <c r="C2932">
        <v>152481104</v>
      </c>
      <c r="D2932" t="s">
        <v>997</v>
      </c>
      <c r="E2932">
        <v>492.750223151819</v>
      </c>
      <c r="F2932">
        <f t="shared" si="339"/>
        <v>0.30624625428950841</v>
      </c>
      <c r="G2932" s="27">
        <v>6</v>
      </c>
      <c r="H2932">
        <f t="shared" si="340"/>
        <v>6.0597761033780021E-4</v>
      </c>
      <c r="I2932">
        <f t="shared" si="341"/>
        <v>1.8557837334925859E-4</v>
      </c>
      <c r="J2932" s="99">
        <v>3.0929728891543098E-5</v>
      </c>
      <c r="K2932" s="98">
        <v>2931</v>
      </c>
      <c r="L2932">
        <f t="shared" si="342"/>
        <v>25474.01449608797</v>
      </c>
      <c r="M2932">
        <f t="shared" si="343"/>
        <v>0.1613387660326055</v>
      </c>
      <c r="N2932" t="e">
        <f t="shared" si="344"/>
        <v>#N/A</v>
      </c>
      <c r="O2932" t="str">
        <f t="shared" si="345"/>
        <v>NA</v>
      </c>
      <c r="P2932" t="e">
        <v>#N/A</v>
      </c>
      <c r="Q2932" t="e">
        <v>#N/A</v>
      </c>
      <c r="R2932" t="str" cm="1">
        <f t="array" ref="R2932">INDEX($U$2:$U$6,ROUNDUP(K2932/$T$2,0))</f>
        <v>Bottom 20%</v>
      </c>
      <c r="V2932">
        <v>0</v>
      </c>
    </row>
    <row r="2933" spans="1:22" x14ac:dyDescent="0.25">
      <c r="A2933" s="26">
        <v>10464</v>
      </c>
      <c r="B2933" s="96" t="s">
        <v>5215</v>
      </c>
      <c r="C2933">
        <v>83622105</v>
      </c>
      <c r="D2933" t="s">
        <v>1011</v>
      </c>
      <c r="E2933">
        <v>790.39424890886096</v>
      </c>
      <c r="F2933">
        <f t="shared" si="339"/>
        <v>0.4912332187127787</v>
      </c>
      <c r="G2933" s="27">
        <v>8</v>
      </c>
      <c r="H2933">
        <f t="shared" si="340"/>
        <v>5.0247130710557848E-4</v>
      </c>
      <c r="I2933">
        <f t="shared" si="341"/>
        <v>2.4683059750029042E-4</v>
      </c>
      <c r="J2933" s="99">
        <v>3.0853824687536303E-5</v>
      </c>
      <c r="K2933" s="98">
        <v>2932</v>
      </c>
      <c r="L2933">
        <f t="shared" si="342"/>
        <v>25474.505729306682</v>
      </c>
      <c r="M2933">
        <f t="shared" si="343"/>
        <v>0.16109193543510519</v>
      </c>
      <c r="N2933" t="e">
        <f t="shared" si="344"/>
        <v>#N/A</v>
      </c>
      <c r="O2933" t="str">
        <f t="shared" si="345"/>
        <v>NA</v>
      </c>
      <c r="P2933" t="e">
        <v>#N/A</v>
      </c>
      <c r="Q2933" t="e">
        <v>#N/A</v>
      </c>
      <c r="R2933" t="str" cm="1">
        <f t="array" ref="R2933">INDEX($U$2:$U$6,ROUNDUP(K2933/$T$2,0))</f>
        <v>Bottom 20%</v>
      </c>
      <c r="V2933">
        <v>0</v>
      </c>
    </row>
    <row r="2934" spans="1:22" x14ac:dyDescent="0.25">
      <c r="A2934" s="26">
        <v>4342</v>
      </c>
      <c r="B2934" s="96" t="s">
        <v>5216</v>
      </c>
      <c r="C2934">
        <v>102831106</v>
      </c>
      <c r="D2934" t="s">
        <v>2994</v>
      </c>
      <c r="E2934">
        <v>13184.510337975</v>
      </c>
      <c r="F2934">
        <f t="shared" si="339"/>
        <v>8.1942264375233069</v>
      </c>
      <c r="G2934" s="27">
        <v>119</v>
      </c>
      <c r="H2934">
        <f t="shared" si="340"/>
        <v>4.4754103683486022E-4</v>
      </c>
      <c r="I2934">
        <f t="shared" si="341"/>
        <v>3.6672525959088038E-3</v>
      </c>
      <c r="J2934" s="99">
        <v>3.0817248705115997E-5</v>
      </c>
      <c r="K2934" s="98">
        <v>2933</v>
      </c>
      <c r="L2934">
        <f t="shared" si="342"/>
        <v>25482.699955744207</v>
      </c>
      <c r="M2934">
        <f t="shared" si="343"/>
        <v>0.15742468283919639</v>
      </c>
      <c r="N2934" t="e">
        <f t="shared" si="344"/>
        <v>#N/A</v>
      </c>
      <c r="O2934" t="str">
        <f t="shared" si="345"/>
        <v>NA</v>
      </c>
      <c r="P2934" t="e">
        <v>#N/A</v>
      </c>
      <c r="Q2934" t="e">
        <v>#N/A</v>
      </c>
      <c r="R2934" t="str" cm="1">
        <f t="array" ref="R2934">INDEX($U$2:$U$6,ROUNDUP(K2934/$T$2,0))</f>
        <v>Bottom 20%</v>
      </c>
      <c r="V2934">
        <v>0</v>
      </c>
    </row>
    <row r="2935" spans="1:22" x14ac:dyDescent="0.25">
      <c r="A2935" s="26">
        <v>9818</v>
      </c>
      <c r="B2935" s="96" t="s">
        <v>5217</v>
      </c>
      <c r="C2935">
        <v>103261101</v>
      </c>
      <c r="D2935" t="s">
        <v>1094</v>
      </c>
      <c r="E2935">
        <v>147.20291916852901</v>
      </c>
      <c r="F2935">
        <f t="shared" si="339"/>
        <v>9.1487208930098818E-2</v>
      </c>
      <c r="G2935" s="27">
        <v>1</v>
      </c>
      <c r="H2935">
        <f t="shared" si="340"/>
        <v>3.2434943266189712E-4</v>
      </c>
      <c r="I2935">
        <f t="shared" si="341"/>
        <v>2.9673824312298001E-5</v>
      </c>
      <c r="J2935" s="99">
        <v>2.9673824312298001E-5</v>
      </c>
      <c r="K2935" s="98">
        <v>2934</v>
      </c>
      <c r="L2935">
        <f t="shared" si="342"/>
        <v>25482.791442953137</v>
      </c>
      <c r="M2935">
        <f t="shared" si="343"/>
        <v>0.1573950090148841</v>
      </c>
      <c r="N2935" t="e">
        <f t="shared" si="344"/>
        <v>#N/A</v>
      </c>
      <c r="O2935" t="str">
        <f t="shared" si="345"/>
        <v>NA</v>
      </c>
      <c r="P2935" t="e">
        <v>#N/A</v>
      </c>
      <c r="Q2935" t="e">
        <v>#N/A</v>
      </c>
      <c r="R2935" t="str" cm="1">
        <f t="array" ref="R2935">INDEX($U$2:$U$6,ROUNDUP(K2935/$T$2,0))</f>
        <v>Bottom 20%</v>
      </c>
      <c r="V2935">
        <v>0</v>
      </c>
    </row>
    <row r="2936" spans="1:22" x14ac:dyDescent="0.25">
      <c r="A2936" s="26">
        <v>2309</v>
      </c>
      <c r="B2936" s="96" t="s">
        <v>2955</v>
      </c>
      <c r="C2936">
        <v>83040401</v>
      </c>
      <c r="D2936" t="s">
        <v>1263</v>
      </c>
      <c r="E2936">
        <v>2728.9115091387598</v>
      </c>
      <c r="F2936">
        <f t="shared" si="339"/>
        <v>1.6960295271216654</v>
      </c>
      <c r="G2936" s="27">
        <v>25</v>
      </c>
      <c r="H2936">
        <f t="shared" si="340"/>
        <v>4.3577540279672187E-4</v>
      </c>
      <c r="I2936">
        <f t="shared" si="341"/>
        <v>7.3908795033657748E-4</v>
      </c>
      <c r="J2936" s="99">
        <v>2.9563518013463099E-5</v>
      </c>
      <c r="K2936" s="98">
        <v>2935</v>
      </c>
      <c r="L2936">
        <f t="shared" si="342"/>
        <v>25484.487472480258</v>
      </c>
      <c r="M2936">
        <f t="shared" si="343"/>
        <v>0.15665592106454751</v>
      </c>
      <c r="N2936" t="e">
        <f t="shared" si="344"/>
        <v>#N/A</v>
      </c>
      <c r="O2936" t="str">
        <f t="shared" si="345"/>
        <v>NA</v>
      </c>
      <c r="P2936" t="e">
        <v>#N/A</v>
      </c>
      <c r="Q2936" t="e">
        <v>#N/A</v>
      </c>
      <c r="R2936" t="str" cm="1">
        <f t="array" ref="R2936">INDEX($U$2:$U$6,ROUNDUP(K2936/$T$2,0))</f>
        <v>Bottom 20%</v>
      </c>
      <c r="V2936">
        <v>0</v>
      </c>
    </row>
    <row r="2937" spans="1:22" x14ac:dyDescent="0.25">
      <c r="A2937" s="26">
        <v>2259</v>
      </c>
      <c r="B2937" s="96" t="s">
        <v>3345</v>
      </c>
      <c r="C2937">
        <v>13532107</v>
      </c>
      <c r="D2937" t="s">
        <v>3146</v>
      </c>
      <c r="E2937">
        <v>5730.6142521517304</v>
      </c>
      <c r="F2937">
        <f t="shared" si="339"/>
        <v>3.5615999081117033</v>
      </c>
      <c r="G2937" s="27">
        <v>47</v>
      </c>
      <c r="H2937">
        <f t="shared" si="340"/>
        <v>3.8938937332591778E-4</v>
      </c>
      <c r="I2937">
        <f t="shared" si="341"/>
        <v>1.3868491562572624E-3</v>
      </c>
      <c r="J2937" s="99">
        <v>2.9507428856537499E-5</v>
      </c>
      <c r="K2937" s="98">
        <v>2936</v>
      </c>
      <c r="L2937">
        <f t="shared" si="342"/>
        <v>25488.04907238837</v>
      </c>
      <c r="M2937">
        <f t="shared" si="343"/>
        <v>0.15526907190829026</v>
      </c>
      <c r="N2937" t="e">
        <f t="shared" si="344"/>
        <v>#N/A</v>
      </c>
      <c r="O2937" t="str">
        <f t="shared" si="345"/>
        <v>NA</v>
      </c>
      <c r="P2937" t="e">
        <v>#N/A</v>
      </c>
      <c r="Q2937" t="e">
        <v>#N/A</v>
      </c>
      <c r="R2937" t="str" cm="1">
        <f t="array" ref="R2937">INDEX($U$2:$U$6,ROUNDUP(K2937/$T$2,0))</f>
        <v>Bottom 20%</v>
      </c>
      <c r="V2937">
        <v>0</v>
      </c>
    </row>
    <row r="2938" spans="1:22" x14ac:dyDescent="0.25">
      <c r="A2938" s="26">
        <v>6756</v>
      </c>
      <c r="B2938" s="96" t="s">
        <v>5218</v>
      </c>
      <c r="C2938">
        <v>12650401</v>
      </c>
      <c r="D2938" t="s">
        <v>3606</v>
      </c>
      <c r="E2938">
        <v>2263.8751869493699</v>
      </c>
      <c r="F2938">
        <f t="shared" si="339"/>
        <v>1.4070075742382659</v>
      </c>
      <c r="G2938" s="27">
        <v>20</v>
      </c>
      <c r="H2938">
        <f t="shared" si="340"/>
        <v>4.1807983897604225E-4</v>
      </c>
      <c r="I2938">
        <f t="shared" si="341"/>
        <v>5.8824150007560601E-4</v>
      </c>
      <c r="J2938" s="99">
        <v>2.9412075003780299E-5</v>
      </c>
      <c r="K2938" s="98">
        <v>2937</v>
      </c>
      <c r="L2938">
        <f t="shared" si="342"/>
        <v>25489.456079962609</v>
      </c>
      <c r="M2938">
        <f t="shared" si="343"/>
        <v>0.15468083040821465</v>
      </c>
      <c r="N2938" t="e">
        <f t="shared" si="344"/>
        <v>#N/A</v>
      </c>
      <c r="O2938" t="str">
        <f t="shared" si="345"/>
        <v>NA</v>
      </c>
      <c r="P2938" t="e">
        <v>#N/A</v>
      </c>
      <c r="Q2938" t="e">
        <v>#N/A</v>
      </c>
      <c r="R2938" t="str" cm="1">
        <f t="array" ref="R2938">INDEX($U$2:$U$6,ROUNDUP(K2938/$T$2,0))</f>
        <v>Bottom 20%</v>
      </c>
      <c r="V2938">
        <v>0</v>
      </c>
    </row>
    <row r="2939" spans="1:22" x14ac:dyDescent="0.25">
      <c r="A2939" s="26">
        <v>9891</v>
      </c>
      <c r="B2939" s="96" t="s">
        <v>5219</v>
      </c>
      <c r="C2939">
        <v>192251102</v>
      </c>
      <c r="D2939" t="s">
        <v>203</v>
      </c>
      <c r="E2939">
        <v>941.15870726872799</v>
      </c>
      <c r="F2939">
        <f t="shared" si="339"/>
        <v>0.5849339386381156</v>
      </c>
      <c r="G2939" s="27">
        <v>7</v>
      </c>
      <c r="H2939">
        <f t="shared" si="340"/>
        <v>3.509998874321608E-4</v>
      </c>
      <c r="I2939">
        <f t="shared" si="341"/>
        <v>2.0531174661722902E-4</v>
      </c>
      <c r="J2939" s="99">
        <v>2.9330249516747001E-5</v>
      </c>
      <c r="K2939" s="98">
        <v>2938</v>
      </c>
      <c r="L2939">
        <f t="shared" si="342"/>
        <v>25490.041013901246</v>
      </c>
      <c r="M2939">
        <f t="shared" si="343"/>
        <v>0.15447551866159742</v>
      </c>
      <c r="N2939" t="e">
        <f t="shared" si="344"/>
        <v>#N/A</v>
      </c>
      <c r="O2939" t="str">
        <f t="shared" si="345"/>
        <v>NA</v>
      </c>
      <c r="P2939" t="e">
        <v>#N/A</v>
      </c>
      <c r="Q2939" t="e">
        <v>#N/A</v>
      </c>
      <c r="R2939" t="str" cm="1">
        <f t="array" ref="R2939">INDEX($U$2:$U$6,ROUNDUP(K2939/$T$2,0))</f>
        <v>Bottom 20%</v>
      </c>
      <c r="V2939">
        <v>0</v>
      </c>
    </row>
    <row r="2940" spans="1:22" x14ac:dyDescent="0.25">
      <c r="A2940" s="26">
        <v>9611</v>
      </c>
      <c r="B2940" s="96" t="s">
        <v>5220</v>
      </c>
      <c r="C2940">
        <v>152261106</v>
      </c>
      <c r="D2940" t="s">
        <v>471</v>
      </c>
      <c r="E2940">
        <v>32.073696214637202</v>
      </c>
      <c r="F2940">
        <f t="shared" si="339"/>
        <v>1.9933931767953512E-2</v>
      </c>
      <c r="G2940" s="27">
        <v>1</v>
      </c>
      <c r="H2940">
        <f t="shared" si="340"/>
        <v>1.470589426622661E-3</v>
      </c>
      <c r="I2940">
        <f t="shared" si="341"/>
        <v>2.9314629288970001E-5</v>
      </c>
      <c r="J2940" s="99">
        <v>2.9314629288970001E-5</v>
      </c>
      <c r="K2940" s="98">
        <v>2939</v>
      </c>
      <c r="L2940">
        <f t="shared" si="342"/>
        <v>25490.060947833015</v>
      </c>
      <c r="M2940">
        <f t="shared" si="343"/>
        <v>0.15444620403230847</v>
      </c>
      <c r="N2940" t="e">
        <f t="shared" si="344"/>
        <v>#N/A</v>
      </c>
      <c r="O2940" t="str">
        <f t="shared" si="345"/>
        <v>NA</v>
      </c>
      <c r="P2940" t="e">
        <v>#N/A</v>
      </c>
      <c r="Q2940" t="e">
        <v>#N/A</v>
      </c>
      <c r="R2940" t="str" cm="1">
        <f t="array" ref="R2940">INDEX($U$2:$U$6,ROUNDUP(K2940/$T$2,0))</f>
        <v>Bottom 20%</v>
      </c>
      <c r="V2940">
        <v>0</v>
      </c>
    </row>
    <row r="2941" spans="1:22" x14ac:dyDescent="0.25">
      <c r="A2941" s="26">
        <v>9648</v>
      </c>
      <c r="B2941" s="96" t="s">
        <v>5221</v>
      </c>
      <c r="C2941">
        <v>83622103</v>
      </c>
      <c r="D2941" t="s">
        <v>2085</v>
      </c>
      <c r="E2941">
        <v>190.378835595818</v>
      </c>
      <c r="F2941">
        <f t="shared" si="339"/>
        <v>0.11832121541070106</v>
      </c>
      <c r="G2941" s="27">
        <v>6</v>
      </c>
      <c r="H2941">
        <f t="shared" si="340"/>
        <v>1.4730441524225001E-3</v>
      </c>
      <c r="I2941">
        <f t="shared" si="341"/>
        <v>1.742923744682562E-4</v>
      </c>
      <c r="J2941" s="99">
        <v>2.90487290780427E-5</v>
      </c>
      <c r="K2941" s="98">
        <v>2940</v>
      </c>
      <c r="L2941">
        <f t="shared" si="342"/>
        <v>25490.179269048425</v>
      </c>
      <c r="M2941">
        <f t="shared" si="343"/>
        <v>0.15427191165784021</v>
      </c>
      <c r="N2941" t="e">
        <f t="shared" si="344"/>
        <v>#N/A</v>
      </c>
      <c r="O2941" t="str">
        <f t="shared" si="345"/>
        <v>NA</v>
      </c>
      <c r="P2941" t="e">
        <v>#N/A</v>
      </c>
      <c r="Q2941" t="e">
        <v>#N/A</v>
      </c>
      <c r="R2941" t="str" cm="1">
        <f t="array" ref="R2941">INDEX($U$2:$U$6,ROUNDUP(K2941/$T$2,0))</f>
        <v>Bottom 20%</v>
      </c>
      <c r="V2941">
        <v>0</v>
      </c>
    </row>
    <row r="2942" spans="1:22" x14ac:dyDescent="0.25">
      <c r="A2942" s="26">
        <v>7669</v>
      </c>
      <c r="B2942" s="96" t="s">
        <v>5222</v>
      </c>
      <c r="C2942">
        <v>102831104</v>
      </c>
      <c r="D2942" t="s">
        <v>1082</v>
      </c>
      <c r="E2942">
        <v>2211.8341392942998</v>
      </c>
      <c r="F2942">
        <f t="shared" si="339"/>
        <v>1.374663852886451</v>
      </c>
      <c r="G2942" s="27">
        <v>46</v>
      </c>
      <c r="H2942">
        <f t="shared" si="340"/>
        <v>9.7101026663968235E-4</v>
      </c>
      <c r="I2942">
        <f t="shared" si="341"/>
        <v>1.3348127143312058E-3</v>
      </c>
      <c r="J2942" s="99">
        <v>2.9017667702852301E-5</v>
      </c>
      <c r="K2942" s="98">
        <v>2941</v>
      </c>
      <c r="L2942">
        <f t="shared" si="342"/>
        <v>25491.553932901312</v>
      </c>
      <c r="M2942">
        <f t="shared" si="343"/>
        <v>0.15293709894350901</v>
      </c>
      <c r="N2942" t="e">
        <f t="shared" si="344"/>
        <v>#N/A</v>
      </c>
      <c r="O2942" t="str">
        <f t="shared" si="345"/>
        <v>NA</v>
      </c>
      <c r="P2942" t="e">
        <v>#N/A</v>
      </c>
      <c r="Q2942" t="e">
        <v>#N/A</v>
      </c>
      <c r="R2942" t="str" cm="1">
        <f t="array" ref="R2942">INDEX($U$2:$U$6,ROUNDUP(K2942/$T$2,0))</f>
        <v>Bottom 20%</v>
      </c>
      <c r="V2942">
        <v>0</v>
      </c>
    </row>
    <row r="2943" spans="1:22" x14ac:dyDescent="0.25">
      <c r="A2943" s="26">
        <v>8116</v>
      </c>
      <c r="B2943" s="96" t="s">
        <v>5223</v>
      </c>
      <c r="C2943">
        <v>152481107</v>
      </c>
      <c r="D2943" t="s">
        <v>1919</v>
      </c>
      <c r="E2943">
        <v>1070.97860316468</v>
      </c>
      <c r="F2943">
        <f t="shared" si="339"/>
        <v>0.66561752838078303</v>
      </c>
      <c r="G2943" s="27">
        <v>9</v>
      </c>
      <c r="H2943">
        <f t="shared" si="340"/>
        <v>3.8608768045767574E-4</v>
      </c>
      <c r="I2943">
        <f t="shared" si="341"/>
        <v>2.5698672760450769E-4</v>
      </c>
      <c r="J2943" s="99">
        <v>2.8554080844945299E-5</v>
      </c>
      <c r="K2943" s="98">
        <v>2942</v>
      </c>
      <c r="L2943">
        <f t="shared" si="342"/>
        <v>25492.219550429694</v>
      </c>
      <c r="M2943">
        <f t="shared" si="343"/>
        <v>0.1526801122159045</v>
      </c>
      <c r="N2943" t="e">
        <f t="shared" si="344"/>
        <v>#N/A</v>
      </c>
      <c r="O2943" t="str">
        <f t="shared" si="345"/>
        <v>NA</v>
      </c>
      <c r="P2943" t="e">
        <v>#N/A</v>
      </c>
      <c r="Q2943" t="e">
        <v>#N/A</v>
      </c>
      <c r="R2943" t="str" cm="1">
        <f t="array" ref="R2943">INDEX($U$2:$U$6,ROUNDUP(K2943/$T$2,0))</f>
        <v>Bottom 20%</v>
      </c>
      <c r="V2943">
        <v>0</v>
      </c>
    </row>
    <row r="2944" spans="1:22" x14ac:dyDescent="0.25">
      <c r="A2944" s="26">
        <v>1751</v>
      </c>
      <c r="B2944" s="96" t="s">
        <v>5224</v>
      </c>
      <c r="C2944">
        <v>102831104</v>
      </c>
      <c r="D2944" t="s">
        <v>1082</v>
      </c>
      <c r="E2944">
        <v>6923.0972849833297</v>
      </c>
      <c r="F2944">
        <f t="shared" si="339"/>
        <v>4.302732930381187</v>
      </c>
      <c r="G2944" s="27">
        <v>63</v>
      </c>
      <c r="H2944">
        <f t="shared" si="340"/>
        <v>4.1513589694178952E-4</v>
      </c>
      <c r="I2944">
        <f t="shared" si="341"/>
        <v>1.7862188943547684E-3</v>
      </c>
      <c r="J2944" s="99">
        <v>2.8352680862774102E-5</v>
      </c>
      <c r="K2944" s="98">
        <v>2943</v>
      </c>
      <c r="L2944">
        <f t="shared" si="342"/>
        <v>25496.522283360075</v>
      </c>
      <c r="M2944">
        <f t="shared" si="343"/>
        <v>0.15089389332154973</v>
      </c>
      <c r="N2944" t="e">
        <f t="shared" si="344"/>
        <v>#N/A</v>
      </c>
      <c r="O2944" t="str">
        <f t="shared" si="345"/>
        <v>NA</v>
      </c>
      <c r="P2944" t="e">
        <v>#N/A</v>
      </c>
      <c r="Q2944" t="e">
        <v>#N/A</v>
      </c>
      <c r="R2944" t="str" cm="1">
        <f t="array" ref="R2944">INDEX($U$2:$U$6,ROUNDUP(K2944/$T$2,0))</f>
        <v>Bottom 20%</v>
      </c>
      <c r="V2944">
        <v>0</v>
      </c>
    </row>
    <row r="2945" spans="1:22" x14ac:dyDescent="0.25">
      <c r="A2945" s="26">
        <v>6559</v>
      </c>
      <c r="B2945" s="96" t="s">
        <v>5225</v>
      </c>
      <c r="C2945">
        <v>82841101</v>
      </c>
      <c r="D2945" t="s">
        <v>1322</v>
      </c>
      <c r="E2945">
        <v>289.277679652887</v>
      </c>
      <c r="F2945">
        <f t="shared" si="339"/>
        <v>0.17978724652137165</v>
      </c>
      <c r="G2945" s="27">
        <v>3</v>
      </c>
      <c r="H2945">
        <f t="shared" si="340"/>
        <v>4.6342831665300898E-4</v>
      </c>
      <c r="I2945">
        <f t="shared" si="341"/>
        <v>8.3318501011078806E-5</v>
      </c>
      <c r="J2945" s="99">
        <v>2.7772833670359601E-5</v>
      </c>
      <c r="K2945" s="98">
        <v>2944</v>
      </c>
      <c r="L2945">
        <f t="shared" si="342"/>
        <v>25496.702070606596</v>
      </c>
      <c r="M2945">
        <f t="shared" si="343"/>
        <v>0.15081057482053864</v>
      </c>
      <c r="N2945" t="e">
        <f t="shared" si="344"/>
        <v>#N/A</v>
      </c>
      <c r="O2945" t="str">
        <f t="shared" si="345"/>
        <v>NA</v>
      </c>
      <c r="P2945" t="e">
        <v>#N/A</v>
      </c>
      <c r="Q2945" t="e">
        <v>#N/A</v>
      </c>
      <c r="R2945" t="str" cm="1">
        <f t="array" ref="R2945">INDEX($U$2:$U$6,ROUNDUP(K2945/$T$2,0))</f>
        <v>Bottom 20%</v>
      </c>
      <c r="V2945">
        <v>0</v>
      </c>
    </row>
    <row r="2946" spans="1:22" x14ac:dyDescent="0.25">
      <c r="A2946" s="26">
        <v>11110</v>
      </c>
      <c r="B2946" s="96" t="s">
        <v>5226</v>
      </c>
      <c r="C2946">
        <v>83622105</v>
      </c>
      <c r="D2946" t="s">
        <v>1011</v>
      </c>
      <c r="E2946">
        <v>5.1909618064977501</v>
      </c>
      <c r="F2946">
        <f t="shared" si="339"/>
        <v>3.2262037330626167E-3</v>
      </c>
      <c r="G2946" s="27">
        <v>1</v>
      </c>
      <c r="H2946">
        <f t="shared" si="340"/>
        <v>8.493376341676644E-3</v>
      </c>
      <c r="I2946">
        <f t="shared" si="341"/>
        <v>2.7401362459822899E-5</v>
      </c>
      <c r="J2946" s="99">
        <v>2.7401362459822899E-5</v>
      </c>
      <c r="K2946" s="98">
        <v>2945</v>
      </c>
      <c r="L2946">
        <f t="shared" si="342"/>
        <v>25496.705296810331</v>
      </c>
      <c r="M2946">
        <f t="shared" si="343"/>
        <v>0.15078317345807882</v>
      </c>
      <c r="N2946" t="e">
        <f t="shared" si="344"/>
        <v>#N/A</v>
      </c>
      <c r="O2946" t="str">
        <f t="shared" si="345"/>
        <v>NA</v>
      </c>
      <c r="P2946" t="e">
        <v>#N/A</v>
      </c>
      <c r="Q2946" t="e">
        <v>#N/A</v>
      </c>
      <c r="R2946" t="str" cm="1">
        <f t="array" ref="R2946">INDEX($U$2:$U$6,ROUNDUP(K2946/$T$2,0))</f>
        <v>Bottom 20%</v>
      </c>
      <c r="V2946">
        <v>0</v>
      </c>
    </row>
    <row r="2947" spans="1:22" x14ac:dyDescent="0.25">
      <c r="A2947" s="26">
        <v>7068</v>
      </c>
      <c r="B2947" s="96" t="s">
        <v>5227</v>
      </c>
      <c r="C2947">
        <v>183582101</v>
      </c>
      <c r="D2947" t="s">
        <v>2881</v>
      </c>
      <c r="E2947">
        <v>2742.3098467115701</v>
      </c>
      <c r="F2947">
        <f t="shared" ref="F2947:F3010" si="346">E2947/1609</f>
        <v>1.7043566480494532</v>
      </c>
      <c r="G2947" s="27">
        <v>19</v>
      </c>
      <c r="H2947">
        <f t="shared" ref="H2947:H3010" si="347">I2947/F2947</f>
        <v>3.0189316224188477E-4</v>
      </c>
      <c r="I2947">
        <f t="shared" ref="I2947:I3010" si="348">IFERROR(J2947*G2947,0)</f>
        <v>5.1453361806762851E-4</v>
      </c>
      <c r="J2947" s="99">
        <v>2.7080716740401501E-5</v>
      </c>
      <c r="K2947" s="98">
        <v>2946</v>
      </c>
      <c r="L2947">
        <f t="shared" ref="L2947:L3010" si="349">L2946+F2947</f>
        <v>25498.40965345838</v>
      </c>
      <c r="M2947">
        <f t="shared" ref="M2947:M3010" si="350">M2946-I2947</f>
        <v>0.15026863984001118</v>
      </c>
      <c r="N2947" t="e">
        <f t="shared" ref="N2947:N3010" si="351">IF(B2947=O2947,M2947,NA())</f>
        <v>#N/A</v>
      </c>
      <c r="O2947" t="str">
        <f t="shared" ref="O2947:O3010" si="352">IFERROR(VLOOKUP(B2947,$AE$2:$AE$420,1,FALSE),"NA")</f>
        <v>NA</v>
      </c>
      <c r="P2947" t="e">
        <v>#N/A</v>
      </c>
      <c r="Q2947" t="e">
        <v>#N/A</v>
      </c>
      <c r="R2947" t="str" cm="1">
        <f t="array" ref="R2947">INDEX($U$2:$U$6,ROUNDUP(K2947/$T$2,0))</f>
        <v>Bottom 20%</v>
      </c>
      <c r="V2947">
        <v>0</v>
      </c>
    </row>
    <row r="2948" spans="1:22" x14ac:dyDescent="0.25">
      <c r="A2948" s="26">
        <v>10401</v>
      </c>
      <c r="B2948" s="96" t="s">
        <v>5228</v>
      </c>
      <c r="C2948">
        <v>82931101</v>
      </c>
      <c r="D2948" t="s">
        <v>1363</v>
      </c>
      <c r="E2948">
        <v>937.94482900613605</v>
      </c>
      <c r="F2948">
        <f t="shared" si="346"/>
        <v>0.58293650031456556</v>
      </c>
      <c r="G2948" s="27">
        <v>9</v>
      </c>
      <c r="H2948">
        <f t="shared" si="347"/>
        <v>4.1204116402423683E-4</v>
      </c>
      <c r="I2948">
        <f t="shared" si="348"/>
        <v>2.4019383414182848E-4</v>
      </c>
      <c r="J2948" s="99">
        <v>2.6688203793536499E-5</v>
      </c>
      <c r="K2948" s="98">
        <v>2947</v>
      </c>
      <c r="L2948">
        <f t="shared" si="349"/>
        <v>25498.992589958696</v>
      </c>
      <c r="M2948">
        <f t="shared" si="350"/>
        <v>0.15002844600586934</v>
      </c>
      <c r="N2948" t="e">
        <f t="shared" si="351"/>
        <v>#N/A</v>
      </c>
      <c r="O2948" t="str">
        <f t="shared" si="352"/>
        <v>NA</v>
      </c>
      <c r="P2948" t="e">
        <v>#N/A</v>
      </c>
      <c r="Q2948" t="e">
        <v>#N/A</v>
      </c>
      <c r="R2948" t="str" cm="1">
        <f t="array" ref="R2948">INDEX($U$2:$U$6,ROUNDUP(K2948/$T$2,0))</f>
        <v>Bottom 20%</v>
      </c>
      <c r="V2948">
        <v>0</v>
      </c>
    </row>
    <row r="2949" spans="1:22" x14ac:dyDescent="0.25">
      <c r="A2949" s="26">
        <v>2162</v>
      </c>
      <c r="B2949" s="96" t="s">
        <v>3080</v>
      </c>
      <c r="C2949">
        <v>14671102</v>
      </c>
      <c r="D2949" t="s">
        <v>2890</v>
      </c>
      <c r="E2949">
        <v>15538.9501232084</v>
      </c>
      <c r="F2949">
        <f t="shared" si="346"/>
        <v>9.6575202754558109</v>
      </c>
      <c r="G2949" s="27">
        <v>136</v>
      </c>
      <c r="H2949">
        <f t="shared" si="347"/>
        <v>3.6836995386430873E-4</v>
      </c>
      <c r="I2949">
        <f t="shared" si="348"/>
        <v>3.5575402983132835E-3</v>
      </c>
      <c r="J2949" s="99">
        <v>2.6158384546421201E-5</v>
      </c>
      <c r="K2949" s="98">
        <v>2948</v>
      </c>
      <c r="L2949">
        <f t="shared" si="349"/>
        <v>25508.650110234154</v>
      </c>
      <c r="M2949">
        <f t="shared" si="350"/>
        <v>0.14647090570755605</v>
      </c>
      <c r="N2949" t="e">
        <f t="shared" si="351"/>
        <v>#N/A</v>
      </c>
      <c r="O2949" t="str">
        <f t="shared" si="352"/>
        <v>NA</v>
      </c>
      <c r="P2949" t="e">
        <v>#N/A</v>
      </c>
      <c r="Q2949" t="e">
        <v>#N/A</v>
      </c>
      <c r="R2949" t="str" cm="1">
        <f t="array" ref="R2949">INDEX($U$2:$U$6,ROUNDUP(K2949/$T$2,0))</f>
        <v>Bottom 20%</v>
      </c>
      <c r="V2949">
        <v>0</v>
      </c>
    </row>
    <row r="2950" spans="1:22" x14ac:dyDescent="0.25">
      <c r="A2950" s="26">
        <v>8264</v>
      </c>
      <c r="B2950" s="96" t="s">
        <v>5229</v>
      </c>
      <c r="C2950">
        <v>42091101</v>
      </c>
      <c r="D2950" t="s">
        <v>635</v>
      </c>
      <c r="E2950">
        <v>172.13770954059501</v>
      </c>
      <c r="F2950">
        <f t="shared" si="346"/>
        <v>0.106984281877312</v>
      </c>
      <c r="G2950" s="27">
        <v>3</v>
      </c>
      <c r="H2950">
        <f t="shared" si="347"/>
        <v>7.1161901263276238E-4</v>
      </c>
      <c r="I2950">
        <f t="shared" si="348"/>
        <v>7.6132049036757899E-5</v>
      </c>
      <c r="J2950" s="99">
        <v>2.5377349678919299E-5</v>
      </c>
      <c r="K2950" s="98">
        <v>2949</v>
      </c>
      <c r="L2950">
        <f t="shared" si="349"/>
        <v>25508.75709451603</v>
      </c>
      <c r="M2950">
        <f t="shared" si="350"/>
        <v>0.1463947736585193</v>
      </c>
      <c r="N2950" t="e">
        <f t="shared" si="351"/>
        <v>#N/A</v>
      </c>
      <c r="O2950" t="str">
        <f t="shared" si="352"/>
        <v>NA</v>
      </c>
      <c r="P2950" t="e">
        <v>#N/A</v>
      </c>
      <c r="Q2950" t="e">
        <v>#N/A</v>
      </c>
      <c r="R2950" t="str" cm="1">
        <f t="array" ref="R2950">INDEX($U$2:$U$6,ROUNDUP(K2950/$T$2,0))</f>
        <v>Bottom 20%</v>
      </c>
      <c r="V2950">
        <v>0</v>
      </c>
    </row>
    <row r="2951" spans="1:22" x14ac:dyDescent="0.25">
      <c r="A2951" s="26">
        <v>2959</v>
      </c>
      <c r="B2951" s="96" t="s">
        <v>5230</v>
      </c>
      <c r="C2951">
        <v>102831104</v>
      </c>
      <c r="D2951" t="s">
        <v>1082</v>
      </c>
      <c r="E2951">
        <v>1035.11823317779</v>
      </c>
      <c r="F2951">
        <f t="shared" si="346"/>
        <v>0.64333016356605965</v>
      </c>
      <c r="G2951" s="27">
        <v>19</v>
      </c>
      <c r="H2951">
        <f t="shared" si="347"/>
        <v>7.4761918440807446E-4</v>
      </c>
      <c r="I2951">
        <f t="shared" si="348"/>
        <v>4.8096597219037066E-4</v>
      </c>
      <c r="J2951" s="99">
        <v>2.5313998536335299E-5</v>
      </c>
      <c r="K2951" s="98">
        <v>2950</v>
      </c>
      <c r="L2951">
        <f t="shared" si="349"/>
        <v>25509.400424679596</v>
      </c>
      <c r="M2951">
        <f t="shared" si="350"/>
        <v>0.14591380768632892</v>
      </c>
      <c r="N2951" t="e">
        <f t="shared" si="351"/>
        <v>#N/A</v>
      </c>
      <c r="O2951" t="str">
        <f t="shared" si="352"/>
        <v>NA</v>
      </c>
      <c r="P2951" t="e">
        <v>#N/A</v>
      </c>
      <c r="Q2951" t="e">
        <v>#N/A</v>
      </c>
      <c r="R2951" t="str" cm="1">
        <f t="array" ref="R2951">INDEX($U$2:$U$6,ROUNDUP(K2951/$T$2,0))</f>
        <v>Bottom 20%</v>
      </c>
      <c r="V2951">
        <v>0</v>
      </c>
    </row>
    <row r="2952" spans="1:22" x14ac:dyDescent="0.25">
      <c r="A2952" s="26">
        <v>2047</v>
      </c>
      <c r="B2952" s="96" t="s">
        <v>5231</v>
      </c>
      <c r="C2952">
        <v>14341103</v>
      </c>
      <c r="D2952" t="s">
        <v>3445</v>
      </c>
      <c r="E2952">
        <v>272.54588104588203</v>
      </c>
      <c r="F2952">
        <f t="shared" si="346"/>
        <v>0.16938836609439528</v>
      </c>
      <c r="G2952" s="27">
        <v>83</v>
      </c>
      <c r="H2952">
        <f t="shared" si="347"/>
        <v>1.2351070224779976E-2</v>
      </c>
      <c r="I2952">
        <f t="shared" si="348"/>
        <v>2.0921276048926156E-3</v>
      </c>
      <c r="J2952" s="99">
        <v>2.5206356685453199E-5</v>
      </c>
      <c r="K2952" s="98">
        <v>2951</v>
      </c>
      <c r="L2952">
        <f t="shared" si="349"/>
        <v>25509.569813045691</v>
      </c>
      <c r="M2952">
        <f t="shared" si="350"/>
        <v>0.14382168008143631</v>
      </c>
      <c r="N2952" t="e">
        <f t="shared" si="351"/>
        <v>#N/A</v>
      </c>
      <c r="O2952" t="str">
        <f t="shared" si="352"/>
        <v>NA</v>
      </c>
      <c r="P2952" t="e">
        <v>#N/A</v>
      </c>
      <c r="Q2952" t="e">
        <v>#N/A</v>
      </c>
      <c r="R2952" t="str" cm="1">
        <f t="array" ref="R2952">INDEX($U$2:$U$6,ROUNDUP(K2952/$T$2,0))</f>
        <v>Bottom 20%</v>
      </c>
      <c r="V2952">
        <v>0</v>
      </c>
    </row>
    <row r="2953" spans="1:22" x14ac:dyDescent="0.25">
      <c r="A2953" s="26">
        <v>3341</v>
      </c>
      <c r="B2953" s="96" t="s">
        <v>2920</v>
      </c>
      <c r="C2953">
        <v>83622105</v>
      </c>
      <c r="D2953" t="s">
        <v>1011</v>
      </c>
      <c r="E2953">
        <v>9534.7408451953906</v>
      </c>
      <c r="F2953">
        <f t="shared" si="346"/>
        <v>5.9258799535086331</v>
      </c>
      <c r="G2953" s="27">
        <v>63</v>
      </c>
      <c r="H2953">
        <f t="shared" si="347"/>
        <v>2.611111884615579E-4</v>
      </c>
      <c r="I2953">
        <f t="shared" si="348"/>
        <v>1.5473135573411607E-3</v>
      </c>
      <c r="J2953" s="99">
        <v>2.45605326562089E-5</v>
      </c>
      <c r="K2953" s="98">
        <v>2952</v>
      </c>
      <c r="L2953">
        <f t="shared" si="349"/>
        <v>25515.4956929992</v>
      </c>
      <c r="M2953">
        <f t="shared" si="350"/>
        <v>0.14227436652409514</v>
      </c>
      <c r="N2953" t="e">
        <f t="shared" si="351"/>
        <v>#N/A</v>
      </c>
      <c r="O2953" t="str">
        <f t="shared" si="352"/>
        <v>NA</v>
      </c>
      <c r="P2953" t="e">
        <v>#N/A</v>
      </c>
      <c r="Q2953" t="e">
        <v>#N/A</v>
      </c>
      <c r="R2953" t="str" cm="1">
        <f t="array" ref="R2953">INDEX($U$2:$U$6,ROUNDUP(K2953/$T$2,0))</f>
        <v>Bottom 20%</v>
      </c>
      <c r="V2953">
        <v>0</v>
      </c>
    </row>
    <row r="2954" spans="1:22" x14ac:dyDescent="0.25">
      <c r="A2954" s="26">
        <v>4945</v>
      </c>
      <c r="B2954" s="96" t="s">
        <v>5232</v>
      </c>
      <c r="C2954">
        <v>14091102</v>
      </c>
      <c r="D2954" t="s">
        <v>5233</v>
      </c>
      <c r="E2954">
        <v>1669.2170788429801</v>
      </c>
      <c r="F2954">
        <f t="shared" si="346"/>
        <v>1.0374251577644376</v>
      </c>
      <c r="G2954" s="27">
        <v>25</v>
      </c>
      <c r="H2954">
        <f t="shared" si="347"/>
        <v>5.8884882905703374E-4</v>
      </c>
      <c r="I2954">
        <f t="shared" si="348"/>
        <v>6.1088658938389753E-4</v>
      </c>
      <c r="J2954" s="99">
        <v>2.44354635753559E-5</v>
      </c>
      <c r="K2954" s="98">
        <v>2953</v>
      </c>
      <c r="L2954">
        <f t="shared" si="349"/>
        <v>25516.533118156964</v>
      </c>
      <c r="M2954">
        <f t="shared" si="350"/>
        <v>0.14166347993471123</v>
      </c>
      <c r="N2954" t="e">
        <f t="shared" si="351"/>
        <v>#N/A</v>
      </c>
      <c r="O2954" t="str">
        <f t="shared" si="352"/>
        <v>NA</v>
      </c>
      <c r="P2954" t="e">
        <v>#N/A</v>
      </c>
      <c r="Q2954" t="e">
        <v>#N/A</v>
      </c>
      <c r="R2954" t="str" cm="1">
        <f t="array" ref="R2954">INDEX($U$2:$U$6,ROUNDUP(K2954/$T$2,0))</f>
        <v>Bottom 20%</v>
      </c>
      <c r="V2954">
        <v>0</v>
      </c>
    </row>
    <row r="2955" spans="1:22" x14ac:dyDescent="0.25">
      <c r="A2955" s="26">
        <v>5852</v>
      </c>
      <c r="B2955" s="96" t="s">
        <v>5234</v>
      </c>
      <c r="C2955">
        <v>102831104</v>
      </c>
      <c r="D2955" t="s">
        <v>1082</v>
      </c>
      <c r="E2955">
        <v>10972.260230456801</v>
      </c>
      <c r="F2955">
        <f t="shared" si="346"/>
        <v>6.8193040587052831</v>
      </c>
      <c r="G2955" s="27">
        <v>91</v>
      </c>
      <c r="H2955">
        <f t="shared" si="347"/>
        <v>3.1596363778839561E-4</v>
      </c>
      <c r="I2955">
        <f t="shared" si="348"/>
        <v>2.1546521175736921E-3</v>
      </c>
      <c r="J2955" s="99">
        <v>2.3677495797513098E-5</v>
      </c>
      <c r="K2955" s="98">
        <v>2954</v>
      </c>
      <c r="L2955">
        <f t="shared" si="349"/>
        <v>25523.35242221567</v>
      </c>
      <c r="M2955">
        <f t="shared" si="350"/>
        <v>0.13950882781713755</v>
      </c>
      <c r="N2955" t="e">
        <f t="shared" si="351"/>
        <v>#N/A</v>
      </c>
      <c r="O2955" t="str">
        <f t="shared" si="352"/>
        <v>NA</v>
      </c>
      <c r="P2955" t="e">
        <v>#N/A</v>
      </c>
      <c r="Q2955" t="e">
        <v>#N/A</v>
      </c>
      <c r="R2955" t="str" cm="1">
        <f t="array" ref="R2955">INDEX($U$2:$U$6,ROUNDUP(K2955/$T$2,0))</f>
        <v>Bottom 20%</v>
      </c>
      <c r="V2955">
        <v>0</v>
      </c>
    </row>
    <row r="2956" spans="1:22" x14ac:dyDescent="0.25">
      <c r="A2956" s="26">
        <v>8958</v>
      </c>
      <c r="B2956" s="96" t="s">
        <v>5235</v>
      </c>
      <c r="C2956">
        <v>102831103</v>
      </c>
      <c r="D2956" t="s">
        <v>1063</v>
      </c>
      <c r="E2956">
        <v>2777.2440005395601</v>
      </c>
      <c r="F2956">
        <f t="shared" si="346"/>
        <v>1.7260683657797142</v>
      </c>
      <c r="G2956" s="27">
        <v>24</v>
      </c>
      <c r="H2956">
        <f t="shared" si="347"/>
        <v>3.2702143315391284E-4</v>
      </c>
      <c r="I2956">
        <f t="shared" si="348"/>
        <v>5.644613506989144E-4</v>
      </c>
      <c r="J2956" s="99">
        <v>2.3519222945788099E-5</v>
      </c>
      <c r="K2956" s="98">
        <v>2955</v>
      </c>
      <c r="L2956">
        <f t="shared" si="349"/>
        <v>25525.078490581451</v>
      </c>
      <c r="M2956">
        <f t="shared" si="350"/>
        <v>0.13894436646643865</v>
      </c>
      <c r="N2956" t="e">
        <f t="shared" si="351"/>
        <v>#N/A</v>
      </c>
      <c r="O2956" t="str">
        <f t="shared" si="352"/>
        <v>NA</v>
      </c>
      <c r="P2956" t="e">
        <v>#N/A</v>
      </c>
      <c r="Q2956" t="e">
        <v>#N/A</v>
      </c>
      <c r="R2956" t="str" cm="1">
        <f t="array" ref="R2956">INDEX($U$2:$U$6,ROUNDUP(K2956/$T$2,0))</f>
        <v>Bottom 20%</v>
      </c>
      <c r="V2956">
        <v>0</v>
      </c>
    </row>
    <row r="2957" spans="1:22" x14ac:dyDescent="0.25">
      <c r="A2957" s="26">
        <v>5973</v>
      </c>
      <c r="B2957" s="96" t="s">
        <v>5236</v>
      </c>
      <c r="C2957">
        <v>83040401</v>
      </c>
      <c r="D2957" t="s">
        <v>1263</v>
      </c>
      <c r="E2957">
        <v>12509.552787282801</v>
      </c>
      <c r="F2957">
        <f t="shared" si="346"/>
        <v>7.7747375930906157</v>
      </c>
      <c r="G2957" s="27">
        <v>106</v>
      </c>
      <c r="H2957">
        <f t="shared" si="347"/>
        <v>3.1393718999336899E-4</v>
      </c>
      <c r="I2957">
        <f t="shared" si="348"/>
        <v>2.4407792729106768E-3</v>
      </c>
      <c r="J2957" s="99">
        <v>2.30262195557611E-5</v>
      </c>
      <c r="K2957" s="98">
        <v>2956</v>
      </c>
      <c r="L2957">
        <f t="shared" si="349"/>
        <v>25532.853228174543</v>
      </c>
      <c r="M2957">
        <f t="shared" si="350"/>
        <v>0.13650358719352798</v>
      </c>
      <c r="N2957">
        <f t="shared" si="351"/>
        <v>0.13650358719352798</v>
      </c>
      <c r="O2957" t="str">
        <f t="shared" si="352"/>
        <v>BEN LOMOND 0401CB</v>
      </c>
      <c r="P2957" t="e">
        <v>#N/A</v>
      </c>
      <c r="Q2957" t="e">
        <v>#N/A</v>
      </c>
      <c r="R2957" t="str" cm="1">
        <f t="array" ref="R2957">INDEX($U$2:$U$6,ROUNDUP(K2957/$T$2,0))</f>
        <v>Bottom 20%</v>
      </c>
      <c r="V2957">
        <v>0</v>
      </c>
    </row>
    <row r="2958" spans="1:22" x14ac:dyDescent="0.25">
      <c r="A2958" s="26">
        <v>10776</v>
      </c>
      <c r="B2958" s="96" t="s">
        <v>5237</v>
      </c>
      <c r="C2958">
        <v>152031101</v>
      </c>
      <c r="D2958" t="s">
        <v>1921</v>
      </c>
      <c r="E2958">
        <v>149.650165819291</v>
      </c>
      <c r="F2958">
        <f t="shared" si="346"/>
        <v>9.3008182609876325E-2</v>
      </c>
      <c r="G2958" s="27">
        <v>2</v>
      </c>
      <c r="H2958">
        <f t="shared" si="347"/>
        <v>4.7834136913270413E-4</v>
      </c>
      <c r="I2958">
        <f t="shared" si="348"/>
        <v>4.4489661410152803E-5</v>
      </c>
      <c r="J2958" s="99">
        <v>2.2244830705076401E-5</v>
      </c>
      <c r="K2958" s="98">
        <v>2957</v>
      </c>
      <c r="L2958">
        <f t="shared" si="349"/>
        <v>25532.946236357151</v>
      </c>
      <c r="M2958">
        <f t="shared" si="350"/>
        <v>0.13645909753211782</v>
      </c>
      <c r="N2958" t="e">
        <f t="shared" si="351"/>
        <v>#N/A</v>
      </c>
      <c r="O2958" t="str">
        <f t="shared" si="352"/>
        <v>NA</v>
      </c>
      <c r="P2958" t="e">
        <v>#N/A</v>
      </c>
      <c r="Q2958" t="e">
        <v>#N/A</v>
      </c>
      <c r="R2958" t="str" cm="1">
        <f t="array" ref="R2958">INDEX($U$2:$U$6,ROUNDUP(K2958/$T$2,0))</f>
        <v>Bottom 20%</v>
      </c>
      <c r="V2958">
        <v>0</v>
      </c>
    </row>
    <row r="2959" spans="1:22" x14ac:dyDescent="0.25">
      <c r="A2959" s="26">
        <v>10760</v>
      </c>
      <c r="B2959" s="96" t="s">
        <v>5238</v>
      </c>
      <c r="C2959">
        <v>152531102</v>
      </c>
      <c r="D2959" t="s">
        <v>3496</v>
      </c>
      <c r="E2959">
        <v>149.41783197025799</v>
      </c>
      <c r="F2959">
        <f t="shared" si="346"/>
        <v>9.2863786184125538E-2</v>
      </c>
      <c r="G2959" s="27">
        <v>2</v>
      </c>
      <c r="H2959">
        <f t="shared" si="347"/>
        <v>4.7768897458607236E-4</v>
      </c>
      <c r="I2959">
        <f t="shared" si="348"/>
        <v>4.4360006798475203E-5</v>
      </c>
      <c r="J2959" s="99">
        <v>2.2180003399237602E-5</v>
      </c>
      <c r="K2959" s="98">
        <v>2958</v>
      </c>
      <c r="L2959">
        <f t="shared" si="349"/>
        <v>25533.039100143335</v>
      </c>
      <c r="M2959">
        <f t="shared" si="350"/>
        <v>0.13641473752531935</v>
      </c>
      <c r="N2959" t="e">
        <f t="shared" si="351"/>
        <v>#N/A</v>
      </c>
      <c r="O2959" t="str">
        <f t="shared" si="352"/>
        <v>NA</v>
      </c>
      <c r="P2959" t="e">
        <v>#N/A</v>
      </c>
      <c r="Q2959" t="e">
        <v>#N/A</v>
      </c>
      <c r="R2959" t="str" cm="1">
        <f t="array" ref="R2959">INDEX($U$2:$U$6,ROUNDUP(K2959/$T$2,0))</f>
        <v>Bottom 20%</v>
      </c>
      <c r="V2959">
        <v>0</v>
      </c>
    </row>
    <row r="2960" spans="1:22" x14ac:dyDescent="0.25">
      <c r="A2960" s="26">
        <v>3909</v>
      </c>
      <c r="B2960" s="96" t="s">
        <v>3315</v>
      </c>
      <c r="C2960">
        <v>183011102</v>
      </c>
      <c r="D2960" t="s">
        <v>2873</v>
      </c>
      <c r="E2960">
        <v>369.78367936873798</v>
      </c>
      <c r="F2960">
        <f t="shared" si="346"/>
        <v>0.22982205057099936</v>
      </c>
      <c r="G2960" s="27">
        <v>126</v>
      </c>
      <c r="H2960">
        <f t="shared" si="347"/>
        <v>1.1969414021628402E-2</v>
      </c>
      <c r="I2960">
        <f t="shared" si="348"/>
        <v>2.7508352745839112E-3</v>
      </c>
      <c r="J2960" s="99">
        <v>2.1832025988761199E-5</v>
      </c>
      <c r="K2960" s="98">
        <v>2959</v>
      </c>
      <c r="L2960">
        <f t="shared" si="349"/>
        <v>25533.268922193907</v>
      </c>
      <c r="M2960">
        <f t="shared" si="350"/>
        <v>0.13366390225073543</v>
      </c>
      <c r="N2960" t="e">
        <f t="shared" si="351"/>
        <v>#N/A</v>
      </c>
      <c r="O2960" t="str">
        <f t="shared" si="352"/>
        <v>NA</v>
      </c>
      <c r="P2960" t="e">
        <v>#N/A</v>
      </c>
      <c r="Q2960" t="e">
        <v>#N/A</v>
      </c>
      <c r="R2960" t="str" cm="1">
        <f t="array" ref="R2960">INDEX($U$2:$U$6,ROUNDUP(K2960/$T$2,0))</f>
        <v>Bottom 20%</v>
      </c>
      <c r="V2960">
        <v>0</v>
      </c>
    </row>
    <row r="2961" spans="1:22" x14ac:dyDescent="0.25">
      <c r="A2961" s="26">
        <v>7549</v>
      </c>
      <c r="B2961" s="96" t="s">
        <v>5239</v>
      </c>
      <c r="C2961">
        <v>153081111</v>
      </c>
      <c r="D2961" t="s">
        <v>2181</v>
      </c>
      <c r="E2961">
        <v>2245.2688315953201</v>
      </c>
      <c r="F2961">
        <f t="shared" si="346"/>
        <v>1.3954436492202114</v>
      </c>
      <c r="G2961" s="27">
        <v>16</v>
      </c>
      <c r="H2961">
        <f t="shared" si="347"/>
        <v>2.5026928334932476E-4</v>
      </c>
      <c r="I2961">
        <f t="shared" si="348"/>
        <v>3.492366820447088E-4</v>
      </c>
      <c r="J2961" s="99">
        <v>2.18272926277943E-5</v>
      </c>
      <c r="K2961" s="98">
        <v>2960</v>
      </c>
      <c r="L2961">
        <f t="shared" si="349"/>
        <v>25534.664365843128</v>
      </c>
      <c r="M2961">
        <f t="shared" si="350"/>
        <v>0.13331466556869073</v>
      </c>
      <c r="N2961" t="e">
        <f t="shared" si="351"/>
        <v>#N/A</v>
      </c>
      <c r="O2961" t="str">
        <f t="shared" si="352"/>
        <v>NA</v>
      </c>
      <c r="P2961" t="e">
        <v>#N/A</v>
      </c>
      <c r="Q2961" t="e">
        <v>#N/A</v>
      </c>
      <c r="R2961" t="str" cm="1">
        <f t="array" ref="R2961">INDEX($U$2:$U$6,ROUNDUP(K2961/$T$2,0))</f>
        <v>Bottom 20%</v>
      </c>
      <c r="V2961">
        <v>0</v>
      </c>
    </row>
    <row r="2962" spans="1:22" x14ac:dyDescent="0.25">
      <c r="A2962" s="26">
        <v>6107</v>
      </c>
      <c r="B2962" s="96" t="s">
        <v>2951</v>
      </c>
      <c r="C2962">
        <v>82931101</v>
      </c>
      <c r="D2962" t="s">
        <v>1363</v>
      </c>
      <c r="E2962">
        <v>3634.7812305182001</v>
      </c>
      <c r="F2962">
        <f t="shared" si="346"/>
        <v>2.2590312184699815</v>
      </c>
      <c r="G2962" s="27">
        <v>31</v>
      </c>
      <c r="H2962">
        <f t="shared" si="347"/>
        <v>2.8831519654762034E-4</v>
      </c>
      <c r="I2962">
        <f t="shared" si="348"/>
        <v>6.513130297603829E-4</v>
      </c>
      <c r="J2962" s="99">
        <v>2.1010097734205901E-5</v>
      </c>
      <c r="K2962" s="98">
        <v>2961</v>
      </c>
      <c r="L2962">
        <f t="shared" si="349"/>
        <v>25536.923397061597</v>
      </c>
      <c r="M2962">
        <f t="shared" si="350"/>
        <v>0.13266335253893036</v>
      </c>
      <c r="N2962" t="e">
        <f t="shared" si="351"/>
        <v>#N/A</v>
      </c>
      <c r="O2962" t="str">
        <f t="shared" si="352"/>
        <v>NA</v>
      </c>
      <c r="P2962" t="e">
        <v>#N/A</v>
      </c>
      <c r="Q2962" t="e">
        <v>#N/A</v>
      </c>
      <c r="R2962" t="str" cm="1">
        <f t="array" ref="R2962">INDEX($U$2:$U$6,ROUNDUP(K2962/$T$2,0))</f>
        <v>Bottom 20%</v>
      </c>
      <c r="V2962">
        <v>0</v>
      </c>
    </row>
    <row r="2963" spans="1:22" x14ac:dyDescent="0.25">
      <c r="A2963" s="26">
        <v>9485</v>
      </c>
      <c r="B2963" s="96" t="s">
        <v>5240</v>
      </c>
      <c r="C2963">
        <v>83622106</v>
      </c>
      <c r="D2963" t="s">
        <v>974</v>
      </c>
      <c r="E2963">
        <v>981.03293105131104</v>
      </c>
      <c r="F2963">
        <f t="shared" si="346"/>
        <v>0.60971592980193356</v>
      </c>
      <c r="G2963" s="27">
        <v>7</v>
      </c>
      <c r="H2963">
        <f t="shared" si="347"/>
        <v>2.2934896077378335E-4</v>
      </c>
      <c r="I2963">
        <f t="shared" si="348"/>
        <v>1.3983771486729451E-4</v>
      </c>
      <c r="J2963" s="99">
        <v>1.99768164096135E-5</v>
      </c>
      <c r="K2963" s="98">
        <v>2962</v>
      </c>
      <c r="L2963">
        <f t="shared" si="349"/>
        <v>25537.533112991398</v>
      </c>
      <c r="M2963">
        <f t="shared" si="350"/>
        <v>0.13252351482406305</v>
      </c>
      <c r="N2963" t="e">
        <f t="shared" si="351"/>
        <v>#N/A</v>
      </c>
      <c r="O2963" t="str">
        <f t="shared" si="352"/>
        <v>NA</v>
      </c>
      <c r="P2963" t="e">
        <v>#N/A</v>
      </c>
      <c r="Q2963" t="e">
        <v>#N/A</v>
      </c>
      <c r="R2963" t="str" cm="1">
        <f t="array" ref="R2963">INDEX($U$2:$U$6,ROUNDUP(K2963/$T$2,0))</f>
        <v>Bottom 20%</v>
      </c>
      <c r="V2963">
        <v>0</v>
      </c>
    </row>
    <row r="2964" spans="1:22" x14ac:dyDescent="0.25">
      <c r="A2964" s="26">
        <v>6136</v>
      </c>
      <c r="B2964" s="96" t="s">
        <v>5241</v>
      </c>
      <c r="C2964">
        <v>83050402</v>
      </c>
      <c r="D2964" t="s">
        <v>5201</v>
      </c>
      <c r="E2964">
        <v>10917.393277589001</v>
      </c>
      <c r="F2964">
        <f t="shared" si="346"/>
        <v>6.7852040258477322</v>
      </c>
      <c r="G2964" s="27">
        <v>89</v>
      </c>
      <c r="H2964">
        <f t="shared" si="347"/>
        <v>2.5531876232637226E-4</v>
      </c>
      <c r="I2964">
        <f t="shared" si="348"/>
        <v>1.7323898940113612E-3</v>
      </c>
      <c r="J2964" s="99">
        <v>1.94650549888917E-5</v>
      </c>
      <c r="K2964" s="98">
        <v>2963</v>
      </c>
      <c r="L2964">
        <f t="shared" si="349"/>
        <v>25544.318317017245</v>
      </c>
      <c r="M2964">
        <f t="shared" si="350"/>
        <v>0.13079112493005168</v>
      </c>
      <c r="N2964" t="e">
        <f t="shared" si="351"/>
        <v>#N/A</v>
      </c>
      <c r="O2964" t="str">
        <f t="shared" si="352"/>
        <v>NA</v>
      </c>
      <c r="P2964" t="e">
        <v>#N/A</v>
      </c>
      <c r="Q2964" t="e">
        <v>#N/A</v>
      </c>
      <c r="R2964" t="str" cm="1">
        <f t="array" ref="R2964">INDEX($U$2:$U$6,ROUNDUP(K2964/$T$2,0))</f>
        <v>Bottom 20%</v>
      </c>
      <c r="V2964">
        <v>0</v>
      </c>
    </row>
    <row r="2965" spans="1:22" x14ac:dyDescent="0.25">
      <c r="A2965" s="26">
        <v>940</v>
      </c>
      <c r="B2965" s="96" t="s">
        <v>172</v>
      </c>
      <c r="C2965">
        <v>83622105</v>
      </c>
      <c r="D2965" t="s">
        <v>1011</v>
      </c>
      <c r="E2965">
        <v>8402.4777209505992</v>
      </c>
      <c r="F2965">
        <f t="shared" si="346"/>
        <v>5.2221738477008071</v>
      </c>
      <c r="G2965" s="27">
        <v>59</v>
      </c>
      <c r="H2965">
        <f t="shared" si="347"/>
        <v>2.1718337894543444E-4</v>
      </c>
      <c r="I2965">
        <f t="shared" si="348"/>
        <v>1.1341693616841418E-3</v>
      </c>
      <c r="J2965" s="99">
        <v>1.92232095200702E-5</v>
      </c>
      <c r="K2965" s="98">
        <v>2964</v>
      </c>
      <c r="L2965">
        <f t="shared" si="349"/>
        <v>25549.540490864947</v>
      </c>
      <c r="M2965">
        <f t="shared" si="350"/>
        <v>0.12965695556836754</v>
      </c>
      <c r="N2965" t="e">
        <f t="shared" si="351"/>
        <v>#N/A</v>
      </c>
      <c r="O2965" t="str">
        <f t="shared" si="352"/>
        <v>NA</v>
      </c>
      <c r="P2965" t="e">
        <v>#N/A</v>
      </c>
      <c r="Q2965" t="e">
        <v>#N/A</v>
      </c>
      <c r="R2965" t="str" cm="1">
        <f t="array" ref="R2965">INDEX($U$2:$U$6,ROUNDUP(K2965/$T$2,0))</f>
        <v>Bottom 20%</v>
      </c>
      <c r="V2965">
        <v>0</v>
      </c>
    </row>
    <row r="2966" spans="1:22" x14ac:dyDescent="0.25">
      <c r="A2966" s="26">
        <v>8260</v>
      </c>
      <c r="B2966" s="96" t="s">
        <v>5242</v>
      </c>
      <c r="C2966">
        <v>152261106</v>
      </c>
      <c r="D2966" t="s">
        <v>471</v>
      </c>
      <c r="E2966">
        <v>400.76704521351598</v>
      </c>
      <c r="F2966">
        <f t="shared" si="346"/>
        <v>0.24907833760939466</v>
      </c>
      <c r="G2966" s="27">
        <v>11</v>
      </c>
      <c r="H2966">
        <f t="shared" si="347"/>
        <v>8.4891458011881289E-4</v>
      </c>
      <c r="I2966">
        <f t="shared" si="348"/>
        <v>2.114462323883712E-4</v>
      </c>
      <c r="J2966" s="99">
        <v>1.9222384762579199E-5</v>
      </c>
      <c r="K2966" s="98">
        <v>2965</v>
      </c>
      <c r="L2966">
        <f t="shared" si="349"/>
        <v>25549.789569202556</v>
      </c>
      <c r="M2966">
        <f t="shared" si="350"/>
        <v>0.12944550933597918</v>
      </c>
      <c r="N2966" t="e">
        <f t="shared" si="351"/>
        <v>#N/A</v>
      </c>
      <c r="O2966" t="str">
        <f t="shared" si="352"/>
        <v>NA</v>
      </c>
      <c r="P2966" t="e">
        <v>#N/A</v>
      </c>
      <c r="Q2966" t="e">
        <v>#N/A</v>
      </c>
      <c r="R2966" t="str" cm="1">
        <f t="array" ref="R2966">INDEX($U$2:$U$6,ROUNDUP(K2966/$T$2,0))</f>
        <v>Bottom 20%</v>
      </c>
      <c r="V2966">
        <v>0</v>
      </c>
    </row>
    <row r="2967" spans="1:22" x14ac:dyDescent="0.25">
      <c r="A2967" s="26">
        <v>9711</v>
      </c>
      <c r="B2967" s="96" t="s">
        <v>5243</v>
      </c>
      <c r="C2967">
        <v>152481103</v>
      </c>
      <c r="D2967" t="s">
        <v>928</v>
      </c>
      <c r="E2967">
        <v>1232.8709085740099</v>
      </c>
      <c r="F2967">
        <f t="shared" si="346"/>
        <v>0.76623425020137348</v>
      </c>
      <c r="G2967" s="27">
        <v>11</v>
      </c>
      <c r="H2967">
        <f t="shared" si="347"/>
        <v>2.7553104875964701E-4</v>
      </c>
      <c r="I2967">
        <f t="shared" si="348"/>
        <v>2.1112132655354621E-4</v>
      </c>
      <c r="J2967" s="99">
        <v>1.9192847868504201E-5</v>
      </c>
      <c r="K2967" s="98">
        <v>2966</v>
      </c>
      <c r="L2967">
        <f t="shared" si="349"/>
        <v>25550.555803452757</v>
      </c>
      <c r="M2967">
        <f t="shared" si="350"/>
        <v>0.12923438800942563</v>
      </c>
      <c r="N2967" t="e">
        <f t="shared" si="351"/>
        <v>#N/A</v>
      </c>
      <c r="O2967" t="str">
        <f t="shared" si="352"/>
        <v>NA</v>
      </c>
      <c r="P2967" t="e">
        <v>#N/A</v>
      </c>
      <c r="Q2967" t="e">
        <v>#N/A</v>
      </c>
      <c r="R2967" t="str" cm="1">
        <f t="array" ref="R2967">INDEX($U$2:$U$6,ROUNDUP(K2967/$T$2,0))</f>
        <v>Bottom 20%</v>
      </c>
      <c r="V2967">
        <v>0</v>
      </c>
    </row>
    <row r="2968" spans="1:22" x14ac:dyDescent="0.25">
      <c r="A2968" s="26">
        <v>6422</v>
      </c>
      <c r="B2968" s="96" t="s">
        <v>5244</v>
      </c>
      <c r="C2968">
        <v>82841102</v>
      </c>
      <c r="D2968" t="s">
        <v>1032</v>
      </c>
      <c r="E2968">
        <v>1036.46610646314</v>
      </c>
      <c r="F2968">
        <f t="shared" si="346"/>
        <v>0.6441678722580112</v>
      </c>
      <c r="G2968" s="27">
        <v>10</v>
      </c>
      <c r="H2968">
        <f t="shared" si="347"/>
        <v>2.91755059809903E-4</v>
      </c>
      <c r="I2968">
        <f t="shared" si="348"/>
        <v>1.8793923609825402E-4</v>
      </c>
      <c r="J2968" s="99">
        <v>1.8793923609825402E-5</v>
      </c>
      <c r="K2968" s="98">
        <v>2967</v>
      </c>
      <c r="L2968">
        <f t="shared" si="349"/>
        <v>25551.199971325015</v>
      </c>
      <c r="M2968">
        <f t="shared" si="350"/>
        <v>0.12904644877332738</v>
      </c>
      <c r="N2968" t="e">
        <f t="shared" si="351"/>
        <v>#N/A</v>
      </c>
      <c r="O2968" t="str">
        <f t="shared" si="352"/>
        <v>NA</v>
      </c>
      <c r="P2968" t="e">
        <v>#N/A</v>
      </c>
      <c r="Q2968" t="e">
        <v>#N/A</v>
      </c>
      <c r="R2968" t="str" cm="1">
        <f t="array" ref="R2968">INDEX($U$2:$U$6,ROUNDUP(K2968/$T$2,0))</f>
        <v>Bottom 20%</v>
      </c>
      <c r="V2968">
        <v>0</v>
      </c>
    </row>
    <row r="2969" spans="1:22" x14ac:dyDescent="0.25">
      <c r="A2969" s="26">
        <v>471</v>
      </c>
      <c r="B2969" s="96" t="s">
        <v>2987</v>
      </c>
      <c r="C2969">
        <v>82841101</v>
      </c>
      <c r="D2969" t="s">
        <v>1322</v>
      </c>
      <c r="E2969">
        <v>8087.7218931861798</v>
      </c>
      <c r="F2969">
        <f t="shared" si="346"/>
        <v>5.0265518292021003</v>
      </c>
      <c r="G2969" s="27">
        <v>59</v>
      </c>
      <c r="H2969">
        <f t="shared" si="347"/>
        <v>2.1733739714612516E-4</v>
      </c>
      <c r="I2969">
        <f t="shared" si="348"/>
        <v>1.0924576911788787E-3</v>
      </c>
      <c r="J2969" s="99">
        <v>1.85162320538793E-5</v>
      </c>
      <c r="K2969" s="98">
        <v>2968</v>
      </c>
      <c r="L2969">
        <f t="shared" si="349"/>
        <v>25556.226523154219</v>
      </c>
      <c r="M2969">
        <f t="shared" si="350"/>
        <v>0.1279539910821485</v>
      </c>
      <c r="N2969" t="e">
        <f t="shared" si="351"/>
        <v>#N/A</v>
      </c>
      <c r="O2969" t="str">
        <f t="shared" si="352"/>
        <v>NA</v>
      </c>
      <c r="P2969" t="e">
        <v>#N/A</v>
      </c>
      <c r="Q2969" t="e">
        <v>#N/A</v>
      </c>
      <c r="R2969" t="str" cm="1">
        <f t="array" ref="R2969">INDEX($U$2:$U$6,ROUNDUP(K2969/$T$2,0))</f>
        <v>Bottom 20%</v>
      </c>
      <c r="V2969">
        <v>0</v>
      </c>
    </row>
    <row r="2970" spans="1:22" x14ac:dyDescent="0.25">
      <c r="A2970" s="26">
        <v>5836</v>
      </c>
      <c r="B2970" s="96" t="s">
        <v>5245</v>
      </c>
      <c r="C2970">
        <v>152481103</v>
      </c>
      <c r="D2970" t="s">
        <v>928</v>
      </c>
      <c r="E2970">
        <v>316.00084469173902</v>
      </c>
      <c r="F2970">
        <f t="shared" si="346"/>
        <v>0.19639580154862588</v>
      </c>
      <c r="G2970" s="27">
        <v>4</v>
      </c>
      <c r="H2970">
        <f t="shared" si="347"/>
        <v>3.7594961759494398E-4</v>
      </c>
      <c r="I2970">
        <f t="shared" si="348"/>
        <v>7.3834926489458407E-5</v>
      </c>
      <c r="J2970" s="99">
        <v>1.8458731622364602E-5</v>
      </c>
      <c r="K2970" s="98">
        <v>2969</v>
      </c>
      <c r="L2970">
        <f t="shared" si="349"/>
        <v>25556.422918955766</v>
      </c>
      <c r="M2970">
        <f t="shared" si="350"/>
        <v>0.12788015615565904</v>
      </c>
      <c r="N2970" t="e">
        <f t="shared" si="351"/>
        <v>#N/A</v>
      </c>
      <c r="O2970" t="str">
        <f t="shared" si="352"/>
        <v>NA</v>
      </c>
      <c r="P2970" t="e">
        <v>#N/A</v>
      </c>
      <c r="Q2970" t="e">
        <v>#N/A</v>
      </c>
      <c r="R2970" t="str" cm="1">
        <f t="array" ref="R2970">INDEX($U$2:$U$6,ROUNDUP(K2970/$T$2,0))</f>
        <v>Bottom 20%</v>
      </c>
      <c r="V2970">
        <v>0</v>
      </c>
    </row>
    <row r="2971" spans="1:22" x14ac:dyDescent="0.25">
      <c r="A2971" s="26">
        <v>10320</v>
      </c>
      <c r="B2971" s="96" t="s">
        <v>5246</v>
      </c>
      <c r="C2971">
        <v>152261106</v>
      </c>
      <c r="D2971" t="s">
        <v>471</v>
      </c>
      <c r="E2971">
        <v>305.36685150899802</v>
      </c>
      <c r="F2971">
        <f t="shared" si="346"/>
        <v>0.18978673182659914</v>
      </c>
      <c r="G2971" s="27">
        <v>4</v>
      </c>
      <c r="H2971">
        <f t="shared" si="347"/>
        <v>3.8720877659852816E-4</v>
      </c>
      <c r="I2971">
        <f t="shared" si="348"/>
        <v>7.3487088245210397E-5</v>
      </c>
      <c r="J2971" s="99">
        <v>1.8371772061302599E-5</v>
      </c>
      <c r="K2971" s="98">
        <v>2970</v>
      </c>
      <c r="L2971">
        <f t="shared" si="349"/>
        <v>25556.612705687592</v>
      </c>
      <c r="M2971">
        <f t="shared" si="350"/>
        <v>0.12780666906741384</v>
      </c>
      <c r="N2971" t="e">
        <f t="shared" si="351"/>
        <v>#N/A</v>
      </c>
      <c r="O2971" t="str">
        <f t="shared" si="352"/>
        <v>NA</v>
      </c>
      <c r="P2971" t="e">
        <v>#N/A</v>
      </c>
      <c r="Q2971" t="e">
        <v>#N/A</v>
      </c>
      <c r="R2971" t="str" cm="1">
        <f t="array" ref="R2971">INDEX($U$2:$U$6,ROUNDUP(K2971/$T$2,0))</f>
        <v>Bottom 20%</v>
      </c>
      <c r="V2971">
        <v>0</v>
      </c>
    </row>
    <row r="2972" spans="1:22" x14ac:dyDescent="0.25">
      <c r="A2972" s="26">
        <v>10026</v>
      </c>
      <c r="B2972" s="96" t="s">
        <v>5247</v>
      </c>
      <c r="C2972">
        <v>83371103</v>
      </c>
      <c r="D2972" t="s">
        <v>3244</v>
      </c>
      <c r="E2972">
        <v>132.01699685521001</v>
      </c>
      <c r="F2972">
        <f t="shared" si="346"/>
        <v>8.2049096864642637E-2</v>
      </c>
      <c r="G2972" s="27">
        <v>2</v>
      </c>
      <c r="H2972">
        <f t="shared" si="347"/>
        <v>4.4507374639101522E-4</v>
      </c>
      <c r="I2972">
        <f t="shared" si="348"/>
        <v>3.6517898929545801E-5</v>
      </c>
      <c r="J2972" s="99">
        <v>1.82589494647729E-5</v>
      </c>
      <c r="K2972" s="98">
        <v>2971</v>
      </c>
      <c r="L2972">
        <f t="shared" si="349"/>
        <v>25556.694754784457</v>
      </c>
      <c r="M2972">
        <f t="shared" si="350"/>
        <v>0.12777015116848428</v>
      </c>
      <c r="N2972" t="e">
        <f t="shared" si="351"/>
        <v>#N/A</v>
      </c>
      <c r="O2972" t="str">
        <f t="shared" si="352"/>
        <v>NA</v>
      </c>
      <c r="P2972" t="e">
        <v>#N/A</v>
      </c>
      <c r="Q2972" t="e">
        <v>#N/A</v>
      </c>
      <c r="R2972" t="str" cm="1">
        <f t="array" ref="R2972">INDEX($U$2:$U$6,ROUNDUP(K2972/$T$2,0))</f>
        <v>Bottom 20%</v>
      </c>
      <c r="V2972">
        <v>0</v>
      </c>
    </row>
    <row r="2973" spans="1:22" x14ac:dyDescent="0.25">
      <c r="A2973" s="26">
        <v>7034</v>
      </c>
      <c r="B2973" s="96" t="s">
        <v>2481</v>
      </c>
      <c r="C2973">
        <v>152261106</v>
      </c>
      <c r="D2973" t="s">
        <v>471</v>
      </c>
      <c r="E2973">
        <v>0</v>
      </c>
      <c r="F2973">
        <f t="shared" si="346"/>
        <v>0</v>
      </c>
      <c r="G2973" s="27">
        <v>39</v>
      </c>
      <c r="H2973" t="e">
        <f t="shared" si="347"/>
        <v>#DIV/0!</v>
      </c>
      <c r="I2973">
        <f t="shared" si="348"/>
        <v>7.1089703070082702E-4</v>
      </c>
      <c r="J2973" s="99">
        <v>1.8228128992328899E-5</v>
      </c>
      <c r="K2973" s="98">
        <v>2972</v>
      </c>
      <c r="L2973">
        <f t="shared" si="349"/>
        <v>25556.694754784457</v>
      </c>
      <c r="M2973">
        <f t="shared" si="350"/>
        <v>0.12705925413778346</v>
      </c>
      <c r="N2973" t="e">
        <f t="shared" si="351"/>
        <v>#N/A</v>
      </c>
      <c r="O2973" t="str">
        <f t="shared" si="352"/>
        <v>NA</v>
      </c>
      <c r="P2973" t="e">
        <v>#N/A</v>
      </c>
      <c r="Q2973" t="e">
        <v>#N/A</v>
      </c>
      <c r="R2973" t="str" cm="1">
        <f t="array" ref="R2973">INDEX($U$2:$U$6,ROUNDUP(K2973/$T$2,0))</f>
        <v>Bottom 20%</v>
      </c>
      <c r="V2973">
        <v>0</v>
      </c>
    </row>
    <row r="2974" spans="1:22" x14ac:dyDescent="0.25">
      <c r="A2974" s="26">
        <v>4269</v>
      </c>
      <c r="B2974" s="96" t="s">
        <v>3084</v>
      </c>
      <c r="C2974">
        <v>152481103</v>
      </c>
      <c r="D2974" t="s">
        <v>928</v>
      </c>
      <c r="E2974">
        <v>123.60876282049</v>
      </c>
      <c r="F2974">
        <f t="shared" si="346"/>
        <v>7.6823345444679919E-2</v>
      </c>
      <c r="G2974" s="27">
        <v>17</v>
      </c>
      <c r="H2974">
        <f t="shared" si="347"/>
        <v>4.0303273570113521E-3</v>
      </c>
      <c r="I2974">
        <f t="shared" si="348"/>
        <v>3.0962323080282691E-4</v>
      </c>
      <c r="J2974" s="99">
        <v>1.8213131223695701E-5</v>
      </c>
      <c r="K2974" s="98">
        <v>2973</v>
      </c>
      <c r="L2974">
        <f t="shared" si="349"/>
        <v>25556.771578129901</v>
      </c>
      <c r="M2974">
        <f t="shared" si="350"/>
        <v>0.12674963090698063</v>
      </c>
      <c r="N2974" t="e">
        <f t="shared" si="351"/>
        <v>#N/A</v>
      </c>
      <c r="O2974" t="str">
        <f t="shared" si="352"/>
        <v>NA</v>
      </c>
      <c r="P2974" t="e">
        <v>#N/A</v>
      </c>
      <c r="Q2974" t="e">
        <v>#N/A</v>
      </c>
      <c r="R2974" t="str" cm="1">
        <f t="array" ref="R2974">INDEX($U$2:$U$6,ROUNDUP(K2974/$T$2,0))</f>
        <v>Bottom 20%</v>
      </c>
      <c r="V2974">
        <v>0</v>
      </c>
    </row>
    <row r="2975" spans="1:22" x14ac:dyDescent="0.25">
      <c r="A2975" s="26">
        <v>3650</v>
      </c>
      <c r="B2975" s="96" t="s">
        <v>3235</v>
      </c>
      <c r="C2975">
        <v>83692105</v>
      </c>
      <c r="D2975" t="s">
        <v>1980</v>
      </c>
      <c r="E2975">
        <v>5651.1648454135702</v>
      </c>
      <c r="F2975">
        <f t="shared" si="346"/>
        <v>3.5122217808661094</v>
      </c>
      <c r="G2975" s="27">
        <v>297</v>
      </c>
      <c r="H2975">
        <f t="shared" si="347"/>
        <v>1.5380162032655506E-3</v>
      </c>
      <c r="I2975">
        <f t="shared" si="348"/>
        <v>5.4018540084342639E-3</v>
      </c>
      <c r="J2975" s="99">
        <v>1.8188060634458801E-5</v>
      </c>
      <c r="K2975" s="98">
        <v>2974</v>
      </c>
      <c r="L2975">
        <f t="shared" si="349"/>
        <v>25560.283799910769</v>
      </c>
      <c r="M2975">
        <f t="shared" si="350"/>
        <v>0.12134777689854637</v>
      </c>
      <c r="N2975" t="e">
        <f t="shared" si="351"/>
        <v>#N/A</v>
      </c>
      <c r="O2975" t="str">
        <f t="shared" si="352"/>
        <v>NA</v>
      </c>
      <c r="P2975" t="e">
        <v>#N/A</v>
      </c>
      <c r="Q2975" t="e">
        <v>#N/A</v>
      </c>
      <c r="R2975" t="str" cm="1">
        <f t="array" ref="R2975">INDEX($U$2:$U$6,ROUNDUP(K2975/$T$2,0))</f>
        <v>Bottom 20%</v>
      </c>
      <c r="V2975">
        <v>0</v>
      </c>
    </row>
    <row r="2976" spans="1:22" x14ac:dyDescent="0.25">
      <c r="A2976" s="26">
        <v>2640</v>
      </c>
      <c r="B2976" s="96" t="s">
        <v>3104</v>
      </c>
      <c r="C2976">
        <v>183071101</v>
      </c>
      <c r="D2976" t="s">
        <v>1708</v>
      </c>
      <c r="E2976">
        <v>9610.0836383306505</v>
      </c>
      <c r="F2976">
        <f t="shared" si="346"/>
        <v>5.9727058038102241</v>
      </c>
      <c r="G2976" s="27">
        <v>101</v>
      </c>
      <c r="H2976">
        <f t="shared" si="347"/>
        <v>3.0633635758480984E-4</v>
      </c>
      <c r="I2976">
        <f t="shared" si="348"/>
        <v>1.8296569408648778E-3</v>
      </c>
      <c r="J2976" s="99">
        <v>1.81154152560879E-5</v>
      </c>
      <c r="K2976" s="98">
        <v>2975</v>
      </c>
      <c r="L2976">
        <f t="shared" si="349"/>
        <v>25566.25650571458</v>
      </c>
      <c r="M2976">
        <f t="shared" si="350"/>
        <v>0.1195181199576815</v>
      </c>
      <c r="N2976" t="e">
        <f t="shared" si="351"/>
        <v>#N/A</v>
      </c>
      <c r="O2976" t="str">
        <f t="shared" si="352"/>
        <v>NA</v>
      </c>
      <c r="P2976" t="e">
        <v>#N/A</v>
      </c>
      <c r="Q2976" t="e">
        <v>#N/A</v>
      </c>
      <c r="R2976" t="str" cm="1">
        <f t="array" ref="R2976">INDEX($U$2:$U$6,ROUNDUP(K2976/$T$2,0))</f>
        <v>Bottom 20%</v>
      </c>
      <c r="V2976">
        <v>0</v>
      </c>
    </row>
    <row r="2977" spans="1:22" x14ac:dyDescent="0.25">
      <c r="A2977" s="26">
        <v>7574</v>
      </c>
      <c r="B2977" s="96" t="s">
        <v>3026</v>
      </c>
      <c r="C2977">
        <v>83622106</v>
      </c>
      <c r="D2977" t="s">
        <v>974</v>
      </c>
      <c r="E2977">
        <v>3281.0214503664101</v>
      </c>
      <c r="F2977">
        <f t="shared" si="346"/>
        <v>2.039168085995283</v>
      </c>
      <c r="G2977" s="27">
        <v>24</v>
      </c>
      <c r="H2977">
        <f t="shared" si="347"/>
        <v>2.1186313065670769E-4</v>
      </c>
      <c r="I2977">
        <f t="shared" si="348"/>
        <v>4.3202453463420717E-4</v>
      </c>
      <c r="J2977" s="99">
        <v>1.8001022276425299E-5</v>
      </c>
      <c r="K2977" s="98">
        <v>2976</v>
      </c>
      <c r="L2977">
        <f t="shared" si="349"/>
        <v>25568.295673800574</v>
      </c>
      <c r="M2977">
        <f t="shared" si="350"/>
        <v>0.11908609542304729</v>
      </c>
      <c r="N2977" t="e">
        <f t="shared" si="351"/>
        <v>#N/A</v>
      </c>
      <c r="O2977" t="str">
        <f t="shared" si="352"/>
        <v>NA</v>
      </c>
      <c r="P2977" t="e">
        <v>#N/A</v>
      </c>
      <c r="Q2977" t="e">
        <v>#N/A</v>
      </c>
      <c r="R2977" t="str" cm="1">
        <f t="array" ref="R2977">INDEX($U$2:$U$6,ROUNDUP(K2977/$T$2,0))</f>
        <v>Bottom 20%</v>
      </c>
      <c r="V2977">
        <v>0</v>
      </c>
    </row>
    <row r="2978" spans="1:22" x14ac:dyDescent="0.25">
      <c r="A2978" s="26">
        <v>10111</v>
      </c>
      <c r="B2978" s="96" t="s">
        <v>5248</v>
      </c>
      <c r="C2978">
        <v>152101101</v>
      </c>
      <c r="D2978" t="s">
        <v>737</v>
      </c>
      <c r="E2978">
        <v>32.882416896660999</v>
      </c>
      <c r="F2978">
        <f t="shared" si="346"/>
        <v>2.0436554938881912E-2</v>
      </c>
      <c r="G2978" s="27">
        <v>1</v>
      </c>
      <c r="H2978">
        <f t="shared" si="347"/>
        <v>8.7275266203565977E-4</v>
      </c>
      <c r="I2978">
        <f t="shared" si="348"/>
        <v>1.78360577257472E-5</v>
      </c>
      <c r="J2978" s="99">
        <v>1.78360577257472E-5</v>
      </c>
      <c r="K2978" s="98">
        <v>2977</v>
      </c>
      <c r="L2978">
        <f t="shared" si="349"/>
        <v>25568.316110355514</v>
      </c>
      <c r="M2978">
        <f t="shared" si="350"/>
        <v>0.11906825936532155</v>
      </c>
      <c r="N2978" t="e">
        <f t="shared" si="351"/>
        <v>#N/A</v>
      </c>
      <c r="O2978" t="str">
        <f t="shared" si="352"/>
        <v>NA</v>
      </c>
      <c r="P2978" t="e">
        <v>#N/A</v>
      </c>
      <c r="Q2978" t="e">
        <v>#N/A</v>
      </c>
      <c r="R2978" t="str" cm="1">
        <f t="array" ref="R2978">INDEX($U$2:$U$6,ROUNDUP(K2978/$T$2,0))</f>
        <v>Bottom 20%</v>
      </c>
      <c r="V2978">
        <v>0</v>
      </c>
    </row>
    <row r="2979" spans="1:22" x14ac:dyDescent="0.25">
      <c r="A2979" s="26">
        <v>7350</v>
      </c>
      <c r="B2979" s="96" t="s">
        <v>5249</v>
      </c>
      <c r="C2979">
        <v>152591101</v>
      </c>
      <c r="D2979" t="s">
        <v>2858</v>
      </c>
      <c r="E2979">
        <v>221.07967421796999</v>
      </c>
      <c r="F2979">
        <f t="shared" si="346"/>
        <v>0.13740191063888751</v>
      </c>
      <c r="G2979" s="27">
        <v>2</v>
      </c>
      <c r="H2979">
        <f t="shared" si="347"/>
        <v>2.58278501255203E-4</v>
      </c>
      <c r="I2979">
        <f t="shared" si="348"/>
        <v>3.5487959549413201E-5</v>
      </c>
      <c r="J2979" s="99">
        <v>1.77439797747066E-5</v>
      </c>
      <c r="K2979" s="98">
        <v>2978</v>
      </c>
      <c r="L2979">
        <f t="shared" si="349"/>
        <v>25568.453512266155</v>
      </c>
      <c r="M2979">
        <f t="shared" si="350"/>
        <v>0.11903277140577213</v>
      </c>
      <c r="N2979" t="e">
        <f t="shared" si="351"/>
        <v>#N/A</v>
      </c>
      <c r="O2979" t="str">
        <f t="shared" si="352"/>
        <v>NA</v>
      </c>
      <c r="P2979" t="e">
        <v>#N/A</v>
      </c>
      <c r="Q2979" t="e">
        <v>#N/A</v>
      </c>
      <c r="R2979" t="str" cm="1">
        <f t="array" ref="R2979">INDEX($U$2:$U$6,ROUNDUP(K2979/$T$2,0))</f>
        <v>Bottom 20%</v>
      </c>
      <c r="V2979">
        <v>0</v>
      </c>
    </row>
    <row r="2980" spans="1:22" x14ac:dyDescent="0.25">
      <c r="A2980" s="26">
        <v>10523</v>
      </c>
      <c r="B2980" s="96" t="s">
        <v>5250</v>
      </c>
      <c r="C2980">
        <v>83622104</v>
      </c>
      <c r="D2980" t="s">
        <v>1439</v>
      </c>
      <c r="E2980">
        <v>65.862960985593105</v>
      </c>
      <c r="F2980">
        <f t="shared" si="346"/>
        <v>4.093409632417222E-2</v>
      </c>
      <c r="G2980" s="27">
        <v>2</v>
      </c>
      <c r="H2980">
        <f t="shared" si="347"/>
        <v>8.6295444906906305E-4</v>
      </c>
      <c r="I2980">
        <f t="shared" si="348"/>
        <v>3.5324260541565999E-5</v>
      </c>
      <c r="J2980" s="99">
        <v>1.7662130270783E-5</v>
      </c>
      <c r="K2980" s="98">
        <v>2979</v>
      </c>
      <c r="L2980">
        <f t="shared" si="349"/>
        <v>25568.494446362478</v>
      </c>
      <c r="M2980">
        <f t="shared" si="350"/>
        <v>0.11899744714523057</v>
      </c>
      <c r="N2980" t="e">
        <f t="shared" si="351"/>
        <v>#N/A</v>
      </c>
      <c r="O2980" t="str">
        <f t="shared" si="352"/>
        <v>NA</v>
      </c>
      <c r="P2980" t="e">
        <v>#N/A</v>
      </c>
      <c r="Q2980" t="e">
        <v>#N/A</v>
      </c>
      <c r="R2980" t="str" cm="1">
        <f t="array" ref="R2980">INDEX($U$2:$U$6,ROUNDUP(K2980/$T$2,0))</f>
        <v>Bottom 20%</v>
      </c>
      <c r="V2980">
        <v>0</v>
      </c>
    </row>
    <row r="2981" spans="1:22" x14ac:dyDescent="0.25">
      <c r="A2981" s="26">
        <v>5707</v>
      </c>
      <c r="B2981" s="96" t="s">
        <v>5251</v>
      </c>
      <c r="C2981">
        <v>152531101</v>
      </c>
      <c r="D2981" t="s">
        <v>641</v>
      </c>
      <c r="E2981">
        <v>1605.46531601877</v>
      </c>
      <c r="F2981">
        <f t="shared" si="346"/>
        <v>0.99780317962633314</v>
      </c>
      <c r="G2981" s="27">
        <v>13</v>
      </c>
      <c r="H2981">
        <f t="shared" si="347"/>
        <v>2.2954631170138038E-4</v>
      </c>
      <c r="I2981">
        <f t="shared" si="348"/>
        <v>2.290420396871347E-4</v>
      </c>
      <c r="J2981" s="99">
        <v>1.7618618437471901E-5</v>
      </c>
      <c r="K2981" s="98">
        <v>2980</v>
      </c>
      <c r="L2981">
        <f t="shared" si="349"/>
        <v>25569.492249542105</v>
      </c>
      <c r="M2981">
        <f t="shared" si="350"/>
        <v>0.11876840510554343</v>
      </c>
      <c r="N2981" t="e">
        <f t="shared" si="351"/>
        <v>#N/A</v>
      </c>
      <c r="O2981" t="str">
        <f t="shared" si="352"/>
        <v>NA</v>
      </c>
      <c r="P2981" t="e">
        <v>#N/A</v>
      </c>
      <c r="Q2981" t="e">
        <v>#N/A</v>
      </c>
      <c r="R2981" t="str" cm="1">
        <f t="array" ref="R2981">INDEX($U$2:$U$6,ROUNDUP(K2981/$T$2,0))</f>
        <v>Bottom 20%</v>
      </c>
      <c r="V2981">
        <v>0</v>
      </c>
    </row>
    <row r="2982" spans="1:22" x14ac:dyDescent="0.25">
      <c r="A2982" s="26">
        <v>8628</v>
      </c>
      <c r="B2982" s="96" t="s">
        <v>3078</v>
      </c>
      <c r="C2982">
        <v>82931101</v>
      </c>
      <c r="D2982" t="s">
        <v>1363</v>
      </c>
      <c r="E2982">
        <v>4047.5170926926698</v>
      </c>
      <c r="F2982">
        <f t="shared" si="346"/>
        <v>2.5155482241719516</v>
      </c>
      <c r="G2982" s="27">
        <v>34</v>
      </c>
      <c r="H2982">
        <f t="shared" si="347"/>
        <v>2.3659374865144181E-4</v>
      </c>
      <c r="I2982">
        <f t="shared" si="348"/>
        <v>5.9516298427031954E-4</v>
      </c>
      <c r="J2982" s="99">
        <v>1.7504793655009399E-5</v>
      </c>
      <c r="K2982" s="98">
        <v>2981</v>
      </c>
      <c r="L2982">
        <f t="shared" si="349"/>
        <v>25572.007797766277</v>
      </c>
      <c r="M2982">
        <f t="shared" si="350"/>
        <v>0.11817324212127311</v>
      </c>
      <c r="N2982" t="e">
        <f t="shared" si="351"/>
        <v>#N/A</v>
      </c>
      <c r="O2982" t="str">
        <f t="shared" si="352"/>
        <v>NA</v>
      </c>
      <c r="P2982" t="e">
        <v>#N/A</v>
      </c>
      <c r="Q2982" t="e">
        <v>#N/A</v>
      </c>
      <c r="R2982" t="str" cm="1">
        <f t="array" ref="R2982">INDEX($U$2:$U$6,ROUNDUP(K2982/$T$2,0))</f>
        <v>Bottom 20%</v>
      </c>
      <c r="V2982">
        <v>0</v>
      </c>
    </row>
    <row r="2983" spans="1:22" x14ac:dyDescent="0.25">
      <c r="A2983" s="26">
        <v>10455</v>
      </c>
      <c r="B2983" s="96" t="s">
        <v>5252</v>
      </c>
      <c r="C2983">
        <v>42281104</v>
      </c>
      <c r="D2983" t="s">
        <v>839</v>
      </c>
      <c r="E2983">
        <v>158.44514892983699</v>
      </c>
      <c r="F2983">
        <f t="shared" si="346"/>
        <v>9.8474300142844612E-2</v>
      </c>
      <c r="G2983" s="27">
        <v>2</v>
      </c>
      <c r="H2983">
        <f t="shared" si="347"/>
        <v>3.5361689901805175E-4</v>
      </c>
      <c r="I2983">
        <f t="shared" si="348"/>
        <v>3.48221766494856E-5</v>
      </c>
      <c r="J2983" s="99">
        <v>1.74110883247428E-5</v>
      </c>
      <c r="K2983" s="98">
        <v>2982</v>
      </c>
      <c r="L2983">
        <f t="shared" si="349"/>
        <v>25572.106272066419</v>
      </c>
      <c r="M2983">
        <f t="shared" si="350"/>
        <v>0.11813841994462362</v>
      </c>
      <c r="N2983" t="e">
        <f t="shared" si="351"/>
        <v>#N/A</v>
      </c>
      <c r="O2983" t="str">
        <f t="shared" si="352"/>
        <v>NA</v>
      </c>
      <c r="P2983" t="e">
        <v>#N/A</v>
      </c>
      <c r="Q2983" t="e">
        <v>#N/A</v>
      </c>
      <c r="R2983" t="str" cm="1">
        <f t="array" ref="R2983">INDEX($U$2:$U$6,ROUNDUP(K2983/$T$2,0))</f>
        <v>Bottom 20%</v>
      </c>
      <c r="V2983">
        <v>0</v>
      </c>
    </row>
    <row r="2984" spans="1:22" x14ac:dyDescent="0.25">
      <c r="A2984" s="26">
        <v>1795</v>
      </c>
      <c r="B2984" s="96" t="s">
        <v>3116</v>
      </c>
      <c r="C2984">
        <v>42261101</v>
      </c>
      <c r="D2984" t="s">
        <v>697</v>
      </c>
      <c r="E2984">
        <v>1005.39003120823</v>
      </c>
      <c r="F2984">
        <f t="shared" si="346"/>
        <v>0.62485396594669362</v>
      </c>
      <c r="G2984" s="27">
        <v>51</v>
      </c>
      <c r="H2984">
        <f t="shared" si="347"/>
        <v>1.4194235552160263E-3</v>
      </c>
      <c r="I2984">
        <f t="shared" si="348"/>
        <v>8.8693243783488965E-4</v>
      </c>
      <c r="J2984" s="99">
        <v>1.7390832114409601E-5</v>
      </c>
      <c r="K2984" s="98">
        <v>2983</v>
      </c>
      <c r="L2984">
        <f t="shared" si="349"/>
        <v>25572.731126032366</v>
      </c>
      <c r="M2984">
        <f t="shared" si="350"/>
        <v>0.11725148750678874</v>
      </c>
      <c r="N2984" t="e">
        <f t="shared" si="351"/>
        <v>#N/A</v>
      </c>
      <c r="O2984" t="str">
        <f t="shared" si="352"/>
        <v>NA</v>
      </c>
      <c r="P2984" t="e">
        <v>#N/A</v>
      </c>
      <c r="Q2984" t="e">
        <v>#N/A</v>
      </c>
      <c r="R2984" t="str" cm="1">
        <f t="array" ref="R2984">INDEX($U$2:$U$6,ROUNDUP(K2984/$T$2,0))</f>
        <v>Bottom 20%</v>
      </c>
      <c r="V2984">
        <v>0</v>
      </c>
    </row>
    <row r="2985" spans="1:22" x14ac:dyDescent="0.25">
      <c r="A2985" s="26">
        <v>11067</v>
      </c>
      <c r="B2985" s="96" t="s">
        <v>5253</v>
      </c>
      <c r="C2985">
        <v>152481104</v>
      </c>
      <c r="D2985" t="s">
        <v>997</v>
      </c>
      <c r="E2985">
        <v>43.105262736765397</v>
      </c>
      <c r="F2985">
        <f t="shared" si="346"/>
        <v>2.6790094926516718E-2</v>
      </c>
      <c r="G2985" s="27">
        <v>1</v>
      </c>
      <c r="H2985">
        <f t="shared" si="347"/>
        <v>6.4511611378560805E-4</v>
      </c>
      <c r="I2985">
        <f t="shared" si="348"/>
        <v>1.7282721926941999E-5</v>
      </c>
      <c r="J2985" s="99">
        <v>1.7282721926941999E-5</v>
      </c>
      <c r="K2985" s="98">
        <v>2984</v>
      </c>
      <c r="L2985">
        <f t="shared" si="349"/>
        <v>25572.757916127292</v>
      </c>
      <c r="M2985">
        <f t="shared" si="350"/>
        <v>0.1172342047848618</v>
      </c>
      <c r="N2985" t="e">
        <f t="shared" si="351"/>
        <v>#N/A</v>
      </c>
      <c r="O2985" t="str">
        <f t="shared" si="352"/>
        <v>NA</v>
      </c>
      <c r="P2985" t="e">
        <v>#N/A</v>
      </c>
      <c r="Q2985" t="e">
        <v>#N/A</v>
      </c>
      <c r="R2985" t="str" cm="1">
        <f t="array" ref="R2985">INDEX($U$2:$U$6,ROUNDUP(K2985/$T$2,0))</f>
        <v>Bottom 20%</v>
      </c>
      <c r="V2985">
        <v>0</v>
      </c>
    </row>
    <row r="2986" spans="1:22" x14ac:dyDescent="0.25">
      <c r="A2986" s="26">
        <v>130</v>
      </c>
      <c r="B2986" s="96" t="s">
        <v>2887</v>
      </c>
      <c r="C2986">
        <v>83622105</v>
      </c>
      <c r="D2986" t="s">
        <v>1011</v>
      </c>
      <c r="E2986">
        <v>7264.9547204090404</v>
      </c>
      <c r="F2986">
        <f t="shared" si="346"/>
        <v>4.5151987075258173</v>
      </c>
      <c r="G2986" s="27">
        <v>50</v>
      </c>
      <c r="H2986">
        <f t="shared" si="347"/>
        <v>1.9109764181159713E-4</v>
      </c>
      <c r="I2986">
        <f t="shared" si="348"/>
        <v>8.6284382531895496E-4</v>
      </c>
      <c r="J2986" s="99">
        <v>1.72568765063791E-5</v>
      </c>
      <c r="K2986" s="98">
        <v>2985</v>
      </c>
      <c r="L2986">
        <f t="shared" si="349"/>
        <v>25577.273114834818</v>
      </c>
      <c r="M2986">
        <f t="shared" si="350"/>
        <v>0.11637136095954284</v>
      </c>
      <c r="N2986" t="e">
        <f t="shared" si="351"/>
        <v>#N/A</v>
      </c>
      <c r="O2986" t="str">
        <f t="shared" si="352"/>
        <v>NA</v>
      </c>
      <c r="P2986" t="e">
        <v>#N/A</v>
      </c>
      <c r="Q2986" t="e">
        <v>#N/A</v>
      </c>
      <c r="R2986" t="str" cm="1">
        <f t="array" ref="R2986">INDEX($U$2:$U$6,ROUNDUP(K2986/$T$2,0))</f>
        <v>Bottom 20%</v>
      </c>
      <c r="V2986">
        <v>0</v>
      </c>
    </row>
    <row r="2987" spans="1:22" x14ac:dyDescent="0.25">
      <c r="A2987" s="26">
        <v>9051</v>
      </c>
      <c r="B2987" s="96" t="s">
        <v>5254</v>
      </c>
      <c r="C2987">
        <v>152481103</v>
      </c>
      <c r="D2987" t="s">
        <v>928</v>
      </c>
      <c r="E2987">
        <v>1661.8271743677999</v>
      </c>
      <c r="F2987">
        <f t="shared" si="346"/>
        <v>1.0328323022795525</v>
      </c>
      <c r="G2987" s="27">
        <v>21</v>
      </c>
      <c r="H2987">
        <f t="shared" si="347"/>
        <v>3.5021462565117567E-4</v>
      </c>
      <c r="I2987">
        <f t="shared" si="348"/>
        <v>3.6171297810327538E-4</v>
      </c>
      <c r="J2987" s="99">
        <v>1.7224427528727399E-5</v>
      </c>
      <c r="K2987" s="98">
        <v>2986</v>
      </c>
      <c r="L2987">
        <f t="shared" si="349"/>
        <v>25578.305947137098</v>
      </c>
      <c r="M2987">
        <f t="shared" si="350"/>
        <v>0.11600964798143956</v>
      </c>
      <c r="N2987" t="e">
        <f t="shared" si="351"/>
        <v>#N/A</v>
      </c>
      <c r="O2987" t="str">
        <f t="shared" si="352"/>
        <v>NA</v>
      </c>
      <c r="P2987" t="e">
        <v>#N/A</v>
      </c>
      <c r="Q2987" t="e">
        <v>#N/A</v>
      </c>
      <c r="R2987" t="str" cm="1">
        <f t="array" ref="R2987">INDEX($U$2:$U$6,ROUNDUP(K2987/$T$2,0))</f>
        <v>Bottom 20%</v>
      </c>
      <c r="V2987">
        <v>0</v>
      </c>
    </row>
    <row r="2988" spans="1:22" x14ac:dyDescent="0.25">
      <c r="A2988" s="26">
        <v>7122</v>
      </c>
      <c r="B2988" s="96" t="s">
        <v>2089</v>
      </c>
      <c r="C2988">
        <v>83622105</v>
      </c>
      <c r="D2988" t="s">
        <v>1011</v>
      </c>
      <c r="E2988">
        <v>7392.1951507306403</v>
      </c>
      <c r="F2988">
        <f t="shared" si="346"/>
        <v>4.5942791489935617</v>
      </c>
      <c r="G2988" s="27">
        <v>58</v>
      </c>
      <c r="H2988">
        <f t="shared" si="347"/>
        <v>2.1565879422803835E-4</v>
      </c>
      <c r="I2988">
        <f t="shared" si="348"/>
        <v>9.9079670161896969E-4</v>
      </c>
      <c r="J2988" s="99">
        <v>1.70827017520512E-5</v>
      </c>
      <c r="K2988" s="98">
        <v>2987</v>
      </c>
      <c r="L2988">
        <f t="shared" si="349"/>
        <v>25582.900226286092</v>
      </c>
      <c r="M2988">
        <f t="shared" si="350"/>
        <v>0.11501885127982059</v>
      </c>
      <c r="N2988" t="e">
        <f t="shared" si="351"/>
        <v>#N/A</v>
      </c>
      <c r="O2988" t="str">
        <f t="shared" si="352"/>
        <v>NA</v>
      </c>
      <c r="P2988" t="e">
        <v>#N/A</v>
      </c>
      <c r="Q2988" t="e">
        <v>#N/A</v>
      </c>
      <c r="R2988" t="str" cm="1">
        <f t="array" ref="R2988">INDEX($U$2:$U$6,ROUNDUP(K2988/$T$2,0))</f>
        <v>Bottom 20%</v>
      </c>
      <c r="V2988">
        <v>0</v>
      </c>
    </row>
    <row r="2989" spans="1:22" x14ac:dyDescent="0.25">
      <c r="A2989" s="26">
        <v>7997</v>
      </c>
      <c r="B2989" s="96" t="s">
        <v>3318</v>
      </c>
      <c r="C2989">
        <v>83622104</v>
      </c>
      <c r="D2989" t="s">
        <v>1439</v>
      </c>
      <c r="E2989">
        <v>1473.7072600623301</v>
      </c>
      <c r="F2989">
        <f t="shared" si="346"/>
        <v>0.91591501557633936</v>
      </c>
      <c r="G2989" s="27">
        <v>19</v>
      </c>
      <c r="H2989">
        <f t="shared" si="347"/>
        <v>3.5046031344229781E-4</v>
      </c>
      <c r="I2989">
        <f t="shared" si="348"/>
        <v>3.20991863445391E-4</v>
      </c>
      <c r="J2989" s="99">
        <v>1.6894308602388999E-5</v>
      </c>
      <c r="K2989" s="98">
        <v>2988</v>
      </c>
      <c r="L2989">
        <f t="shared" si="349"/>
        <v>25583.816141301668</v>
      </c>
      <c r="M2989">
        <f t="shared" si="350"/>
        <v>0.1146978594163752</v>
      </c>
      <c r="N2989" t="e">
        <f t="shared" si="351"/>
        <v>#N/A</v>
      </c>
      <c r="O2989" t="str">
        <f t="shared" si="352"/>
        <v>NA</v>
      </c>
      <c r="P2989" t="e">
        <v>#N/A</v>
      </c>
      <c r="Q2989" t="e">
        <v>#N/A</v>
      </c>
      <c r="R2989" t="str" cm="1">
        <f t="array" ref="R2989">INDEX($U$2:$U$6,ROUNDUP(K2989/$T$2,0))</f>
        <v>Bottom 20%</v>
      </c>
      <c r="V2989">
        <v>0</v>
      </c>
    </row>
    <row r="2990" spans="1:22" x14ac:dyDescent="0.25">
      <c r="A2990" s="26">
        <v>10098</v>
      </c>
      <c r="B2990" s="96" t="s">
        <v>5255</v>
      </c>
      <c r="C2990">
        <v>24141101</v>
      </c>
      <c r="D2990" t="s">
        <v>3397</v>
      </c>
      <c r="E2990">
        <v>1324.2273844948099</v>
      </c>
      <c r="F2990">
        <f t="shared" si="346"/>
        <v>0.82301266904587322</v>
      </c>
      <c r="G2990" s="27">
        <v>7</v>
      </c>
      <c r="H2990">
        <f t="shared" si="347"/>
        <v>1.4270827105326557E-4</v>
      </c>
      <c r="I2990">
        <f t="shared" si="348"/>
        <v>1.1745071505447002E-4</v>
      </c>
      <c r="J2990" s="99">
        <v>1.6778673579210001E-5</v>
      </c>
      <c r="K2990" s="98">
        <v>2989</v>
      </c>
      <c r="L2990">
        <f t="shared" si="349"/>
        <v>25584.639153970715</v>
      </c>
      <c r="M2990">
        <f t="shared" si="350"/>
        <v>0.11458040870132073</v>
      </c>
      <c r="N2990" t="e">
        <f t="shared" si="351"/>
        <v>#N/A</v>
      </c>
      <c r="O2990" t="str">
        <f t="shared" si="352"/>
        <v>NA</v>
      </c>
      <c r="P2990" t="e">
        <v>#N/A</v>
      </c>
      <c r="Q2990" t="e">
        <v>#N/A</v>
      </c>
      <c r="R2990" t="str" cm="1">
        <f t="array" ref="R2990">INDEX($U$2:$U$6,ROUNDUP(K2990/$T$2,0))</f>
        <v>Bottom 20%</v>
      </c>
      <c r="V2990">
        <v>0</v>
      </c>
    </row>
    <row r="2991" spans="1:22" x14ac:dyDescent="0.25">
      <c r="A2991" s="26">
        <v>4770</v>
      </c>
      <c r="B2991" s="96" t="s">
        <v>2845</v>
      </c>
      <c r="C2991">
        <v>83622105</v>
      </c>
      <c r="D2991" t="s">
        <v>1011</v>
      </c>
      <c r="E2991">
        <v>5752.9394211345498</v>
      </c>
      <c r="F2991">
        <f t="shared" si="346"/>
        <v>3.5754750908232129</v>
      </c>
      <c r="G2991" s="27">
        <v>43</v>
      </c>
      <c r="H2991">
        <f t="shared" si="347"/>
        <v>2.0154882188376755E-4</v>
      </c>
      <c r="I2991">
        <f t="shared" si="348"/>
        <v>7.2063279223017536E-4</v>
      </c>
      <c r="J2991" s="99">
        <v>1.67589021448878E-5</v>
      </c>
      <c r="K2991" s="98">
        <v>2990</v>
      </c>
      <c r="L2991">
        <f t="shared" si="349"/>
        <v>25588.214629061538</v>
      </c>
      <c r="M2991">
        <f t="shared" si="350"/>
        <v>0.11385977590909056</v>
      </c>
      <c r="N2991" t="e">
        <f t="shared" si="351"/>
        <v>#N/A</v>
      </c>
      <c r="O2991" t="str">
        <f t="shared" si="352"/>
        <v>NA</v>
      </c>
      <c r="P2991" t="e">
        <v>#N/A</v>
      </c>
      <c r="Q2991" t="e">
        <v>#N/A</v>
      </c>
      <c r="R2991" t="str" cm="1">
        <f t="array" ref="R2991">INDEX($U$2:$U$6,ROUNDUP(K2991/$T$2,0))</f>
        <v>Bottom 20%</v>
      </c>
      <c r="V2991">
        <v>0</v>
      </c>
    </row>
    <row r="2992" spans="1:22" x14ac:dyDescent="0.25">
      <c r="A2992" s="26">
        <v>10059</v>
      </c>
      <c r="B2992" s="96" t="s">
        <v>5256</v>
      </c>
      <c r="C2992">
        <v>42281105</v>
      </c>
      <c r="D2992" t="s">
        <v>793</v>
      </c>
      <c r="E2992">
        <v>89.3518240932857</v>
      </c>
      <c r="F2992">
        <f t="shared" si="346"/>
        <v>5.5532519635354695E-2</v>
      </c>
      <c r="G2992" s="27">
        <v>2</v>
      </c>
      <c r="H2992">
        <f t="shared" si="347"/>
        <v>5.9597680787752737E-4</v>
      </c>
      <c r="I2992">
        <f t="shared" si="348"/>
        <v>3.3096093785674799E-5</v>
      </c>
      <c r="J2992" s="99">
        <v>1.65480468928374E-5</v>
      </c>
      <c r="K2992" s="98">
        <v>2991</v>
      </c>
      <c r="L2992">
        <f t="shared" si="349"/>
        <v>25588.270161581175</v>
      </c>
      <c r="M2992">
        <f t="shared" si="350"/>
        <v>0.11382667981530489</v>
      </c>
      <c r="N2992" t="e">
        <f t="shared" si="351"/>
        <v>#N/A</v>
      </c>
      <c r="O2992" t="str">
        <f t="shared" si="352"/>
        <v>NA</v>
      </c>
      <c r="P2992" t="e">
        <v>#N/A</v>
      </c>
      <c r="Q2992" t="e">
        <v>#N/A</v>
      </c>
      <c r="R2992" t="str" cm="1">
        <f t="array" ref="R2992">INDEX($U$2:$U$6,ROUNDUP(K2992/$T$2,0))</f>
        <v>Bottom 20%</v>
      </c>
      <c r="V2992">
        <v>0</v>
      </c>
    </row>
    <row r="2993" spans="1:22" x14ac:dyDescent="0.25">
      <c r="A2993" s="26">
        <v>1470</v>
      </c>
      <c r="B2993" s="96" t="s">
        <v>2935</v>
      </c>
      <c r="C2993">
        <v>153082106</v>
      </c>
      <c r="D2993" t="s">
        <v>332</v>
      </c>
      <c r="E2993">
        <v>14898.6257709931</v>
      </c>
      <c r="F2993">
        <f t="shared" si="346"/>
        <v>9.2595561037868865</v>
      </c>
      <c r="G2993" s="27">
        <v>125</v>
      </c>
      <c r="H2993">
        <f t="shared" si="347"/>
        <v>2.2083671588338249E-4</v>
      </c>
      <c r="I2993">
        <f t="shared" si="348"/>
        <v>2.0448499604982249E-3</v>
      </c>
      <c r="J2993" s="99">
        <v>1.63587996839858E-5</v>
      </c>
      <c r="K2993" s="98">
        <v>2992</v>
      </c>
      <c r="L2993">
        <f t="shared" si="349"/>
        <v>25597.52971768496</v>
      </c>
      <c r="M2993">
        <f t="shared" si="350"/>
        <v>0.11178182985480667</v>
      </c>
      <c r="N2993" t="e">
        <f t="shared" si="351"/>
        <v>#N/A</v>
      </c>
      <c r="O2993" t="str">
        <f t="shared" si="352"/>
        <v>NA</v>
      </c>
      <c r="P2993" t="e">
        <v>#N/A</v>
      </c>
      <c r="Q2993" t="e">
        <v>#N/A</v>
      </c>
      <c r="R2993" t="str" cm="1">
        <f t="array" ref="R2993">INDEX($U$2:$U$6,ROUNDUP(K2993/$T$2,0))</f>
        <v>Bottom 20%</v>
      </c>
      <c r="V2993">
        <v>0</v>
      </c>
    </row>
    <row r="2994" spans="1:22" x14ac:dyDescent="0.25">
      <c r="A2994" s="26">
        <v>5865</v>
      </c>
      <c r="B2994" s="96" t="s">
        <v>2896</v>
      </c>
      <c r="C2994">
        <v>83622106</v>
      </c>
      <c r="D2994" t="s">
        <v>974</v>
      </c>
      <c r="E2994">
        <v>12291.7271539472</v>
      </c>
      <c r="F2994">
        <f t="shared" si="346"/>
        <v>7.6393580820057183</v>
      </c>
      <c r="G2994" s="27">
        <v>144</v>
      </c>
      <c r="H2994">
        <f t="shared" si="347"/>
        <v>3.0756074024654003E-4</v>
      </c>
      <c r="I2994">
        <f t="shared" si="348"/>
        <v>2.3495666267100671E-3</v>
      </c>
      <c r="J2994" s="99">
        <v>1.6316434907708799E-5</v>
      </c>
      <c r="K2994" s="98">
        <v>2993</v>
      </c>
      <c r="L2994">
        <f t="shared" si="349"/>
        <v>25605.169075766964</v>
      </c>
      <c r="M2994">
        <f t="shared" si="350"/>
        <v>0.1094322632280966</v>
      </c>
      <c r="N2994" t="e">
        <f t="shared" si="351"/>
        <v>#N/A</v>
      </c>
      <c r="O2994" t="str">
        <f t="shared" si="352"/>
        <v>NA</v>
      </c>
      <c r="P2994" t="e">
        <v>#N/A</v>
      </c>
      <c r="Q2994" t="e">
        <v>#N/A</v>
      </c>
      <c r="R2994" t="str" cm="1">
        <f t="array" ref="R2994">INDEX($U$2:$U$6,ROUNDUP(K2994/$T$2,0))</f>
        <v>Bottom 20%</v>
      </c>
      <c r="V2994">
        <v>0</v>
      </c>
    </row>
    <row r="2995" spans="1:22" x14ac:dyDescent="0.25">
      <c r="A2995" s="26">
        <v>4584</v>
      </c>
      <c r="B2995" s="96" t="s">
        <v>5257</v>
      </c>
      <c r="C2995">
        <v>152481107</v>
      </c>
      <c r="D2995" t="s">
        <v>1919</v>
      </c>
      <c r="E2995">
        <v>1927.7671347953899</v>
      </c>
      <c r="F2995">
        <f t="shared" si="346"/>
        <v>1.1981150620232379</v>
      </c>
      <c r="G2995" s="27">
        <v>35</v>
      </c>
      <c r="H2995">
        <f t="shared" si="347"/>
        <v>4.7366022787845866E-4</v>
      </c>
      <c r="I2995">
        <f t="shared" si="348"/>
        <v>5.6749945330254053E-4</v>
      </c>
      <c r="J2995" s="99">
        <v>1.6214270094358301E-5</v>
      </c>
      <c r="K2995" s="98">
        <v>2994</v>
      </c>
      <c r="L2995">
        <f t="shared" si="349"/>
        <v>25606.367190828987</v>
      </c>
      <c r="M2995">
        <f t="shared" si="350"/>
        <v>0.10886476377479405</v>
      </c>
      <c r="N2995" t="e">
        <f t="shared" si="351"/>
        <v>#N/A</v>
      </c>
      <c r="O2995" t="str">
        <f t="shared" si="352"/>
        <v>NA</v>
      </c>
      <c r="P2995" t="e">
        <v>#N/A</v>
      </c>
      <c r="Q2995" t="e">
        <v>#N/A</v>
      </c>
      <c r="R2995" t="str" cm="1">
        <f t="array" ref="R2995">INDEX($U$2:$U$6,ROUNDUP(K2995/$T$2,0))</f>
        <v>Bottom 20%</v>
      </c>
      <c r="V2995">
        <v>0</v>
      </c>
    </row>
    <row r="2996" spans="1:22" x14ac:dyDescent="0.25">
      <c r="A2996" s="26">
        <v>4170</v>
      </c>
      <c r="B2996" s="96" t="s">
        <v>5258</v>
      </c>
      <c r="C2996">
        <v>42011104</v>
      </c>
      <c r="D2996" t="s">
        <v>1586</v>
      </c>
      <c r="E2996">
        <v>1238.5246395501099</v>
      </c>
      <c r="F2996">
        <f t="shared" si="346"/>
        <v>0.76974806684282782</v>
      </c>
      <c r="G2996" s="27">
        <v>10</v>
      </c>
      <c r="H2996">
        <f t="shared" si="347"/>
        <v>2.0972017853057004E-4</v>
      </c>
      <c r="I2996">
        <f t="shared" si="348"/>
        <v>1.61431702001839E-4</v>
      </c>
      <c r="J2996" s="99">
        <v>1.61431702001839E-5</v>
      </c>
      <c r="K2996" s="98">
        <v>2995</v>
      </c>
      <c r="L2996">
        <f t="shared" si="349"/>
        <v>25607.13693889583</v>
      </c>
      <c r="M2996">
        <f t="shared" si="350"/>
        <v>0.10870333207279222</v>
      </c>
      <c r="N2996" t="e">
        <f t="shared" si="351"/>
        <v>#N/A</v>
      </c>
      <c r="O2996" t="str">
        <f t="shared" si="352"/>
        <v>NA</v>
      </c>
      <c r="P2996" t="e">
        <v>#N/A</v>
      </c>
      <c r="Q2996" t="e">
        <v>#N/A</v>
      </c>
      <c r="R2996" t="str" cm="1">
        <f t="array" ref="R2996">INDEX($U$2:$U$6,ROUNDUP(K2996/$T$2,0))</f>
        <v>Bottom 20%</v>
      </c>
      <c r="V2996">
        <v>0</v>
      </c>
    </row>
    <row r="2997" spans="1:22" x14ac:dyDescent="0.25">
      <c r="A2997" s="26">
        <v>4250</v>
      </c>
      <c r="B2997" s="96" t="s">
        <v>5259</v>
      </c>
      <c r="C2997">
        <v>42011106</v>
      </c>
      <c r="D2997" t="s">
        <v>3035</v>
      </c>
      <c r="E2997">
        <v>1083.65097136905</v>
      </c>
      <c r="F2997">
        <f t="shared" si="346"/>
        <v>0.67349345641333125</v>
      </c>
      <c r="G2997" s="27">
        <v>22</v>
      </c>
      <c r="H2997">
        <f t="shared" si="347"/>
        <v>5.2730390727012981E-4</v>
      </c>
      <c r="I2997">
        <f t="shared" si="348"/>
        <v>3.551357310876144E-4</v>
      </c>
      <c r="J2997" s="99">
        <v>1.6142533231255201E-5</v>
      </c>
      <c r="K2997" s="98">
        <v>2996</v>
      </c>
      <c r="L2997">
        <f t="shared" si="349"/>
        <v>25607.810432352242</v>
      </c>
      <c r="M2997">
        <f t="shared" si="350"/>
        <v>0.1083481963417046</v>
      </c>
      <c r="N2997" t="e">
        <f t="shared" si="351"/>
        <v>#N/A</v>
      </c>
      <c r="O2997" t="str">
        <f t="shared" si="352"/>
        <v>NA</v>
      </c>
      <c r="P2997" t="e">
        <v>#N/A</v>
      </c>
      <c r="Q2997" t="e">
        <v>#N/A</v>
      </c>
      <c r="R2997" t="str" cm="1">
        <f t="array" ref="R2997">INDEX($U$2:$U$6,ROUNDUP(K2997/$T$2,0))</f>
        <v>Bottom 20%</v>
      </c>
      <c r="V2997">
        <v>0</v>
      </c>
    </row>
    <row r="2998" spans="1:22" x14ac:dyDescent="0.25">
      <c r="A2998" s="26">
        <v>8770</v>
      </c>
      <c r="B2998" s="96" t="s">
        <v>2683</v>
      </c>
      <c r="C2998">
        <v>42091102</v>
      </c>
      <c r="D2998" t="s">
        <v>1528</v>
      </c>
      <c r="E2998">
        <v>1710.0335816248601</v>
      </c>
      <c r="F2998">
        <f t="shared" si="346"/>
        <v>1.0627927791329148</v>
      </c>
      <c r="G2998" s="27">
        <v>12</v>
      </c>
      <c r="H2998">
        <f t="shared" si="347"/>
        <v>1.7906345051720549E-4</v>
      </c>
      <c r="I2998">
        <f t="shared" si="348"/>
        <v>1.9030734221631E-4</v>
      </c>
      <c r="J2998" s="99">
        <v>1.58589451846925E-5</v>
      </c>
      <c r="K2998" s="98">
        <v>2997</v>
      </c>
      <c r="L2998">
        <f t="shared" si="349"/>
        <v>25608.873225131374</v>
      </c>
      <c r="M2998">
        <f t="shared" si="350"/>
        <v>0.10815788899948829</v>
      </c>
      <c r="N2998" t="e">
        <f t="shared" si="351"/>
        <v>#N/A</v>
      </c>
      <c r="O2998" t="str">
        <f t="shared" si="352"/>
        <v>NA</v>
      </c>
      <c r="P2998" t="e">
        <v>#N/A</v>
      </c>
      <c r="Q2998" t="e">
        <v>#N/A</v>
      </c>
      <c r="R2998" t="str" cm="1">
        <f t="array" ref="R2998">INDEX($U$2:$U$6,ROUNDUP(K2998/$T$2,0))</f>
        <v>Bottom 20%</v>
      </c>
      <c r="V2998">
        <v>0</v>
      </c>
    </row>
    <row r="2999" spans="1:22" x14ac:dyDescent="0.25">
      <c r="A2999" s="26">
        <v>5879</v>
      </c>
      <c r="B2999" s="96" t="s">
        <v>5260</v>
      </c>
      <c r="C2999">
        <v>82841101</v>
      </c>
      <c r="D2999" t="s">
        <v>1322</v>
      </c>
      <c r="E2999">
        <v>724.85451530008299</v>
      </c>
      <c r="F2999">
        <f t="shared" si="346"/>
        <v>0.45050000950906338</v>
      </c>
      <c r="G2999" s="27">
        <v>6</v>
      </c>
      <c r="H2999">
        <f t="shared" si="347"/>
        <v>2.1054054505129414E-4</v>
      </c>
      <c r="I2999">
        <f t="shared" si="348"/>
        <v>9.4848517547651393E-5</v>
      </c>
      <c r="J2999" s="99">
        <v>1.5808086257941899E-5</v>
      </c>
      <c r="K2999" s="98">
        <v>2998</v>
      </c>
      <c r="L2999">
        <f t="shared" si="349"/>
        <v>25609.323725140883</v>
      </c>
      <c r="M2999">
        <f t="shared" si="350"/>
        <v>0.10806304048194064</v>
      </c>
      <c r="N2999" t="e">
        <f t="shared" si="351"/>
        <v>#N/A</v>
      </c>
      <c r="O2999" t="str">
        <f t="shared" si="352"/>
        <v>NA</v>
      </c>
      <c r="P2999" t="e">
        <v>#N/A</v>
      </c>
      <c r="Q2999" t="e">
        <v>#N/A</v>
      </c>
      <c r="R2999" t="str" cm="1">
        <f t="array" ref="R2999">INDEX($U$2:$U$6,ROUNDUP(K2999/$T$2,0))</f>
        <v>Bottom 20%</v>
      </c>
      <c r="V2999">
        <v>0</v>
      </c>
    </row>
    <row r="3000" spans="1:22" x14ac:dyDescent="0.25">
      <c r="A3000" s="26">
        <v>4254</v>
      </c>
      <c r="B3000" s="96" t="s">
        <v>3248</v>
      </c>
      <c r="C3000">
        <v>152481110</v>
      </c>
      <c r="D3000" t="s">
        <v>1612</v>
      </c>
      <c r="E3000">
        <v>0</v>
      </c>
      <c r="F3000">
        <f t="shared" si="346"/>
        <v>0</v>
      </c>
      <c r="G3000" s="27">
        <v>30</v>
      </c>
      <c r="H3000" t="e">
        <f t="shared" si="347"/>
        <v>#DIV/0!</v>
      </c>
      <c r="I3000">
        <f t="shared" si="348"/>
        <v>4.7295976784376899E-4</v>
      </c>
      <c r="J3000" s="99">
        <v>1.57653255947923E-5</v>
      </c>
      <c r="K3000" s="98">
        <v>2999</v>
      </c>
      <c r="L3000">
        <f t="shared" si="349"/>
        <v>25609.323725140883</v>
      </c>
      <c r="M3000">
        <f t="shared" si="350"/>
        <v>0.10759008071409687</v>
      </c>
      <c r="N3000" t="e">
        <f t="shared" si="351"/>
        <v>#N/A</v>
      </c>
      <c r="O3000" t="str">
        <f t="shared" si="352"/>
        <v>NA</v>
      </c>
      <c r="P3000" t="e">
        <v>#N/A</v>
      </c>
      <c r="Q3000" t="e">
        <v>#N/A</v>
      </c>
      <c r="R3000" t="str" cm="1">
        <f t="array" ref="R3000">INDEX($U$2:$U$6,ROUNDUP(K3000/$T$2,0))</f>
        <v>Bottom 20%</v>
      </c>
      <c r="V3000">
        <v>0</v>
      </c>
    </row>
    <row r="3001" spans="1:22" x14ac:dyDescent="0.25">
      <c r="A3001" s="26">
        <v>5644</v>
      </c>
      <c r="B3001" s="96" t="s">
        <v>5261</v>
      </c>
      <c r="C3001">
        <v>152481103</v>
      </c>
      <c r="D3001" t="s">
        <v>928</v>
      </c>
      <c r="E3001">
        <v>1030.7217086435501</v>
      </c>
      <c r="F3001">
        <f t="shared" si="346"/>
        <v>0.64059770580705411</v>
      </c>
      <c r="G3001" s="27">
        <v>13</v>
      </c>
      <c r="H3001">
        <f t="shared" si="347"/>
        <v>3.1915155034400181E-4</v>
      </c>
      <c r="I3001">
        <f t="shared" si="348"/>
        <v>2.0444775095513208E-4</v>
      </c>
      <c r="J3001" s="99">
        <v>1.5726750073471699E-5</v>
      </c>
      <c r="K3001" s="98">
        <v>3000</v>
      </c>
      <c r="L3001">
        <f t="shared" si="349"/>
        <v>25609.964322846688</v>
      </c>
      <c r="M3001">
        <f t="shared" si="350"/>
        <v>0.10738563296314174</v>
      </c>
      <c r="N3001" t="e">
        <f t="shared" si="351"/>
        <v>#N/A</v>
      </c>
      <c r="O3001" t="str">
        <f t="shared" si="352"/>
        <v>NA</v>
      </c>
      <c r="P3001" t="e">
        <v>#N/A</v>
      </c>
      <c r="Q3001" t="e">
        <v>#N/A</v>
      </c>
      <c r="R3001" t="str" cm="1">
        <f t="array" ref="R3001">INDEX($U$2:$U$6,ROUNDUP(K3001/$T$2,0))</f>
        <v>Bottom 20%</v>
      </c>
      <c r="V3001">
        <v>0</v>
      </c>
    </row>
    <row r="3002" spans="1:22" x14ac:dyDescent="0.25">
      <c r="A3002" s="26">
        <v>644</v>
      </c>
      <c r="B3002" s="96" t="s">
        <v>2586</v>
      </c>
      <c r="C3002">
        <v>83622105</v>
      </c>
      <c r="D3002" t="s">
        <v>1011</v>
      </c>
      <c r="E3002">
        <v>6981.3249313945298</v>
      </c>
      <c r="F3002">
        <f t="shared" si="346"/>
        <v>4.3389216478524117</v>
      </c>
      <c r="G3002" s="27">
        <v>60</v>
      </c>
      <c r="H3002">
        <f t="shared" si="347"/>
        <v>2.1495590908465531E-4</v>
      </c>
      <c r="I3002">
        <f t="shared" si="348"/>
        <v>9.3267684726120587E-4</v>
      </c>
      <c r="J3002" s="99">
        <v>1.5544614121020098E-5</v>
      </c>
      <c r="K3002" s="98">
        <v>3001</v>
      </c>
      <c r="L3002">
        <f t="shared" si="349"/>
        <v>25614.303244494542</v>
      </c>
      <c r="M3002">
        <f t="shared" si="350"/>
        <v>0.10645295611588054</v>
      </c>
      <c r="N3002" t="e">
        <f t="shared" si="351"/>
        <v>#N/A</v>
      </c>
      <c r="O3002" t="str">
        <f t="shared" si="352"/>
        <v>NA</v>
      </c>
      <c r="P3002" t="e">
        <v>#N/A</v>
      </c>
      <c r="Q3002" t="e">
        <v>#N/A</v>
      </c>
      <c r="R3002" t="str" cm="1">
        <f t="array" ref="R3002">INDEX($U$2:$U$6,ROUNDUP(K3002/$T$2,0))</f>
        <v>Bottom 20%</v>
      </c>
      <c r="V3002">
        <v>0</v>
      </c>
    </row>
    <row r="3003" spans="1:22" x14ac:dyDescent="0.25">
      <c r="A3003" s="26">
        <v>10461</v>
      </c>
      <c r="B3003" s="96" t="s">
        <v>5262</v>
      </c>
      <c r="C3003">
        <v>103401102</v>
      </c>
      <c r="D3003" t="s">
        <v>653</v>
      </c>
      <c r="E3003">
        <v>2768.6123590867201</v>
      </c>
      <c r="F3003">
        <f t="shared" si="346"/>
        <v>1.7207037657468738</v>
      </c>
      <c r="G3003" s="27">
        <v>14</v>
      </c>
      <c r="H3003">
        <f t="shared" si="347"/>
        <v>1.2604453629066326E-4</v>
      </c>
      <c r="I3003">
        <f t="shared" si="348"/>
        <v>2.1688530824716279E-4</v>
      </c>
      <c r="J3003" s="99">
        <v>1.54918077319402E-5</v>
      </c>
      <c r="K3003" s="98">
        <v>3002</v>
      </c>
      <c r="L3003">
        <f t="shared" si="349"/>
        <v>25616.023948260288</v>
      </c>
      <c r="M3003">
        <f t="shared" si="350"/>
        <v>0.10623607080763338</v>
      </c>
      <c r="N3003" t="e">
        <f t="shared" si="351"/>
        <v>#N/A</v>
      </c>
      <c r="O3003" t="str">
        <f t="shared" si="352"/>
        <v>NA</v>
      </c>
      <c r="P3003" t="e">
        <v>#N/A</v>
      </c>
      <c r="Q3003" t="e">
        <v>#N/A</v>
      </c>
      <c r="R3003" t="str" cm="1">
        <f t="array" ref="R3003">INDEX($U$2:$U$6,ROUNDUP(K3003/$T$2,0))</f>
        <v>Bottom 20%</v>
      </c>
      <c r="V3003">
        <v>0</v>
      </c>
    </row>
    <row r="3004" spans="1:22" x14ac:dyDescent="0.25">
      <c r="A3004" s="26">
        <v>8135</v>
      </c>
      <c r="B3004" s="96" t="s">
        <v>5263</v>
      </c>
      <c r="C3004">
        <v>24251101</v>
      </c>
      <c r="D3004" t="s">
        <v>289</v>
      </c>
      <c r="E3004">
        <v>0</v>
      </c>
      <c r="F3004">
        <f t="shared" si="346"/>
        <v>0</v>
      </c>
      <c r="G3004" s="27">
        <v>59</v>
      </c>
      <c r="H3004" t="e">
        <f t="shared" si="347"/>
        <v>#DIV/0!</v>
      </c>
      <c r="I3004">
        <f t="shared" si="348"/>
        <v>9.1153079472586684E-4</v>
      </c>
      <c r="J3004" s="99">
        <v>1.54496744868791E-5</v>
      </c>
      <c r="K3004" s="98">
        <v>3003</v>
      </c>
      <c r="L3004">
        <f t="shared" si="349"/>
        <v>25616.023948260288</v>
      </c>
      <c r="M3004">
        <f t="shared" si="350"/>
        <v>0.10532454001290752</v>
      </c>
      <c r="N3004" t="e">
        <f t="shared" si="351"/>
        <v>#N/A</v>
      </c>
      <c r="O3004" t="str">
        <f t="shared" si="352"/>
        <v>NA</v>
      </c>
      <c r="P3004" t="e">
        <v>#N/A</v>
      </c>
      <c r="Q3004" t="e">
        <v>#N/A</v>
      </c>
      <c r="R3004" t="str" cm="1">
        <f t="array" ref="R3004">INDEX($U$2:$U$6,ROUNDUP(K3004/$T$2,0))</f>
        <v>Bottom 20%</v>
      </c>
      <c r="V3004">
        <v>0</v>
      </c>
    </row>
    <row r="3005" spans="1:22" x14ac:dyDescent="0.25">
      <c r="A3005" s="26">
        <v>555</v>
      </c>
      <c r="B3005" s="96" t="s">
        <v>2816</v>
      </c>
      <c r="C3005">
        <v>152481107</v>
      </c>
      <c r="D3005" t="s">
        <v>1919</v>
      </c>
      <c r="E3005">
        <v>1828.85078242343</v>
      </c>
      <c r="F3005">
        <f t="shared" si="346"/>
        <v>1.1366381494241331</v>
      </c>
      <c r="G3005" s="27">
        <v>64</v>
      </c>
      <c r="H3005">
        <f t="shared" si="347"/>
        <v>8.6579792791957404E-4</v>
      </c>
      <c r="I3005">
        <f t="shared" si="348"/>
        <v>9.8409895456575357E-4</v>
      </c>
      <c r="J3005" s="99">
        <v>1.53765461650899E-5</v>
      </c>
      <c r="K3005" s="98">
        <v>3004</v>
      </c>
      <c r="L3005">
        <f t="shared" si="349"/>
        <v>25617.160586409711</v>
      </c>
      <c r="M3005">
        <f t="shared" si="350"/>
        <v>0.10434044105834177</v>
      </c>
      <c r="N3005" t="e">
        <f t="shared" si="351"/>
        <v>#N/A</v>
      </c>
      <c r="O3005" t="str">
        <f t="shared" si="352"/>
        <v>NA</v>
      </c>
      <c r="P3005" t="e">
        <v>#N/A</v>
      </c>
      <c r="Q3005" t="e">
        <v>#N/A</v>
      </c>
      <c r="R3005" t="str" cm="1">
        <f t="array" ref="R3005">INDEX($U$2:$U$6,ROUNDUP(K3005/$T$2,0))</f>
        <v>Bottom 20%</v>
      </c>
      <c r="V3005">
        <v>0</v>
      </c>
    </row>
    <row r="3006" spans="1:22" x14ac:dyDescent="0.25">
      <c r="A3006" s="26">
        <v>4851</v>
      </c>
      <c r="B3006" s="96" t="s">
        <v>5264</v>
      </c>
      <c r="C3006">
        <v>152261106</v>
      </c>
      <c r="D3006" t="s">
        <v>471</v>
      </c>
      <c r="E3006">
        <v>851.04441707665899</v>
      </c>
      <c r="F3006">
        <f t="shared" si="346"/>
        <v>0.52892754324217461</v>
      </c>
      <c r="G3006" s="27">
        <v>16</v>
      </c>
      <c r="H3006">
        <f t="shared" si="347"/>
        <v>4.6231854222972198E-4</v>
      </c>
      <c r="I3006">
        <f t="shared" si="348"/>
        <v>2.4453301073687039E-4</v>
      </c>
      <c r="J3006" s="99">
        <v>1.5283313171054399E-5</v>
      </c>
      <c r="K3006" s="98">
        <v>3005</v>
      </c>
      <c r="L3006">
        <f t="shared" si="349"/>
        <v>25617.689513952952</v>
      </c>
      <c r="M3006">
        <f t="shared" si="350"/>
        <v>0.10409590804760489</v>
      </c>
      <c r="N3006" t="e">
        <f t="shared" si="351"/>
        <v>#N/A</v>
      </c>
      <c r="O3006" t="str">
        <f t="shared" si="352"/>
        <v>NA</v>
      </c>
      <c r="P3006" t="e">
        <v>#N/A</v>
      </c>
      <c r="Q3006" t="e">
        <v>#N/A</v>
      </c>
      <c r="R3006" t="str" cm="1">
        <f t="array" ref="R3006">INDEX($U$2:$U$6,ROUNDUP(K3006/$T$2,0))</f>
        <v>Bottom 20%</v>
      </c>
      <c r="V3006">
        <v>0</v>
      </c>
    </row>
    <row r="3007" spans="1:22" x14ac:dyDescent="0.25">
      <c r="A3007" s="26">
        <v>436</v>
      </c>
      <c r="B3007" s="96" t="s">
        <v>3057</v>
      </c>
      <c r="C3007">
        <v>83371107</v>
      </c>
      <c r="D3007" t="s">
        <v>1638</v>
      </c>
      <c r="E3007">
        <v>9057.4757427878903</v>
      </c>
      <c r="F3007">
        <f t="shared" si="346"/>
        <v>5.6292577643181421</v>
      </c>
      <c r="G3007" s="27">
        <v>74</v>
      </c>
      <c r="H3007">
        <f t="shared" si="347"/>
        <v>1.9853729714216923E-4</v>
      </c>
      <c r="I3007">
        <f t="shared" si="348"/>
        <v>1.1176176214442942E-3</v>
      </c>
      <c r="J3007" s="99">
        <v>1.5102940830328301E-5</v>
      </c>
      <c r="K3007" s="98">
        <v>3006</v>
      </c>
      <c r="L3007">
        <f t="shared" si="349"/>
        <v>25623.31877171727</v>
      </c>
      <c r="M3007">
        <f t="shared" si="350"/>
        <v>0.10297829042616059</v>
      </c>
      <c r="N3007" t="e">
        <f t="shared" si="351"/>
        <v>#N/A</v>
      </c>
      <c r="O3007" t="str">
        <f t="shared" si="352"/>
        <v>NA</v>
      </c>
      <c r="P3007" t="e">
        <v>#N/A</v>
      </c>
      <c r="Q3007" t="e">
        <v>#N/A</v>
      </c>
      <c r="R3007" t="str" cm="1">
        <f t="array" ref="R3007">INDEX($U$2:$U$6,ROUNDUP(K3007/$T$2,0))</f>
        <v>Bottom 20%</v>
      </c>
      <c r="V3007">
        <v>0</v>
      </c>
    </row>
    <row r="3008" spans="1:22" x14ac:dyDescent="0.25">
      <c r="A3008" s="26">
        <v>3317</v>
      </c>
      <c r="B3008" s="96" t="s">
        <v>5265</v>
      </c>
      <c r="C3008">
        <v>153081110</v>
      </c>
      <c r="D3008" t="s">
        <v>1055</v>
      </c>
      <c r="E3008">
        <v>1390.1140913824599</v>
      </c>
      <c r="F3008">
        <f t="shared" si="346"/>
        <v>0.86396152354410194</v>
      </c>
      <c r="G3008" s="27">
        <v>28</v>
      </c>
      <c r="H3008">
        <f t="shared" si="347"/>
        <v>4.8725152629808342E-4</v>
      </c>
      <c r="I3008">
        <f t="shared" si="348"/>
        <v>4.2096657100968121E-4</v>
      </c>
      <c r="J3008" s="99">
        <v>1.50345203932029E-5</v>
      </c>
      <c r="K3008" s="98">
        <v>3007</v>
      </c>
      <c r="L3008">
        <f t="shared" si="349"/>
        <v>25624.182733240814</v>
      </c>
      <c r="M3008">
        <f t="shared" si="350"/>
        <v>0.10255732385515091</v>
      </c>
      <c r="N3008" t="e">
        <f t="shared" si="351"/>
        <v>#N/A</v>
      </c>
      <c r="O3008" t="str">
        <f t="shared" si="352"/>
        <v>NA</v>
      </c>
      <c r="P3008" t="e">
        <v>#N/A</v>
      </c>
      <c r="Q3008" t="e">
        <v>#N/A</v>
      </c>
      <c r="R3008" t="str" cm="1">
        <f t="array" ref="R3008">INDEX($U$2:$U$6,ROUNDUP(K3008/$T$2,0))</f>
        <v>Bottom 20%</v>
      </c>
      <c r="V3008">
        <v>0</v>
      </c>
    </row>
    <row r="3009" spans="1:22" x14ac:dyDescent="0.25">
      <c r="A3009" s="26">
        <v>4169</v>
      </c>
      <c r="B3009" s="96" t="s">
        <v>5266</v>
      </c>
      <c r="C3009">
        <v>152031102</v>
      </c>
      <c r="D3009" t="s">
        <v>3941</v>
      </c>
      <c r="E3009">
        <v>131.76294745967999</v>
      </c>
      <c r="F3009">
        <f t="shared" si="346"/>
        <v>8.1891204139018015E-2</v>
      </c>
      <c r="G3009" s="27">
        <v>81</v>
      </c>
      <c r="H3009">
        <f t="shared" si="347"/>
        <v>1.4731973254032419E-2</v>
      </c>
      <c r="I3009">
        <f t="shared" si="348"/>
        <v>1.2064190291165224E-3</v>
      </c>
      <c r="J3009" s="99">
        <v>1.4894062087858301E-5</v>
      </c>
      <c r="K3009" s="98">
        <v>3008</v>
      </c>
      <c r="L3009">
        <f t="shared" si="349"/>
        <v>25624.264624444953</v>
      </c>
      <c r="M3009">
        <f t="shared" si="350"/>
        <v>0.10135090482603439</v>
      </c>
      <c r="N3009" t="e">
        <f t="shared" si="351"/>
        <v>#N/A</v>
      </c>
      <c r="O3009" t="str">
        <f t="shared" si="352"/>
        <v>NA</v>
      </c>
      <c r="P3009" t="e">
        <v>#N/A</v>
      </c>
      <c r="Q3009" t="e">
        <v>#N/A</v>
      </c>
      <c r="R3009" t="str" cm="1">
        <f t="array" ref="R3009">INDEX($U$2:$U$6,ROUNDUP(K3009/$T$2,0))</f>
        <v>Bottom 20%</v>
      </c>
      <c r="V3009">
        <v>0</v>
      </c>
    </row>
    <row r="3010" spans="1:22" x14ac:dyDescent="0.25">
      <c r="A3010" s="26">
        <v>1767</v>
      </c>
      <c r="B3010" s="96" t="s">
        <v>2685</v>
      </c>
      <c r="C3010">
        <v>42811112</v>
      </c>
      <c r="D3010" t="s">
        <v>976</v>
      </c>
      <c r="E3010">
        <v>2835.1135296316902</v>
      </c>
      <c r="F3010">
        <f t="shared" si="346"/>
        <v>1.7620345118904228</v>
      </c>
      <c r="G3010" s="27">
        <v>22</v>
      </c>
      <c r="H3010">
        <f t="shared" si="347"/>
        <v>1.8582008019320739E-4</v>
      </c>
      <c r="I3010">
        <f t="shared" si="348"/>
        <v>3.2742139430267742E-4</v>
      </c>
      <c r="J3010" s="99">
        <v>1.4882790650121701E-5</v>
      </c>
      <c r="K3010" s="98">
        <v>3009</v>
      </c>
      <c r="L3010">
        <f t="shared" si="349"/>
        <v>25626.026658956845</v>
      </c>
      <c r="M3010">
        <f t="shared" si="350"/>
        <v>0.1010234834317317</v>
      </c>
      <c r="N3010" t="e">
        <f t="shared" si="351"/>
        <v>#N/A</v>
      </c>
      <c r="O3010" t="str">
        <f t="shared" si="352"/>
        <v>NA</v>
      </c>
      <c r="P3010" t="e">
        <v>#N/A</v>
      </c>
      <c r="Q3010" t="e">
        <v>#N/A</v>
      </c>
      <c r="R3010" t="str" cm="1">
        <f t="array" ref="R3010">INDEX($U$2:$U$6,ROUNDUP(K3010/$T$2,0))</f>
        <v>Bottom 20%</v>
      </c>
      <c r="V3010">
        <v>0</v>
      </c>
    </row>
    <row r="3011" spans="1:22" x14ac:dyDescent="0.25">
      <c r="A3011" s="26">
        <v>7374</v>
      </c>
      <c r="B3011" s="96" t="s">
        <v>5267</v>
      </c>
      <c r="C3011">
        <v>42091102</v>
      </c>
      <c r="D3011" t="s">
        <v>1528</v>
      </c>
      <c r="E3011">
        <v>1307.0395766721399</v>
      </c>
      <c r="F3011">
        <f t="shared" ref="F3011:F3074" si="353">E3011/1609</f>
        <v>0.81233037704918576</v>
      </c>
      <c r="G3011" s="27">
        <v>12</v>
      </c>
      <c r="H3011">
        <f t="shared" ref="H3011:H3074" si="354">I3011/F3011</f>
        <v>2.1935145570107104E-4</v>
      </c>
      <c r="I3011">
        <f t="shared" ref="I3011:I3074" si="355">IFERROR(J3011*G3011,0)</f>
        <v>1.781858507159388E-4</v>
      </c>
      <c r="J3011" s="99">
        <v>1.48488208929949E-5</v>
      </c>
      <c r="K3011" s="98">
        <v>3010</v>
      </c>
      <c r="L3011">
        <f t="shared" ref="L3011:L3074" si="356">L3010+F3011</f>
        <v>25626.838989333894</v>
      </c>
      <c r="M3011">
        <f t="shared" ref="M3011:M3074" si="357">M3010-I3011</f>
        <v>0.10084529758101576</v>
      </c>
      <c r="N3011" t="e">
        <f t="shared" ref="N3011:N3074" si="358">IF(B3011=O3011,M3011,NA())</f>
        <v>#N/A</v>
      </c>
      <c r="O3011" t="str">
        <f t="shared" ref="O3011:O3074" si="359">IFERROR(VLOOKUP(B3011,$AE$2:$AE$420,1,FALSE),"NA")</f>
        <v>NA</v>
      </c>
      <c r="P3011" t="e">
        <v>#N/A</v>
      </c>
      <c r="Q3011" t="e">
        <v>#N/A</v>
      </c>
      <c r="R3011" t="str" cm="1">
        <f t="array" ref="R3011">INDEX($U$2:$U$6,ROUNDUP(K3011/$T$2,0))</f>
        <v>Bottom 20%</v>
      </c>
      <c r="V3011">
        <v>0</v>
      </c>
    </row>
    <row r="3012" spans="1:22" x14ac:dyDescent="0.25">
      <c r="A3012" s="26">
        <v>9494</v>
      </c>
      <c r="B3012" s="96" t="s">
        <v>5268</v>
      </c>
      <c r="C3012">
        <v>42011101</v>
      </c>
      <c r="D3012" t="s">
        <v>3119</v>
      </c>
      <c r="E3012">
        <v>1541.38479344658</v>
      </c>
      <c r="F3012">
        <f t="shared" si="353"/>
        <v>0.9579768759767433</v>
      </c>
      <c r="G3012" s="27">
        <v>14</v>
      </c>
      <c r="H3012">
        <f t="shared" si="354"/>
        <v>2.1479748875557502E-4</v>
      </c>
      <c r="I3012">
        <f t="shared" si="355"/>
        <v>2.0577102724571541E-4</v>
      </c>
      <c r="J3012" s="99">
        <v>1.4697930517551101E-5</v>
      </c>
      <c r="K3012" s="98">
        <v>3011</v>
      </c>
      <c r="L3012">
        <f t="shared" si="356"/>
        <v>25627.796966209869</v>
      </c>
      <c r="M3012">
        <f t="shared" si="357"/>
        <v>0.10063952655377005</v>
      </c>
      <c r="N3012" t="e">
        <f t="shared" si="358"/>
        <v>#N/A</v>
      </c>
      <c r="O3012" t="str">
        <f t="shared" si="359"/>
        <v>NA</v>
      </c>
      <c r="P3012" t="e">
        <v>#N/A</v>
      </c>
      <c r="Q3012" t="e">
        <v>#N/A</v>
      </c>
      <c r="R3012" t="str" cm="1">
        <f t="array" ref="R3012">INDEX($U$2:$U$6,ROUNDUP(K3012/$T$2,0))</f>
        <v>Bottom 20%</v>
      </c>
      <c r="V3012">
        <v>0</v>
      </c>
    </row>
    <row r="3013" spans="1:22" x14ac:dyDescent="0.25">
      <c r="A3013" s="26">
        <v>7746</v>
      </c>
      <c r="B3013" s="96" t="s">
        <v>3852</v>
      </c>
      <c r="C3013">
        <v>163692101</v>
      </c>
      <c r="D3013" t="s">
        <v>2046</v>
      </c>
      <c r="E3013">
        <v>6065.3094303858097</v>
      </c>
      <c r="F3013">
        <f t="shared" si="353"/>
        <v>3.7696143134778182</v>
      </c>
      <c r="G3013" s="27">
        <v>54</v>
      </c>
      <c r="H3013">
        <f t="shared" si="354"/>
        <v>2.0978685869076192E-4</v>
      </c>
      <c r="I3013">
        <f t="shared" si="355"/>
        <v>7.9081554530024457E-4</v>
      </c>
      <c r="J3013" s="99">
        <v>1.4644732320374899E-5</v>
      </c>
      <c r="K3013" s="98">
        <v>3012</v>
      </c>
      <c r="L3013">
        <f t="shared" si="356"/>
        <v>25631.566580523348</v>
      </c>
      <c r="M3013">
        <f t="shared" si="357"/>
        <v>9.9848711008469801E-2</v>
      </c>
      <c r="N3013" t="e">
        <f t="shared" si="358"/>
        <v>#N/A</v>
      </c>
      <c r="O3013" t="str">
        <f t="shared" si="359"/>
        <v>NA</v>
      </c>
      <c r="P3013" t="e">
        <v>#N/A</v>
      </c>
      <c r="Q3013" t="e">
        <v>#N/A</v>
      </c>
      <c r="R3013" t="str" cm="1">
        <f t="array" ref="R3013">INDEX($U$2:$U$6,ROUNDUP(K3013/$T$2,0))</f>
        <v>Bottom 20%</v>
      </c>
      <c r="V3013">
        <v>0</v>
      </c>
    </row>
    <row r="3014" spans="1:22" x14ac:dyDescent="0.25">
      <c r="A3014" s="26">
        <v>7346</v>
      </c>
      <c r="B3014" s="96" t="s">
        <v>5269</v>
      </c>
      <c r="C3014">
        <v>12101101</v>
      </c>
      <c r="D3014" t="s">
        <v>3385</v>
      </c>
      <c r="E3014">
        <v>330.94690651064599</v>
      </c>
      <c r="F3014">
        <f t="shared" si="353"/>
        <v>0.20568483934782225</v>
      </c>
      <c r="G3014" s="27">
        <v>3</v>
      </c>
      <c r="H3014">
        <f t="shared" si="354"/>
        <v>2.1305125008340279E-4</v>
      </c>
      <c r="I3014">
        <f t="shared" si="355"/>
        <v>4.3821412146257402E-5</v>
      </c>
      <c r="J3014" s="99">
        <v>1.4607137382085801E-5</v>
      </c>
      <c r="K3014" s="98">
        <v>3013</v>
      </c>
      <c r="L3014">
        <f t="shared" si="356"/>
        <v>25631.772265362695</v>
      </c>
      <c r="M3014">
        <f t="shared" si="357"/>
        <v>9.980488959632354E-2</v>
      </c>
      <c r="N3014" t="e">
        <f t="shared" si="358"/>
        <v>#N/A</v>
      </c>
      <c r="O3014" t="str">
        <f t="shared" si="359"/>
        <v>NA</v>
      </c>
      <c r="P3014" t="e">
        <v>#N/A</v>
      </c>
      <c r="Q3014" t="e">
        <v>#N/A</v>
      </c>
      <c r="R3014" t="str" cm="1">
        <f t="array" ref="R3014">INDEX($U$2:$U$6,ROUNDUP(K3014/$T$2,0))</f>
        <v>Bottom 20%</v>
      </c>
      <c r="V3014">
        <v>0</v>
      </c>
    </row>
    <row r="3015" spans="1:22" x14ac:dyDescent="0.25">
      <c r="A3015" s="26">
        <v>112</v>
      </c>
      <c r="B3015" s="96" t="s">
        <v>5270</v>
      </c>
      <c r="C3015">
        <v>152762102</v>
      </c>
      <c r="D3015" t="s">
        <v>1495</v>
      </c>
      <c r="E3015">
        <v>11663.89644877</v>
      </c>
      <c r="F3015">
        <f t="shared" si="353"/>
        <v>7.2491587624425105</v>
      </c>
      <c r="G3015" s="27">
        <v>98</v>
      </c>
      <c r="H3015">
        <f t="shared" si="354"/>
        <v>1.9606314283783949E-4</v>
      </c>
      <c r="I3015">
        <f t="shared" si="355"/>
        <v>1.4212928498949417E-3</v>
      </c>
      <c r="J3015" s="99">
        <v>1.45029882642341E-5</v>
      </c>
      <c r="K3015" s="98">
        <v>3014</v>
      </c>
      <c r="L3015">
        <f t="shared" si="356"/>
        <v>25639.021424125138</v>
      </c>
      <c r="M3015">
        <f t="shared" si="357"/>
        <v>9.8383596746428603E-2</v>
      </c>
      <c r="N3015" t="e">
        <f t="shared" si="358"/>
        <v>#N/A</v>
      </c>
      <c r="O3015" t="str">
        <f t="shared" si="359"/>
        <v>NA</v>
      </c>
      <c r="P3015" t="e">
        <v>#N/A</v>
      </c>
      <c r="Q3015" t="e">
        <v>#N/A</v>
      </c>
      <c r="R3015" t="str" cm="1">
        <f t="array" ref="R3015">INDEX($U$2:$U$6,ROUNDUP(K3015/$T$2,0))</f>
        <v>Bottom 20%</v>
      </c>
      <c r="V3015">
        <v>14.831250000000001</v>
      </c>
    </row>
    <row r="3016" spans="1:22" x14ac:dyDescent="0.25">
      <c r="A3016" s="26">
        <v>3957</v>
      </c>
      <c r="B3016" s="96" t="s">
        <v>2742</v>
      </c>
      <c r="C3016">
        <v>82021106</v>
      </c>
      <c r="D3016" t="s">
        <v>1156</v>
      </c>
      <c r="E3016">
        <v>4459.4554471551601</v>
      </c>
      <c r="F3016">
        <f t="shared" si="353"/>
        <v>2.7715695756091736</v>
      </c>
      <c r="G3016" s="27">
        <v>35</v>
      </c>
      <c r="H3016">
        <f t="shared" si="354"/>
        <v>1.8247801972813137E-4</v>
      </c>
      <c r="I3016">
        <f t="shared" si="355"/>
        <v>5.0575052769589947E-4</v>
      </c>
      <c r="J3016" s="99">
        <v>1.44500150770257E-5</v>
      </c>
      <c r="K3016" s="98">
        <v>3015</v>
      </c>
      <c r="L3016">
        <f t="shared" si="356"/>
        <v>25641.792993700747</v>
      </c>
      <c r="M3016">
        <f t="shared" si="357"/>
        <v>9.7877846218732703E-2</v>
      </c>
      <c r="N3016" t="e">
        <f t="shared" si="358"/>
        <v>#N/A</v>
      </c>
      <c r="O3016" t="str">
        <f t="shared" si="359"/>
        <v>NA</v>
      </c>
      <c r="P3016" t="e">
        <v>#N/A</v>
      </c>
      <c r="Q3016" t="e">
        <v>#N/A</v>
      </c>
      <c r="R3016" t="str" cm="1">
        <f t="array" ref="R3016">INDEX($U$2:$U$6,ROUNDUP(K3016/$T$2,0))</f>
        <v>Bottom 20%</v>
      </c>
      <c r="V3016">
        <v>0</v>
      </c>
    </row>
    <row r="3017" spans="1:22" x14ac:dyDescent="0.25">
      <c r="A3017" s="26">
        <v>10681</v>
      </c>
      <c r="B3017" s="96" t="s">
        <v>5271</v>
      </c>
      <c r="C3017">
        <v>42891101</v>
      </c>
      <c r="D3017" t="s">
        <v>288</v>
      </c>
      <c r="E3017">
        <v>73.106516198612098</v>
      </c>
      <c r="F3017">
        <f t="shared" si="353"/>
        <v>4.5435995151405902E-2</v>
      </c>
      <c r="G3017" s="27">
        <v>3</v>
      </c>
      <c r="H3017">
        <f t="shared" si="354"/>
        <v>9.4312304003357696E-4</v>
      </c>
      <c r="I3017">
        <f t="shared" si="355"/>
        <v>4.2851733874144797E-5</v>
      </c>
      <c r="J3017" s="99">
        <v>1.4283911291381599E-5</v>
      </c>
      <c r="K3017" s="98">
        <v>3016</v>
      </c>
      <c r="L3017">
        <f t="shared" si="356"/>
        <v>25641.838429695898</v>
      </c>
      <c r="M3017">
        <f t="shared" si="357"/>
        <v>9.7834994484858565E-2</v>
      </c>
      <c r="N3017" t="e">
        <f t="shared" si="358"/>
        <v>#N/A</v>
      </c>
      <c r="O3017" t="str">
        <f t="shared" si="359"/>
        <v>NA</v>
      </c>
      <c r="P3017" t="e">
        <v>#N/A</v>
      </c>
      <c r="Q3017" t="e">
        <v>#N/A</v>
      </c>
      <c r="R3017" t="str" cm="1">
        <f t="array" ref="R3017">INDEX($U$2:$U$6,ROUNDUP(K3017/$T$2,0))</f>
        <v>Bottom 20%</v>
      </c>
      <c r="V3017">
        <v>0</v>
      </c>
    </row>
    <row r="3018" spans="1:22" x14ac:dyDescent="0.25">
      <c r="A3018" s="26">
        <v>10208</v>
      </c>
      <c r="B3018" s="96" t="s">
        <v>5272</v>
      </c>
      <c r="C3018">
        <v>153652110</v>
      </c>
      <c r="D3018" t="s">
        <v>352</v>
      </c>
      <c r="E3018">
        <v>1346.7870462718499</v>
      </c>
      <c r="F3018">
        <f t="shared" si="353"/>
        <v>0.83703358997628963</v>
      </c>
      <c r="G3018" s="27">
        <v>15</v>
      </c>
      <c r="H3018">
        <f t="shared" si="354"/>
        <v>2.5266771169510995E-4</v>
      </c>
      <c r="I3018">
        <f t="shared" si="355"/>
        <v>2.11491361791252E-4</v>
      </c>
      <c r="J3018" s="99">
        <v>1.40994241194168E-5</v>
      </c>
      <c r="K3018" s="98">
        <v>3017</v>
      </c>
      <c r="L3018">
        <f t="shared" si="356"/>
        <v>25642.675463285876</v>
      </c>
      <c r="M3018">
        <f t="shared" si="357"/>
        <v>9.7623503123067307E-2</v>
      </c>
      <c r="N3018" t="e">
        <f t="shared" si="358"/>
        <v>#N/A</v>
      </c>
      <c r="O3018" t="str">
        <f t="shared" si="359"/>
        <v>NA</v>
      </c>
      <c r="P3018" t="e">
        <v>#N/A</v>
      </c>
      <c r="Q3018" t="e">
        <v>#N/A</v>
      </c>
      <c r="R3018" t="str" cm="1">
        <f t="array" ref="R3018">INDEX($U$2:$U$6,ROUNDUP(K3018/$T$2,0))</f>
        <v>Bottom 20%</v>
      </c>
      <c r="V3018">
        <v>0</v>
      </c>
    </row>
    <row r="3019" spans="1:22" x14ac:dyDescent="0.25">
      <c r="A3019" s="26">
        <v>10739</v>
      </c>
      <c r="B3019" s="96" t="s">
        <v>5273</v>
      </c>
      <c r="C3019">
        <v>42761104</v>
      </c>
      <c r="D3019" t="s">
        <v>2149</v>
      </c>
      <c r="E3019">
        <v>322.19944605384399</v>
      </c>
      <c r="F3019">
        <f t="shared" si="353"/>
        <v>0.20024825733613671</v>
      </c>
      <c r="G3019" s="27">
        <v>3</v>
      </c>
      <c r="H3019">
        <f t="shared" si="354"/>
        <v>2.1064263863255237E-4</v>
      </c>
      <c r="I3019">
        <f t="shared" si="355"/>
        <v>4.2180821306854197E-5</v>
      </c>
      <c r="J3019" s="99">
        <v>1.40602737689514E-5</v>
      </c>
      <c r="K3019" s="98">
        <v>3018</v>
      </c>
      <c r="L3019">
        <f t="shared" si="356"/>
        <v>25642.875711543213</v>
      </c>
      <c r="M3019">
        <f t="shared" si="357"/>
        <v>9.7581322301760448E-2</v>
      </c>
      <c r="N3019" t="e">
        <f t="shared" si="358"/>
        <v>#N/A</v>
      </c>
      <c r="O3019" t="str">
        <f t="shared" si="359"/>
        <v>NA</v>
      </c>
      <c r="P3019" t="e">
        <v>#N/A</v>
      </c>
      <c r="Q3019" t="e">
        <v>#N/A</v>
      </c>
      <c r="R3019" t="str" cm="1">
        <f t="array" ref="R3019">INDEX($U$2:$U$6,ROUNDUP(K3019/$T$2,0))</f>
        <v>Bottom 20%</v>
      </c>
      <c r="V3019">
        <v>0</v>
      </c>
    </row>
    <row r="3020" spans="1:22" x14ac:dyDescent="0.25">
      <c r="A3020" s="26">
        <v>9733</v>
      </c>
      <c r="B3020" s="96" t="s">
        <v>3292</v>
      </c>
      <c r="C3020">
        <v>152161102</v>
      </c>
      <c r="D3020" t="s">
        <v>3196</v>
      </c>
      <c r="E3020">
        <v>2893.9316818331299</v>
      </c>
      <c r="F3020">
        <f t="shared" si="353"/>
        <v>1.7985902310957924</v>
      </c>
      <c r="G3020" s="27">
        <v>22</v>
      </c>
      <c r="H3020">
        <f t="shared" si="354"/>
        <v>1.6962330749530321E-4</v>
      </c>
      <c r="I3020">
        <f t="shared" si="355"/>
        <v>3.0508282382721004E-4</v>
      </c>
      <c r="J3020" s="99">
        <v>1.3867401083055001E-5</v>
      </c>
      <c r="K3020" s="98">
        <v>3019</v>
      </c>
      <c r="L3020">
        <f t="shared" si="356"/>
        <v>25644.67430177431</v>
      </c>
      <c r="M3020">
        <f t="shared" si="357"/>
        <v>9.7276239477933235E-2</v>
      </c>
      <c r="N3020" t="e">
        <f t="shared" si="358"/>
        <v>#N/A</v>
      </c>
      <c r="O3020" t="str">
        <f t="shared" si="359"/>
        <v>NA</v>
      </c>
      <c r="P3020" t="e">
        <v>#N/A</v>
      </c>
      <c r="Q3020" t="e">
        <v>#N/A</v>
      </c>
      <c r="R3020" t="str" cm="1">
        <f t="array" ref="R3020">INDEX($U$2:$U$6,ROUNDUP(K3020/$T$2,0))</f>
        <v>Bottom 20%</v>
      </c>
      <c r="V3020">
        <v>0</v>
      </c>
    </row>
    <row r="3021" spans="1:22" x14ac:dyDescent="0.25">
      <c r="A3021" s="26">
        <v>6925</v>
      </c>
      <c r="B3021" s="96" t="s">
        <v>5274</v>
      </c>
      <c r="C3021">
        <v>42091102</v>
      </c>
      <c r="D3021" t="s">
        <v>1528</v>
      </c>
      <c r="E3021">
        <v>902.22380418133901</v>
      </c>
      <c r="F3021">
        <f t="shared" si="353"/>
        <v>0.56073573908100627</v>
      </c>
      <c r="G3021" s="27">
        <v>8</v>
      </c>
      <c r="H3021">
        <f t="shared" si="354"/>
        <v>1.9748801164603321E-4</v>
      </c>
      <c r="I3021">
        <f t="shared" si="355"/>
        <v>1.107385861699768E-4</v>
      </c>
      <c r="J3021" s="99">
        <v>1.38423232712471E-5</v>
      </c>
      <c r="K3021" s="98">
        <v>3020</v>
      </c>
      <c r="L3021">
        <f t="shared" si="356"/>
        <v>25645.23503751339</v>
      </c>
      <c r="M3021">
        <f t="shared" si="357"/>
        <v>9.7165500891763262E-2</v>
      </c>
      <c r="N3021" t="e">
        <f t="shared" si="358"/>
        <v>#N/A</v>
      </c>
      <c r="O3021" t="str">
        <f t="shared" si="359"/>
        <v>NA</v>
      </c>
      <c r="P3021" t="e">
        <v>#N/A</v>
      </c>
      <c r="Q3021" t="e">
        <v>#N/A</v>
      </c>
      <c r="R3021" t="str" cm="1">
        <f t="array" ref="R3021">INDEX($U$2:$U$6,ROUNDUP(K3021/$T$2,0))</f>
        <v>Bottom 20%</v>
      </c>
      <c r="V3021">
        <v>0</v>
      </c>
    </row>
    <row r="3022" spans="1:22" x14ac:dyDescent="0.25">
      <c r="A3022" s="26">
        <v>6206</v>
      </c>
      <c r="B3022" s="96" t="s">
        <v>5275</v>
      </c>
      <c r="C3022">
        <v>42011108</v>
      </c>
      <c r="D3022" t="s">
        <v>990</v>
      </c>
      <c r="E3022">
        <v>443.46934405459001</v>
      </c>
      <c r="F3022">
        <f t="shared" si="353"/>
        <v>0.27561798884685518</v>
      </c>
      <c r="G3022" s="27">
        <v>3</v>
      </c>
      <c r="H3022">
        <f t="shared" si="354"/>
        <v>1.492711936608329E-4</v>
      </c>
      <c r="I3022">
        <f t="shared" si="355"/>
        <v>4.11418261895682E-5</v>
      </c>
      <c r="J3022" s="99">
        <v>1.3713942063189401E-5</v>
      </c>
      <c r="K3022" s="98">
        <v>3021</v>
      </c>
      <c r="L3022">
        <f t="shared" si="356"/>
        <v>25645.510655502236</v>
      </c>
      <c r="M3022">
        <f t="shared" si="357"/>
        <v>9.7124359065573693E-2</v>
      </c>
      <c r="N3022" t="e">
        <f t="shared" si="358"/>
        <v>#N/A</v>
      </c>
      <c r="O3022" t="str">
        <f t="shared" si="359"/>
        <v>NA</v>
      </c>
      <c r="P3022" t="e">
        <v>#N/A</v>
      </c>
      <c r="Q3022" t="e">
        <v>#N/A</v>
      </c>
      <c r="R3022" t="str" cm="1">
        <f t="array" ref="R3022">INDEX($U$2:$U$6,ROUNDUP(K3022/$T$2,0))</f>
        <v>Bottom 20%</v>
      </c>
      <c r="V3022">
        <v>0</v>
      </c>
    </row>
    <row r="3023" spans="1:22" x14ac:dyDescent="0.25">
      <c r="A3023" s="26">
        <v>9515</v>
      </c>
      <c r="B3023" s="96" t="s">
        <v>5276</v>
      </c>
      <c r="C3023">
        <v>192431109</v>
      </c>
      <c r="D3023" t="s">
        <v>1703</v>
      </c>
      <c r="E3023">
        <v>453.796587217016</v>
      </c>
      <c r="F3023">
        <f t="shared" si="353"/>
        <v>0.28203641219205466</v>
      </c>
      <c r="G3023" s="27">
        <v>16</v>
      </c>
      <c r="H3023">
        <f t="shared" si="354"/>
        <v>7.7533402168216737E-4</v>
      </c>
      <c r="I3023">
        <f t="shared" si="355"/>
        <v>2.1867242572567519E-4</v>
      </c>
      <c r="J3023" s="99">
        <v>1.36670266078547E-5</v>
      </c>
      <c r="K3023" s="98">
        <v>3022</v>
      </c>
      <c r="L3023">
        <f t="shared" si="356"/>
        <v>25645.792691914427</v>
      </c>
      <c r="M3023">
        <f t="shared" si="357"/>
        <v>9.6905686639848013E-2</v>
      </c>
      <c r="N3023" t="e">
        <f t="shared" si="358"/>
        <v>#N/A</v>
      </c>
      <c r="O3023" t="str">
        <f t="shared" si="359"/>
        <v>NA</v>
      </c>
      <c r="P3023" t="e">
        <v>#N/A</v>
      </c>
      <c r="Q3023" t="e">
        <v>#N/A</v>
      </c>
      <c r="R3023" t="str" cm="1">
        <f t="array" ref="R3023">INDEX($U$2:$U$6,ROUNDUP(K3023/$T$2,0))</f>
        <v>Bottom 20%</v>
      </c>
      <c r="V3023">
        <v>0</v>
      </c>
    </row>
    <row r="3024" spans="1:22" x14ac:dyDescent="0.25">
      <c r="A3024" s="26">
        <v>10016</v>
      </c>
      <c r="B3024" s="96" t="s">
        <v>5277</v>
      </c>
      <c r="C3024">
        <v>83622104</v>
      </c>
      <c r="D3024" t="s">
        <v>1439</v>
      </c>
      <c r="E3024">
        <v>422.80480613729401</v>
      </c>
      <c r="F3024">
        <f t="shared" si="353"/>
        <v>0.26277489505114604</v>
      </c>
      <c r="G3024" s="27">
        <v>4</v>
      </c>
      <c r="H3024">
        <f t="shared" si="354"/>
        <v>2.0330011603126547E-4</v>
      </c>
      <c r="I3024">
        <f t="shared" si="355"/>
        <v>5.3422166654001598E-5</v>
      </c>
      <c r="J3024" s="99">
        <v>1.3355541663500399E-5</v>
      </c>
      <c r="K3024" s="98">
        <v>3023</v>
      </c>
      <c r="L3024">
        <f t="shared" si="356"/>
        <v>25646.055466809477</v>
      </c>
      <c r="M3024">
        <f t="shared" si="357"/>
        <v>9.6852264473194005E-2</v>
      </c>
      <c r="N3024" t="e">
        <f t="shared" si="358"/>
        <v>#N/A</v>
      </c>
      <c r="O3024" t="str">
        <f t="shared" si="359"/>
        <v>NA</v>
      </c>
      <c r="P3024" t="e">
        <v>#N/A</v>
      </c>
      <c r="Q3024" t="e">
        <v>#N/A</v>
      </c>
      <c r="R3024" t="str" cm="1">
        <f t="array" ref="R3024">INDEX($U$2:$U$6,ROUNDUP(K3024/$T$2,0))</f>
        <v>Bottom 20%</v>
      </c>
      <c r="V3024">
        <v>0</v>
      </c>
    </row>
    <row r="3025" spans="1:22" x14ac:dyDescent="0.25">
      <c r="A3025" s="26">
        <v>10551</v>
      </c>
      <c r="B3025" s="96" t="s">
        <v>5278</v>
      </c>
      <c r="C3025">
        <v>43291104</v>
      </c>
      <c r="D3025" t="s">
        <v>938</v>
      </c>
      <c r="E3025">
        <v>12.239829724112999</v>
      </c>
      <c r="F3025">
        <f t="shared" si="353"/>
        <v>7.6071036197097571E-3</v>
      </c>
      <c r="G3025" s="27">
        <v>1</v>
      </c>
      <c r="H3025">
        <f t="shared" si="354"/>
        <v>1.7504907322226759E-3</v>
      </c>
      <c r="I3025">
        <f t="shared" si="355"/>
        <v>1.3316164385359501E-5</v>
      </c>
      <c r="J3025" s="99">
        <v>1.3316164385359501E-5</v>
      </c>
      <c r="K3025" s="98">
        <v>3024</v>
      </c>
      <c r="L3025">
        <f t="shared" si="356"/>
        <v>25646.063073913097</v>
      </c>
      <c r="M3025">
        <f t="shared" si="357"/>
        <v>9.6838948308808639E-2</v>
      </c>
      <c r="N3025" t="e">
        <f t="shared" si="358"/>
        <v>#N/A</v>
      </c>
      <c r="O3025" t="str">
        <f t="shared" si="359"/>
        <v>NA</v>
      </c>
      <c r="P3025" t="e">
        <v>#N/A</v>
      </c>
      <c r="Q3025" t="e">
        <v>#N/A</v>
      </c>
      <c r="R3025" t="str" cm="1">
        <f t="array" ref="R3025">INDEX($U$2:$U$6,ROUNDUP(K3025/$T$2,0))</f>
        <v>Bottom 20%</v>
      </c>
      <c r="V3025">
        <v>0</v>
      </c>
    </row>
    <row r="3026" spans="1:22" x14ac:dyDescent="0.25">
      <c r="A3026" s="26">
        <v>8097</v>
      </c>
      <c r="B3026" s="96" t="s">
        <v>3097</v>
      </c>
      <c r="C3026">
        <v>83371107</v>
      </c>
      <c r="D3026" t="s">
        <v>1638</v>
      </c>
      <c r="E3026">
        <v>8152.2263251403801</v>
      </c>
      <c r="F3026">
        <f t="shared" si="353"/>
        <v>5.0666415942451088</v>
      </c>
      <c r="G3026" s="27">
        <v>90</v>
      </c>
      <c r="H3026">
        <f t="shared" si="354"/>
        <v>2.3563233591712893E-4</v>
      </c>
      <c r="I3026">
        <f t="shared" si="355"/>
        <v>1.1938645941068611E-3</v>
      </c>
      <c r="J3026" s="99">
        <v>1.32651621567429E-5</v>
      </c>
      <c r="K3026" s="98">
        <v>3025</v>
      </c>
      <c r="L3026">
        <f t="shared" si="356"/>
        <v>25651.129715507344</v>
      </c>
      <c r="M3026">
        <f t="shared" si="357"/>
        <v>9.5645083714701776E-2</v>
      </c>
      <c r="N3026" t="e">
        <f t="shared" si="358"/>
        <v>#N/A</v>
      </c>
      <c r="O3026" t="str">
        <f t="shared" si="359"/>
        <v>NA</v>
      </c>
      <c r="P3026" t="e">
        <v>#N/A</v>
      </c>
      <c r="Q3026" t="e">
        <v>#N/A</v>
      </c>
      <c r="R3026" t="str" cm="1">
        <f t="array" ref="R3026">INDEX($U$2:$U$6,ROUNDUP(K3026/$T$2,0))</f>
        <v>Bottom 20%</v>
      </c>
      <c r="V3026">
        <v>0</v>
      </c>
    </row>
    <row r="3027" spans="1:22" x14ac:dyDescent="0.25">
      <c r="A3027" s="26">
        <v>9710</v>
      </c>
      <c r="B3027" s="96" t="s">
        <v>5279</v>
      </c>
      <c r="C3027">
        <v>42891101</v>
      </c>
      <c r="D3027" t="s">
        <v>288</v>
      </c>
      <c r="E3027">
        <v>327.43614739578601</v>
      </c>
      <c r="F3027">
        <f t="shared" si="353"/>
        <v>0.20350288837525543</v>
      </c>
      <c r="G3027" s="27">
        <v>4</v>
      </c>
      <c r="H3027">
        <f t="shared" si="354"/>
        <v>2.5368400631721797E-4</v>
      </c>
      <c r="I3027">
        <f t="shared" si="355"/>
        <v>5.1625428020160399E-5</v>
      </c>
      <c r="J3027" s="99">
        <v>1.29063570050401E-5</v>
      </c>
      <c r="K3027" s="98">
        <v>3026</v>
      </c>
      <c r="L3027">
        <f t="shared" si="356"/>
        <v>25651.333218395721</v>
      </c>
      <c r="M3027">
        <f t="shared" si="357"/>
        <v>9.5593458286681615E-2</v>
      </c>
      <c r="N3027" t="e">
        <f t="shared" si="358"/>
        <v>#N/A</v>
      </c>
      <c r="O3027" t="str">
        <f t="shared" si="359"/>
        <v>NA</v>
      </c>
      <c r="P3027" t="e">
        <v>#N/A</v>
      </c>
      <c r="Q3027" t="e">
        <v>#N/A</v>
      </c>
      <c r="R3027" t="str" cm="1">
        <f t="array" ref="R3027">INDEX($U$2:$U$6,ROUNDUP(K3027/$T$2,0))</f>
        <v>Bottom 20%</v>
      </c>
      <c r="V3027">
        <v>0</v>
      </c>
    </row>
    <row r="3028" spans="1:22" x14ac:dyDescent="0.25">
      <c r="A3028" s="26">
        <v>8869</v>
      </c>
      <c r="B3028" s="96" t="s">
        <v>5280</v>
      </c>
      <c r="C3028">
        <v>152481104</v>
      </c>
      <c r="D3028" t="s">
        <v>997</v>
      </c>
      <c r="E3028">
        <v>1244.14430332966</v>
      </c>
      <c r="F3028">
        <f t="shared" si="353"/>
        <v>0.77324071058400246</v>
      </c>
      <c r="G3028" s="27">
        <v>11</v>
      </c>
      <c r="H3028">
        <f t="shared" si="354"/>
        <v>1.8270912806351959E-4</v>
      </c>
      <c r="I3028">
        <f t="shared" si="355"/>
        <v>1.4127813601401938E-4</v>
      </c>
      <c r="J3028" s="99">
        <v>1.2843466910365399E-5</v>
      </c>
      <c r="K3028" s="98">
        <v>3027</v>
      </c>
      <c r="L3028">
        <f t="shared" si="356"/>
        <v>25652.106459106304</v>
      </c>
      <c r="M3028">
        <f t="shared" si="357"/>
        <v>9.5452180150667601E-2</v>
      </c>
      <c r="N3028" t="e">
        <f t="shared" si="358"/>
        <v>#N/A</v>
      </c>
      <c r="O3028" t="str">
        <f t="shared" si="359"/>
        <v>NA</v>
      </c>
      <c r="P3028" t="e">
        <v>#N/A</v>
      </c>
      <c r="Q3028" t="e">
        <v>#N/A</v>
      </c>
      <c r="R3028" t="str" cm="1">
        <f t="array" ref="R3028">INDEX($U$2:$U$6,ROUNDUP(K3028/$T$2,0))</f>
        <v>Bottom 20%</v>
      </c>
      <c r="V3028">
        <v>0</v>
      </c>
    </row>
    <row r="3029" spans="1:22" x14ac:dyDescent="0.25">
      <c r="A3029" s="26">
        <v>8464</v>
      </c>
      <c r="B3029" s="96" t="s">
        <v>5281</v>
      </c>
      <c r="C3029">
        <v>83622106</v>
      </c>
      <c r="D3029" t="s">
        <v>974</v>
      </c>
      <c r="E3029">
        <v>1527.23063158843</v>
      </c>
      <c r="F3029">
        <f t="shared" si="353"/>
        <v>0.94918000720225604</v>
      </c>
      <c r="G3029" s="27">
        <v>11</v>
      </c>
      <c r="H3029">
        <f t="shared" si="354"/>
        <v>1.4810619976073899E-4</v>
      </c>
      <c r="I3029">
        <f t="shared" si="355"/>
        <v>1.4057944375559702E-4</v>
      </c>
      <c r="J3029" s="99">
        <v>1.2779949432327E-5</v>
      </c>
      <c r="K3029" s="98">
        <v>3028</v>
      </c>
      <c r="L3029">
        <f t="shared" si="356"/>
        <v>25653.055639113507</v>
      </c>
      <c r="M3029">
        <f t="shared" si="357"/>
        <v>9.5311600706911997E-2</v>
      </c>
      <c r="N3029" t="e">
        <f t="shared" si="358"/>
        <v>#N/A</v>
      </c>
      <c r="O3029" t="str">
        <f t="shared" si="359"/>
        <v>NA</v>
      </c>
      <c r="P3029" t="e">
        <v>#N/A</v>
      </c>
      <c r="Q3029" t="e">
        <v>#N/A</v>
      </c>
      <c r="R3029" t="str" cm="1">
        <f t="array" ref="R3029">INDEX($U$2:$U$6,ROUNDUP(K3029/$T$2,0))</f>
        <v>Bottom 20%</v>
      </c>
      <c r="V3029">
        <v>0</v>
      </c>
    </row>
    <row r="3030" spans="1:22" x14ac:dyDescent="0.25">
      <c r="A3030" s="26">
        <v>1616</v>
      </c>
      <c r="B3030" s="96" t="s">
        <v>3034</v>
      </c>
      <c r="C3030">
        <v>83371106</v>
      </c>
      <c r="D3030" t="s">
        <v>3033</v>
      </c>
      <c r="E3030">
        <v>13258.5886383422</v>
      </c>
      <c r="F3030">
        <f t="shared" si="353"/>
        <v>8.2402664004612802</v>
      </c>
      <c r="G3030" s="27">
        <v>154</v>
      </c>
      <c r="H3030">
        <f t="shared" si="354"/>
        <v>2.3822232744282777E-4</v>
      </c>
      <c r="I3030">
        <f t="shared" si="355"/>
        <v>1.9630154406668188E-3</v>
      </c>
      <c r="J3030" s="99">
        <v>1.27468535108235E-5</v>
      </c>
      <c r="K3030" s="98">
        <v>3029</v>
      </c>
      <c r="L3030">
        <f t="shared" si="356"/>
        <v>25661.295905513969</v>
      </c>
      <c r="M3030">
        <f t="shared" si="357"/>
        <v>9.3348585266245176E-2</v>
      </c>
      <c r="N3030" t="e">
        <f t="shared" si="358"/>
        <v>#N/A</v>
      </c>
      <c r="O3030" t="str">
        <f t="shared" si="359"/>
        <v>NA</v>
      </c>
      <c r="P3030" t="e">
        <v>#N/A</v>
      </c>
      <c r="Q3030" t="e">
        <v>#N/A</v>
      </c>
      <c r="R3030" t="str" cm="1">
        <f t="array" ref="R3030">INDEX($U$2:$U$6,ROUNDUP(K3030/$T$2,0))</f>
        <v>Bottom 20%</v>
      </c>
      <c r="V3030">
        <v>0</v>
      </c>
    </row>
    <row r="3031" spans="1:22" x14ac:dyDescent="0.25">
      <c r="A3031" s="26">
        <v>10877</v>
      </c>
      <c r="B3031" s="96" t="s">
        <v>3044</v>
      </c>
      <c r="C3031">
        <v>13801101</v>
      </c>
      <c r="D3031" t="s">
        <v>2388</v>
      </c>
      <c r="E3031">
        <v>2600.44856102521</v>
      </c>
      <c r="F3031">
        <f t="shared" si="353"/>
        <v>1.6161892859075264</v>
      </c>
      <c r="G3031" s="27">
        <v>7</v>
      </c>
      <c r="H3031">
        <f t="shared" si="354"/>
        <v>5.4338815619969099E-5</v>
      </c>
      <c r="I3031">
        <f t="shared" si="355"/>
        <v>8.7821811613898604E-5</v>
      </c>
      <c r="J3031" s="99">
        <v>1.25459730876998E-5</v>
      </c>
      <c r="K3031" s="98">
        <v>3030</v>
      </c>
      <c r="L3031">
        <f t="shared" si="356"/>
        <v>25662.912094799878</v>
      </c>
      <c r="M3031">
        <f t="shared" si="357"/>
        <v>9.3260763454631274E-2</v>
      </c>
      <c r="N3031" t="e">
        <f t="shared" si="358"/>
        <v>#N/A</v>
      </c>
      <c r="O3031" t="str">
        <f t="shared" si="359"/>
        <v>NA</v>
      </c>
      <c r="P3031" t="e">
        <v>#N/A</v>
      </c>
      <c r="Q3031" t="e">
        <v>#N/A</v>
      </c>
      <c r="R3031" t="str" cm="1">
        <f t="array" ref="R3031">INDEX($U$2:$U$6,ROUNDUP(K3031/$T$2,0))</f>
        <v>Bottom 20%</v>
      </c>
      <c r="V3031">
        <v>0</v>
      </c>
    </row>
    <row r="3032" spans="1:22" x14ac:dyDescent="0.25">
      <c r="A3032" s="26">
        <v>7661</v>
      </c>
      <c r="B3032" s="96" t="s">
        <v>2780</v>
      </c>
      <c r="C3032">
        <v>83622106</v>
      </c>
      <c r="D3032" t="s">
        <v>974</v>
      </c>
      <c r="E3032">
        <v>3353.5944806811499</v>
      </c>
      <c r="F3032">
        <f t="shared" si="353"/>
        <v>2.0842725175146986</v>
      </c>
      <c r="G3032" s="27">
        <v>51</v>
      </c>
      <c r="H3032">
        <f t="shared" si="354"/>
        <v>3.0576570817328661E-4</v>
      </c>
      <c r="I3032">
        <f t="shared" si="355"/>
        <v>6.3729906234400076E-4</v>
      </c>
      <c r="J3032" s="99">
        <v>1.24960600459608E-5</v>
      </c>
      <c r="K3032" s="98">
        <v>3031</v>
      </c>
      <c r="L3032">
        <f t="shared" si="356"/>
        <v>25664.996367317392</v>
      </c>
      <c r="M3032">
        <f t="shared" si="357"/>
        <v>9.2623464392287275E-2</v>
      </c>
      <c r="N3032" t="e">
        <f t="shared" si="358"/>
        <v>#N/A</v>
      </c>
      <c r="O3032" t="str">
        <f t="shared" si="359"/>
        <v>NA</v>
      </c>
      <c r="P3032" t="e">
        <v>#N/A</v>
      </c>
      <c r="Q3032" t="e">
        <v>#N/A</v>
      </c>
      <c r="R3032" t="str" cm="1">
        <f t="array" ref="R3032">INDEX($U$2:$U$6,ROUNDUP(K3032/$T$2,0))</f>
        <v>Bottom 20%</v>
      </c>
      <c r="V3032">
        <v>0</v>
      </c>
    </row>
    <row r="3033" spans="1:22" x14ac:dyDescent="0.25">
      <c r="A3033" s="26">
        <v>11062</v>
      </c>
      <c r="B3033" s="96" t="s">
        <v>5282</v>
      </c>
      <c r="C3033">
        <v>103451101</v>
      </c>
      <c r="D3033" t="s">
        <v>1180</v>
      </c>
      <c r="E3033">
        <v>26.668342487830099</v>
      </c>
      <c r="F3033">
        <f t="shared" si="353"/>
        <v>1.6574482590323243E-2</v>
      </c>
      <c r="G3033" s="27">
        <v>1</v>
      </c>
      <c r="H3033">
        <f t="shared" si="354"/>
        <v>7.4892270912414142E-4</v>
      </c>
      <c r="I3033">
        <f t="shared" si="355"/>
        <v>1.24130064038758E-5</v>
      </c>
      <c r="J3033" s="99">
        <v>1.24130064038758E-5</v>
      </c>
      <c r="K3033" s="98">
        <v>3032</v>
      </c>
      <c r="L3033">
        <f t="shared" si="356"/>
        <v>25665.012941799981</v>
      </c>
      <c r="M3033">
        <f t="shared" si="357"/>
        <v>9.2611051385883394E-2</v>
      </c>
      <c r="N3033" t="e">
        <f t="shared" si="358"/>
        <v>#N/A</v>
      </c>
      <c r="O3033" t="str">
        <f t="shared" si="359"/>
        <v>NA</v>
      </c>
      <c r="P3033" t="e">
        <v>#N/A</v>
      </c>
      <c r="Q3033" t="e">
        <v>#N/A</v>
      </c>
      <c r="R3033" t="str" cm="1">
        <f t="array" ref="R3033">INDEX($U$2:$U$6,ROUNDUP(K3033/$T$2,0))</f>
        <v>Bottom 20%</v>
      </c>
      <c r="V3033">
        <v>0</v>
      </c>
    </row>
    <row r="3034" spans="1:22" x14ac:dyDescent="0.25">
      <c r="A3034" s="26">
        <v>10730</v>
      </c>
      <c r="B3034" s="96" t="s">
        <v>5283</v>
      </c>
      <c r="C3034">
        <v>43201101</v>
      </c>
      <c r="D3034" t="s">
        <v>1856</v>
      </c>
      <c r="E3034">
        <v>115.31917211575799</v>
      </c>
      <c r="F3034">
        <f t="shared" si="353"/>
        <v>7.1671331333597266E-2</v>
      </c>
      <c r="G3034" s="27">
        <v>2</v>
      </c>
      <c r="H3034">
        <f t="shared" si="354"/>
        <v>3.4512448290479513E-4</v>
      </c>
      <c r="I3034">
        <f t="shared" si="355"/>
        <v>2.4735531165605999E-5</v>
      </c>
      <c r="J3034" s="99">
        <v>1.2367765582802999E-5</v>
      </c>
      <c r="K3034" s="98">
        <v>3033</v>
      </c>
      <c r="L3034">
        <f t="shared" si="356"/>
        <v>25665.084613131316</v>
      </c>
      <c r="M3034">
        <f t="shared" si="357"/>
        <v>9.2586315854717785E-2</v>
      </c>
      <c r="N3034" t="e">
        <f t="shared" si="358"/>
        <v>#N/A</v>
      </c>
      <c r="O3034" t="str">
        <f t="shared" si="359"/>
        <v>NA</v>
      </c>
      <c r="P3034" t="e">
        <v>#N/A</v>
      </c>
      <c r="Q3034" t="e">
        <v>#N/A</v>
      </c>
      <c r="R3034" t="str" cm="1">
        <f t="array" ref="R3034">INDEX($U$2:$U$6,ROUNDUP(K3034/$T$2,0))</f>
        <v>Bottom 20%</v>
      </c>
      <c r="V3034">
        <v>0</v>
      </c>
    </row>
    <row r="3035" spans="1:22" x14ac:dyDescent="0.25">
      <c r="A3035" s="26">
        <v>2899</v>
      </c>
      <c r="B3035" s="96" t="s">
        <v>5284</v>
      </c>
      <c r="C3035">
        <v>152461101</v>
      </c>
      <c r="D3035" t="s">
        <v>2644</v>
      </c>
      <c r="E3035">
        <v>187.12652976872999</v>
      </c>
      <c r="F3035">
        <f t="shared" si="353"/>
        <v>0.116299894200578</v>
      </c>
      <c r="G3035" s="27">
        <v>10</v>
      </c>
      <c r="H3035">
        <f t="shared" si="354"/>
        <v>1.0577585937449428E-3</v>
      </c>
      <c r="I3035">
        <f t="shared" si="355"/>
        <v>1.23017212542289E-4</v>
      </c>
      <c r="J3035" s="99">
        <v>1.2301721254228899E-5</v>
      </c>
      <c r="K3035" s="98">
        <v>3034</v>
      </c>
      <c r="L3035">
        <f t="shared" si="356"/>
        <v>25665.200913025517</v>
      </c>
      <c r="M3035">
        <f t="shared" si="357"/>
        <v>9.2463298642175493E-2</v>
      </c>
      <c r="N3035" t="e">
        <f t="shared" si="358"/>
        <v>#N/A</v>
      </c>
      <c r="O3035" t="str">
        <f t="shared" si="359"/>
        <v>NA</v>
      </c>
      <c r="P3035" t="e">
        <v>#N/A</v>
      </c>
      <c r="Q3035" t="e">
        <v>#N/A</v>
      </c>
      <c r="R3035" t="str" cm="1">
        <f t="array" ref="R3035">INDEX($U$2:$U$6,ROUNDUP(K3035/$T$2,0))</f>
        <v>Bottom 20%</v>
      </c>
      <c r="V3035">
        <v>0</v>
      </c>
    </row>
    <row r="3036" spans="1:22" x14ac:dyDescent="0.25">
      <c r="A3036" s="26">
        <v>3721</v>
      </c>
      <c r="B3036" s="96" t="s">
        <v>1963</v>
      </c>
      <c r="C3036">
        <v>153652105</v>
      </c>
      <c r="D3036" t="s">
        <v>434</v>
      </c>
      <c r="E3036">
        <v>3218.2332582569602</v>
      </c>
      <c r="F3036">
        <f t="shared" si="353"/>
        <v>2.000144970949012</v>
      </c>
      <c r="G3036" s="27">
        <v>38</v>
      </c>
      <c r="H3036">
        <f t="shared" si="354"/>
        <v>2.280410630813833E-4</v>
      </c>
      <c r="I3036">
        <f t="shared" si="355"/>
        <v>4.561151854920952E-4</v>
      </c>
      <c r="J3036" s="99">
        <v>1.20030311971604E-5</v>
      </c>
      <c r="K3036" s="98">
        <v>3035</v>
      </c>
      <c r="L3036">
        <f t="shared" si="356"/>
        <v>25667.201057996466</v>
      </c>
      <c r="M3036">
        <f t="shared" si="357"/>
        <v>9.2007183456683392E-2</v>
      </c>
      <c r="N3036" t="e">
        <f t="shared" si="358"/>
        <v>#N/A</v>
      </c>
      <c r="O3036" t="str">
        <f t="shared" si="359"/>
        <v>NA</v>
      </c>
      <c r="P3036" t="e">
        <v>#N/A</v>
      </c>
      <c r="Q3036" t="e">
        <v>#N/A</v>
      </c>
      <c r="R3036" t="str" cm="1">
        <f t="array" ref="R3036">INDEX($U$2:$U$6,ROUNDUP(K3036/$T$2,0))</f>
        <v>Bottom 20%</v>
      </c>
      <c r="V3036">
        <v>0</v>
      </c>
    </row>
    <row r="3037" spans="1:22" x14ac:dyDescent="0.25">
      <c r="A3037" s="26">
        <v>8829</v>
      </c>
      <c r="B3037" s="96" t="s">
        <v>5285</v>
      </c>
      <c r="C3037">
        <v>42811111</v>
      </c>
      <c r="D3037" t="s">
        <v>1030</v>
      </c>
      <c r="E3037">
        <v>408.90653540014898</v>
      </c>
      <c r="F3037">
        <f t="shared" si="353"/>
        <v>0.25413706364210625</v>
      </c>
      <c r="G3037" s="27">
        <v>4</v>
      </c>
      <c r="H3037">
        <f t="shared" si="354"/>
        <v>1.8642829027572114E-4</v>
      </c>
      <c r="I3037">
        <f t="shared" si="355"/>
        <v>4.7378338270490001E-5</v>
      </c>
      <c r="J3037" s="99">
        <v>1.18445845676225E-5</v>
      </c>
      <c r="K3037" s="98">
        <v>3036</v>
      </c>
      <c r="L3037">
        <f t="shared" si="356"/>
        <v>25667.455195060109</v>
      </c>
      <c r="M3037">
        <f t="shared" si="357"/>
        <v>9.1959805118412896E-2</v>
      </c>
      <c r="N3037" t="e">
        <f t="shared" si="358"/>
        <v>#N/A</v>
      </c>
      <c r="O3037" t="str">
        <f t="shared" si="359"/>
        <v>NA</v>
      </c>
      <c r="P3037" t="e">
        <v>#N/A</v>
      </c>
      <c r="Q3037" t="e">
        <v>#N/A</v>
      </c>
      <c r="R3037" t="str" cm="1">
        <f t="array" ref="R3037">INDEX($U$2:$U$6,ROUNDUP(K3037/$T$2,0))</f>
        <v>Bottom 20%</v>
      </c>
      <c r="V3037">
        <v>0</v>
      </c>
    </row>
    <row r="3038" spans="1:22" x14ac:dyDescent="0.25">
      <c r="A3038" s="26">
        <v>3789</v>
      </c>
      <c r="B3038" s="96" t="s">
        <v>2989</v>
      </c>
      <c r="C3038">
        <v>82021106</v>
      </c>
      <c r="D3038" t="s">
        <v>1156</v>
      </c>
      <c r="E3038">
        <v>2411.7924563820002</v>
      </c>
      <c r="F3038">
        <f t="shared" si="353"/>
        <v>1.4989387547433188</v>
      </c>
      <c r="G3038" s="27">
        <v>20</v>
      </c>
      <c r="H3038">
        <f t="shared" si="354"/>
        <v>1.5602417224652148E-4</v>
      </c>
      <c r="I3038">
        <f t="shared" si="355"/>
        <v>2.3387067845705801E-4</v>
      </c>
      <c r="J3038" s="99">
        <v>1.16935339228529E-5</v>
      </c>
      <c r="K3038" s="98">
        <v>3037</v>
      </c>
      <c r="L3038">
        <f t="shared" si="356"/>
        <v>25668.954133814852</v>
      </c>
      <c r="M3038">
        <f t="shared" si="357"/>
        <v>9.1725934439955845E-2</v>
      </c>
      <c r="N3038" t="e">
        <f t="shared" si="358"/>
        <v>#N/A</v>
      </c>
      <c r="O3038" t="str">
        <f t="shared" si="359"/>
        <v>NA</v>
      </c>
      <c r="P3038" t="e">
        <v>#N/A</v>
      </c>
      <c r="Q3038" t="e">
        <v>#N/A</v>
      </c>
      <c r="R3038" t="str" cm="1">
        <f t="array" ref="R3038">INDEX($U$2:$U$6,ROUNDUP(K3038/$T$2,0))</f>
        <v>Bottom 20%</v>
      </c>
      <c r="V3038">
        <v>0</v>
      </c>
    </row>
    <row r="3039" spans="1:22" x14ac:dyDescent="0.25">
      <c r="A3039" s="26">
        <v>8577</v>
      </c>
      <c r="B3039" s="96" t="s">
        <v>5286</v>
      </c>
      <c r="C3039">
        <v>83371115</v>
      </c>
      <c r="D3039" t="s">
        <v>3264</v>
      </c>
      <c r="E3039">
        <v>4697.8741444486204</v>
      </c>
      <c r="F3039">
        <f t="shared" si="353"/>
        <v>2.9197477591352521</v>
      </c>
      <c r="G3039" s="27">
        <v>41</v>
      </c>
      <c r="H3039">
        <f t="shared" si="354"/>
        <v>1.6356170112215244E-4</v>
      </c>
      <c r="I3039">
        <f t="shared" si="355"/>
        <v>4.7755891033175447E-4</v>
      </c>
      <c r="J3039" s="99">
        <v>1.16477783007745E-5</v>
      </c>
      <c r="K3039" s="98">
        <v>3038</v>
      </c>
      <c r="L3039">
        <f t="shared" si="356"/>
        <v>25671.873881573989</v>
      </c>
      <c r="M3039">
        <f t="shared" si="357"/>
        <v>9.1248375529624087E-2</v>
      </c>
      <c r="N3039" t="e">
        <f t="shared" si="358"/>
        <v>#N/A</v>
      </c>
      <c r="O3039" t="str">
        <f t="shared" si="359"/>
        <v>NA</v>
      </c>
      <c r="P3039" t="e">
        <v>#N/A</v>
      </c>
      <c r="Q3039" t="e">
        <v>#N/A</v>
      </c>
      <c r="R3039" t="str" cm="1">
        <f t="array" ref="R3039">INDEX($U$2:$U$6,ROUNDUP(K3039/$T$2,0))</f>
        <v>Bottom 20%</v>
      </c>
      <c r="V3039">
        <v>0</v>
      </c>
    </row>
    <row r="3040" spans="1:22" x14ac:dyDescent="0.25">
      <c r="A3040" s="26">
        <v>8231</v>
      </c>
      <c r="B3040" s="96" t="s">
        <v>5287</v>
      </c>
      <c r="C3040">
        <v>24101103</v>
      </c>
      <c r="D3040" t="s">
        <v>1916</v>
      </c>
      <c r="E3040">
        <v>1034.8012919688199</v>
      </c>
      <c r="F3040">
        <f t="shared" si="353"/>
        <v>0.64313318332431313</v>
      </c>
      <c r="G3040" s="27">
        <v>9</v>
      </c>
      <c r="H3040">
        <f t="shared" si="354"/>
        <v>1.6174888882178204E-4</v>
      </c>
      <c r="I3040">
        <f t="shared" si="355"/>
        <v>1.040260777671231E-4</v>
      </c>
      <c r="J3040" s="99">
        <v>1.15584530852359E-5</v>
      </c>
      <c r="K3040" s="98">
        <v>3039</v>
      </c>
      <c r="L3040">
        <f t="shared" si="356"/>
        <v>25672.517014757312</v>
      </c>
      <c r="M3040">
        <f t="shared" si="357"/>
        <v>9.1144349451856968E-2</v>
      </c>
      <c r="N3040" t="e">
        <f t="shared" si="358"/>
        <v>#N/A</v>
      </c>
      <c r="O3040" t="str">
        <f t="shared" si="359"/>
        <v>NA</v>
      </c>
      <c r="P3040" t="e">
        <v>#N/A</v>
      </c>
      <c r="Q3040" t="e">
        <v>#N/A</v>
      </c>
      <c r="R3040" t="str" cm="1">
        <f t="array" ref="R3040">INDEX($U$2:$U$6,ROUNDUP(K3040/$T$2,0))</f>
        <v>Bottom 20%</v>
      </c>
      <c r="V3040">
        <v>0</v>
      </c>
    </row>
    <row r="3041" spans="1:22" x14ac:dyDescent="0.25">
      <c r="A3041" s="26">
        <v>3716</v>
      </c>
      <c r="B3041" s="96" t="s">
        <v>5288</v>
      </c>
      <c r="C3041">
        <v>14091102</v>
      </c>
      <c r="D3041" t="s">
        <v>5233</v>
      </c>
      <c r="E3041">
        <v>0</v>
      </c>
      <c r="F3041">
        <f t="shared" si="353"/>
        <v>0</v>
      </c>
      <c r="G3041" s="27">
        <v>90</v>
      </c>
      <c r="H3041" t="e">
        <f t="shared" si="354"/>
        <v>#DIV/0!</v>
      </c>
      <c r="I3041">
        <f t="shared" si="355"/>
        <v>1.0327986251704531E-3</v>
      </c>
      <c r="J3041" s="99">
        <v>1.14755402796717E-5</v>
      </c>
      <c r="K3041" s="98">
        <v>3040</v>
      </c>
      <c r="L3041">
        <f t="shared" si="356"/>
        <v>25672.517014757312</v>
      </c>
      <c r="M3041">
        <f t="shared" si="357"/>
        <v>9.011155082668651E-2</v>
      </c>
      <c r="N3041" t="e">
        <f t="shared" si="358"/>
        <v>#N/A</v>
      </c>
      <c r="O3041" t="str">
        <f t="shared" si="359"/>
        <v>NA</v>
      </c>
      <c r="P3041" t="e">
        <v>#N/A</v>
      </c>
      <c r="Q3041" t="e">
        <v>#N/A</v>
      </c>
      <c r="R3041" t="str" cm="1">
        <f t="array" ref="R3041">INDEX($U$2:$U$6,ROUNDUP(K3041/$T$2,0))</f>
        <v>Bottom 20%</v>
      </c>
      <c r="V3041">
        <v>0</v>
      </c>
    </row>
    <row r="3042" spans="1:22" x14ac:dyDescent="0.25">
      <c r="A3042" s="26">
        <v>9742</v>
      </c>
      <c r="B3042" s="96" t="s">
        <v>3485</v>
      </c>
      <c r="C3042">
        <v>43302103</v>
      </c>
      <c r="D3042" t="s">
        <v>2727</v>
      </c>
      <c r="E3042">
        <v>203.53627099801099</v>
      </c>
      <c r="F3042">
        <f t="shared" si="353"/>
        <v>0.12649861466625917</v>
      </c>
      <c r="G3042" s="27">
        <v>14</v>
      </c>
      <c r="H3042">
        <f t="shared" si="354"/>
        <v>1.2664180217673198E-3</v>
      </c>
      <c r="I3042">
        <f t="shared" si="355"/>
        <v>1.6020012534195041E-4</v>
      </c>
      <c r="J3042" s="99">
        <v>1.14428660958536E-5</v>
      </c>
      <c r="K3042" s="98">
        <v>3041</v>
      </c>
      <c r="L3042">
        <f t="shared" si="356"/>
        <v>25672.643513371979</v>
      </c>
      <c r="M3042">
        <f t="shared" si="357"/>
        <v>8.9951350701344565E-2</v>
      </c>
      <c r="N3042" t="e">
        <f t="shared" si="358"/>
        <v>#N/A</v>
      </c>
      <c r="O3042" t="str">
        <f t="shared" si="359"/>
        <v>NA</v>
      </c>
      <c r="P3042" t="e">
        <v>#N/A</v>
      </c>
      <c r="Q3042" t="e">
        <v>#N/A</v>
      </c>
      <c r="R3042" t="str" cm="1">
        <f t="array" ref="R3042">INDEX($U$2:$U$6,ROUNDUP(K3042/$T$2,0))</f>
        <v>Bottom 20%</v>
      </c>
      <c r="V3042">
        <v>0</v>
      </c>
    </row>
    <row r="3043" spans="1:22" x14ac:dyDescent="0.25">
      <c r="A3043" s="26">
        <v>830</v>
      </c>
      <c r="B3043" s="96" t="s">
        <v>5289</v>
      </c>
      <c r="C3043">
        <v>12541104</v>
      </c>
      <c r="D3043" t="s">
        <v>3221</v>
      </c>
      <c r="E3043">
        <v>2071.7210353554001</v>
      </c>
      <c r="F3043">
        <f t="shared" si="353"/>
        <v>1.2875829927628342</v>
      </c>
      <c r="G3043" s="27">
        <v>16</v>
      </c>
      <c r="H3043">
        <f t="shared" si="354"/>
        <v>1.4208618926871611E-4</v>
      </c>
      <c r="I3043">
        <f t="shared" si="355"/>
        <v>1.8294776080887999E-4</v>
      </c>
      <c r="J3043" s="99">
        <v>1.1434235050554999E-5</v>
      </c>
      <c r="K3043" s="98">
        <v>3042</v>
      </c>
      <c r="L3043">
        <f t="shared" si="356"/>
        <v>25673.93109636474</v>
      </c>
      <c r="M3043">
        <f t="shared" si="357"/>
        <v>8.9768402940535688E-2</v>
      </c>
      <c r="N3043" t="e">
        <f t="shared" si="358"/>
        <v>#N/A</v>
      </c>
      <c r="O3043" t="str">
        <f t="shared" si="359"/>
        <v>NA</v>
      </c>
      <c r="P3043" t="e">
        <v>#N/A</v>
      </c>
      <c r="Q3043" t="e">
        <v>#N/A</v>
      </c>
      <c r="R3043" t="str" cm="1">
        <f t="array" ref="R3043">INDEX($U$2:$U$6,ROUNDUP(K3043/$T$2,0))</f>
        <v>Bottom 20%</v>
      </c>
      <c r="V3043">
        <v>0</v>
      </c>
    </row>
    <row r="3044" spans="1:22" x14ac:dyDescent="0.25">
      <c r="A3044" s="26">
        <v>3807</v>
      </c>
      <c r="B3044" s="96" t="s">
        <v>3152</v>
      </c>
      <c r="C3044">
        <v>83622103</v>
      </c>
      <c r="D3044" t="s">
        <v>2085</v>
      </c>
      <c r="E3044">
        <v>2949.56477920822</v>
      </c>
      <c r="F3044">
        <f t="shared" si="353"/>
        <v>1.8331664258596767</v>
      </c>
      <c r="G3044" s="27">
        <v>42</v>
      </c>
      <c r="H3044">
        <f t="shared" si="354"/>
        <v>2.6154826934416065E-4</v>
      </c>
      <c r="I3044">
        <f t="shared" si="355"/>
        <v>4.7946150610341898E-4</v>
      </c>
      <c r="J3044" s="99">
        <v>1.14157501453195E-5</v>
      </c>
      <c r="K3044" s="98">
        <v>3043</v>
      </c>
      <c r="L3044">
        <f t="shared" si="356"/>
        <v>25675.764262790599</v>
      </c>
      <c r="M3044">
        <f t="shared" si="357"/>
        <v>8.9288941434432265E-2</v>
      </c>
      <c r="N3044" t="e">
        <f t="shared" si="358"/>
        <v>#N/A</v>
      </c>
      <c r="O3044" t="str">
        <f t="shared" si="359"/>
        <v>NA</v>
      </c>
      <c r="P3044" t="e">
        <v>#N/A</v>
      </c>
      <c r="Q3044" t="e">
        <v>#N/A</v>
      </c>
      <c r="R3044" t="str" cm="1">
        <f t="array" ref="R3044">INDEX($U$2:$U$6,ROUNDUP(K3044/$T$2,0))</f>
        <v>Bottom 20%</v>
      </c>
      <c r="V3044">
        <v>0</v>
      </c>
    </row>
    <row r="3045" spans="1:22" x14ac:dyDescent="0.25">
      <c r="A3045" s="26">
        <v>2161</v>
      </c>
      <c r="B3045" s="96" t="s">
        <v>2627</v>
      </c>
      <c r="C3045">
        <v>13532227</v>
      </c>
      <c r="D3045" t="s">
        <v>2626</v>
      </c>
      <c r="E3045">
        <v>121.87355080329</v>
      </c>
      <c r="F3045">
        <f t="shared" si="353"/>
        <v>7.5744904166121813E-2</v>
      </c>
      <c r="G3045" s="27">
        <v>89</v>
      </c>
      <c r="H3045">
        <f t="shared" si="354"/>
        <v>1.3351044693525336E-2</v>
      </c>
      <c r="I3045">
        <f t="shared" si="355"/>
        <v>1.0112736008286857E-3</v>
      </c>
      <c r="J3045" s="99">
        <v>1.1362624728412199E-5</v>
      </c>
      <c r="K3045" s="98">
        <v>3044</v>
      </c>
      <c r="L3045">
        <f t="shared" si="356"/>
        <v>25675.840007694766</v>
      </c>
      <c r="M3045">
        <f t="shared" si="357"/>
        <v>8.8277667833603579E-2</v>
      </c>
      <c r="N3045" t="e">
        <f t="shared" si="358"/>
        <v>#N/A</v>
      </c>
      <c r="O3045" t="str">
        <f t="shared" si="359"/>
        <v>NA</v>
      </c>
      <c r="P3045" t="e">
        <v>#N/A</v>
      </c>
      <c r="Q3045" t="e">
        <v>#N/A</v>
      </c>
      <c r="R3045" t="str" cm="1">
        <f t="array" ref="R3045">INDEX($U$2:$U$6,ROUNDUP(K3045/$T$2,0))</f>
        <v>Bottom 20%</v>
      </c>
      <c r="V3045">
        <v>0</v>
      </c>
    </row>
    <row r="3046" spans="1:22" x14ac:dyDescent="0.25">
      <c r="A3046" s="26">
        <v>10225</v>
      </c>
      <c r="B3046" s="96" t="s">
        <v>5290</v>
      </c>
      <c r="C3046">
        <v>42821101</v>
      </c>
      <c r="D3046" t="s">
        <v>439</v>
      </c>
      <c r="E3046">
        <v>138.72047454816499</v>
      </c>
      <c r="F3046">
        <f t="shared" si="353"/>
        <v>8.621533533136419E-2</v>
      </c>
      <c r="G3046" s="27">
        <v>4</v>
      </c>
      <c r="H3046">
        <f t="shared" si="354"/>
        <v>5.2473683622831374E-4</v>
      </c>
      <c r="I3046">
        <f t="shared" si="355"/>
        <v>4.52403622961432E-5</v>
      </c>
      <c r="J3046" s="99">
        <v>1.13100905740358E-5</v>
      </c>
      <c r="K3046" s="98">
        <v>3045</v>
      </c>
      <c r="L3046">
        <f t="shared" si="356"/>
        <v>25675.926223030096</v>
      </c>
      <c r="M3046">
        <f t="shared" si="357"/>
        <v>8.823242747130744E-2</v>
      </c>
      <c r="N3046" t="e">
        <f t="shared" si="358"/>
        <v>#N/A</v>
      </c>
      <c r="O3046" t="str">
        <f t="shared" si="359"/>
        <v>NA</v>
      </c>
      <c r="P3046" t="e">
        <v>#N/A</v>
      </c>
      <c r="Q3046" t="e">
        <v>#N/A</v>
      </c>
      <c r="R3046" t="str" cm="1">
        <f t="array" ref="R3046">INDEX($U$2:$U$6,ROUNDUP(K3046/$T$2,0))</f>
        <v>Bottom 20%</v>
      </c>
      <c r="V3046">
        <v>0</v>
      </c>
    </row>
    <row r="3047" spans="1:22" x14ac:dyDescent="0.25">
      <c r="A3047" s="26">
        <v>9704</v>
      </c>
      <c r="B3047" s="96" t="s">
        <v>5291</v>
      </c>
      <c r="C3047">
        <v>152582109</v>
      </c>
      <c r="D3047" t="s">
        <v>1303</v>
      </c>
      <c r="E3047">
        <v>38.397418475757398</v>
      </c>
      <c r="F3047">
        <f t="shared" si="353"/>
        <v>2.3864150699662769E-2</v>
      </c>
      <c r="G3047" s="27">
        <v>1</v>
      </c>
      <c r="H3047">
        <f t="shared" si="354"/>
        <v>4.7243172951595626E-4</v>
      </c>
      <c r="I3047">
        <f t="shared" si="355"/>
        <v>1.1274181988471099E-5</v>
      </c>
      <c r="J3047" s="99">
        <v>1.1274181988471099E-5</v>
      </c>
      <c r="K3047" s="98">
        <v>3046</v>
      </c>
      <c r="L3047">
        <f t="shared" si="356"/>
        <v>25675.950087180794</v>
      </c>
      <c r="M3047">
        <f t="shared" si="357"/>
        <v>8.8221153289318968E-2</v>
      </c>
      <c r="N3047" t="e">
        <f t="shared" si="358"/>
        <v>#N/A</v>
      </c>
      <c r="O3047" t="str">
        <f t="shared" si="359"/>
        <v>NA</v>
      </c>
      <c r="P3047" t="e">
        <v>#N/A</v>
      </c>
      <c r="Q3047" t="e">
        <v>#N/A</v>
      </c>
      <c r="R3047" t="str" cm="1">
        <f t="array" ref="R3047">INDEX($U$2:$U$6,ROUNDUP(K3047/$T$2,0))</f>
        <v>Bottom 20%</v>
      </c>
      <c r="V3047">
        <v>0</v>
      </c>
    </row>
    <row r="3048" spans="1:22" x14ac:dyDescent="0.25">
      <c r="A3048" s="26">
        <v>6951</v>
      </c>
      <c r="B3048" s="96" t="s">
        <v>2733</v>
      </c>
      <c r="C3048">
        <v>42811111</v>
      </c>
      <c r="D3048" t="s">
        <v>1030</v>
      </c>
      <c r="E3048">
        <v>2021.7881752061101</v>
      </c>
      <c r="F3048">
        <f t="shared" si="353"/>
        <v>1.2565495184624673</v>
      </c>
      <c r="G3048" s="27">
        <v>18</v>
      </c>
      <c r="H3048">
        <f t="shared" si="354"/>
        <v>1.604821374893562E-4</v>
      </c>
      <c r="I3048">
        <f t="shared" si="355"/>
        <v>2.01653752584078E-4</v>
      </c>
      <c r="J3048" s="99">
        <v>1.1202986254671E-5</v>
      </c>
      <c r="K3048" s="98">
        <v>3047</v>
      </c>
      <c r="L3048">
        <f t="shared" si="356"/>
        <v>25677.206636699255</v>
      </c>
      <c r="M3048">
        <f t="shared" si="357"/>
        <v>8.8019499536734894E-2</v>
      </c>
      <c r="N3048" t="e">
        <f t="shared" si="358"/>
        <v>#N/A</v>
      </c>
      <c r="O3048" t="str">
        <f t="shared" si="359"/>
        <v>NA</v>
      </c>
      <c r="P3048" t="e">
        <v>#N/A</v>
      </c>
      <c r="Q3048" t="e">
        <v>#N/A</v>
      </c>
      <c r="R3048" t="str" cm="1">
        <f t="array" ref="R3048">INDEX($U$2:$U$6,ROUNDUP(K3048/$T$2,0))</f>
        <v>Bottom 20%</v>
      </c>
      <c r="V3048">
        <v>0</v>
      </c>
    </row>
    <row r="3049" spans="1:22" x14ac:dyDescent="0.25">
      <c r="A3049" s="26">
        <v>7579</v>
      </c>
      <c r="B3049" s="96" t="s">
        <v>3205</v>
      </c>
      <c r="C3049">
        <v>24251101</v>
      </c>
      <c r="D3049" t="s">
        <v>289</v>
      </c>
      <c r="E3049">
        <v>2927.8178504911798</v>
      </c>
      <c r="F3049">
        <f t="shared" si="353"/>
        <v>1.81965062180931</v>
      </c>
      <c r="G3049" s="27">
        <v>25</v>
      </c>
      <c r="H3049">
        <f t="shared" si="354"/>
        <v>1.5385440422229635E-4</v>
      </c>
      <c r="I3049">
        <f t="shared" si="355"/>
        <v>2.799612623112025E-4</v>
      </c>
      <c r="J3049" s="99">
        <v>1.1198450492448101E-5</v>
      </c>
      <c r="K3049" s="98">
        <v>3048</v>
      </c>
      <c r="L3049">
        <f t="shared" si="356"/>
        <v>25679.026287321063</v>
      </c>
      <c r="M3049">
        <f t="shared" si="357"/>
        <v>8.7739538274423698E-2</v>
      </c>
      <c r="N3049" t="e">
        <f t="shared" si="358"/>
        <v>#N/A</v>
      </c>
      <c r="O3049" t="str">
        <f t="shared" si="359"/>
        <v>NA</v>
      </c>
      <c r="P3049" t="e">
        <v>#N/A</v>
      </c>
      <c r="Q3049" t="e">
        <v>#N/A</v>
      </c>
      <c r="R3049" t="str" cm="1">
        <f t="array" ref="R3049">INDEX($U$2:$U$6,ROUNDUP(K3049/$T$2,0))</f>
        <v>Bottom 20%</v>
      </c>
      <c r="V3049">
        <v>0</v>
      </c>
    </row>
    <row r="3050" spans="1:22" x14ac:dyDescent="0.25">
      <c r="A3050" s="26">
        <v>4426</v>
      </c>
      <c r="B3050" s="96" t="s">
        <v>1635</v>
      </c>
      <c r="C3050">
        <v>153651103</v>
      </c>
      <c r="D3050" t="s">
        <v>487</v>
      </c>
      <c r="E3050">
        <v>2987.7950369945502</v>
      </c>
      <c r="F3050">
        <f t="shared" si="353"/>
        <v>1.8569266855155688</v>
      </c>
      <c r="G3050" s="27">
        <v>32</v>
      </c>
      <c r="H3050">
        <f t="shared" si="354"/>
        <v>1.8764906573898193E-4</v>
      </c>
      <c r="I3050">
        <f t="shared" si="355"/>
        <v>3.484505576827808E-4</v>
      </c>
      <c r="J3050" s="99">
        <v>1.08890799275869E-5</v>
      </c>
      <c r="K3050" s="98">
        <v>3049</v>
      </c>
      <c r="L3050">
        <f t="shared" si="356"/>
        <v>25680.883214006579</v>
      </c>
      <c r="M3050">
        <f t="shared" si="357"/>
        <v>8.7391087716740923E-2</v>
      </c>
      <c r="N3050" t="e">
        <f t="shared" si="358"/>
        <v>#N/A</v>
      </c>
      <c r="O3050" t="str">
        <f t="shared" si="359"/>
        <v>NA</v>
      </c>
      <c r="P3050" t="e">
        <v>#N/A</v>
      </c>
      <c r="Q3050" t="e">
        <v>#N/A</v>
      </c>
      <c r="R3050" t="str" cm="1">
        <f t="array" ref="R3050">INDEX($U$2:$U$6,ROUNDUP(K3050/$T$2,0))</f>
        <v>Bottom 20%</v>
      </c>
      <c r="V3050">
        <v>0</v>
      </c>
    </row>
    <row r="3051" spans="1:22" x14ac:dyDescent="0.25">
      <c r="A3051" s="26">
        <v>3276</v>
      </c>
      <c r="B3051" s="96" t="s">
        <v>171</v>
      </c>
      <c r="C3051">
        <v>83622103</v>
      </c>
      <c r="D3051" t="s">
        <v>2085</v>
      </c>
      <c r="E3051">
        <v>9098.3131910291995</v>
      </c>
      <c r="F3051">
        <f t="shared" si="353"/>
        <v>5.6546384033742694</v>
      </c>
      <c r="G3051" s="27">
        <v>112</v>
      </c>
      <c r="H3051">
        <f t="shared" si="354"/>
        <v>2.1492285594152037E-4</v>
      </c>
      <c r="I3051">
        <f t="shared" si="355"/>
        <v>1.2153110349697968E-3</v>
      </c>
      <c r="J3051" s="99">
        <v>1.08509913836589E-5</v>
      </c>
      <c r="K3051" s="98">
        <v>3050</v>
      </c>
      <c r="L3051">
        <f t="shared" si="356"/>
        <v>25686.537852409954</v>
      </c>
      <c r="M3051">
        <f t="shared" si="357"/>
        <v>8.6175776681771121E-2</v>
      </c>
      <c r="N3051">
        <f t="shared" si="358"/>
        <v>8.6175776681771121E-2</v>
      </c>
      <c r="O3051" t="str">
        <f t="shared" si="359"/>
        <v>CAMP EVERS 210310946</v>
      </c>
      <c r="P3051" t="e">
        <v>#N/A</v>
      </c>
      <c r="Q3051" t="e">
        <v>#N/A</v>
      </c>
      <c r="R3051" t="str" cm="1">
        <f t="array" ref="R3051">INDEX($U$2:$U$6,ROUNDUP(K3051/$T$2,0))</f>
        <v>Bottom 20%</v>
      </c>
      <c r="V3051">
        <v>0</v>
      </c>
    </row>
    <row r="3052" spans="1:22" x14ac:dyDescent="0.25">
      <c r="A3052" s="26">
        <v>4220</v>
      </c>
      <c r="B3052" s="96" t="s">
        <v>3344</v>
      </c>
      <c r="C3052">
        <v>12541104</v>
      </c>
      <c r="D3052" t="s">
        <v>3221</v>
      </c>
      <c r="E3052">
        <v>4637.14959287704</v>
      </c>
      <c r="F3052">
        <f t="shared" si="353"/>
        <v>2.8820072050199128</v>
      </c>
      <c r="G3052" s="27">
        <v>35</v>
      </c>
      <c r="H3052">
        <f t="shared" si="354"/>
        <v>1.3165086750222541E-4</v>
      </c>
      <c r="I3052">
        <f t="shared" si="355"/>
        <v>3.794187486885355E-4</v>
      </c>
      <c r="J3052" s="99">
        <v>1.08405356768153E-5</v>
      </c>
      <c r="K3052" s="98">
        <v>3051</v>
      </c>
      <c r="L3052">
        <f t="shared" si="356"/>
        <v>25689.419859614973</v>
      </c>
      <c r="M3052">
        <f t="shared" si="357"/>
        <v>8.5796357933082587E-2</v>
      </c>
      <c r="N3052" t="e">
        <f t="shared" si="358"/>
        <v>#N/A</v>
      </c>
      <c r="O3052" t="str">
        <f t="shared" si="359"/>
        <v>NA</v>
      </c>
      <c r="P3052" t="e">
        <v>#N/A</v>
      </c>
      <c r="Q3052" t="e">
        <v>#N/A</v>
      </c>
      <c r="R3052" t="str" cm="1">
        <f t="array" ref="R3052">INDEX($U$2:$U$6,ROUNDUP(K3052/$T$2,0))</f>
        <v>Bottom 20%</v>
      </c>
      <c r="V3052">
        <v>0</v>
      </c>
    </row>
    <row r="3053" spans="1:22" x14ac:dyDescent="0.25">
      <c r="A3053" s="26">
        <v>3032</v>
      </c>
      <c r="B3053" s="96" t="s">
        <v>3222</v>
      </c>
      <c r="C3053">
        <v>12541104</v>
      </c>
      <c r="D3053" t="s">
        <v>3221</v>
      </c>
      <c r="E3053">
        <v>4382.4987655769</v>
      </c>
      <c r="F3053">
        <f t="shared" si="353"/>
        <v>2.7237406871205097</v>
      </c>
      <c r="G3053" s="27">
        <v>46</v>
      </c>
      <c r="H3053">
        <f t="shared" si="354"/>
        <v>1.8263210734715198E-4</v>
      </c>
      <c r="I3053">
        <f t="shared" si="355"/>
        <v>4.9744250155599841E-4</v>
      </c>
      <c r="J3053" s="99">
        <v>1.08139674251304E-5</v>
      </c>
      <c r="K3053" s="98">
        <v>3052</v>
      </c>
      <c r="L3053">
        <f t="shared" si="356"/>
        <v>25692.143600302094</v>
      </c>
      <c r="M3053">
        <f t="shared" si="357"/>
        <v>8.5298915431526595E-2</v>
      </c>
      <c r="N3053" t="e">
        <f t="shared" si="358"/>
        <v>#N/A</v>
      </c>
      <c r="O3053" t="str">
        <f t="shared" si="359"/>
        <v>NA</v>
      </c>
      <c r="P3053" t="e">
        <v>#N/A</v>
      </c>
      <c r="Q3053" t="e">
        <v>#N/A</v>
      </c>
      <c r="R3053" t="str" cm="1">
        <f t="array" ref="R3053">INDEX($U$2:$U$6,ROUNDUP(K3053/$T$2,0))</f>
        <v>Bottom 20%</v>
      </c>
      <c r="V3053">
        <v>0</v>
      </c>
    </row>
    <row r="3054" spans="1:22" x14ac:dyDescent="0.25">
      <c r="A3054" s="26">
        <v>3352</v>
      </c>
      <c r="B3054" s="96" t="s">
        <v>3230</v>
      </c>
      <c r="C3054">
        <v>12541104</v>
      </c>
      <c r="D3054" t="s">
        <v>3221</v>
      </c>
      <c r="E3054">
        <v>6467.1641792548198</v>
      </c>
      <c r="F3054">
        <f t="shared" si="353"/>
        <v>4.0193686633031822</v>
      </c>
      <c r="G3054" s="27">
        <v>48</v>
      </c>
      <c r="H3054">
        <f t="shared" si="354"/>
        <v>1.2814201540717717E-4</v>
      </c>
      <c r="I3054">
        <f t="shared" si="355"/>
        <v>5.1505000118012151E-4</v>
      </c>
      <c r="J3054" s="99">
        <v>1.0730208357919199E-5</v>
      </c>
      <c r="K3054" s="98">
        <v>3053</v>
      </c>
      <c r="L3054">
        <f t="shared" si="356"/>
        <v>25696.162968965396</v>
      </c>
      <c r="M3054">
        <f t="shared" si="357"/>
        <v>8.4783865430346467E-2</v>
      </c>
      <c r="N3054" t="e">
        <f t="shared" si="358"/>
        <v>#N/A</v>
      </c>
      <c r="O3054" t="str">
        <f t="shared" si="359"/>
        <v>NA</v>
      </c>
      <c r="P3054" t="e">
        <v>#N/A</v>
      </c>
      <c r="Q3054" t="e">
        <v>#N/A</v>
      </c>
      <c r="R3054" t="str" cm="1">
        <f t="array" ref="R3054">INDEX($U$2:$U$6,ROUNDUP(K3054/$T$2,0))</f>
        <v>Bottom 20%</v>
      </c>
      <c r="V3054">
        <v>0.72159090909090906</v>
      </c>
    </row>
    <row r="3055" spans="1:22" x14ac:dyDescent="0.25">
      <c r="A3055" s="26">
        <v>9828</v>
      </c>
      <c r="B3055" s="96" t="s">
        <v>5292</v>
      </c>
      <c r="C3055">
        <v>152101102</v>
      </c>
      <c r="D3055" t="s">
        <v>617</v>
      </c>
      <c r="E3055">
        <v>31.189663899521801</v>
      </c>
      <c r="F3055">
        <f t="shared" si="353"/>
        <v>1.9384502112816532E-2</v>
      </c>
      <c r="G3055" s="27">
        <v>1</v>
      </c>
      <c r="H3055">
        <f t="shared" si="354"/>
        <v>5.5316773947430441E-4</v>
      </c>
      <c r="I3055">
        <f t="shared" si="355"/>
        <v>1.0722881214581599E-5</v>
      </c>
      <c r="J3055" s="99">
        <v>1.0722881214581599E-5</v>
      </c>
      <c r="K3055" s="98">
        <v>3054</v>
      </c>
      <c r="L3055">
        <f t="shared" si="356"/>
        <v>25696.18235346751</v>
      </c>
      <c r="M3055">
        <f t="shared" si="357"/>
        <v>8.4773142549131889E-2</v>
      </c>
      <c r="N3055" t="e">
        <f t="shared" si="358"/>
        <v>#N/A</v>
      </c>
      <c r="O3055" t="str">
        <f t="shared" si="359"/>
        <v>NA</v>
      </c>
      <c r="P3055" t="e">
        <v>#N/A</v>
      </c>
      <c r="Q3055" t="e">
        <v>#N/A</v>
      </c>
      <c r="R3055" t="str" cm="1">
        <f t="array" ref="R3055">INDEX($U$2:$U$6,ROUNDUP(K3055/$T$2,0))</f>
        <v>Bottom 20%</v>
      </c>
      <c r="V3055">
        <v>0</v>
      </c>
    </row>
    <row r="3056" spans="1:22" x14ac:dyDescent="0.25">
      <c r="A3056" s="26">
        <v>9784</v>
      </c>
      <c r="B3056" s="96" t="s">
        <v>5293</v>
      </c>
      <c r="C3056">
        <v>83622104</v>
      </c>
      <c r="D3056" t="s">
        <v>1439</v>
      </c>
      <c r="E3056">
        <v>389.31177955611298</v>
      </c>
      <c r="F3056">
        <f t="shared" si="353"/>
        <v>0.24195884372660845</v>
      </c>
      <c r="G3056" s="27">
        <v>8</v>
      </c>
      <c r="H3056">
        <f t="shared" si="354"/>
        <v>3.5433478268503932E-4</v>
      </c>
      <c r="I3056">
        <f t="shared" si="355"/>
        <v>8.5734434310591196E-5</v>
      </c>
      <c r="J3056" s="99">
        <v>1.07168042888239E-5</v>
      </c>
      <c r="K3056" s="98">
        <v>3055</v>
      </c>
      <c r="L3056">
        <f t="shared" si="356"/>
        <v>25696.424312311236</v>
      </c>
      <c r="M3056">
        <f t="shared" si="357"/>
        <v>8.4687408114821297E-2</v>
      </c>
      <c r="N3056" t="e">
        <f t="shared" si="358"/>
        <v>#N/A</v>
      </c>
      <c r="O3056" t="str">
        <f t="shared" si="359"/>
        <v>NA</v>
      </c>
      <c r="P3056" t="e">
        <v>#N/A</v>
      </c>
      <c r="Q3056" t="e">
        <v>#N/A</v>
      </c>
      <c r="R3056" t="str" cm="1">
        <f t="array" ref="R3056">INDEX($U$2:$U$6,ROUNDUP(K3056/$T$2,0))</f>
        <v>Bottom 20%</v>
      </c>
      <c r="V3056">
        <v>0</v>
      </c>
    </row>
    <row r="3057" spans="1:22" x14ac:dyDescent="0.25">
      <c r="A3057" s="26">
        <v>6309</v>
      </c>
      <c r="B3057" s="96" t="s">
        <v>2726</v>
      </c>
      <c r="C3057">
        <v>42811113</v>
      </c>
      <c r="D3057" t="s">
        <v>1267</v>
      </c>
      <c r="E3057">
        <v>1985.3413707116799</v>
      </c>
      <c r="F3057">
        <f t="shared" si="353"/>
        <v>1.2338976822322436</v>
      </c>
      <c r="G3057" s="27">
        <v>14</v>
      </c>
      <c r="H3057">
        <f t="shared" si="354"/>
        <v>1.2097753121421452E-4</v>
      </c>
      <c r="I3057">
        <f t="shared" si="355"/>
        <v>1.492738953673982E-4</v>
      </c>
      <c r="J3057" s="99">
        <v>1.06624210976713E-5</v>
      </c>
      <c r="K3057" s="98">
        <v>3056</v>
      </c>
      <c r="L3057">
        <f t="shared" si="356"/>
        <v>25697.658209993468</v>
      </c>
      <c r="M3057">
        <f t="shared" si="357"/>
        <v>8.45381342194539E-2</v>
      </c>
      <c r="N3057" t="e">
        <f t="shared" si="358"/>
        <v>#N/A</v>
      </c>
      <c r="O3057" t="str">
        <f t="shared" si="359"/>
        <v>NA</v>
      </c>
      <c r="P3057" t="e">
        <v>#N/A</v>
      </c>
      <c r="Q3057" t="e">
        <v>#N/A</v>
      </c>
      <c r="R3057" t="str" cm="1">
        <f t="array" ref="R3057">INDEX($U$2:$U$6,ROUNDUP(K3057/$T$2,0))</f>
        <v>Bottom 20%</v>
      </c>
      <c r="V3057">
        <v>0</v>
      </c>
    </row>
    <row r="3058" spans="1:22" x14ac:dyDescent="0.25">
      <c r="A3058" s="26">
        <v>10893</v>
      </c>
      <c r="B3058" s="96" t="s">
        <v>5294</v>
      </c>
      <c r="C3058">
        <v>163451702</v>
      </c>
      <c r="D3058" t="s">
        <v>933</v>
      </c>
      <c r="E3058">
        <v>202.44482876285099</v>
      </c>
      <c r="F3058">
        <f t="shared" si="353"/>
        <v>0.1258202789079248</v>
      </c>
      <c r="G3058" s="27">
        <v>2</v>
      </c>
      <c r="H3058">
        <f t="shared" si="354"/>
        <v>1.6769800755401623E-4</v>
      </c>
      <c r="I3058">
        <f t="shared" si="355"/>
        <v>2.1099810082749601E-5</v>
      </c>
      <c r="J3058" s="99">
        <v>1.0549905041374801E-5</v>
      </c>
      <c r="K3058" s="98">
        <v>3057</v>
      </c>
      <c r="L3058">
        <f t="shared" si="356"/>
        <v>25697.784030272374</v>
      </c>
      <c r="M3058">
        <f t="shared" si="357"/>
        <v>8.4517034409371153E-2</v>
      </c>
      <c r="N3058" t="e">
        <f t="shared" si="358"/>
        <v>#N/A</v>
      </c>
      <c r="O3058" t="str">
        <f t="shared" si="359"/>
        <v>NA</v>
      </c>
      <c r="P3058" t="e">
        <v>#N/A</v>
      </c>
      <c r="Q3058" t="e">
        <v>#N/A</v>
      </c>
      <c r="R3058" t="str" cm="1">
        <f t="array" ref="R3058">INDEX($U$2:$U$6,ROUNDUP(K3058/$T$2,0))</f>
        <v>Bottom 20%</v>
      </c>
      <c r="V3058">
        <v>0</v>
      </c>
    </row>
    <row r="3059" spans="1:22" x14ac:dyDescent="0.25">
      <c r="A3059" s="26">
        <v>4614</v>
      </c>
      <c r="B3059" s="96" t="s">
        <v>3077</v>
      </c>
      <c r="C3059">
        <v>42011108</v>
      </c>
      <c r="D3059" t="s">
        <v>990</v>
      </c>
      <c r="E3059">
        <v>6311.2480471233002</v>
      </c>
      <c r="F3059">
        <f t="shared" si="353"/>
        <v>3.9224661573171535</v>
      </c>
      <c r="G3059" s="27">
        <v>57</v>
      </c>
      <c r="H3059">
        <f t="shared" si="354"/>
        <v>1.5300547569117238E-4</v>
      </c>
      <c r="I3059">
        <f t="shared" si="355"/>
        <v>6.0015880028283604E-4</v>
      </c>
      <c r="J3059" s="99">
        <v>1.0529101759348E-5</v>
      </c>
      <c r="K3059" s="98">
        <v>3058</v>
      </c>
      <c r="L3059">
        <f t="shared" si="356"/>
        <v>25701.706496429691</v>
      </c>
      <c r="M3059">
        <f t="shared" si="357"/>
        <v>8.3916875609088323E-2</v>
      </c>
      <c r="N3059" t="e">
        <f t="shared" si="358"/>
        <v>#N/A</v>
      </c>
      <c r="O3059" t="str">
        <f t="shared" si="359"/>
        <v>NA</v>
      </c>
      <c r="P3059" t="e">
        <v>#N/A</v>
      </c>
      <c r="Q3059" t="e">
        <v>#N/A</v>
      </c>
      <c r="R3059" t="str" cm="1">
        <f t="array" ref="R3059">INDEX($U$2:$U$6,ROUNDUP(K3059/$T$2,0))</f>
        <v>Bottom 20%</v>
      </c>
      <c r="V3059">
        <v>0</v>
      </c>
    </row>
    <row r="3060" spans="1:22" x14ac:dyDescent="0.25">
      <c r="A3060" s="26">
        <v>9095</v>
      </c>
      <c r="B3060" s="96" t="s">
        <v>5295</v>
      </c>
      <c r="C3060">
        <v>83182107</v>
      </c>
      <c r="D3060" t="s">
        <v>1313</v>
      </c>
      <c r="E3060">
        <v>401.67280756749602</v>
      </c>
      <c r="F3060">
        <f t="shared" si="353"/>
        <v>0.24964127257147048</v>
      </c>
      <c r="G3060" s="27">
        <v>5</v>
      </c>
      <c r="H3060">
        <f t="shared" si="354"/>
        <v>2.0949884865095983E-4</v>
      </c>
      <c r="I3060">
        <f t="shared" si="355"/>
        <v>5.2299559179483501E-5</v>
      </c>
      <c r="J3060" s="99">
        <v>1.04599118358967E-5</v>
      </c>
      <c r="K3060" s="98">
        <v>3059</v>
      </c>
      <c r="L3060">
        <f t="shared" si="356"/>
        <v>25701.956137702262</v>
      </c>
      <c r="M3060">
        <f t="shared" si="357"/>
        <v>8.3864576049908837E-2</v>
      </c>
      <c r="N3060" t="e">
        <f t="shared" si="358"/>
        <v>#N/A</v>
      </c>
      <c r="O3060" t="str">
        <f t="shared" si="359"/>
        <v>NA</v>
      </c>
      <c r="P3060" t="e">
        <v>#N/A</v>
      </c>
      <c r="Q3060" t="e">
        <v>#N/A</v>
      </c>
      <c r="R3060" t="str" cm="1">
        <f t="array" ref="R3060">INDEX($U$2:$U$6,ROUNDUP(K3060/$T$2,0))</f>
        <v>Bottom 20%</v>
      </c>
      <c r="V3060">
        <v>0</v>
      </c>
    </row>
    <row r="3061" spans="1:22" x14ac:dyDescent="0.25">
      <c r="A3061" s="26">
        <v>8911</v>
      </c>
      <c r="B3061" s="96" t="s">
        <v>5296</v>
      </c>
      <c r="C3061">
        <v>83622106</v>
      </c>
      <c r="D3061" t="s">
        <v>974</v>
      </c>
      <c r="E3061">
        <v>1101.4531690177</v>
      </c>
      <c r="F3061">
        <f t="shared" si="353"/>
        <v>0.68455759416886264</v>
      </c>
      <c r="G3061" s="27">
        <v>37</v>
      </c>
      <c r="H3061">
        <f t="shared" si="354"/>
        <v>5.61935858232231E-4</v>
      </c>
      <c r="I3061">
        <f t="shared" si="355"/>
        <v>3.8467745918867113E-4</v>
      </c>
      <c r="J3061" s="99">
        <v>1.03966880861803E-5</v>
      </c>
      <c r="K3061" s="98">
        <v>3060</v>
      </c>
      <c r="L3061">
        <f t="shared" si="356"/>
        <v>25702.640695296432</v>
      </c>
      <c r="M3061">
        <f t="shared" si="357"/>
        <v>8.3479898590720164E-2</v>
      </c>
      <c r="N3061" t="e">
        <f t="shared" si="358"/>
        <v>#N/A</v>
      </c>
      <c r="O3061" t="str">
        <f t="shared" si="359"/>
        <v>NA</v>
      </c>
      <c r="P3061" t="e">
        <v>#N/A</v>
      </c>
      <c r="Q3061" t="e">
        <v>#N/A</v>
      </c>
      <c r="R3061" t="str" cm="1">
        <f t="array" ref="R3061">INDEX($U$2:$U$6,ROUNDUP(K3061/$T$2,0))</f>
        <v>Bottom 20%</v>
      </c>
      <c r="V3061">
        <v>0</v>
      </c>
    </row>
    <row r="3062" spans="1:22" x14ac:dyDescent="0.25">
      <c r="A3062" s="26">
        <v>10545</v>
      </c>
      <c r="B3062" s="96" t="s">
        <v>5297</v>
      </c>
      <c r="C3062">
        <v>182611103</v>
      </c>
      <c r="D3062" t="s">
        <v>2234</v>
      </c>
      <c r="E3062">
        <v>98.256309893833006</v>
      </c>
      <c r="F3062">
        <f t="shared" si="353"/>
        <v>6.1066693532525175E-2</v>
      </c>
      <c r="G3062" s="27">
        <v>2</v>
      </c>
      <c r="H3062">
        <f t="shared" si="354"/>
        <v>3.3724575070412518E-4</v>
      </c>
      <c r="I3062">
        <f t="shared" si="355"/>
        <v>2.0594482903395199E-5</v>
      </c>
      <c r="J3062" s="99">
        <v>1.0297241451697599E-5</v>
      </c>
      <c r="K3062" s="98">
        <v>3061</v>
      </c>
      <c r="L3062">
        <f t="shared" si="356"/>
        <v>25702.701761989963</v>
      </c>
      <c r="M3062">
        <f t="shared" si="357"/>
        <v>8.3459304107816767E-2</v>
      </c>
      <c r="N3062" t="e">
        <f t="shared" si="358"/>
        <v>#N/A</v>
      </c>
      <c r="O3062" t="str">
        <f t="shared" si="359"/>
        <v>NA</v>
      </c>
      <c r="P3062" t="e">
        <v>#N/A</v>
      </c>
      <c r="Q3062" t="e">
        <v>#N/A</v>
      </c>
      <c r="R3062" t="str" cm="1">
        <f t="array" ref="R3062">INDEX($U$2:$U$6,ROUNDUP(K3062/$T$2,0))</f>
        <v>Bottom 20%</v>
      </c>
      <c r="V3062">
        <v>0</v>
      </c>
    </row>
    <row r="3063" spans="1:22" x14ac:dyDescent="0.25">
      <c r="A3063" s="26">
        <v>1830</v>
      </c>
      <c r="B3063" s="96" t="s">
        <v>2308</v>
      </c>
      <c r="C3063">
        <v>42151104</v>
      </c>
      <c r="D3063" t="s">
        <v>1535</v>
      </c>
      <c r="E3063">
        <v>10477.871639766699</v>
      </c>
      <c r="F3063">
        <f t="shared" si="353"/>
        <v>6.5120395523720944</v>
      </c>
      <c r="G3063" s="27">
        <v>107</v>
      </c>
      <c r="H3063">
        <f t="shared" si="354"/>
        <v>1.6850210364100819E-4</v>
      </c>
      <c r="I3063">
        <f t="shared" si="355"/>
        <v>1.0972923635681473E-3</v>
      </c>
      <c r="J3063" s="99">
        <v>1.02550688183939E-5</v>
      </c>
      <c r="K3063" s="98">
        <v>3062</v>
      </c>
      <c r="L3063">
        <f t="shared" si="356"/>
        <v>25709.213801542337</v>
      </c>
      <c r="M3063">
        <f t="shared" si="357"/>
        <v>8.236201174424862E-2</v>
      </c>
      <c r="N3063" t="e">
        <f t="shared" si="358"/>
        <v>#N/A</v>
      </c>
      <c r="O3063" t="str">
        <f t="shared" si="359"/>
        <v>NA</v>
      </c>
      <c r="P3063" t="e">
        <v>#N/A</v>
      </c>
      <c r="Q3063" t="e">
        <v>#N/A</v>
      </c>
      <c r="R3063" t="str" cm="1">
        <f t="array" ref="R3063">INDEX($U$2:$U$6,ROUNDUP(K3063/$T$2,0))</f>
        <v>Bottom 20%</v>
      </c>
      <c r="V3063">
        <v>0</v>
      </c>
    </row>
    <row r="3064" spans="1:22" x14ac:dyDescent="0.25">
      <c r="A3064" s="26">
        <v>10656</v>
      </c>
      <c r="B3064" s="96" t="s">
        <v>5298</v>
      </c>
      <c r="C3064">
        <v>163661701</v>
      </c>
      <c r="D3064" t="s">
        <v>1490</v>
      </c>
      <c r="E3064">
        <v>31.156363681287999</v>
      </c>
      <c r="F3064">
        <f t="shared" si="353"/>
        <v>1.9363805892658795E-2</v>
      </c>
      <c r="G3064" s="27">
        <v>2</v>
      </c>
      <c r="H3064">
        <f t="shared" si="354"/>
        <v>1.0573885257063697E-3</v>
      </c>
      <c r="I3064">
        <f t="shared" si="355"/>
        <v>2.04750661649028E-5</v>
      </c>
      <c r="J3064" s="99">
        <v>1.02375330824514E-5</v>
      </c>
      <c r="K3064" s="98">
        <v>3063</v>
      </c>
      <c r="L3064">
        <f t="shared" si="356"/>
        <v>25709.233165348229</v>
      </c>
      <c r="M3064">
        <f t="shared" si="357"/>
        <v>8.2341536678083721E-2</v>
      </c>
      <c r="N3064" t="e">
        <f t="shared" si="358"/>
        <v>#N/A</v>
      </c>
      <c r="O3064" t="str">
        <f t="shared" si="359"/>
        <v>NA</v>
      </c>
      <c r="P3064" t="e">
        <v>#N/A</v>
      </c>
      <c r="Q3064" t="e">
        <v>#N/A</v>
      </c>
      <c r="R3064" t="str" cm="1">
        <f t="array" ref="R3064">INDEX($U$2:$U$6,ROUNDUP(K3064/$T$2,0))</f>
        <v>Bottom 20%</v>
      </c>
      <c r="V3064">
        <v>0</v>
      </c>
    </row>
    <row r="3065" spans="1:22" x14ac:dyDescent="0.25">
      <c r="A3065" s="26">
        <v>7888</v>
      </c>
      <c r="B3065" s="96" t="s">
        <v>2571</v>
      </c>
      <c r="C3065">
        <v>42811112</v>
      </c>
      <c r="D3065" t="s">
        <v>976</v>
      </c>
      <c r="E3065">
        <v>3618.1725168695102</v>
      </c>
      <c r="F3065">
        <f t="shared" si="353"/>
        <v>2.2487088358418337</v>
      </c>
      <c r="G3065" s="27">
        <v>27</v>
      </c>
      <c r="H3065">
        <f t="shared" si="354"/>
        <v>1.2287607755461741E-4</v>
      </c>
      <c r="I3065">
        <f t="shared" si="355"/>
        <v>2.763125213106546E-4</v>
      </c>
      <c r="J3065" s="99">
        <v>1.02337970855798E-5</v>
      </c>
      <c r="K3065" s="98">
        <v>3064</v>
      </c>
      <c r="L3065">
        <f t="shared" si="356"/>
        <v>25711.481874184072</v>
      </c>
      <c r="M3065">
        <f t="shared" si="357"/>
        <v>8.2065224156773073E-2</v>
      </c>
      <c r="N3065" t="e">
        <f t="shared" si="358"/>
        <v>#N/A</v>
      </c>
      <c r="O3065" t="str">
        <f t="shared" si="359"/>
        <v>NA</v>
      </c>
      <c r="P3065" t="e">
        <v>#N/A</v>
      </c>
      <c r="Q3065" t="e">
        <v>#N/A</v>
      </c>
      <c r="R3065" t="str" cm="1">
        <f t="array" ref="R3065">INDEX($U$2:$U$6,ROUNDUP(K3065/$T$2,0))</f>
        <v>Bottom 20%</v>
      </c>
      <c r="V3065">
        <v>0</v>
      </c>
    </row>
    <row r="3066" spans="1:22" x14ac:dyDescent="0.25">
      <c r="A3066" s="26">
        <v>5285</v>
      </c>
      <c r="B3066" s="96" t="s">
        <v>2513</v>
      </c>
      <c r="C3066">
        <v>83622106</v>
      </c>
      <c r="D3066" t="s">
        <v>974</v>
      </c>
      <c r="E3066">
        <v>1400.9701107112</v>
      </c>
      <c r="F3066">
        <f t="shared" si="353"/>
        <v>0.87070858341280299</v>
      </c>
      <c r="G3066" s="27">
        <v>10</v>
      </c>
      <c r="H3066">
        <f t="shared" si="354"/>
        <v>1.1750302886659658E-4</v>
      </c>
      <c r="I3066">
        <f t="shared" si="355"/>
        <v>1.02310895811148E-4</v>
      </c>
      <c r="J3066" s="99">
        <v>1.02310895811148E-5</v>
      </c>
      <c r="K3066" s="98">
        <v>3065</v>
      </c>
      <c r="L3066">
        <f t="shared" si="356"/>
        <v>25712.352582767486</v>
      </c>
      <c r="M3066">
        <f t="shared" si="357"/>
        <v>8.1962913260961931E-2</v>
      </c>
      <c r="N3066" t="e">
        <f t="shared" si="358"/>
        <v>#N/A</v>
      </c>
      <c r="O3066" t="str">
        <f t="shared" si="359"/>
        <v>NA</v>
      </c>
      <c r="P3066" t="e">
        <v>#N/A</v>
      </c>
      <c r="Q3066" t="e">
        <v>#N/A</v>
      </c>
      <c r="R3066" t="str" cm="1">
        <f t="array" ref="R3066">INDEX($U$2:$U$6,ROUNDUP(K3066/$T$2,0))</f>
        <v>Bottom 20%</v>
      </c>
      <c r="V3066">
        <v>0</v>
      </c>
    </row>
    <row r="3067" spans="1:22" x14ac:dyDescent="0.25">
      <c r="A3067" s="26">
        <v>7246</v>
      </c>
      <c r="B3067" s="96" t="s">
        <v>5299</v>
      </c>
      <c r="C3067">
        <v>192341102</v>
      </c>
      <c r="D3067" t="s">
        <v>2172</v>
      </c>
      <c r="E3067">
        <v>1476.87485812876</v>
      </c>
      <c r="F3067">
        <f t="shared" si="353"/>
        <v>0.91788369057101304</v>
      </c>
      <c r="G3067" s="27">
        <v>45</v>
      </c>
      <c r="H3067">
        <f t="shared" si="354"/>
        <v>4.9893360268527366E-4</v>
      </c>
      <c r="I3067">
        <f t="shared" si="355"/>
        <v>4.5796301658265049E-4</v>
      </c>
      <c r="J3067" s="99">
        <v>1.0176955924058899E-5</v>
      </c>
      <c r="K3067" s="98">
        <v>3066</v>
      </c>
      <c r="L3067">
        <f t="shared" si="356"/>
        <v>25713.270466458056</v>
      </c>
      <c r="M3067">
        <f t="shared" si="357"/>
        <v>8.1504950244379287E-2</v>
      </c>
      <c r="N3067" t="e">
        <f t="shared" si="358"/>
        <v>#N/A</v>
      </c>
      <c r="O3067" t="str">
        <f t="shared" si="359"/>
        <v>NA</v>
      </c>
      <c r="P3067" t="e">
        <v>#N/A</v>
      </c>
      <c r="Q3067" t="e">
        <v>#N/A</v>
      </c>
      <c r="R3067" t="str" cm="1">
        <f t="array" ref="R3067">INDEX($U$2:$U$6,ROUNDUP(K3067/$T$2,0))</f>
        <v>Bottom 20%</v>
      </c>
      <c r="V3067">
        <v>0</v>
      </c>
    </row>
    <row r="3068" spans="1:22" x14ac:dyDescent="0.25">
      <c r="A3068" s="26">
        <v>3485</v>
      </c>
      <c r="B3068" s="96" t="s">
        <v>5300</v>
      </c>
      <c r="C3068">
        <v>42011107</v>
      </c>
      <c r="D3068" t="s">
        <v>1261</v>
      </c>
      <c r="E3068">
        <v>7810.3004894983096</v>
      </c>
      <c r="F3068">
        <f t="shared" si="353"/>
        <v>4.8541333060896887</v>
      </c>
      <c r="G3068" s="27">
        <v>107</v>
      </c>
      <c r="H3068">
        <f t="shared" si="354"/>
        <v>2.202042418499207E-4</v>
      </c>
      <c r="I3068">
        <f t="shared" si="355"/>
        <v>1.0689007445059289E-3</v>
      </c>
      <c r="J3068" s="99">
        <v>9.9897265841675593E-6</v>
      </c>
      <c r="K3068" s="98">
        <v>3067</v>
      </c>
      <c r="L3068">
        <f t="shared" si="356"/>
        <v>25718.124599764145</v>
      </c>
      <c r="M3068">
        <f t="shared" si="357"/>
        <v>8.0436049499873361E-2</v>
      </c>
      <c r="N3068" t="e">
        <f t="shared" si="358"/>
        <v>#N/A</v>
      </c>
      <c r="O3068" t="str">
        <f t="shared" si="359"/>
        <v>NA</v>
      </c>
      <c r="P3068" t="e">
        <v>#N/A</v>
      </c>
      <c r="Q3068" t="e">
        <v>#N/A</v>
      </c>
      <c r="R3068" t="str" cm="1">
        <f t="array" ref="R3068">INDEX($U$2:$U$6,ROUNDUP(K3068/$T$2,0))</f>
        <v>Bottom 20%</v>
      </c>
      <c r="V3068">
        <v>0</v>
      </c>
    </row>
    <row r="3069" spans="1:22" x14ac:dyDescent="0.25">
      <c r="A3069" s="26">
        <v>1447</v>
      </c>
      <c r="B3069" s="96" t="s">
        <v>3086</v>
      </c>
      <c r="C3069">
        <v>12101104</v>
      </c>
      <c r="D3069" t="s">
        <v>3085</v>
      </c>
      <c r="E3069">
        <v>6639.5297933991797</v>
      </c>
      <c r="F3069">
        <f t="shared" si="353"/>
        <v>4.1264945888124176</v>
      </c>
      <c r="G3069" s="27">
        <v>49</v>
      </c>
      <c r="H3069">
        <f t="shared" si="354"/>
        <v>1.1836162510266194E-4</v>
      </c>
      <c r="I3069">
        <f t="shared" si="355"/>
        <v>4.8841860550917851E-4</v>
      </c>
      <c r="J3069" s="99">
        <v>9.9677266430444596E-6</v>
      </c>
      <c r="K3069" s="98">
        <v>3068</v>
      </c>
      <c r="L3069">
        <f t="shared" si="356"/>
        <v>25722.251094352956</v>
      </c>
      <c r="M3069">
        <f t="shared" si="357"/>
        <v>7.9947630894364186E-2</v>
      </c>
      <c r="N3069" t="e">
        <f t="shared" si="358"/>
        <v>#N/A</v>
      </c>
      <c r="O3069" t="str">
        <f t="shared" si="359"/>
        <v>NA</v>
      </c>
      <c r="P3069" t="e">
        <v>#N/A</v>
      </c>
      <c r="Q3069" t="e">
        <v>#N/A</v>
      </c>
      <c r="R3069" t="str" cm="1">
        <f t="array" ref="R3069">INDEX($U$2:$U$6,ROUNDUP(K3069/$T$2,0))</f>
        <v>Bottom 20%</v>
      </c>
      <c r="V3069">
        <v>0</v>
      </c>
    </row>
    <row r="3070" spans="1:22" x14ac:dyDescent="0.25">
      <c r="A3070" s="26">
        <v>10822</v>
      </c>
      <c r="B3070" s="96" t="s">
        <v>5301</v>
      </c>
      <c r="C3070">
        <v>152031103</v>
      </c>
      <c r="D3070" t="s">
        <v>334</v>
      </c>
      <c r="E3070">
        <v>191.180610031665</v>
      </c>
      <c r="F3070">
        <f t="shared" si="353"/>
        <v>0.11881952146156929</v>
      </c>
      <c r="G3070" s="27">
        <v>2</v>
      </c>
      <c r="H3070">
        <f t="shared" si="354"/>
        <v>1.6757844787402445E-4</v>
      </c>
      <c r="I3070">
        <f t="shared" si="355"/>
        <v>1.9911590983664119E-5</v>
      </c>
      <c r="J3070" s="99">
        <v>9.9557954918320594E-6</v>
      </c>
      <c r="K3070" s="98">
        <v>3069</v>
      </c>
      <c r="L3070">
        <f t="shared" si="356"/>
        <v>25722.369913874416</v>
      </c>
      <c r="M3070">
        <f t="shared" si="357"/>
        <v>7.9927719303380523E-2</v>
      </c>
      <c r="N3070" t="e">
        <f t="shared" si="358"/>
        <v>#N/A</v>
      </c>
      <c r="O3070" t="str">
        <f t="shared" si="359"/>
        <v>NA</v>
      </c>
      <c r="P3070" t="e">
        <v>#N/A</v>
      </c>
      <c r="Q3070" t="e">
        <v>#N/A</v>
      </c>
      <c r="R3070" t="str" cm="1">
        <f t="array" ref="R3070">INDEX($U$2:$U$6,ROUNDUP(K3070/$T$2,0))</f>
        <v>Bottom 20%</v>
      </c>
      <c r="V3070">
        <v>0</v>
      </c>
    </row>
    <row r="3071" spans="1:22" x14ac:dyDescent="0.25">
      <c r="A3071" s="26">
        <v>3457</v>
      </c>
      <c r="B3071" s="96" t="s">
        <v>5302</v>
      </c>
      <c r="C3071">
        <v>12101101</v>
      </c>
      <c r="D3071" t="s">
        <v>3385</v>
      </c>
      <c r="E3071">
        <v>529.88615504294398</v>
      </c>
      <c r="F3071">
        <f t="shared" si="353"/>
        <v>0.32932638598069858</v>
      </c>
      <c r="G3071" s="27">
        <v>7</v>
      </c>
      <c r="H3071">
        <f t="shared" si="354"/>
        <v>2.0962828505878098E-4</v>
      </c>
      <c r="I3071">
        <f t="shared" si="355"/>
        <v>6.9036125517740008E-5</v>
      </c>
      <c r="J3071" s="99">
        <v>9.86230364539143E-6</v>
      </c>
      <c r="K3071" s="98">
        <v>3070</v>
      </c>
      <c r="L3071">
        <f t="shared" si="356"/>
        <v>25722.699240260397</v>
      </c>
      <c r="M3071">
        <f t="shared" si="357"/>
        <v>7.985868317786278E-2</v>
      </c>
      <c r="N3071" t="e">
        <f t="shared" si="358"/>
        <v>#N/A</v>
      </c>
      <c r="O3071" t="str">
        <f t="shared" si="359"/>
        <v>NA</v>
      </c>
      <c r="P3071" t="e">
        <v>#N/A</v>
      </c>
      <c r="Q3071" t="e">
        <v>#N/A</v>
      </c>
      <c r="R3071" t="str" cm="1">
        <f t="array" ref="R3071">INDEX($U$2:$U$6,ROUNDUP(K3071/$T$2,0))</f>
        <v>Bottom 20%</v>
      </c>
      <c r="V3071">
        <v>0</v>
      </c>
    </row>
    <row r="3072" spans="1:22" x14ac:dyDescent="0.25">
      <c r="A3072" s="26">
        <v>3129</v>
      </c>
      <c r="B3072" s="96" t="s">
        <v>5303</v>
      </c>
      <c r="C3072">
        <v>102971109</v>
      </c>
      <c r="D3072" t="s">
        <v>2507</v>
      </c>
      <c r="E3072">
        <v>271.15113908191</v>
      </c>
      <c r="F3072">
        <f t="shared" si="353"/>
        <v>0.1685215283293412</v>
      </c>
      <c r="G3072" s="27">
        <v>108</v>
      </c>
      <c r="H3072">
        <f t="shared" si="354"/>
        <v>6.3092157659339655E-3</v>
      </c>
      <c r="I3072">
        <f t="shared" si="355"/>
        <v>1.0632386834347669E-3</v>
      </c>
      <c r="J3072" s="99">
        <v>9.84480262439599E-6</v>
      </c>
      <c r="K3072" s="98">
        <v>3071</v>
      </c>
      <c r="L3072">
        <f t="shared" si="356"/>
        <v>25722.867761788726</v>
      </c>
      <c r="M3072">
        <f t="shared" si="357"/>
        <v>7.8795444494428019E-2</v>
      </c>
      <c r="N3072" t="e">
        <f t="shared" si="358"/>
        <v>#N/A</v>
      </c>
      <c r="O3072" t="str">
        <f t="shared" si="359"/>
        <v>NA</v>
      </c>
      <c r="P3072" t="e">
        <v>#N/A</v>
      </c>
      <c r="Q3072" t="e">
        <v>#N/A</v>
      </c>
      <c r="R3072" t="str" cm="1">
        <f t="array" ref="R3072">INDEX($U$2:$U$6,ROUNDUP(K3072/$T$2,0))</f>
        <v>Bottom 20%</v>
      </c>
      <c r="V3072">
        <v>0</v>
      </c>
    </row>
    <row r="3073" spans="1:22" x14ac:dyDescent="0.25">
      <c r="A3073" s="26">
        <v>2013</v>
      </c>
      <c r="B3073" s="96" t="s">
        <v>2048</v>
      </c>
      <c r="C3073">
        <v>153652108</v>
      </c>
      <c r="D3073" t="s">
        <v>623</v>
      </c>
      <c r="E3073">
        <v>594.11887175539903</v>
      </c>
      <c r="F3073">
        <f t="shared" si="353"/>
        <v>0.36924727890329334</v>
      </c>
      <c r="G3073" s="27">
        <v>68</v>
      </c>
      <c r="H3073">
        <f t="shared" si="354"/>
        <v>1.8119348094509065E-3</v>
      </c>
      <c r="I3073">
        <f t="shared" si="355"/>
        <v>6.6905199793990458E-4</v>
      </c>
      <c r="J3073" s="99">
        <v>9.8389999697044794E-6</v>
      </c>
      <c r="K3073" s="98">
        <v>3072</v>
      </c>
      <c r="L3073">
        <f t="shared" si="356"/>
        <v>25723.23700906763</v>
      </c>
      <c r="M3073">
        <f t="shared" si="357"/>
        <v>7.8126392496488117E-2</v>
      </c>
      <c r="N3073" t="e">
        <f t="shared" si="358"/>
        <v>#N/A</v>
      </c>
      <c r="O3073" t="str">
        <f t="shared" si="359"/>
        <v>NA</v>
      </c>
      <c r="P3073" t="e">
        <v>#N/A</v>
      </c>
      <c r="Q3073" t="e">
        <v>#N/A</v>
      </c>
      <c r="R3073" t="str" cm="1">
        <f t="array" ref="R3073">INDEX($U$2:$U$6,ROUNDUP(K3073/$T$2,0))</f>
        <v>Bottom 20%</v>
      </c>
      <c r="V3073">
        <v>0</v>
      </c>
    </row>
    <row r="3074" spans="1:22" x14ac:dyDescent="0.25">
      <c r="A3074" s="26">
        <v>4677</v>
      </c>
      <c r="B3074" s="96" t="s">
        <v>5304</v>
      </c>
      <c r="C3074">
        <v>43141101</v>
      </c>
      <c r="D3074" t="s">
        <v>213</v>
      </c>
      <c r="E3074">
        <v>861.70567040211199</v>
      </c>
      <c r="F3074">
        <f t="shared" si="353"/>
        <v>0.53555355525302173</v>
      </c>
      <c r="G3074" s="27">
        <v>15</v>
      </c>
      <c r="H3074">
        <f t="shared" si="354"/>
        <v>2.7081262246907037E-4</v>
      </c>
      <c r="I3074">
        <f t="shared" si="355"/>
        <v>1.4503466277070498E-4</v>
      </c>
      <c r="J3074" s="99">
        <v>9.6689775180469994E-6</v>
      </c>
      <c r="K3074" s="98">
        <v>3073</v>
      </c>
      <c r="L3074">
        <f t="shared" si="356"/>
        <v>25723.772562622882</v>
      </c>
      <c r="M3074">
        <f t="shared" si="357"/>
        <v>7.7981357833717416E-2</v>
      </c>
      <c r="N3074" t="e">
        <f t="shared" si="358"/>
        <v>#N/A</v>
      </c>
      <c r="O3074" t="str">
        <f t="shared" si="359"/>
        <v>NA</v>
      </c>
      <c r="P3074" t="e">
        <v>#N/A</v>
      </c>
      <c r="Q3074" t="e">
        <v>#N/A</v>
      </c>
      <c r="R3074" t="str" cm="1">
        <f t="array" ref="R3074">INDEX($U$2:$U$6,ROUNDUP(K3074/$T$2,0))</f>
        <v>Bottom 20%</v>
      </c>
      <c r="V3074">
        <v>0</v>
      </c>
    </row>
    <row r="3075" spans="1:22" x14ac:dyDescent="0.25">
      <c r="A3075" s="26">
        <v>3638</v>
      </c>
      <c r="B3075" s="96" t="s">
        <v>5305</v>
      </c>
      <c r="C3075">
        <v>24251104</v>
      </c>
      <c r="D3075" t="s">
        <v>2254</v>
      </c>
      <c r="E3075">
        <v>167.71953613119999</v>
      </c>
      <c r="F3075">
        <f t="shared" ref="F3075:F3138" si="360">E3075/1609</f>
        <v>0.10423836925494095</v>
      </c>
      <c r="G3075" s="27">
        <v>114</v>
      </c>
      <c r="H3075">
        <f t="shared" ref="H3075:H3138" si="361">I3075/F3075</f>
        <v>1.0568169971574573E-2</v>
      </c>
      <c r="I3075">
        <f t="shared" ref="I3075:I3138" si="362">IFERROR(J3075*G3075,0)</f>
        <v>1.1016088038459692E-3</v>
      </c>
      <c r="J3075" s="99">
        <v>9.6632351214558696E-6</v>
      </c>
      <c r="K3075" s="98">
        <v>3074</v>
      </c>
      <c r="L3075">
        <f t="shared" ref="L3075:L3138" si="363">L3074+F3075</f>
        <v>25723.876800992137</v>
      </c>
      <c r="M3075">
        <f t="shared" ref="M3075:M3138" si="364">M3074-I3075</f>
        <v>7.687974902987145E-2</v>
      </c>
      <c r="N3075" t="e">
        <f t="shared" ref="N3075:N3138" si="365">IF(B3075=O3075,M3075,NA())</f>
        <v>#N/A</v>
      </c>
      <c r="O3075" t="str">
        <f t="shared" ref="O3075:O3138" si="366">IFERROR(VLOOKUP(B3075,$AE$2:$AE$420,1,FALSE),"NA")</f>
        <v>NA</v>
      </c>
      <c r="P3075" t="e">
        <v>#N/A</v>
      </c>
      <c r="Q3075" t="e">
        <v>#N/A</v>
      </c>
      <c r="R3075" t="str" cm="1">
        <f t="array" ref="R3075">INDEX($U$2:$U$6,ROUNDUP(K3075/$T$2,0))</f>
        <v>Bottom 20%</v>
      </c>
      <c r="V3075">
        <v>0</v>
      </c>
    </row>
    <row r="3076" spans="1:22" x14ac:dyDescent="0.25">
      <c r="A3076" s="26">
        <v>8277</v>
      </c>
      <c r="B3076" s="96" t="s">
        <v>5306</v>
      </c>
      <c r="C3076">
        <v>42811113</v>
      </c>
      <c r="D3076" t="s">
        <v>1267</v>
      </c>
      <c r="E3076">
        <v>844.32605672808995</v>
      </c>
      <c r="F3076">
        <f t="shared" si="360"/>
        <v>0.52475205514486634</v>
      </c>
      <c r="G3076" s="27">
        <v>8</v>
      </c>
      <c r="H3076">
        <f t="shared" si="361"/>
        <v>1.4672228296464028E-4</v>
      </c>
      <c r="I3076">
        <f t="shared" si="362"/>
        <v>7.6992819521241597E-5</v>
      </c>
      <c r="J3076" s="99">
        <v>9.6241024401551996E-6</v>
      </c>
      <c r="K3076" s="98">
        <v>3075</v>
      </c>
      <c r="L3076">
        <f t="shared" si="363"/>
        <v>25724.401553047283</v>
      </c>
      <c r="M3076">
        <f t="shared" si="364"/>
        <v>7.6802756210350209E-2</v>
      </c>
      <c r="N3076" t="e">
        <f t="shared" si="365"/>
        <v>#N/A</v>
      </c>
      <c r="O3076" t="str">
        <f t="shared" si="366"/>
        <v>NA</v>
      </c>
      <c r="P3076" t="e">
        <v>#N/A</v>
      </c>
      <c r="Q3076" t="e">
        <v>#N/A</v>
      </c>
      <c r="R3076" t="str" cm="1">
        <f t="array" ref="R3076">INDEX($U$2:$U$6,ROUNDUP(K3076/$T$2,0))</f>
        <v>Bottom 20%</v>
      </c>
      <c r="V3076">
        <v>0</v>
      </c>
    </row>
    <row r="3077" spans="1:22" x14ac:dyDescent="0.25">
      <c r="A3077" s="26">
        <v>854</v>
      </c>
      <c r="B3077" s="96" t="s">
        <v>5307</v>
      </c>
      <c r="C3077">
        <v>153651104</v>
      </c>
      <c r="D3077" t="s">
        <v>1084</v>
      </c>
      <c r="E3077">
        <v>1129.2677066660999</v>
      </c>
      <c r="F3077">
        <f t="shared" si="360"/>
        <v>0.701844441681852</v>
      </c>
      <c r="G3077" s="27">
        <v>32</v>
      </c>
      <c r="H3077">
        <f t="shared" si="361"/>
        <v>4.3622009247818388E-4</v>
      </c>
      <c r="I3077">
        <f t="shared" si="362"/>
        <v>3.0615864725575681E-4</v>
      </c>
      <c r="J3077" s="99">
        <v>9.5674577267424003E-6</v>
      </c>
      <c r="K3077" s="98">
        <v>3076</v>
      </c>
      <c r="L3077">
        <f t="shared" si="363"/>
        <v>25725.103397488965</v>
      </c>
      <c r="M3077">
        <f t="shared" si="364"/>
        <v>7.6496597563094446E-2</v>
      </c>
      <c r="N3077" t="e">
        <f t="shared" si="365"/>
        <v>#N/A</v>
      </c>
      <c r="O3077" t="str">
        <f t="shared" si="366"/>
        <v>NA</v>
      </c>
      <c r="P3077" t="e">
        <v>#N/A</v>
      </c>
      <c r="Q3077" t="e">
        <v>#N/A</v>
      </c>
      <c r="R3077" t="str" cm="1">
        <f t="array" ref="R3077">INDEX($U$2:$U$6,ROUNDUP(K3077/$T$2,0))</f>
        <v>Bottom 20%</v>
      </c>
      <c r="V3077">
        <v>0</v>
      </c>
    </row>
    <row r="3078" spans="1:22" x14ac:dyDescent="0.25">
      <c r="A3078" s="26">
        <v>6660</v>
      </c>
      <c r="B3078" s="96" t="s">
        <v>3101</v>
      </c>
      <c r="C3078">
        <v>152241102</v>
      </c>
      <c r="D3078" t="s">
        <v>2434</v>
      </c>
      <c r="E3078">
        <v>5155.4944213009203</v>
      </c>
      <c r="F3078">
        <f t="shared" si="360"/>
        <v>3.2041606098824862</v>
      </c>
      <c r="G3078" s="27">
        <v>39</v>
      </c>
      <c r="H3078">
        <f t="shared" si="361"/>
        <v>1.1603014901793234E-4</v>
      </c>
      <c r="I3078">
        <f t="shared" si="362"/>
        <v>3.7177923304205384E-4</v>
      </c>
      <c r="J3078" s="99">
        <v>9.5328008472321504E-6</v>
      </c>
      <c r="K3078" s="98">
        <v>3077</v>
      </c>
      <c r="L3078">
        <f t="shared" si="363"/>
        <v>25728.307558098848</v>
      </c>
      <c r="M3078">
        <f t="shared" si="364"/>
        <v>7.6124818330052385E-2</v>
      </c>
      <c r="N3078" t="e">
        <f t="shared" si="365"/>
        <v>#N/A</v>
      </c>
      <c r="O3078" t="str">
        <f t="shared" si="366"/>
        <v>NA</v>
      </c>
      <c r="P3078" t="e">
        <v>#N/A</v>
      </c>
      <c r="Q3078" t="e">
        <v>#N/A</v>
      </c>
      <c r="R3078" t="str" cm="1">
        <f t="array" ref="R3078">INDEX($U$2:$U$6,ROUNDUP(K3078/$T$2,0))</f>
        <v>Bottom 20%</v>
      </c>
      <c r="V3078">
        <v>0</v>
      </c>
    </row>
    <row r="3079" spans="1:22" x14ac:dyDescent="0.25">
      <c r="A3079" s="26">
        <v>10561</v>
      </c>
      <c r="B3079" s="96" t="s">
        <v>5308</v>
      </c>
      <c r="C3079">
        <v>43081101</v>
      </c>
      <c r="D3079" t="s">
        <v>1863</v>
      </c>
      <c r="E3079">
        <v>35.381507119560098</v>
      </c>
      <c r="F3079">
        <f t="shared" si="360"/>
        <v>2.1989749608179055E-2</v>
      </c>
      <c r="G3079" s="27">
        <v>1</v>
      </c>
      <c r="H3079">
        <f t="shared" si="361"/>
        <v>4.317973580641071E-4</v>
      </c>
      <c r="I3079">
        <f t="shared" si="362"/>
        <v>9.4951157853029506E-6</v>
      </c>
      <c r="J3079" s="99">
        <v>9.4951157853029506E-6</v>
      </c>
      <c r="K3079" s="98">
        <v>3078</v>
      </c>
      <c r="L3079">
        <f t="shared" si="363"/>
        <v>25728.329547848458</v>
      </c>
      <c r="M3079">
        <f t="shared" si="364"/>
        <v>7.6115323214267089E-2</v>
      </c>
      <c r="N3079" t="e">
        <f t="shared" si="365"/>
        <v>#N/A</v>
      </c>
      <c r="O3079" t="str">
        <f t="shared" si="366"/>
        <v>NA</v>
      </c>
      <c r="P3079" t="e">
        <v>#N/A</v>
      </c>
      <c r="Q3079" t="e">
        <v>#N/A</v>
      </c>
      <c r="R3079" t="str" cm="1">
        <f t="array" ref="R3079">INDEX($U$2:$U$6,ROUNDUP(K3079/$T$2,0))</f>
        <v>Bottom 20%</v>
      </c>
      <c r="V3079">
        <v>0</v>
      </c>
    </row>
    <row r="3080" spans="1:22" x14ac:dyDescent="0.25">
      <c r="A3080" s="26">
        <v>4323</v>
      </c>
      <c r="B3080" s="96" t="s">
        <v>5309</v>
      </c>
      <c r="C3080">
        <v>103401102</v>
      </c>
      <c r="D3080" t="s">
        <v>653</v>
      </c>
      <c r="E3080">
        <v>1759.28665644173</v>
      </c>
      <c r="F3080">
        <f t="shared" si="360"/>
        <v>1.0934037641030019</v>
      </c>
      <c r="G3080" s="27">
        <v>102</v>
      </c>
      <c r="H3080">
        <f t="shared" si="361"/>
        <v>8.8366434595922453E-4</v>
      </c>
      <c r="I3080">
        <f t="shared" si="362"/>
        <v>9.6620192207543334E-4</v>
      </c>
      <c r="J3080" s="99">
        <v>9.4725678634846406E-6</v>
      </c>
      <c r="K3080" s="98">
        <v>3079</v>
      </c>
      <c r="L3080">
        <f t="shared" si="363"/>
        <v>25729.42295161256</v>
      </c>
      <c r="M3080">
        <f t="shared" si="364"/>
        <v>7.5149121292191659E-2</v>
      </c>
      <c r="N3080" t="e">
        <f t="shared" si="365"/>
        <v>#N/A</v>
      </c>
      <c r="O3080" t="str">
        <f t="shared" si="366"/>
        <v>NA</v>
      </c>
      <c r="P3080" t="e">
        <v>#N/A</v>
      </c>
      <c r="Q3080" t="e">
        <v>#N/A</v>
      </c>
      <c r="R3080" t="str" cm="1">
        <f t="array" ref="R3080">INDEX($U$2:$U$6,ROUNDUP(K3080/$T$2,0))</f>
        <v>Bottom 20%</v>
      </c>
      <c r="V3080">
        <v>0</v>
      </c>
    </row>
    <row r="3081" spans="1:22" x14ac:dyDescent="0.25">
      <c r="A3081" s="26">
        <v>5228</v>
      </c>
      <c r="B3081" s="96" t="s">
        <v>2954</v>
      </c>
      <c r="C3081">
        <v>42811113</v>
      </c>
      <c r="D3081" t="s">
        <v>1267</v>
      </c>
      <c r="E3081">
        <v>2967.0616468905801</v>
      </c>
      <c r="F3081">
        <f t="shared" si="360"/>
        <v>1.8440407998076942</v>
      </c>
      <c r="G3081" s="27">
        <v>23</v>
      </c>
      <c r="H3081">
        <f t="shared" si="361"/>
        <v>1.180979235789501E-4</v>
      </c>
      <c r="I3081">
        <f t="shared" si="362"/>
        <v>2.1777738945215509E-4</v>
      </c>
      <c r="J3081" s="99">
        <v>9.4685821500936997E-6</v>
      </c>
      <c r="K3081" s="98">
        <v>3080</v>
      </c>
      <c r="L3081">
        <f t="shared" si="363"/>
        <v>25731.266992412366</v>
      </c>
      <c r="M3081">
        <f t="shared" si="364"/>
        <v>7.4931343902739506E-2</v>
      </c>
      <c r="N3081" t="e">
        <f t="shared" si="365"/>
        <v>#N/A</v>
      </c>
      <c r="O3081" t="str">
        <f t="shared" si="366"/>
        <v>NA</v>
      </c>
      <c r="P3081" t="e">
        <v>#N/A</v>
      </c>
      <c r="Q3081" t="e">
        <v>#N/A</v>
      </c>
      <c r="R3081" t="str" cm="1">
        <f t="array" ref="R3081">INDEX($U$2:$U$6,ROUNDUP(K3081/$T$2,0))</f>
        <v>Bottom 20%</v>
      </c>
      <c r="V3081">
        <v>0</v>
      </c>
    </row>
    <row r="3082" spans="1:22" x14ac:dyDescent="0.25">
      <c r="A3082" s="26">
        <v>7379</v>
      </c>
      <c r="B3082" s="96" t="s">
        <v>5310</v>
      </c>
      <c r="C3082">
        <v>43411102</v>
      </c>
      <c r="D3082" t="s">
        <v>1695</v>
      </c>
      <c r="E3082">
        <v>1211.8312879489399</v>
      </c>
      <c r="F3082">
        <f t="shared" si="360"/>
        <v>0.75315804098753258</v>
      </c>
      <c r="G3082" s="27">
        <v>15</v>
      </c>
      <c r="H3082">
        <f t="shared" si="361"/>
        <v>1.8747352431034168E-4</v>
      </c>
      <c r="I3082">
        <f t="shared" si="362"/>
        <v>1.4119719230660551E-4</v>
      </c>
      <c r="J3082" s="99">
        <v>9.4131461537737008E-6</v>
      </c>
      <c r="K3082" s="98">
        <v>3081</v>
      </c>
      <c r="L3082">
        <f t="shared" si="363"/>
        <v>25732.020150453354</v>
      </c>
      <c r="M3082">
        <f t="shared" si="364"/>
        <v>7.4790146710432895E-2</v>
      </c>
      <c r="N3082" t="e">
        <f t="shared" si="365"/>
        <v>#N/A</v>
      </c>
      <c r="O3082" t="str">
        <f t="shared" si="366"/>
        <v>NA</v>
      </c>
      <c r="P3082" t="e">
        <v>#N/A</v>
      </c>
      <c r="Q3082" t="e">
        <v>#N/A</v>
      </c>
      <c r="R3082" t="str" cm="1">
        <f t="array" ref="R3082">INDEX($U$2:$U$6,ROUNDUP(K3082/$T$2,0))</f>
        <v>Bottom 20%</v>
      </c>
      <c r="V3082">
        <v>0</v>
      </c>
    </row>
    <row r="3083" spans="1:22" x14ac:dyDescent="0.25">
      <c r="A3083" s="26">
        <v>8927</v>
      </c>
      <c r="B3083" s="96" t="s">
        <v>5311</v>
      </c>
      <c r="C3083">
        <v>42981101</v>
      </c>
      <c r="D3083" t="s">
        <v>1851</v>
      </c>
      <c r="E3083">
        <v>39.919788056041199</v>
      </c>
      <c r="F3083">
        <f t="shared" si="360"/>
        <v>2.4810309543841641E-2</v>
      </c>
      <c r="G3083" s="27">
        <v>1</v>
      </c>
      <c r="H3083">
        <f t="shared" si="361"/>
        <v>3.7916506157599695E-4</v>
      </c>
      <c r="I3083">
        <f t="shared" si="362"/>
        <v>9.4072025459102603E-6</v>
      </c>
      <c r="J3083" s="99">
        <v>9.4072025459102603E-6</v>
      </c>
      <c r="K3083" s="98">
        <v>3082</v>
      </c>
      <c r="L3083">
        <f t="shared" si="363"/>
        <v>25732.044960762898</v>
      </c>
      <c r="M3083">
        <f t="shared" si="364"/>
        <v>7.4780739507886981E-2</v>
      </c>
      <c r="N3083" t="e">
        <f t="shared" si="365"/>
        <v>#N/A</v>
      </c>
      <c r="O3083" t="str">
        <f t="shared" si="366"/>
        <v>NA</v>
      </c>
      <c r="P3083" t="e">
        <v>#N/A</v>
      </c>
      <c r="Q3083" t="e">
        <v>#N/A</v>
      </c>
      <c r="R3083" t="str" cm="1">
        <f t="array" ref="R3083">INDEX($U$2:$U$6,ROUNDUP(K3083/$T$2,0))</f>
        <v>Bottom 20%</v>
      </c>
      <c r="V3083">
        <v>0</v>
      </c>
    </row>
    <row r="3084" spans="1:22" x14ac:dyDescent="0.25">
      <c r="A3084" s="26">
        <v>6426</v>
      </c>
      <c r="B3084" s="96" t="s">
        <v>5312</v>
      </c>
      <c r="C3084">
        <v>42031125</v>
      </c>
      <c r="D3084" t="s">
        <v>980</v>
      </c>
      <c r="E3084">
        <v>1061.0327958482701</v>
      </c>
      <c r="F3084">
        <f t="shared" si="360"/>
        <v>0.65943616895479806</v>
      </c>
      <c r="G3084" s="27">
        <v>11</v>
      </c>
      <c r="H3084">
        <f t="shared" si="361"/>
        <v>1.5678944862233633E-4</v>
      </c>
      <c r="I3084">
        <f t="shared" si="362"/>
        <v>1.0339263333204862E-4</v>
      </c>
      <c r="J3084" s="99">
        <v>9.3993303029135106E-6</v>
      </c>
      <c r="K3084" s="98">
        <v>3083</v>
      </c>
      <c r="L3084">
        <f t="shared" si="363"/>
        <v>25732.704396931851</v>
      </c>
      <c r="M3084">
        <f t="shared" si="364"/>
        <v>7.4677346874554934E-2</v>
      </c>
      <c r="N3084" t="e">
        <f t="shared" si="365"/>
        <v>#N/A</v>
      </c>
      <c r="O3084" t="str">
        <f t="shared" si="366"/>
        <v>NA</v>
      </c>
      <c r="P3084" t="e">
        <v>#N/A</v>
      </c>
      <c r="Q3084" t="e">
        <v>#N/A</v>
      </c>
      <c r="R3084" t="str" cm="1">
        <f t="array" ref="R3084">INDEX($U$2:$U$6,ROUNDUP(K3084/$T$2,0))</f>
        <v>Bottom 20%</v>
      </c>
      <c r="V3084">
        <v>0</v>
      </c>
    </row>
    <row r="3085" spans="1:22" x14ac:dyDescent="0.25">
      <c r="A3085" s="26">
        <v>7763</v>
      </c>
      <c r="B3085" s="96" t="s">
        <v>5313</v>
      </c>
      <c r="C3085">
        <v>152481105</v>
      </c>
      <c r="D3085" t="s">
        <v>533</v>
      </c>
      <c r="E3085">
        <v>1703.5586808323301</v>
      </c>
      <c r="F3085">
        <f t="shared" si="360"/>
        <v>1.058768602133207</v>
      </c>
      <c r="G3085" s="27">
        <v>15</v>
      </c>
      <c r="H3085">
        <f t="shared" si="361"/>
        <v>1.3270562296378334E-4</v>
      </c>
      <c r="I3085">
        <f t="shared" si="362"/>
        <v>1.4050454692058131E-4</v>
      </c>
      <c r="J3085" s="99">
        <v>9.3669697947054207E-6</v>
      </c>
      <c r="K3085" s="98">
        <v>3084</v>
      </c>
      <c r="L3085">
        <f t="shared" si="363"/>
        <v>25733.763165533983</v>
      </c>
      <c r="M3085">
        <f t="shared" si="364"/>
        <v>7.4536842327634356E-2</v>
      </c>
      <c r="N3085" t="e">
        <f t="shared" si="365"/>
        <v>#N/A</v>
      </c>
      <c r="O3085" t="str">
        <f t="shared" si="366"/>
        <v>NA</v>
      </c>
      <c r="P3085" t="e">
        <v>#N/A</v>
      </c>
      <c r="Q3085" t="e">
        <v>#N/A</v>
      </c>
      <c r="R3085" t="str" cm="1">
        <f t="array" ref="R3085">INDEX($U$2:$U$6,ROUNDUP(K3085/$T$2,0))</f>
        <v>Bottom 20%</v>
      </c>
      <c r="V3085">
        <v>0</v>
      </c>
    </row>
    <row r="3086" spans="1:22" x14ac:dyDescent="0.25">
      <c r="A3086" s="26">
        <v>6048</v>
      </c>
      <c r="B3086" s="96" t="s">
        <v>5314</v>
      </c>
      <c r="C3086">
        <v>43432105</v>
      </c>
      <c r="D3086" t="s">
        <v>1187</v>
      </c>
      <c r="E3086">
        <v>458.48271773193699</v>
      </c>
      <c r="F3086">
        <f t="shared" si="360"/>
        <v>0.2849488612379969</v>
      </c>
      <c r="G3086" s="27">
        <v>13</v>
      </c>
      <c r="H3086">
        <f t="shared" si="361"/>
        <v>4.270922673255745E-4</v>
      </c>
      <c r="I3086">
        <f t="shared" si="362"/>
        <v>1.2169945521797661E-4</v>
      </c>
      <c r="J3086" s="99">
        <v>9.3614965552289695E-6</v>
      </c>
      <c r="K3086" s="98">
        <v>3085</v>
      </c>
      <c r="L3086">
        <f t="shared" si="363"/>
        <v>25734.04811439522</v>
      </c>
      <c r="M3086">
        <f t="shared" si="364"/>
        <v>7.4415142872416379E-2</v>
      </c>
      <c r="N3086" t="e">
        <f t="shared" si="365"/>
        <v>#N/A</v>
      </c>
      <c r="O3086" t="str">
        <f t="shared" si="366"/>
        <v>NA</v>
      </c>
      <c r="P3086" t="e">
        <v>#N/A</v>
      </c>
      <c r="Q3086" t="e">
        <v>#N/A</v>
      </c>
      <c r="R3086" t="str" cm="1">
        <f t="array" ref="R3086">INDEX($U$2:$U$6,ROUNDUP(K3086/$T$2,0))</f>
        <v>Bottom 20%</v>
      </c>
      <c r="V3086">
        <v>0</v>
      </c>
    </row>
    <row r="3087" spans="1:22" x14ac:dyDescent="0.25">
      <c r="A3087" s="26">
        <v>785</v>
      </c>
      <c r="B3087" s="96" t="s">
        <v>5315</v>
      </c>
      <c r="C3087">
        <v>42091102</v>
      </c>
      <c r="D3087" t="s">
        <v>1528</v>
      </c>
      <c r="E3087">
        <v>358.85566272717199</v>
      </c>
      <c r="F3087">
        <f t="shared" si="360"/>
        <v>0.22303024408152392</v>
      </c>
      <c r="G3087" s="27">
        <v>85</v>
      </c>
      <c r="H3087">
        <f t="shared" si="361"/>
        <v>3.5390414803535401E-3</v>
      </c>
      <c r="I3087">
        <f t="shared" si="362"/>
        <v>7.8931328517788774E-4</v>
      </c>
      <c r="J3087" s="99">
        <v>9.2860386491516202E-6</v>
      </c>
      <c r="K3087" s="98">
        <v>3086</v>
      </c>
      <c r="L3087">
        <f t="shared" si="363"/>
        <v>25734.2711446393</v>
      </c>
      <c r="M3087">
        <f t="shared" si="364"/>
        <v>7.3625829587238498E-2</v>
      </c>
      <c r="N3087" t="e">
        <f t="shared" si="365"/>
        <v>#N/A</v>
      </c>
      <c r="O3087" t="str">
        <f t="shared" si="366"/>
        <v>NA</v>
      </c>
      <c r="P3087" t="e">
        <v>#N/A</v>
      </c>
      <c r="Q3087" t="e">
        <v>#N/A</v>
      </c>
      <c r="R3087" t="str" cm="1">
        <f t="array" ref="R3087">INDEX($U$2:$U$6,ROUNDUP(K3087/$T$2,0))</f>
        <v>Bottom 20%</v>
      </c>
      <c r="V3087">
        <v>0</v>
      </c>
    </row>
    <row r="3088" spans="1:22" x14ac:dyDescent="0.25">
      <c r="A3088" s="26">
        <v>10915</v>
      </c>
      <c r="B3088" s="96" t="s">
        <v>5316</v>
      </c>
      <c r="C3088">
        <v>153612105</v>
      </c>
      <c r="D3088" t="s">
        <v>972</v>
      </c>
      <c r="E3088">
        <v>81.054078363005999</v>
      </c>
      <c r="F3088">
        <f t="shared" si="360"/>
        <v>5.0375437142949654E-2</v>
      </c>
      <c r="G3088" s="27">
        <v>3</v>
      </c>
      <c r="H3088">
        <f t="shared" si="361"/>
        <v>5.5076199032290233E-4</v>
      </c>
      <c r="I3088">
        <f t="shared" si="362"/>
        <v>2.7744876024237211E-5</v>
      </c>
      <c r="J3088" s="99">
        <v>9.2482920080790704E-6</v>
      </c>
      <c r="K3088" s="98">
        <v>3087</v>
      </c>
      <c r="L3088">
        <f t="shared" si="363"/>
        <v>25734.321520076443</v>
      </c>
      <c r="M3088">
        <f t="shared" si="364"/>
        <v>7.3598084711214262E-2</v>
      </c>
      <c r="N3088" t="e">
        <f t="shared" si="365"/>
        <v>#N/A</v>
      </c>
      <c r="O3088" t="str">
        <f t="shared" si="366"/>
        <v>NA</v>
      </c>
      <c r="P3088" t="e">
        <v>#N/A</v>
      </c>
      <c r="Q3088" t="e">
        <v>#N/A</v>
      </c>
      <c r="R3088" t="str" cm="1">
        <f t="array" ref="R3088">INDEX($U$2:$U$6,ROUNDUP(K3088/$T$2,0))</f>
        <v>Bottom 20%</v>
      </c>
      <c r="V3088">
        <v>0</v>
      </c>
    </row>
    <row r="3089" spans="1:22" x14ac:dyDescent="0.25">
      <c r="A3089" s="26">
        <v>3642</v>
      </c>
      <c r="B3089" s="96" t="s">
        <v>5317</v>
      </c>
      <c r="C3089">
        <v>152161102</v>
      </c>
      <c r="D3089" t="s">
        <v>3196</v>
      </c>
      <c r="E3089">
        <v>2237.7237610944899</v>
      </c>
      <c r="F3089">
        <f t="shared" si="360"/>
        <v>1.3907543574235488</v>
      </c>
      <c r="G3089" s="27">
        <v>99</v>
      </c>
      <c r="H3089">
        <f t="shared" si="361"/>
        <v>6.5697516335243625E-4</v>
      </c>
      <c r="I3089">
        <f t="shared" si="362"/>
        <v>9.1369107115144845E-4</v>
      </c>
      <c r="J3089" s="99">
        <v>9.2292027389035199E-6</v>
      </c>
      <c r="K3089" s="98">
        <v>3088</v>
      </c>
      <c r="L3089">
        <f t="shared" si="363"/>
        <v>25735.712274433867</v>
      </c>
      <c r="M3089">
        <f t="shared" si="364"/>
        <v>7.2684393640062808E-2</v>
      </c>
      <c r="N3089" t="e">
        <f t="shared" si="365"/>
        <v>#N/A</v>
      </c>
      <c r="O3089" t="str">
        <f t="shared" si="366"/>
        <v>NA</v>
      </c>
      <c r="P3089" t="e">
        <v>#N/A</v>
      </c>
      <c r="Q3089" t="e">
        <v>#N/A</v>
      </c>
      <c r="R3089" t="str" cm="1">
        <f t="array" ref="R3089">INDEX($U$2:$U$6,ROUNDUP(K3089/$T$2,0))</f>
        <v>Bottom 20%</v>
      </c>
      <c r="V3089">
        <v>0</v>
      </c>
    </row>
    <row r="3090" spans="1:22" x14ac:dyDescent="0.25">
      <c r="A3090" s="26">
        <v>10606</v>
      </c>
      <c r="B3090" s="96" t="s">
        <v>5318</v>
      </c>
      <c r="C3090">
        <v>12061105</v>
      </c>
      <c r="D3090" t="s">
        <v>3370</v>
      </c>
      <c r="E3090">
        <v>61.4345106783041</v>
      </c>
      <c r="F3090">
        <f t="shared" si="360"/>
        <v>3.8181796568243692E-2</v>
      </c>
      <c r="G3090" s="27">
        <v>2</v>
      </c>
      <c r="H3090">
        <f t="shared" si="361"/>
        <v>4.8310279411147152E-4</v>
      </c>
      <c r="I3090">
        <f t="shared" si="362"/>
        <v>1.8445732606314321E-5</v>
      </c>
      <c r="J3090" s="99">
        <v>9.2228663031571607E-6</v>
      </c>
      <c r="K3090" s="98">
        <v>3089</v>
      </c>
      <c r="L3090">
        <f t="shared" si="363"/>
        <v>25735.750456230435</v>
      </c>
      <c r="M3090">
        <f t="shared" si="364"/>
        <v>7.2665947907456493E-2</v>
      </c>
      <c r="N3090" t="e">
        <f t="shared" si="365"/>
        <v>#N/A</v>
      </c>
      <c r="O3090" t="str">
        <f t="shared" si="366"/>
        <v>NA</v>
      </c>
      <c r="P3090" t="e">
        <v>#N/A</v>
      </c>
      <c r="Q3090" t="e">
        <v>#N/A</v>
      </c>
      <c r="R3090" t="str" cm="1">
        <f t="array" ref="R3090">INDEX($U$2:$U$6,ROUNDUP(K3090/$T$2,0))</f>
        <v>Bottom 20%</v>
      </c>
      <c r="V3090">
        <v>0</v>
      </c>
    </row>
    <row r="3091" spans="1:22" x14ac:dyDescent="0.25">
      <c r="A3091" s="26">
        <v>2771</v>
      </c>
      <c r="B3091" s="96" t="s">
        <v>5319</v>
      </c>
      <c r="C3091">
        <v>192251102</v>
      </c>
      <c r="D3091" t="s">
        <v>203</v>
      </c>
      <c r="E3091">
        <v>0</v>
      </c>
      <c r="F3091">
        <f t="shared" si="360"/>
        <v>0</v>
      </c>
      <c r="G3091" s="27">
        <v>86</v>
      </c>
      <c r="H3091" t="e">
        <f t="shared" si="361"/>
        <v>#DIV/0!</v>
      </c>
      <c r="I3091">
        <f t="shared" si="362"/>
        <v>7.9239764684558894E-4</v>
      </c>
      <c r="J3091" s="99">
        <v>9.2139261261114993E-6</v>
      </c>
      <c r="K3091" s="98">
        <v>3090</v>
      </c>
      <c r="L3091">
        <f t="shared" si="363"/>
        <v>25735.750456230435</v>
      </c>
      <c r="M3091">
        <f t="shared" si="364"/>
        <v>7.1873550260610902E-2</v>
      </c>
      <c r="N3091" t="e">
        <f t="shared" si="365"/>
        <v>#N/A</v>
      </c>
      <c r="O3091" t="str">
        <f t="shared" si="366"/>
        <v>NA</v>
      </c>
      <c r="P3091" t="e">
        <v>#N/A</v>
      </c>
      <c r="Q3091" t="e">
        <v>#N/A</v>
      </c>
      <c r="R3091" t="str" cm="1">
        <f t="array" ref="R3091">INDEX($U$2:$U$6,ROUNDUP(K3091/$T$2,0))</f>
        <v>Bottom 20%</v>
      </c>
      <c r="V3091">
        <v>0</v>
      </c>
    </row>
    <row r="3092" spans="1:22" x14ac:dyDescent="0.25">
      <c r="A3092" s="26">
        <v>10346</v>
      </c>
      <c r="B3092" s="96" t="s">
        <v>5320</v>
      </c>
      <c r="C3092">
        <v>192381103</v>
      </c>
      <c r="D3092" t="s">
        <v>2903</v>
      </c>
      <c r="E3092">
        <v>583.42039785580505</v>
      </c>
      <c r="F3092">
        <f t="shared" si="360"/>
        <v>0.36259813415525483</v>
      </c>
      <c r="G3092" s="27">
        <v>13</v>
      </c>
      <c r="H3092">
        <f t="shared" si="361"/>
        <v>3.2767526177322997E-4</v>
      </c>
      <c r="I3092">
        <f t="shared" si="362"/>
        <v>1.1881443852780789E-4</v>
      </c>
      <c r="J3092" s="99">
        <v>9.1395721944467602E-6</v>
      </c>
      <c r="K3092" s="98">
        <v>3091</v>
      </c>
      <c r="L3092">
        <f t="shared" si="363"/>
        <v>25736.113054364589</v>
      </c>
      <c r="M3092">
        <f t="shared" si="364"/>
        <v>7.1754735822083096E-2</v>
      </c>
      <c r="N3092" t="e">
        <f t="shared" si="365"/>
        <v>#N/A</v>
      </c>
      <c r="O3092" t="str">
        <f t="shared" si="366"/>
        <v>NA</v>
      </c>
      <c r="P3092" t="e">
        <v>#N/A</v>
      </c>
      <c r="Q3092" t="e">
        <v>#N/A</v>
      </c>
      <c r="R3092" t="str" cm="1">
        <f t="array" ref="R3092">INDEX($U$2:$U$6,ROUNDUP(K3092/$T$2,0))</f>
        <v>Bottom 20%</v>
      </c>
      <c r="V3092">
        <v>0</v>
      </c>
    </row>
    <row r="3093" spans="1:22" x14ac:dyDescent="0.25">
      <c r="A3093" s="26">
        <v>964</v>
      </c>
      <c r="B3093" s="96" t="s">
        <v>3126</v>
      </c>
      <c r="C3093">
        <v>42011109</v>
      </c>
      <c r="D3093" t="s">
        <v>2794</v>
      </c>
      <c r="E3093">
        <v>3844.74452788704</v>
      </c>
      <c r="F3093">
        <f t="shared" si="360"/>
        <v>2.3895242559894592</v>
      </c>
      <c r="G3093" s="27">
        <v>67</v>
      </c>
      <c r="H3093">
        <f t="shared" si="361"/>
        <v>2.5287405834733515E-4</v>
      </c>
      <c r="I3093">
        <f t="shared" si="362"/>
        <v>6.0424869613145114E-4</v>
      </c>
      <c r="J3093" s="99">
        <v>9.0186372556933004E-6</v>
      </c>
      <c r="K3093" s="98">
        <v>3092</v>
      </c>
      <c r="L3093">
        <f t="shared" si="363"/>
        <v>25738.502578620577</v>
      </c>
      <c r="M3093">
        <f t="shared" si="364"/>
        <v>7.115048712595165E-2</v>
      </c>
      <c r="N3093" t="e">
        <f t="shared" si="365"/>
        <v>#N/A</v>
      </c>
      <c r="O3093" t="str">
        <f t="shared" si="366"/>
        <v>NA</v>
      </c>
      <c r="P3093" t="e">
        <v>#N/A</v>
      </c>
      <c r="Q3093" t="e">
        <v>#N/A</v>
      </c>
      <c r="R3093" t="str" cm="1">
        <f t="array" ref="R3093">INDEX($U$2:$U$6,ROUNDUP(K3093/$T$2,0))</f>
        <v>Bottom 20%</v>
      </c>
      <c r="V3093">
        <v>0</v>
      </c>
    </row>
    <row r="3094" spans="1:22" x14ac:dyDescent="0.25">
      <c r="A3094" s="26">
        <v>5348</v>
      </c>
      <c r="B3094" s="96" t="s">
        <v>2904</v>
      </c>
      <c r="C3094">
        <v>192381103</v>
      </c>
      <c r="D3094" t="s">
        <v>2903</v>
      </c>
      <c r="E3094">
        <v>0</v>
      </c>
      <c r="F3094">
        <f t="shared" si="360"/>
        <v>0</v>
      </c>
      <c r="G3094" s="27">
        <v>115</v>
      </c>
      <c r="H3094" t="e">
        <f t="shared" si="361"/>
        <v>#DIV/0!</v>
      </c>
      <c r="I3094">
        <f t="shared" si="362"/>
        <v>1.0334395765776939E-3</v>
      </c>
      <c r="J3094" s="99">
        <v>8.9864311006755992E-6</v>
      </c>
      <c r="K3094" s="98">
        <v>3093</v>
      </c>
      <c r="L3094">
        <f t="shared" si="363"/>
        <v>25738.502578620577</v>
      </c>
      <c r="M3094">
        <f t="shared" si="364"/>
        <v>7.0117047549373951E-2</v>
      </c>
      <c r="N3094" t="e">
        <f t="shared" si="365"/>
        <v>#N/A</v>
      </c>
      <c r="O3094" t="str">
        <f t="shared" si="366"/>
        <v>NA</v>
      </c>
      <c r="P3094" t="e">
        <v>#N/A</v>
      </c>
      <c r="Q3094" t="e">
        <v>#N/A</v>
      </c>
      <c r="R3094" t="str" cm="1">
        <f t="array" ref="R3094">INDEX($U$2:$U$6,ROUNDUP(K3094/$T$2,0))</f>
        <v>Bottom 20%</v>
      </c>
      <c r="V3094">
        <v>0</v>
      </c>
    </row>
    <row r="3095" spans="1:22" x14ac:dyDescent="0.25">
      <c r="A3095" s="26">
        <v>3020</v>
      </c>
      <c r="B3095" s="96" t="s">
        <v>5321</v>
      </c>
      <c r="C3095">
        <v>83371104</v>
      </c>
      <c r="D3095" t="s">
        <v>3188</v>
      </c>
      <c r="E3095">
        <v>4936.2553713950902</v>
      </c>
      <c r="F3095">
        <f t="shared" si="360"/>
        <v>3.0679026546893038</v>
      </c>
      <c r="G3095" s="27">
        <v>85</v>
      </c>
      <c r="H3095">
        <f t="shared" si="361"/>
        <v>2.4850212591831679E-4</v>
      </c>
      <c r="I3095">
        <f t="shared" si="362"/>
        <v>7.6238033180073977E-4</v>
      </c>
      <c r="J3095" s="99">
        <v>8.9691803741263508E-6</v>
      </c>
      <c r="K3095" s="98">
        <v>3094</v>
      </c>
      <c r="L3095">
        <f t="shared" si="363"/>
        <v>25741.570481275267</v>
      </c>
      <c r="M3095">
        <f t="shared" si="364"/>
        <v>6.9354667217573204E-2</v>
      </c>
      <c r="N3095" t="e">
        <f t="shared" si="365"/>
        <v>#N/A</v>
      </c>
      <c r="O3095" t="str">
        <f t="shared" si="366"/>
        <v>NA</v>
      </c>
      <c r="P3095" t="e">
        <v>#N/A</v>
      </c>
      <c r="Q3095" t="e">
        <v>#N/A</v>
      </c>
      <c r="R3095" t="str" cm="1">
        <f t="array" ref="R3095">INDEX($U$2:$U$6,ROUNDUP(K3095/$T$2,0))</f>
        <v>Bottom 20%</v>
      </c>
      <c r="V3095">
        <v>0</v>
      </c>
    </row>
    <row r="3096" spans="1:22" x14ac:dyDescent="0.25">
      <c r="A3096" s="26">
        <v>10029</v>
      </c>
      <c r="B3096" s="96" t="s">
        <v>5322</v>
      </c>
      <c r="C3096">
        <v>43051101</v>
      </c>
      <c r="D3096" t="s">
        <v>610</v>
      </c>
      <c r="E3096">
        <v>115.32972505125301</v>
      </c>
      <c r="F3096">
        <f t="shared" si="360"/>
        <v>7.1677890025638916E-2</v>
      </c>
      <c r="G3096" s="27">
        <v>1</v>
      </c>
      <c r="H3096">
        <f t="shared" si="361"/>
        <v>1.2501474793065681E-4</v>
      </c>
      <c r="I3096">
        <f t="shared" si="362"/>
        <v>8.9607933537565899E-6</v>
      </c>
      <c r="J3096" s="99">
        <v>8.9607933537565899E-6</v>
      </c>
      <c r="K3096" s="98">
        <v>3095</v>
      </c>
      <c r="L3096">
        <f t="shared" si="363"/>
        <v>25741.642159165291</v>
      </c>
      <c r="M3096">
        <f t="shared" si="364"/>
        <v>6.9345706424219444E-2</v>
      </c>
      <c r="N3096" t="e">
        <f t="shared" si="365"/>
        <v>#N/A</v>
      </c>
      <c r="O3096" t="str">
        <f t="shared" si="366"/>
        <v>NA</v>
      </c>
      <c r="P3096" t="e">
        <v>#N/A</v>
      </c>
      <c r="Q3096" t="e">
        <v>#N/A</v>
      </c>
      <c r="R3096" t="str" cm="1">
        <f t="array" ref="R3096">INDEX($U$2:$U$6,ROUNDUP(K3096/$T$2,0))</f>
        <v>Bottom 20%</v>
      </c>
      <c r="V3096">
        <v>0</v>
      </c>
    </row>
    <row r="3097" spans="1:22" x14ac:dyDescent="0.25">
      <c r="A3097" s="26">
        <v>10582</v>
      </c>
      <c r="B3097" s="96" t="s">
        <v>5323</v>
      </c>
      <c r="C3097">
        <v>12541101</v>
      </c>
      <c r="D3097" t="s">
        <v>3517</v>
      </c>
      <c r="E3097">
        <v>186.46864229653099</v>
      </c>
      <c r="F3097">
        <f t="shared" si="360"/>
        <v>0.11589101447888812</v>
      </c>
      <c r="G3097" s="27">
        <v>1</v>
      </c>
      <c r="H3097">
        <f t="shared" si="361"/>
        <v>7.7252245121816154E-5</v>
      </c>
      <c r="I3097">
        <f t="shared" si="362"/>
        <v>8.9528410579390108E-6</v>
      </c>
      <c r="J3097" s="99">
        <v>8.9528410579390108E-6</v>
      </c>
      <c r="K3097" s="98">
        <v>3096</v>
      </c>
      <c r="L3097">
        <f t="shared" si="363"/>
        <v>25741.758050179771</v>
      </c>
      <c r="M3097">
        <f t="shared" si="364"/>
        <v>6.9336753583161506E-2</v>
      </c>
      <c r="N3097" t="e">
        <f t="shared" si="365"/>
        <v>#N/A</v>
      </c>
      <c r="O3097" t="str">
        <f t="shared" si="366"/>
        <v>NA</v>
      </c>
      <c r="P3097" t="e">
        <v>#N/A</v>
      </c>
      <c r="Q3097" t="e">
        <v>#N/A</v>
      </c>
      <c r="R3097" t="str" cm="1">
        <f t="array" ref="R3097">INDEX($U$2:$U$6,ROUNDUP(K3097/$T$2,0))</f>
        <v>Bottom 20%</v>
      </c>
      <c r="V3097">
        <v>0</v>
      </c>
    </row>
    <row r="3098" spans="1:22" x14ac:dyDescent="0.25">
      <c r="A3098" s="26">
        <v>8839</v>
      </c>
      <c r="B3098" s="96" t="s">
        <v>3171</v>
      </c>
      <c r="C3098">
        <v>82841102</v>
      </c>
      <c r="D3098" t="s">
        <v>1032</v>
      </c>
      <c r="E3098">
        <v>1488.62624821074</v>
      </c>
      <c r="F3098">
        <f t="shared" si="360"/>
        <v>0.92518722697995026</v>
      </c>
      <c r="G3098" s="27">
        <v>11</v>
      </c>
      <c r="H3098">
        <f t="shared" si="361"/>
        <v>1.044323781579173E-4</v>
      </c>
      <c r="I3098">
        <f t="shared" si="362"/>
        <v>9.6619502354845037E-5</v>
      </c>
      <c r="J3098" s="99">
        <v>8.7835911231677305E-6</v>
      </c>
      <c r="K3098" s="98">
        <v>3097</v>
      </c>
      <c r="L3098">
        <f t="shared" si="363"/>
        <v>25742.683237406753</v>
      </c>
      <c r="M3098">
        <f t="shared" si="364"/>
        <v>6.9240134080806662E-2</v>
      </c>
      <c r="N3098" t="e">
        <f t="shared" si="365"/>
        <v>#N/A</v>
      </c>
      <c r="O3098" t="str">
        <f t="shared" si="366"/>
        <v>NA</v>
      </c>
      <c r="P3098" t="e">
        <v>#N/A</v>
      </c>
      <c r="Q3098" t="e">
        <v>#N/A</v>
      </c>
      <c r="R3098" t="str" cm="1">
        <f t="array" ref="R3098">INDEX($U$2:$U$6,ROUNDUP(K3098/$T$2,0))</f>
        <v>Bottom 20%</v>
      </c>
      <c r="V3098">
        <v>0</v>
      </c>
    </row>
    <row r="3099" spans="1:22" x14ac:dyDescent="0.25">
      <c r="A3099" s="26">
        <v>2096</v>
      </c>
      <c r="B3099" s="96" t="s">
        <v>5324</v>
      </c>
      <c r="C3099">
        <v>42711102</v>
      </c>
      <c r="D3099" t="s">
        <v>703</v>
      </c>
      <c r="E3099">
        <v>682.24501971614905</v>
      </c>
      <c r="F3099">
        <f t="shared" si="360"/>
        <v>0.42401803587081976</v>
      </c>
      <c r="G3099" s="27">
        <v>20</v>
      </c>
      <c r="H3099">
        <f t="shared" si="361"/>
        <v>4.1068982758856511E-4</v>
      </c>
      <c r="I3099">
        <f t="shared" si="362"/>
        <v>1.74139894046229E-4</v>
      </c>
      <c r="J3099" s="99">
        <v>8.7069947023114492E-6</v>
      </c>
      <c r="K3099" s="98">
        <v>3098</v>
      </c>
      <c r="L3099">
        <f t="shared" si="363"/>
        <v>25743.107255442625</v>
      </c>
      <c r="M3099">
        <f t="shared" si="364"/>
        <v>6.9065994186760432E-2</v>
      </c>
      <c r="N3099" t="e">
        <f t="shared" si="365"/>
        <v>#N/A</v>
      </c>
      <c r="O3099" t="str">
        <f t="shared" si="366"/>
        <v>NA</v>
      </c>
      <c r="P3099" t="e">
        <v>#N/A</v>
      </c>
      <c r="Q3099">
        <v>6.9065994186760432E-2</v>
      </c>
      <c r="R3099" t="str" cm="1">
        <f t="array" ref="R3099">INDEX($U$2:$U$6,ROUNDUP(K3099/$T$2,0))</f>
        <v>Bottom 20%</v>
      </c>
      <c r="V3099">
        <v>0</v>
      </c>
    </row>
    <row r="3100" spans="1:22" x14ac:dyDescent="0.25">
      <c r="A3100" s="26">
        <v>10342</v>
      </c>
      <c r="B3100" s="96" t="s">
        <v>5325</v>
      </c>
      <c r="C3100">
        <v>163451702</v>
      </c>
      <c r="D3100" t="s">
        <v>933</v>
      </c>
      <c r="E3100">
        <v>461.56341890928798</v>
      </c>
      <c r="F3100">
        <f t="shared" si="360"/>
        <v>0.28686352946506399</v>
      </c>
      <c r="G3100" s="27">
        <v>5</v>
      </c>
      <c r="H3100">
        <f t="shared" si="361"/>
        <v>1.5173956249129892E-4</v>
      </c>
      <c r="I3100">
        <f t="shared" si="362"/>
        <v>4.3528546455738645E-5</v>
      </c>
      <c r="J3100" s="99">
        <v>8.7057092911477296E-6</v>
      </c>
      <c r="K3100" s="98">
        <v>3099</v>
      </c>
      <c r="L3100">
        <f t="shared" si="363"/>
        <v>25743.39411897209</v>
      </c>
      <c r="M3100">
        <f t="shared" si="364"/>
        <v>6.9022465640304689E-2</v>
      </c>
      <c r="N3100" t="e">
        <f t="shared" si="365"/>
        <v>#N/A</v>
      </c>
      <c r="O3100" t="str">
        <f t="shared" si="366"/>
        <v>NA</v>
      </c>
      <c r="P3100" t="e">
        <v>#N/A</v>
      </c>
      <c r="Q3100" t="e">
        <v>#N/A</v>
      </c>
      <c r="R3100" t="str" cm="1">
        <f t="array" ref="R3100">INDEX($U$2:$U$6,ROUNDUP(K3100/$T$2,0))</f>
        <v>Bottom 20%</v>
      </c>
      <c r="V3100">
        <v>0</v>
      </c>
    </row>
    <row r="3101" spans="1:22" x14ac:dyDescent="0.25">
      <c r="A3101" s="26">
        <v>2914</v>
      </c>
      <c r="B3101" s="96" t="s">
        <v>3673</v>
      </c>
      <c r="C3101">
        <v>192331104</v>
      </c>
      <c r="D3101" t="s">
        <v>3671</v>
      </c>
      <c r="E3101">
        <v>78.410882180623403</v>
      </c>
      <c r="F3101">
        <f t="shared" si="360"/>
        <v>4.8732680037677688E-2</v>
      </c>
      <c r="G3101" s="27">
        <v>46</v>
      </c>
      <c r="H3101">
        <f t="shared" si="361"/>
        <v>8.1798359071950499E-3</v>
      </c>
      <c r="I3101">
        <f t="shared" si="362"/>
        <v>3.986253260260434E-4</v>
      </c>
      <c r="J3101" s="99">
        <v>8.6657679570878998E-6</v>
      </c>
      <c r="K3101" s="98">
        <v>3100</v>
      </c>
      <c r="L3101">
        <f t="shared" si="363"/>
        <v>25743.442851652129</v>
      </c>
      <c r="M3101">
        <f t="shared" si="364"/>
        <v>6.862384031427865E-2</v>
      </c>
      <c r="N3101" t="e">
        <f t="shared" si="365"/>
        <v>#N/A</v>
      </c>
      <c r="O3101" t="str">
        <f t="shared" si="366"/>
        <v>NA</v>
      </c>
      <c r="P3101" t="e">
        <v>#N/A</v>
      </c>
      <c r="Q3101" t="e">
        <v>#N/A</v>
      </c>
      <c r="R3101" t="str" cm="1">
        <f t="array" ref="R3101">INDEX($U$2:$U$6,ROUNDUP(K3101/$T$2,0))</f>
        <v>Bottom 20%</v>
      </c>
      <c r="V3101">
        <v>0</v>
      </c>
    </row>
    <row r="3102" spans="1:22" x14ac:dyDescent="0.25">
      <c r="A3102" s="26">
        <v>4896</v>
      </c>
      <c r="B3102" s="96" t="s">
        <v>5326</v>
      </c>
      <c r="C3102">
        <v>42481105</v>
      </c>
      <c r="D3102" t="s">
        <v>5063</v>
      </c>
      <c r="E3102">
        <v>1044.2482297368399</v>
      </c>
      <c r="F3102">
        <f t="shared" si="360"/>
        <v>0.64900449331065246</v>
      </c>
      <c r="G3102" s="27">
        <v>11</v>
      </c>
      <c r="H3102">
        <f t="shared" si="361"/>
        <v>1.4682584124803581E-4</v>
      </c>
      <c r="I3102">
        <f t="shared" si="362"/>
        <v>9.5290630704091781E-5</v>
      </c>
      <c r="J3102" s="99">
        <v>8.6627846094628898E-6</v>
      </c>
      <c r="K3102" s="98">
        <v>3101</v>
      </c>
      <c r="L3102">
        <f t="shared" si="363"/>
        <v>25744.091856145438</v>
      </c>
      <c r="M3102">
        <f t="shared" si="364"/>
        <v>6.8528549683574552E-2</v>
      </c>
      <c r="N3102" t="e">
        <f t="shared" si="365"/>
        <v>#N/A</v>
      </c>
      <c r="O3102" t="str">
        <f t="shared" si="366"/>
        <v>NA</v>
      </c>
      <c r="P3102" t="e">
        <v>#N/A</v>
      </c>
      <c r="Q3102" t="e">
        <v>#N/A</v>
      </c>
      <c r="R3102" t="str" cm="1">
        <f t="array" ref="R3102">INDEX($U$2:$U$6,ROUNDUP(K3102/$T$2,0))</f>
        <v>Bottom 20%</v>
      </c>
      <c r="V3102">
        <v>0</v>
      </c>
    </row>
    <row r="3103" spans="1:22" x14ac:dyDescent="0.25">
      <c r="A3103" s="26">
        <v>9315</v>
      </c>
      <c r="B3103" s="96" t="s">
        <v>5327</v>
      </c>
      <c r="C3103">
        <v>13532224</v>
      </c>
      <c r="D3103" t="s">
        <v>3391</v>
      </c>
      <c r="E3103">
        <v>1448.3136681394701</v>
      </c>
      <c r="F3103">
        <f t="shared" si="360"/>
        <v>0.90013279561185211</v>
      </c>
      <c r="G3103" s="27">
        <v>13</v>
      </c>
      <c r="H3103">
        <f t="shared" si="361"/>
        <v>1.2481296217254983E-4</v>
      </c>
      <c r="I3103">
        <f t="shared" si="362"/>
        <v>1.1234824056897363E-4</v>
      </c>
      <c r="J3103" s="99">
        <v>8.6421723514595097E-6</v>
      </c>
      <c r="K3103" s="98">
        <v>3102</v>
      </c>
      <c r="L3103">
        <f t="shared" si="363"/>
        <v>25744.991988941048</v>
      </c>
      <c r="M3103">
        <f t="shared" si="364"/>
        <v>6.8416201443005573E-2</v>
      </c>
      <c r="N3103" t="e">
        <f t="shared" si="365"/>
        <v>#N/A</v>
      </c>
      <c r="O3103" t="str">
        <f t="shared" si="366"/>
        <v>NA</v>
      </c>
      <c r="P3103" t="e">
        <v>#N/A</v>
      </c>
      <c r="Q3103" t="e">
        <v>#N/A</v>
      </c>
      <c r="R3103" t="str" cm="1">
        <f t="array" ref="R3103">INDEX($U$2:$U$6,ROUNDUP(K3103/$T$2,0))</f>
        <v>Bottom 20%</v>
      </c>
      <c r="V3103">
        <v>0</v>
      </c>
    </row>
    <row r="3104" spans="1:22" x14ac:dyDescent="0.25">
      <c r="A3104" s="26">
        <v>9391</v>
      </c>
      <c r="B3104" s="96" t="s">
        <v>5328</v>
      </c>
      <c r="C3104">
        <v>24240402</v>
      </c>
      <c r="D3104" t="s">
        <v>3470</v>
      </c>
      <c r="E3104">
        <v>342.980040238794</v>
      </c>
      <c r="F3104">
        <f t="shared" si="360"/>
        <v>0.21316348057103418</v>
      </c>
      <c r="G3104" s="27">
        <v>11</v>
      </c>
      <c r="H3104">
        <f t="shared" si="361"/>
        <v>4.4592474955456912E-4</v>
      </c>
      <c r="I3104">
        <f t="shared" si="362"/>
        <v>9.5054871687818676E-5</v>
      </c>
      <c r="J3104" s="99">
        <v>8.6413519716198802E-6</v>
      </c>
      <c r="K3104" s="98">
        <v>3103</v>
      </c>
      <c r="L3104">
        <f t="shared" si="363"/>
        <v>25745.205152421619</v>
      </c>
      <c r="M3104">
        <f t="shared" si="364"/>
        <v>6.8321146571317756E-2</v>
      </c>
      <c r="N3104" t="e">
        <f t="shared" si="365"/>
        <v>#N/A</v>
      </c>
      <c r="O3104" t="str">
        <f t="shared" si="366"/>
        <v>NA</v>
      </c>
      <c r="P3104" t="e">
        <v>#N/A</v>
      </c>
      <c r="Q3104" t="e">
        <v>#N/A</v>
      </c>
      <c r="R3104" t="str" cm="1">
        <f t="array" ref="R3104">INDEX($U$2:$U$6,ROUNDUP(K3104/$T$2,0))</f>
        <v>Bottom 20%</v>
      </c>
      <c r="V3104">
        <v>0</v>
      </c>
    </row>
    <row r="3105" spans="1:22" x14ac:dyDescent="0.25">
      <c r="A3105" s="26">
        <v>9903</v>
      </c>
      <c r="B3105" s="96" t="s">
        <v>5329</v>
      </c>
      <c r="C3105">
        <v>22811102</v>
      </c>
      <c r="D3105" t="s">
        <v>3138</v>
      </c>
      <c r="E3105">
        <v>625.37008774825699</v>
      </c>
      <c r="F3105">
        <f t="shared" si="360"/>
        <v>0.38867003589077503</v>
      </c>
      <c r="G3105" s="27">
        <v>4</v>
      </c>
      <c r="H3105">
        <f t="shared" si="361"/>
        <v>8.8621572975925445E-5</v>
      </c>
      <c r="I3105">
        <f t="shared" si="362"/>
        <v>3.4444549949249881E-5</v>
      </c>
      <c r="J3105" s="99">
        <v>8.6111374873124702E-6</v>
      </c>
      <c r="K3105" s="98">
        <v>3104</v>
      </c>
      <c r="L3105">
        <f t="shared" si="363"/>
        <v>25745.593822457511</v>
      </c>
      <c r="M3105">
        <f t="shared" si="364"/>
        <v>6.8286702021368509E-2</v>
      </c>
      <c r="N3105" t="e">
        <f t="shared" si="365"/>
        <v>#N/A</v>
      </c>
      <c r="O3105" t="str">
        <f t="shared" si="366"/>
        <v>NA</v>
      </c>
      <c r="P3105" t="e">
        <v>#N/A</v>
      </c>
      <c r="Q3105" t="e">
        <v>#N/A</v>
      </c>
      <c r="R3105" t="str" cm="1">
        <f t="array" ref="R3105">INDEX($U$2:$U$6,ROUNDUP(K3105/$T$2,0))</f>
        <v>Bottom 20%</v>
      </c>
      <c r="V3105">
        <v>0</v>
      </c>
    </row>
    <row r="3106" spans="1:22" x14ac:dyDescent="0.25">
      <c r="A3106" s="26">
        <v>7834</v>
      </c>
      <c r="B3106" s="96" t="s">
        <v>5330</v>
      </c>
      <c r="C3106">
        <v>43091103</v>
      </c>
      <c r="D3106" t="s">
        <v>1004</v>
      </c>
      <c r="E3106">
        <v>1301.8094117114299</v>
      </c>
      <c r="F3106">
        <f t="shared" si="360"/>
        <v>0.80907980839740823</v>
      </c>
      <c r="G3106" s="27">
        <v>16</v>
      </c>
      <c r="H3106">
        <f t="shared" si="361"/>
        <v>1.7025095317720794E-4</v>
      </c>
      <c r="I3106">
        <f t="shared" si="362"/>
        <v>1.3774660857609152E-4</v>
      </c>
      <c r="J3106" s="99">
        <v>8.6091630360057198E-6</v>
      </c>
      <c r="K3106" s="98">
        <v>3105</v>
      </c>
      <c r="L3106">
        <f t="shared" si="363"/>
        <v>25746.402902265909</v>
      </c>
      <c r="M3106">
        <f t="shared" si="364"/>
        <v>6.8148955412792422E-2</v>
      </c>
      <c r="N3106" t="e">
        <f t="shared" si="365"/>
        <v>#N/A</v>
      </c>
      <c r="O3106" t="str">
        <f t="shared" si="366"/>
        <v>NA</v>
      </c>
      <c r="P3106" t="e">
        <v>#N/A</v>
      </c>
      <c r="Q3106" t="e">
        <v>#N/A</v>
      </c>
      <c r="R3106" t="str" cm="1">
        <f t="array" ref="R3106">INDEX($U$2:$U$6,ROUNDUP(K3106/$T$2,0))</f>
        <v>Bottom 20%</v>
      </c>
      <c r="V3106">
        <v>0</v>
      </c>
    </row>
    <row r="3107" spans="1:22" x14ac:dyDescent="0.25">
      <c r="A3107" s="26">
        <v>10810</v>
      </c>
      <c r="B3107" s="96" t="s">
        <v>5331</v>
      </c>
      <c r="C3107">
        <v>153081111</v>
      </c>
      <c r="D3107" t="s">
        <v>2181</v>
      </c>
      <c r="E3107">
        <v>220.686681654202</v>
      </c>
      <c r="F3107">
        <f t="shared" si="360"/>
        <v>0.13715766417290368</v>
      </c>
      <c r="G3107" s="27">
        <v>3</v>
      </c>
      <c r="H3107">
        <f t="shared" si="361"/>
        <v>1.8796191753821953E-4</v>
      </c>
      <c r="I3107">
        <f t="shared" si="362"/>
        <v>2.5780417563002127E-5</v>
      </c>
      <c r="J3107" s="99">
        <v>8.5934725210007095E-6</v>
      </c>
      <c r="K3107" s="98">
        <v>3106</v>
      </c>
      <c r="L3107">
        <f t="shared" si="363"/>
        <v>25746.540059930081</v>
      </c>
      <c r="M3107">
        <f t="shared" si="364"/>
        <v>6.8123174995229421E-2</v>
      </c>
      <c r="N3107" t="e">
        <f t="shared" si="365"/>
        <v>#N/A</v>
      </c>
      <c r="O3107" t="str">
        <f t="shared" si="366"/>
        <v>NA</v>
      </c>
      <c r="P3107" t="e">
        <v>#N/A</v>
      </c>
      <c r="Q3107" t="e">
        <v>#N/A</v>
      </c>
      <c r="R3107" t="str" cm="1">
        <f t="array" ref="R3107">INDEX($U$2:$U$6,ROUNDUP(K3107/$T$2,0))</f>
        <v>Bottom 20%</v>
      </c>
      <c r="V3107">
        <v>0</v>
      </c>
    </row>
    <row r="3108" spans="1:22" x14ac:dyDescent="0.25">
      <c r="A3108" s="26">
        <v>10497</v>
      </c>
      <c r="B3108" s="96" t="s">
        <v>5332</v>
      </c>
      <c r="C3108">
        <v>182402106</v>
      </c>
      <c r="D3108" t="s">
        <v>3666</v>
      </c>
      <c r="E3108">
        <v>156.01246532479999</v>
      </c>
      <c r="F3108">
        <f t="shared" si="360"/>
        <v>9.6962377454816645E-2</v>
      </c>
      <c r="G3108" s="27">
        <v>3</v>
      </c>
      <c r="H3108">
        <f t="shared" si="361"/>
        <v>2.6282929205411479E-4</v>
      </c>
      <c r="I3108">
        <f t="shared" si="362"/>
        <v>2.5484553022333319E-5</v>
      </c>
      <c r="J3108" s="99">
        <v>8.4948510074444403E-6</v>
      </c>
      <c r="K3108" s="98">
        <v>3107</v>
      </c>
      <c r="L3108">
        <f t="shared" si="363"/>
        <v>25746.637022307536</v>
      </c>
      <c r="M3108">
        <f t="shared" si="364"/>
        <v>6.8097690442207093E-2</v>
      </c>
      <c r="N3108" t="e">
        <f t="shared" si="365"/>
        <v>#N/A</v>
      </c>
      <c r="O3108" t="str">
        <f t="shared" si="366"/>
        <v>NA</v>
      </c>
      <c r="P3108" t="e">
        <v>#N/A</v>
      </c>
      <c r="Q3108" t="e">
        <v>#N/A</v>
      </c>
      <c r="R3108" t="str" cm="1">
        <f t="array" ref="R3108">INDEX($U$2:$U$6,ROUNDUP(K3108/$T$2,0))</f>
        <v>Bottom 20%</v>
      </c>
      <c r="V3108">
        <v>0</v>
      </c>
    </row>
    <row r="3109" spans="1:22" x14ac:dyDescent="0.25">
      <c r="A3109" s="26">
        <v>5369</v>
      </c>
      <c r="B3109" s="96" t="s">
        <v>3117</v>
      </c>
      <c r="C3109">
        <v>12101104</v>
      </c>
      <c r="D3109" t="s">
        <v>3085</v>
      </c>
      <c r="E3109">
        <v>2877.1567724705201</v>
      </c>
      <c r="F3109">
        <f t="shared" si="360"/>
        <v>1.7881645571600497</v>
      </c>
      <c r="G3109" s="27">
        <v>22</v>
      </c>
      <c r="H3109">
        <f t="shared" si="361"/>
        <v>1.0393570012965725E-4</v>
      </c>
      <c r="I3109">
        <f t="shared" si="362"/>
        <v>1.8585413519546829E-4</v>
      </c>
      <c r="J3109" s="99">
        <v>8.4479152361576496E-6</v>
      </c>
      <c r="K3109" s="98">
        <v>3108</v>
      </c>
      <c r="L3109">
        <f t="shared" si="363"/>
        <v>25748.425186864697</v>
      </c>
      <c r="M3109">
        <f t="shared" si="364"/>
        <v>6.7911836307011628E-2</v>
      </c>
      <c r="N3109" t="e">
        <f t="shared" si="365"/>
        <v>#N/A</v>
      </c>
      <c r="O3109" t="str">
        <f t="shared" si="366"/>
        <v>NA</v>
      </c>
      <c r="P3109" t="e">
        <v>#N/A</v>
      </c>
      <c r="Q3109" t="e">
        <v>#N/A</v>
      </c>
      <c r="R3109" t="str" cm="1">
        <f t="array" ref="R3109">INDEX($U$2:$U$6,ROUNDUP(K3109/$T$2,0))</f>
        <v>Bottom 20%</v>
      </c>
      <c r="V3109">
        <v>0</v>
      </c>
    </row>
    <row r="3110" spans="1:22" x14ac:dyDescent="0.25">
      <c r="A3110" s="26">
        <v>6668</v>
      </c>
      <c r="B3110" s="96" t="s">
        <v>5333</v>
      </c>
      <c r="C3110">
        <v>83252107</v>
      </c>
      <c r="D3110" t="s">
        <v>2219</v>
      </c>
      <c r="E3110">
        <v>50.439007259438199</v>
      </c>
      <c r="F3110">
        <f t="shared" si="360"/>
        <v>3.1348046774044874E-2</v>
      </c>
      <c r="G3110" s="27">
        <v>14</v>
      </c>
      <c r="H3110">
        <f t="shared" si="361"/>
        <v>3.7615278638609964E-3</v>
      </c>
      <c r="I3110">
        <f t="shared" si="362"/>
        <v>1.1791655141818761E-4</v>
      </c>
      <c r="J3110" s="99">
        <v>8.4226108155848301E-6</v>
      </c>
      <c r="K3110" s="98">
        <v>3109</v>
      </c>
      <c r="L3110">
        <f t="shared" si="363"/>
        <v>25748.456534911471</v>
      </c>
      <c r="M3110">
        <f t="shared" si="364"/>
        <v>6.7793919755593443E-2</v>
      </c>
      <c r="N3110" t="e">
        <f t="shared" si="365"/>
        <v>#N/A</v>
      </c>
      <c r="O3110" t="str">
        <f t="shared" si="366"/>
        <v>NA</v>
      </c>
      <c r="P3110" t="e">
        <v>#N/A</v>
      </c>
      <c r="Q3110" t="e">
        <v>#N/A</v>
      </c>
      <c r="R3110" t="str" cm="1">
        <f t="array" ref="R3110">INDEX($U$2:$U$6,ROUNDUP(K3110/$T$2,0))</f>
        <v>Bottom 20%</v>
      </c>
      <c r="V3110">
        <v>0</v>
      </c>
    </row>
    <row r="3111" spans="1:22" x14ac:dyDescent="0.25">
      <c r="A3111" s="26">
        <v>4822</v>
      </c>
      <c r="B3111" s="96" t="s">
        <v>3056</v>
      </c>
      <c r="C3111">
        <v>83622103</v>
      </c>
      <c r="D3111" t="s">
        <v>2085</v>
      </c>
      <c r="E3111">
        <v>4377.7977656474604</v>
      </c>
      <c r="F3111">
        <f t="shared" si="360"/>
        <v>2.7208189966733749</v>
      </c>
      <c r="G3111" s="27">
        <v>63</v>
      </c>
      <c r="H3111">
        <f t="shared" si="361"/>
        <v>1.9484640320971801E-4</v>
      </c>
      <c r="I3111">
        <f t="shared" si="362"/>
        <v>5.301417952864808E-4</v>
      </c>
      <c r="J3111" s="99">
        <v>8.4149491315314405E-6</v>
      </c>
      <c r="K3111" s="98">
        <v>3110</v>
      </c>
      <c r="L3111">
        <f t="shared" si="363"/>
        <v>25751.177353908144</v>
      </c>
      <c r="M3111">
        <f t="shared" si="364"/>
        <v>6.7263777960306956E-2</v>
      </c>
      <c r="N3111" t="e">
        <f t="shared" si="365"/>
        <v>#N/A</v>
      </c>
      <c r="O3111" t="str">
        <f t="shared" si="366"/>
        <v>NA</v>
      </c>
      <c r="P3111" t="e">
        <v>#N/A</v>
      </c>
      <c r="Q3111" t="e">
        <v>#N/A</v>
      </c>
      <c r="R3111" t="str" cm="1">
        <f t="array" ref="R3111">INDEX($U$2:$U$6,ROUNDUP(K3111/$T$2,0))</f>
        <v>Bottom 20%</v>
      </c>
      <c r="V3111">
        <v>0</v>
      </c>
    </row>
    <row r="3112" spans="1:22" x14ac:dyDescent="0.25">
      <c r="A3112" s="26">
        <v>10986</v>
      </c>
      <c r="B3112" s="96" t="s">
        <v>5334</v>
      </c>
      <c r="C3112">
        <v>43321101</v>
      </c>
      <c r="D3112" t="s">
        <v>1316</v>
      </c>
      <c r="E3112">
        <v>505.107935991945</v>
      </c>
      <c r="F3112">
        <f t="shared" si="360"/>
        <v>0.31392662274204164</v>
      </c>
      <c r="G3112" s="27">
        <v>5</v>
      </c>
      <c r="H3112">
        <f t="shared" si="361"/>
        <v>1.3323417186909792E-4</v>
      </c>
      <c r="I3112">
        <f t="shared" si="362"/>
        <v>4.1825753608698645E-5</v>
      </c>
      <c r="J3112" s="99">
        <v>8.3651507217397294E-6</v>
      </c>
      <c r="K3112" s="98">
        <v>3111</v>
      </c>
      <c r="L3112">
        <f t="shared" si="363"/>
        <v>25751.491280530885</v>
      </c>
      <c r="M3112">
        <f t="shared" si="364"/>
        <v>6.7221952206698257E-2</v>
      </c>
      <c r="N3112" t="e">
        <f t="shared" si="365"/>
        <v>#N/A</v>
      </c>
      <c r="O3112" t="str">
        <f t="shared" si="366"/>
        <v>NA</v>
      </c>
      <c r="P3112" t="e">
        <v>#N/A</v>
      </c>
      <c r="Q3112" t="e">
        <v>#N/A</v>
      </c>
      <c r="R3112" t="str" cm="1">
        <f t="array" ref="R3112">INDEX($U$2:$U$6,ROUNDUP(K3112/$T$2,0))</f>
        <v>Bottom 20%</v>
      </c>
      <c r="V3112">
        <v>0</v>
      </c>
    </row>
    <row r="3113" spans="1:22" x14ac:dyDescent="0.25">
      <c r="A3113" s="26">
        <v>1364</v>
      </c>
      <c r="B3113" s="96" t="s">
        <v>3065</v>
      </c>
      <c r="C3113">
        <v>83622103</v>
      </c>
      <c r="D3113" t="s">
        <v>2085</v>
      </c>
      <c r="E3113">
        <v>4595.9766679905697</v>
      </c>
      <c r="F3113">
        <f t="shared" si="360"/>
        <v>2.8564180658735672</v>
      </c>
      <c r="G3113" s="27">
        <v>87</v>
      </c>
      <c r="H3113">
        <f t="shared" si="361"/>
        <v>2.5351064154242284E-4</v>
      </c>
      <c r="I3113">
        <f t="shared" si="362"/>
        <v>7.2413237639297457E-4</v>
      </c>
      <c r="J3113" s="99">
        <v>8.32336064819511E-6</v>
      </c>
      <c r="K3113" s="98">
        <v>3112</v>
      </c>
      <c r="L3113">
        <f t="shared" si="363"/>
        <v>25754.347698596757</v>
      </c>
      <c r="M3113">
        <f t="shared" si="364"/>
        <v>6.6497819830305283E-2</v>
      </c>
      <c r="N3113" t="e">
        <f t="shared" si="365"/>
        <v>#N/A</v>
      </c>
      <c r="O3113" t="str">
        <f t="shared" si="366"/>
        <v>NA</v>
      </c>
      <c r="P3113" t="e">
        <v>#N/A</v>
      </c>
      <c r="Q3113" t="e">
        <v>#N/A</v>
      </c>
      <c r="R3113" t="str" cm="1">
        <f t="array" ref="R3113">INDEX($U$2:$U$6,ROUNDUP(K3113/$T$2,0))</f>
        <v>Bottom 20%</v>
      </c>
      <c r="V3113">
        <v>0</v>
      </c>
    </row>
    <row r="3114" spans="1:22" x14ac:dyDescent="0.25">
      <c r="A3114" s="26">
        <v>9661</v>
      </c>
      <c r="B3114" s="96" t="s">
        <v>5335</v>
      </c>
      <c r="C3114">
        <v>83371105</v>
      </c>
      <c r="D3114" t="s">
        <v>2999</v>
      </c>
      <c r="E3114">
        <v>500.32720289229599</v>
      </c>
      <c r="F3114">
        <f t="shared" si="360"/>
        <v>0.3109553778075177</v>
      </c>
      <c r="G3114" s="27">
        <v>9</v>
      </c>
      <c r="H3114">
        <f t="shared" si="361"/>
        <v>2.4046020687726872E-4</v>
      </c>
      <c r="I3114">
        <f t="shared" si="362"/>
        <v>7.4772394477194964E-5</v>
      </c>
      <c r="J3114" s="99">
        <v>8.3080438307994406E-6</v>
      </c>
      <c r="K3114" s="98">
        <v>3113</v>
      </c>
      <c r="L3114">
        <f t="shared" si="363"/>
        <v>25754.658653974566</v>
      </c>
      <c r="M3114">
        <f t="shared" si="364"/>
        <v>6.6423047435828081E-2</v>
      </c>
      <c r="N3114" t="e">
        <f t="shared" si="365"/>
        <v>#N/A</v>
      </c>
      <c r="O3114" t="str">
        <f t="shared" si="366"/>
        <v>NA</v>
      </c>
      <c r="P3114" t="e">
        <v>#N/A</v>
      </c>
      <c r="Q3114" t="e">
        <v>#N/A</v>
      </c>
      <c r="R3114" t="str" cm="1">
        <f t="array" ref="R3114">INDEX($U$2:$U$6,ROUNDUP(K3114/$T$2,0))</f>
        <v>Bottom 20%</v>
      </c>
      <c r="V3114">
        <v>0</v>
      </c>
    </row>
    <row r="3115" spans="1:22" x14ac:dyDescent="0.25">
      <c r="A3115" s="26">
        <v>6999</v>
      </c>
      <c r="B3115" s="96" t="s">
        <v>5336</v>
      </c>
      <c r="C3115">
        <v>103441102</v>
      </c>
      <c r="D3115" t="s">
        <v>429</v>
      </c>
      <c r="E3115">
        <v>1120.07916477547</v>
      </c>
      <c r="F3115">
        <f t="shared" si="360"/>
        <v>0.69613372577717214</v>
      </c>
      <c r="G3115" s="27">
        <v>11</v>
      </c>
      <c r="H3115">
        <f t="shared" si="361"/>
        <v>1.3125177843885166E-4</v>
      </c>
      <c r="I3115">
        <f t="shared" si="362"/>
        <v>9.1368789539517719E-5</v>
      </c>
      <c r="J3115" s="99">
        <v>8.3062535945016108E-6</v>
      </c>
      <c r="K3115" s="98">
        <v>3114</v>
      </c>
      <c r="L3115">
        <f t="shared" si="363"/>
        <v>25755.354787700344</v>
      </c>
      <c r="M3115">
        <f t="shared" si="364"/>
        <v>6.6331678646288569E-2</v>
      </c>
      <c r="N3115" t="e">
        <f t="shared" si="365"/>
        <v>#N/A</v>
      </c>
      <c r="O3115" t="str">
        <f t="shared" si="366"/>
        <v>NA</v>
      </c>
      <c r="P3115" t="e">
        <v>#N/A</v>
      </c>
      <c r="Q3115" t="e">
        <v>#N/A</v>
      </c>
      <c r="R3115" t="str" cm="1">
        <f t="array" ref="R3115">INDEX($U$2:$U$6,ROUNDUP(K3115/$T$2,0))</f>
        <v>Bottom 20%</v>
      </c>
      <c r="V3115">
        <v>0</v>
      </c>
    </row>
    <row r="3116" spans="1:22" x14ac:dyDescent="0.25">
      <c r="A3116" s="26">
        <v>7019</v>
      </c>
      <c r="B3116" s="96" t="s">
        <v>2770</v>
      </c>
      <c r="C3116">
        <v>42761102</v>
      </c>
      <c r="D3116" t="s">
        <v>1288</v>
      </c>
      <c r="E3116">
        <v>3941.7419416140101</v>
      </c>
      <c r="F3116">
        <f t="shared" si="360"/>
        <v>2.4498085404686205</v>
      </c>
      <c r="G3116" s="27">
        <v>29</v>
      </c>
      <c r="H3116">
        <f t="shared" si="361"/>
        <v>9.755032540752284E-5</v>
      </c>
      <c r="I3116">
        <f t="shared" si="362"/>
        <v>2.3897962030884252E-4</v>
      </c>
      <c r="J3116" s="99">
        <v>8.2406765623738795E-6</v>
      </c>
      <c r="K3116" s="98">
        <v>3115</v>
      </c>
      <c r="L3116">
        <f t="shared" si="363"/>
        <v>25757.804596240814</v>
      </c>
      <c r="M3116">
        <f t="shared" si="364"/>
        <v>6.6092699025979723E-2</v>
      </c>
      <c r="N3116" t="e">
        <f t="shared" si="365"/>
        <v>#N/A</v>
      </c>
      <c r="O3116" t="str">
        <f t="shared" si="366"/>
        <v>NA</v>
      </c>
      <c r="P3116" t="e">
        <v>#N/A</v>
      </c>
      <c r="Q3116" t="e">
        <v>#N/A</v>
      </c>
      <c r="R3116" t="str" cm="1">
        <f t="array" ref="R3116">INDEX($U$2:$U$6,ROUNDUP(K3116/$T$2,0))</f>
        <v>Bottom 20%</v>
      </c>
      <c r="V3116">
        <v>0</v>
      </c>
    </row>
    <row r="3117" spans="1:22" x14ac:dyDescent="0.25">
      <c r="A3117" s="26">
        <v>9287</v>
      </c>
      <c r="B3117" s="96" t="s">
        <v>3067</v>
      </c>
      <c r="C3117">
        <v>14671103</v>
      </c>
      <c r="D3117" t="s">
        <v>2502</v>
      </c>
      <c r="E3117">
        <v>401.747140608758</v>
      </c>
      <c r="F3117">
        <f t="shared" si="360"/>
        <v>0.24968747085690368</v>
      </c>
      <c r="G3117" s="27">
        <v>15</v>
      </c>
      <c r="H3117">
        <f t="shared" si="361"/>
        <v>4.9395944736025743E-4</v>
      </c>
      <c r="I3117">
        <f t="shared" si="362"/>
        <v>1.2333548511725653E-4</v>
      </c>
      <c r="J3117" s="99">
        <v>8.2223656744837694E-6</v>
      </c>
      <c r="K3117" s="98">
        <v>3116</v>
      </c>
      <c r="L3117">
        <f t="shared" si="363"/>
        <v>25758.05428371167</v>
      </c>
      <c r="M3117">
        <f t="shared" si="364"/>
        <v>6.5969363540862469E-2</v>
      </c>
      <c r="N3117" t="e">
        <f t="shared" si="365"/>
        <v>#N/A</v>
      </c>
      <c r="O3117" t="str">
        <f t="shared" si="366"/>
        <v>NA</v>
      </c>
      <c r="P3117" t="e">
        <v>#N/A</v>
      </c>
      <c r="Q3117" t="e">
        <v>#N/A</v>
      </c>
      <c r="R3117" t="str" cm="1">
        <f t="array" ref="R3117">INDEX($U$2:$U$6,ROUNDUP(K3117/$T$2,0))</f>
        <v>Bottom 20%</v>
      </c>
      <c r="V3117">
        <v>0</v>
      </c>
    </row>
    <row r="3118" spans="1:22" x14ac:dyDescent="0.25">
      <c r="A3118" s="26">
        <v>10537</v>
      </c>
      <c r="B3118" s="96" t="s">
        <v>5337</v>
      </c>
      <c r="C3118">
        <v>163451702</v>
      </c>
      <c r="D3118" t="s">
        <v>933</v>
      </c>
      <c r="E3118">
        <v>244.50647264793099</v>
      </c>
      <c r="F3118">
        <f t="shared" si="360"/>
        <v>0.15196176050213236</v>
      </c>
      <c r="G3118" s="27">
        <v>2</v>
      </c>
      <c r="H3118">
        <f t="shared" si="361"/>
        <v>1.0788171234922891E-4</v>
      </c>
      <c r="I3118">
        <f t="shared" si="362"/>
        <v>1.6393894934573459E-5</v>
      </c>
      <c r="J3118" s="99">
        <v>8.1969474672867297E-6</v>
      </c>
      <c r="K3118" s="98">
        <v>3117</v>
      </c>
      <c r="L3118">
        <f t="shared" si="363"/>
        <v>25758.206245472171</v>
      </c>
      <c r="M3118">
        <f t="shared" si="364"/>
        <v>6.5952969645927895E-2</v>
      </c>
      <c r="N3118" t="e">
        <f t="shared" si="365"/>
        <v>#N/A</v>
      </c>
      <c r="O3118" t="str">
        <f t="shared" si="366"/>
        <v>NA</v>
      </c>
      <c r="P3118" t="e">
        <v>#N/A</v>
      </c>
      <c r="Q3118" t="e">
        <v>#N/A</v>
      </c>
      <c r="R3118" t="str" cm="1">
        <f t="array" ref="R3118">INDEX($U$2:$U$6,ROUNDUP(K3118/$T$2,0))</f>
        <v>Bottom 20%</v>
      </c>
      <c r="V3118">
        <v>0</v>
      </c>
    </row>
    <row r="3119" spans="1:22" x14ac:dyDescent="0.25">
      <c r="A3119" s="26">
        <v>7405</v>
      </c>
      <c r="B3119" s="96" t="s">
        <v>3181</v>
      </c>
      <c r="C3119">
        <v>192431108</v>
      </c>
      <c r="D3119" t="s">
        <v>3180</v>
      </c>
      <c r="E3119">
        <v>2556.2544200275402</v>
      </c>
      <c r="F3119">
        <f t="shared" si="360"/>
        <v>1.5887224487430331</v>
      </c>
      <c r="G3119" s="27">
        <v>83</v>
      </c>
      <c r="H3119">
        <f t="shared" si="361"/>
        <v>4.2637210960420007E-4</v>
      </c>
      <c r="I3119">
        <f t="shared" si="362"/>
        <v>6.7738694204611764E-4</v>
      </c>
      <c r="J3119" s="99">
        <v>8.1612884583869598E-6</v>
      </c>
      <c r="K3119" s="98">
        <v>3118</v>
      </c>
      <c r="L3119">
        <f t="shared" si="363"/>
        <v>25759.794967920912</v>
      </c>
      <c r="M3119">
        <f t="shared" si="364"/>
        <v>6.5275582703881771E-2</v>
      </c>
      <c r="N3119" t="e">
        <f t="shared" si="365"/>
        <v>#N/A</v>
      </c>
      <c r="O3119" t="str">
        <f t="shared" si="366"/>
        <v>NA</v>
      </c>
      <c r="P3119" t="e">
        <v>#N/A</v>
      </c>
      <c r="Q3119" t="e">
        <v>#N/A</v>
      </c>
      <c r="R3119" t="str" cm="1">
        <f t="array" ref="R3119">INDEX($U$2:$U$6,ROUNDUP(K3119/$T$2,0))</f>
        <v>Bottom 20%</v>
      </c>
      <c r="V3119">
        <v>0</v>
      </c>
    </row>
    <row r="3120" spans="1:22" x14ac:dyDescent="0.25">
      <c r="A3120" s="26">
        <v>3886</v>
      </c>
      <c r="B3120" s="96" t="s">
        <v>2982</v>
      </c>
      <c r="C3120">
        <v>42011108</v>
      </c>
      <c r="D3120" t="s">
        <v>990</v>
      </c>
      <c r="E3120">
        <v>1229.38047832957</v>
      </c>
      <c r="F3120">
        <f t="shared" si="360"/>
        <v>0.76406493370389683</v>
      </c>
      <c r="G3120" s="27">
        <v>9</v>
      </c>
      <c r="H3120">
        <f t="shared" si="361"/>
        <v>9.604547766643026E-5</v>
      </c>
      <c r="I3120">
        <f t="shared" si="362"/>
        <v>7.3384981525760138E-5</v>
      </c>
      <c r="J3120" s="99">
        <v>8.1538868361955707E-6</v>
      </c>
      <c r="K3120" s="98">
        <v>3119</v>
      </c>
      <c r="L3120">
        <f t="shared" si="363"/>
        <v>25760.559032854617</v>
      </c>
      <c r="M3120">
        <f t="shared" si="364"/>
        <v>6.5202197722356012E-2</v>
      </c>
      <c r="N3120" t="e">
        <f t="shared" si="365"/>
        <v>#N/A</v>
      </c>
      <c r="O3120" t="str">
        <f t="shared" si="366"/>
        <v>NA</v>
      </c>
      <c r="P3120" t="e">
        <v>#N/A</v>
      </c>
      <c r="Q3120" t="e">
        <v>#N/A</v>
      </c>
      <c r="R3120" t="str" cm="1">
        <f t="array" ref="R3120">INDEX($U$2:$U$6,ROUNDUP(K3120/$T$2,0))</f>
        <v>Bottom 20%</v>
      </c>
      <c r="V3120">
        <v>0</v>
      </c>
    </row>
    <row r="3121" spans="1:22" x14ac:dyDescent="0.25">
      <c r="A3121" s="26">
        <v>9639</v>
      </c>
      <c r="B3121" s="96" t="s">
        <v>5338</v>
      </c>
      <c r="C3121">
        <v>42481105</v>
      </c>
      <c r="D3121" t="s">
        <v>5063</v>
      </c>
      <c r="E3121">
        <v>292.91237743953099</v>
      </c>
      <c r="F3121">
        <f t="shared" si="360"/>
        <v>0.18204622587913671</v>
      </c>
      <c r="G3121" s="27">
        <v>3</v>
      </c>
      <c r="H3121">
        <f t="shared" si="361"/>
        <v>1.3412602627214647E-4</v>
      </c>
      <c r="I3121">
        <f t="shared" si="362"/>
        <v>2.44171368750102E-5</v>
      </c>
      <c r="J3121" s="99">
        <v>8.1390456250034001E-6</v>
      </c>
      <c r="K3121" s="98">
        <v>3120</v>
      </c>
      <c r="L3121">
        <f t="shared" si="363"/>
        <v>25760.741079080497</v>
      </c>
      <c r="M3121">
        <f t="shared" si="364"/>
        <v>6.5177780585481002E-2</v>
      </c>
      <c r="N3121" t="e">
        <f t="shared" si="365"/>
        <v>#N/A</v>
      </c>
      <c r="O3121" t="str">
        <f t="shared" si="366"/>
        <v>NA</v>
      </c>
      <c r="P3121" t="e">
        <v>#N/A</v>
      </c>
      <c r="Q3121" t="e">
        <v>#N/A</v>
      </c>
      <c r="R3121" t="str" cm="1">
        <f t="array" ref="R3121">INDEX($U$2:$U$6,ROUNDUP(K3121/$T$2,0))</f>
        <v>Bottom 20%</v>
      </c>
      <c r="V3121">
        <v>0</v>
      </c>
    </row>
    <row r="3122" spans="1:22" x14ac:dyDescent="0.25">
      <c r="A3122" s="26">
        <v>10422</v>
      </c>
      <c r="B3122" s="96" t="s">
        <v>3587</v>
      </c>
      <c r="C3122">
        <v>12091102</v>
      </c>
      <c r="D3122" t="s">
        <v>3432</v>
      </c>
      <c r="E3122">
        <v>316.33221389850303</v>
      </c>
      <c r="F3122">
        <f t="shared" si="360"/>
        <v>0.19660174884928716</v>
      </c>
      <c r="G3122" s="27">
        <v>6</v>
      </c>
      <c r="H3122">
        <f t="shared" si="361"/>
        <v>2.46698077788461E-4</v>
      </c>
      <c r="I3122">
        <f t="shared" si="362"/>
        <v>4.8501273530968921E-5</v>
      </c>
      <c r="J3122" s="99">
        <v>8.0835455884948201E-6</v>
      </c>
      <c r="K3122" s="98">
        <v>3121</v>
      </c>
      <c r="L3122">
        <f t="shared" si="363"/>
        <v>25760.937680829345</v>
      </c>
      <c r="M3122">
        <f t="shared" si="364"/>
        <v>6.5129279311950034E-2</v>
      </c>
      <c r="N3122" t="e">
        <f t="shared" si="365"/>
        <v>#N/A</v>
      </c>
      <c r="O3122" t="str">
        <f t="shared" si="366"/>
        <v>NA</v>
      </c>
      <c r="P3122" t="e">
        <v>#N/A</v>
      </c>
      <c r="Q3122" t="e">
        <v>#N/A</v>
      </c>
      <c r="R3122" t="str" cm="1">
        <f t="array" ref="R3122">INDEX($U$2:$U$6,ROUNDUP(K3122/$T$2,0))</f>
        <v>Bottom 20%</v>
      </c>
      <c r="V3122">
        <v>0</v>
      </c>
    </row>
    <row r="3123" spans="1:22" x14ac:dyDescent="0.25">
      <c r="A3123" s="26">
        <v>10726</v>
      </c>
      <c r="B3123" s="96" t="s">
        <v>5339</v>
      </c>
      <c r="C3123">
        <v>42711102</v>
      </c>
      <c r="D3123" t="s">
        <v>703</v>
      </c>
      <c r="E3123">
        <v>816.273235436449</v>
      </c>
      <c r="F3123">
        <f t="shared" si="360"/>
        <v>0.50731711338499008</v>
      </c>
      <c r="G3123" s="27">
        <v>5</v>
      </c>
      <c r="H3123">
        <f t="shared" si="361"/>
        <v>7.9623279597883535E-5</v>
      </c>
      <c r="I3123">
        <f t="shared" si="362"/>
        <v>4.0394252363844252E-5</v>
      </c>
      <c r="J3123" s="99">
        <v>8.0788504727688507E-6</v>
      </c>
      <c r="K3123" s="98">
        <v>3122</v>
      </c>
      <c r="L3123">
        <f t="shared" si="363"/>
        <v>25761.44499794273</v>
      </c>
      <c r="M3123">
        <f t="shared" si="364"/>
        <v>6.5088885059586182E-2</v>
      </c>
      <c r="N3123" t="e">
        <f t="shared" si="365"/>
        <v>#N/A</v>
      </c>
      <c r="O3123" t="str">
        <f t="shared" si="366"/>
        <v>NA</v>
      </c>
      <c r="P3123" t="e">
        <v>#N/A</v>
      </c>
      <c r="Q3123" t="e">
        <v>#N/A</v>
      </c>
      <c r="R3123" t="str" cm="1">
        <f t="array" ref="R3123">INDEX($U$2:$U$6,ROUNDUP(K3123/$T$2,0))</f>
        <v>Bottom 20%</v>
      </c>
      <c r="V3123">
        <v>0</v>
      </c>
    </row>
    <row r="3124" spans="1:22" x14ac:dyDescent="0.25">
      <c r="A3124" s="26">
        <v>9181</v>
      </c>
      <c r="B3124" s="96" t="s">
        <v>5340</v>
      </c>
      <c r="C3124">
        <v>163661702</v>
      </c>
      <c r="D3124" t="s">
        <v>1706</v>
      </c>
      <c r="E3124">
        <v>2102.4834504528499</v>
      </c>
      <c r="F3124">
        <f t="shared" si="360"/>
        <v>1.3067019580191732</v>
      </c>
      <c r="G3124" s="27">
        <v>17</v>
      </c>
      <c r="H3124">
        <f t="shared" si="361"/>
        <v>1.0438561635492406E-4</v>
      </c>
      <c r="I3124">
        <f t="shared" si="362"/>
        <v>1.364008892800175E-4</v>
      </c>
      <c r="J3124" s="99">
        <v>8.0235817223539701E-6</v>
      </c>
      <c r="K3124" s="98">
        <v>3123</v>
      </c>
      <c r="L3124">
        <f t="shared" si="363"/>
        <v>25762.751699900749</v>
      </c>
      <c r="M3124">
        <f t="shared" si="364"/>
        <v>6.4952484170306163E-2</v>
      </c>
      <c r="N3124" t="e">
        <f t="shared" si="365"/>
        <v>#N/A</v>
      </c>
      <c r="O3124" t="str">
        <f t="shared" si="366"/>
        <v>NA</v>
      </c>
      <c r="P3124" t="e">
        <v>#N/A</v>
      </c>
      <c r="Q3124" t="e">
        <v>#N/A</v>
      </c>
      <c r="R3124" t="str" cm="1">
        <f t="array" ref="R3124">INDEX($U$2:$U$6,ROUNDUP(K3124/$T$2,0))</f>
        <v>Bottom 20%</v>
      </c>
      <c r="V3124">
        <v>0</v>
      </c>
    </row>
    <row r="3125" spans="1:22" x14ac:dyDescent="0.25">
      <c r="A3125" s="26">
        <v>10385</v>
      </c>
      <c r="B3125" s="96" t="s">
        <v>5248</v>
      </c>
      <c r="C3125">
        <v>152101101</v>
      </c>
      <c r="D3125" t="s">
        <v>737</v>
      </c>
      <c r="E3125">
        <v>36.983949396378897</v>
      </c>
      <c r="F3125">
        <f t="shared" si="360"/>
        <v>2.2985673956730204E-2</v>
      </c>
      <c r="G3125" s="27">
        <v>1</v>
      </c>
      <c r="H3125">
        <f t="shared" si="361"/>
        <v>3.4859127647549575E-4</v>
      </c>
      <c r="I3125">
        <f t="shared" si="362"/>
        <v>8.0126054252261407E-6</v>
      </c>
      <c r="J3125" s="99">
        <v>8.0126054252261407E-6</v>
      </c>
      <c r="K3125" s="98">
        <v>3124</v>
      </c>
      <c r="L3125">
        <f t="shared" si="363"/>
        <v>25762.774685574706</v>
      </c>
      <c r="M3125">
        <f t="shared" si="364"/>
        <v>6.4944471564880937E-2</v>
      </c>
      <c r="N3125" t="e">
        <f t="shared" si="365"/>
        <v>#N/A</v>
      </c>
      <c r="O3125" t="str">
        <f t="shared" si="366"/>
        <v>NA</v>
      </c>
      <c r="P3125" t="e">
        <v>#N/A</v>
      </c>
      <c r="Q3125" t="e">
        <v>#N/A</v>
      </c>
      <c r="R3125" t="str" cm="1">
        <f t="array" ref="R3125">INDEX($U$2:$U$6,ROUNDUP(K3125/$T$2,0))</f>
        <v>Bottom 20%</v>
      </c>
      <c r="V3125">
        <v>0</v>
      </c>
    </row>
    <row r="3126" spans="1:22" x14ac:dyDescent="0.25">
      <c r="A3126" s="26">
        <v>9316</v>
      </c>
      <c r="B3126" s="96" t="s">
        <v>5341</v>
      </c>
      <c r="C3126">
        <v>42761103</v>
      </c>
      <c r="D3126" t="s">
        <v>3394</v>
      </c>
      <c r="E3126">
        <v>218.126972985072</v>
      </c>
      <c r="F3126">
        <f t="shared" si="360"/>
        <v>0.13556679489438905</v>
      </c>
      <c r="G3126" s="27">
        <v>4</v>
      </c>
      <c r="H3126">
        <f t="shared" si="361"/>
        <v>2.3575730614044444E-4</v>
      </c>
      <c r="I3126">
        <f t="shared" si="362"/>
        <v>3.196086236639532E-5</v>
      </c>
      <c r="J3126" s="99">
        <v>7.9902155915988299E-6</v>
      </c>
      <c r="K3126" s="98">
        <v>3125</v>
      </c>
      <c r="L3126">
        <f t="shared" si="363"/>
        <v>25762.910252369602</v>
      </c>
      <c r="M3126">
        <f t="shared" si="364"/>
        <v>6.4912510702514539E-2</v>
      </c>
      <c r="N3126" t="e">
        <f t="shared" si="365"/>
        <v>#N/A</v>
      </c>
      <c r="O3126" t="str">
        <f t="shared" si="366"/>
        <v>NA</v>
      </c>
      <c r="P3126" t="e">
        <v>#N/A</v>
      </c>
      <c r="Q3126" t="e">
        <v>#N/A</v>
      </c>
      <c r="R3126" t="str" cm="1">
        <f t="array" ref="R3126">INDEX($U$2:$U$6,ROUNDUP(K3126/$T$2,0))</f>
        <v>Bottom 20%</v>
      </c>
      <c r="V3126">
        <v>0</v>
      </c>
    </row>
    <row r="3127" spans="1:22" x14ac:dyDescent="0.25">
      <c r="A3127" s="26">
        <v>10880</v>
      </c>
      <c r="B3127" s="96" t="s">
        <v>5342</v>
      </c>
      <c r="C3127">
        <v>12541104</v>
      </c>
      <c r="D3127" t="s">
        <v>3221</v>
      </c>
      <c r="E3127">
        <v>28.3920809893872</v>
      </c>
      <c r="F3127">
        <f t="shared" si="360"/>
        <v>1.7645793032558855E-2</v>
      </c>
      <c r="G3127" s="27">
        <v>1</v>
      </c>
      <c r="H3127">
        <f t="shared" si="361"/>
        <v>4.4776325420679147E-4</v>
      </c>
      <c r="I3127">
        <f t="shared" si="362"/>
        <v>7.9011377113180801E-6</v>
      </c>
      <c r="J3127" s="99">
        <v>7.9011377113180801E-6</v>
      </c>
      <c r="K3127" s="98">
        <v>3126</v>
      </c>
      <c r="L3127">
        <f t="shared" si="363"/>
        <v>25762.927898162634</v>
      </c>
      <c r="M3127">
        <f t="shared" si="364"/>
        <v>6.490460956480322E-2</v>
      </c>
      <c r="N3127" t="e">
        <f t="shared" si="365"/>
        <v>#N/A</v>
      </c>
      <c r="O3127" t="str">
        <f t="shared" si="366"/>
        <v>NA</v>
      </c>
      <c r="P3127" t="e">
        <v>#N/A</v>
      </c>
      <c r="Q3127" t="e">
        <v>#N/A</v>
      </c>
      <c r="R3127" t="str" cm="1">
        <f t="array" ref="R3127">INDEX($U$2:$U$6,ROUNDUP(K3127/$T$2,0))</f>
        <v>Bottom 20%</v>
      </c>
      <c r="V3127">
        <v>0</v>
      </c>
    </row>
    <row r="3128" spans="1:22" x14ac:dyDescent="0.25">
      <c r="A3128" s="26">
        <v>4441</v>
      </c>
      <c r="B3128" s="96" t="s">
        <v>3518</v>
      </c>
      <c r="C3128">
        <v>12541101</v>
      </c>
      <c r="D3128" t="s">
        <v>3517</v>
      </c>
      <c r="E3128">
        <v>656.35474249979302</v>
      </c>
      <c r="F3128">
        <f t="shared" si="360"/>
        <v>0.40792712398992731</v>
      </c>
      <c r="G3128" s="27">
        <v>17</v>
      </c>
      <c r="H3128">
        <f t="shared" si="361"/>
        <v>3.2896845159167227E-4</v>
      </c>
      <c r="I3128">
        <f t="shared" si="362"/>
        <v>1.3419515434121051E-4</v>
      </c>
      <c r="J3128" s="99">
        <v>7.8938326083065008E-6</v>
      </c>
      <c r="K3128" s="98">
        <v>3127</v>
      </c>
      <c r="L3128">
        <f t="shared" si="363"/>
        <v>25763.335825286624</v>
      </c>
      <c r="M3128">
        <f t="shared" si="364"/>
        <v>6.477041441046201E-2</v>
      </c>
      <c r="N3128" t="e">
        <f t="shared" si="365"/>
        <v>#N/A</v>
      </c>
      <c r="O3128" t="str">
        <f t="shared" si="366"/>
        <v>NA</v>
      </c>
      <c r="P3128" t="e">
        <v>#N/A</v>
      </c>
      <c r="Q3128" t="e">
        <v>#N/A</v>
      </c>
      <c r="R3128" t="str" cm="1">
        <f t="array" ref="R3128">INDEX($U$2:$U$6,ROUNDUP(K3128/$T$2,0))</f>
        <v>Bottom 20%</v>
      </c>
      <c r="V3128">
        <v>0</v>
      </c>
    </row>
    <row r="3129" spans="1:22" x14ac:dyDescent="0.25">
      <c r="A3129" s="26">
        <v>10513</v>
      </c>
      <c r="B3129" s="96" t="s">
        <v>5343</v>
      </c>
      <c r="C3129">
        <v>182391103</v>
      </c>
      <c r="D3129" t="s">
        <v>2590</v>
      </c>
      <c r="E3129">
        <v>592.48729876249001</v>
      </c>
      <c r="F3129">
        <f t="shared" si="360"/>
        <v>0.3682332496970106</v>
      </c>
      <c r="G3129" s="27">
        <v>4</v>
      </c>
      <c r="H3129">
        <f t="shared" si="361"/>
        <v>8.5567865455088795E-5</v>
      </c>
      <c r="I3129">
        <f t="shared" si="362"/>
        <v>3.150893316616392E-5</v>
      </c>
      <c r="J3129" s="99">
        <v>7.8772332915409799E-6</v>
      </c>
      <c r="K3129" s="98">
        <v>3128</v>
      </c>
      <c r="L3129">
        <f t="shared" si="363"/>
        <v>25763.704058536321</v>
      </c>
      <c r="M3129">
        <f t="shared" si="364"/>
        <v>6.4738905477295841E-2</v>
      </c>
      <c r="N3129" t="e">
        <f t="shared" si="365"/>
        <v>#N/A</v>
      </c>
      <c r="O3129" t="str">
        <f t="shared" si="366"/>
        <v>NA</v>
      </c>
      <c r="P3129" t="e">
        <v>#N/A</v>
      </c>
      <c r="Q3129" t="e">
        <v>#N/A</v>
      </c>
      <c r="R3129" t="str" cm="1">
        <f t="array" ref="R3129">INDEX($U$2:$U$6,ROUNDUP(K3129/$T$2,0))</f>
        <v>Bottom 20%</v>
      </c>
      <c r="V3129">
        <v>0</v>
      </c>
    </row>
    <row r="3130" spans="1:22" x14ac:dyDescent="0.25">
      <c r="A3130" s="26">
        <v>1793</v>
      </c>
      <c r="B3130" s="96" t="s">
        <v>5344</v>
      </c>
      <c r="C3130">
        <v>42011109</v>
      </c>
      <c r="D3130" t="s">
        <v>2794</v>
      </c>
      <c r="E3130">
        <v>10.8614962377853</v>
      </c>
      <c r="F3130">
        <f t="shared" si="360"/>
        <v>6.7504637897981973E-3</v>
      </c>
      <c r="G3130" s="27">
        <v>9</v>
      </c>
      <c r="H3130">
        <f t="shared" si="361"/>
        <v>1.0480340173038125E-2</v>
      </c>
      <c r="I3130">
        <f t="shared" si="362"/>
        <v>7.0747156842861241E-5</v>
      </c>
      <c r="J3130" s="99">
        <v>7.8607952047623603E-6</v>
      </c>
      <c r="K3130" s="98">
        <v>3129</v>
      </c>
      <c r="L3130">
        <f t="shared" si="363"/>
        <v>25763.710809000109</v>
      </c>
      <c r="M3130">
        <f t="shared" si="364"/>
        <v>6.4668158320452973E-2</v>
      </c>
      <c r="N3130" t="e">
        <f t="shared" si="365"/>
        <v>#N/A</v>
      </c>
      <c r="O3130" t="str">
        <f t="shared" si="366"/>
        <v>NA</v>
      </c>
      <c r="P3130" t="e">
        <v>#N/A</v>
      </c>
      <c r="Q3130" t="e">
        <v>#N/A</v>
      </c>
      <c r="R3130" t="str" cm="1">
        <f t="array" ref="R3130">INDEX($U$2:$U$6,ROUNDUP(K3130/$T$2,0))</f>
        <v>Bottom 20%</v>
      </c>
      <c r="V3130">
        <v>0</v>
      </c>
    </row>
    <row r="3131" spans="1:22" x14ac:dyDescent="0.25">
      <c r="A3131" s="26">
        <v>8925</v>
      </c>
      <c r="B3131" s="96" t="s">
        <v>1283</v>
      </c>
      <c r="C3131">
        <v>192311141</v>
      </c>
      <c r="D3131" t="s">
        <v>408</v>
      </c>
      <c r="E3131">
        <v>645.69651619626904</v>
      </c>
      <c r="F3131">
        <f t="shared" si="360"/>
        <v>0.40130299328543756</v>
      </c>
      <c r="G3131" s="27">
        <v>8</v>
      </c>
      <c r="H3131">
        <f t="shared" si="361"/>
        <v>1.559243484262567E-4</v>
      </c>
      <c r="I3131">
        <f t="shared" si="362"/>
        <v>6.2572907749538321E-5</v>
      </c>
      <c r="J3131" s="99">
        <v>7.8216134686922901E-6</v>
      </c>
      <c r="K3131" s="98">
        <v>3130</v>
      </c>
      <c r="L3131">
        <f t="shared" si="363"/>
        <v>25764.112111993396</v>
      </c>
      <c r="M3131">
        <f t="shared" si="364"/>
        <v>6.4605585412703434E-2</v>
      </c>
      <c r="N3131" t="e">
        <f t="shared" si="365"/>
        <v>#N/A</v>
      </c>
      <c r="O3131" t="str">
        <f t="shared" si="366"/>
        <v>NA</v>
      </c>
      <c r="P3131" t="e">
        <v>#N/A</v>
      </c>
      <c r="Q3131" t="e">
        <v>#N/A</v>
      </c>
      <c r="R3131" t="str" cm="1">
        <f t="array" ref="R3131">INDEX($U$2:$U$6,ROUNDUP(K3131/$T$2,0))</f>
        <v>Bottom 20%</v>
      </c>
      <c r="V3131">
        <v>0</v>
      </c>
    </row>
    <row r="3132" spans="1:22" x14ac:dyDescent="0.25">
      <c r="A3132" s="26">
        <v>8734</v>
      </c>
      <c r="B3132" s="96" t="s">
        <v>3273</v>
      </c>
      <c r="C3132">
        <v>82021101</v>
      </c>
      <c r="D3132" t="s">
        <v>3155</v>
      </c>
      <c r="E3132">
        <v>3169.0096736321698</v>
      </c>
      <c r="F3132">
        <f t="shared" si="360"/>
        <v>1.9695523142524363</v>
      </c>
      <c r="G3132" s="27">
        <v>28</v>
      </c>
      <c r="H3132">
        <f t="shared" si="361"/>
        <v>1.1095173344043291E-4</v>
      </c>
      <c r="I3132">
        <f t="shared" si="362"/>
        <v>2.1852524336792408E-4</v>
      </c>
      <c r="J3132" s="99">
        <v>7.8044729774258595E-6</v>
      </c>
      <c r="K3132" s="98">
        <v>3131</v>
      </c>
      <c r="L3132">
        <f t="shared" si="363"/>
        <v>25766.081664307647</v>
      </c>
      <c r="M3132">
        <f t="shared" si="364"/>
        <v>6.4387060169335514E-2</v>
      </c>
      <c r="N3132" t="e">
        <f t="shared" si="365"/>
        <v>#N/A</v>
      </c>
      <c r="O3132" t="str">
        <f t="shared" si="366"/>
        <v>NA</v>
      </c>
      <c r="P3132" t="e">
        <v>#N/A</v>
      </c>
      <c r="Q3132" t="e">
        <v>#N/A</v>
      </c>
      <c r="R3132" t="str" cm="1">
        <f t="array" ref="R3132">INDEX($U$2:$U$6,ROUNDUP(K3132/$T$2,0))</f>
        <v>Bottom 20%</v>
      </c>
      <c r="V3132">
        <v>0</v>
      </c>
    </row>
    <row r="3133" spans="1:22" x14ac:dyDescent="0.25">
      <c r="A3133" s="26">
        <v>6798</v>
      </c>
      <c r="B3133" s="96" t="s">
        <v>3577</v>
      </c>
      <c r="C3133">
        <v>24181104</v>
      </c>
      <c r="D3133" t="s">
        <v>3333</v>
      </c>
      <c r="E3133">
        <v>618.92600114351603</v>
      </c>
      <c r="F3133">
        <f t="shared" si="360"/>
        <v>0.38466501003326042</v>
      </c>
      <c r="G3133" s="27">
        <v>6</v>
      </c>
      <c r="H3133">
        <f t="shared" si="361"/>
        <v>1.2059048419863862E-4</v>
      </c>
      <c r="I3133">
        <f t="shared" si="362"/>
        <v>4.6386939814185058E-5</v>
      </c>
      <c r="J3133" s="99">
        <v>7.7311566356975097E-6</v>
      </c>
      <c r="K3133" s="98">
        <v>3132</v>
      </c>
      <c r="L3133">
        <f t="shared" si="363"/>
        <v>25766.466329317682</v>
      </c>
      <c r="M3133">
        <f t="shared" si="364"/>
        <v>6.4340673229521333E-2</v>
      </c>
      <c r="N3133" t="e">
        <f t="shared" si="365"/>
        <v>#N/A</v>
      </c>
      <c r="O3133" t="str">
        <f t="shared" si="366"/>
        <v>NA</v>
      </c>
      <c r="P3133" t="e">
        <v>#N/A</v>
      </c>
      <c r="Q3133" t="e">
        <v>#N/A</v>
      </c>
      <c r="R3133" t="str" cm="1">
        <f t="array" ref="R3133">INDEX($U$2:$U$6,ROUNDUP(K3133/$T$2,0))</f>
        <v>Bottom 20%</v>
      </c>
      <c r="V3133">
        <v>0</v>
      </c>
    </row>
    <row r="3134" spans="1:22" x14ac:dyDescent="0.25">
      <c r="A3134" s="26">
        <v>6381</v>
      </c>
      <c r="B3134" s="96" t="s">
        <v>3296</v>
      </c>
      <c r="C3134">
        <v>12541106</v>
      </c>
      <c r="D3134" t="s">
        <v>2730</v>
      </c>
      <c r="E3134">
        <v>7178.61505525954</v>
      </c>
      <c r="F3134">
        <f t="shared" si="360"/>
        <v>4.4615382568424735</v>
      </c>
      <c r="G3134" s="27">
        <v>65</v>
      </c>
      <c r="H3134">
        <f t="shared" si="361"/>
        <v>1.1228903644013144E-4</v>
      </c>
      <c r="I3134">
        <f t="shared" si="362"/>
        <v>5.0098183190162501E-4</v>
      </c>
      <c r="J3134" s="99">
        <v>7.7074127984865393E-6</v>
      </c>
      <c r="K3134" s="98">
        <v>3133</v>
      </c>
      <c r="L3134">
        <f t="shared" si="363"/>
        <v>25770.927867574523</v>
      </c>
      <c r="M3134">
        <f t="shared" si="364"/>
        <v>6.3839691397619705E-2</v>
      </c>
      <c r="N3134" t="e">
        <f t="shared" si="365"/>
        <v>#N/A</v>
      </c>
      <c r="O3134" t="str">
        <f t="shared" si="366"/>
        <v>NA</v>
      </c>
      <c r="P3134" t="e">
        <v>#N/A</v>
      </c>
      <c r="Q3134" t="e">
        <v>#N/A</v>
      </c>
      <c r="R3134" t="str" cm="1">
        <f t="array" ref="R3134">INDEX($U$2:$U$6,ROUNDUP(K3134/$T$2,0))</f>
        <v>Bottom 20%</v>
      </c>
      <c r="V3134">
        <v>0</v>
      </c>
    </row>
    <row r="3135" spans="1:22" x14ac:dyDescent="0.25">
      <c r="A3135" s="26">
        <v>10638</v>
      </c>
      <c r="B3135" s="96" t="s">
        <v>5345</v>
      </c>
      <c r="C3135">
        <v>42011109</v>
      </c>
      <c r="D3135" t="s">
        <v>2794</v>
      </c>
      <c r="E3135">
        <v>689.85130606048995</v>
      </c>
      <c r="F3135">
        <f t="shared" si="360"/>
        <v>0.42874537356152265</v>
      </c>
      <c r="G3135" s="27">
        <v>6</v>
      </c>
      <c r="H3135">
        <f t="shared" si="361"/>
        <v>1.0760711662465592E-4</v>
      </c>
      <c r="I3135">
        <f t="shared" si="362"/>
        <v>4.6136053415116439E-5</v>
      </c>
      <c r="J3135" s="99">
        <v>7.6893422358527405E-6</v>
      </c>
      <c r="K3135" s="98">
        <v>3134</v>
      </c>
      <c r="L3135">
        <f t="shared" si="363"/>
        <v>25771.356612948086</v>
      </c>
      <c r="M3135">
        <f t="shared" si="364"/>
        <v>6.3793555344204583E-2</v>
      </c>
      <c r="N3135" t="e">
        <f t="shared" si="365"/>
        <v>#N/A</v>
      </c>
      <c r="O3135" t="str">
        <f t="shared" si="366"/>
        <v>NA</v>
      </c>
      <c r="P3135" t="e">
        <v>#N/A</v>
      </c>
      <c r="Q3135" t="e">
        <v>#N/A</v>
      </c>
      <c r="R3135" t="str" cm="1">
        <f t="array" ref="R3135">INDEX($U$2:$U$6,ROUNDUP(K3135/$T$2,0))</f>
        <v>Bottom 20%</v>
      </c>
      <c r="V3135">
        <v>0</v>
      </c>
    </row>
    <row r="3136" spans="1:22" x14ac:dyDescent="0.25">
      <c r="A3136" s="26">
        <v>9009</v>
      </c>
      <c r="B3136" s="96" t="s">
        <v>5346</v>
      </c>
      <c r="C3136">
        <v>42031124</v>
      </c>
      <c r="D3136" t="s">
        <v>562</v>
      </c>
      <c r="E3136">
        <v>174.902858445513</v>
      </c>
      <c r="F3136">
        <f t="shared" si="360"/>
        <v>0.10870283309230143</v>
      </c>
      <c r="G3136" s="27">
        <v>4</v>
      </c>
      <c r="H3136">
        <f t="shared" si="361"/>
        <v>2.8193328468128403E-4</v>
      </c>
      <c r="I3136">
        <f t="shared" si="362"/>
        <v>3.0646946787873922E-5</v>
      </c>
      <c r="J3136" s="99">
        <v>7.6617366969684805E-6</v>
      </c>
      <c r="K3136" s="98">
        <v>3135</v>
      </c>
      <c r="L3136">
        <f t="shared" si="363"/>
        <v>25771.465315781177</v>
      </c>
      <c r="M3136">
        <f t="shared" si="364"/>
        <v>6.3762908397416704E-2</v>
      </c>
      <c r="N3136" t="e">
        <f t="shared" si="365"/>
        <v>#N/A</v>
      </c>
      <c r="O3136" t="str">
        <f t="shared" si="366"/>
        <v>NA</v>
      </c>
      <c r="P3136" t="e">
        <v>#N/A</v>
      </c>
      <c r="Q3136" t="e">
        <v>#N/A</v>
      </c>
      <c r="R3136" t="str" cm="1">
        <f t="array" ref="R3136">INDEX($U$2:$U$6,ROUNDUP(K3136/$T$2,0))</f>
        <v>Bottom 20%</v>
      </c>
      <c r="V3136">
        <v>0</v>
      </c>
    </row>
    <row r="3137" spans="1:22" x14ac:dyDescent="0.25">
      <c r="A3137" s="26">
        <v>1292</v>
      </c>
      <c r="B3137" s="96" t="s">
        <v>5347</v>
      </c>
      <c r="C3137">
        <v>192381103</v>
      </c>
      <c r="D3137" t="s">
        <v>2903</v>
      </c>
      <c r="E3137">
        <v>0</v>
      </c>
      <c r="F3137">
        <f t="shared" si="360"/>
        <v>0</v>
      </c>
      <c r="G3137" s="27">
        <v>374</v>
      </c>
      <c r="H3137" t="e">
        <f t="shared" si="361"/>
        <v>#DIV/0!</v>
      </c>
      <c r="I3137">
        <f t="shared" si="362"/>
        <v>2.8613581264780065E-3</v>
      </c>
      <c r="J3137" s="99">
        <v>7.6506901777486803E-6</v>
      </c>
      <c r="K3137" s="98">
        <v>3136</v>
      </c>
      <c r="L3137">
        <f t="shared" si="363"/>
        <v>25771.465315781177</v>
      </c>
      <c r="M3137">
        <f t="shared" si="364"/>
        <v>6.0901550270938701E-2</v>
      </c>
      <c r="N3137" t="e">
        <f t="shared" si="365"/>
        <v>#N/A</v>
      </c>
      <c r="O3137" t="str">
        <f t="shared" si="366"/>
        <v>NA</v>
      </c>
      <c r="P3137" t="e">
        <v>#N/A</v>
      </c>
      <c r="Q3137" t="e">
        <v>#N/A</v>
      </c>
      <c r="R3137" t="str" cm="1">
        <f t="array" ref="R3137">INDEX($U$2:$U$6,ROUNDUP(K3137/$T$2,0))</f>
        <v>Bottom 20%</v>
      </c>
      <c r="V3137">
        <v>0</v>
      </c>
    </row>
    <row r="3138" spans="1:22" x14ac:dyDescent="0.25">
      <c r="A3138" s="26">
        <v>2486</v>
      </c>
      <c r="B3138" s="96" t="s">
        <v>5348</v>
      </c>
      <c r="C3138">
        <v>82161102</v>
      </c>
      <c r="D3138" t="s">
        <v>3403</v>
      </c>
      <c r="E3138">
        <v>0</v>
      </c>
      <c r="F3138">
        <f t="shared" si="360"/>
        <v>0</v>
      </c>
      <c r="G3138" s="27">
        <v>57</v>
      </c>
      <c r="H3138" t="e">
        <f t="shared" si="361"/>
        <v>#DIV/0!</v>
      </c>
      <c r="I3138">
        <f t="shared" si="362"/>
        <v>4.3592104055952289E-4</v>
      </c>
      <c r="J3138" s="99">
        <v>7.6477375536758398E-6</v>
      </c>
      <c r="K3138" s="98">
        <v>3137</v>
      </c>
      <c r="L3138">
        <f t="shared" si="363"/>
        <v>25771.465315781177</v>
      </c>
      <c r="M3138">
        <f t="shared" si="364"/>
        <v>6.0465629230379181E-2</v>
      </c>
      <c r="N3138" t="e">
        <f t="shared" si="365"/>
        <v>#N/A</v>
      </c>
      <c r="O3138" t="str">
        <f t="shared" si="366"/>
        <v>NA</v>
      </c>
      <c r="P3138" t="e">
        <v>#N/A</v>
      </c>
      <c r="Q3138" t="e">
        <v>#N/A</v>
      </c>
      <c r="R3138" t="str" cm="1">
        <f t="array" ref="R3138">INDEX($U$2:$U$6,ROUNDUP(K3138/$T$2,0))</f>
        <v>Bottom 20%</v>
      </c>
      <c r="V3138">
        <v>0</v>
      </c>
    </row>
    <row r="3139" spans="1:22" x14ac:dyDescent="0.25">
      <c r="A3139" s="26">
        <v>9942</v>
      </c>
      <c r="B3139" s="96" t="s">
        <v>5349</v>
      </c>
      <c r="C3139">
        <v>152481104</v>
      </c>
      <c r="D3139" t="s">
        <v>997</v>
      </c>
      <c r="E3139">
        <v>79.583343739780005</v>
      </c>
      <c r="F3139">
        <f t="shared" ref="F3139:F3202" si="367">E3139/1609</f>
        <v>4.9461369633175892E-2</v>
      </c>
      <c r="G3139" s="27">
        <v>2</v>
      </c>
      <c r="H3139">
        <f t="shared" ref="H3139:H3202" si="368">I3139/F3139</f>
        <v>3.0916811638316446E-4</v>
      </c>
      <c r="I3139">
        <f t="shared" ref="I3139:I3202" si="369">IFERROR(J3139*G3139,0)</f>
        <v>1.529187848322044E-5</v>
      </c>
      <c r="J3139" s="99">
        <v>7.6459392416102198E-6</v>
      </c>
      <c r="K3139" s="98">
        <v>3138</v>
      </c>
      <c r="L3139">
        <f t="shared" ref="L3139:L3202" si="370">L3138+F3139</f>
        <v>25771.514777150809</v>
      </c>
      <c r="M3139">
        <f t="shared" ref="M3139:M3202" si="371">M3138-I3139</f>
        <v>6.0450337351895964E-2</v>
      </c>
      <c r="N3139" t="e">
        <f t="shared" ref="N3139:N3202" si="372">IF(B3139=O3139,M3139,NA())</f>
        <v>#N/A</v>
      </c>
      <c r="O3139" t="str">
        <f t="shared" ref="O3139:O3202" si="373">IFERROR(VLOOKUP(B3139,$AE$2:$AE$420,1,FALSE),"NA")</f>
        <v>NA</v>
      </c>
      <c r="P3139" t="e">
        <v>#N/A</v>
      </c>
      <c r="Q3139" t="e">
        <v>#N/A</v>
      </c>
      <c r="R3139" t="str" cm="1">
        <f t="array" ref="R3139">INDEX($U$2:$U$6,ROUNDUP(K3139/$T$2,0))</f>
        <v>Bottom 20%</v>
      </c>
      <c r="V3139">
        <v>0</v>
      </c>
    </row>
    <row r="3140" spans="1:22" x14ac:dyDescent="0.25">
      <c r="A3140" s="26">
        <v>10778</v>
      </c>
      <c r="B3140" s="96" t="s">
        <v>5350</v>
      </c>
      <c r="C3140">
        <v>101321101</v>
      </c>
      <c r="D3140" t="s">
        <v>899</v>
      </c>
      <c r="E3140">
        <v>149.20496905529001</v>
      </c>
      <c r="F3140">
        <f t="shared" si="367"/>
        <v>9.2731491022554388E-2</v>
      </c>
      <c r="G3140" s="27">
        <v>2</v>
      </c>
      <c r="H3140">
        <f t="shared" si="368"/>
        <v>1.640921474025425E-4</v>
      </c>
      <c r="I3140">
        <f t="shared" si="369"/>
        <v>1.521650949373054E-5</v>
      </c>
      <c r="J3140" s="99">
        <v>7.60825474686527E-6</v>
      </c>
      <c r="K3140" s="98">
        <v>3139</v>
      </c>
      <c r="L3140">
        <f t="shared" si="370"/>
        <v>25771.607508641831</v>
      </c>
      <c r="M3140">
        <f t="shared" si="371"/>
        <v>6.0435120842402233E-2</v>
      </c>
      <c r="N3140" t="e">
        <f t="shared" si="372"/>
        <v>#N/A</v>
      </c>
      <c r="O3140" t="str">
        <f t="shared" si="373"/>
        <v>NA</v>
      </c>
      <c r="P3140" t="e">
        <v>#N/A</v>
      </c>
      <c r="Q3140" t="e">
        <v>#N/A</v>
      </c>
      <c r="R3140" t="str" cm="1">
        <f t="array" ref="R3140">INDEX($U$2:$U$6,ROUNDUP(K3140/$T$2,0))</f>
        <v>Bottom 20%</v>
      </c>
      <c r="V3140">
        <v>0</v>
      </c>
    </row>
    <row r="3141" spans="1:22" x14ac:dyDescent="0.25">
      <c r="A3141" s="26">
        <v>9691</v>
      </c>
      <c r="B3141" s="96" t="s">
        <v>5351</v>
      </c>
      <c r="C3141">
        <v>83481109</v>
      </c>
      <c r="D3141" t="s">
        <v>3240</v>
      </c>
      <c r="E3141">
        <v>307.18855988150801</v>
      </c>
      <c r="F3141">
        <f t="shared" si="367"/>
        <v>0.19091893093940834</v>
      </c>
      <c r="G3141" s="27">
        <v>5</v>
      </c>
      <c r="H3141">
        <f t="shared" si="368"/>
        <v>1.9881528968262896E-4</v>
      </c>
      <c r="I3141">
        <f t="shared" si="369"/>
        <v>3.7957602560616301E-5</v>
      </c>
      <c r="J3141" s="99">
        <v>7.5915205121232602E-6</v>
      </c>
      <c r="K3141" s="98">
        <v>3140</v>
      </c>
      <c r="L3141">
        <f t="shared" si="370"/>
        <v>25771.798427572772</v>
      </c>
      <c r="M3141">
        <f t="shared" si="371"/>
        <v>6.0397163239841616E-2</v>
      </c>
      <c r="N3141" t="e">
        <f t="shared" si="372"/>
        <v>#N/A</v>
      </c>
      <c r="O3141" t="str">
        <f t="shared" si="373"/>
        <v>NA</v>
      </c>
      <c r="P3141" t="e">
        <v>#N/A</v>
      </c>
      <c r="Q3141" t="e">
        <v>#N/A</v>
      </c>
      <c r="R3141" t="str" cm="1">
        <f t="array" ref="R3141">INDEX($U$2:$U$6,ROUNDUP(K3141/$T$2,0))</f>
        <v>Bottom 20%</v>
      </c>
      <c r="V3141">
        <v>0</v>
      </c>
    </row>
    <row r="3142" spans="1:22" x14ac:dyDescent="0.25">
      <c r="A3142" s="26">
        <v>1439</v>
      </c>
      <c r="B3142" s="96" t="s">
        <v>5352</v>
      </c>
      <c r="C3142">
        <v>163240402</v>
      </c>
      <c r="D3142" t="s">
        <v>2580</v>
      </c>
      <c r="E3142">
        <v>1281.2411980769</v>
      </c>
      <c r="F3142">
        <f t="shared" si="367"/>
        <v>0.7962965805325668</v>
      </c>
      <c r="G3142" s="27">
        <v>18</v>
      </c>
      <c r="H3142">
        <f t="shared" si="368"/>
        <v>1.7152793747083283E-4</v>
      </c>
      <c r="I3142">
        <f t="shared" si="369"/>
        <v>1.3658711007382812E-4</v>
      </c>
      <c r="J3142" s="99">
        <v>7.5881727818793404E-6</v>
      </c>
      <c r="K3142" s="98">
        <v>3141</v>
      </c>
      <c r="L3142">
        <f t="shared" si="370"/>
        <v>25772.594724153303</v>
      </c>
      <c r="M3142">
        <f t="shared" si="371"/>
        <v>6.026057612976779E-2</v>
      </c>
      <c r="N3142" t="e">
        <f t="shared" si="372"/>
        <v>#N/A</v>
      </c>
      <c r="O3142" t="str">
        <f t="shared" si="373"/>
        <v>NA</v>
      </c>
      <c r="P3142" t="e">
        <v>#N/A</v>
      </c>
      <c r="Q3142" t="e">
        <v>#N/A</v>
      </c>
      <c r="R3142" t="str" cm="1">
        <f t="array" ref="R3142">INDEX($U$2:$U$6,ROUNDUP(K3142/$T$2,0))</f>
        <v>Bottom 20%</v>
      </c>
      <c r="V3142">
        <v>0</v>
      </c>
    </row>
    <row r="3143" spans="1:22" x14ac:dyDescent="0.25">
      <c r="A3143" s="26">
        <v>4239</v>
      </c>
      <c r="B3143" s="96" t="s">
        <v>5353</v>
      </c>
      <c r="C3143">
        <v>163240401</v>
      </c>
      <c r="D3143" t="s">
        <v>3127</v>
      </c>
      <c r="E3143">
        <v>5623.7964397247397</v>
      </c>
      <c r="F3143">
        <f t="shared" si="367"/>
        <v>3.495212206168266</v>
      </c>
      <c r="G3143" s="27">
        <v>45</v>
      </c>
      <c r="H3143">
        <f t="shared" si="368"/>
        <v>9.7538182170419835E-5</v>
      </c>
      <c r="I3143">
        <f t="shared" si="369"/>
        <v>3.4091664488951535E-4</v>
      </c>
      <c r="J3143" s="99">
        <v>7.5759254419892303E-6</v>
      </c>
      <c r="K3143" s="98">
        <v>3142</v>
      </c>
      <c r="L3143">
        <f t="shared" si="370"/>
        <v>25776.089936359473</v>
      </c>
      <c r="M3143">
        <f t="shared" si="371"/>
        <v>5.9919659484878277E-2</v>
      </c>
      <c r="N3143" t="e">
        <f t="shared" si="372"/>
        <v>#N/A</v>
      </c>
      <c r="O3143" t="str">
        <f t="shared" si="373"/>
        <v>NA</v>
      </c>
      <c r="P3143" t="e">
        <v>#N/A</v>
      </c>
      <c r="Q3143" t="e">
        <v>#N/A</v>
      </c>
      <c r="R3143" t="str" cm="1">
        <f t="array" ref="R3143">INDEX($U$2:$U$6,ROUNDUP(K3143/$T$2,0))</f>
        <v>Bottom 20%</v>
      </c>
      <c r="V3143">
        <v>0</v>
      </c>
    </row>
    <row r="3144" spans="1:22" x14ac:dyDescent="0.25">
      <c r="A3144" s="26">
        <v>6173</v>
      </c>
      <c r="B3144" s="96" t="s">
        <v>5354</v>
      </c>
      <c r="C3144">
        <v>12541104</v>
      </c>
      <c r="D3144" t="s">
        <v>3221</v>
      </c>
      <c r="E3144">
        <v>2229.60216092769</v>
      </c>
      <c r="F3144">
        <f t="shared" si="367"/>
        <v>1.385706750110435</v>
      </c>
      <c r="G3144" s="27">
        <v>16</v>
      </c>
      <c r="H3144">
        <f t="shared" si="368"/>
        <v>8.7209486865067276E-5</v>
      </c>
      <c r="I3144">
        <f t="shared" si="369"/>
        <v>1.2084677462259103E-4</v>
      </c>
      <c r="J3144" s="99">
        <v>7.5529234139119397E-6</v>
      </c>
      <c r="K3144" s="98">
        <v>3143</v>
      </c>
      <c r="L3144">
        <f t="shared" si="370"/>
        <v>25777.475643109585</v>
      </c>
      <c r="M3144">
        <f t="shared" si="371"/>
        <v>5.9798812710255687E-2</v>
      </c>
      <c r="N3144" t="e">
        <f t="shared" si="372"/>
        <v>#N/A</v>
      </c>
      <c r="O3144" t="str">
        <f t="shared" si="373"/>
        <v>NA</v>
      </c>
      <c r="P3144" t="e">
        <v>#N/A</v>
      </c>
      <c r="Q3144" t="e">
        <v>#N/A</v>
      </c>
      <c r="R3144" t="str" cm="1">
        <f t="array" ref="R3144">INDEX($U$2:$U$6,ROUNDUP(K3144/$T$2,0))</f>
        <v>Bottom 20%</v>
      </c>
      <c r="V3144">
        <v>0</v>
      </c>
    </row>
    <row r="3145" spans="1:22" x14ac:dyDescent="0.25">
      <c r="A3145" s="26">
        <v>9734</v>
      </c>
      <c r="B3145" s="96" t="s">
        <v>5355</v>
      </c>
      <c r="C3145">
        <v>43361104</v>
      </c>
      <c r="D3145" t="s">
        <v>1880</v>
      </c>
      <c r="E3145">
        <v>660.54758509850001</v>
      </c>
      <c r="F3145">
        <f t="shared" si="367"/>
        <v>0.41053299260316967</v>
      </c>
      <c r="G3145" s="27">
        <v>14</v>
      </c>
      <c r="H3145">
        <f t="shared" si="368"/>
        <v>2.5681193012538634E-4</v>
      </c>
      <c r="I3145">
        <f t="shared" si="369"/>
        <v>1.0542977021057095E-4</v>
      </c>
      <c r="J3145" s="99">
        <v>7.5306978721836398E-6</v>
      </c>
      <c r="K3145" s="98">
        <v>3144</v>
      </c>
      <c r="L3145">
        <f t="shared" si="370"/>
        <v>25777.886176102187</v>
      </c>
      <c r="M3145">
        <f t="shared" si="371"/>
        <v>5.9693382940045114E-2</v>
      </c>
      <c r="N3145" t="e">
        <f t="shared" si="372"/>
        <v>#N/A</v>
      </c>
      <c r="O3145" t="str">
        <f t="shared" si="373"/>
        <v>NA</v>
      </c>
      <c r="P3145" t="e">
        <v>#N/A</v>
      </c>
      <c r="Q3145" t="e">
        <v>#N/A</v>
      </c>
      <c r="R3145" t="str" cm="1">
        <f t="array" ref="R3145">INDEX($U$2:$U$6,ROUNDUP(K3145/$T$2,0))</f>
        <v>Bottom 20%</v>
      </c>
      <c r="V3145">
        <v>0</v>
      </c>
    </row>
    <row r="3146" spans="1:22" x14ac:dyDescent="0.25">
      <c r="A3146" s="26">
        <v>10502</v>
      </c>
      <c r="B3146" s="96" t="s">
        <v>5356</v>
      </c>
      <c r="C3146">
        <v>168152101</v>
      </c>
      <c r="D3146" t="s">
        <v>5357</v>
      </c>
      <c r="E3146">
        <v>80.995405193164402</v>
      </c>
      <c r="F3146">
        <f t="shared" si="367"/>
        <v>5.0338971530866625E-2</v>
      </c>
      <c r="G3146" s="27">
        <v>3</v>
      </c>
      <c r="H3146">
        <f t="shared" si="368"/>
        <v>4.4563083271156699E-4</v>
      </c>
      <c r="I3146">
        <f t="shared" si="369"/>
        <v>2.2432597801143959E-5</v>
      </c>
      <c r="J3146" s="99">
        <v>7.4775326003813203E-6</v>
      </c>
      <c r="K3146" s="98">
        <v>3145</v>
      </c>
      <c r="L3146">
        <f t="shared" si="370"/>
        <v>25777.936515073718</v>
      </c>
      <c r="M3146">
        <f t="shared" si="371"/>
        <v>5.967095034224397E-2</v>
      </c>
      <c r="N3146" t="e">
        <f t="shared" si="372"/>
        <v>#N/A</v>
      </c>
      <c r="O3146" t="str">
        <f t="shared" si="373"/>
        <v>NA</v>
      </c>
      <c r="P3146" t="e">
        <v>#N/A</v>
      </c>
      <c r="Q3146" t="e">
        <v>#N/A</v>
      </c>
      <c r="R3146" t="str" cm="1">
        <f t="array" ref="R3146">INDEX($U$2:$U$6,ROUNDUP(K3146/$T$2,0))</f>
        <v>Bottom 20%</v>
      </c>
      <c r="V3146">
        <v>0</v>
      </c>
    </row>
    <row r="3147" spans="1:22" x14ac:dyDescent="0.25">
      <c r="A3147" s="26">
        <v>3266</v>
      </c>
      <c r="B3147" s="96" t="s">
        <v>5358</v>
      </c>
      <c r="C3147">
        <v>42771113</v>
      </c>
      <c r="D3147" t="s">
        <v>897</v>
      </c>
      <c r="E3147">
        <v>941.37585403561002</v>
      </c>
      <c r="F3147">
        <f t="shared" si="367"/>
        <v>0.58506889623095715</v>
      </c>
      <c r="G3147" s="27">
        <v>8</v>
      </c>
      <c r="H3147">
        <f t="shared" si="368"/>
        <v>1.0208828726579617E-4</v>
      </c>
      <c r="I3147">
        <f t="shared" si="369"/>
        <v>5.9728681548708239E-5</v>
      </c>
      <c r="J3147" s="99">
        <v>7.4660851935885299E-6</v>
      </c>
      <c r="K3147" s="98">
        <v>3146</v>
      </c>
      <c r="L3147">
        <f t="shared" si="370"/>
        <v>25778.521583969949</v>
      </c>
      <c r="M3147">
        <f t="shared" si="371"/>
        <v>5.9611221660695261E-2</v>
      </c>
      <c r="N3147" t="e">
        <f t="shared" si="372"/>
        <v>#N/A</v>
      </c>
      <c r="O3147" t="str">
        <f t="shared" si="373"/>
        <v>NA</v>
      </c>
      <c r="P3147" t="e">
        <v>#N/A</v>
      </c>
      <c r="Q3147" t="e">
        <v>#N/A</v>
      </c>
      <c r="R3147" t="str" cm="1">
        <f t="array" ref="R3147">INDEX($U$2:$U$6,ROUNDUP(K3147/$T$2,0))</f>
        <v>Bottom 20%</v>
      </c>
      <c r="V3147">
        <v>0</v>
      </c>
    </row>
    <row r="3148" spans="1:22" x14ac:dyDescent="0.25">
      <c r="A3148" s="26">
        <v>10496</v>
      </c>
      <c r="B3148" s="96" t="s">
        <v>5359</v>
      </c>
      <c r="C3148">
        <v>163451702</v>
      </c>
      <c r="D3148" t="s">
        <v>933</v>
      </c>
      <c r="E3148">
        <v>280.055177395442</v>
      </c>
      <c r="F3148">
        <f t="shared" si="367"/>
        <v>0.17405542411152392</v>
      </c>
      <c r="G3148" s="27">
        <v>3</v>
      </c>
      <c r="H3148">
        <f t="shared" si="368"/>
        <v>1.2836349755065908E-4</v>
      </c>
      <c r="I3148">
        <f t="shared" si="369"/>
        <v>2.2342363006618529E-5</v>
      </c>
      <c r="J3148" s="99">
        <v>7.4474543355395103E-6</v>
      </c>
      <c r="K3148" s="98">
        <v>3147</v>
      </c>
      <c r="L3148">
        <f t="shared" si="370"/>
        <v>25778.69563939406</v>
      </c>
      <c r="M3148">
        <f t="shared" si="371"/>
        <v>5.9588879297688642E-2</v>
      </c>
      <c r="N3148" t="e">
        <f t="shared" si="372"/>
        <v>#N/A</v>
      </c>
      <c r="O3148" t="str">
        <f t="shared" si="373"/>
        <v>NA</v>
      </c>
      <c r="P3148" t="e">
        <v>#N/A</v>
      </c>
      <c r="Q3148" t="e">
        <v>#N/A</v>
      </c>
      <c r="R3148" t="str" cm="1">
        <f t="array" ref="R3148">INDEX($U$2:$U$6,ROUNDUP(K3148/$T$2,0))</f>
        <v>Bottom 20%</v>
      </c>
      <c r="V3148">
        <v>0</v>
      </c>
    </row>
    <row r="3149" spans="1:22" x14ac:dyDescent="0.25">
      <c r="A3149" s="26">
        <v>9921</v>
      </c>
      <c r="B3149" s="96" t="s">
        <v>3213</v>
      </c>
      <c r="C3149">
        <v>12541106</v>
      </c>
      <c r="D3149" t="s">
        <v>2730</v>
      </c>
      <c r="E3149">
        <v>1901.6084191914499</v>
      </c>
      <c r="F3149">
        <f t="shared" si="367"/>
        <v>1.1818573146000311</v>
      </c>
      <c r="G3149" s="27">
        <v>8</v>
      </c>
      <c r="H3149">
        <f t="shared" si="368"/>
        <v>5.0232831514515177E-5</v>
      </c>
      <c r="I3149">
        <f t="shared" si="369"/>
        <v>5.9368039358500723E-5</v>
      </c>
      <c r="J3149" s="99">
        <v>7.4210049198125904E-6</v>
      </c>
      <c r="K3149" s="98">
        <v>3148</v>
      </c>
      <c r="L3149">
        <f t="shared" si="370"/>
        <v>25779.877496708661</v>
      </c>
      <c r="M3149">
        <f t="shared" si="371"/>
        <v>5.9529511258330142E-2</v>
      </c>
      <c r="N3149" t="e">
        <f t="shared" si="372"/>
        <v>#N/A</v>
      </c>
      <c r="O3149" t="str">
        <f t="shared" si="373"/>
        <v>NA</v>
      </c>
      <c r="P3149" t="e">
        <v>#N/A</v>
      </c>
      <c r="Q3149" t="e">
        <v>#N/A</v>
      </c>
      <c r="R3149" t="str" cm="1">
        <f t="array" ref="R3149">INDEX($U$2:$U$6,ROUNDUP(K3149/$T$2,0))</f>
        <v>Bottom 20%</v>
      </c>
      <c r="V3149">
        <v>0</v>
      </c>
    </row>
    <row r="3150" spans="1:22" x14ac:dyDescent="0.25">
      <c r="A3150" s="26">
        <v>7361</v>
      </c>
      <c r="B3150" s="96" t="s">
        <v>3349</v>
      </c>
      <c r="C3150">
        <v>83371107</v>
      </c>
      <c r="D3150" t="s">
        <v>1638</v>
      </c>
      <c r="E3150">
        <v>985.94927506830197</v>
      </c>
      <c r="F3150">
        <f t="shared" si="367"/>
        <v>0.61277145746942319</v>
      </c>
      <c r="G3150" s="27">
        <v>11</v>
      </c>
      <c r="H3150">
        <f t="shared" si="368"/>
        <v>1.3308317283885541E-4</v>
      </c>
      <c r="I3150">
        <f t="shared" si="369"/>
        <v>8.1549569785120576E-5</v>
      </c>
      <c r="J3150" s="99">
        <v>7.4135972531927802E-6</v>
      </c>
      <c r="K3150" s="98">
        <v>3149</v>
      </c>
      <c r="L3150">
        <f t="shared" si="370"/>
        <v>25780.49026816613</v>
      </c>
      <c r="M3150">
        <f t="shared" si="371"/>
        <v>5.944796168854502E-2</v>
      </c>
      <c r="N3150" t="e">
        <f t="shared" si="372"/>
        <v>#N/A</v>
      </c>
      <c r="O3150" t="str">
        <f t="shared" si="373"/>
        <v>NA</v>
      </c>
      <c r="P3150" t="e">
        <v>#N/A</v>
      </c>
      <c r="Q3150" t="e">
        <v>#N/A</v>
      </c>
      <c r="R3150" t="str" cm="1">
        <f t="array" ref="R3150">INDEX($U$2:$U$6,ROUNDUP(K3150/$T$2,0))</f>
        <v>Bottom 20%</v>
      </c>
      <c r="V3150">
        <v>0</v>
      </c>
    </row>
    <row r="3151" spans="1:22" x14ac:dyDescent="0.25">
      <c r="A3151" s="26">
        <v>7276</v>
      </c>
      <c r="B3151" s="96" t="s">
        <v>3334</v>
      </c>
      <c r="C3151">
        <v>24181104</v>
      </c>
      <c r="D3151" t="s">
        <v>3333</v>
      </c>
      <c r="E3151">
        <v>7722.32545998349</v>
      </c>
      <c r="F3151">
        <f t="shared" si="367"/>
        <v>4.7994564698467927</v>
      </c>
      <c r="G3151" s="27">
        <v>65</v>
      </c>
      <c r="H3151">
        <f t="shared" si="368"/>
        <v>1.0033074303622558E-4</v>
      </c>
      <c r="I3151">
        <f t="shared" si="369"/>
        <v>4.8153303378974886E-4</v>
      </c>
      <c r="J3151" s="99">
        <v>7.4082005198422899E-6</v>
      </c>
      <c r="K3151" s="98">
        <v>3150</v>
      </c>
      <c r="L3151">
        <f t="shared" si="370"/>
        <v>25785.289724635975</v>
      </c>
      <c r="M3151">
        <f t="shared" si="371"/>
        <v>5.8966428654755272E-2</v>
      </c>
      <c r="N3151" t="e">
        <f t="shared" si="372"/>
        <v>#N/A</v>
      </c>
      <c r="O3151" t="str">
        <f t="shared" si="373"/>
        <v>NA</v>
      </c>
      <c r="P3151" t="e">
        <v>#N/A</v>
      </c>
      <c r="Q3151" t="e">
        <v>#N/A</v>
      </c>
      <c r="R3151" t="str" cm="1">
        <f t="array" ref="R3151">INDEX($U$2:$U$6,ROUNDUP(K3151/$T$2,0))</f>
        <v>Bottom 20%</v>
      </c>
      <c r="V3151">
        <v>0</v>
      </c>
    </row>
    <row r="3152" spans="1:22" x14ac:dyDescent="0.25">
      <c r="A3152" s="26">
        <v>9123</v>
      </c>
      <c r="B3152" s="96" t="s">
        <v>5360</v>
      </c>
      <c r="C3152">
        <v>42771114</v>
      </c>
      <c r="D3152" t="s">
        <v>441</v>
      </c>
      <c r="E3152">
        <v>278.16355279618199</v>
      </c>
      <c r="F3152">
        <f t="shared" si="367"/>
        <v>0.17287977178134367</v>
      </c>
      <c r="G3152" s="27">
        <v>6</v>
      </c>
      <c r="H3152">
        <f t="shared" si="368"/>
        <v>2.5675660177404994E-4</v>
      </c>
      <c r="I3152">
        <f t="shared" si="369"/>
        <v>4.4388022718051096E-5</v>
      </c>
      <c r="J3152" s="99">
        <v>7.3980037863418499E-6</v>
      </c>
      <c r="K3152" s="98">
        <v>3151</v>
      </c>
      <c r="L3152">
        <f t="shared" si="370"/>
        <v>25785.462604407756</v>
      </c>
      <c r="M3152">
        <f t="shared" si="371"/>
        <v>5.8922040632037223E-2</v>
      </c>
      <c r="N3152" t="e">
        <f t="shared" si="372"/>
        <v>#N/A</v>
      </c>
      <c r="O3152" t="str">
        <f t="shared" si="373"/>
        <v>NA</v>
      </c>
      <c r="P3152" t="e">
        <v>#N/A</v>
      </c>
      <c r="Q3152" t="e">
        <v>#N/A</v>
      </c>
      <c r="R3152" t="str" cm="1">
        <f t="array" ref="R3152">INDEX($U$2:$U$6,ROUNDUP(K3152/$T$2,0))</f>
        <v>Bottom 20%</v>
      </c>
      <c r="V3152">
        <v>0</v>
      </c>
    </row>
    <row r="3153" spans="1:22" x14ac:dyDescent="0.25">
      <c r="A3153" s="26">
        <v>10484</v>
      </c>
      <c r="B3153" s="96" t="s">
        <v>5361</v>
      </c>
      <c r="C3153">
        <v>42151111</v>
      </c>
      <c r="D3153" t="s">
        <v>1982</v>
      </c>
      <c r="E3153">
        <v>98.019560982427507</v>
      </c>
      <c r="F3153">
        <f t="shared" si="367"/>
        <v>6.0919553127674025E-2</v>
      </c>
      <c r="G3153" s="27">
        <v>1</v>
      </c>
      <c r="H3153">
        <f t="shared" si="368"/>
        <v>1.2059444779030407E-4</v>
      </c>
      <c r="I3153">
        <f t="shared" si="369"/>
        <v>7.3465598690639401E-6</v>
      </c>
      <c r="J3153" s="99">
        <v>7.3465598690639401E-6</v>
      </c>
      <c r="K3153" s="98">
        <v>3152</v>
      </c>
      <c r="L3153">
        <f t="shared" si="370"/>
        <v>25785.523523960885</v>
      </c>
      <c r="M3153">
        <f t="shared" si="371"/>
        <v>5.8914694072168157E-2</v>
      </c>
      <c r="N3153" t="e">
        <f t="shared" si="372"/>
        <v>#N/A</v>
      </c>
      <c r="O3153" t="str">
        <f t="shared" si="373"/>
        <v>NA</v>
      </c>
      <c r="P3153" t="e">
        <v>#N/A</v>
      </c>
      <c r="Q3153" t="e">
        <v>#N/A</v>
      </c>
      <c r="R3153" t="str" cm="1">
        <f t="array" ref="R3153">INDEX($U$2:$U$6,ROUNDUP(K3153/$T$2,0))</f>
        <v>Bottom 20%</v>
      </c>
      <c r="V3153">
        <v>0</v>
      </c>
    </row>
    <row r="3154" spans="1:22" x14ac:dyDescent="0.25">
      <c r="A3154" s="26">
        <v>6588</v>
      </c>
      <c r="B3154" s="96" t="s">
        <v>5362</v>
      </c>
      <c r="C3154">
        <v>192431108</v>
      </c>
      <c r="D3154" t="s">
        <v>3180</v>
      </c>
      <c r="E3154">
        <v>321.92977748343498</v>
      </c>
      <c r="F3154">
        <f t="shared" si="367"/>
        <v>0.20008065723022683</v>
      </c>
      <c r="G3154" s="27">
        <v>11</v>
      </c>
      <c r="H3154">
        <f t="shared" si="368"/>
        <v>4.0095587855505606E-4</v>
      </c>
      <c r="I3154">
        <f t="shared" si="369"/>
        <v>8.0223515701618623E-5</v>
      </c>
      <c r="J3154" s="99">
        <v>7.29304688196533E-6</v>
      </c>
      <c r="K3154" s="98">
        <v>3153</v>
      </c>
      <c r="L3154">
        <f t="shared" si="370"/>
        <v>25785.723604618113</v>
      </c>
      <c r="M3154">
        <f t="shared" si="371"/>
        <v>5.8834470556466539E-2</v>
      </c>
      <c r="N3154" t="e">
        <f t="shared" si="372"/>
        <v>#N/A</v>
      </c>
      <c r="O3154" t="str">
        <f t="shared" si="373"/>
        <v>NA</v>
      </c>
      <c r="P3154" t="e">
        <v>#N/A</v>
      </c>
      <c r="Q3154" t="e">
        <v>#N/A</v>
      </c>
      <c r="R3154" t="str" cm="1">
        <f t="array" ref="R3154">INDEX($U$2:$U$6,ROUNDUP(K3154/$T$2,0))</f>
        <v>Bottom 20%</v>
      </c>
      <c r="V3154">
        <v>0</v>
      </c>
    </row>
    <row r="3155" spans="1:22" x14ac:dyDescent="0.25">
      <c r="A3155" s="26">
        <v>3678</v>
      </c>
      <c r="B3155" s="96" t="s">
        <v>5363</v>
      </c>
      <c r="C3155">
        <v>14692102</v>
      </c>
      <c r="D3155" t="s">
        <v>2696</v>
      </c>
      <c r="E3155">
        <v>1898.9744942017301</v>
      </c>
      <c r="F3155">
        <f t="shared" si="367"/>
        <v>1.1802203195784524</v>
      </c>
      <c r="G3155" s="27">
        <v>43</v>
      </c>
      <c r="H3155">
        <f t="shared" si="368"/>
        <v>2.6357598995469721E-4</v>
      </c>
      <c r="I3155">
        <f t="shared" si="369"/>
        <v>3.1107773909753972E-4</v>
      </c>
      <c r="J3155" s="99">
        <v>7.23436602552418E-6</v>
      </c>
      <c r="K3155" s="98">
        <v>3154</v>
      </c>
      <c r="L3155">
        <f t="shared" si="370"/>
        <v>25786.903824937694</v>
      </c>
      <c r="M3155">
        <f t="shared" si="371"/>
        <v>5.8523392817368999E-2</v>
      </c>
      <c r="N3155" t="e">
        <f t="shared" si="372"/>
        <v>#N/A</v>
      </c>
      <c r="O3155" t="str">
        <f t="shared" si="373"/>
        <v>NA</v>
      </c>
      <c r="P3155" t="e">
        <v>#N/A</v>
      </c>
      <c r="Q3155" t="e">
        <v>#N/A</v>
      </c>
      <c r="R3155" t="str" cm="1">
        <f t="array" ref="R3155">INDEX($U$2:$U$6,ROUNDUP(K3155/$T$2,0))</f>
        <v>Bottom 20%</v>
      </c>
      <c r="V3155">
        <v>0</v>
      </c>
    </row>
    <row r="3156" spans="1:22" x14ac:dyDescent="0.25">
      <c r="A3156" s="26">
        <v>9265</v>
      </c>
      <c r="B3156" s="96" t="s">
        <v>5364</v>
      </c>
      <c r="C3156">
        <v>14161104</v>
      </c>
      <c r="D3156" t="s">
        <v>3524</v>
      </c>
      <c r="E3156">
        <v>410.22303084879098</v>
      </c>
      <c r="F3156">
        <f t="shared" si="367"/>
        <v>0.25495527088178432</v>
      </c>
      <c r="G3156" s="27">
        <v>4</v>
      </c>
      <c r="H3156">
        <f t="shared" si="368"/>
        <v>1.1301570610643853E-4</v>
      </c>
      <c r="I3156">
        <f t="shared" si="369"/>
        <v>2.881394996426316E-5</v>
      </c>
      <c r="J3156" s="99">
        <v>7.2034874910657901E-6</v>
      </c>
      <c r="K3156" s="98">
        <v>3155</v>
      </c>
      <c r="L3156">
        <f t="shared" si="370"/>
        <v>25787.158780208574</v>
      </c>
      <c r="M3156">
        <f t="shared" si="371"/>
        <v>5.8494578867404737E-2</v>
      </c>
      <c r="N3156" t="e">
        <f t="shared" si="372"/>
        <v>#N/A</v>
      </c>
      <c r="O3156" t="str">
        <f t="shared" si="373"/>
        <v>NA</v>
      </c>
      <c r="P3156" t="e">
        <v>#N/A</v>
      </c>
      <c r="Q3156" t="e">
        <v>#N/A</v>
      </c>
      <c r="R3156" t="str" cm="1">
        <f t="array" ref="R3156">INDEX($U$2:$U$6,ROUNDUP(K3156/$T$2,0))</f>
        <v>Bottom 20%</v>
      </c>
      <c r="V3156">
        <v>0</v>
      </c>
    </row>
    <row r="3157" spans="1:22" x14ac:dyDescent="0.25">
      <c r="A3157" s="26">
        <v>5151</v>
      </c>
      <c r="B3157" s="96" t="s">
        <v>3263</v>
      </c>
      <c r="C3157">
        <v>13681112</v>
      </c>
      <c r="D3157" t="s">
        <v>3262</v>
      </c>
      <c r="E3157">
        <v>5934.1285789252097</v>
      </c>
      <c r="F3157">
        <f t="shared" si="367"/>
        <v>3.6880848843537661</v>
      </c>
      <c r="G3157" s="27">
        <v>42</v>
      </c>
      <c r="H3157">
        <f t="shared" si="368"/>
        <v>8.1868673341383935E-5</v>
      </c>
      <c r="I3157">
        <f t="shared" si="369"/>
        <v>3.0193861665245422E-4</v>
      </c>
      <c r="J3157" s="99">
        <v>7.1890146822012904E-6</v>
      </c>
      <c r="K3157" s="98">
        <v>3156</v>
      </c>
      <c r="L3157">
        <f t="shared" si="370"/>
        <v>25790.846865092928</v>
      </c>
      <c r="M3157">
        <f t="shared" si="371"/>
        <v>5.8192640250752284E-2</v>
      </c>
      <c r="N3157" t="e">
        <f t="shared" si="372"/>
        <v>#N/A</v>
      </c>
      <c r="O3157" t="str">
        <f t="shared" si="373"/>
        <v>NA</v>
      </c>
      <c r="P3157" t="e">
        <v>#N/A</v>
      </c>
      <c r="Q3157" t="e">
        <v>#N/A</v>
      </c>
      <c r="R3157" t="str" cm="1">
        <f t="array" ref="R3157">INDEX($U$2:$U$6,ROUNDUP(K3157/$T$2,0))</f>
        <v>Bottom 20%</v>
      </c>
      <c r="V3157">
        <v>0</v>
      </c>
    </row>
    <row r="3158" spans="1:22" x14ac:dyDescent="0.25">
      <c r="A3158" s="26">
        <v>6055</v>
      </c>
      <c r="B3158" s="96" t="s">
        <v>5365</v>
      </c>
      <c r="C3158">
        <v>43432105</v>
      </c>
      <c r="D3158" t="s">
        <v>1187</v>
      </c>
      <c r="E3158">
        <v>558.14016449166002</v>
      </c>
      <c r="F3158">
        <f t="shared" si="367"/>
        <v>0.34688636699295217</v>
      </c>
      <c r="G3158" s="27">
        <v>8</v>
      </c>
      <c r="H3158">
        <f t="shared" si="368"/>
        <v>1.6529086375599298E-4</v>
      </c>
      <c r="I3158">
        <f t="shared" si="369"/>
        <v>5.7337147225443442E-5</v>
      </c>
      <c r="J3158" s="99">
        <v>7.1671434031804303E-6</v>
      </c>
      <c r="K3158" s="98">
        <v>3157</v>
      </c>
      <c r="L3158">
        <f t="shared" si="370"/>
        <v>25791.193751459919</v>
      </c>
      <c r="M3158">
        <f t="shared" si="371"/>
        <v>5.8135303103526839E-2</v>
      </c>
      <c r="N3158" t="e">
        <f t="shared" si="372"/>
        <v>#N/A</v>
      </c>
      <c r="O3158" t="str">
        <f t="shared" si="373"/>
        <v>NA</v>
      </c>
      <c r="P3158" t="e">
        <v>#N/A</v>
      </c>
      <c r="Q3158" t="e">
        <v>#N/A</v>
      </c>
      <c r="R3158" t="str" cm="1">
        <f t="array" ref="R3158">INDEX($U$2:$U$6,ROUNDUP(K3158/$T$2,0))</f>
        <v>Bottom 20%</v>
      </c>
      <c r="V3158">
        <v>0</v>
      </c>
    </row>
    <row r="3159" spans="1:22" x14ac:dyDescent="0.25">
      <c r="A3159" s="26">
        <v>8973</v>
      </c>
      <c r="B3159" s="96" t="s">
        <v>5366</v>
      </c>
      <c r="C3159">
        <v>152261103</v>
      </c>
      <c r="D3159" t="s">
        <v>1075</v>
      </c>
      <c r="E3159">
        <v>642.08043543509996</v>
      </c>
      <c r="F3159">
        <f t="shared" si="367"/>
        <v>0.39905558448421374</v>
      </c>
      <c r="G3159" s="27">
        <v>7</v>
      </c>
      <c r="H3159">
        <f t="shared" si="368"/>
        <v>1.2538758679981449E-4</v>
      </c>
      <c r="I3159">
        <f t="shared" si="369"/>
        <v>5.0036616737465053E-5</v>
      </c>
      <c r="J3159" s="99">
        <v>7.1480881053521503E-6</v>
      </c>
      <c r="K3159" s="98">
        <v>3158</v>
      </c>
      <c r="L3159">
        <f t="shared" si="370"/>
        <v>25791.592807044402</v>
      </c>
      <c r="M3159">
        <f t="shared" si="371"/>
        <v>5.8085266486789376E-2</v>
      </c>
      <c r="N3159" t="e">
        <f t="shared" si="372"/>
        <v>#N/A</v>
      </c>
      <c r="O3159" t="str">
        <f t="shared" si="373"/>
        <v>NA</v>
      </c>
      <c r="P3159" t="e">
        <v>#N/A</v>
      </c>
      <c r="Q3159" t="e">
        <v>#N/A</v>
      </c>
      <c r="R3159" t="str" cm="1">
        <f t="array" ref="R3159">INDEX($U$2:$U$6,ROUNDUP(K3159/$T$2,0))</f>
        <v>Bottom 20%</v>
      </c>
      <c r="V3159">
        <v>0</v>
      </c>
    </row>
    <row r="3160" spans="1:22" x14ac:dyDescent="0.25">
      <c r="A3160" s="26">
        <v>9966</v>
      </c>
      <c r="B3160" s="96" t="s">
        <v>5367</v>
      </c>
      <c r="C3160">
        <v>43302107</v>
      </c>
      <c r="D3160" t="s">
        <v>3157</v>
      </c>
      <c r="E3160">
        <v>1053.0261659417099</v>
      </c>
      <c r="F3160">
        <f t="shared" si="367"/>
        <v>0.65446001612287752</v>
      </c>
      <c r="G3160" s="27">
        <v>12</v>
      </c>
      <c r="H3160">
        <f t="shared" si="368"/>
        <v>1.3101096369540593E-4</v>
      </c>
      <c r="I3160">
        <f t="shared" si="369"/>
        <v>8.574143741236908E-5</v>
      </c>
      <c r="J3160" s="99">
        <v>7.1451197843640897E-6</v>
      </c>
      <c r="K3160" s="98">
        <v>3159</v>
      </c>
      <c r="L3160">
        <f t="shared" si="370"/>
        <v>25792.247267060524</v>
      </c>
      <c r="M3160">
        <f t="shared" si="371"/>
        <v>5.7999525049377006E-2</v>
      </c>
      <c r="N3160" t="e">
        <f t="shared" si="372"/>
        <v>#N/A</v>
      </c>
      <c r="O3160" t="str">
        <f t="shared" si="373"/>
        <v>NA</v>
      </c>
      <c r="P3160" t="e">
        <v>#N/A</v>
      </c>
      <c r="Q3160" t="e">
        <v>#N/A</v>
      </c>
      <c r="R3160" t="str" cm="1">
        <f t="array" ref="R3160">INDEX($U$2:$U$6,ROUNDUP(K3160/$T$2,0))</f>
        <v>Bottom 20%</v>
      </c>
      <c r="V3160">
        <v>0</v>
      </c>
    </row>
    <row r="3161" spans="1:22" x14ac:dyDescent="0.25">
      <c r="A3161" s="26">
        <v>2463</v>
      </c>
      <c r="B3161" s="96" t="s">
        <v>3239</v>
      </c>
      <c r="C3161">
        <v>12101103</v>
      </c>
      <c r="D3161" t="s">
        <v>3238</v>
      </c>
      <c r="E3161">
        <v>5760.2046993853501</v>
      </c>
      <c r="F3161">
        <f t="shared" si="367"/>
        <v>3.5799904906061841</v>
      </c>
      <c r="G3161" s="27">
        <v>47</v>
      </c>
      <c r="H3161">
        <f t="shared" si="368"/>
        <v>9.377957698060118E-5</v>
      </c>
      <c r="I3161">
        <f t="shared" si="369"/>
        <v>3.3572999380362283E-4</v>
      </c>
      <c r="J3161" s="99">
        <v>7.1431913575238902E-6</v>
      </c>
      <c r="K3161" s="98">
        <v>3160</v>
      </c>
      <c r="L3161">
        <f t="shared" si="370"/>
        <v>25795.827257551129</v>
      </c>
      <c r="M3161">
        <f t="shared" si="371"/>
        <v>5.7663795055573383E-2</v>
      </c>
      <c r="N3161" t="e">
        <f t="shared" si="372"/>
        <v>#N/A</v>
      </c>
      <c r="O3161" t="str">
        <f t="shared" si="373"/>
        <v>NA</v>
      </c>
      <c r="P3161" t="e">
        <v>#N/A</v>
      </c>
      <c r="Q3161" t="e">
        <v>#N/A</v>
      </c>
      <c r="R3161" t="str" cm="1">
        <f t="array" ref="R3161">INDEX($U$2:$U$6,ROUNDUP(K3161/$T$2,0))</f>
        <v>Bottom 20%</v>
      </c>
      <c r="V3161">
        <v>0</v>
      </c>
    </row>
    <row r="3162" spans="1:22" x14ac:dyDescent="0.25">
      <c r="A3162" s="26">
        <v>7755</v>
      </c>
      <c r="B3162" s="96" t="s">
        <v>5368</v>
      </c>
      <c r="C3162">
        <v>83431116</v>
      </c>
      <c r="D3162" t="s">
        <v>3194</v>
      </c>
      <c r="E3162">
        <v>3958.5011098178202</v>
      </c>
      <c r="F3162">
        <f t="shared" si="367"/>
        <v>2.4602244312105781</v>
      </c>
      <c r="G3162" s="27">
        <v>33</v>
      </c>
      <c r="H3162">
        <f t="shared" si="368"/>
        <v>9.5774038688753462E-5</v>
      </c>
      <c r="I3162">
        <f t="shared" si="369"/>
        <v>2.356256298577784E-4</v>
      </c>
      <c r="J3162" s="99">
        <v>7.1401706017508602E-6</v>
      </c>
      <c r="K3162" s="98">
        <v>3161</v>
      </c>
      <c r="L3162">
        <f t="shared" si="370"/>
        <v>25798.287481982341</v>
      </c>
      <c r="M3162">
        <f t="shared" si="371"/>
        <v>5.7428169425715603E-2</v>
      </c>
      <c r="N3162" t="e">
        <f t="shared" si="372"/>
        <v>#N/A</v>
      </c>
      <c r="O3162" t="str">
        <f t="shared" si="373"/>
        <v>NA</v>
      </c>
      <c r="P3162" t="e">
        <v>#N/A</v>
      </c>
      <c r="Q3162" t="e">
        <v>#N/A</v>
      </c>
      <c r="R3162" t="str" cm="1">
        <f t="array" ref="R3162">INDEX($U$2:$U$6,ROUNDUP(K3162/$T$2,0))</f>
        <v>Bottom 20%</v>
      </c>
      <c r="V3162">
        <v>0</v>
      </c>
    </row>
    <row r="3163" spans="1:22" x14ac:dyDescent="0.25">
      <c r="A3163" s="26">
        <v>2292</v>
      </c>
      <c r="B3163" s="96" t="s">
        <v>5369</v>
      </c>
      <c r="C3163">
        <v>12101104</v>
      </c>
      <c r="D3163" t="s">
        <v>3085</v>
      </c>
      <c r="E3163">
        <v>2098.9600836905602</v>
      </c>
      <c r="F3163">
        <f t="shared" si="367"/>
        <v>1.304512171342797</v>
      </c>
      <c r="G3163" s="27">
        <v>17</v>
      </c>
      <c r="H3163">
        <f t="shared" si="368"/>
        <v>9.2510980415239303E-5</v>
      </c>
      <c r="I3163">
        <f t="shared" si="369"/>
        <v>1.2068169993453479E-4</v>
      </c>
      <c r="J3163" s="99">
        <v>7.0989235255608701E-6</v>
      </c>
      <c r="K3163" s="98">
        <v>3162</v>
      </c>
      <c r="L3163">
        <f t="shared" si="370"/>
        <v>25799.591994153685</v>
      </c>
      <c r="M3163">
        <f t="shared" si="371"/>
        <v>5.7307487725781071E-2</v>
      </c>
      <c r="N3163" t="e">
        <f t="shared" si="372"/>
        <v>#N/A</v>
      </c>
      <c r="O3163" t="str">
        <f t="shared" si="373"/>
        <v>NA</v>
      </c>
      <c r="P3163" t="e">
        <v>#N/A</v>
      </c>
      <c r="Q3163" t="e">
        <v>#N/A</v>
      </c>
      <c r="R3163" t="str" cm="1">
        <f t="array" ref="R3163">INDEX($U$2:$U$6,ROUNDUP(K3163/$T$2,0))</f>
        <v>Bottom 20%</v>
      </c>
      <c r="V3163">
        <v>0</v>
      </c>
    </row>
    <row r="3164" spans="1:22" x14ac:dyDescent="0.25">
      <c r="A3164" s="26">
        <v>10476</v>
      </c>
      <c r="B3164" s="96" t="s">
        <v>5370</v>
      </c>
      <c r="C3164">
        <v>42011106</v>
      </c>
      <c r="D3164" t="s">
        <v>3035</v>
      </c>
      <c r="E3164">
        <v>301.11900351173199</v>
      </c>
      <c r="F3164">
        <f t="shared" si="367"/>
        <v>0.18714667713594282</v>
      </c>
      <c r="G3164" s="27">
        <v>4</v>
      </c>
      <c r="H3164">
        <f t="shared" si="368"/>
        <v>1.5099065188008004E-4</v>
      </c>
      <c r="I3164">
        <f t="shared" si="369"/>
        <v>2.8257398777946879E-5</v>
      </c>
      <c r="J3164" s="99">
        <v>7.0643496944867199E-6</v>
      </c>
      <c r="K3164" s="98">
        <v>3163</v>
      </c>
      <c r="L3164">
        <f t="shared" si="370"/>
        <v>25799.779140830822</v>
      </c>
      <c r="M3164">
        <f t="shared" si="371"/>
        <v>5.7279230327003126E-2</v>
      </c>
      <c r="N3164" t="e">
        <f t="shared" si="372"/>
        <v>#N/A</v>
      </c>
      <c r="O3164" t="str">
        <f t="shared" si="373"/>
        <v>NA</v>
      </c>
      <c r="P3164" t="e">
        <v>#N/A</v>
      </c>
      <c r="Q3164" t="e">
        <v>#N/A</v>
      </c>
      <c r="R3164" t="str" cm="1">
        <f t="array" ref="R3164">INDEX($U$2:$U$6,ROUNDUP(K3164/$T$2,0))</f>
        <v>Bottom 20%</v>
      </c>
      <c r="V3164">
        <v>0</v>
      </c>
    </row>
    <row r="3165" spans="1:22" x14ac:dyDescent="0.25">
      <c r="A3165" s="26">
        <v>3538</v>
      </c>
      <c r="B3165" s="96" t="s">
        <v>2570</v>
      </c>
      <c r="C3165">
        <v>63121101</v>
      </c>
      <c r="D3165" t="s">
        <v>2569</v>
      </c>
      <c r="E3165">
        <v>0</v>
      </c>
      <c r="F3165">
        <f t="shared" si="367"/>
        <v>0</v>
      </c>
      <c r="G3165" s="27">
        <v>79</v>
      </c>
      <c r="H3165" t="e">
        <f t="shared" si="368"/>
        <v>#DIV/0!</v>
      </c>
      <c r="I3165">
        <f t="shared" si="369"/>
        <v>5.5773293894659877E-4</v>
      </c>
      <c r="J3165" s="99">
        <v>7.0599106195772E-6</v>
      </c>
      <c r="K3165" s="98">
        <v>3164</v>
      </c>
      <c r="L3165">
        <f t="shared" si="370"/>
        <v>25799.779140830822</v>
      </c>
      <c r="M3165">
        <f t="shared" si="371"/>
        <v>5.6721497388056527E-2</v>
      </c>
      <c r="N3165" t="e">
        <f t="shared" si="372"/>
        <v>#N/A</v>
      </c>
      <c r="O3165" t="str">
        <f t="shared" si="373"/>
        <v>NA</v>
      </c>
      <c r="P3165" t="e">
        <v>#N/A</v>
      </c>
      <c r="Q3165" t="e">
        <v>#N/A</v>
      </c>
      <c r="R3165" t="str" cm="1">
        <f t="array" ref="R3165">INDEX($U$2:$U$6,ROUNDUP(K3165/$T$2,0))</f>
        <v>Bottom 20%</v>
      </c>
      <c r="V3165">
        <v>0</v>
      </c>
    </row>
    <row r="3166" spans="1:22" x14ac:dyDescent="0.25">
      <c r="A3166" s="26">
        <v>3533</v>
      </c>
      <c r="B3166" s="96" t="s">
        <v>3406</v>
      </c>
      <c r="C3166">
        <v>12101104</v>
      </c>
      <c r="D3166" t="s">
        <v>3085</v>
      </c>
      <c r="E3166">
        <v>1988.32736443059</v>
      </c>
      <c r="F3166">
        <f t="shared" si="367"/>
        <v>1.2357534893912927</v>
      </c>
      <c r="G3166" s="27">
        <v>26</v>
      </c>
      <c r="H3166">
        <f t="shared" si="368"/>
        <v>1.4703435041510567E-4</v>
      </c>
      <c r="I3166">
        <f t="shared" si="369"/>
        <v>1.8169821158584888E-4</v>
      </c>
      <c r="J3166" s="99">
        <v>6.9883927533018802E-6</v>
      </c>
      <c r="K3166" s="98">
        <v>3165</v>
      </c>
      <c r="L3166">
        <f t="shared" si="370"/>
        <v>25801.014894320215</v>
      </c>
      <c r="M3166">
        <f t="shared" si="371"/>
        <v>5.653979917647068E-2</v>
      </c>
      <c r="N3166" t="e">
        <f t="shared" si="372"/>
        <v>#N/A</v>
      </c>
      <c r="O3166" t="str">
        <f t="shared" si="373"/>
        <v>NA</v>
      </c>
      <c r="P3166" t="e">
        <v>#N/A</v>
      </c>
      <c r="Q3166" t="e">
        <v>#N/A</v>
      </c>
      <c r="R3166" t="str" cm="1">
        <f t="array" ref="R3166">INDEX($U$2:$U$6,ROUNDUP(K3166/$T$2,0))</f>
        <v>Bottom 20%</v>
      </c>
      <c r="V3166">
        <v>0</v>
      </c>
    </row>
    <row r="3167" spans="1:22" x14ac:dyDescent="0.25">
      <c r="A3167" s="26">
        <v>9797</v>
      </c>
      <c r="B3167" s="96" t="s">
        <v>5371</v>
      </c>
      <c r="C3167">
        <v>182222103</v>
      </c>
      <c r="D3167" t="s">
        <v>3336</v>
      </c>
      <c r="E3167">
        <v>592.64129784471095</v>
      </c>
      <c r="F3167">
        <f t="shared" si="367"/>
        <v>0.36832896074873273</v>
      </c>
      <c r="G3167" s="27">
        <v>8</v>
      </c>
      <c r="H3167">
        <f t="shared" si="368"/>
        <v>1.5156374879281428E-4</v>
      </c>
      <c r="I3167">
        <f t="shared" si="369"/>
        <v>5.5825318080039279E-5</v>
      </c>
      <c r="J3167" s="99">
        <v>6.9781647600049098E-6</v>
      </c>
      <c r="K3167" s="98">
        <v>3166</v>
      </c>
      <c r="L3167">
        <f t="shared" si="370"/>
        <v>25801.383223280962</v>
      </c>
      <c r="M3167">
        <f t="shared" si="371"/>
        <v>5.6483973858390643E-2</v>
      </c>
      <c r="N3167" t="e">
        <f t="shared" si="372"/>
        <v>#N/A</v>
      </c>
      <c r="O3167" t="str">
        <f t="shared" si="373"/>
        <v>NA</v>
      </c>
      <c r="P3167" t="e">
        <v>#N/A</v>
      </c>
      <c r="Q3167" t="e">
        <v>#N/A</v>
      </c>
      <c r="R3167" t="str" cm="1">
        <f t="array" ref="R3167">INDEX($U$2:$U$6,ROUNDUP(K3167/$T$2,0))</f>
        <v>Bottom 20%</v>
      </c>
      <c r="V3167">
        <v>0</v>
      </c>
    </row>
    <row r="3168" spans="1:22" x14ac:dyDescent="0.25">
      <c r="A3168" s="26">
        <v>10205</v>
      </c>
      <c r="B3168" s="96" t="s">
        <v>5372</v>
      </c>
      <c r="C3168">
        <v>12061103</v>
      </c>
      <c r="D3168" t="s">
        <v>3267</v>
      </c>
      <c r="E3168">
        <v>312.29782492929297</v>
      </c>
      <c r="F3168">
        <f t="shared" si="367"/>
        <v>0.19409435980689432</v>
      </c>
      <c r="G3168" s="27">
        <v>4</v>
      </c>
      <c r="H3168">
        <f t="shared" si="368"/>
        <v>1.4306922569666487E-4</v>
      </c>
      <c r="I3168">
        <f t="shared" si="369"/>
        <v>2.7768929769662241E-5</v>
      </c>
      <c r="J3168" s="99">
        <v>6.9422324424155602E-6</v>
      </c>
      <c r="K3168" s="98">
        <v>3167</v>
      </c>
      <c r="L3168">
        <f t="shared" si="370"/>
        <v>25801.577317640767</v>
      </c>
      <c r="M3168">
        <f t="shared" si="371"/>
        <v>5.6456204928620982E-2</v>
      </c>
      <c r="N3168" t="e">
        <f t="shared" si="372"/>
        <v>#N/A</v>
      </c>
      <c r="O3168" t="str">
        <f t="shared" si="373"/>
        <v>NA</v>
      </c>
      <c r="P3168" t="e">
        <v>#N/A</v>
      </c>
      <c r="Q3168" t="e">
        <v>#N/A</v>
      </c>
      <c r="R3168" t="str" cm="1">
        <f t="array" ref="R3168">INDEX($U$2:$U$6,ROUNDUP(K3168/$T$2,0))</f>
        <v>Bottom 20%</v>
      </c>
      <c r="V3168">
        <v>0</v>
      </c>
    </row>
    <row r="3169" spans="1:22" x14ac:dyDescent="0.25">
      <c r="A3169" s="26">
        <v>398</v>
      </c>
      <c r="B3169" s="96" t="s">
        <v>5373</v>
      </c>
      <c r="C3169">
        <v>14161104</v>
      </c>
      <c r="D3169" t="s">
        <v>3524</v>
      </c>
      <c r="E3169">
        <v>0</v>
      </c>
      <c r="F3169">
        <f t="shared" si="367"/>
        <v>0</v>
      </c>
      <c r="G3169" s="27">
        <v>150</v>
      </c>
      <c r="H3169" t="e">
        <f t="shared" si="368"/>
        <v>#DIV/0!</v>
      </c>
      <c r="I3169">
        <f t="shared" si="369"/>
        <v>1.038416821869561E-3</v>
      </c>
      <c r="J3169" s="99">
        <v>6.9227788124637402E-6</v>
      </c>
      <c r="K3169" s="98">
        <v>3168</v>
      </c>
      <c r="L3169">
        <f t="shared" si="370"/>
        <v>25801.577317640767</v>
      </c>
      <c r="M3169">
        <f t="shared" si="371"/>
        <v>5.5417788106751423E-2</v>
      </c>
      <c r="N3169" t="e">
        <f t="shared" si="372"/>
        <v>#N/A</v>
      </c>
      <c r="O3169" t="str">
        <f t="shared" si="373"/>
        <v>NA</v>
      </c>
      <c r="P3169" t="e">
        <v>#N/A</v>
      </c>
      <c r="Q3169" t="e">
        <v>#N/A</v>
      </c>
      <c r="R3169" t="str" cm="1">
        <f t="array" ref="R3169">INDEX($U$2:$U$6,ROUNDUP(K3169/$T$2,0))</f>
        <v>Bottom 20%</v>
      </c>
      <c r="V3169">
        <v>0</v>
      </c>
    </row>
    <row r="3170" spans="1:22" x14ac:dyDescent="0.25">
      <c r="A3170" s="26">
        <v>465</v>
      </c>
      <c r="B3170" s="96" t="s">
        <v>5374</v>
      </c>
      <c r="C3170">
        <v>42571102</v>
      </c>
      <c r="D3170" t="s">
        <v>452</v>
      </c>
      <c r="E3170">
        <v>182.602261450789</v>
      </c>
      <c r="F3170">
        <f t="shared" si="367"/>
        <v>0.11348804316394592</v>
      </c>
      <c r="G3170" s="27">
        <v>13</v>
      </c>
      <c r="H3170">
        <f t="shared" si="368"/>
        <v>7.9283776706693451E-4</v>
      </c>
      <c r="I3170">
        <f t="shared" si="369"/>
        <v>8.9977606730898767E-5</v>
      </c>
      <c r="J3170" s="99">
        <v>6.9213543639152903E-6</v>
      </c>
      <c r="K3170" s="98">
        <v>3169</v>
      </c>
      <c r="L3170">
        <f t="shared" si="370"/>
        <v>25801.690805683931</v>
      </c>
      <c r="M3170">
        <f t="shared" si="371"/>
        <v>5.5327810500020523E-2</v>
      </c>
      <c r="N3170" t="e">
        <f t="shared" si="372"/>
        <v>#N/A</v>
      </c>
      <c r="O3170" t="str">
        <f t="shared" si="373"/>
        <v>NA</v>
      </c>
      <c r="P3170" t="e">
        <v>#N/A</v>
      </c>
      <c r="Q3170" t="e">
        <v>#N/A</v>
      </c>
      <c r="R3170" t="str" cm="1">
        <f t="array" ref="R3170">INDEX($U$2:$U$6,ROUNDUP(K3170/$T$2,0))</f>
        <v>Bottom 20%</v>
      </c>
      <c r="V3170">
        <v>0</v>
      </c>
    </row>
    <row r="3171" spans="1:22" x14ac:dyDescent="0.25">
      <c r="A3171" s="26">
        <v>9817</v>
      </c>
      <c r="B3171" s="96" t="s">
        <v>5375</v>
      </c>
      <c r="C3171">
        <v>152591101</v>
      </c>
      <c r="D3171" t="s">
        <v>2858</v>
      </c>
      <c r="E3171">
        <v>910.38076332187404</v>
      </c>
      <c r="F3171">
        <f t="shared" si="367"/>
        <v>0.56580532213913859</v>
      </c>
      <c r="G3171" s="27">
        <v>8</v>
      </c>
      <c r="H3171">
        <f t="shared" si="368"/>
        <v>9.7721070330073466E-5</v>
      </c>
      <c r="I3171">
        <f t="shared" si="369"/>
        <v>5.5291101677888639E-5</v>
      </c>
      <c r="J3171" s="99">
        <v>6.9113877097360799E-6</v>
      </c>
      <c r="K3171" s="98">
        <v>3170</v>
      </c>
      <c r="L3171">
        <f t="shared" si="370"/>
        <v>25802.256611006069</v>
      </c>
      <c r="M3171">
        <f t="shared" si="371"/>
        <v>5.5272519398342636E-2</v>
      </c>
      <c r="N3171" t="e">
        <f t="shared" si="372"/>
        <v>#N/A</v>
      </c>
      <c r="O3171" t="str">
        <f t="shared" si="373"/>
        <v>NA</v>
      </c>
      <c r="P3171" t="e">
        <v>#N/A</v>
      </c>
      <c r="Q3171" t="e">
        <v>#N/A</v>
      </c>
      <c r="R3171" t="str" cm="1">
        <f t="array" ref="R3171">INDEX($U$2:$U$6,ROUNDUP(K3171/$T$2,0))</f>
        <v>Bottom 20%</v>
      </c>
      <c r="V3171">
        <v>0</v>
      </c>
    </row>
    <row r="3172" spans="1:22" x14ac:dyDescent="0.25">
      <c r="A3172" s="26">
        <v>6657</v>
      </c>
      <c r="B3172" s="96" t="s">
        <v>3234</v>
      </c>
      <c r="C3172">
        <v>42011101</v>
      </c>
      <c r="D3172" t="s">
        <v>3119</v>
      </c>
      <c r="E3172">
        <v>75.625660506004493</v>
      </c>
      <c r="F3172">
        <f t="shared" si="367"/>
        <v>4.7001653515229641E-2</v>
      </c>
      <c r="G3172" s="27">
        <v>44</v>
      </c>
      <c r="H3172">
        <f t="shared" si="368"/>
        <v>6.4518907519349649E-3</v>
      </c>
      <c r="I3172">
        <f t="shared" si="369"/>
        <v>3.0324953364056165E-4</v>
      </c>
      <c r="J3172" s="99">
        <v>6.8920348554673099E-6</v>
      </c>
      <c r="K3172" s="98">
        <v>3171</v>
      </c>
      <c r="L3172">
        <f t="shared" si="370"/>
        <v>25802.303612659583</v>
      </c>
      <c r="M3172">
        <f t="shared" si="371"/>
        <v>5.4969269864702075E-2</v>
      </c>
      <c r="N3172" t="e">
        <f t="shared" si="372"/>
        <v>#N/A</v>
      </c>
      <c r="O3172" t="str">
        <f t="shared" si="373"/>
        <v>NA</v>
      </c>
      <c r="P3172" t="e">
        <v>#N/A</v>
      </c>
      <c r="Q3172" t="e">
        <v>#N/A</v>
      </c>
      <c r="R3172" t="str" cm="1">
        <f t="array" ref="R3172">INDEX($U$2:$U$6,ROUNDUP(K3172/$T$2,0))</f>
        <v>Bottom 20%</v>
      </c>
      <c r="V3172">
        <v>0</v>
      </c>
    </row>
    <row r="3173" spans="1:22" x14ac:dyDescent="0.25">
      <c r="A3173" s="26">
        <v>8713</v>
      </c>
      <c r="B3173" s="96" t="s">
        <v>5376</v>
      </c>
      <c r="C3173">
        <v>103021101</v>
      </c>
      <c r="D3173" t="s">
        <v>1225</v>
      </c>
      <c r="E3173">
        <v>723.70023355213095</v>
      </c>
      <c r="F3173">
        <f t="shared" si="367"/>
        <v>0.44978261873967118</v>
      </c>
      <c r="G3173" s="27">
        <v>9</v>
      </c>
      <c r="H3173">
        <f t="shared" si="368"/>
        <v>1.3715778921851961E-4</v>
      </c>
      <c r="I3173">
        <f t="shared" si="369"/>
        <v>6.1691189615249584E-5</v>
      </c>
      <c r="J3173" s="99">
        <v>6.8545766239166201E-6</v>
      </c>
      <c r="K3173" s="98">
        <v>3172</v>
      </c>
      <c r="L3173">
        <f t="shared" si="370"/>
        <v>25802.753395278323</v>
      </c>
      <c r="M3173">
        <f t="shared" si="371"/>
        <v>5.4907578675086825E-2</v>
      </c>
      <c r="N3173" t="e">
        <f t="shared" si="372"/>
        <v>#N/A</v>
      </c>
      <c r="O3173" t="str">
        <f t="shared" si="373"/>
        <v>NA</v>
      </c>
      <c r="P3173" t="e">
        <v>#N/A</v>
      </c>
      <c r="Q3173" t="e">
        <v>#N/A</v>
      </c>
      <c r="R3173" t="str" cm="1">
        <f t="array" ref="R3173">INDEX($U$2:$U$6,ROUNDUP(K3173/$T$2,0))</f>
        <v>Bottom 20%</v>
      </c>
      <c r="V3173">
        <v>0</v>
      </c>
    </row>
    <row r="3174" spans="1:22" x14ac:dyDescent="0.25">
      <c r="A3174" s="26">
        <v>6405</v>
      </c>
      <c r="B3174" s="96" t="s">
        <v>3134</v>
      </c>
      <c r="C3174">
        <v>83692105</v>
      </c>
      <c r="D3174" t="s">
        <v>1980</v>
      </c>
      <c r="E3174">
        <v>2182.1843229328701</v>
      </c>
      <c r="F3174">
        <f t="shared" si="367"/>
        <v>1.3562363722391984</v>
      </c>
      <c r="G3174" s="27">
        <v>26</v>
      </c>
      <c r="H3174">
        <f t="shared" si="368"/>
        <v>1.3082281520229778E-4</v>
      </c>
      <c r="I3174">
        <f t="shared" si="369"/>
        <v>1.7742666029608339E-4</v>
      </c>
      <c r="J3174" s="99">
        <v>6.8241023190801302E-6</v>
      </c>
      <c r="K3174" s="98">
        <v>3173</v>
      </c>
      <c r="L3174">
        <f t="shared" si="370"/>
        <v>25804.109631650561</v>
      </c>
      <c r="M3174">
        <f t="shared" si="371"/>
        <v>5.4730152014790742E-2</v>
      </c>
      <c r="N3174" t="e">
        <f t="shared" si="372"/>
        <v>#N/A</v>
      </c>
      <c r="O3174" t="str">
        <f t="shared" si="373"/>
        <v>NA</v>
      </c>
      <c r="P3174" t="e">
        <v>#N/A</v>
      </c>
      <c r="Q3174" t="e">
        <v>#N/A</v>
      </c>
      <c r="R3174" t="str" cm="1">
        <f t="array" ref="R3174">INDEX($U$2:$U$6,ROUNDUP(K3174/$T$2,0))</f>
        <v>Bottom 20%</v>
      </c>
      <c r="V3174">
        <v>0</v>
      </c>
    </row>
    <row r="3175" spans="1:22" x14ac:dyDescent="0.25">
      <c r="A3175" s="26">
        <v>1284</v>
      </c>
      <c r="B3175" s="96" t="s">
        <v>3076</v>
      </c>
      <c r="C3175">
        <v>83371106</v>
      </c>
      <c r="D3175" t="s">
        <v>3033</v>
      </c>
      <c r="E3175">
        <v>12038.7868895383</v>
      </c>
      <c r="F3175">
        <f t="shared" si="367"/>
        <v>7.4821546858535113</v>
      </c>
      <c r="G3175" s="27">
        <v>114</v>
      </c>
      <c r="H3175">
        <f t="shared" si="368"/>
        <v>1.039459099924366E-4</v>
      </c>
      <c r="I3175">
        <f t="shared" si="369"/>
        <v>7.7773937752521677E-4</v>
      </c>
      <c r="J3175" s="99">
        <v>6.8222752414492698E-6</v>
      </c>
      <c r="K3175" s="98">
        <v>3174</v>
      </c>
      <c r="L3175">
        <f t="shared" si="370"/>
        <v>25811.591786336416</v>
      </c>
      <c r="M3175">
        <f t="shared" si="371"/>
        <v>5.3952412637265523E-2</v>
      </c>
      <c r="N3175" t="e">
        <f t="shared" si="372"/>
        <v>#N/A</v>
      </c>
      <c r="O3175" t="str">
        <f t="shared" si="373"/>
        <v>NA</v>
      </c>
      <c r="P3175" t="e">
        <v>#N/A</v>
      </c>
      <c r="Q3175" t="e">
        <v>#N/A</v>
      </c>
      <c r="R3175" t="str" cm="1">
        <f t="array" ref="R3175">INDEX($U$2:$U$6,ROUNDUP(K3175/$T$2,0))</f>
        <v>Bottom 20%</v>
      </c>
      <c r="V3175">
        <v>0</v>
      </c>
    </row>
    <row r="3176" spans="1:22" x14ac:dyDescent="0.25">
      <c r="A3176" s="26">
        <v>4762</v>
      </c>
      <c r="B3176" s="96" t="s">
        <v>5377</v>
      </c>
      <c r="C3176">
        <v>42011106</v>
      </c>
      <c r="D3176" t="s">
        <v>3035</v>
      </c>
      <c r="E3176">
        <v>0</v>
      </c>
      <c r="F3176">
        <f t="shared" si="367"/>
        <v>0</v>
      </c>
      <c r="G3176" s="27">
        <v>32</v>
      </c>
      <c r="H3176" t="e">
        <f t="shared" si="368"/>
        <v>#DIV/0!</v>
      </c>
      <c r="I3176">
        <f t="shared" si="369"/>
        <v>2.1675396315689089E-4</v>
      </c>
      <c r="J3176" s="99">
        <v>6.7735613486528403E-6</v>
      </c>
      <c r="K3176" s="98">
        <v>3175</v>
      </c>
      <c r="L3176">
        <f t="shared" si="370"/>
        <v>25811.591786336416</v>
      </c>
      <c r="M3176">
        <f t="shared" si="371"/>
        <v>5.3735658674108636E-2</v>
      </c>
      <c r="N3176" t="e">
        <f t="shared" si="372"/>
        <v>#N/A</v>
      </c>
      <c r="O3176" t="str">
        <f t="shared" si="373"/>
        <v>NA</v>
      </c>
      <c r="P3176" t="e">
        <v>#N/A</v>
      </c>
      <c r="Q3176" t="e">
        <v>#N/A</v>
      </c>
      <c r="R3176" t="str" cm="1">
        <f t="array" ref="R3176">INDEX($U$2:$U$6,ROUNDUP(K3176/$T$2,0))</f>
        <v>Bottom 20%</v>
      </c>
      <c r="V3176">
        <v>0</v>
      </c>
    </row>
    <row r="3177" spans="1:22" x14ac:dyDescent="0.25">
      <c r="A3177" s="26">
        <v>9002</v>
      </c>
      <c r="B3177" s="96" t="s">
        <v>5378</v>
      </c>
      <c r="C3177">
        <v>83252102</v>
      </c>
      <c r="D3177" t="s">
        <v>2984</v>
      </c>
      <c r="E3177">
        <v>590.44709334823494</v>
      </c>
      <c r="F3177">
        <f t="shared" si="367"/>
        <v>0.36696525379007766</v>
      </c>
      <c r="G3177" s="27">
        <v>8</v>
      </c>
      <c r="H3177">
        <f t="shared" si="368"/>
        <v>1.471334355177028E-4</v>
      </c>
      <c r="I3177">
        <f t="shared" si="369"/>
        <v>5.3992858505759837E-5</v>
      </c>
      <c r="J3177" s="99">
        <v>6.7491073132199796E-6</v>
      </c>
      <c r="K3177" s="98">
        <v>3176</v>
      </c>
      <c r="L3177">
        <f t="shared" si="370"/>
        <v>25811.958751590206</v>
      </c>
      <c r="M3177">
        <f t="shared" si="371"/>
        <v>5.3681665815602873E-2</v>
      </c>
      <c r="N3177" t="e">
        <f t="shared" si="372"/>
        <v>#N/A</v>
      </c>
      <c r="O3177" t="str">
        <f t="shared" si="373"/>
        <v>NA</v>
      </c>
      <c r="P3177" t="e">
        <v>#N/A</v>
      </c>
      <c r="Q3177" t="e">
        <v>#N/A</v>
      </c>
      <c r="R3177" t="str" cm="1">
        <f t="array" ref="R3177">INDEX($U$2:$U$6,ROUNDUP(K3177/$T$2,0))</f>
        <v>Bottom 20%</v>
      </c>
      <c r="V3177">
        <v>0</v>
      </c>
    </row>
    <row r="3178" spans="1:22" x14ac:dyDescent="0.25">
      <c r="A3178" s="26">
        <v>8371</v>
      </c>
      <c r="B3178" s="96" t="s">
        <v>5379</v>
      </c>
      <c r="C3178">
        <v>43321102</v>
      </c>
      <c r="D3178" t="s">
        <v>2493</v>
      </c>
      <c r="E3178">
        <v>585.95969516302705</v>
      </c>
      <c r="F3178">
        <f t="shared" si="367"/>
        <v>0.36417631768988629</v>
      </c>
      <c r="G3178" s="27">
        <v>8</v>
      </c>
      <c r="H3178">
        <f t="shared" si="368"/>
        <v>1.4751287312539946E-4</v>
      </c>
      <c r="I3178">
        <f t="shared" si="369"/>
        <v>5.372069494666336E-5</v>
      </c>
      <c r="J3178" s="99">
        <v>6.71508686833292E-6</v>
      </c>
      <c r="K3178" s="98">
        <v>3177</v>
      </c>
      <c r="L3178">
        <f t="shared" si="370"/>
        <v>25812.322927907895</v>
      </c>
      <c r="M3178">
        <f t="shared" si="371"/>
        <v>5.362794512065621E-2</v>
      </c>
      <c r="N3178" t="e">
        <f t="shared" si="372"/>
        <v>#N/A</v>
      </c>
      <c r="O3178" t="str">
        <f t="shared" si="373"/>
        <v>NA</v>
      </c>
      <c r="P3178" t="e">
        <v>#N/A</v>
      </c>
      <c r="Q3178" t="e">
        <v>#N/A</v>
      </c>
      <c r="R3178" t="str" cm="1">
        <f t="array" ref="R3178">INDEX($U$2:$U$6,ROUNDUP(K3178/$T$2,0))</f>
        <v>Bottom 20%</v>
      </c>
      <c r="V3178">
        <v>0</v>
      </c>
    </row>
    <row r="3179" spans="1:22" x14ac:dyDescent="0.25">
      <c r="A3179" s="26">
        <v>7829</v>
      </c>
      <c r="B3179" s="96" t="s">
        <v>3228</v>
      </c>
      <c r="C3179">
        <v>42771114</v>
      </c>
      <c r="D3179" t="s">
        <v>441</v>
      </c>
      <c r="E3179">
        <v>1175.666312587</v>
      </c>
      <c r="F3179">
        <f t="shared" si="367"/>
        <v>0.73068136270167805</v>
      </c>
      <c r="G3179" s="27">
        <v>38</v>
      </c>
      <c r="H3179">
        <f t="shared" si="368"/>
        <v>3.4920811939244357E-4</v>
      </c>
      <c r="I3179">
        <f t="shared" si="369"/>
        <v>2.5515986454416095E-4</v>
      </c>
      <c r="J3179" s="99">
        <v>6.7147332774779203E-6</v>
      </c>
      <c r="K3179" s="98">
        <v>3178</v>
      </c>
      <c r="L3179">
        <f t="shared" si="370"/>
        <v>25813.053609270595</v>
      </c>
      <c r="M3179">
        <f t="shared" si="371"/>
        <v>5.3372785256112047E-2</v>
      </c>
      <c r="N3179" t="e">
        <f t="shared" si="372"/>
        <v>#N/A</v>
      </c>
      <c r="O3179" t="str">
        <f t="shared" si="373"/>
        <v>NA</v>
      </c>
      <c r="P3179" t="e">
        <v>#N/A</v>
      </c>
      <c r="Q3179" t="e">
        <v>#N/A</v>
      </c>
      <c r="R3179" t="str" cm="1">
        <f t="array" ref="R3179">INDEX($U$2:$U$6,ROUNDUP(K3179/$T$2,0))</f>
        <v>Bottom 20%</v>
      </c>
      <c r="V3179">
        <v>0</v>
      </c>
    </row>
    <row r="3180" spans="1:22" x14ac:dyDescent="0.25">
      <c r="A3180" s="26">
        <v>4895</v>
      </c>
      <c r="B3180" s="96" t="s">
        <v>3245</v>
      </c>
      <c r="C3180">
        <v>83371103</v>
      </c>
      <c r="D3180" t="s">
        <v>3244</v>
      </c>
      <c r="E3180">
        <v>6889.2883585988402</v>
      </c>
      <c r="F3180">
        <f t="shared" si="367"/>
        <v>4.2817205460527283</v>
      </c>
      <c r="G3180" s="27">
        <v>72</v>
      </c>
      <c r="H3180">
        <f t="shared" si="368"/>
        <v>1.127682069763664E-4</v>
      </c>
      <c r="I3180">
        <f t="shared" si="369"/>
        <v>4.8284194875223462E-4</v>
      </c>
      <c r="J3180" s="99">
        <v>6.7061381771143697E-6</v>
      </c>
      <c r="K3180" s="98">
        <v>3179</v>
      </c>
      <c r="L3180">
        <f t="shared" si="370"/>
        <v>25817.335329816648</v>
      </c>
      <c r="M3180">
        <f t="shared" si="371"/>
        <v>5.2889943307359813E-2</v>
      </c>
      <c r="N3180" t="e">
        <f t="shared" si="372"/>
        <v>#N/A</v>
      </c>
      <c r="O3180" t="str">
        <f t="shared" si="373"/>
        <v>NA</v>
      </c>
      <c r="P3180" t="e">
        <v>#N/A</v>
      </c>
      <c r="Q3180" t="e">
        <v>#N/A</v>
      </c>
      <c r="R3180" t="str" cm="1">
        <f t="array" ref="R3180">INDEX($U$2:$U$6,ROUNDUP(K3180/$T$2,0))</f>
        <v>Bottom 20%</v>
      </c>
      <c r="V3180">
        <v>0</v>
      </c>
    </row>
    <row r="3181" spans="1:22" x14ac:dyDescent="0.25">
      <c r="A3181" s="26">
        <v>2902</v>
      </c>
      <c r="B3181" s="96" t="s">
        <v>5380</v>
      </c>
      <c r="C3181">
        <v>13810401</v>
      </c>
      <c r="D3181" t="s">
        <v>3388</v>
      </c>
      <c r="E3181">
        <v>282.89346546407199</v>
      </c>
      <c r="F3181">
        <f t="shared" si="367"/>
        <v>0.17581943161222621</v>
      </c>
      <c r="G3181" s="27">
        <v>9</v>
      </c>
      <c r="H3181">
        <f t="shared" si="368"/>
        <v>3.4324676111200248E-4</v>
      </c>
      <c r="I3181">
        <f t="shared" si="369"/>
        <v>6.0349450441449867E-5</v>
      </c>
      <c r="J3181" s="99">
        <v>6.7054944934944299E-6</v>
      </c>
      <c r="K3181" s="98">
        <v>3180</v>
      </c>
      <c r="L3181">
        <f t="shared" si="370"/>
        <v>25817.511149248261</v>
      </c>
      <c r="M3181">
        <f t="shared" si="371"/>
        <v>5.2829593856918364E-2</v>
      </c>
      <c r="N3181" t="e">
        <f t="shared" si="372"/>
        <v>#N/A</v>
      </c>
      <c r="O3181" t="str">
        <f t="shared" si="373"/>
        <v>NA</v>
      </c>
      <c r="P3181" t="e">
        <v>#N/A</v>
      </c>
      <c r="Q3181" t="e">
        <v>#N/A</v>
      </c>
      <c r="R3181" t="str" cm="1">
        <f t="array" ref="R3181">INDEX($U$2:$U$6,ROUNDUP(K3181/$T$2,0))</f>
        <v>Bottom 20%</v>
      </c>
      <c r="V3181">
        <v>0</v>
      </c>
    </row>
    <row r="3182" spans="1:22" x14ac:dyDescent="0.25">
      <c r="A3182" s="26">
        <v>6002</v>
      </c>
      <c r="B3182" s="96" t="s">
        <v>5381</v>
      </c>
      <c r="C3182">
        <v>42011105</v>
      </c>
      <c r="D3182" t="s">
        <v>3293</v>
      </c>
      <c r="E3182">
        <v>292.913345340891</v>
      </c>
      <c r="F3182">
        <f t="shared" si="367"/>
        <v>0.18204682743374206</v>
      </c>
      <c r="G3182" s="27">
        <v>11</v>
      </c>
      <c r="H3182">
        <f t="shared" si="368"/>
        <v>4.0226307638173815E-4</v>
      </c>
      <c r="I3182">
        <f t="shared" si="369"/>
        <v>7.3230716849032488E-5</v>
      </c>
      <c r="J3182" s="99">
        <v>6.6573378953665896E-6</v>
      </c>
      <c r="K3182" s="98">
        <v>3181</v>
      </c>
      <c r="L3182">
        <f t="shared" si="370"/>
        <v>25817.693196075696</v>
      </c>
      <c r="M3182">
        <f t="shared" si="371"/>
        <v>5.2756363140069332E-2</v>
      </c>
      <c r="N3182" t="e">
        <f t="shared" si="372"/>
        <v>#N/A</v>
      </c>
      <c r="O3182" t="str">
        <f t="shared" si="373"/>
        <v>NA</v>
      </c>
      <c r="P3182" t="e">
        <v>#N/A</v>
      </c>
      <c r="Q3182" t="e">
        <v>#N/A</v>
      </c>
      <c r="R3182" t="str" cm="1">
        <f t="array" ref="R3182">INDEX($U$2:$U$6,ROUNDUP(K3182/$T$2,0))</f>
        <v>Bottom 20%</v>
      </c>
      <c r="V3182">
        <v>0</v>
      </c>
    </row>
    <row r="3183" spans="1:22" x14ac:dyDescent="0.25">
      <c r="A3183" s="26">
        <v>9719</v>
      </c>
      <c r="B3183" s="96" t="s">
        <v>2126</v>
      </c>
      <c r="C3183">
        <v>101321101</v>
      </c>
      <c r="D3183" t="s">
        <v>899</v>
      </c>
      <c r="E3183">
        <v>3000.41116634024</v>
      </c>
      <c r="F3183">
        <f t="shared" si="367"/>
        <v>1.8647676608702548</v>
      </c>
      <c r="G3183" s="27">
        <v>5</v>
      </c>
      <c r="H3183">
        <f t="shared" si="368"/>
        <v>1.7834235270318007E-5</v>
      </c>
      <c r="I3183">
        <f t="shared" si="369"/>
        <v>3.3256705188440704E-5</v>
      </c>
      <c r="J3183" s="99">
        <v>6.6513410376881404E-6</v>
      </c>
      <c r="K3183" s="98">
        <v>3182</v>
      </c>
      <c r="L3183">
        <f t="shared" si="370"/>
        <v>25819.557963736566</v>
      </c>
      <c r="M3183">
        <f t="shared" si="371"/>
        <v>5.2723106434880894E-2</v>
      </c>
      <c r="N3183" t="e">
        <f t="shared" si="372"/>
        <v>#N/A</v>
      </c>
      <c r="O3183" t="str">
        <f t="shared" si="373"/>
        <v>NA</v>
      </c>
      <c r="P3183" t="e">
        <v>#N/A</v>
      </c>
      <c r="Q3183" t="e">
        <v>#N/A</v>
      </c>
      <c r="R3183" t="str" cm="1">
        <f t="array" ref="R3183">INDEX($U$2:$U$6,ROUNDUP(K3183/$T$2,0))</f>
        <v>Bottom 20%</v>
      </c>
      <c r="V3183">
        <v>0</v>
      </c>
    </row>
    <row r="3184" spans="1:22" x14ac:dyDescent="0.25">
      <c r="A3184" s="26">
        <v>5122</v>
      </c>
      <c r="B3184" s="96" t="s">
        <v>5382</v>
      </c>
      <c r="C3184">
        <v>12840401</v>
      </c>
      <c r="D3184" t="s">
        <v>3303</v>
      </c>
      <c r="E3184">
        <v>4270.3120640851903</v>
      </c>
      <c r="F3184">
        <f t="shared" si="367"/>
        <v>2.6540161989342388</v>
      </c>
      <c r="G3184" s="27">
        <v>36</v>
      </c>
      <c r="H3184">
        <f t="shared" si="368"/>
        <v>9.0110823064937551E-5</v>
      </c>
      <c r="I3184">
        <f t="shared" si="369"/>
        <v>2.3915558411364131E-4</v>
      </c>
      <c r="J3184" s="99">
        <v>6.6432106698233701E-6</v>
      </c>
      <c r="K3184" s="98">
        <v>3183</v>
      </c>
      <c r="L3184">
        <f t="shared" si="370"/>
        <v>25822.211979935502</v>
      </c>
      <c r="M3184">
        <f t="shared" si="371"/>
        <v>5.248395085076725E-2</v>
      </c>
      <c r="N3184" t="e">
        <f t="shared" si="372"/>
        <v>#N/A</v>
      </c>
      <c r="O3184" t="str">
        <f t="shared" si="373"/>
        <v>NA</v>
      </c>
      <c r="P3184" t="e">
        <v>#N/A</v>
      </c>
      <c r="Q3184" t="e">
        <v>#N/A</v>
      </c>
      <c r="R3184" t="str" cm="1">
        <f t="array" ref="R3184">INDEX($U$2:$U$6,ROUNDUP(K3184/$T$2,0))</f>
        <v>Bottom 20%</v>
      </c>
      <c r="V3184">
        <v>0</v>
      </c>
    </row>
    <row r="3185" spans="1:22" x14ac:dyDescent="0.25">
      <c r="A3185" s="26">
        <v>1193</v>
      </c>
      <c r="B3185" s="96" t="s">
        <v>2865</v>
      </c>
      <c r="C3185">
        <v>42761102</v>
      </c>
      <c r="D3185" t="s">
        <v>1288</v>
      </c>
      <c r="E3185">
        <v>22539.294477894699</v>
      </c>
      <c r="F3185">
        <f t="shared" si="367"/>
        <v>14.008262571718271</v>
      </c>
      <c r="G3185" s="27">
        <v>178</v>
      </c>
      <c r="H3185">
        <f t="shared" si="368"/>
        <v>8.4125832950129618E-5</v>
      </c>
      <c r="I3185">
        <f t="shared" si="369"/>
        <v>1.1784567570299245E-3</v>
      </c>
      <c r="J3185" s="99">
        <v>6.6205435788197999E-6</v>
      </c>
      <c r="K3185" s="98">
        <v>3184</v>
      </c>
      <c r="L3185">
        <f t="shared" si="370"/>
        <v>25836.220242507221</v>
      </c>
      <c r="M3185">
        <f t="shared" si="371"/>
        <v>5.1305494093737324E-2</v>
      </c>
      <c r="N3185" t="e">
        <f t="shared" si="372"/>
        <v>#N/A</v>
      </c>
      <c r="O3185" t="str">
        <f t="shared" si="373"/>
        <v>NA</v>
      </c>
      <c r="P3185" t="e">
        <v>#N/A</v>
      </c>
      <c r="Q3185" t="e">
        <v>#N/A</v>
      </c>
      <c r="R3185" t="str" cm="1">
        <f t="array" ref="R3185">INDEX($U$2:$U$6,ROUNDUP(K3185/$T$2,0))</f>
        <v>Bottom 20%</v>
      </c>
      <c r="V3185">
        <v>0</v>
      </c>
    </row>
    <row r="3186" spans="1:22" x14ac:dyDescent="0.25">
      <c r="A3186" s="26">
        <v>8138</v>
      </c>
      <c r="B3186" s="96" t="s">
        <v>3627</v>
      </c>
      <c r="C3186">
        <v>13921101</v>
      </c>
      <c r="D3186" t="s">
        <v>3626</v>
      </c>
      <c r="E3186">
        <v>2259.0029574934401</v>
      </c>
      <c r="F3186">
        <f t="shared" si="367"/>
        <v>1.4039794639486887</v>
      </c>
      <c r="G3186" s="27">
        <v>15</v>
      </c>
      <c r="H3186">
        <f t="shared" si="368"/>
        <v>7.0176671083976123E-5</v>
      </c>
      <c r="I3186">
        <f t="shared" si="369"/>
        <v>9.8526605050184242E-5</v>
      </c>
      <c r="J3186" s="99">
        <v>6.5684403366789497E-6</v>
      </c>
      <c r="K3186" s="98">
        <v>3185</v>
      </c>
      <c r="L3186">
        <f t="shared" si="370"/>
        <v>25837.624221971171</v>
      </c>
      <c r="M3186">
        <f t="shared" si="371"/>
        <v>5.1206967488687138E-2</v>
      </c>
      <c r="N3186" t="e">
        <f t="shared" si="372"/>
        <v>#N/A</v>
      </c>
      <c r="O3186" t="str">
        <f t="shared" si="373"/>
        <v>NA</v>
      </c>
      <c r="P3186" t="e">
        <v>#N/A</v>
      </c>
      <c r="Q3186" t="e">
        <v>#N/A</v>
      </c>
      <c r="R3186" t="str" cm="1">
        <f t="array" ref="R3186">INDEX($U$2:$U$6,ROUNDUP(K3186/$T$2,0))</f>
        <v>Bottom 20%</v>
      </c>
      <c r="V3186">
        <v>0</v>
      </c>
    </row>
    <row r="3187" spans="1:22" x14ac:dyDescent="0.25">
      <c r="A3187" s="26">
        <v>11032</v>
      </c>
      <c r="B3187" s="96" t="s">
        <v>5383</v>
      </c>
      <c r="C3187">
        <v>43361101</v>
      </c>
      <c r="D3187" t="s">
        <v>3916</v>
      </c>
      <c r="E3187">
        <v>42.501941755413696</v>
      </c>
      <c r="F3187">
        <f t="shared" si="367"/>
        <v>2.6415128499324859E-2</v>
      </c>
      <c r="G3187" s="27">
        <v>1</v>
      </c>
      <c r="H3187">
        <f t="shared" si="368"/>
        <v>2.4743329385091699E-4</v>
      </c>
      <c r="I3187">
        <f t="shared" si="369"/>
        <v>6.5359822520831797E-6</v>
      </c>
      <c r="J3187" s="99">
        <v>6.5359822520831797E-6</v>
      </c>
      <c r="K3187" s="98">
        <v>3186</v>
      </c>
      <c r="L3187">
        <f t="shared" si="370"/>
        <v>25837.650637099672</v>
      </c>
      <c r="M3187">
        <f t="shared" si="371"/>
        <v>5.1200431506435058E-2</v>
      </c>
      <c r="N3187" t="e">
        <f t="shared" si="372"/>
        <v>#N/A</v>
      </c>
      <c r="O3187" t="str">
        <f t="shared" si="373"/>
        <v>NA</v>
      </c>
      <c r="P3187" t="e">
        <v>#N/A</v>
      </c>
      <c r="Q3187" t="e">
        <v>#N/A</v>
      </c>
      <c r="R3187" t="str" cm="1">
        <f t="array" ref="R3187">INDEX($U$2:$U$6,ROUNDUP(K3187/$T$2,0))</f>
        <v>Bottom 20%</v>
      </c>
      <c r="V3187">
        <v>0</v>
      </c>
    </row>
    <row r="3188" spans="1:22" x14ac:dyDescent="0.25">
      <c r="A3188" s="26">
        <v>3671</v>
      </c>
      <c r="B3188" s="96" t="s">
        <v>5384</v>
      </c>
      <c r="C3188">
        <v>83622104</v>
      </c>
      <c r="D3188" t="s">
        <v>1439</v>
      </c>
      <c r="E3188">
        <v>629.20603251290902</v>
      </c>
      <c r="F3188">
        <f t="shared" si="367"/>
        <v>0.39105409105836486</v>
      </c>
      <c r="G3188" s="27">
        <v>71</v>
      </c>
      <c r="H3188">
        <f t="shared" si="368"/>
        <v>1.1849463244643749E-3</v>
      </c>
      <c r="I3188">
        <f t="shared" si="369"/>
        <v>4.6337810786636647E-4</v>
      </c>
      <c r="J3188" s="99">
        <v>6.5264522234699501E-6</v>
      </c>
      <c r="K3188" s="98">
        <v>3187</v>
      </c>
      <c r="L3188">
        <f t="shared" si="370"/>
        <v>25838.04169119073</v>
      </c>
      <c r="M3188">
        <f t="shared" si="371"/>
        <v>5.0737053398568689E-2</v>
      </c>
      <c r="N3188" t="e">
        <f t="shared" si="372"/>
        <v>#N/A</v>
      </c>
      <c r="O3188" t="str">
        <f t="shared" si="373"/>
        <v>NA</v>
      </c>
      <c r="P3188" t="e">
        <v>#N/A</v>
      </c>
      <c r="Q3188" t="e">
        <v>#N/A</v>
      </c>
      <c r="R3188" t="str" cm="1">
        <f t="array" ref="R3188">INDEX($U$2:$U$6,ROUNDUP(K3188/$T$2,0))</f>
        <v>Bottom 20%</v>
      </c>
      <c r="V3188">
        <v>0</v>
      </c>
    </row>
    <row r="3189" spans="1:22" x14ac:dyDescent="0.25">
      <c r="A3189" s="26">
        <v>8113</v>
      </c>
      <c r="B3189" s="96" t="s">
        <v>5385</v>
      </c>
      <c r="C3189">
        <v>24251104</v>
      </c>
      <c r="D3189" t="s">
        <v>2254</v>
      </c>
      <c r="E3189">
        <v>1379.98374278043</v>
      </c>
      <c r="F3189">
        <f t="shared" si="367"/>
        <v>0.85766547096359858</v>
      </c>
      <c r="G3189" s="27">
        <v>11</v>
      </c>
      <c r="H3189">
        <f t="shared" si="368"/>
        <v>8.3540391970321303E-5</v>
      </c>
      <c r="I3189">
        <f t="shared" si="369"/>
        <v>7.1649709623709245E-5</v>
      </c>
      <c r="J3189" s="99">
        <v>6.5136099657917499E-6</v>
      </c>
      <c r="K3189" s="98">
        <v>3188</v>
      </c>
      <c r="L3189">
        <f t="shared" si="370"/>
        <v>25838.899356661695</v>
      </c>
      <c r="M3189">
        <f t="shared" si="371"/>
        <v>5.0665403688944982E-2</v>
      </c>
      <c r="N3189" t="e">
        <f t="shared" si="372"/>
        <v>#N/A</v>
      </c>
      <c r="O3189" t="str">
        <f t="shared" si="373"/>
        <v>NA</v>
      </c>
      <c r="P3189" t="e">
        <v>#N/A</v>
      </c>
      <c r="Q3189" t="e">
        <v>#N/A</v>
      </c>
      <c r="R3189" t="str" cm="1">
        <f t="array" ref="R3189">INDEX($U$2:$U$6,ROUNDUP(K3189/$T$2,0))</f>
        <v>Bottom 20%</v>
      </c>
      <c r="V3189">
        <v>0</v>
      </c>
    </row>
    <row r="3190" spans="1:22" x14ac:dyDescent="0.25">
      <c r="A3190" s="26">
        <v>8611</v>
      </c>
      <c r="B3190" s="96" t="s">
        <v>5386</v>
      </c>
      <c r="C3190">
        <v>24060401</v>
      </c>
      <c r="D3190" t="s">
        <v>5387</v>
      </c>
      <c r="E3190">
        <v>0</v>
      </c>
      <c r="F3190">
        <f t="shared" si="367"/>
        <v>0</v>
      </c>
      <c r="G3190" s="27">
        <v>25</v>
      </c>
      <c r="H3190" t="e">
        <f t="shared" si="368"/>
        <v>#DIV/0!</v>
      </c>
      <c r="I3190">
        <f t="shared" si="369"/>
        <v>1.6270452186536099E-4</v>
      </c>
      <c r="J3190" s="99">
        <v>6.5081808746144399E-6</v>
      </c>
      <c r="K3190" s="98">
        <v>3189</v>
      </c>
      <c r="L3190">
        <f t="shared" si="370"/>
        <v>25838.899356661695</v>
      </c>
      <c r="M3190">
        <f t="shared" si="371"/>
        <v>5.0502699167079619E-2</v>
      </c>
      <c r="N3190" t="e">
        <f t="shared" si="372"/>
        <v>#N/A</v>
      </c>
      <c r="O3190" t="str">
        <f t="shared" si="373"/>
        <v>NA</v>
      </c>
      <c r="P3190" t="e">
        <v>#N/A</v>
      </c>
      <c r="Q3190" t="e">
        <v>#N/A</v>
      </c>
      <c r="R3190" t="str" cm="1">
        <f t="array" ref="R3190">INDEX($U$2:$U$6,ROUNDUP(K3190/$T$2,0))</f>
        <v>Bottom 20%</v>
      </c>
      <c r="V3190">
        <v>0</v>
      </c>
    </row>
    <row r="3191" spans="1:22" x14ac:dyDescent="0.25">
      <c r="A3191" s="26">
        <v>10705</v>
      </c>
      <c r="B3191" s="96" t="s">
        <v>5388</v>
      </c>
      <c r="C3191">
        <v>42821102</v>
      </c>
      <c r="D3191" t="s">
        <v>745</v>
      </c>
      <c r="E3191">
        <v>22.388139339451801</v>
      </c>
      <c r="F3191">
        <f t="shared" si="367"/>
        <v>1.3914319042543071E-2</v>
      </c>
      <c r="G3191" s="27">
        <v>1</v>
      </c>
      <c r="H3191">
        <f t="shared" si="368"/>
        <v>4.6761740572934756E-4</v>
      </c>
      <c r="I3191">
        <f t="shared" si="369"/>
        <v>6.50657777316445E-6</v>
      </c>
      <c r="J3191" s="99">
        <v>6.50657777316445E-6</v>
      </c>
      <c r="K3191" s="98">
        <v>3190</v>
      </c>
      <c r="L3191">
        <f t="shared" si="370"/>
        <v>25838.913270980738</v>
      </c>
      <c r="M3191">
        <f t="shared" si="371"/>
        <v>5.0496192589306453E-2</v>
      </c>
      <c r="N3191" t="e">
        <f t="shared" si="372"/>
        <v>#N/A</v>
      </c>
      <c r="O3191" t="str">
        <f t="shared" si="373"/>
        <v>NA</v>
      </c>
      <c r="P3191" t="e">
        <v>#N/A</v>
      </c>
      <c r="Q3191" t="e">
        <v>#N/A</v>
      </c>
      <c r="R3191" t="str" cm="1">
        <f t="array" ref="R3191">INDEX($U$2:$U$6,ROUNDUP(K3191/$T$2,0))</f>
        <v>Bottom 20%</v>
      </c>
      <c r="V3191">
        <v>0</v>
      </c>
    </row>
    <row r="3192" spans="1:22" x14ac:dyDescent="0.25">
      <c r="A3192" s="26">
        <v>7620</v>
      </c>
      <c r="B3192" s="96" t="s">
        <v>5389</v>
      </c>
      <c r="C3192">
        <v>14091110</v>
      </c>
      <c r="D3192" t="s">
        <v>4586</v>
      </c>
      <c r="E3192">
        <v>417.22496291913598</v>
      </c>
      <c r="F3192">
        <f t="shared" si="367"/>
        <v>0.25930699994974266</v>
      </c>
      <c r="G3192" s="27">
        <v>11</v>
      </c>
      <c r="H3192">
        <f t="shared" si="368"/>
        <v>2.7584831283101628E-4</v>
      </c>
      <c r="I3192">
        <f t="shared" si="369"/>
        <v>7.1529398441408934E-5</v>
      </c>
      <c r="J3192" s="99">
        <v>6.5026725855826303E-6</v>
      </c>
      <c r="K3192" s="98">
        <v>3191</v>
      </c>
      <c r="L3192">
        <f t="shared" si="370"/>
        <v>25839.172577980687</v>
      </c>
      <c r="M3192">
        <f t="shared" si="371"/>
        <v>5.0424663190865048E-2</v>
      </c>
      <c r="N3192" t="e">
        <f t="shared" si="372"/>
        <v>#N/A</v>
      </c>
      <c r="O3192" t="str">
        <f t="shared" si="373"/>
        <v>NA</v>
      </c>
      <c r="P3192" t="e">
        <v>#N/A</v>
      </c>
      <c r="Q3192" t="e">
        <v>#N/A</v>
      </c>
      <c r="R3192" t="str" cm="1">
        <f t="array" ref="R3192">INDEX($U$2:$U$6,ROUNDUP(K3192/$T$2,0))</f>
        <v>Bottom 20%</v>
      </c>
      <c r="V3192">
        <v>0</v>
      </c>
    </row>
    <row r="3193" spans="1:22" x14ac:dyDescent="0.25">
      <c r="A3193" s="26">
        <v>6399</v>
      </c>
      <c r="B3193" s="96" t="s">
        <v>3227</v>
      </c>
      <c r="C3193">
        <v>83692104</v>
      </c>
      <c r="D3193" t="s">
        <v>1679</v>
      </c>
      <c r="E3193">
        <v>921.51823176058497</v>
      </c>
      <c r="F3193">
        <f t="shared" si="367"/>
        <v>0.57272730376667802</v>
      </c>
      <c r="G3193" s="27">
        <v>7</v>
      </c>
      <c r="H3193">
        <f t="shared" si="368"/>
        <v>7.9375784373983738E-5</v>
      </c>
      <c r="I3193">
        <f t="shared" si="369"/>
        <v>4.5460678968876919E-5</v>
      </c>
      <c r="J3193" s="99">
        <v>6.4943827098395603E-6</v>
      </c>
      <c r="K3193" s="98">
        <v>3192</v>
      </c>
      <c r="L3193">
        <f t="shared" si="370"/>
        <v>25839.745305284454</v>
      </c>
      <c r="M3193">
        <f t="shared" si="371"/>
        <v>5.0379202511896169E-2</v>
      </c>
      <c r="N3193" t="e">
        <f t="shared" si="372"/>
        <v>#N/A</v>
      </c>
      <c r="O3193" t="str">
        <f t="shared" si="373"/>
        <v>NA</v>
      </c>
      <c r="P3193" t="e">
        <v>#N/A</v>
      </c>
      <c r="Q3193" t="e">
        <v>#N/A</v>
      </c>
      <c r="R3193" t="str" cm="1">
        <f t="array" ref="R3193">INDEX($U$2:$U$6,ROUNDUP(K3193/$T$2,0))</f>
        <v>Bottom 20%</v>
      </c>
      <c r="V3193">
        <v>0</v>
      </c>
    </row>
    <row r="3194" spans="1:22" x14ac:dyDescent="0.25">
      <c r="A3194" s="26">
        <v>4710</v>
      </c>
      <c r="B3194" s="96" t="s">
        <v>5390</v>
      </c>
      <c r="C3194">
        <v>182852202</v>
      </c>
      <c r="D3194" t="s">
        <v>3208</v>
      </c>
      <c r="E3194">
        <v>58.9250580656593</v>
      </c>
      <c r="F3194">
        <f t="shared" si="367"/>
        <v>3.6622161631857865E-2</v>
      </c>
      <c r="G3194" s="27">
        <v>1</v>
      </c>
      <c r="H3194">
        <f t="shared" si="368"/>
        <v>1.772420308235128E-4</v>
      </c>
      <c r="I3194">
        <f t="shared" si="369"/>
        <v>6.4909863007774196E-6</v>
      </c>
      <c r="J3194" s="99">
        <v>6.4909863007774196E-6</v>
      </c>
      <c r="K3194" s="98">
        <v>3193</v>
      </c>
      <c r="L3194">
        <f t="shared" si="370"/>
        <v>25839.781927446085</v>
      </c>
      <c r="M3194">
        <f t="shared" si="371"/>
        <v>5.0372711525595394E-2</v>
      </c>
      <c r="N3194" t="e">
        <f t="shared" si="372"/>
        <v>#N/A</v>
      </c>
      <c r="O3194" t="str">
        <f t="shared" si="373"/>
        <v>NA</v>
      </c>
      <c r="P3194" t="e">
        <v>#N/A</v>
      </c>
      <c r="Q3194" t="e">
        <v>#N/A</v>
      </c>
      <c r="R3194" t="str" cm="1">
        <f t="array" ref="R3194">INDEX($U$2:$U$6,ROUNDUP(K3194/$T$2,0))</f>
        <v>Bottom 20%</v>
      </c>
      <c r="V3194">
        <v>0</v>
      </c>
    </row>
    <row r="3195" spans="1:22" x14ac:dyDescent="0.25">
      <c r="A3195" s="26">
        <v>3931</v>
      </c>
      <c r="B3195" s="96" t="s">
        <v>3198</v>
      </c>
      <c r="C3195">
        <v>13600401</v>
      </c>
      <c r="D3195" t="s">
        <v>3161</v>
      </c>
      <c r="E3195">
        <v>3691.7497167329798</v>
      </c>
      <c r="F3195">
        <f t="shared" si="367"/>
        <v>2.2944373627924053</v>
      </c>
      <c r="G3195" s="27">
        <v>30</v>
      </c>
      <c r="H3195">
        <f t="shared" si="368"/>
        <v>8.3707395106311306E-5</v>
      </c>
      <c r="I3195">
        <f t="shared" si="369"/>
        <v>1.9206137487394682E-4</v>
      </c>
      <c r="J3195" s="99">
        <v>6.4020458291315603E-6</v>
      </c>
      <c r="K3195" s="98">
        <v>3194</v>
      </c>
      <c r="L3195">
        <f t="shared" si="370"/>
        <v>25842.076364808876</v>
      </c>
      <c r="M3195">
        <f t="shared" si="371"/>
        <v>5.0180650150721449E-2</v>
      </c>
      <c r="N3195" t="e">
        <f t="shared" si="372"/>
        <v>#N/A</v>
      </c>
      <c r="O3195" t="str">
        <f t="shared" si="373"/>
        <v>NA</v>
      </c>
      <c r="P3195" t="e">
        <v>#N/A</v>
      </c>
      <c r="Q3195" t="e">
        <v>#N/A</v>
      </c>
      <c r="R3195" t="str" cm="1">
        <f t="array" ref="R3195">INDEX($U$2:$U$6,ROUNDUP(K3195/$T$2,0))</f>
        <v>Bottom 20%</v>
      </c>
      <c r="V3195">
        <v>0</v>
      </c>
    </row>
    <row r="3196" spans="1:22" x14ac:dyDescent="0.25">
      <c r="A3196" s="26">
        <v>738</v>
      </c>
      <c r="B3196" s="96" t="s">
        <v>5391</v>
      </c>
      <c r="C3196">
        <v>42011104</v>
      </c>
      <c r="D3196" t="s">
        <v>1586</v>
      </c>
      <c r="E3196">
        <v>5560.2482541518602</v>
      </c>
      <c r="F3196">
        <f t="shared" si="367"/>
        <v>3.4557167521142698</v>
      </c>
      <c r="G3196" s="27">
        <v>140</v>
      </c>
      <c r="H3196">
        <f t="shared" si="368"/>
        <v>2.5868030557793786E-4</v>
      </c>
      <c r="I3196">
        <f t="shared" si="369"/>
        <v>8.9392586542771826E-4</v>
      </c>
      <c r="J3196" s="99">
        <v>6.3851847530551303E-6</v>
      </c>
      <c r="K3196" s="98">
        <v>3195</v>
      </c>
      <c r="L3196">
        <f t="shared" si="370"/>
        <v>25845.532081560988</v>
      </c>
      <c r="M3196">
        <f t="shared" si="371"/>
        <v>4.928672428529373E-2</v>
      </c>
      <c r="N3196" t="e">
        <f t="shared" si="372"/>
        <v>#N/A</v>
      </c>
      <c r="O3196" t="str">
        <f t="shared" si="373"/>
        <v>NA</v>
      </c>
      <c r="P3196" t="e">
        <v>#N/A</v>
      </c>
      <c r="Q3196" t="e">
        <v>#N/A</v>
      </c>
      <c r="R3196" t="str" cm="1">
        <f t="array" ref="R3196">INDEX($U$2:$U$6,ROUNDUP(K3196/$T$2,0))</f>
        <v>Bottom 20%</v>
      </c>
      <c r="V3196">
        <v>0</v>
      </c>
    </row>
    <row r="3197" spans="1:22" x14ac:dyDescent="0.25">
      <c r="A3197" s="26">
        <v>9201</v>
      </c>
      <c r="B3197" s="96" t="s">
        <v>5392</v>
      </c>
      <c r="C3197">
        <v>83431116</v>
      </c>
      <c r="D3197" t="s">
        <v>3194</v>
      </c>
      <c r="E3197">
        <v>236.576559077497</v>
      </c>
      <c r="F3197">
        <f t="shared" si="367"/>
        <v>0.14703328718303108</v>
      </c>
      <c r="G3197" s="27">
        <v>4</v>
      </c>
      <c r="H3197">
        <f t="shared" si="368"/>
        <v>1.7239191160560942E-4</v>
      </c>
      <c r="I3197">
        <f t="shared" si="369"/>
        <v>2.5347349447139278E-5</v>
      </c>
      <c r="J3197" s="99">
        <v>6.3368373617848196E-6</v>
      </c>
      <c r="K3197" s="98">
        <v>3196</v>
      </c>
      <c r="L3197">
        <f t="shared" si="370"/>
        <v>25845.679114848172</v>
      </c>
      <c r="M3197">
        <f t="shared" si="371"/>
        <v>4.926137693584659E-2</v>
      </c>
      <c r="N3197" t="e">
        <f t="shared" si="372"/>
        <v>#N/A</v>
      </c>
      <c r="O3197" t="str">
        <f t="shared" si="373"/>
        <v>NA</v>
      </c>
      <c r="P3197" t="e">
        <v>#N/A</v>
      </c>
      <c r="Q3197" t="e">
        <v>#N/A</v>
      </c>
      <c r="R3197" t="str" cm="1">
        <f t="array" ref="R3197">INDEX($U$2:$U$6,ROUNDUP(K3197/$T$2,0))</f>
        <v>Bottom 20%</v>
      </c>
      <c r="V3197">
        <v>0</v>
      </c>
    </row>
    <row r="3198" spans="1:22" x14ac:dyDescent="0.25">
      <c r="A3198" s="26">
        <v>7050</v>
      </c>
      <c r="B3198" s="96" t="s">
        <v>5393</v>
      </c>
      <c r="C3198">
        <v>102551101</v>
      </c>
      <c r="D3198" t="s">
        <v>2257</v>
      </c>
      <c r="E3198">
        <v>1808.9819335228401</v>
      </c>
      <c r="F3198">
        <f t="shared" si="367"/>
        <v>1.1242895795667123</v>
      </c>
      <c r="G3198" s="27">
        <v>14</v>
      </c>
      <c r="H3198">
        <f t="shared" si="368"/>
        <v>7.8185301985485905E-5</v>
      </c>
      <c r="I3198">
        <f t="shared" si="369"/>
        <v>8.7902920297558388E-5</v>
      </c>
      <c r="J3198" s="99">
        <v>6.2787800212541702E-6</v>
      </c>
      <c r="K3198" s="98">
        <v>3197</v>
      </c>
      <c r="L3198">
        <f t="shared" si="370"/>
        <v>25846.803404427737</v>
      </c>
      <c r="M3198">
        <f t="shared" si="371"/>
        <v>4.9173474015549029E-2</v>
      </c>
      <c r="N3198" t="e">
        <f t="shared" si="372"/>
        <v>#N/A</v>
      </c>
      <c r="O3198" t="str">
        <f t="shared" si="373"/>
        <v>NA</v>
      </c>
      <c r="P3198" t="e">
        <v>#N/A</v>
      </c>
      <c r="Q3198" t="e">
        <v>#N/A</v>
      </c>
      <c r="R3198" t="str" cm="1">
        <f t="array" ref="R3198">INDEX($U$2:$U$6,ROUNDUP(K3198/$T$2,0))</f>
        <v>Bottom 20%</v>
      </c>
      <c r="V3198">
        <v>0</v>
      </c>
    </row>
    <row r="3199" spans="1:22" x14ac:dyDescent="0.25">
      <c r="A3199" s="26">
        <v>9107</v>
      </c>
      <c r="B3199" s="96" t="s">
        <v>3323</v>
      </c>
      <c r="C3199">
        <v>12101103</v>
      </c>
      <c r="D3199" t="s">
        <v>3238</v>
      </c>
      <c r="E3199">
        <v>3238.2815901136901</v>
      </c>
      <c r="F3199">
        <f t="shared" si="367"/>
        <v>2.0126050901887447</v>
      </c>
      <c r="G3199" s="27">
        <v>24</v>
      </c>
      <c r="H3199">
        <f t="shared" si="368"/>
        <v>7.4772290086002238E-5</v>
      </c>
      <c r="I3199">
        <f t="shared" si="369"/>
        <v>1.5048709163215752E-4</v>
      </c>
      <c r="J3199" s="99">
        <v>6.2702954846732303E-6</v>
      </c>
      <c r="K3199" s="98">
        <v>3198</v>
      </c>
      <c r="L3199">
        <f t="shared" si="370"/>
        <v>25848.816009517926</v>
      </c>
      <c r="M3199">
        <f t="shared" si="371"/>
        <v>4.9022986923916871E-2</v>
      </c>
      <c r="N3199" t="e">
        <f t="shared" si="372"/>
        <v>#N/A</v>
      </c>
      <c r="O3199" t="str">
        <f t="shared" si="373"/>
        <v>NA</v>
      </c>
      <c r="P3199" t="e">
        <v>#N/A</v>
      </c>
      <c r="Q3199" t="e">
        <v>#N/A</v>
      </c>
      <c r="R3199" t="str" cm="1">
        <f t="array" ref="R3199">INDEX($U$2:$U$6,ROUNDUP(K3199/$T$2,0))</f>
        <v>Bottom 20%</v>
      </c>
      <c r="V3199">
        <v>0</v>
      </c>
    </row>
    <row r="3200" spans="1:22" x14ac:dyDescent="0.25">
      <c r="A3200" s="26">
        <v>2296</v>
      </c>
      <c r="B3200" s="96" t="s">
        <v>3467</v>
      </c>
      <c r="C3200">
        <v>182371111</v>
      </c>
      <c r="D3200" t="s">
        <v>3107</v>
      </c>
      <c r="E3200">
        <v>14048.068642554301</v>
      </c>
      <c r="F3200">
        <f t="shared" si="367"/>
        <v>8.730931412401679</v>
      </c>
      <c r="G3200" s="27">
        <v>107</v>
      </c>
      <c r="H3200">
        <f t="shared" si="368"/>
        <v>7.6699196475086789E-5</v>
      </c>
      <c r="I3200">
        <f t="shared" si="369"/>
        <v>6.6965542381030338E-4</v>
      </c>
      <c r="J3200" s="99">
        <v>6.2584619047691899E-6</v>
      </c>
      <c r="K3200" s="98">
        <v>3199</v>
      </c>
      <c r="L3200">
        <f t="shared" si="370"/>
        <v>25857.54694093033</v>
      </c>
      <c r="M3200">
        <f t="shared" si="371"/>
        <v>4.8353331500106567E-2</v>
      </c>
      <c r="N3200" t="e">
        <f t="shared" si="372"/>
        <v>#N/A</v>
      </c>
      <c r="O3200" t="str">
        <f t="shared" si="373"/>
        <v>NA</v>
      </c>
      <c r="P3200" t="e">
        <v>#N/A</v>
      </c>
      <c r="Q3200" t="e">
        <v>#N/A</v>
      </c>
      <c r="R3200" t="str" cm="1">
        <f t="array" ref="R3200">INDEX($U$2:$U$6,ROUNDUP(K3200/$T$2,0))</f>
        <v>Bottom 20%</v>
      </c>
      <c r="V3200">
        <v>0</v>
      </c>
    </row>
    <row r="3201" spans="1:22" x14ac:dyDescent="0.25">
      <c r="A3201" s="26">
        <v>4668</v>
      </c>
      <c r="B3201" s="96" t="s">
        <v>3149</v>
      </c>
      <c r="C3201">
        <v>43311108</v>
      </c>
      <c r="D3201" t="s">
        <v>2184</v>
      </c>
      <c r="E3201">
        <v>2174.4688850919902</v>
      </c>
      <c r="F3201">
        <f t="shared" si="367"/>
        <v>1.3514411964524489</v>
      </c>
      <c r="G3201" s="27">
        <v>54</v>
      </c>
      <c r="H3201">
        <f t="shared" si="368"/>
        <v>2.4966802964973838E-4</v>
      </c>
      <c r="I3201">
        <f t="shared" si="369"/>
        <v>3.374116607057679E-4</v>
      </c>
      <c r="J3201" s="99">
        <v>6.2483640871438499E-6</v>
      </c>
      <c r="K3201" s="98">
        <v>3200</v>
      </c>
      <c r="L3201">
        <f t="shared" si="370"/>
        <v>25858.898382126783</v>
      </c>
      <c r="M3201">
        <f t="shared" si="371"/>
        <v>4.8015919839400796E-2</v>
      </c>
      <c r="N3201" t="e">
        <f t="shared" si="372"/>
        <v>#N/A</v>
      </c>
      <c r="O3201" t="str">
        <f t="shared" si="373"/>
        <v>NA</v>
      </c>
      <c r="P3201" t="e">
        <v>#N/A</v>
      </c>
      <c r="Q3201" t="e">
        <v>#N/A</v>
      </c>
      <c r="R3201" t="str" cm="1">
        <f t="array" ref="R3201">INDEX($U$2:$U$6,ROUNDUP(K3201/$T$2,0))</f>
        <v>Bottom 20%</v>
      </c>
      <c r="V3201">
        <v>0</v>
      </c>
    </row>
    <row r="3202" spans="1:22" x14ac:dyDescent="0.25">
      <c r="A3202" s="26">
        <v>4517</v>
      </c>
      <c r="B3202" s="96" t="s">
        <v>5394</v>
      </c>
      <c r="C3202">
        <v>43432105</v>
      </c>
      <c r="D3202" t="s">
        <v>1187</v>
      </c>
      <c r="E3202">
        <v>1011.6245610698101</v>
      </c>
      <c r="F3202">
        <f t="shared" si="367"/>
        <v>0.62872875144177132</v>
      </c>
      <c r="G3202" s="27">
        <v>66</v>
      </c>
      <c r="H3202">
        <f t="shared" si="368"/>
        <v>6.5412670828813668E-4</v>
      </c>
      <c r="I3202">
        <f t="shared" si="369"/>
        <v>4.1126826858671597E-4</v>
      </c>
      <c r="J3202" s="99">
        <v>6.23133740282903E-6</v>
      </c>
      <c r="K3202" s="98">
        <v>3201</v>
      </c>
      <c r="L3202">
        <f t="shared" si="370"/>
        <v>25859.527110878225</v>
      </c>
      <c r="M3202">
        <f t="shared" si="371"/>
        <v>4.7604651570814081E-2</v>
      </c>
      <c r="N3202" t="e">
        <f t="shared" si="372"/>
        <v>#N/A</v>
      </c>
      <c r="O3202" t="str">
        <f t="shared" si="373"/>
        <v>NA</v>
      </c>
      <c r="P3202" t="e">
        <v>#N/A</v>
      </c>
      <c r="Q3202" t="e">
        <v>#N/A</v>
      </c>
      <c r="R3202" t="str" cm="1">
        <f t="array" ref="R3202">INDEX($U$2:$U$6,ROUNDUP(K3202/$T$2,0))</f>
        <v>Bottom 20%</v>
      </c>
      <c r="V3202">
        <v>0</v>
      </c>
    </row>
    <row r="3203" spans="1:22" x14ac:dyDescent="0.25">
      <c r="A3203" s="26">
        <v>1407</v>
      </c>
      <c r="B3203" s="96" t="s">
        <v>3416</v>
      </c>
      <c r="C3203">
        <v>42011106</v>
      </c>
      <c r="D3203" t="s">
        <v>3035</v>
      </c>
      <c r="E3203">
        <v>1747.5573439350901</v>
      </c>
      <c r="F3203">
        <f t="shared" ref="F3203:F3266" si="374">E3203/1609</f>
        <v>1.086113948996327</v>
      </c>
      <c r="G3203" s="27">
        <v>57</v>
      </c>
      <c r="H3203">
        <f t="shared" ref="H3203:H3266" si="375">I3203/F3203</f>
        <v>3.2660338340960768E-4</v>
      </c>
      <c r="I3203">
        <f t="shared" ref="I3203:I3266" si="376">IFERROR(J3203*G3203,0)</f>
        <v>3.5472849051057048E-4</v>
      </c>
      <c r="J3203" s="99">
        <v>6.2233068510626404E-6</v>
      </c>
      <c r="K3203" s="98">
        <v>3202</v>
      </c>
      <c r="L3203">
        <f t="shared" ref="L3203:L3266" si="377">L3202+F3203</f>
        <v>25860.613224827222</v>
      </c>
      <c r="M3203">
        <f t="shared" ref="M3203:M3266" si="378">M3202-I3203</f>
        <v>4.7249923080303513E-2</v>
      </c>
      <c r="N3203" t="e">
        <f t="shared" ref="N3203:N3266" si="379">IF(B3203=O3203,M3203,NA())</f>
        <v>#N/A</v>
      </c>
      <c r="O3203" t="str">
        <f t="shared" ref="O3203:O3266" si="380">IFERROR(VLOOKUP(B3203,$AE$2:$AE$420,1,FALSE),"NA")</f>
        <v>NA</v>
      </c>
      <c r="P3203" t="e">
        <v>#N/A</v>
      </c>
      <c r="Q3203" t="e">
        <v>#N/A</v>
      </c>
      <c r="R3203" t="str" cm="1">
        <f t="array" ref="R3203">INDEX($U$2:$U$6,ROUNDUP(K3203/$T$2,0))</f>
        <v>Bottom 20%</v>
      </c>
      <c r="V3203">
        <v>0</v>
      </c>
    </row>
    <row r="3204" spans="1:22" x14ac:dyDescent="0.25">
      <c r="A3204" s="26">
        <v>7332</v>
      </c>
      <c r="B3204" s="96" t="s">
        <v>5395</v>
      </c>
      <c r="C3204">
        <v>82021101</v>
      </c>
      <c r="D3204" t="s">
        <v>3155</v>
      </c>
      <c r="E3204">
        <v>905.93599115277095</v>
      </c>
      <c r="F3204">
        <f t="shared" si="374"/>
        <v>0.56304287828015598</v>
      </c>
      <c r="G3204" s="27">
        <v>9</v>
      </c>
      <c r="H3204">
        <f t="shared" si="375"/>
        <v>9.7059519708467444E-5</v>
      </c>
      <c r="I3204">
        <f t="shared" si="376"/>
        <v>5.4648671341145038E-5</v>
      </c>
      <c r="J3204" s="99">
        <v>6.0720745934605601E-6</v>
      </c>
      <c r="K3204" s="98">
        <v>3203</v>
      </c>
      <c r="L3204">
        <f t="shared" si="377"/>
        <v>25861.176267705501</v>
      </c>
      <c r="M3204">
        <f t="shared" si="378"/>
        <v>4.7195274408962366E-2</v>
      </c>
      <c r="N3204" t="e">
        <f t="shared" si="379"/>
        <v>#N/A</v>
      </c>
      <c r="O3204" t="str">
        <f t="shared" si="380"/>
        <v>NA</v>
      </c>
      <c r="P3204" t="e">
        <v>#N/A</v>
      </c>
      <c r="Q3204" t="e">
        <v>#N/A</v>
      </c>
      <c r="R3204" t="str" cm="1">
        <f t="array" ref="R3204">INDEX($U$2:$U$6,ROUNDUP(K3204/$T$2,0))</f>
        <v>Bottom 20%</v>
      </c>
      <c r="V3204">
        <v>0</v>
      </c>
    </row>
    <row r="3205" spans="1:22" x14ac:dyDescent="0.25">
      <c r="A3205" s="26">
        <v>10579</v>
      </c>
      <c r="B3205" s="96" t="s">
        <v>5396</v>
      </c>
      <c r="C3205">
        <v>24181104</v>
      </c>
      <c r="D3205" t="s">
        <v>3333</v>
      </c>
      <c r="E3205">
        <v>24.590900043100401</v>
      </c>
      <c r="F3205">
        <f t="shared" si="374"/>
        <v>1.528334371852107E-2</v>
      </c>
      <c r="G3205" s="27">
        <v>1</v>
      </c>
      <c r="H3205">
        <f t="shared" si="375"/>
        <v>3.9651090312918459E-4</v>
      </c>
      <c r="I3205">
        <f t="shared" si="376"/>
        <v>6.0600124206645399E-6</v>
      </c>
      <c r="J3205" s="99">
        <v>6.0600124206645399E-6</v>
      </c>
      <c r="K3205" s="98">
        <v>3204</v>
      </c>
      <c r="L3205">
        <f t="shared" si="377"/>
        <v>25861.191551049218</v>
      </c>
      <c r="M3205">
        <f t="shared" si="378"/>
        <v>4.7189214396541702E-2</v>
      </c>
      <c r="N3205" t="e">
        <f t="shared" si="379"/>
        <v>#N/A</v>
      </c>
      <c r="O3205" t="str">
        <f t="shared" si="380"/>
        <v>NA</v>
      </c>
      <c r="P3205" t="e">
        <v>#N/A</v>
      </c>
      <c r="Q3205" t="e">
        <v>#N/A</v>
      </c>
      <c r="R3205" t="str" cm="1">
        <f t="array" ref="R3205">INDEX($U$2:$U$6,ROUNDUP(K3205/$T$2,0))</f>
        <v>Bottom 20%</v>
      </c>
      <c r="V3205">
        <v>0</v>
      </c>
    </row>
    <row r="3206" spans="1:22" x14ac:dyDescent="0.25">
      <c r="A3206" s="26">
        <v>2032</v>
      </c>
      <c r="B3206" s="96" t="s">
        <v>5397</v>
      </c>
      <c r="C3206">
        <v>43351103</v>
      </c>
      <c r="D3206" t="s">
        <v>740</v>
      </c>
      <c r="E3206">
        <v>1947.6462350208101</v>
      </c>
      <c r="F3206">
        <f t="shared" si="374"/>
        <v>1.2104700031204538</v>
      </c>
      <c r="G3206" s="27">
        <v>17</v>
      </c>
      <c r="H3206">
        <f t="shared" si="375"/>
        <v>8.5002101287120168E-5</v>
      </c>
      <c r="I3206">
        <f t="shared" si="376"/>
        <v>1.0289249381026548E-4</v>
      </c>
      <c r="J3206" s="99">
        <v>6.0524996358979698E-6</v>
      </c>
      <c r="K3206" s="98">
        <v>3205</v>
      </c>
      <c r="L3206">
        <f t="shared" si="377"/>
        <v>25862.402021052338</v>
      </c>
      <c r="M3206">
        <f t="shared" si="378"/>
        <v>4.7086321902731439E-2</v>
      </c>
      <c r="N3206" t="e">
        <f t="shared" si="379"/>
        <v>#N/A</v>
      </c>
      <c r="O3206" t="str">
        <f t="shared" si="380"/>
        <v>NA</v>
      </c>
      <c r="P3206" t="e">
        <v>#N/A</v>
      </c>
      <c r="Q3206" t="e">
        <v>#N/A</v>
      </c>
      <c r="R3206" t="str" cm="1">
        <f t="array" ref="R3206">INDEX($U$2:$U$6,ROUNDUP(K3206/$T$2,0))</f>
        <v>Bottom 20%</v>
      </c>
      <c r="V3206">
        <v>0</v>
      </c>
    </row>
    <row r="3207" spans="1:22" x14ac:dyDescent="0.25">
      <c r="A3207" s="26">
        <v>9700</v>
      </c>
      <c r="B3207" s="96" t="s">
        <v>4010</v>
      </c>
      <c r="C3207">
        <v>14232103</v>
      </c>
      <c r="D3207" t="s">
        <v>4008</v>
      </c>
      <c r="E3207">
        <v>4.5719870458134997</v>
      </c>
      <c r="F3207">
        <f t="shared" si="374"/>
        <v>2.8415084187778123E-3</v>
      </c>
      <c r="G3207" s="27">
        <v>5</v>
      </c>
      <c r="H3207">
        <f t="shared" si="375"/>
        <v>1.064948247634852E-2</v>
      </c>
      <c r="I3207">
        <f t="shared" si="376"/>
        <v>3.0260594112171103E-5</v>
      </c>
      <c r="J3207" s="99">
        <v>6.0521188224342204E-6</v>
      </c>
      <c r="K3207" s="98">
        <v>3206</v>
      </c>
      <c r="L3207">
        <f t="shared" si="377"/>
        <v>25862.404862560757</v>
      </c>
      <c r="M3207">
        <f t="shared" si="378"/>
        <v>4.7056061308619265E-2</v>
      </c>
      <c r="N3207" t="e">
        <f t="shared" si="379"/>
        <v>#N/A</v>
      </c>
      <c r="O3207" t="str">
        <f t="shared" si="380"/>
        <v>NA</v>
      </c>
      <c r="P3207" t="e">
        <v>#N/A</v>
      </c>
      <c r="Q3207" t="e">
        <v>#N/A</v>
      </c>
      <c r="R3207" t="str" cm="1">
        <f t="array" ref="R3207">INDEX($U$2:$U$6,ROUNDUP(K3207/$T$2,0))</f>
        <v>Bottom 20%</v>
      </c>
      <c r="V3207">
        <v>0</v>
      </c>
    </row>
    <row r="3208" spans="1:22" x14ac:dyDescent="0.25">
      <c r="A3208" s="26">
        <v>5325</v>
      </c>
      <c r="B3208" s="96" t="s">
        <v>3294</v>
      </c>
      <c r="C3208">
        <v>42011105</v>
      </c>
      <c r="D3208" t="s">
        <v>3293</v>
      </c>
      <c r="E3208">
        <v>1569.6662480705299</v>
      </c>
      <c r="F3208">
        <f t="shared" si="374"/>
        <v>0.97555391427627713</v>
      </c>
      <c r="G3208" s="27">
        <v>22</v>
      </c>
      <c r="H3208">
        <f t="shared" si="375"/>
        <v>1.3617349884208061E-4</v>
      </c>
      <c r="I3208">
        <f t="shared" si="376"/>
        <v>1.3284458981608783E-4</v>
      </c>
      <c r="J3208" s="99">
        <v>6.0383904461858102E-6</v>
      </c>
      <c r="K3208" s="98">
        <v>3207</v>
      </c>
      <c r="L3208">
        <f t="shared" si="377"/>
        <v>25863.380416475033</v>
      </c>
      <c r="M3208">
        <f t="shared" si="378"/>
        <v>4.692321671880318E-2</v>
      </c>
      <c r="N3208" t="e">
        <f t="shared" si="379"/>
        <v>#N/A</v>
      </c>
      <c r="O3208" t="str">
        <f t="shared" si="380"/>
        <v>NA</v>
      </c>
      <c r="P3208" t="e">
        <v>#N/A</v>
      </c>
      <c r="Q3208" t="e">
        <v>#N/A</v>
      </c>
      <c r="R3208" t="str" cm="1">
        <f t="array" ref="R3208">INDEX($U$2:$U$6,ROUNDUP(K3208/$T$2,0))</f>
        <v>Bottom 20%</v>
      </c>
      <c r="V3208">
        <v>0</v>
      </c>
    </row>
    <row r="3209" spans="1:22" x14ac:dyDescent="0.25">
      <c r="A3209" s="26">
        <v>8122</v>
      </c>
      <c r="B3209" s="96" t="s">
        <v>5398</v>
      </c>
      <c r="C3209">
        <v>182291101</v>
      </c>
      <c r="D3209" t="s">
        <v>3095</v>
      </c>
      <c r="E3209">
        <v>2551.5910976904402</v>
      </c>
      <c r="F3209">
        <f t="shared" si="374"/>
        <v>1.5858241750717466</v>
      </c>
      <c r="G3209" s="27">
        <v>22</v>
      </c>
      <c r="H3209">
        <f t="shared" si="375"/>
        <v>8.3552344575562543E-5</v>
      </c>
      <c r="I3209">
        <f t="shared" si="376"/>
        <v>1.3249932791185179E-4</v>
      </c>
      <c r="J3209" s="99">
        <v>6.0226967232659904E-6</v>
      </c>
      <c r="K3209" s="98">
        <v>3208</v>
      </c>
      <c r="L3209">
        <f t="shared" si="377"/>
        <v>25864.966240650105</v>
      </c>
      <c r="M3209">
        <f t="shared" si="378"/>
        <v>4.6790717390891329E-2</v>
      </c>
      <c r="N3209" t="e">
        <f t="shared" si="379"/>
        <v>#N/A</v>
      </c>
      <c r="O3209" t="str">
        <f t="shared" si="380"/>
        <v>NA</v>
      </c>
      <c r="P3209" t="e">
        <v>#N/A</v>
      </c>
      <c r="Q3209" t="e">
        <v>#N/A</v>
      </c>
      <c r="R3209" t="str" cm="1">
        <f t="array" ref="R3209">INDEX($U$2:$U$6,ROUNDUP(K3209/$T$2,0))</f>
        <v>Bottom 20%</v>
      </c>
      <c r="V3209">
        <v>0</v>
      </c>
    </row>
    <row r="3210" spans="1:22" x14ac:dyDescent="0.25">
      <c r="A3210" s="26">
        <v>6886</v>
      </c>
      <c r="B3210" s="96" t="s">
        <v>5399</v>
      </c>
      <c r="C3210">
        <v>42031124</v>
      </c>
      <c r="D3210" t="s">
        <v>562</v>
      </c>
      <c r="E3210">
        <v>713.96112822803298</v>
      </c>
      <c r="F3210">
        <f t="shared" si="374"/>
        <v>0.44372972543693784</v>
      </c>
      <c r="G3210" s="27">
        <v>6</v>
      </c>
      <c r="H3210">
        <f t="shared" si="375"/>
        <v>8.1310375270382253E-5</v>
      </c>
      <c r="I3210">
        <f t="shared" si="376"/>
        <v>3.6079830493901098E-5</v>
      </c>
      <c r="J3210" s="99">
        <v>6.0133050823168497E-6</v>
      </c>
      <c r="K3210" s="98">
        <v>3209</v>
      </c>
      <c r="L3210">
        <f t="shared" si="377"/>
        <v>25865.409970375542</v>
      </c>
      <c r="M3210">
        <f t="shared" si="378"/>
        <v>4.6754637560397425E-2</v>
      </c>
      <c r="N3210" t="e">
        <f t="shared" si="379"/>
        <v>#N/A</v>
      </c>
      <c r="O3210" t="str">
        <f t="shared" si="380"/>
        <v>NA</v>
      </c>
      <c r="P3210" t="e">
        <v>#N/A</v>
      </c>
      <c r="Q3210" t="e">
        <v>#N/A</v>
      </c>
      <c r="R3210" t="str" cm="1">
        <f t="array" ref="R3210">INDEX($U$2:$U$6,ROUNDUP(K3210/$T$2,0))</f>
        <v>Bottom 20%</v>
      </c>
      <c r="V3210">
        <v>0</v>
      </c>
    </row>
    <row r="3211" spans="1:22" x14ac:dyDescent="0.25">
      <c r="A3211" s="26">
        <v>5909</v>
      </c>
      <c r="B3211" s="96" t="s">
        <v>5400</v>
      </c>
      <c r="C3211">
        <v>83622103</v>
      </c>
      <c r="D3211" t="s">
        <v>2085</v>
      </c>
      <c r="E3211">
        <v>245.76548164965999</v>
      </c>
      <c r="F3211">
        <f t="shared" si="374"/>
        <v>0.15274423968282161</v>
      </c>
      <c r="G3211" s="27">
        <v>41</v>
      </c>
      <c r="H3211">
        <f t="shared" si="375"/>
        <v>1.6104581885001943E-3</v>
      </c>
      <c r="I3211">
        <f t="shared" si="376"/>
        <v>2.459882115434364E-4</v>
      </c>
      <c r="J3211" s="99">
        <v>5.99971247666918E-6</v>
      </c>
      <c r="K3211" s="98">
        <v>3210</v>
      </c>
      <c r="L3211">
        <f t="shared" si="377"/>
        <v>25865.562714615226</v>
      </c>
      <c r="M3211">
        <f t="shared" si="378"/>
        <v>4.6508649348853986E-2</v>
      </c>
      <c r="N3211" t="e">
        <f t="shared" si="379"/>
        <v>#N/A</v>
      </c>
      <c r="O3211" t="str">
        <f t="shared" si="380"/>
        <v>NA</v>
      </c>
      <c r="P3211" t="e">
        <v>#N/A</v>
      </c>
      <c r="Q3211" t="e">
        <v>#N/A</v>
      </c>
      <c r="R3211" t="str" cm="1">
        <f t="array" ref="R3211">INDEX($U$2:$U$6,ROUNDUP(K3211/$T$2,0))</f>
        <v>Bottom 20%</v>
      </c>
      <c r="V3211">
        <v>0</v>
      </c>
    </row>
    <row r="3212" spans="1:22" x14ac:dyDescent="0.25">
      <c r="A3212" s="26">
        <v>6632</v>
      </c>
      <c r="B3212" s="96" t="s">
        <v>5401</v>
      </c>
      <c r="C3212">
        <v>42011106</v>
      </c>
      <c r="D3212" t="s">
        <v>3035</v>
      </c>
      <c r="E3212">
        <v>385.23850107517501</v>
      </c>
      <c r="F3212">
        <f t="shared" si="374"/>
        <v>0.23942728469557178</v>
      </c>
      <c r="G3212" s="27">
        <v>19</v>
      </c>
      <c r="H3212">
        <f t="shared" si="375"/>
        <v>4.7537408544143863E-4</v>
      </c>
      <c r="I3212">
        <f t="shared" si="376"/>
        <v>1.1381752649188439E-4</v>
      </c>
      <c r="J3212" s="99">
        <v>5.9903961311518102E-6</v>
      </c>
      <c r="K3212" s="98">
        <v>3211</v>
      </c>
      <c r="L3212">
        <f t="shared" si="377"/>
        <v>25865.80214189992</v>
      </c>
      <c r="M3212">
        <f t="shared" si="378"/>
        <v>4.63948318223621E-2</v>
      </c>
      <c r="N3212" t="e">
        <f t="shared" si="379"/>
        <v>#N/A</v>
      </c>
      <c r="O3212" t="str">
        <f t="shared" si="380"/>
        <v>NA</v>
      </c>
      <c r="P3212" t="e">
        <v>#N/A</v>
      </c>
      <c r="Q3212" t="e">
        <v>#N/A</v>
      </c>
      <c r="R3212" t="str" cm="1">
        <f t="array" ref="R3212">INDEX($U$2:$U$6,ROUNDUP(K3212/$T$2,0))</f>
        <v>Bottom 20%</v>
      </c>
      <c r="V3212">
        <v>0</v>
      </c>
    </row>
    <row r="3213" spans="1:22" x14ac:dyDescent="0.25">
      <c r="A3213" s="26">
        <v>763</v>
      </c>
      <c r="B3213" s="96" t="s">
        <v>3125</v>
      </c>
      <c r="C3213">
        <v>82021108</v>
      </c>
      <c r="D3213" t="s">
        <v>3124</v>
      </c>
      <c r="E3213">
        <v>7270.7679308898796</v>
      </c>
      <c r="F3213">
        <f t="shared" si="374"/>
        <v>4.5188116413237287</v>
      </c>
      <c r="G3213" s="27">
        <v>69</v>
      </c>
      <c r="H3213">
        <f t="shared" si="375"/>
        <v>9.0789393846935155E-5</v>
      </c>
      <c r="I3213">
        <f t="shared" si="376"/>
        <v>4.1026016982425548E-4</v>
      </c>
      <c r="J3213" s="99">
        <v>5.9457995626703696E-6</v>
      </c>
      <c r="K3213" s="98">
        <v>3212</v>
      </c>
      <c r="L3213">
        <f t="shared" si="377"/>
        <v>25870.320953541242</v>
      </c>
      <c r="M3213">
        <f t="shared" si="378"/>
        <v>4.5984571652537845E-2</v>
      </c>
      <c r="N3213" t="e">
        <f t="shared" si="379"/>
        <v>#N/A</v>
      </c>
      <c r="O3213" t="str">
        <f t="shared" si="380"/>
        <v>NA</v>
      </c>
      <c r="P3213" t="e">
        <v>#N/A</v>
      </c>
      <c r="Q3213" t="e">
        <v>#N/A</v>
      </c>
      <c r="R3213" t="str" cm="1">
        <f t="array" ref="R3213">INDEX($U$2:$U$6,ROUNDUP(K3213/$T$2,0))</f>
        <v>Bottom 20%</v>
      </c>
      <c r="V3213">
        <v>0</v>
      </c>
    </row>
    <row r="3214" spans="1:22" x14ac:dyDescent="0.25">
      <c r="A3214" s="26">
        <v>10570</v>
      </c>
      <c r="B3214" s="96" t="s">
        <v>5402</v>
      </c>
      <c r="C3214">
        <v>12501105</v>
      </c>
      <c r="D3214" t="s">
        <v>2342</v>
      </c>
      <c r="E3214">
        <v>91.584488198383397</v>
      </c>
      <c r="F3214">
        <f t="shared" si="374"/>
        <v>5.692012939613636E-2</v>
      </c>
      <c r="G3214" s="27">
        <v>2</v>
      </c>
      <c r="H3214">
        <f t="shared" si="375"/>
        <v>2.0861519239413558E-4</v>
      </c>
      <c r="I3214">
        <f t="shared" si="376"/>
        <v>1.1874403745074079E-5</v>
      </c>
      <c r="J3214" s="99">
        <v>5.9372018725370397E-6</v>
      </c>
      <c r="K3214" s="98">
        <v>3213</v>
      </c>
      <c r="L3214">
        <f t="shared" si="377"/>
        <v>25870.377873670637</v>
      </c>
      <c r="M3214">
        <f t="shared" si="378"/>
        <v>4.5972697248792771E-2</v>
      </c>
      <c r="N3214" t="e">
        <f t="shared" si="379"/>
        <v>#N/A</v>
      </c>
      <c r="O3214" t="str">
        <f t="shared" si="380"/>
        <v>NA</v>
      </c>
      <c r="P3214" t="e">
        <v>#N/A</v>
      </c>
      <c r="Q3214" t="e">
        <v>#N/A</v>
      </c>
      <c r="R3214" t="str" cm="1">
        <f t="array" ref="R3214">INDEX($U$2:$U$6,ROUNDUP(K3214/$T$2,0))</f>
        <v>Bottom 20%</v>
      </c>
      <c r="V3214">
        <v>0</v>
      </c>
    </row>
    <row r="3215" spans="1:22" x14ac:dyDescent="0.25">
      <c r="A3215" s="26">
        <v>9932</v>
      </c>
      <c r="B3215" s="96" t="s">
        <v>5403</v>
      </c>
      <c r="C3215">
        <v>42031125</v>
      </c>
      <c r="D3215" t="s">
        <v>980</v>
      </c>
      <c r="E3215">
        <v>195.79086184995199</v>
      </c>
      <c r="F3215">
        <f t="shared" si="374"/>
        <v>0.1216848115910205</v>
      </c>
      <c r="G3215" s="27">
        <v>3</v>
      </c>
      <c r="H3215">
        <f t="shared" si="375"/>
        <v>1.46139340785916E-4</v>
      </c>
      <c r="I3215">
        <f t="shared" si="376"/>
        <v>1.7782938149570128E-5</v>
      </c>
      <c r="J3215" s="99">
        <v>5.9276460498567097E-6</v>
      </c>
      <c r="K3215" s="98">
        <v>3214</v>
      </c>
      <c r="L3215">
        <f t="shared" si="377"/>
        <v>25870.499558482228</v>
      </c>
      <c r="M3215">
        <f t="shared" si="378"/>
        <v>4.5954914310643198E-2</v>
      </c>
      <c r="N3215" t="e">
        <f t="shared" si="379"/>
        <v>#N/A</v>
      </c>
      <c r="O3215" t="str">
        <f t="shared" si="380"/>
        <v>NA</v>
      </c>
      <c r="P3215" t="e">
        <v>#N/A</v>
      </c>
      <c r="Q3215" t="e">
        <v>#N/A</v>
      </c>
      <c r="R3215" t="str" cm="1">
        <f t="array" ref="R3215">INDEX($U$2:$U$6,ROUNDUP(K3215/$T$2,0))</f>
        <v>Bottom 20%</v>
      </c>
      <c r="V3215">
        <v>0</v>
      </c>
    </row>
    <row r="3216" spans="1:22" x14ac:dyDescent="0.25">
      <c r="A3216" s="26">
        <v>8178</v>
      </c>
      <c r="B3216" s="96" t="s">
        <v>5404</v>
      </c>
      <c r="C3216">
        <v>182381101</v>
      </c>
      <c r="D3216" t="s">
        <v>3330</v>
      </c>
      <c r="E3216">
        <v>52.745276163425203</v>
      </c>
      <c r="F3216">
        <f t="shared" si="374"/>
        <v>3.2781402214683161E-2</v>
      </c>
      <c r="G3216" s="27">
        <v>31</v>
      </c>
      <c r="H3216">
        <f t="shared" si="375"/>
        <v>5.5926136151901382E-3</v>
      </c>
      <c r="I3216">
        <f t="shared" si="376"/>
        <v>1.8333371635086119E-4</v>
      </c>
      <c r="J3216" s="99">
        <v>5.9139908500277802E-6</v>
      </c>
      <c r="K3216" s="98">
        <v>3215</v>
      </c>
      <c r="L3216">
        <f t="shared" si="377"/>
        <v>25870.532339884441</v>
      </c>
      <c r="M3216">
        <f t="shared" si="378"/>
        <v>4.5771580594292337E-2</v>
      </c>
      <c r="N3216" t="e">
        <f t="shared" si="379"/>
        <v>#N/A</v>
      </c>
      <c r="O3216" t="str">
        <f t="shared" si="380"/>
        <v>NA</v>
      </c>
      <c r="P3216" t="e">
        <v>#N/A</v>
      </c>
      <c r="Q3216" t="e">
        <v>#N/A</v>
      </c>
      <c r="R3216" t="str" cm="1">
        <f t="array" ref="R3216">INDEX($U$2:$U$6,ROUNDUP(K3216/$T$2,0))</f>
        <v>Bottom 20%</v>
      </c>
      <c r="V3216">
        <v>0</v>
      </c>
    </row>
    <row r="3217" spans="1:22" x14ac:dyDescent="0.25">
      <c r="A3217" s="26">
        <v>6600</v>
      </c>
      <c r="B3217" s="96" t="s">
        <v>5405</v>
      </c>
      <c r="C3217">
        <v>182852202</v>
      </c>
      <c r="D3217" t="s">
        <v>3208</v>
      </c>
      <c r="E3217">
        <v>3450.21075210341</v>
      </c>
      <c r="F3217">
        <f t="shared" si="374"/>
        <v>2.1443199205117525</v>
      </c>
      <c r="G3217" s="27">
        <v>23</v>
      </c>
      <c r="H3217">
        <f t="shared" si="375"/>
        <v>6.3365546740432917E-5</v>
      </c>
      <c r="I3217">
        <f t="shared" si="376"/>
        <v>1.3587600414962885E-4</v>
      </c>
      <c r="J3217" s="99">
        <v>5.9076523543316896E-6</v>
      </c>
      <c r="K3217" s="98">
        <v>3216</v>
      </c>
      <c r="L3217">
        <f t="shared" si="377"/>
        <v>25872.676659804954</v>
      </c>
      <c r="M3217">
        <f t="shared" si="378"/>
        <v>4.5635704590142705E-2</v>
      </c>
      <c r="N3217" t="e">
        <f t="shared" si="379"/>
        <v>#N/A</v>
      </c>
      <c r="O3217" t="str">
        <f t="shared" si="380"/>
        <v>NA</v>
      </c>
      <c r="P3217" t="e">
        <v>#N/A</v>
      </c>
      <c r="Q3217" t="e">
        <v>#N/A</v>
      </c>
      <c r="R3217" t="str" cm="1">
        <f t="array" ref="R3217">INDEX($U$2:$U$6,ROUNDUP(K3217/$T$2,0))</f>
        <v>Bottom 20%</v>
      </c>
      <c r="V3217">
        <v>0</v>
      </c>
    </row>
    <row r="3218" spans="1:22" x14ac:dyDescent="0.25">
      <c r="A3218" s="26">
        <v>4067</v>
      </c>
      <c r="B3218" s="96" t="s">
        <v>3162</v>
      </c>
      <c r="C3218">
        <v>13600401</v>
      </c>
      <c r="D3218" t="s">
        <v>3161</v>
      </c>
      <c r="E3218">
        <v>4956.3951045796503</v>
      </c>
      <c r="F3218">
        <f t="shared" si="374"/>
        <v>3.0804195802235239</v>
      </c>
      <c r="G3218" s="27">
        <v>55</v>
      </c>
      <c r="H3218">
        <f t="shared" si="375"/>
        <v>1.0546438292272896E-4</v>
      </c>
      <c r="I3218">
        <f t="shared" si="376"/>
        <v>3.2487455017136572E-4</v>
      </c>
      <c r="J3218" s="99">
        <v>5.9068100031157402E-6</v>
      </c>
      <c r="K3218" s="98">
        <v>3217</v>
      </c>
      <c r="L3218">
        <f t="shared" si="377"/>
        <v>25875.757079385177</v>
      </c>
      <c r="M3218">
        <f t="shared" si="378"/>
        <v>4.5310830039971342E-2</v>
      </c>
      <c r="N3218" t="e">
        <f t="shared" si="379"/>
        <v>#N/A</v>
      </c>
      <c r="O3218" t="str">
        <f t="shared" si="380"/>
        <v>NA</v>
      </c>
      <c r="P3218" t="e">
        <v>#N/A</v>
      </c>
      <c r="Q3218" t="e">
        <v>#N/A</v>
      </c>
      <c r="R3218" t="str" cm="1">
        <f t="array" ref="R3218">INDEX($U$2:$U$6,ROUNDUP(K3218/$T$2,0))</f>
        <v>Bottom 20%</v>
      </c>
      <c r="V3218">
        <v>0</v>
      </c>
    </row>
    <row r="3219" spans="1:22" x14ac:dyDescent="0.25">
      <c r="A3219" s="26">
        <v>807</v>
      </c>
      <c r="B3219" s="96" t="s">
        <v>2697</v>
      </c>
      <c r="C3219">
        <v>14692102</v>
      </c>
      <c r="D3219" t="s">
        <v>2696</v>
      </c>
      <c r="E3219">
        <v>74.365236895784804</v>
      </c>
      <c r="F3219">
        <f t="shared" si="374"/>
        <v>4.621829514964873E-2</v>
      </c>
      <c r="G3219" s="27">
        <v>119</v>
      </c>
      <c r="H3219">
        <f t="shared" si="375"/>
        <v>1.5099878076583001E-2</v>
      </c>
      <c r="I3219">
        <f t="shared" si="376"/>
        <v>6.9789062166722329E-4</v>
      </c>
      <c r="J3219" s="99">
        <v>5.8646270728338096E-6</v>
      </c>
      <c r="K3219" s="98">
        <v>3218</v>
      </c>
      <c r="L3219">
        <f t="shared" si="377"/>
        <v>25875.803297680326</v>
      </c>
      <c r="M3219">
        <f t="shared" si="378"/>
        <v>4.4612939418304118E-2</v>
      </c>
      <c r="N3219" t="e">
        <f t="shared" si="379"/>
        <v>#N/A</v>
      </c>
      <c r="O3219" t="str">
        <f t="shared" si="380"/>
        <v>NA</v>
      </c>
      <c r="P3219" t="e">
        <v>#N/A</v>
      </c>
      <c r="Q3219" t="e">
        <v>#N/A</v>
      </c>
      <c r="R3219" t="str" cm="1">
        <f t="array" ref="R3219">INDEX($U$2:$U$6,ROUNDUP(K3219/$T$2,0))</f>
        <v>Bottom 20%</v>
      </c>
      <c r="V3219">
        <v>0</v>
      </c>
    </row>
    <row r="3220" spans="1:22" x14ac:dyDescent="0.25">
      <c r="A3220" s="26">
        <v>10104</v>
      </c>
      <c r="B3220" s="96" t="s">
        <v>5406</v>
      </c>
      <c r="C3220">
        <v>13531102</v>
      </c>
      <c r="D3220" t="s">
        <v>3533</v>
      </c>
      <c r="E3220">
        <v>128.15986647546401</v>
      </c>
      <c r="F3220">
        <f t="shared" si="374"/>
        <v>7.9651874751686766E-2</v>
      </c>
      <c r="G3220" s="27">
        <v>2</v>
      </c>
      <c r="H3220">
        <f t="shared" si="375"/>
        <v>1.4706163913301741E-4</v>
      </c>
      <c r="I3220">
        <f t="shared" si="376"/>
        <v>1.171373526100086E-5</v>
      </c>
      <c r="J3220" s="99">
        <v>5.8568676305004299E-6</v>
      </c>
      <c r="K3220" s="98">
        <v>3219</v>
      </c>
      <c r="L3220">
        <f t="shared" si="377"/>
        <v>25875.882949555078</v>
      </c>
      <c r="M3220">
        <f t="shared" si="378"/>
        <v>4.4601225683043116E-2</v>
      </c>
      <c r="N3220" t="e">
        <f t="shared" si="379"/>
        <v>#N/A</v>
      </c>
      <c r="O3220" t="str">
        <f t="shared" si="380"/>
        <v>NA</v>
      </c>
      <c r="P3220" t="e">
        <v>#N/A</v>
      </c>
      <c r="Q3220" t="e">
        <v>#N/A</v>
      </c>
      <c r="R3220" t="str" cm="1">
        <f t="array" ref="R3220">INDEX($U$2:$U$6,ROUNDUP(K3220/$T$2,0))</f>
        <v>Bottom 20%</v>
      </c>
      <c r="V3220">
        <v>0</v>
      </c>
    </row>
    <row r="3221" spans="1:22" x14ac:dyDescent="0.25">
      <c r="A3221" s="26">
        <v>8987</v>
      </c>
      <c r="B3221" s="96" t="s">
        <v>5407</v>
      </c>
      <c r="C3221">
        <v>14161101</v>
      </c>
      <c r="D3221" t="s">
        <v>2826</v>
      </c>
      <c r="E3221">
        <v>110.42245055572801</v>
      </c>
      <c r="F3221">
        <f t="shared" si="374"/>
        <v>6.8627999102379114E-2</v>
      </c>
      <c r="G3221" s="27">
        <v>21</v>
      </c>
      <c r="H3221">
        <f t="shared" si="375"/>
        <v>1.7753804882550185E-3</v>
      </c>
      <c r="I3221">
        <f t="shared" si="376"/>
        <v>1.218408105543468E-4</v>
      </c>
      <c r="J3221" s="99">
        <v>5.8019433597308003E-6</v>
      </c>
      <c r="K3221" s="98">
        <v>3220</v>
      </c>
      <c r="L3221">
        <f t="shared" si="377"/>
        <v>25875.95157755418</v>
      </c>
      <c r="M3221">
        <f t="shared" si="378"/>
        <v>4.4479384872488772E-2</v>
      </c>
      <c r="N3221" t="e">
        <f t="shared" si="379"/>
        <v>#N/A</v>
      </c>
      <c r="O3221" t="str">
        <f t="shared" si="380"/>
        <v>NA</v>
      </c>
      <c r="P3221" t="e">
        <v>#N/A</v>
      </c>
      <c r="Q3221" t="e">
        <v>#N/A</v>
      </c>
      <c r="R3221" t="str" cm="1">
        <f t="array" ref="R3221">INDEX($U$2:$U$6,ROUNDUP(K3221/$T$2,0))</f>
        <v>Bottom 20%</v>
      </c>
      <c r="V3221">
        <v>0</v>
      </c>
    </row>
    <row r="3222" spans="1:22" x14ac:dyDescent="0.25">
      <c r="A3222" s="26">
        <v>9943</v>
      </c>
      <c r="B3222" s="96" t="s">
        <v>3231</v>
      </c>
      <c r="C3222">
        <v>13921104</v>
      </c>
      <c r="D3222" t="s">
        <v>2949</v>
      </c>
      <c r="E3222">
        <v>7931.4996600460299</v>
      </c>
      <c r="F3222">
        <f t="shared" si="374"/>
        <v>4.929459080202629</v>
      </c>
      <c r="G3222" s="27">
        <v>43</v>
      </c>
      <c r="H3222">
        <f t="shared" si="375"/>
        <v>5.0591464824425604E-5</v>
      </c>
      <c r="I3222">
        <f t="shared" si="376"/>
        <v>2.4938855565951668E-4</v>
      </c>
      <c r="J3222" s="99">
        <v>5.7997338525468996E-6</v>
      </c>
      <c r="K3222" s="98">
        <v>3221</v>
      </c>
      <c r="L3222">
        <f t="shared" si="377"/>
        <v>25880.881036634382</v>
      </c>
      <c r="M3222">
        <f t="shared" si="378"/>
        <v>4.4229996316829258E-2</v>
      </c>
      <c r="N3222" t="e">
        <f t="shared" si="379"/>
        <v>#N/A</v>
      </c>
      <c r="O3222" t="str">
        <f t="shared" si="380"/>
        <v>NA</v>
      </c>
      <c r="P3222" t="e">
        <v>#N/A</v>
      </c>
      <c r="Q3222" t="e">
        <v>#N/A</v>
      </c>
      <c r="R3222" t="str" cm="1">
        <f t="array" ref="R3222">INDEX($U$2:$U$6,ROUNDUP(K3222/$T$2,0))</f>
        <v>Bottom 20%</v>
      </c>
      <c r="V3222">
        <v>0</v>
      </c>
    </row>
    <row r="3223" spans="1:22" x14ac:dyDescent="0.25">
      <c r="A3223" s="26">
        <v>9679</v>
      </c>
      <c r="B3223" s="96" t="s">
        <v>5408</v>
      </c>
      <c r="C3223">
        <v>153741101</v>
      </c>
      <c r="D3223" t="s">
        <v>359</v>
      </c>
      <c r="E3223">
        <v>1079.09359213219</v>
      </c>
      <c r="F3223">
        <f t="shared" si="374"/>
        <v>0.67066102680683037</v>
      </c>
      <c r="G3223" s="27">
        <v>8</v>
      </c>
      <c r="H3223">
        <f t="shared" si="375"/>
        <v>6.9139015577816004E-5</v>
      </c>
      <c r="I3223">
        <f t="shared" si="376"/>
        <v>4.6368843179831519E-5</v>
      </c>
      <c r="J3223" s="99">
        <v>5.7961053974789398E-6</v>
      </c>
      <c r="K3223" s="98">
        <v>3222</v>
      </c>
      <c r="L3223">
        <f t="shared" si="377"/>
        <v>25881.551697661191</v>
      </c>
      <c r="M3223">
        <f t="shared" si="378"/>
        <v>4.4183627473649428E-2</v>
      </c>
      <c r="N3223" t="e">
        <f t="shared" si="379"/>
        <v>#N/A</v>
      </c>
      <c r="O3223" t="str">
        <f t="shared" si="380"/>
        <v>NA</v>
      </c>
      <c r="P3223" t="e">
        <v>#N/A</v>
      </c>
      <c r="Q3223" t="e">
        <v>#N/A</v>
      </c>
      <c r="R3223" t="str" cm="1">
        <f t="array" ref="R3223">INDEX($U$2:$U$6,ROUNDUP(K3223/$T$2,0))</f>
        <v>Bottom 20%</v>
      </c>
      <c r="V3223">
        <v>0</v>
      </c>
    </row>
    <row r="3224" spans="1:22" x14ac:dyDescent="0.25">
      <c r="A3224" s="26">
        <v>734</v>
      </c>
      <c r="B3224" s="96" t="s">
        <v>3300</v>
      </c>
      <c r="C3224">
        <v>43432105</v>
      </c>
      <c r="D3224" t="s">
        <v>1187</v>
      </c>
      <c r="E3224">
        <v>244.963137512819</v>
      </c>
      <c r="F3224">
        <f t="shared" si="374"/>
        <v>0.15224557956048415</v>
      </c>
      <c r="G3224" s="27">
        <v>60</v>
      </c>
      <c r="H3224">
        <f t="shared" si="375"/>
        <v>2.2808019497129097E-3</v>
      </c>
      <c r="I3224">
        <f t="shared" si="376"/>
        <v>3.4724201469672419E-4</v>
      </c>
      <c r="J3224" s="99">
        <v>5.78736691161207E-6</v>
      </c>
      <c r="K3224" s="98">
        <v>3223</v>
      </c>
      <c r="L3224">
        <f t="shared" si="377"/>
        <v>25881.703943240751</v>
      </c>
      <c r="M3224">
        <f t="shared" si="378"/>
        <v>4.3836385458952701E-2</v>
      </c>
      <c r="N3224" t="e">
        <f t="shared" si="379"/>
        <v>#N/A</v>
      </c>
      <c r="O3224" t="str">
        <f t="shared" si="380"/>
        <v>NA</v>
      </c>
      <c r="P3224" t="e">
        <v>#N/A</v>
      </c>
      <c r="Q3224" t="e">
        <v>#N/A</v>
      </c>
      <c r="R3224" t="str" cm="1">
        <f t="array" ref="R3224">INDEX($U$2:$U$6,ROUNDUP(K3224/$T$2,0))</f>
        <v>Bottom 20%</v>
      </c>
      <c r="V3224">
        <v>0</v>
      </c>
    </row>
    <row r="3225" spans="1:22" x14ac:dyDescent="0.25">
      <c r="A3225" s="26">
        <v>5907</v>
      </c>
      <c r="B3225" s="96" t="s">
        <v>5409</v>
      </c>
      <c r="C3225">
        <v>12350401</v>
      </c>
      <c r="D3225" t="s">
        <v>2818</v>
      </c>
      <c r="E3225">
        <v>158.24902998422701</v>
      </c>
      <c r="F3225">
        <f t="shared" si="374"/>
        <v>9.8352411425871353E-2</v>
      </c>
      <c r="G3225" s="27">
        <v>4</v>
      </c>
      <c r="H3225">
        <f t="shared" si="375"/>
        <v>2.347938206585561E-4</v>
      </c>
      <c r="I3225">
        <f t="shared" si="376"/>
        <v>2.3092538449662561E-5</v>
      </c>
      <c r="J3225" s="99">
        <v>5.7731346124156404E-6</v>
      </c>
      <c r="K3225" s="98">
        <v>3224</v>
      </c>
      <c r="L3225">
        <f t="shared" si="377"/>
        <v>25881.802295652178</v>
      </c>
      <c r="M3225">
        <f t="shared" si="378"/>
        <v>4.3813292920503039E-2</v>
      </c>
      <c r="N3225" t="e">
        <f t="shared" si="379"/>
        <v>#N/A</v>
      </c>
      <c r="O3225" t="str">
        <f t="shared" si="380"/>
        <v>NA</v>
      </c>
      <c r="P3225" t="e">
        <v>#N/A</v>
      </c>
      <c r="Q3225" t="e">
        <v>#N/A</v>
      </c>
      <c r="R3225" t="str" cm="1">
        <f t="array" ref="R3225">INDEX($U$2:$U$6,ROUNDUP(K3225/$T$2,0))</f>
        <v>Bottom 20%</v>
      </c>
      <c r="V3225">
        <v>0</v>
      </c>
    </row>
    <row r="3226" spans="1:22" x14ac:dyDescent="0.25">
      <c r="A3226" s="26">
        <v>648</v>
      </c>
      <c r="B3226" s="96" t="s">
        <v>3276</v>
      </c>
      <c r="C3226">
        <v>43311108</v>
      </c>
      <c r="D3226" t="s">
        <v>2184</v>
      </c>
      <c r="E3226">
        <v>3048.41691549388</v>
      </c>
      <c r="F3226">
        <f t="shared" si="374"/>
        <v>1.8946034279017279</v>
      </c>
      <c r="G3226" s="27">
        <v>32</v>
      </c>
      <c r="H3226">
        <f t="shared" si="375"/>
        <v>9.7301337632426123E-5</v>
      </c>
      <c r="I3226">
        <f t="shared" si="376"/>
        <v>1.8434744781781792E-4</v>
      </c>
      <c r="J3226" s="99">
        <v>5.76085774430681E-6</v>
      </c>
      <c r="K3226" s="98">
        <v>3225</v>
      </c>
      <c r="L3226">
        <f t="shared" si="377"/>
        <v>25883.696899080081</v>
      </c>
      <c r="M3226">
        <f t="shared" si="378"/>
        <v>4.362894547268522E-2</v>
      </c>
      <c r="N3226" t="e">
        <f t="shared" si="379"/>
        <v>#N/A</v>
      </c>
      <c r="O3226" t="str">
        <f t="shared" si="380"/>
        <v>NA</v>
      </c>
      <c r="P3226" t="e">
        <v>#N/A</v>
      </c>
      <c r="Q3226" t="e">
        <v>#N/A</v>
      </c>
      <c r="R3226" t="str" cm="1">
        <f t="array" ref="R3226">INDEX($U$2:$U$6,ROUNDUP(K3226/$T$2,0))</f>
        <v>Bottom 20%</v>
      </c>
      <c r="V3226">
        <v>0</v>
      </c>
    </row>
    <row r="3227" spans="1:22" x14ac:dyDescent="0.25">
      <c r="A3227" s="26">
        <v>5547</v>
      </c>
      <c r="B3227" s="96" t="s">
        <v>2915</v>
      </c>
      <c r="C3227">
        <v>43311108</v>
      </c>
      <c r="D3227" t="s">
        <v>2184</v>
      </c>
      <c r="E3227">
        <v>1840.2463787279</v>
      </c>
      <c r="F3227">
        <f t="shared" si="374"/>
        <v>1.1437205585630206</v>
      </c>
      <c r="G3227" s="27">
        <v>22</v>
      </c>
      <c r="H3227">
        <f t="shared" si="375"/>
        <v>1.10687487617194E-4</v>
      </c>
      <c r="I3227">
        <f t="shared" si="376"/>
        <v>1.2659555516347453E-4</v>
      </c>
      <c r="J3227" s="99">
        <v>5.7543434165215699E-6</v>
      </c>
      <c r="K3227" s="98">
        <v>3226</v>
      </c>
      <c r="L3227">
        <f t="shared" si="377"/>
        <v>25884.840619638646</v>
      </c>
      <c r="M3227">
        <f t="shared" si="378"/>
        <v>4.3502349917521742E-2</v>
      </c>
      <c r="N3227" t="e">
        <f t="shared" si="379"/>
        <v>#N/A</v>
      </c>
      <c r="O3227" t="str">
        <f t="shared" si="380"/>
        <v>NA</v>
      </c>
      <c r="P3227" t="e">
        <v>#N/A</v>
      </c>
      <c r="Q3227" t="e">
        <v>#N/A</v>
      </c>
      <c r="R3227" t="str" cm="1">
        <f t="array" ref="R3227">INDEX($U$2:$U$6,ROUNDUP(K3227/$T$2,0))</f>
        <v>Bottom 20%</v>
      </c>
      <c r="V3227">
        <v>0</v>
      </c>
    </row>
    <row r="3228" spans="1:22" x14ac:dyDescent="0.25">
      <c r="A3228" s="26">
        <v>3274</v>
      </c>
      <c r="B3228" s="96" t="s">
        <v>3207</v>
      </c>
      <c r="C3228">
        <v>163761703</v>
      </c>
      <c r="D3228" t="s">
        <v>1407</v>
      </c>
      <c r="E3228">
        <v>994.88421106303997</v>
      </c>
      <c r="F3228">
        <f t="shared" si="374"/>
        <v>0.61832455628529515</v>
      </c>
      <c r="G3228" s="27">
        <v>28</v>
      </c>
      <c r="H3228">
        <f t="shared" si="375"/>
        <v>2.5829648996374843E-4</v>
      </c>
      <c r="I3228">
        <f t="shared" si="376"/>
        <v>1.5971106254688395E-4</v>
      </c>
      <c r="J3228" s="99">
        <v>5.7039665195315701E-6</v>
      </c>
      <c r="K3228" s="98">
        <v>3227</v>
      </c>
      <c r="L3228">
        <f t="shared" si="377"/>
        <v>25885.458944194932</v>
      </c>
      <c r="M3228">
        <f t="shared" si="378"/>
        <v>4.3342638854974858E-2</v>
      </c>
      <c r="N3228" t="e">
        <f t="shared" si="379"/>
        <v>#N/A</v>
      </c>
      <c r="O3228" t="str">
        <f t="shared" si="380"/>
        <v>NA</v>
      </c>
      <c r="P3228" t="e">
        <v>#N/A</v>
      </c>
      <c r="Q3228" t="e">
        <v>#N/A</v>
      </c>
      <c r="R3228" t="str" cm="1">
        <f t="array" ref="R3228">INDEX($U$2:$U$6,ROUNDUP(K3228/$T$2,0))</f>
        <v>Bottom 20%</v>
      </c>
      <c r="V3228">
        <v>0</v>
      </c>
    </row>
    <row r="3229" spans="1:22" x14ac:dyDescent="0.25">
      <c r="A3229" s="26">
        <v>5740</v>
      </c>
      <c r="B3229" s="96" t="s">
        <v>4039</v>
      </c>
      <c r="C3229">
        <v>152591101</v>
      </c>
      <c r="D3229" t="s">
        <v>2858</v>
      </c>
      <c r="E3229">
        <v>86.422194141487907</v>
      </c>
      <c r="F3229">
        <f t="shared" si="374"/>
        <v>5.3711742785262841E-2</v>
      </c>
      <c r="G3229" s="27">
        <v>38</v>
      </c>
      <c r="H3229">
        <f t="shared" si="375"/>
        <v>4.0228106594330602E-3</v>
      </c>
      <c r="I3229">
        <f t="shared" si="376"/>
        <v>2.160721714132821E-4</v>
      </c>
      <c r="J3229" s="99">
        <v>5.6861097740337396E-6</v>
      </c>
      <c r="K3229" s="98">
        <v>3228</v>
      </c>
      <c r="L3229">
        <f t="shared" si="377"/>
        <v>25885.512655937717</v>
      </c>
      <c r="M3229">
        <f t="shared" si="378"/>
        <v>4.3126566683561574E-2</v>
      </c>
      <c r="N3229" t="e">
        <f t="shared" si="379"/>
        <v>#N/A</v>
      </c>
      <c r="O3229" t="str">
        <f t="shared" si="380"/>
        <v>NA</v>
      </c>
      <c r="P3229" t="e">
        <v>#N/A</v>
      </c>
      <c r="Q3229" t="e">
        <v>#N/A</v>
      </c>
      <c r="R3229" t="str" cm="1">
        <f t="array" ref="R3229">INDEX($U$2:$U$6,ROUNDUP(K3229/$T$2,0))</f>
        <v>Bottom 20%</v>
      </c>
      <c r="V3229">
        <v>0</v>
      </c>
    </row>
    <row r="3230" spans="1:22" x14ac:dyDescent="0.25">
      <c r="A3230" s="26">
        <v>8762</v>
      </c>
      <c r="B3230" s="96" t="s">
        <v>5410</v>
      </c>
      <c r="C3230">
        <v>83771102</v>
      </c>
      <c r="D3230" t="s">
        <v>3563</v>
      </c>
      <c r="E3230">
        <v>282.640143308549</v>
      </c>
      <c r="F3230">
        <f t="shared" si="374"/>
        <v>0.17566199086920387</v>
      </c>
      <c r="G3230" s="27">
        <v>9</v>
      </c>
      <c r="H3230">
        <f t="shared" si="375"/>
        <v>2.9016649170421116E-4</v>
      </c>
      <c r="I3230">
        <f t="shared" si="376"/>
        <v>5.0971223616294065E-5</v>
      </c>
      <c r="J3230" s="99">
        <v>5.6634692906993403E-6</v>
      </c>
      <c r="K3230" s="98">
        <v>3229</v>
      </c>
      <c r="L3230">
        <f t="shared" si="377"/>
        <v>25885.688317928587</v>
      </c>
      <c r="M3230">
        <f t="shared" si="378"/>
        <v>4.3075595459945278E-2</v>
      </c>
      <c r="N3230" t="e">
        <f t="shared" si="379"/>
        <v>#N/A</v>
      </c>
      <c r="O3230" t="str">
        <f t="shared" si="380"/>
        <v>NA</v>
      </c>
      <c r="P3230" t="e">
        <v>#N/A</v>
      </c>
      <c r="Q3230" t="e">
        <v>#N/A</v>
      </c>
      <c r="R3230" t="str" cm="1">
        <f t="array" ref="R3230">INDEX($U$2:$U$6,ROUNDUP(K3230/$T$2,0))</f>
        <v>Bottom 20%</v>
      </c>
      <c r="V3230">
        <v>0</v>
      </c>
    </row>
    <row r="3231" spans="1:22" x14ac:dyDescent="0.25">
      <c r="A3231" s="26">
        <v>5538</v>
      </c>
      <c r="B3231" s="96" t="s">
        <v>5411</v>
      </c>
      <c r="C3231">
        <v>12061103</v>
      </c>
      <c r="D3231" t="s">
        <v>3267</v>
      </c>
      <c r="E3231">
        <v>2846.7584701732198</v>
      </c>
      <c r="F3231">
        <f t="shared" si="374"/>
        <v>1.7692718894799377</v>
      </c>
      <c r="G3231" s="27">
        <v>25</v>
      </c>
      <c r="H3231">
        <f t="shared" si="375"/>
        <v>7.9953016426359322E-5</v>
      </c>
      <c r="I3231">
        <f t="shared" si="376"/>
        <v>1.4145862444228525E-4</v>
      </c>
      <c r="J3231" s="99">
        <v>5.6583449776914098E-6</v>
      </c>
      <c r="K3231" s="98">
        <v>3230</v>
      </c>
      <c r="L3231">
        <f t="shared" si="377"/>
        <v>25887.457589818066</v>
      </c>
      <c r="M3231">
        <f t="shared" si="378"/>
        <v>4.2934136835502991E-2</v>
      </c>
      <c r="N3231" t="e">
        <f t="shared" si="379"/>
        <v>#N/A</v>
      </c>
      <c r="O3231" t="str">
        <f t="shared" si="380"/>
        <v>NA</v>
      </c>
      <c r="P3231" t="e">
        <v>#N/A</v>
      </c>
      <c r="Q3231" t="e">
        <v>#N/A</v>
      </c>
      <c r="R3231" t="str" cm="1">
        <f t="array" ref="R3231">INDEX($U$2:$U$6,ROUNDUP(K3231/$T$2,0))</f>
        <v>Bottom 20%</v>
      </c>
      <c r="V3231">
        <v>0</v>
      </c>
    </row>
    <row r="3232" spans="1:22" x14ac:dyDescent="0.25">
      <c r="A3232" s="26">
        <v>319</v>
      </c>
      <c r="B3232" s="96" t="s">
        <v>5412</v>
      </c>
      <c r="C3232">
        <v>43071103</v>
      </c>
      <c r="D3232" t="s">
        <v>1121</v>
      </c>
      <c r="E3232">
        <v>339.58618422851703</v>
      </c>
      <c r="F3232">
        <f t="shared" si="374"/>
        <v>0.2110541853502281</v>
      </c>
      <c r="G3232" s="27">
        <v>13</v>
      </c>
      <c r="H3232">
        <f t="shared" si="375"/>
        <v>3.4850915417708369E-4</v>
      </c>
      <c r="I3232">
        <f t="shared" si="376"/>
        <v>7.3554315621941445E-5</v>
      </c>
      <c r="J3232" s="99">
        <v>5.6580242786108802E-6</v>
      </c>
      <c r="K3232" s="98">
        <v>3231</v>
      </c>
      <c r="L3232">
        <f t="shared" si="377"/>
        <v>25887.668644003417</v>
      </c>
      <c r="M3232">
        <f t="shared" si="378"/>
        <v>4.2860582519881049E-2</v>
      </c>
      <c r="N3232" t="e">
        <f t="shared" si="379"/>
        <v>#N/A</v>
      </c>
      <c r="O3232" t="str">
        <f t="shared" si="380"/>
        <v>NA</v>
      </c>
      <c r="P3232" t="e">
        <v>#N/A</v>
      </c>
      <c r="Q3232" t="e">
        <v>#N/A</v>
      </c>
      <c r="R3232" t="str" cm="1">
        <f t="array" ref="R3232">INDEX($U$2:$U$6,ROUNDUP(K3232/$T$2,0))</f>
        <v>Bottom 20%</v>
      </c>
      <c r="V3232">
        <v>0</v>
      </c>
    </row>
    <row r="3233" spans="1:22" x14ac:dyDescent="0.25">
      <c r="A3233" s="26">
        <v>5356</v>
      </c>
      <c r="B3233" s="96" t="s">
        <v>3402</v>
      </c>
      <c r="C3233">
        <v>14671101</v>
      </c>
      <c r="D3233" t="s">
        <v>2917</v>
      </c>
      <c r="E3233">
        <v>665.64254494341799</v>
      </c>
      <c r="F3233">
        <f t="shared" si="374"/>
        <v>0.413699530729284</v>
      </c>
      <c r="G3233" s="27">
        <v>51</v>
      </c>
      <c r="H3233">
        <f t="shared" si="375"/>
        <v>6.974676822812287E-4</v>
      </c>
      <c r="I3233">
        <f t="shared" si="376"/>
        <v>2.8854205285858565E-4</v>
      </c>
      <c r="J3233" s="99">
        <v>5.6576873109526596E-6</v>
      </c>
      <c r="K3233" s="98">
        <v>3232</v>
      </c>
      <c r="L3233">
        <f t="shared" si="377"/>
        <v>25888.082343534148</v>
      </c>
      <c r="M3233">
        <f t="shared" si="378"/>
        <v>4.2572040467022461E-2</v>
      </c>
      <c r="N3233" t="e">
        <f t="shared" si="379"/>
        <v>#N/A</v>
      </c>
      <c r="O3233" t="str">
        <f t="shared" si="380"/>
        <v>NA</v>
      </c>
      <c r="P3233" t="e">
        <v>#N/A</v>
      </c>
      <c r="Q3233" t="e">
        <v>#N/A</v>
      </c>
      <c r="R3233" t="str" cm="1">
        <f t="array" ref="R3233">INDEX($U$2:$U$6,ROUNDUP(K3233/$T$2,0))</f>
        <v>Bottom 20%</v>
      </c>
      <c r="V3233">
        <v>0</v>
      </c>
    </row>
    <row r="3234" spans="1:22" x14ac:dyDescent="0.25">
      <c r="A3234" s="26">
        <v>4656</v>
      </c>
      <c r="B3234" s="96" t="s">
        <v>3250</v>
      </c>
      <c r="C3234">
        <v>12101104</v>
      </c>
      <c r="D3234" t="s">
        <v>3085</v>
      </c>
      <c r="E3234">
        <v>3895.4110708825401</v>
      </c>
      <c r="F3234">
        <f t="shared" si="374"/>
        <v>2.4210137171426602</v>
      </c>
      <c r="G3234" s="27">
        <v>29</v>
      </c>
      <c r="H3234">
        <f t="shared" si="375"/>
        <v>6.7622274041076084E-5</v>
      </c>
      <c r="I3234">
        <f t="shared" si="376"/>
        <v>1.6371445303782522E-4</v>
      </c>
      <c r="J3234" s="99">
        <v>5.6453259668215596E-6</v>
      </c>
      <c r="K3234" s="98">
        <v>3233</v>
      </c>
      <c r="L3234">
        <f t="shared" si="377"/>
        <v>25890.503357251291</v>
      </c>
      <c r="M3234">
        <f t="shared" si="378"/>
        <v>4.2408326013984636E-2</v>
      </c>
      <c r="N3234" t="e">
        <f t="shared" si="379"/>
        <v>#N/A</v>
      </c>
      <c r="O3234" t="str">
        <f t="shared" si="380"/>
        <v>NA</v>
      </c>
      <c r="P3234" t="e">
        <v>#N/A</v>
      </c>
      <c r="Q3234" t="e">
        <v>#N/A</v>
      </c>
      <c r="R3234" t="str" cm="1">
        <f t="array" ref="R3234">INDEX($U$2:$U$6,ROUNDUP(K3234/$T$2,0))</f>
        <v>Bottom 20%</v>
      </c>
      <c r="V3234">
        <v>0</v>
      </c>
    </row>
    <row r="3235" spans="1:22" x14ac:dyDescent="0.25">
      <c r="A3235" s="26">
        <v>1498</v>
      </c>
      <c r="B3235" s="96" t="s">
        <v>5413</v>
      </c>
      <c r="C3235">
        <v>42011101</v>
      </c>
      <c r="D3235" t="s">
        <v>3119</v>
      </c>
      <c r="E3235">
        <v>4446.7435591420899</v>
      </c>
      <c r="F3235">
        <f t="shared" si="374"/>
        <v>2.763669085855867</v>
      </c>
      <c r="G3235" s="27">
        <v>45</v>
      </c>
      <c r="H3235">
        <f t="shared" si="375"/>
        <v>9.1679245499574365E-5</v>
      </c>
      <c r="I3235">
        <f t="shared" si="376"/>
        <v>2.533710966017643E-4</v>
      </c>
      <c r="J3235" s="99">
        <v>5.6304688133725403E-6</v>
      </c>
      <c r="K3235" s="98">
        <v>3234</v>
      </c>
      <c r="L3235">
        <f t="shared" si="377"/>
        <v>25893.267026337147</v>
      </c>
      <c r="M3235">
        <f t="shared" si="378"/>
        <v>4.2154954917382872E-2</v>
      </c>
      <c r="N3235" t="e">
        <f t="shared" si="379"/>
        <v>#N/A</v>
      </c>
      <c r="O3235" t="str">
        <f t="shared" si="380"/>
        <v>NA</v>
      </c>
      <c r="P3235" t="e">
        <v>#N/A</v>
      </c>
      <c r="Q3235" t="e">
        <v>#N/A</v>
      </c>
      <c r="R3235" t="str" cm="1">
        <f t="array" ref="R3235">INDEX($U$2:$U$6,ROUNDUP(K3235/$T$2,0))</f>
        <v>Bottom 20%</v>
      </c>
      <c r="V3235">
        <v>0</v>
      </c>
    </row>
    <row r="3236" spans="1:22" x14ac:dyDescent="0.25">
      <c r="A3236" s="26">
        <v>9302</v>
      </c>
      <c r="B3236" s="96" t="s">
        <v>5414</v>
      </c>
      <c r="C3236">
        <v>192151131</v>
      </c>
      <c r="D3236" t="s">
        <v>2077</v>
      </c>
      <c r="E3236">
        <v>397.68307839467502</v>
      </c>
      <c r="F3236">
        <f t="shared" si="374"/>
        <v>0.24716163977294905</v>
      </c>
      <c r="G3236" s="27">
        <v>2</v>
      </c>
      <c r="H3236">
        <f t="shared" si="375"/>
        <v>4.5488260581640639E-5</v>
      </c>
      <c r="I3236">
        <f t="shared" si="376"/>
        <v>1.1242953075777501E-5</v>
      </c>
      <c r="J3236" s="99">
        <v>5.6214765378887504E-6</v>
      </c>
      <c r="K3236" s="98">
        <v>3235</v>
      </c>
      <c r="L3236">
        <f t="shared" si="377"/>
        <v>25893.514187976922</v>
      </c>
      <c r="M3236">
        <f t="shared" si="378"/>
        <v>4.2143711964307093E-2</v>
      </c>
      <c r="N3236" t="e">
        <f t="shared" si="379"/>
        <v>#N/A</v>
      </c>
      <c r="O3236" t="str">
        <f t="shared" si="380"/>
        <v>NA</v>
      </c>
      <c r="P3236" t="e">
        <v>#N/A</v>
      </c>
      <c r="Q3236" t="e">
        <v>#N/A</v>
      </c>
      <c r="R3236" t="str" cm="1">
        <f t="array" ref="R3236">INDEX($U$2:$U$6,ROUNDUP(K3236/$T$2,0))</f>
        <v>Bottom 20%</v>
      </c>
      <c r="V3236">
        <v>0</v>
      </c>
    </row>
    <row r="3237" spans="1:22" x14ac:dyDescent="0.25">
      <c r="A3237" s="26">
        <v>1260</v>
      </c>
      <c r="B3237" s="96" t="s">
        <v>5415</v>
      </c>
      <c r="C3237">
        <v>13180401</v>
      </c>
      <c r="D3237" t="s">
        <v>3283</v>
      </c>
      <c r="E3237">
        <v>7634.7257732047001</v>
      </c>
      <c r="F3237">
        <f t="shared" si="374"/>
        <v>4.7450129106306402</v>
      </c>
      <c r="G3237" s="27">
        <v>55</v>
      </c>
      <c r="H3237">
        <f t="shared" si="375"/>
        <v>6.5089145654628346E-5</v>
      </c>
      <c r="I3237">
        <f t="shared" si="376"/>
        <v>3.0884883647312972E-4</v>
      </c>
      <c r="J3237" s="99">
        <v>5.6154333904205398E-6</v>
      </c>
      <c r="K3237" s="98">
        <v>3236</v>
      </c>
      <c r="L3237">
        <f t="shared" si="377"/>
        <v>25898.259200887551</v>
      </c>
      <c r="M3237">
        <f t="shared" si="378"/>
        <v>4.1834863127833966E-2</v>
      </c>
      <c r="N3237" t="e">
        <f t="shared" si="379"/>
        <v>#N/A</v>
      </c>
      <c r="O3237" t="str">
        <f t="shared" si="380"/>
        <v>NA</v>
      </c>
      <c r="P3237" t="e">
        <v>#N/A</v>
      </c>
      <c r="Q3237" t="e">
        <v>#N/A</v>
      </c>
      <c r="R3237" t="str" cm="1">
        <f t="array" ref="R3237">INDEX($U$2:$U$6,ROUNDUP(K3237/$T$2,0))</f>
        <v>Bottom 20%</v>
      </c>
      <c r="V3237">
        <v>0</v>
      </c>
    </row>
    <row r="3238" spans="1:22" x14ac:dyDescent="0.25">
      <c r="A3238" s="26">
        <v>7087</v>
      </c>
      <c r="B3238" s="96" t="s">
        <v>3386</v>
      </c>
      <c r="C3238">
        <v>12101101</v>
      </c>
      <c r="D3238" t="s">
        <v>3385</v>
      </c>
      <c r="E3238">
        <v>2012.91749490846</v>
      </c>
      <c r="F3238">
        <f t="shared" si="374"/>
        <v>1.2510363548219141</v>
      </c>
      <c r="G3238" s="27">
        <v>17</v>
      </c>
      <c r="H3238">
        <f t="shared" si="375"/>
        <v>7.5667940614736185E-5</v>
      </c>
      <c r="I3238">
        <f t="shared" si="376"/>
        <v>9.466334460354062E-5</v>
      </c>
      <c r="J3238" s="99">
        <v>5.5684320355023898E-6</v>
      </c>
      <c r="K3238" s="98">
        <v>3237</v>
      </c>
      <c r="L3238">
        <f t="shared" si="377"/>
        <v>25899.510237242372</v>
      </c>
      <c r="M3238">
        <f t="shared" si="378"/>
        <v>4.1740199783230424E-2</v>
      </c>
      <c r="N3238" t="e">
        <f t="shared" si="379"/>
        <v>#N/A</v>
      </c>
      <c r="O3238" t="str">
        <f t="shared" si="380"/>
        <v>NA</v>
      </c>
      <c r="P3238" t="e">
        <v>#N/A</v>
      </c>
      <c r="Q3238" t="e">
        <v>#N/A</v>
      </c>
      <c r="R3238" t="str" cm="1">
        <f t="array" ref="R3238">INDEX($U$2:$U$6,ROUNDUP(K3238/$T$2,0))</f>
        <v>Bottom 20%</v>
      </c>
      <c r="V3238">
        <v>0</v>
      </c>
    </row>
    <row r="3239" spans="1:22" x14ac:dyDescent="0.25">
      <c r="A3239" s="26">
        <v>9325</v>
      </c>
      <c r="B3239" s="96" t="s">
        <v>5416</v>
      </c>
      <c r="C3239">
        <v>14662108</v>
      </c>
      <c r="D3239" t="s">
        <v>2196</v>
      </c>
      <c r="E3239">
        <v>306.72543422674801</v>
      </c>
      <c r="F3239">
        <f t="shared" si="374"/>
        <v>0.19063109647405097</v>
      </c>
      <c r="G3239" s="27">
        <v>22</v>
      </c>
      <c r="H3239">
        <f t="shared" si="375"/>
        <v>6.4064209376472967E-4</v>
      </c>
      <c r="I3239">
        <f t="shared" si="376"/>
        <v>1.2212630478180219E-4</v>
      </c>
      <c r="J3239" s="99">
        <v>5.5511956719000999E-6</v>
      </c>
      <c r="K3239" s="98">
        <v>3238</v>
      </c>
      <c r="L3239">
        <f t="shared" si="377"/>
        <v>25899.700868338845</v>
      </c>
      <c r="M3239">
        <f t="shared" si="378"/>
        <v>4.1618073478448619E-2</v>
      </c>
      <c r="N3239" t="e">
        <f t="shared" si="379"/>
        <v>#N/A</v>
      </c>
      <c r="O3239" t="str">
        <f t="shared" si="380"/>
        <v>NA</v>
      </c>
      <c r="P3239" t="e">
        <v>#N/A</v>
      </c>
      <c r="Q3239" t="e">
        <v>#N/A</v>
      </c>
      <c r="R3239" t="str" cm="1">
        <f t="array" ref="R3239">INDEX($U$2:$U$6,ROUNDUP(K3239/$T$2,0))</f>
        <v>Bottom 20%</v>
      </c>
      <c r="V3239">
        <v>0</v>
      </c>
    </row>
    <row r="3240" spans="1:22" x14ac:dyDescent="0.25">
      <c r="A3240" s="26">
        <v>8529</v>
      </c>
      <c r="B3240" s="96" t="s">
        <v>3525</v>
      </c>
      <c r="C3240">
        <v>14161104</v>
      </c>
      <c r="D3240" t="s">
        <v>3524</v>
      </c>
      <c r="E3240">
        <v>85.6156696299076</v>
      </c>
      <c r="F3240">
        <f t="shared" si="374"/>
        <v>5.3210484543137107E-2</v>
      </c>
      <c r="G3240" s="27">
        <v>28</v>
      </c>
      <c r="H3240">
        <f t="shared" si="375"/>
        <v>2.8683839420480758E-3</v>
      </c>
      <c r="I3240">
        <f t="shared" si="376"/>
        <v>1.5262809941213182E-4</v>
      </c>
      <c r="J3240" s="99">
        <v>5.4510035504332797E-6</v>
      </c>
      <c r="K3240" s="98">
        <v>3239</v>
      </c>
      <c r="L3240">
        <f t="shared" si="377"/>
        <v>25899.754078823389</v>
      </c>
      <c r="M3240">
        <f t="shared" si="378"/>
        <v>4.1465445379036486E-2</v>
      </c>
      <c r="N3240" t="e">
        <f t="shared" si="379"/>
        <v>#N/A</v>
      </c>
      <c r="O3240" t="str">
        <f t="shared" si="380"/>
        <v>NA</v>
      </c>
      <c r="P3240" t="e">
        <v>#N/A</v>
      </c>
      <c r="Q3240" t="e">
        <v>#N/A</v>
      </c>
      <c r="R3240" t="str" cm="1">
        <f t="array" ref="R3240">INDEX($U$2:$U$6,ROUNDUP(K3240/$T$2,0))</f>
        <v>Bottom 20%</v>
      </c>
      <c r="V3240">
        <v>0</v>
      </c>
    </row>
    <row r="3241" spans="1:22" x14ac:dyDescent="0.25">
      <c r="A3241" s="26">
        <v>5159</v>
      </c>
      <c r="B3241" s="96" t="s">
        <v>5417</v>
      </c>
      <c r="C3241">
        <v>83252109</v>
      </c>
      <c r="D3241" t="s">
        <v>3012</v>
      </c>
      <c r="E3241">
        <v>2935.0444196506301</v>
      </c>
      <c r="F3241">
        <f t="shared" si="374"/>
        <v>1.8241419637356309</v>
      </c>
      <c r="G3241" s="27">
        <v>29</v>
      </c>
      <c r="H3241">
        <f t="shared" si="375"/>
        <v>8.6582484704716378E-5</v>
      </c>
      <c r="I3241">
        <f t="shared" si="376"/>
        <v>1.5793874367437156E-4</v>
      </c>
      <c r="J3241" s="99">
        <v>5.4461635749783297E-6</v>
      </c>
      <c r="K3241" s="98">
        <v>3240</v>
      </c>
      <c r="L3241">
        <f t="shared" si="377"/>
        <v>25901.578220787123</v>
      </c>
      <c r="M3241">
        <f t="shared" si="378"/>
        <v>4.1307506635362118E-2</v>
      </c>
      <c r="N3241" t="e">
        <f t="shared" si="379"/>
        <v>#N/A</v>
      </c>
      <c r="O3241" t="str">
        <f t="shared" si="380"/>
        <v>NA</v>
      </c>
      <c r="P3241" t="e">
        <v>#N/A</v>
      </c>
      <c r="Q3241" t="e">
        <v>#N/A</v>
      </c>
      <c r="R3241" t="str" cm="1">
        <f t="array" ref="R3241">INDEX($U$2:$U$6,ROUNDUP(K3241/$T$2,0))</f>
        <v>Bottom 20%</v>
      </c>
      <c r="V3241">
        <v>0</v>
      </c>
    </row>
    <row r="3242" spans="1:22" x14ac:dyDescent="0.25">
      <c r="A3242" s="26">
        <v>176</v>
      </c>
      <c r="B3242" s="96" t="s">
        <v>5418</v>
      </c>
      <c r="C3242">
        <v>14662108</v>
      </c>
      <c r="D3242" t="s">
        <v>2196</v>
      </c>
      <c r="E3242">
        <v>0</v>
      </c>
      <c r="F3242">
        <f t="shared" si="374"/>
        <v>0</v>
      </c>
      <c r="G3242" s="27">
        <v>50</v>
      </c>
      <c r="H3242" t="e">
        <f t="shared" si="375"/>
        <v>#DIV/0!</v>
      </c>
      <c r="I3242">
        <f t="shared" si="376"/>
        <v>2.7227503492083249E-4</v>
      </c>
      <c r="J3242" s="99">
        <v>5.44550069841665E-6</v>
      </c>
      <c r="K3242" s="98">
        <v>3241</v>
      </c>
      <c r="L3242">
        <f t="shared" si="377"/>
        <v>25901.578220787123</v>
      </c>
      <c r="M3242">
        <f t="shared" si="378"/>
        <v>4.1035231600441285E-2</v>
      </c>
      <c r="N3242" t="e">
        <f t="shared" si="379"/>
        <v>#N/A</v>
      </c>
      <c r="O3242" t="str">
        <f t="shared" si="380"/>
        <v>NA</v>
      </c>
      <c r="P3242" t="e">
        <v>#N/A</v>
      </c>
      <c r="Q3242" t="e">
        <v>#N/A</v>
      </c>
      <c r="R3242" t="str" cm="1">
        <f t="array" ref="R3242">INDEX($U$2:$U$6,ROUNDUP(K3242/$T$2,0))</f>
        <v>Bottom 20%</v>
      </c>
      <c r="V3242">
        <v>0</v>
      </c>
    </row>
    <row r="3243" spans="1:22" x14ac:dyDescent="0.25">
      <c r="A3243" s="26">
        <v>2934</v>
      </c>
      <c r="B3243" s="96" t="s">
        <v>3147</v>
      </c>
      <c r="C3243">
        <v>13532107</v>
      </c>
      <c r="D3243" t="s">
        <v>3146</v>
      </c>
      <c r="E3243">
        <v>688.92179672140799</v>
      </c>
      <c r="F3243">
        <f t="shared" si="374"/>
        <v>0.42816767975227343</v>
      </c>
      <c r="G3243" s="27">
        <v>80</v>
      </c>
      <c r="H3243">
        <f t="shared" si="375"/>
        <v>1.0168549775812607E-3</v>
      </c>
      <c r="I3243">
        <f t="shared" si="376"/>
        <v>4.3538443639551839E-4</v>
      </c>
      <c r="J3243" s="99">
        <v>5.4423054549439802E-6</v>
      </c>
      <c r="K3243" s="98">
        <v>3242</v>
      </c>
      <c r="L3243">
        <f t="shared" si="377"/>
        <v>25902.006388466874</v>
      </c>
      <c r="M3243">
        <f t="shared" si="378"/>
        <v>4.0599847164045764E-2</v>
      </c>
      <c r="N3243" t="e">
        <f t="shared" si="379"/>
        <v>#N/A</v>
      </c>
      <c r="O3243" t="str">
        <f t="shared" si="380"/>
        <v>NA</v>
      </c>
      <c r="P3243" t="e">
        <v>#N/A</v>
      </c>
      <c r="Q3243" t="e">
        <v>#N/A</v>
      </c>
      <c r="R3243" t="str" cm="1">
        <f t="array" ref="R3243">INDEX($U$2:$U$6,ROUNDUP(K3243/$T$2,0))</f>
        <v>Bottom 20%</v>
      </c>
      <c r="V3243">
        <v>0</v>
      </c>
    </row>
    <row r="3244" spans="1:22" x14ac:dyDescent="0.25">
      <c r="A3244" s="26">
        <v>2160</v>
      </c>
      <c r="B3244" s="96" t="s">
        <v>5419</v>
      </c>
      <c r="C3244">
        <v>43361104</v>
      </c>
      <c r="D3244" t="s">
        <v>1880</v>
      </c>
      <c r="E3244">
        <v>7661.9306287496302</v>
      </c>
      <c r="F3244">
        <f t="shared" si="374"/>
        <v>4.761920838253344</v>
      </c>
      <c r="G3244" s="27">
        <v>102</v>
      </c>
      <c r="H3244">
        <f t="shared" si="375"/>
        <v>1.1640064060371879E-4</v>
      </c>
      <c r="I3244">
        <f t="shared" si="376"/>
        <v>5.5429063607688683E-4</v>
      </c>
      <c r="J3244" s="99">
        <v>5.4342219223224198E-6</v>
      </c>
      <c r="K3244" s="98">
        <v>3243</v>
      </c>
      <c r="L3244">
        <f t="shared" si="377"/>
        <v>25906.768309305127</v>
      </c>
      <c r="M3244">
        <f t="shared" si="378"/>
        <v>4.004555652796888E-2</v>
      </c>
      <c r="N3244" t="e">
        <f t="shared" si="379"/>
        <v>#N/A</v>
      </c>
      <c r="O3244" t="str">
        <f t="shared" si="380"/>
        <v>NA</v>
      </c>
      <c r="P3244" t="e">
        <v>#N/A</v>
      </c>
      <c r="Q3244" t="e">
        <v>#N/A</v>
      </c>
      <c r="R3244" t="str" cm="1">
        <f t="array" ref="R3244">INDEX($U$2:$U$6,ROUNDUP(K3244/$T$2,0))</f>
        <v>Bottom 20%</v>
      </c>
      <c r="V3244">
        <v>0</v>
      </c>
    </row>
    <row r="3245" spans="1:22" x14ac:dyDescent="0.25">
      <c r="A3245" s="26">
        <v>7487</v>
      </c>
      <c r="B3245" s="96" t="s">
        <v>5420</v>
      </c>
      <c r="C3245">
        <v>103021101</v>
      </c>
      <c r="D3245" t="s">
        <v>1225</v>
      </c>
      <c r="E3245">
        <v>172.70331944503701</v>
      </c>
      <c r="F3245">
        <f t="shared" si="374"/>
        <v>0.10733581071786016</v>
      </c>
      <c r="G3245" s="27">
        <v>3</v>
      </c>
      <c r="H3245">
        <f t="shared" si="375"/>
        <v>1.5075737828004691E-4</v>
      </c>
      <c r="I3245">
        <f t="shared" si="376"/>
        <v>1.6181665419387959E-5</v>
      </c>
      <c r="J3245" s="99">
        <v>5.3938884731293201E-6</v>
      </c>
      <c r="K3245" s="98">
        <v>3244</v>
      </c>
      <c r="L3245">
        <f t="shared" si="377"/>
        <v>25906.875645115844</v>
      </c>
      <c r="M3245">
        <f t="shared" si="378"/>
        <v>4.002937486254949E-2</v>
      </c>
      <c r="N3245" t="e">
        <f t="shared" si="379"/>
        <v>#N/A</v>
      </c>
      <c r="O3245" t="str">
        <f t="shared" si="380"/>
        <v>NA</v>
      </c>
      <c r="P3245" t="e">
        <v>#N/A</v>
      </c>
      <c r="Q3245" t="e">
        <v>#N/A</v>
      </c>
      <c r="R3245" t="str" cm="1">
        <f t="array" ref="R3245">INDEX($U$2:$U$6,ROUNDUP(K3245/$T$2,0))</f>
        <v>Bottom 20%</v>
      </c>
      <c r="V3245">
        <v>0</v>
      </c>
    </row>
    <row r="3246" spans="1:22" x14ac:dyDescent="0.25">
      <c r="A3246" s="26">
        <v>10550</v>
      </c>
      <c r="B3246" s="96" t="s">
        <v>5421</v>
      </c>
      <c r="C3246">
        <v>42151104</v>
      </c>
      <c r="D3246" t="s">
        <v>1535</v>
      </c>
      <c r="E3246">
        <v>155.48287139842901</v>
      </c>
      <c r="F3246">
        <f t="shared" si="374"/>
        <v>9.6633232690136114E-2</v>
      </c>
      <c r="G3246" s="27">
        <v>3</v>
      </c>
      <c r="H3246">
        <f t="shared" si="375"/>
        <v>1.673734828497909E-4</v>
      </c>
      <c r="I3246">
        <f t="shared" si="376"/>
        <v>1.617384071438235E-5</v>
      </c>
      <c r="J3246" s="99">
        <v>5.3912802381274497E-6</v>
      </c>
      <c r="K3246" s="98">
        <v>3245</v>
      </c>
      <c r="L3246">
        <f t="shared" si="377"/>
        <v>25906.972278348534</v>
      </c>
      <c r="M3246">
        <f t="shared" si="378"/>
        <v>4.0013201021835108E-2</v>
      </c>
      <c r="N3246" t="e">
        <f t="shared" si="379"/>
        <v>#N/A</v>
      </c>
      <c r="O3246" t="str">
        <f t="shared" si="380"/>
        <v>NA</v>
      </c>
      <c r="P3246" t="e">
        <v>#N/A</v>
      </c>
      <c r="Q3246" t="e">
        <v>#N/A</v>
      </c>
      <c r="R3246" t="str" cm="1">
        <f t="array" ref="R3246">INDEX($U$2:$U$6,ROUNDUP(K3246/$T$2,0))</f>
        <v>Bottom 20%</v>
      </c>
      <c r="V3246">
        <v>0</v>
      </c>
    </row>
    <row r="3247" spans="1:22" x14ac:dyDescent="0.25">
      <c r="A3247" s="26">
        <v>6137</v>
      </c>
      <c r="B3247" s="96" t="s">
        <v>3290</v>
      </c>
      <c r="C3247">
        <v>24060404</v>
      </c>
      <c r="D3247" t="s">
        <v>3289</v>
      </c>
      <c r="E3247">
        <v>5646.8014860037601</v>
      </c>
      <c r="F3247">
        <f t="shared" si="374"/>
        <v>3.5095099353659167</v>
      </c>
      <c r="G3247" s="27">
        <v>62</v>
      </c>
      <c r="H3247">
        <f t="shared" si="375"/>
        <v>9.5172977514353698E-5</v>
      </c>
      <c r="I3247">
        <f t="shared" si="376"/>
        <v>3.3401051016498131E-4</v>
      </c>
      <c r="J3247" s="99">
        <v>5.3872662929835698E-6</v>
      </c>
      <c r="K3247" s="98">
        <v>3246</v>
      </c>
      <c r="L3247">
        <f t="shared" si="377"/>
        <v>25910.481788283902</v>
      </c>
      <c r="M3247">
        <f t="shared" si="378"/>
        <v>3.9679190511670126E-2</v>
      </c>
      <c r="N3247" t="e">
        <f t="shared" si="379"/>
        <v>#N/A</v>
      </c>
      <c r="O3247" t="str">
        <f t="shared" si="380"/>
        <v>NA</v>
      </c>
      <c r="P3247" t="e">
        <v>#N/A</v>
      </c>
      <c r="Q3247" t="e">
        <v>#N/A</v>
      </c>
      <c r="R3247" t="str" cm="1">
        <f t="array" ref="R3247">INDEX($U$2:$U$6,ROUNDUP(K3247/$T$2,0))</f>
        <v>Bottom 20%</v>
      </c>
      <c r="V3247">
        <v>0</v>
      </c>
    </row>
    <row r="3248" spans="1:22" x14ac:dyDescent="0.25">
      <c r="A3248" s="26">
        <v>8307</v>
      </c>
      <c r="B3248" s="96" t="s">
        <v>5422</v>
      </c>
      <c r="C3248">
        <v>42011104</v>
      </c>
      <c r="D3248" t="s">
        <v>1586</v>
      </c>
      <c r="E3248">
        <v>296.66370817458198</v>
      </c>
      <c r="F3248">
        <f t="shared" si="374"/>
        <v>0.18437769308550775</v>
      </c>
      <c r="G3248" s="27">
        <v>10</v>
      </c>
      <c r="H3248">
        <f t="shared" si="375"/>
        <v>2.9003897700009471E-4</v>
      </c>
      <c r="I3248">
        <f t="shared" si="376"/>
        <v>5.3476717484158106E-5</v>
      </c>
      <c r="J3248" s="99">
        <v>5.3476717484158102E-6</v>
      </c>
      <c r="K3248" s="98">
        <v>3247</v>
      </c>
      <c r="L3248">
        <f t="shared" si="377"/>
        <v>25910.666165976989</v>
      </c>
      <c r="M3248">
        <f t="shared" si="378"/>
        <v>3.9625713794185967E-2</v>
      </c>
      <c r="N3248" t="e">
        <f t="shared" si="379"/>
        <v>#N/A</v>
      </c>
      <c r="O3248" t="str">
        <f t="shared" si="380"/>
        <v>NA</v>
      </c>
      <c r="P3248" t="e">
        <v>#N/A</v>
      </c>
      <c r="Q3248" t="e">
        <v>#N/A</v>
      </c>
      <c r="R3248" t="str" cm="1">
        <f t="array" ref="R3248">INDEX($U$2:$U$6,ROUNDUP(K3248/$T$2,0))</f>
        <v>Bottom 20%</v>
      </c>
      <c r="V3248">
        <v>0</v>
      </c>
    </row>
    <row r="3249" spans="1:22" x14ac:dyDescent="0.25">
      <c r="A3249" s="26">
        <v>4970</v>
      </c>
      <c r="B3249" s="96" t="s">
        <v>5423</v>
      </c>
      <c r="C3249">
        <v>14091110</v>
      </c>
      <c r="D3249" t="s">
        <v>4586</v>
      </c>
      <c r="E3249">
        <v>1396.6170523093699</v>
      </c>
      <c r="F3249">
        <f t="shared" si="374"/>
        <v>0.86800314003068357</v>
      </c>
      <c r="G3249" s="27">
        <v>14</v>
      </c>
      <c r="H3249">
        <f t="shared" si="375"/>
        <v>8.5836929220739358E-5</v>
      </c>
      <c r="I3249">
        <f t="shared" si="376"/>
        <v>7.4506724094193305E-5</v>
      </c>
      <c r="J3249" s="99">
        <v>5.3219088638709501E-6</v>
      </c>
      <c r="K3249" s="98">
        <v>3248</v>
      </c>
      <c r="L3249">
        <f t="shared" si="377"/>
        <v>25911.534169117018</v>
      </c>
      <c r="M3249">
        <f t="shared" si="378"/>
        <v>3.9551207070091771E-2</v>
      </c>
      <c r="N3249" t="e">
        <f t="shared" si="379"/>
        <v>#N/A</v>
      </c>
      <c r="O3249" t="str">
        <f t="shared" si="380"/>
        <v>NA</v>
      </c>
      <c r="P3249" t="e">
        <v>#N/A</v>
      </c>
      <c r="Q3249" t="e">
        <v>#N/A</v>
      </c>
      <c r="R3249" t="str" cm="1">
        <f t="array" ref="R3249">INDEX($U$2:$U$6,ROUNDUP(K3249/$T$2,0))</f>
        <v>Bottom 20%</v>
      </c>
      <c r="V3249">
        <v>0</v>
      </c>
    </row>
    <row r="3250" spans="1:22" x14ac:dyDescent="0.25">
      <c r="A3250" s="26">
        <v>6336</v>
      </c>
      <c r="B3250" s="96" t="s">
        <v>3120</v>
      </c>
      <c r="C3250">
        <v>42011101</v>
      </c>
      <c r="D3250" t="s">
        <v>3119</v>
      </c>
      <c r="E3250">
        <v>319.7973860354</v>
      </c>
      <c r="F3250">
        <f t="shared" si="374"/>
        <v>0.19875536733088875</v>
      </c>
      <c r="G3250" s="27">
        <v>48</v>
      </c>
      <c r="H3250">
        <f t="shared" si="375"/>
        <v>1.2834293932353325E-3</v>
      </c>
      <c r="I3250">
        <f t="shared" si="376"/>
        <v>2.5508848049574816E-4</v>
      </c>
      <c r="J3250" s="99">
        <v>5.3143433436614204E-6</v>
      </c>
      <c r="K3250" s="98">
        <v>3249</v>
      </c>
      <c r="L3250">
        <f t="shared" si="377"/>
        <v>25911.732924484349</v>
      </c>
      <c r="M3250">
        <f t="shared" si="378"/>
        <v>3.9296118589596023E-2</v>
      </c>
      <c r="N3250" t="e">
        <f t="shared" si="379"/>
        <v>#N/A</v>
      </c>
      <c r="O3250" t="str">
        <f t="shared" si="380"/>
        <v>NA</v>
      </c>
      <c r="P3250" t="e">
        <v>#N/A</v>
      </c>
      <c r="Q3250" t="e">
        <v>#N/A</v>
      </c>
      <c r="R3250" t="str" cm="1">
        <f t="array" ref="R3250">INDEX($U$2:$U$6,ROUNDUP(K3250/$T$2,0))</f>
        <v>Bottom 20%</v>
      </c>
      <c r="V3250">
        <v>0</v>
      </c>
    </row>
    <row r="3251" spans="1:22" x14ac:dyDescent="0.25">
      <c r="A3251" s="26">
        <v>5625</v>
      </c>
      <c r="B3251" s="96" t="s">
        <v>3612</v>
      </c>
      <c r="C3251">
        <v>182371111</v>
      </c>
      <c r="D3251" t="s">
        <v>3107</v>
      </c>
      <c r="E3251">
        <v>2923.6770447220301</v>
      </c>
      <c r="F3251">
        <f t="shared" si="374"/>
        <v>1.8170770942958547</v>
      </c>
      <c r="G3251" s="27">
        <v>13</v>
      </c>
      <c r="H3251">
        <f t="shared" si="375"/>
        <v>3.7946824222242519E-5</v>
      </c>
      <c r="I3251">
        <f t="shared" si="376"/>
        <v>6.8952305095507994E-5</v>
      </c>
      <c r="J3251" s="99">
        <v>5.3040234688852303E-6</v>
      </c>
      <c r="K3251" s="98">
        <v>3250</v>
      </c>
      <c r="L3251">
        <f t="shared" si="377"/>
        <v>25913.550001578646</v>
      </c>
      <c r="M3251">
        <f t="shared" si="378"/>
        <v>3.9227166284500514E-2</v>
      </c>
      <c r="N3251" t="e">
        <f t="shared" si="379"/>
        <v>#N/A</v>
      </c>
      <c r="O3251" t="str">
        <f t="shared" si="380"/>
        <v>NA</v>
      </c>
      <c r="P3251" t="e">
        <v>#N/A</v>
      </c>
      <c r="Q3251" t="e">
        <v>#N/A</v>
      </c>
      <c r="R3251" t="str" cm="1">
        <f t="array" ref="R3251">INDEX($U$2:$U$6,ROUNDUP(K3251/$T$2,0))</f>
        <v>Bottom 20%</v>
      </c>
      <c r="V3251">
        <v>0</v>
      </c>
    </row>
    <row r="3252" spans="1:22" x14ac:dyDescent="0.25">
      <c r="A3252" s="26">
        <v>4819</v>
      </c>
      <c r="B3252" s="96" t="s">
        <v>5424</v>
      </c>
      <c r="C3252">
        <v>103021101</v>
      </c>
      <c r="D3252" t="s">
        <v>1225</v>
      </c>
      <c r="E3252">
        <v>102.030355387838</v>
      </c>
      <c r="F3252">
        <f t="shared" si="374"/>
        <v>6.3412278053348661E-2</v>
      </c>
      <c r="G3252" s="27">
        <v>4</v>
      </c>
      <c r="H3252">
        <f t="shared" si="375"/>
        <v>3.3383663301121756E-4</v>
      </c>
      <c r="I3252">
        <f t="shared" si="376"/>
        <v>2.1169341396901041E-5</v>
      </c>
      <c r="J3252" s="99">
        <v>5.2923353492252603E-6</v>
      </c>
      <c r="K3252" s="98">
        <v>3251</v>
      </c>
      <c r="L3252">
        <f t="shared" si="377"/>
        <v>25913.613413856699</v>
      </c>
      <c r="M3252">
        <f t="shared" si="378"/>
        <v>3.9205996943103616E-2</v>
      </c>
      <c r="N3252" t="e">
        <f t="shared" si="379"/>
        <v>#N/A</v>
      </c>
      <c r="O3252" t="str">
        <f t="shared" si="380"/>
        <v>NA</v>
      </c>
      <c r="P3252" t="e">
        <v>#N/A</v>
      </c>
      <c r="Q3252" t="e">
        <v>#N/A</v>
      </c>
      <c r="R3252" t="str" cm="1">
        <f t="array" ref="R3252">INDEX($U$2:$U$6,ROUNDUP(K3252/$T$2,0))</f>
        <v>Bottom 20%</v>
      </c>
      <c r="V3252">
        <v>0</v>
      </c>
    </row>
    <row r="3253" spans="1:22" x14ac:dyDescent="0.25">
      <c r="A3253" s="26">
        <v>3357</v>
      </c>
      <c r="B3253" s="96" t="s">
        <v>3307</v>
      </c>
      <c r="C3253">
        <v>14662108</v>
      </c>
      <c r="D3253" t="s">
        <v>2196</v>
      </c>
      <c r="E3253">
        <v>1227.8520803209201</v>
      </c>
      <c r="F3253">
        <f t="shared" si="374"/>
        <v>0.76311502816713495</v>
      </c>
      <c r="G3253" s="27">
        <v>46</v>
      </c>
      <c r="H3253">
        <f t="shared" si="375"/>
        <v>3.183507347255474E-4</v>
      </c>
      <c r="I3253">
        <f t="shared" si="376"/>
        <v>2.429382298971142E-4</v>
      </c>
      <c r="J3253" s="99">
        <v>5.2812658673285697E-6</v>
      </c>
      <c r="K3253" s="98">
        <v>3252</v>
      </c>
      <c r="L3253">
        <f t="shared" si="377"/>
        <v>25914.376528884866</v>
      </c>
      <c r="M3253">
        <f t="shared" si="378"/>
        <v>3.8963058713206503E-2</v>
      </c>
      <c r="N3253" t="e">
        <f t="shared" si="379"/>
        <v>#N/A</v>
      </c>
      <c r="O3253" t="str">
        <f t="shared" si="380"/>
        <v>NA</v>
      </c>
      <c r="P3253" t="e">
        <v>#N/A</v>
      </c>
      <c r="Q3253" t="e">
        <v>#N/A</v>
      </c>
      <c r="R3253" t="str" cm="1">
        <f t="array" ref="R3253">INDEX($U$2:$U$6,ROUNDUP(K3253/$T$2,0))</f>
        <v>Bottom 20%</v>
      </c>
      <c r="V3253">
        <v>0</v>
      </c>
    </row>
    <row r="3254" spans="1:22" x14ac:dyDescent="0.25">
      <c r="A3254" s="26">
        <v>4164</v>
      </c>
      <c r="B3254" s="96" t="s">
        <v>2869</v>
      </c>
      <c r="C3254">
        <v>42981101</v>
      </c>
      <c r="D3254" t="s">
        <v>1851</v>
      </c>
      <c r="E3254">
        <v>3975.7324028155999</v>
      </c>
      <c r="F3254">
        <f t="shared" si="374"/>
        <v>2.4709337494192667</v>
      </c>
      <c r="G3254" s="27">
        <v>54</v>
      </c>
      <c r="H3254">
        <f t="shared" si="375"/>
        <v>1.1484585786908199E-4</v>
      </c>
      <c r="I3254">
        <f t="shared" si="376"/>
        <v>2.8377650618972297E-4</v>
      </c>
      <c r="J3254" s="99">
        <v>5.2551204849948699E-6</v>
      </c>
      <c r="K3254" s="98">
        <v>3253</v>
      </c>
      <c r="L3254">
        <f t="shared" si="377"/>
        <v>25916.847462634287</v>
      </c>
      <c r="M3254">
        <f t="shared" si="378"/>
        <v>3.8679282207016781E-2</v>
      </c>
      <c r="N3254" t="e">
        <f t="shared" si="379"/>
        <v>#N/A</v>
      </c>
      <c r="O3254" t="str">
        <f t="shared" si="380"/>
        <v>NA</v>
      </c>
      <c r="P3254" t="e">
        <v>#N/A</v>
      </c>
      <c r="Q3254" t="e">
        <v>#N/A</v>
      </c>
      <c r="R3254" t="str" cm="1">
        <f t="array" ref="R3254">INDEX($U$2:$U$6,ROUNDUP(K3254/$T$2,0))</f>
        <v>Bottom 20%</v>
      </c>
      <c r="V3254">
        <v>0</v>
      </c>
    </row>
    <row r="3255" spans="1:22" x14ac:dyDescent="0.25">
      <c r="A3255" s="26">
        <v>5329</v>
      </c>
      <c r="B3255" s="96" t="s">
        <v>3253</v>
      </c>
      <c r="C3255">
        <v>14161106</v>
      </c>
      <c r="D3255" t="s">
        <v>2518</v>
      </c>
      <c r="E3255">
        <v>3031.8636220513199</v>
      </c>
      <c r="F3255">
        <f t="shared" si="374"/>
        <v>1.8843154891555749</v>
      </c>
      <c r="G3255" s="27">
        <v>56</v>
      </c>
      <c r="H3255">
        <f t="shared" si="375"/>
        <v>1.5617399452336208E-4</v>
      </c>
      <c r="I3255">
        <f t="shared" si="376"/>
        <v>2.9428107688366911E-4</v>
      </c>
      <c r="J3255" s="99">
        <v>5.2550192300655199E-6</v>
      </c>
      <c r="K3255" s="98">
        <v>3254</v>
      </c>
      <c r="L3255">
        <f t="shared" si="377"/>
        <v>25918.731778123441</v>
      </c>
      <c r="M3255">
        <f t="shared" si="378"/>
        <v>3.8385001130133115E-2</v>
      </c>
      <c r="N3255" t="e">
        <f t="shared" si="379"/>
        <v>#N/A</v>
      </c>
      <c r="O3255" t="str">
        <f t="shared" si="380"/>
        <v>NA</v>
      </c>
      <c r="P3255" t="e">
        <v>#N/A</v>
      </c>
      <c r="Q3255" t="e">
        <v>#N/A</v>
      </c>
      <c r="R3255" t="str" cm="1">
        <f t="array" ref="R3255">INDEX($U$2:$U$6,ROUNDUP(K3255/$T$2,0))</f>
        <v>Bottom 20%</v>
      </c>
      <c r="V3255">
        <v>0</v>
      </c>
    </row>
    <row r="3256" spans="1:22" x14ac:dyDescent="0.25">
      <c r="A3256" s="26">
        <v>10811</v>
      </c>
      <c r="B3256" s="96" t="s">
        <v>5425</v>
      </c>
      <c r="C3256">
        <v>43201101</v>
      </c>
      <c r="D3256" t="s">
        <v>1856</v>
      </c>
      <c r="E3256">
        <v>262.49839801286601</v>
      </c>
      <c r="F3256">
        <f t="shared" si="374"/>
        <v>0.16314381479979242</v>
      </c>
      <c r="G3256" s="27">
        <v>3</v>
      </c>
      <c r="H3256">
        <f t="shared" si="375"/>
        <v>9.597618096682573E-5</v>
      </c>
      <c r="I3256">
        <f t="shared" si="376"/>
        <v>1.5657920292843179E-5</v>
      </c>
      <c r="J3256" s="99">
        <v>5.2193067642810596E-6</v>
      </c>
      <c r="K3256" s="98">
        <v>3255</v>
      </c>
      <c r="L3256">
        <f t="shared" si="377"/>
        <v>25918.894921938241</v>
      </c>
      <c r="M3256">
        <f t="shared" si="378"/>
        <v>3.836934320984027E-2</v>
      </c>
      <c r="N3256" t="e">
        <f t="shared" si="379"/>
        <v>#N/A</v>
      </c>
      <c r="O3256" t="str">
        <f t="shared" si="380"/>
        <v>NA</v>
      </c>
      <c r="P3256" t="e">
        <v>#N/A</v>
      </c>
      <c r="Q3256" t="e">
        <v>#N/A</v>
      </c>
      <c r="R3256" t="str" cm="1">
        <f t="array" ref="R3256">INDEX($U$2:$U$6,ROUNDUP(K3256/$T$2,0))</f>
        <v>Bottom 20%</v>
      </c>
      <c r="V3256">
        <v>0</v>
      </c>
    </row>
    <row r="3257" spans="1:22" x14ac:dyDescent="0.25">
      <c r="A3257" s="26">
        <v>7133</v>
      </c>
      <c r="B3257" s="96" t="s">
        <v>3337</v>
      </c>
      <c r="C3257">
        <v>182222103</v>
      </c>
      <c r="D3257" t="s">
        <v>3336</v>
      </c>
      <c r="E3257">
        <v>14495.330138855101</v>
      </c>
      <c r="F3257">
        <f t="shared" si="374"/>
        <v>9.0089062391890007</v>
      </c>
      <c r="G3257" s="27">
        <v>101</v>
      </c>
      <c r="H3257">
        <f t="shared" si="375"/>
        <v>5.8406840278210615E-5</v>
      </c>
      <c r="I3257">
        <f t="shared" si="376"/>
        <v>5.2618174779368702E-4</v>
      </c>
      <c r="J3257" s="99">
        <v>5.2097202751850202E-6</v>
      </c>
      <c r="K3257" s="98">
        <v>3256</v>
      </c>
      <c r="L3257">
        <f t="shared" si="377"/>
        <v>25927.90382817743</v>
      </c>
      <c r="M3257">
        <f t="shared" si="378"/>
        <v>3.7843161462046582E-2</v>
      </c>
      <c r="N3257" t="e">
        <f t="shared" si="379"/>
        <v>#N/A</v>
      </c>
      <c r="O3257" t="str">
        <f t="shared" si="380"/>
        <v>NA</v>
      </c>
      <c r="P3257" t="e">
        <v>#N/A</v>
      </c>
      <c r="Q3257" t="e">
        <v>#N/A</v>
      </c>
      <c r="R3257" t="str" cm="1">
        <f t="array" ref="R3257">INDEX($U$2:$U$6,ROUNDUP(K3257/$T$2,0))</f>
        <v>Bottom 20%</v>
      </c>
      <c r="V3257">
        <v>0</v>
      </c>
    </row>
    <row r="3258" spans="1:22" x14ac:dyDescent="0.25">
      <c r="A3258" s="26">
        <v>5982</v>
      </c>
      <c r="B3258" s="96" t="s">
        <v>5426</v>
      </c>
      <c r="C3258">
        <v>42011107</v>
      </c>
      <c r="D3258" t="s">
        <v>1261</v>
      </c>
      <c r="E3258">
        <v>49.221476416709301</v>
      </c>
      <c r="F3258">
        <f t="shared" si="374"/>
        <v>3.059134643673667E-2</v>
      </c>
      <c r="G3258" s="27">
        <v>16</v>
      </c>
      <c r="H3258">
        <f t="shared" si="375"/>
        <v>2.7209718171612271E-3</v>
      </c>
      <c r="I3258">
        <f t="shared" si="376"/>
        <v>8.3238191503376001E-5</v>
      </c>
      <c r="J3258" s="99">
        <v>5.2023869689610001E-6</v>
      </c>
      <c r="K3258" s="98">
        <v>3257</v>
      </c>
      <c r="L3258">
        <f t="shared" si="377"/>
        <v>25927.934419523866</v>
      </c>
      <c r="M3258">
        <f t="shared" si="378"/>
        <v>3.7759923270543207E-2</v>
      </c>
      <c r="N3258" t="e">
        <f t="shared" si="379"/>
        <v>#N/A</v>
      </c>
      <c r="O3258" t="str">
        <f t="shared" si="380"/>
        <v>NA</v>
      </c>
      <c r="P3258" t="e">
        <v>#N/A</v>
      </c>
      <c r="Q3258" t="e">
        <v>#N/A</v>
      </c>
      <c r="R3258" t="str" cm="1">
        <f t="array" ref="R3258">INDEX($U$2:$U$6,ROUNDUP(K3258/$T$2,0))</f>
        <v>Bottom 20%</v>
      </c>
      <c r="V3258">
        <v>0</v>
      </c>
    </row>
    <row r="3259" spans="1:22" x14ac:dyDescent="0.25">
      <c r="A3259" s="26">
        <v>7562</v>
      </c>
      <c r="B3259" s="96" t="s">
        <v>5427</v>
      </c>
      <c r="C3259">
        <v>42481105</v>
      </c>
      <c r="D3259" t="s">
        <v>5063</v>
      </c>
      <c r="E3259">
        <v>863.75096948573798</v>
      </c>
      <c r="F3259">
        <f t="shared" si="374"/>
        <v>0.53682471689604594</v>
      </c>
      <c r="G3259" s="27">
        <v>11</v>
      </c>
      <c r="H3259">
        <f t="shared" si="375"/>
        <v>1.0635925882093122E-4</v>
      </c>
      <c r="I3259">
        <f t="shared" si="376"/>
        <v>5.7096279005819679E-5</v>
      </c>
      <c r="J3259" s="99">
        <v>5.1905708187108797E-6</v>
      </c>
      <c r="K3259" s="98">
        <v>3258</v>
      </c>
      <c r="L3259">
        <f t="shared" si="377"/>
        <v>25928.471244240762</v>
      </c>
      <c r="M3259">
        <f t="shared" si="378"/>
        <v>3.7702826991537389E-2</v>
      </c>
      <c r="N3259" t="e">
        <f t="shared" si="379"/>
        <v>#N/A</v>
      </c>
      <c r="O3259" t="str">
        <f t="shared" si="380"/>
        <v>NA</v>
      </c>
      <c r="P3259" t="e">
        <v>#N/A</v>
      </c>
      <c r="Q3259" t="e">
        <v>#N/A</v>
      </c>
      <c r="R3259" t="str" cm="1">
        <f t="array" ref="R3259">INDEX($U$2:$U$6,ROUNDUP(K3259/$T$2,0))</f>
        <v>Bottom 20%</v>
      </c>
      <c r="V3259">
        <v>0</v>
      </c>
    </row>
    <row r="3260" spans="1:22" x14ac:dyDescent="0.25">
      <c r="A3260" s="26">
        <v>4422</v>
      </c>
      <c r="B3260" s="96" t="s">
        <v>5428</v>
      </c>
      <c r="C3260">
        <v>14161106</v>
      </c>
      <c r="D3260" t="s">
        <v>2518</v>
      </c>
      <c r="E3260">
        <v>2937.1415421628999</v>
      </c>
      <c r="F3260">
        <f t="shared" si="374"/>
        <v>1.8254453338489123</v>
      </c>
      <c r="G3260" s="27">
        <v>60</v>
      </c>
      <c r="H3260">
        <f t="shared" si="375"/>
        <v>1.6958410674872024E-4</v>
      </c>
      <c r="I3260">
        <f t="shared" si="376"/>
        <v>3.0956651635938721E-4</v>
      </c>
      <c r="J3260" s="99">
        <v>5.1594419393231201E-6</v>
      </c>
      <c r="K3260" s="98">
        <v>3259</v>
      </c>
      <c r="L3260">
        <f t="shared" si="377"/>
        <v>25930.29668957461</v>
      </c>
      <c r="M3260">
        <f t="shared" si="378"/>
        <v>3.7393260475177999E-2</v>
      </c>
      <c r="N3260" t="e">
        <f t="shared" si="379"/>
        <v>#N/A</v>
      </c>
      <c r="O3260" t="str">
        <f t="shared" si="380"/>
        <v>NA</v>
      </c>
      <c r="P3260" t="e">
        <v>#N/A</v>
      </c>
      <c r="Q3260" t="e">
        <v>#N/A</v>
      </c>
      <c r="R3260" t="str" cm="1">
        <f t="array" ref="R3260">INDEX($U$2:$U$6,ROUNDUP(K3260/$T$2,0))</f>
        <v>Bottom 20%</v>
      </c>
      <c r="V3260">
        <v>0</v>
      </c>
    </row>
    <row r="3261" spans="1:22" x14ac:dyDescent="0.25">
      <c r="A3261" s="26">
        <v>788</v>
      </c>
      <c r="B3261" s="96" t="s">
        <v>3456</v>
      </c>
      <c r="C3261">
        <v>12101104</v>
      </c>
      <c r="D3261" t="s">
        <v>3085</v>
      </c>
      <c r="E3261">
        <v>4546.5469607453097</v>
      </c>
      <c r="F3261">
        <f t="shared" si="374"/>
        <v>2.8256973031356805</v>
      </c>
      <c r="G3261" s="27">
        <v>35</v>
      </c>
      <c r="H3261">
        <f t="shared" si="375"/>
        <v>6.3902005316522368E-5</v>
      </c>
      <c r="I3261">
        <f t="shared" si="376"/>
        <v>1.8056772408785916E-4</v>
      </c>
      <c r="J3261" s="99">
        <v>5.1590778310816904E-6</v>
      </c>
      <c r="K3261" s="98">
        <v>3260</v>
      </c>
      <c r="L3261">
        <f t="shared" si="377"/>
        <v>25933.122386877745</v>
      </c>
      <c r="M3261">
        <f t="shared" si="378"/>
        <v>3.721269275109014E-2</v>
      </c>
      <c r="N3261" t="e">
        <f t="shared" si="379"/>
        <v>#N/A</v>
      </c>
      <c r="O3261" t="str">
        <f t="shared" si="380"/>
        <v>NA</v>
      </c>
      <c r="P3261" t="e">
        <v>#N/A</v>
      </c>
      <c r="Q3261" t="e">
        <v>#N/A</v>
      </c>
      <c r="R3261" t="str" cm="1">
        <f t="array" ref="R3261">INDEX($U$2:$U$6,ROUNDUP(K3261/$T$2,0))</f>
        <v>Bottom 20%</v>
      </c>
      <c r="V3261">
        <v>0</v>
      </c>
    </row>
    <row r="3262" spans="1:22" x14ac:dyDescent="0.25">
      <c r="A3262" s="26">
        <v>5398</v>
      </c>
      <c r="B3262" s="96" t="s">
        <v>5429</v>
      </c>
      <c r="C3262">
        <v>43211101</v>
      </c>
      <c r="D3262" t="s">
        <v>436</v>
      </c>
      <c r="E3262">
        <v>0</v>
      </c>
      <c r="F3262">
        <f t="shared" si="374"/>
        <v>0</v>
      </c>
      <c r="G3262" s="27">
        <v>16</v>
      </c>
      <c r="H3262" t="e">
        <f t="shared" si="375"/>
        <v>#DIV/0!</v>
      </c>
      <c r="I3262">
        <f t="shared" si="376"/>
        <v>8.2468116469948958E-5</v>
      </c>
      <c r="J3262" s="99">
        <v>5.1542572793718098E-6</v>
      </c>
      <c r="K3262" s="98">
        <v>3261</v>
      </c>
      <c r="L3262">
        <f t="shared" si="377"/>
        <v>25933.122386877745</v>
      </c>
      <c r="M3262">
        <f t="shared" si="378"/>
        <v>3.7130224634620193E-2</v>
      </c>
      <c r="N3262" t="e">
        <f t="shared" si="379"/>
        <v>#N/A</v>
      </c>
      <c r="O3262" t="str">
        <f t="shared" si="380"/>
        <v>NA</v>
      </c>
      <c r="P3262" t="e">
        <v>#N/A</v>
      </c>
      <c r="Q3262" t="e">
        <v>#N/A</v>
      </c>
      <c r="R3262" t="str" cm="1">
        <f t="array" ref="R3262">INDEX($U$2:$U$6,ROUNDUP(K3262/$T$2,0))</f>
        <v>Bottom 20%</v>
      </c>
      <c r="V3262">
        <v>0</v>
      </c>
    </row>
    <row r="3263" spans="1:22" x14ac:dyDescent="0.25">
      <c r="A3263" s="26">
        <v>3021</v>
      </c>
      <c r="B3263" s="96" t="s">
        <v>3236</v>
      </c>
      <c r="C3263">
        <v>42011101</v>
      </c>
      <c r="D3263" t="s">
        <v>3119</v>
      </c>
      <c r="E3263">
        <v>9034.9184701604408</v>
      </c>
      <c r="F3263">
        <f t="shared" si="374"/>
        <v>5.6152383282538478</v>
      </c>
      <c r="G3263" s="27">
        <v>114</v>
      </c>
      <c r="H3263">
        <f t="shared" si="375"/>
        <v>1.0367262537431042E-4</v>
      </c>
      <c r="I3263">
        <f t="shared" si="376"/>
        <v>5.8214649959253029E-4</v>
      </c>
      <c r="J3263" s="99">
        <v>5.1065482420397398E-6</v>
      </c>
      <c r="K3263" s="98">
        <v>3262</v>
      </c>
      <c r="L3263">
        <f t="shared" si="377"/>
        <v>25938.737625205998</v>
      </c>
      <c r="M3263">
        <f t="shared" si="378"/>
        <v>3.654807813502766E-2</v>
      </c>
      <c r="N3263" t="e">
        <f t="shared" si="379"/>
        <v>#N/A</v>
      </c>
      <c r="O3263" t="str">
        <f t="shared" si="380"/>
        <v>NA</v>
      </c>
      <c r="P3263" t="e">
        <v>#N/A</v>
      </c>
      <c r="Q3263" t="e">
        <v>#N/A</v>
      </c>
      <c r="R3263" t="str" cm="1">
        <f t="array" ref="R3263">INDEX($U$2:$U$6,ROUNDUP(K3263/$T$2,0))</f>
        <v>Bottom 20%</v>
      </c>
      <c r="V3263">
        <v>0</v>
      </c>
    </row>
    <row r="3264" spans="1:22" x14ac:dyDescent="0.25">
      <c r="A3264" s="26">
        <v>2946</v>
      </c>
      <c r="B3264" s="96" t="s">
        <v>3493</v>
      </c>
      <c r="C3264">
        <v>24251104</v>
      </c>
      <c r="D3264" t="s">
        <v>2254</v>
      </c>
      <c r="E3264">
        <v>1335.97687481603</v>
      </c>
      <c r="F3264">
        <f t="shared" si="374"/>
        <v>0.83031502474582353</v>
      </c>
      <c r="G3264" s="27">
        <v>53</v>
      </c>
      <c r="H3264">
        <f t="shared" si="375"/>
        <v>3.2234343271187664E-4</v>
      </c>
      <c r="I3264">
        <f t="shared" si="376"/>
        <v>2.6764659530881555E-4</v>
      </c>
      <c r="J3264" s="99">
        <v>5.04993576054369E-6</v>
      </c>
      <c r="K3264" s="98">
        <v>3263</v>
      </c>
      <c r="L3264">
        <f t="shared" si="377"/>
        <v>25939.567940230743</v>
      </c>
      <c r="M3264">
        <f t="shared" si="378"/>
        <v>3.6280431539718848E-2</v>
      </c>
      <c r="N3264" t="e">
        <f t="shared" si="379"/>
        <v>#N/A</v>
      </c>
      <c r="O3264" t="str">
        <f t="shared" si="380"/>
        <v>NA</v>
      </c>
      <c r="P3264" t="e">
        <v>#N/A</v>
      </c>
      <c r="Q3264" t="e">
        <v>#N/A</v>
      </c>
      <c r="R3264" t="str" cm="1">
        <f t="array" ref="R3264">INDEX($U$2:$U$6,ROUNDUP(K3264/$T$2,0))</f>
        <v>Bottom 20%</v>
      </c>
      <c r="V3264">
        <v>0</v>
      </c>
    </row>
    <row r="3265" spans="1:22" x14ac:dyDescent="0.25">
      <c r="A3265" s="26">
        <v>8964</v>
      </c>
      <c r="B3265" s="96" t="s">
        <v>5430</v>
      </c>
      <c r="C3265">
        <v>254452102</v>
      </c>
      <c r="D3265" t="s">
        <v>231</v>
      </c>
      <c r="E3265">
        <v>66.964897012276893</v>
      </c>
      <c r="F3265">
        <f t="shared" si="374"/>
        <v>4.1618954016331193E-2</v>
      </c>
      <c r="G3265" s="27">
        <v>1</v>
      </c>
      <c r="H3265">
        <f t="shared" si="375"/>
        <v>1.2111792172767484E-4</v>
      </c>
      <c r="I3265">
        <f t="shared" si="376"/>
        <v>5.0408012149376998E-6</v>
      </c>
      <c r="J3265" s="99">
        <v>5.0408012149376998E-6</v>
      </c>
      <c r="K3265" s="98">
        <v>3264</v>
      </c>
      <c r="L3265">
        <f t="shared" si="377"/>
        <v>25939.609559184759</v>
      </c>
      <c r="M3265">
        <f t="shared" si="378"/>
        <v>3.6275390738503908E-2</v>
      </c>
      <c r="N3265" t="e">
        <f t="shared" si="379"/>
        <v>#N/A</v>
      </c>
      <c r="O3265" t="str">
        <f t="shared" si="380"/>
        <v>NA</v>
      </c>
      <c r="P3265" t="e">
        <v>#N/A</v>
      </c>
      <c r="Q3265" t="e">
        <v>#N/A</v>
      </c>
      <c r="R3265" t="str" cm="1">
        <f t="array" ref="R3265">INDEX($U$2:$U$6,ROUNDUP(K3265/$T$2,0))</f>
        <v>Bottom 20%</v>
      </c>
      <c r="V3265">
        <v>0</v>
      </c>
    </row>
    <row r="3266" spans="1:22" x14ac:dyDescent="0.25">
      <c r="A3266" s="26">
        <v>8147</v>
      </c>
      <c r="B3266" s="96" t="s">
        <v>5431</v>
      </c>
      <c r="C3266">
        <v>42991105</v>
      </c>
      <c r="D3266" t="s">
        <v>330</v>
      </c>
      <c r="E3266">
        <v>10.9115382235863</v>
      </c>
      <c r="F3266">
        <f t="shared" si="374"/>
        <v>6.7815650861319451E-3</v>
      </c>
      <c r="G3266" s="27">
        <v>3</v>
      </c>
      <c r="H3266">
        <f t="shared" si="375"/>
        <v>2.226471029576042E-3</v>
      </c>
      <c r="I3266">
        <f t="shared" si="376"/>
        <v>1.509895819945713E-5</v>
      </c>
      <c r="J3266" s="99">
        <v>5.0329860664857099E-6</v>
      </c>
      <c r="K3266" s="98">
        <v>3265</v>
      </c>
      <c r="L3266">
        <f t="shared" si="377"/>
        <v>25939.616340749846</v>
      </c>
      <c r="M3266">
        <f t="shared" si="378"/>
        <v>3.6260291780304453E-2</v>
      </c>
      <c r="N3266" t="e">
        <f t="shared" si="379"/>
        <v>#N/A</v>
      </c>
      <c r="O3266" t="str">
        <f t="shared" si="380"/>
        <v>NA</v>
      </c>
      <c r="P3266" t="e">
        <v>#N/A</v>
      </c>
      <c r="Q3266" t="e">
        <v>#N/A</v>
      </c>
      <c r="R3266" t="str" cm="1">
        <f t="array" ref="R3266">INDEX($U$2:$U$6,ROUNDUP(K3266/$T$2,0))</f>
        <v>Bottom 20%</v>
      </c>
      <c r="V3266">
        <v>0</v>
      </c>
    </row>
    <row r="3267" spans="1:22" x14ac:dyDescent="0.25">
      <c r="A3267" s="26">
        <v>6797</v>
      </c>
      <c r="B3267" s="96" t="s">
        <v>3320</v>
      </c>
      <c r="C3267">
        <v>24080402</v>
      </c>
      <c r="D3267" t="s">
        <v>3319</v>
      </c>
      <c r="E3267">
        <v>3073.62255187037</v>
      </c>
      <c r="F3267">
        <f t="shared" ref="F3267:F3330" si="381">E3267/1609</f>
        <v>1.9102688327348478</v>
      </c>
      <c r="G3267" s="27">
        <v>27</v>
      </c>
      <c r="H3267">
        <f t="shared" ref="H3267:H3330" si="382">I3267/F3267</f>
        <v>7.0578173900930874E-5</v>
      </c>
      <c r="I3267">
        <f t="shared" ref="I3267:I3330" si="383">IFERROR(J3267*G3267,0)</f>
        <v>1.3482328587428833E-4</v>
      </c>
      <c r="J3267" s="99">
        <v>4.9934550323810497E-6</v>
      </c>
      <c r="K3267" s="98">
        <v>3266</v>
      </c>
      <c r="L3267">
        <f t="shared" ref="L3267:L3330" si="384">L3266+F3267</f>
        <v>25941.526609582583</v>
      </c>
      <c r="M3267">
        <f t="shared" ref="M3267:M3330" si="385">M3266-I3267</f>
        <v>3.6125468494430164E-2</v>
      </c>
      <c r="N3267" t="e">
        <f t="shared" ref="N3267:N3330" si="386">IF(B3267=O3267,M3267,NA())</f>
        <v>#N/A</v>
      </c>
      <c r="O3267" t="str">
        <f t="shared" ref="O3267:O3330" si="387">IFERROR(VLOOKUP(B3267,$AE$2:$AE$420,1,FALSE),"NA")</f>
        <v>NA</v>
      </c>
      <c r="P3267" t="e">
        <v>#N/A</v>
      </c>
      <c r="Q3267" t="e">
        <v>#N/A</v>
      </c>
      <c r="R3267" t="str" cm="1">
        <f t="array" ref="R3267">INDEX($U$2:$U$6,ROUNDUP(K3267/$T$2,0))</f>
        <v>Bottom 20%</v>
      </c>
      <c r="V3267">
        <v>0</v>
      </c>
    </row>
    <row r="3268" spans="1:22" x14ac:dyDescent="0.25">
      <c r="A3268" s="26">
        <v>8050</v>
      </c>
      <c r="B3268" s="96" t="s">
        <v>3154</v>
      </c>
      <c r="C3268">
        <v>43081101</v>
      </c>
      <c r="D3268" t="s">
        <v>1863</v>
      </c>
      <c r="E3268">
        <v>3543.5773702966098</v>
      </c>
      <c r="F3268">
        <f t="shared" si="381"/>
        <v>2.2023476508990738</v>
      </c>
      <c r="G3268" s="27">
        <v>27</v>
      </c>
      <c r="H3268">
        <f t="shared" si="382"/>
        <v>6.0998844481420069E-5</v>
      </c>
      <c r="I3268">
        <f t="shared" si="383"/>
        <v>1.3434066185121342E-4</v>
      </c>
      <c r="J3268" s="99">
        <v>4.9755800685634603E-6</v>
      </c>
      <c r="K3268" s="98">
        <v>3267</v>
      </c>
      <c r="L3268">
        <f t="shared" si="384"/>
        <v>25943.728957233481</v>
      </c>
      <c r="M3268">
        <f t="shared" si="385"/>
        <v>3.5991127832578948E-2</v>
      </c>
      <c r="N3268" t="e">
        <f t="shared" si="386"/>
        <v>#N/A</v>
      </c>
      <c r="O3268" t="str">
        <f t="shared" si="387"/>
        <v>NA</v>
      </c>
      <c r="P3268" t="e">
        <v>#N/A</v>
      </c>
      <c r="Q3268" t="e">
        <v>#N/A</v>
      </c>
      <c r="R3268" t="str" cm="1">
        <f t="array" ref="R3268">INDEX($U$2:$U$6,ROUNDUP(K3268/$T$2,0))</f>
        <v>Bottom 20%</v>
      </c>
      <c r="V3268">
        <v>0</v>
      </c>
    </row>
    <row r="3269" spans="1:22" x14ac:dyDescent="0.25">
      <c r="A3269" s="26">
        <v>6040</v>
      </c>
      <c r="B3269" s="96" t="s">
        <v>2620</v>
      </c>
      <c r="C3269">
        <v>163761703</v>
      </c>
      <c r="D3269" t="s">
        <v>1407</v>
      </c>
      <c r="E3269">
        <v>1548.3172852335599</v>
      </c>
      <c r="F3269">
        <f t="shared" si="381"/>
        <v>0.96228544762806711</v>
      </c>
      <c r="G3269" s="27">
        <v>32</v>
      </c>
      <c r="H3269">
        <f t="shared" si="382"/>
        <v>1.6472409462142887E-4</v>
      </c>
      <c r="I3269">
        <f t="shared" si="383"/>
        <v>1.5851159912790976E-4</v>
      </c>
      <c r="J3269" s="99">
        <v>4.95348747274718E-6</v>
      </c>
      <c r="K3269" s="98">
        <v>3268</v>
      </c>
      <c r="L3269">
        <f t="shared" si="384"/>
        <v>25944.69124268111</v>
      </c>
      <c r="M3269">
        <f t="shared" si="385"/>
        <v>3.5832616233451041E-2</v>
      </c>
      <c r="N3269" t="e">
        <f t="shared" si="386"/>
        <v>#N/A</v>
      </c>
      <c r="O3269" t="str">
        <f t="shared" si="387"/>
        <v>NA</v>
      </c>
      <c r="P3269" t="e">
        <v>#N/A</v>
      </c>
      <c r="Q3269" t="e">
        <v>#N/A</v>
      </c>
      <c r="R3269" t="str" cm="1">
        <f t="array" ref="R3269">INDEX($U$2:$U$6,ROUNDUP(K3269/$T$2,0))</f>
        <v>Bottom 20%</v>
      </c>
      <c r="V3269">
        <v>0</v>
      </c>
    </row>
    <row r="3270" spans="1:22" x14ac:dyDescent="0.25">
      <c r="A3270" s="26">
        <v>4959</v>
      </c>
      <c r="B3270" s="96" t="s">
        <v>5432</v>
      </c>
      <c r="C3270">
        <v>14341105</v>
      </c>
      <c r="D3270" t="s">
        <v>3410</v>
      </c>
      <c r="E3270">
        <v>5044.0424750027896</v>
      </c>
      <c r="F3270">
        <f t="shared" si="381"/>
        <v>3.1348927750172715</v>
      </c>
      <c r="G3270" s="27">
        <v>45</v>
      </c>
      <c r="H3270">
        <f t="shared" si="382"/>
        <v>7.110165645477595E-5</v>
      </c>
      <c r="I3270">
        <f t="shared" si="383"/>
        <v>2.2289606911183725E-4</v>
      </c>
      <c r="J3270" s="99">
        <v>4.9532459802630501E-6</v>
      </c>
      <c r="K3270" s="98">
        <v>3269</v>
      </c>
      <c r="L3270">
        <f t="shared" si="384"/>
        <v>25947.826135456129</v>
      </c>
      <c r="M3270">
        <f t="shared" si="385"/>
        <v>3.5609720164339206E-2</v>
      </c>
      <c r="N3270" t="e">
        <f t="shared" si="386"/>
        <v>#N/A</v>
      </c>
      <c r="O3270" t="str">
        <f t="shared" si="387"/>
        <v>NA</v>
      </c>
      <c r="P3270" t="e">
        <v>#N/A</v>
      </c>
      <c r="Q3270" t="e">
        <v>#N/A</v>
      </c>
      <c r="R3270" t="str" cm="1">
        <f t="array" ref="R3270">INDEX($U$2:$U$6,ROUNDUP(K3270/$T$2,0))</f>
        <v>Bottom 20%</v>
      </c>
      <c r="V3270">
        <v>0</v>
      </c>
    </row>
    <row r="3271" spans="1:22" x14ac:dyDescent="0.25">
      <c r="A3271" s="26">
        <v>1675</v>
      </c>
      <c r="B3271" s="96" t="s">
        <v>5433</v>
      </c>
      <c r="C3271">
        <v>14091111</v>
      </c>
      <c r="D3271" t="s">
        <v>4858</v>
      </c>
      <c r="E3271">
        <v>319.33694764915703</v>
      </c>
      <c r="F3271">
        <f t="shared" si="381"/>
        <v>0.19846920301377069</v>
      </c>
      <c r="G3271" s="27">
        <v>26</v>
      </c>
      <c r="H3271">
        <f t="shared" si="382"/>
        <v>6.487230995369886E-4</v>
      </c>
      <c r="I3271">
        <f t="shared" si="383"/>
        <v>1.2875155654172915E-4</v>
      </c>
      <c r="J3271" s="99">
        <v>4.95198294391266E-6</v>
      </c>
      <c r="K3271" s="98">
        <v>3270</v>
      </c>
      <c r="L3271">
        <f t="shared" si="384"/>
        <v>25948.024604659142</v>
      </c>
      <c r="M3271">
        <f t="shared" si="385"/>
        <v>3.5480968607797481E-2</v>
      </c>
      <c r="N3271" t="e">
        <f t="shared" si="386"/>
        <v>#N/A</v>
      </c>
      <c r="O3271" t="str">
        <f t="shared" si="387"/>
        <v>NA</v>
      </c>
      <c r="P3271" t="e">
        <v>#N/A</v>
      </c>
      <c r="Q3271" t="e">
        <v>#N/A</v>
      </c>
      <c r="R3271" t="str" cm="1">
        <f t="array" ref="R3271">INDEX($U$2:$U$6,ROUNDUP(K3271/$T$2,0))</f>
        <v>Bottom 20%</v>
      </c>
      <c r="V3271">
        <v>0</v>
      </c>
    </row>
    <row r="3272" spans="1:22" x14ac:dyDescent="0.25">
      <c r="A3272" s="26">
        <v>9676</v>
      </c>
      <c r="B3272" s="96" t="s">
        <v>5434</v>
      </c>
      <c r="C3272">
        <v>22811103</v>
      </c>
      <c r="D3272" t="s">
        <v>2338</v>
      </c>
      <c r="E3272">
        <v>283.44814745312198</v>
      </c>
      <c r="F3272">
        <f t="shared" si="381"/>
        <v>0.17616416870921192</v>
      </c>
      <c r="G3272" s="27">
        <v>4</v>
      </c>
      <c r="H3272">
        <f t="shared" si="382"/>
        <v>1.1142893391280452E-4</v>
      </c>
      <c r="I3272">
        <f t="shared" si="383"/>
        <v>1.9629785512902921E-5</v>
      </c>
      <c r="J3272" s="99">
        <v>4.9074463782257302E-6</v>
      </c>
      <c r="K3272" s="98">
        <v>3271</v>
      </c>
      <c r="L3272">
        <f t="shared" si="384"/>
        <v>25948.20076882785</v>
      </c>
      <c r="M3272">
        <f t="shared" si="385"/>
        <v>3.5461338822284576E-2</v>
      </c>
      <c r="N3272" t="e">
        <f t="shared" si="386"/>
        <v>#N/A</v>
      </c>
      <c r="O3272" t="str">
        <f t="shared" si="387"/>
        <v>NA</v>
      </c>
      <c r="P3272" t="e">
        <v>#N/A</v>
      </c>
      <c r="Q3272" t="e">
        <v>#N/A</v>
      </c>
      <c r="R3272" t="str" cm="1">
        <f t="array" ref="R3272">INDEX($U$2:$U$6,ROUNDUP(K3272/$T$2,0))</f>
        <v>Bottom 20%</v>
      </c>
      <c r="V3272">
        <v>0</v>
      </c>
    </row>
    <row r="3273" spans="1:22" x14ac:dyDescent="0.25">
      <c r="A3273" s="26">
        <v>8421</v>
      </c>
      <c r="B3273" s="96" t="s">
        <v>5435</v>
      </c>
      <c r="C3273">
        <v>12501112</v>
      </c>
      <c r="D3273" t="s">
        <v>3271</v>
      </c>
      <c r="E3273">
        <v>827.47588974030896</v>
      </c>
      <c r="F3273">
        <f t="shared" si="381"/>
        <v>0.5142796082910559</v>
      </c>
      <c r="G3273" s="27">
        <v>11</v>
      </c>
      <c r="H3273">
        <f t="shared" si="382"/>
        <v>1.0439996038693105E-4</v>
      </c>
      <c r="I3273">
        <f t="shared" si="383"/>
        <v>5.3690770733392651E-5</v>
      </c>
      <c r="J3273" s="99">
        <v>4.8809791575811502E-6</v>
      </c>
      <c r="K3273" s="98">
        <v>3272</v>
      </c>
      <c r="L3273">
        <f t="shared" si="384"/>
        <v>25948.715048436141</v>
      </c>
      <c r="M3273">
        <f t="shared" si="385"/>
        <v>3.540764805155118E-2</v>
      </c>
      <c r="N3273" t="e">
        <f t="shared" si="386"/>
        <v>#N/A</v>
      </c>
      <c r="O3273" t="str">
        <f t="shared" si="387"/>
        <v>NA</v>
      </c>
      <c r="P3273" t="e">
        <v>#N/A</v>
      </c>
      <c r="Q3273" t="e">
        <v>#N/A</v>
      </c>
      <c r="R3273" t="str" cm="1">
        <f t="array" ref="R3273">INDEX($U$2:$U$6,ROUNDUP(K3273/$T$2,0))</f>
        <v>Bottom 20%</v>
      </c>
      <c r="V3273">
        <v>0</v>
      </c>
    </row>
    <row r="3274" spans="1:22" x14ac:dyDescent="0.25">
      <c r="A3274" s="26">
        <v>2317</v>
      </c>
      <c r="B3274" s="96" t="s">
        <v>5436</v>
      </c>
      <c r="C3274">
        <v>63601112</v>
      </c>
      <c r="D3274" t="s">
        <v>2628</v>
      </c>
      <c r="E3274">
        <v>378.60796563659198</v>
      </c>
      <c r="F3274">
        <f t="shared" si="381"/>
        <v>0.2353063801346128</v>
      </c>
      <c r="G3274" s="27">
        <v>52</v>
      </c>
      <c r="H3274">
        <f t="shared" si="382"/>
        <v>1.0711328172774747E-3</v>
      </c>
      <c r="I3274">
        <f t="shared" si="383"/>
        <v>2.5204438587695223E-4</v>
      </c>
      <c r="J3274" s="99">
        <v>4.8470074207106197E-6</v>
      </c>
      <c r="K3274" s="98">
        <v>3273</v>
      </c>
      <c r="L3274">
        <f t="shared" si="384"/>
        <v>25948.950354816276</v>
      </c>
      <c r="M3274">
        <f t="shared" si="385"/>
        <v>3.5155603665674225E-2</v>
      </c>
      <c r="N3274" t="e">
        <f t="shared" si="386"/>
        <v>#N/A</v>
      </c>
      <c r="O3274" t="str">
        <f t="shared" si="387"/>
        <v>NA</v>
      </c>
      <c r="P3274" t="e">
        <v>#N/A</v>
      </c>
      <c r="Q3274" t="e">
        <v>#N/A</v>
      </c>
      <c r="R3274" t="str" cm="1">
        <f t="array" ref="R3274">INDEX($U$2:$U$6,ROUNDUP(K3274/$T$2,0))</f>
        <v>Bottom 20%</v>
      </c>
      <c r="V3274">
        <v>0</v>
      </c>
    </row>
    <row r="3275" spans="1:22" x14ac:dyDescent="0.25">
      <c r="A3275" s="26">
        <v>2187</v>
      </c>
      <c r="B3275" s="96" t="s">
        <v>5437</v>
      </c>
      <c r="C3275">
        <v>192151131</v>
      </c>
      <c r="D3275" t="s">
        <v>2077</v>
      </c>
      <c r="E3275">
        <v>257.32328498610201</v>
      </c>
      <c r="F3275">
        <f t="shared" si="381"/>
        <v>0.15992746114735987</v>
      </c>
      <c r="G3275" s="27">
        <v>91</v>
      </c>
      <c r="H3275">
        <f t="shared" si="382"/>
        <v>2.7547993011012174E-3</v>
      </c>
      <c r="I3275">
        <f t="shared" si="383"/>
        <v>4.4056805819563902E-4</v>
      </c>
      <c r="J3275" s="99">
        <v>4.8414072329191103E-6</v>
      </c>
      <c r="K3275" s="98">
        <v>3274</v>
      </c>
      <c r="L3275">
        <f t="shared" si="384"/>
        <v>25949.110282277423</v>
      </c>
      <c r="M3275">
        <f t="shared" si="385"/>
        <v>3.4715035607478587E-2</v>
      </c>
      <c r="N3275" t="e">
        <f t="shared" si="386"/>
        <v>#N/A</v>
      </c>
      <c r="O3275" t="str">
        <f t="shared" si="387"/>
        <v>NA</v>
      </c>
      <c r="P3275" t="e">
        <v>#N/A</v>
      </c>
      <c r="Q3275" t="e">
        <v>#N/A</v>
      </c>
      <c r="R3275" t="str" cm="1">
        <f t="array" ref="R3275">INDEX($U$2:$U$6,ROUNDUP(K3275/$T$2,0))</f>
        <v>Bottom 20%</v>
      </c>
      <c r="V3275">
        <v>0</v>
      </c>
    </row>
    <row r="3276" spans="1:22" x14ac:dyDescent="0.25">
      <c r="A3276" s="26">
        <v>8107</v>
      </c>
      <c r="B3276" s="96" t="s">
        <v>5438</v>
      </c>
      <c r="C3276">
        <v>24080402</v>
      </c>
      <c r="D3276" t="s">
        <v>3319</v>
      </c>
      <c r="E3276">
        <v>3052.0290986595901</v>
      </c>
      <c r="F3276">
        <f t="shared" si="381"/>
        <v>1.8968484143316284</v>
      </c>
      <c r="G3276" s="27">
        <v>23</v>
      </c>
      <c r="H3276">
        <f t="shared" si="382"/>
        <v>5.825297698868241E-5</v>
      </c>
      <c r="I3276">
        <f t="shared" si="383"/>
        <v>1.1049706703107907E-4</v>
      </c>
      <c r="J3276" s="99">
        <v>4.8042203056990901E-6</v>
      </c>
      <c r="K3276" s="98">
        <v>3275</v>
      </c>
      <c r="L3276">
        <f t="shared" si="384"/>
        <v>25951.007130691756</v>
      </c>
      <c r="M3276">
        <f t="shared" si="385"/>
        <v>3.460453854044751E-2</v>
      </c>
      <c r="N3276" t="e">
        <f t="shared" si="386"/>
        <v>#N/A</v>
      </c>
      <c r="O3276" t="str">
        <f t="shared" si="387"/>
        <v>NA</v>
      </c>
      <c r="P3276" t="e">
        <v>#N/A</v>
      </c>
      <c r="Q3276" t="e">
        <v>#N/A</v>
      </c>
      <c r="R3276" t="str" cm="1">
        <f t="array" ref="R3276">INDEX($U$2:$U$6,ROUNDUP(K3276/$T$2,0))</f>
        <v>Bottom 20%</v>
      </c>
      <c r="V3276">
        <v>0</v>
      </c>
    </row>
    <row r="3277" spans="1:22" x14ac:dyDescent="0.25">
      <c r="A3277" s="26">
        <v>1133</v>
      </c>
      <c r="B3277" s="96" t="s">
        <v>5439</v>
      </c>
      <c r="C3277">
        <v>24181103</v>
      </c>
      <c r="D3277" t="s">
        <v>3327</v>
      </c>
      <c r="E3277">
        <v>6145.6408213548802</v>
      </c>
      <c r="F3277">
        <f t="shared" si="381"/>
        <v>3.8195405974859415</v>
      </c>
      <c r="G3277" s="27">
        <v>53</v>
      </c>
      <c r="H3277">
        <f t="shared" si="382"/>
        <v>6.6597950230481011E-5</v>
      </c>
      <c r="I3277">
        <f t="shared" si="383"/>
        <v>2.5437357461467042E-4</v>
      </c>
      <c r="J3277" s="99">
        <v>4.79950140782397E-6</v>
      </c>
      <c r="K3277" s="98">
        <v>3276</v>
      </c>
      <c r="L3277">
        <f t="shared" si="384"/>
        <v>25954.826671289244</v>
      </c>
      <c r="M3277">
        <f t="shared" si="385"/>
        <v>3.435016496583284E-2</v>
      </c>
      <c r="N3277" t="e">
        <f t="shared" si="386"/>
        <v>#N/A</v>
      </c>
      <c r="O3277" t="str">
        <f t="shared" si="387"/>
        <v>NA</v>
      </c>
      <c r="P3277" t="e">
        <v>#N/A</v>
      </c>
      <c r="Q3277" t="e">
        <v>#N/A</v>
      </c>
      <c r="R3277" t="str" cm="1">
        <f t="array" ref="R3277">INDEX($U$2:$U$6,ROUNDUP(K3277/$T$2,0))</f>
        <v>Bottom 20%</v>
      </c>
      <c r="V3277">
        <v>0</v>
      </c>
    </row>
    <row r="3278" spans="1:22" x14ac:dyDescent="0.25">
      <c r="A3278" s="26">
        <v>9839</v>
      </c>
      <c r="B3278" s="96" t="s">
        <v>5440</v>
      </c>
      <c r="C3278">
        <v>42011107</v>
      </c>
      <c r="D3278" t="s">
        <v>1261</v>
      </c>
      <c r="E3278">
        <v>214.72860235235501</v>
      </c>
      <c r="F3278">
        <f t="shared" si="381"/>
        <v>0.13345469381749844</v>
      </c>
      <c r="G3278" s="27">
        <v>2</v>
      </c>
      <c r="H3278">
        <f t="shared" si="382"/>
        <v>7.1417019569991431E-5</v>
      </c>
      <c r="I3278">
        <f t="shared" si="383"/>
        <v>9.5309364800715005E-6</v>
      </c>
      <c r="J3278" s="99">
        <v>4.7654682400357502E-6</v>
      </c>
      <c r="K3278" s="98">
        <v>3277</v>
      </c>
      <c r="L3278">
        <f t="shared" si="384"/>
        <v>25954.96012598306</v>
      </c>
      <c r="M3278">
        <f t="shared" si="385"/>
        <v>3.4340634029352765E-2</v>
      </c>
      <c r="N3278" t="e">
        <f t="shared" si="386"/>
        <v>#N/A</v>
      </c>
      <c r="O3278" t="str">
        <f t="shared" si="387"/>
        <v>NA</v>
      </c>
      <c r="P3278" t="e">
        <v>#N/A</v>
      </c>
      <c r="Q3278" t="e">
        <v>#N/A</v>
      </c>
      <c r="R3278" t="str" cm="1">
        <f t="array" ref="R3278">INDEX($U$2:$U$6,ROUNDUP(K3278/$T$2,0))</f>
        <v>Bottom 20%</v>
      </c>
      <c r="V3278">
        <v>0</v>
      </c>
    </row>
    <row r="3279" spans="1:22" x14ac:dyDescent="0.25">
      <c r="A3279" s="26">
        <v>3598</v>
      </c>
      <c r="B3279" s="96" t="s">
        <v>5441</v>
      </c>
      <c r="C3279">
        <v>83252102</v>
      </c>
      <c r="D3279" t="s">
        <v>2984</v>
      </c>
      <c r="E3279">
        <v>4.5720448353703702</v>
      </c>
      <c r="F3279">
        <f t="shared" si="381"/>
        <v>2.8415443352208642E-3</v>
      </c>
      <c r="G3279" s="27">
        <v>75</v>
      </c>
      <c r="H3279">
        <f t="shared" si="382"/>
        <v>0.12507520047193232</v>
      </c>
      <c r="I3279">
        <f t="shared" si="383"/>
        <v>3.5540672737763323E-4</v>
      </c>
      <c r="J3279" s="99">
        <v>4.7387563650351098E-6</v>
      </c>
      <c r="K3279" s="98">
        <v>3278</v>
      </c>
      <c r="L3279">
        <f t="shared" si="384"/>
        <v>25954.962967527394</v>
      </c>
      <c r="M3279">
        <f t="shared" si="385"/>
        <v>3.3985227301975132E-2</v>
      </c>
      <c r="N3279" t="e">
        <f t="shared" si="386"/>
        <v>#N/A</v>
      </c>
      <c r="O3279" t="str">
        <f t="shared" si="387"/>
        <v>NA</v>
      </c>
      <c r="P3279" t="e">
        <v>#N/A</v>
      </c>
      <c r="Q3279" t="e">
        <v>#N/A</v>
      </c>
      <c r="R3279" t="str" cm="1">
        <f t="array" ref="R3279">INDEX($U$2:$U$6,ROUNDUP(K3279/$T$2,0))</f>
        <v>Bottom 20%</v>
      </c>
      <c r="V3279">
        <v>0</v>
      </c>
    </row>
    <row r="3280" spans="1:22" x14ac:dyDescent="0.25">
      <c r="A3280" s="26">
        <v>4237</v>
      </c>
      <c r="B3280" s="96" t="s">
        <v>5442</v>
      </c>
      <c r="C3280">
        <v>83252109</v>
      </c>
      <c r="D3280" t="s">
        <v>3012</v>
      </c>
      <c r="E3280">
        <v>1495.54503000867</v>
      </c>
      <c r="F3280">
        <f t="shared" si="381"/>
        <v>0.92948727781769425</v>
      </c>
      <c r="G3280" s="27">
        <v>14</v>
      </c>
      <c r="H3280">
        <f t="shared" si="382"/>
        <v>7.0961962105413838E-5</v>
      </c>
      <c r="I3280">
        <f t="shared" si="383"/>
        <v>6.5958240985963479E-5</v>
      </c>
      <c r="J3280" s="99">
        <v>4.7113029275688201E-6</v>
      </c>
      <c r="K3280" s="98">
        <v>3279</v>
      </c>
      <c r="L3280">
        <f t="shared" si="384"/>
        <v>25955.892454805213</v>
      </c>
      <c r="M3280">
        <f t="shared" si="385"/>
        <v>3.3919269060989167E-2</v>
      </c>
      <c r="N3280" t="e">
        <f t="shared" si="386"/>
        <v>#N/A</v>
      </c>
      <c r="O3280" t="str">
        <f t="shared" si="387"/>
        <v>NA</v>
      </c>
      <c r="P3280" t="e">
        <v>#N/A</v>
      </c>
      <c r="Q3280" t="e">
        <v>#N/A</v>
      </c>
      <c r="R3280" t="str" cm="1">
        <f t="array" ref="R3280">INDEX($U$2:$U$6,ROUNDUP(K3280/$T$2,0))</f>
        <v>Bottom 20%</v>
      </c>
      <c r="V3280">
        <v>0</v>
      </c>
    </row>
    <row r="3281" spans="1:22" x14ac:dyDescent="0.25">
      <c r="A3281" s="26">
        <v>4104</v>
      </c>
      <c r="B3281" s="96" t="s">
        <v>5443</v>
      </c>
      <c r="C3281">
        <v>43091103</v>
      </c>
      <c r="D3281" t="s">
        <v>1004</v>
      </c>
      <c r="E3281">
        <v>0</v>
      </c>
      <c r="F3281">
        <f t="shared" si="381"/>
        <v>0</v>
      </c>
      <c r="G3281" s="27">
        <v>61</v>
      </c>
      <c r="H3281" t="e">
        <f t="shared" si="382"/>
        <v>#DIV/0!</v>
      </c>
      <c r="I3281">
        <f t="shared" si="383"/>
        <v>2.8618211095014697E-4</v>
      </c>
      <c r="J3281" s="99">
        <v>4.6915100155761801E-6</v>
      </c>
      <c r="K3281" s="98">
        <v>3280</v>
      </c>
      <c r="L3281">
        <f t="shared" si="384"/>
        <v>25955.892454805213</v>
      </c>
      <c r="M3281">
        <f t="shared" si="385"/>
        <v>3.3633086950039019E-2</v>
      </c>
      <c r="N3281" t="e">
        <f t="shared" si="386"/>
        <v>#N/A</v>
      </c>
      <c r="O3281" t="str">
        <f t="shared" si="387"/>
        <v>NA</v>
      </c>
      <c r="P3281" t="e">
        <v>#N/A</v>
      </c>
      <c r="Q3281" t="e">
        <v>#N/A</v>
      </c>
      <c r="R3281" t="str" cm="1">
        <f t="array" ref="R3281">INDEX($U$2:$U$6,ROUNDUP(K3281/$T$2,0))</f>
        <v>Bottom 20%</v>
      </c>
      <c r="V3281">
        <v>0</v>
      </c>
    </row>
    <row r="3282" spans="1:22" x14ac:dyDescent="0.25">
      <c r="A3282" s="26">
        <v>9040</v>
      </c>
      <c r="B3282" s="96" t="s">
        <v>5444</v>
      </c>
      <c r="C3282">
        <v>42011101</v>
      </c>
      <c r="D3282" t="s">
        <v>3119</v>
      </c>
      <c r="E3282">
        <v>0</v>
      </c>
      <c r="F3282">
        <f t="shared" si="381"/>
        <v>0</v>
      </c>
      <c r="G3282" s="27">
        <v>17</v>
      </c>
      <c r="H3282" t="e">
        <f t="shared" si="382"/>
        <v>#DIV/0!</v>
      </c>
      <c r="I3282">
        <f t="shared" si="383"/>
        <v>7.9675858825970015E-5</v>
      </c>
      <c r="J3282" s="99">
        <v>4.6868152250570598E-6</v>
      </c>
      <c r="K3282" s="98">
        <v>3281</v>
      </c>
      <c r="L3282">
        <f t="shared" si="384"/>
        <v>25955.892454805213</v>
      </c>
      <c r="M3282">
        <f t="shared" si="385"/>
        <v>3.3553411091213049E-2</v>
      </c>
      <c r="N3282" t="e">
        <f t="shared" si="386"/>
        <v>#N/A</v>
      </c>
      <c r="O3282" t="str">
        <f t="shared" si="387"/>
        <v>NA</v>
      </c>
      <c r="P3282" t="e">
        <v>#N/A</v>
      </c>
      <c r="Q3282" t="e">
        <v>#N/A</v>
      </c>
      <c r="R3282" t="str" cm="1">
        <f t="array" ref="R3282">INDEX($U$2:$U$6,ROUNDUP(K3282/$T$2,0))</f>
        <v>Bottom 20%</v>
      </c>
      <c r="V3282">
        <v>0</v>
      </c>
    </row>
    <row r="3283" spans="1:22" x14ac:dyDescent="0.25">
      <c r="A3283" s="26">
        <v>9787</v>
      </c>
      <c r="B3283" s="96" t="s">
        <v>5445</v>
      </c>
      <c r="C3283">
        <v>182541103</v>
      </c>
      <c r="D3283" t="s">
        <v>1066</v>
      </c>
      <c r="E3283">
        <v>685.76618555263599</v>
      </c>
      <c r="F3283">
        <f t="shared" si="381"/>
        <v>0.42620645466291857</v>
      </c>
      <c r="G3283" s="27">
        <v>6</v>
      </c>
      <c r="H3283">
        <f t="shared" si="382"/>
        <v>6.5681305289179038E-5</v>
      </c>
      <c r="I3283">
        <f t="shared" si="383"/>
        <v>2.7993796264933798E-5</v>
      </c>
      <c r="J3283" s="99">
        <v>4.6656327108222997E-6</v>
      </c>
      <c r="K3283" s="98">
        <v>3282</v>
      </c>
      <c r="L3283">
        <f t="shared" si="384"/>
        <v>25956.318661259877</v>
      </c>
      <c r="M3283">
        <f t="shared" si="385"/>
        <v>3.3525417294948116E-2</v>
      </c>
      <c r="N3283" t="e">
        <f t="shared" si="386"/>
        <v>#N/A</v>
      </c>
      <c r="O3283" t="str">
        <f t="shared" si="387"/>
        <v>NA</v>
      </c>
      <c r="P3283" t="e">
        <v>#N/A</v>
      </c>
      <c r="Q3283" t="e">
        <v>#N/A</v>
      </c>
      <c r="R3283" t="str" cm="1">
        <f t="array" ref="R3283">INDEX($U$2:$U$6,ROUNDUP(K3283/$T$2,0))</f>
        <v>Bottom 20%</v>
      </c>
      <c r="V3283">
        <v>0</v>
      </c>
    </row>
    <row r="3284" spans="1:22" x14ac:dyDescent="0.25">
      <c r="A3284" s="26">
        <v>3209</v>
      </c>
      <c r="B3284" s="96" t="s">
        <v>3172</v>
      </c>
      <c r="C3284">
        <v>83692105</v>
      </c>
      <c r="D3284" t="s">
        <v>1980</v>
      </c>
      <c r="E3284">
        <v>5487.3000736473196</v>
      </c>
      <c r="F3284">
        <f t="shared" si="381"/>
        <v>3.41037916323637</v>
      </c>
      <c r="G3284" s="27">
        <v>105</v>
      </c>
      <c r="H3284">
        <f t="shared" si="382"/>
        <v>1.4318235931366351E-4</v>
      </c>
      <c r="I3284">
        <f t="shared" si="383"/>
        <v>4.8830613474634102E-4</v>
      </c>
      <c r="J3284" s="99">
        <v>4.6505346166318196E-6</v>
      </c>
      <c r="K3284" s="98">
        <v>3283</v>
      </c>
      <c r="L3284">
        <f t="shared" si="384"/>
        <v>25959.729040423113</v>
      </c>
      <c r="M3284">
        <f t="shared" si="385"/>
        <v>3.3037111160201776E-2</v>
      </c>
      <c r="N3284" t="e">
        <f t="shared" si="386"/>
        <v>#N/A</v>
      </c>
      <c r="O3284" t="str">
        <f t="shared" si="387"/>
        <v>NA</v>
      </c>
      <c r="P3284" t="e">
        <v>#N/A</v>
      </c>
      <c r="Q3284">
        <v>3.3037111160201776E-2</v>
      </c>
      <c r="R3284" t="str" cm="1">
        <f t="array" ref="R3284">INDEX($U$2:$U$6,ROUNDUP(K3284/$T$2,0))</f>
        <v>Bottom 20%</v>
      </c>
      <c r="V3284">
        <v>0</v>
      </c>
    </row>
    <row r="3285" spans="1:22" x14ac:dyDescent="0.25">
      <c r="A3285" s="26">
        <v>10084</v>
      </c>
      <c r="B3285" s="96" t="s">
        <v>5446</v>
      </c>
      <c r="C3285">
        <v>42011106</v>
      </c>
      <c r="D3285" t="s">
        <v>3035</v>
      </c>
      <c r="E3285">
        <v>169.04361411685099</v>
      </c>
      <c r="F3285">
        <f t="shared" si="381"/>
        <v>0.10506128907200185</v>
      </c>
      <c r="G3285" s="27">
        <v>4</v>
      </c>
      <c r="H3285">
        <f t="shared" si="382"/>
        <v>1.7615386700466274E-4</v>
      </c>
      <c r="I3285">
        <f t="shared" si="383"/>
        <v>1.8506952342527841E-5</v>
      </c>
      <c r="J3285" s="99">
        <v>4.6267380856319604E-6</v>
      </c>
      <c r="K3285" s="98">
        <v>3284</v>
      </c>
      <c r="L3285">
        <f t="shared" si="384"/>
        <v>25959.834101712186</v>
      </c>
      <c r="M3285">
        <f t="shared" si="385"/>
        <v>3.3018604207859251E-2</v>
      </c>
      <c r="N3285" t="e">
        <f t="shared" si="386"/>
        <v>#N/A</v>
      </c>
      <c r="O3285" t="str">
        <f t="shared" si="387"/>
        <v>NA</v>
      </c>
      <c r="P3285" t="e">
        <v>#N/A</v>
      </c>
      <c r="Q3285" t="e">
        <v>#N/A</v>
      </c>
      <c r="R3285" t="str" cm="1">
        <f t="array" ref="R3285">INDEX($U$2:$U$6,ROUNDUP(K3285/$T$2,0))</f>
        <v>Bottom 20%</v>
      </c>
      <c r="V3285">
        <v>0</v>
      </c>
    </row>
    <row r="3286" spans="1:22" x14ac:dyDescent="0.25">
      <c r="A3286" s="26">
        <v>8574</v>
      </c>
      <c r="B3286" s="96" t="s">
        <v>5447</v>
      </c>
      <c r="C3286">
        <v>43081101</v>
      </c>
      <c r="D3286" t="s">
        <v>1863</v>
      </c>
      <c r="E3286">
        <v>3032.2864879500598</v>
      </c>
      <c r="F3286">
        <f t="shared" si="381"/>
        <v>1.8845783020199254</v>
      </c>
      <c r="G3286" s="27">
        <v>30</v>
      </c>
      <c r="H3286">
        <f t="shared" si="382"/>
        <v>7.3581881514339509E-5</v>
      </c>
      <c r="I3286">
        <f t="shared" si="383"/>
        <v>1.386708173237253E-4</v>
      </c>
      <c r="J3286" s="99">
        <v>4.6223605774575101E-6</v>
      </c>
      <c r="K3286" s="98">
        <v>3285</v>
      </c>
      <c r="L3286">
        <f t="shared" si="384"/>
        <v>25961.718680014204</v>
      </c>
      <c r="M3286">
        <f t="shared" si="385"/>
        <v>3.2879933390535528E-2</v>
      </c>
      <c r="N3286" t="e">
        <f t="shared" si="386"/>
        <v>#N/A</v>
      </c>
      <c r="O3286" t="str">
        <f t="shared" si="387"/>
        <v>NA</v>
      </c>
      <c r="P3286" t="e">
        <v>#N/A</v>
      </c>
      <c r="Q3286" t="e">
        <v>#N/A</v>
      </c>
      <c r="R3286" t="str" cm="1">
        <f t="array" ref="R3286">INDEX($U$2:$U$6,ROUNDUP(K3286/$T$2,0))</f>
        <v>Bottom 20%</v>
      </c>
      <c r="V3286">
        <v>0</v>
      </c>
    </row>
    <row r="3287" spans="1:22" x14ac:dyDescent="0.25">
      <c r="A3287" s="26">
        <v>9375</v>
      </c>
      <c r="B3287" s="96" t="s">
        <v>3387</v>
      </c>
      <c r="C3287">
        <v>102812101</v>
      </c>
      <c r="D3287" t="s">
        <v>1173</v>
      </c>
      <c r="E3287">
        <v>1069.2533497187601</v>
      </c>
      <c r="F3287">
        <f t="shared" si="381"/>
        <v>0.664545276394506</v>
      </c>
      <c r="G3287" s="27">
        <v>12</v>
      </c>
      <c r="H3287">
        <f t="shared" si="382"/>
        <v>8.3384843883104116E-5</v>
      </c>
      <c r="I3287">
        <f t="shared" si="383"/>
        <v>5.5413004125410157E-5</v>
      </c>
      <c r="J3287" s="99">
        <v>4.6177503437841798E-6</v>
      </c>
      <c r="K3287" s="98">
        <v>3286</v>
      </c>
      <c r="L3287">
        <f t="shared" si="384"/>
        <v>25962.3832252906</v>
      </c>
      <c r="M3287">
        <f t="shared" si="385"/>
        <v>3.2824520386410115E-2</v>
      </c>
      <c r="N3287" t="e">
        <f t="shared" si="386"/>
        <v>#N/A</v>
      </c>
      <c r="O3287" t="str">
        <f t="shared" si="387"/>
        <v>NA</v>
      </c>
      <c r="P3287" t="e">
        <v>#N/A</v>
      </c>
      <c r="Q3287" t="e">
        <v>#N/A</v>
      </c>
      <c r="R3287" t="str" cm="1">
        <f t="array" ref="R3287">INDEX($U$2:$U$6,ROUNDUP(K3287/$T$2,0))</f>
        <v>Bottom 20%</v>
      </c>
      <c r="V3287">
        <v>0</v>
      </c>
    </row>
    <row r="3288" spans="1:22" x14ac:dyDescent="0.25">
      <c r="A3288" s="26">
        <v>10457</v>
      </c>
      <c r="B3288" s="96" t="s">
        <v>5448</v>
      </c>
      <c r="C3288">
        <v>42031124</v>
      </c>
      <c r="D3288" t="s">
        <v>562</v>
      </c>
      <c r="E3288">
        <v>210.617232935462</v>
      </c>
      <c r="F3288">
        <f t="shared" si="381"/>
        <v>0.13089946111588688</v>
      </c>
      <c r="G3288" s="27">
        <v>3</v>
      </c>
      <c r="H3288">
        <f t="shared" si="382"/>
        <v>1.0576285317572837E-4</v>
      </c>
      <c r="I3288">
        <f t="shared" si="383"/>
        <v>1.3844300486781509E-5</v>
      </c>
      <c r="J3288" s="99">
        <v>4.6147668289271697E-6</v>
      </c>
      <c r="K3288" s="98">
        <v>3287</v>
      </c>
      <c r="L3288">
        <f t="shared" si="384"/>
        <v>25962.514124751717</v>
      </c>
      <c r="M3288">
        <f t="shared" si="385"/>
        <v>3.2810676085923335E-2</v>
      </c>
      <c r="N3288" t="e">
        <f t="shared" si="386"/>
        <v>#N/A</v>
      </c>
      <c r="O3288" t="str">
        <f t="shared" si="387"/>
        <v>NA</v>
      </c>
      <c r="P3288" t="e">
        <v>#N/A</v>
      </c>
      <c r="Q3288" t="e">
        <v>#N/A</v>
      </c>
      <c r="R3288" t="str" cm="1">
        <f t="array" ref="R3288">INDEX($U$2:$U$6,ROUNDUP(K3288/$T$2,0))</f>
        <v>Bottom 20%</v>
      </c>
      <c r="V3288">
        <v>0</v>
      </c>
    </row>
    <row r="3289" spans="1:22" x14ac:dyDescent="0.25">
      <c r="A3289" s="26">
        <v>9137</v>
      </c>
      <c r="B3289" s="96" t="s">
        <v>5449</v>
      </c>
      <c r="C3289">
        <v>12061103</v>
      </c>
      <c r="D3289" t="s">
        <v>3267</v>
      </c>
      <c r="E3289">
        <v>249.663665394605</v>
      </c>
      <c r="F3289">
        <f t="shared" si="381"/>
        <v>0.15516697662809509</v>
      </c>
      <c r="G3289" s="27">
        <v>4</v>
      </c>
      <c r="H3289">
        <f t="shared" si="382"/>
        <v>1.1886190571870874E-4</v>
      </c>
      <c r="I3289">
        <f t="shared" si="383"/>
        <v>1.8443442546625721E-5</v>
      </c>
      <c r="J3289" s="99">
        <v>4.6108606366564303E-6</v>
      </c>
      <c r="K3289" s="98">
        <v>3288</v>
      </c>
      <c r="L3289">
        <f t="shared" si="384"/>
        <v>25962.669291728344</v>
      </c>
      <c r="M3289">
        <f t="shared" si="385"/>
        <v>3.2792232643376711E-2</v>
      </c>
      <c r="N3289" t="e">
        <f t="shared" si="386"/>
        <v>#N/A</v>
      </c>
      <c r="O3289" t="str">
        <f t="shared" si="387"/>
        <v>NA</v>
      </c>
      <c r="P3289" t="e">
        <v>#N/A</v>
      </c>
      <c r="Q3289" t="e">
        <v>#N/A</v>
      </c>
      <c r="R3289" t="str" cm="1">
        <f t="array" ref="R3289">INDEX($U$2:$U$6,ROUNDUP(K3289/$T$2,0))</f>
        <v>Bottom 20%</v>
      </c>
      <c r="V3289">
        <v>0</v>
      </c>
    </row>
    <row r="3290" spans="1:22" x14ac:dyDescent="0.25">
      <c r="A3290" s="26">
        <v>10199</v>
      </c>
      <c r="B3290" s="96" t="s">
        <v>5450</v>
      </c>
      <c r="C3290">
        <v>163692102</v>
      </c>
      <c r="D3290" t="s">
        <v>1324</v>
      </c>
      <c r="E3290">
        <v>87.147480517098899</v>
      </c>
      <c r="F3290">
        <f t="shared" si="381"/>
        <v>5.4162511197699749E-2</v>
      </c>
      <c r="G3290" s="27">
        <v>2</v>
      </c>
      <c r="H3290">
        <f t="shared" si="382"/>
        <v>1.6931051023145208E-4</v>
      </c>
      <c r="I3290">
        <f t="shared" si="383"/>
        <v>9.1702824062992805E-6</v>
      </c>
      <c r="J3290" s="99">
        <v>4.5851412031496402E-6</v>
      </c>
      <c r="K3290" s="98">
        <v>3289</v>
      </c>
      <c r="L3290">
        <f t="shared" si="384"/>
        <v>25962.723454239542</v>
      </c>
      <c r="M3290">
        <f t="shared" si="385"/>
        <v>3.2783062360970408E-2</v>
      </c>
      <c r="N3290" t="e">
        <f t="shared" si="386"/>
        <v>#N/A</v>
      </c>
      <c r="O3290" t="str">
        <f t="shared" si="387"/>
        <v>NA</v>
      </c>
      <c r="P3290" t="e">
        <v>#N/A</v>
      </c>
      <c r="Q3290" t="e">
        <v>#N/A</v>
      </c>
      <c r="R3290" t="str" cm="1">
        <f t="array" ref="R3290">INDEX($U$2:$U$6,ROUNDUP(K3290/$T$2,0))</f>
        <v>Bottom 20%</v>
      </c>
      <c r="V3290">
        <v>0</v>
      </c>
    </row>
    <row r="3291" spans="1:22" x14ac:dyDescent="0.25">
      <c r="A3291" s="26">
        <v>7887</v>
      </c>
      <c r="B3291" s="96" t="s">
        <v>5451</v>
      </c>
      <c r="C3291">
        <v>102551101</v>
      </c>
      <c r="D3291" t="s">
        <v>2257</v>
      </c>
      <c r="E3291">
        <v>340.310826777584</v>
      </c>
      <c r="F3291">
        <f t="shared" si="381"/>
        <v>0.21150455362186699</v>
      </c>
      <c r="G3291" s="27">
        <v>5</v>
      </c>
      <c r="H3291">
        <f t="shared" si="382"/>
        <v>1.0761871558707615E-4</v>
      </c>
      <c r="I3291">
        <f t="shared" si="383"/>
        <v>2.27618484016032E-5</v>
      </c>
      <c r="J3291" s="99">
        <v>4.55236968032064E-6</v>
      </c>
      <c r="K3291" s="98">
        <v>3290</v>
      </c>
      <c r="L3291">
        <f t="shared" si="384"/>
        <v>25962.934958793165</v>
      </c>
      <c r="M3291">
        <f t="shared" si="385"/>
        <v>3.2760300512568806E-2</v>
      </c>
      <c r="N3291" t="e">
        <f t="shared" si="386"/>
        <v>#N/A</v>
      </c>
      <c r="O3291" t="str">
        <f t="shared" si="387"/>
        <v>NA</v>
      </c>
      <c r="P3291" t="e">
        <v>#N/A</v>
      </c>
      <c r="Q3291" t="e">
        <v>#N/A</v>
      </c>
      <c r="R3291" t="str" cm="1">
        <f t="array" ref="R3291">INDEX($U$2:$U$6,ROUNDUP(K3291/$T$2,0))</f>
        <v>Bottom 20%</v>
      </c>
      <c r="V3291">
        <v>0</v>
      </c>
    </row>
    <row r="3292" spans="1:22" x14ac:dyDescent="0.25">
      <c r="A3292" s="26">
        <v>5305</v>
      </c>
      <c r="B3292" s="96" t="s">
        <v>5452</v>
      </c>
      <c r="C3292">
        <v>42011105</v>
      </c>
      <c r="D3292" t="s">
        <v>3293</v>
      </c>
      <c r="E3292">
        <v>0</v>
      </c>
      <c r="F3292">
        <f t="shared" si="381"/>
        <v>0</v>
      </c>
      <c r="G3292" s="27">
        <v>124</v>
      </c>
      <c r="H3292" t="e">
        <f t="shared" si="382"/>
        <v>#DIV/0!</v>
      </c>
      <c r="I3292">
        <f t="shared" si="383"/>
        <v>5.6425156714651268E-4</v>
      </c>
      <c r="J3292" s="99">
        <v>4.55041586408478E-6</v>
      </c>
      <c r="K3292" s="98">
        <v>3291</v>
      </c>
      <c r="L3292">
        <f t="shared" si="384"/>
        <v>25962.934958793165</v>
      </c>
      <c r="M3292">
        <f t="shared" si="385"/>
        <v>3.2196048945422294E-2</v>
      </c>
      <c r="N3292" t="e">
        <f t="shared" si="386"/>
        <v>#N/A</v>
      </c>
      <c r="O3292" t="str">
        <f t="shared" si="387"/>
        <v>NA</v>
      </c>
      <c r="P3292" t="e">
        <v>#N/A</v>
      </c>
      <c r="Q3292" t="e">
        <v>#N/A</v>
      </c>
      <c r="R3292" t="str" cm="1">
        <f t="array" ref="R3292">INDEX($U$2:$U$6,ROUNDUP(K3292/$T$2,0))</f>
        <v>Bottom 20%</v>
      </c>
      <c r="V3292">
        <v>0</v>
      </c>
    </row>
    <row r="3293" spans="1:22" x14ac:dyDescent="0.25">
      <c r="A3293" s="26">
        <v>8451</v>
      </c>
      <c r="B3293" s="96" t="s">
        <v>3110</v>
      </c>
      <c r="C3293">
        <v>42841112</v>
      </c>
      <c r="D3293" t="s">
        <v>866</v>
      </c>
      <c r="E3293">
        <v>2267.6220333218698</v>
      </c>
      <c r="F3293">
        <f t="shared" si="381"/>
        <v>1.4093362543951957</v>
      </c>
      <c r="G3293" s="27">
        <v>16</v>
      </c>
      <c r="H3293">
        <f t="shared" si="382"/>
        <v>5.1632509969835271E-5</v>
      </c>
      <c r="I3293">
        <f t="shared" si="383"/>
        <v>7.2767568205910237E-5</v>
      </c>
      <c r="J3293" s="99">
        <v>4.5479730128693898E-6</v>
      </c>
      <c r="K3293" s="98">
        <v>3292</v>
      </c>
      <c r="L3293">
        <f t="shared" si="384"/>
        <v>25964.344295047558</v>
      </c>
      <c r="M3293">
        <f t="shared" si="385"/>
        <v>3.2123281377216387E-2</v>
      </c>
      <c r="N3293" t="e">
        <f t="shared" si="386"/>
        <v>#N/A</v>
      </c>
      <c r="O3293" t="str">
        <f t="shared" si="387"/>
        <v>NA</v>
      </c>
      <c r="P3293" t="e">
        <v>#N/A</v>
      </c>
      <c r="Q3293" t="e">
        <v>#N/A</v>
      </c>
      <c r="R3293" t="str" cm="1">
        <f t="array" ref="R3293">INDEX($U$2:$U$6,ROUNDUP(K3293/$T$2,0))</f>
        <v>Bottom 20%</v>
      </c>
      <c r="V3293">
        <v>0</v>
      </c>
    </row>
    <row r="3294" spans="1:22" x14ac:dyDescent="0.25">
      <c r="A3294" s="26">
        <v>2628</v>
      </c>
      <c r="B3294" s="96" t="s">
        <v>5453</v>
      </c>
      <c r="C3294">
        <v>102551101</v>
      </c>
      <c r="D3294" t="s">
        <v>2257</v>
      </c>
      <c r="E3294">
        <v>2672.10502792742</v>
      </c>
      <c r="F3294">
        <f t="shared" si="381"/>
        <v>1.6607240695633436</v>
      </c>
      <c r="G3294" s="27">
        <v>41</v>
      </c>
      <c r="H3294">
        <f t="shared" si="382"/>
        <v>1.1222744933356661E-4</v>
      </c>
      <c r="I3294">
        <f t="shared" si="383"/>
        <v>1.8637882637395468E-4</v>
      </c>
      <c r="J3294" s="99">
        <v>4.5458250335110898E-6</v>
      </c>
      <c r="K3294" s="98">
        <v>3293</v>
      </c>
      <c r="L3294">
        <f t="shared" si="384"/>
        <v>25966.005019117121</v>
      </c>
      <c r="M3294">
        <f t="shared" si="385"/>
        <v>3.193690255084243E-2</v>
      </c>
      <c r="N3294" t="e">
        <f t="shared" si="386"/>
        <v>#N/A</v>
      </c>
      <c r="O3294" t="str">
        <f t="shared" si="387"/>
        <v>NA</v>
      </c>
      <c r="P3294" t="e">
        <v>#N/A</v>
      </c>
      <c r="Q3294" t="e">
        <v>#N/A</v>
      </c>
      <c r="R3294" t="str" cm="1">
        <f t="array" ref="R3294">INDEX($U$2:$U$6,ROUNDUP(K3294/$T$2,0))</f>
        <v>Bottom 20%</v>
      </c>
      <c r="V3294">
        <v>0</v>
      </c>
    </row>
    <row r="3295" spans="1:22" x14ac:dyDescent="0.25">
      <c r="A3295" s="26">
        <v>8531</v>
      </c>
      <c r="B3295" s="96" t="s">
        <v>5454</v>
      </c>
      <c r="C3295">
        <v>14341106</v>
      </c>
      <c r="D3295" t="s">
        <v>2115</v>
      </c>
      <c r="E3295">
        <v>1324.4477903301499</v>
      </c>
      <c r="F3295">
        <f t="shared" si="381"/>
        <v>0.82314965216292724</v>
      </c>
      <c r="G3295" s="27">
        <v>14</v>
      </c>
      <c r="H3295">
        <f t="shared" si="382"/>
        <v>7.7155876069822266E-5</v>
      </c>
      <c r="I3295">
        <f t="shared" si="383"/>
        <v>6.351083254920012E-5</v>
      </c>
      <c r="J3295" s="99">
        <v>4.5364880392285803E-6</v>
      </c>
      <c r="K3295" s="98">
        <v>3294</v>
      </c>
      <c r="L3295">
        <f t="shared" si="384"/>
        <v>25966.828168769283</v>
      </c>
      <c r="M3295">
        <f t="shared" si="385"/>
        <v>3.1873391718293231E-2</v>
      </c>
      <c r="N3295" t="e">
        <f t="shared" si="386"/>
        <v>#N/A</v>
      </c>
      <c r="O3295" t="str">
        <f t="shared" si="387"/>
        <v>NA</v>
      </c>
      <c r="P3295" t="e">
        <v>#N/A</v>
      </c>
      <c r="Q3295" t="e">
        <v>#N/A</v>
      </c>
      <c r="R3295" t="str" cm="1">
        <f t="array" ref="R3295">INDEX($U$2:$U$6,ROUNDUP(K3295/$T$2,0))</f>
        <v>Bottom 20%</v>
      </c>
      <c r="V3295">
        <v>0</v>
      </c>
    </row>
    <row r="3296" spans="1:22" x14ac:dyDescent="0.25">
      <c r="A3296" s="26">
        <v>6262</v>
      </c>
      <c r="B3296" s="96" t="s">
        <v>3335</v>
      </c>
      <c r="C3296">
        <v>43361104</v>
      </c>
      <c r="D3296" t="s">
        <v>1880</v>
      </c>
      <c r="E3296">
        <v>9974.9979509738696</v>
      </c>
      <c r="F3296">
        <f t="shared" si="381"/>
        <v>6.1995015232901611</v>
      </c>
      <c r="G3296" s="27">
        <v>74</v>
      </c>
      <c r="H3296">
        <f t="shared" si="382"/>
        <v>5.4090048375709172E-5</v>
      </c>
      <c r="I3296">
        <f t="shared" si="383"/>
        <v>3.353313373000475E-4</v>
      </c>
      <c r="J3296" s="99">
        <v>4.5315045581087501E-6</v>
      </c>
      <c r="K3296" s="98">
        <v>3295</v>
      </c>
      <c r="L3296">
        <f t="shared" si="384"/>
        <v>25973.027670292573</v>
      </c>
      <c r="M3296">
        <f t="shared" si="385"/>
        <v>3.1538060380993181E-2</v>
      </c>
      <c r="N3296" t="e">
        <f t="shared" si="386"/>
        <v>#N/A</v>
      </c>
      <c r="O3296" t="str">
        <f t="shared" si="387"/>
        <v>NA</v>
      </c>
      <c r="P3296" t="e">
        <v>#N/A</v>
      </c>
      <c r="Q3296" t="e">
        <v>#N/A</v>
      </c>
      <c r="R3296" t="str" cm="1">
        <f t="array" ref="R3296">INDEX($U$2:$U$6,ROUNDUP(K3296/$T$2,0))</f>
        <v>Bottom 20%</v>
      </c>
      <c r="V3296">
        <v>0</v>
      </c>
    </row>
    <row r="3297" spans="1:22" x14ac:dyDescent="0.25">
      <c r="A3297" s="26">
        <v>3513</v>
      </c>
      <c r="B3297" s="96" t="s">
        <v>3938</v>
      </c>
      <c r="C3297">
        <v>12690401</v>
      </c>
      <c r="D3297" t="s">
        <v>3424</v>
      </c>
      <c r="E3297">
        <v>325.39920219195102</v>
      </c>
      <c r="F3297">
        <f t="shared" si="381"/>
        <v>0.20223691870226912</v>
      </c>
      <c r="G3297" s="27">
        <v>19</v>
      </c>
      <c r="H3297">
        <f t="shared" si="382"/>
        <v>4.2370672052529908E-4</v>
      </c>
      <c r="I3297">
        <f t="shared" si="383"/>
        <v>8.5689141592479968E-5</v>
      </c>
      <c r="J3297" s="99">
        <v>4.5099548206568402E-6</v>
      </c>
      <c r="K3297" s="98">
        <v>3296</v>
      </c>
      <c r="L3297">
        <f t="shared" si="384"/>
        <v>25973.229907211276</v>
      </c>
      <c r="M3297">
        <f t="shared" si="385"/>
        <v>3.14523712394007E-2</v>
      </c>
      <c r="N3297" t="e">
        <f t="shared" si="386"/>
        <v>#N/A</v>
      </c>
      <c r="O3297" t="str">
        <f t="shared" si="387"/>
        <v>NA</v>
      </c>
      <c r="P3297" t="e">
        <v>#N/A</v>
      </c>
      <c r="Q3297" t="e">
        <v>#N/A</v>
      </c>
      <c r="R3297" t="str" cm="1">
        <f t="array" ref="R3297">INDEX($U$2:$U$6,ROUNDUP(K3297/$T$2,0))</f>
        <v>Bottom 20%</v>
      </c>
      <c r="V3297">
        <v>0</v>
      </c>
    </row>
    <row r="3298" spans="1:22" x14ac:dyDescent="0.25">
      <c r="A3298" s="26">
        <v>5570</v>
      </c>
      <c r="B3298" s="96" t="s">
        <v>3491</v>
      </c>
      <c r="C3298">
        <v>24181104</v>
      </c>
      <c r="D3298" t="s">
        <v>3333</v>
      </c>
      <c r="E3298">
        <v>3407.8974376245401</v>
      </c>
      <c r="F3298">
        <f t="shared" si="381"/>
        <v>2.1180220246268116</v>
      </c>
      <c r="G3298" s="27">
        <v>35</v>
      </c>
      <c r="H3298">
        <f t="shared" si="382"/>
        <v>7.4500311808704217E-5</v>
      </c>
      <c r="I3298">
        <f t="shared" si="383"/>
        <v>1.5779330125240045E-4</v>
      </c>
      <c r="J3298" s="99">
        <v>4.5083800357828698E-6</v>
      </c>
      <c r="K3298" s="98">
        <v>3297</v>
      </c>
      <c r="L3298">
        <f t="shared" si="384"/>
        <v>25975.347929235904</v>
      </c>
      <c r="M3298">
        <f t="shared" si="385"/>
        <v>3.1294577938148299E-2</v>
      </c>
      <c r="N3298" t="e">
        <f t="shared" si="386"/>
        <v>#N/A</v>
      </c>
      <c r="O3298" t="str">
        <f t="shared" si="387"/>
        <v>NA</v>
      </c>
      <c r="P3298" t="e">
        <v>#N/A</v>
      </c>
      <c r="Q3298" t="e">
        <v>#N/A</v>
      </c>
      <c r="R3298" t="str" cm="1">
        <f t="array" ref="R3298">INDEX($U$2:$U$6,ROUNDUP(K3298/$T$2,0))</f>
        <v>Bottom 20%</v>
      </c>
      <c r="V3298">
        <v>0</v>
      </c>
    </row>
    <row r="3299" spans="1:22" x14ac:dyDescent="0.25">
      <c r="A3299" s="26">
        <v>5867</v>
      </c>
      <c r="B3299" s="96" t="s">
        <v>5455</v>
      </c>
      <c r="C3299">
        <v>13700401</v>
      </c>
      <c r="D3299" t="s">
        <v>3489</v>
      </c>
      <c r="E3299">
        <v>1403.5727784655401</v>
      </c>
      <c r="F3299">
        <f t="shared" si="381"/>
        <v>0.87232615193632079</v>
      </c>
      <c r="G3299" s="27">
        <v>15</v>
      </c>
      <c r="H3299">
        <f t="shared" si="382"/>
        <v>7.6995841234506958E-5</v>
      </c>
      <c r="I3299">
        <f t="shared" si="383"/>
        <v>6.7165485899197354E-5</v>
      </c>
      <c r="J3299" s="99">
        <v>4.4776990599464903E-6</v>
      </c>
      <c r="K3299" s="98">
        <v>3298</v>
      </c>
      <c r="L3299">
        <f t="shared" si="384"/>
        <v>25976.220255387841</v>
      </c>
      <c r="M3299">
        <f t="shared" si="385"/>
        <v>3.1227412452249102E-2</v>
      </c>
      <c r="N3299" t="e">
        <f t="shared" si="386"/>
        <v>#N/A</v>
      </c>
      <c r="O3299" t="str">
        <f t="shared" si="387"/>
        <v>NA</v>
      </c>
      <c r="P3299" t="e">
        <v>#N/A</v>
      </c>
      <c r="Q3299" t="e">
        <v>#N/A</v>
      </c>
      <c r="R3299" t="str" cm="1">
        <f t="array" ref="R3299">INDEX($U$2:$U$6,ROUNDUP(K3299/$T$2,0))</f>
        <v>Bottom 20%</v>
      </c>
      <c r="V3299">
        <v>0</v>
      </c>
    </row>
    <row r="3300" spans="1:22" x14ac:dyDescent="0.25">
      <c r="A3300" s="26">
        <v>1380</v>
      </c>
      <c r="B3300" s="96" t="s">
        <v>3366</v>
      </c>
      <c r="C3300">
        <v>192431108</v>
      </c>
      <c r="D3300" t="s">
        <v>3180</v>
      </c>
      <c r="E3300">
        <v>72.799958225212507</v>
      </c>
      <c r="F3300">
        <f t="shared" si="381"/>
        <v>4.5245468132512436E-2</v>
      </c>
      <c r="G3300" s="27">
        <v>85</v>
      </c>
      <c r="H3300">
        <f t="shared" si="382"/>
        <v>8.3758035182516111E-3</v>
      </c>
      <c r="I3300">
        <f t="shared" si="383"/>
        <v>3.7896715116923882E-4</v>
      </c>
      <c r="J3300" s="99">
        <v>4.4584370725792801E-6</v>
      </c>
      <c r="K3300" s="98">
        <v>3299</v>
      </c>
      <c r="L3300">
        <f t="shared" si="384"/>
        <v>25976.265500855974</v>
      </c>
      <c r="M3300">
        <f t="shared" si="385"/>
        <v>3.0848445301079865E-2</v>
      </c>
      <c r="N3300" t="e">
        <f t="shared" si="386"/>
        <v>#N/A</v>
      </c>
      <c r="O3300" t="str">
        <f t="shared" si="387"/>
        <v>NA</v>
      </c>
      <c r="P3300" t="e">
        <v>#N/A</v>
      </c>
      <c r="Q3300" t="e">
        <v>#N/A</v>
      </c>
      <c r="R3300" t="str" cm="1">
        <f t="array" ref="R3300">INDEX($U$2:$U$6,ROUNDUP(K3300/$T$2,0))</f>
        <v>Bottom 20%</v>
      </c>
      <c r="V3300">
        <v>0</v>
      </c>
    </row>
    <row r="3301" spans="1:22" x14ac:dyDescent="0.25">
      <c r="A3301" s="26">
        <v>7856</v>
      </c>
      <c r="B3301" s="96" t="s">
        <v>5456</v>
      </c>
      <c r="C3301">
        <v>42761102</v>
      </c>
      <c r="D3301" t="s">
        <v>1288</v>
      </c>
      <c r="E3301">
        <v>3594.4278887854698</v>
      </c>
      <c r="F3301">
        <f t="shared" si="381"/>
        <v>2.2339514535646177</v>
      </c>
      <c r="G3301" s="27">
        <v>73</v>
      </c>
      <c r="H3301">
        <f t="shared" si="382"/>
        <v>1.455232469786795E-4</v>
      </c>
      <c r="I3301">
        <f t="shared" si="383"/>
        <v>3.250918691154639E-4</v>
      </c>
      <c r="J3301" s="99">
        <v>4.4533132755543002E-6</v>
      </c>
      <c r="K3301" s="98">
        <v>3300</v>
      </c>
      <c r="L3301">
        <f t="shared" si="384"/>
        <v>25978.499452309537</v>
      </c>
      <c r="M3301">
        <f t="shared" si="385"/>
        <v>3.0523353431964401E-2</v>
      </c>
      <c r="N3301" t="e">
        <f t="shared" si="386"/>
        <v>#N/A</v>
      </c>
      <c r="O3301" t="str">
        <f t="shared" si="387"/>
        <v>NA</v>
      </c>
      <c r="P3301" t="e">
        <v>#N/A</v>
      </c>
      <c r="Q3301" t="e">
        <v>#N/A</v>
      </c>
      <c r="R3301" t="str" cm="1">
        <f t="array" ref="R3301">INDEX($U$2:$U$6,ROUNDUP(K3301/$T$2,0))</f>
        <v>Bottom 20%</v>
      </c>
      <c r="V3301">
        <v>0</v>
      </c>
    </row>
    <row r="3302" spans="1:22" x14ac:dyDescent="0.25">
      <c r="A3302" s="26">
        <v>7134</v>
      </c>
      <c r="B3302" s="96" t="s">
        <v>5457</v>
      </c>
      <c r="C3302">
        <v>182222103</v>
      </c>
      <c r="D3302" t="s">
        <v>3336</v>
      </c>
      <c r="E3302">
        <v>2952.18930266087</v>
      </c>
      <c r="F3302">
        <f t="shared" si="381"/>
        <v>1.8347975777879864</v>
      </c>
      <c r="G3302" s="27">
        <v>34</v>
      </c>
      <c r="H3302">
        <f t="shared" si="382"/>
        <v>8.1675399215152939E-5</v>
      </c>
      <c r="I3302">
        <f t="shared" si="383"/>
        <v>1.498578246448294E-4</v>
      </c>
      <c r="J3302" s="99">
        <v>4.4075830777891004E-6</v>
      </c>
      <c r="K3302" s="98">
        <v>3301</v>
      </c>
      <c r="L3302">
        <f t="shared" si="384"/>
        <v>25980.334249887324</v>
      </c>
      <c r="M3302">
        <f t="shared" si="385"/>
        <v>3.0373495607319573E-2</v>
      </c>
      <c r="N3302" t="e">
        <f t="shared" si="386"/>
        <v>#N/A</v>
      </c>
      <c r="O3302" t="str">
        <f t="shared" si="387"/>
        <v>NA</v>
      </c>
      <c r="P3302" t="e">
        <v>#N/A</v>
      </c>
      <c r="Q3302" t="e">
        <v>#N/A</v>
      </c>
      <c r="R3302" t="str" cm="1">
        <f t="array" ref="R3302">INDEX($U$2:$U$6,ROUNDUP(K3302/$T$2,0))</f>
        <v>Bottom 20%</v>
      </c>
      <c r="V3302">
        <v>0</v>
      </c>
    </row>
    <row r="3303" spans="1:22" x14ac:dyDescent="0.25">
      <c r="A3303" s="26">
        <v>3773</v>
      </c>
      <c r="B3303" s="96" t="s">
        <v>5458</v>
      </c>
      <c r="C3303">
        <v>43321104</v>
      </c>
      <c r="D3303" t="s">
        <v>2412</v>
      </c>
      <c r="E3303">
        <v>901.43318802735996</v>
      </c>
      <c r="F3303">
        <f t="shared" si="381"/>
        <v>0.56024436794739585</v>
      </c>
      <c r="G3303" s="27">
        <v>34</v>
      </c>
      <c r="H3303">
        <f t="shared" si="382"/>
        <v>2.6658842307754132E-4</v>
      </c>
      <c r="I3303">
        <f t="shared" si="383"/>
        <v>1.4935466258917009E-4</v>
      </c>
      <c r="J3303" s="99">
        <v>4.3927841937991199E-6</v>
      </c>
      <c r="K3303" s="98">
        <v>3302</v>
      </c>
      <c r="L3303">
        <f t="shared" si="384"/>
        <v>25980.894494255273</v>
      </c>
      <c r="M3303">
        <f t="shared" si="385"/>
        <v>3.0224140944730405E-2</v>
      </c>
      <c r="N3303" t="e">
        <f t="shared" si="386"/>
        <v>#N/A</v>
      </c>
      <c r="O3303" t="str">
        <f t="shared" si="387"/>
        <v>NA</v>
      </c>
      <c r="P3303">
        <v>3.0224140944730405E-2</v>
      </c>
      <c r="Q3303" t="e">
        <v>#N/A</v>
      </c>
      <c r="R3303" t="str" cm="1">
        <f t="array" ref="R3303">INDEX($U$2:$U$6,ROUNDUP(K3303/$T$2,0))</f>
        <v>Bottom 20%</v>
      </c>
      <c r="V3303">
        <v>0</v>
      </c>
    </row>
    <row r="3304" spans="1:22" x14ac:dyDescent="0.25">
      <c r="A3304" s="26">
        <v>7255</v>
      </c>
      <c r="B3304" s="96" t="s">
        <v>5459</v>
      </c>
      <c r="C3304">
        <v>182852203</v>
      </c>
      <c r="D3304" t="s">
        <v>3224</v>
      </c>
      <c r="E3304">
        <v>4727.7308435474897</v>
      </c>
      <c r="F3304">
        <f t="shared" si="381"/>
        <v>2.9383038182395835</v>
      </c>
      <c r="G3304" s="27">
        <v>42</v>
      </c>
      <c r="H3304">
        <f t="shared" si="382"/>
        <v>6.2779447370169179E-5</v>
      </c>
      <c r="I3304">
        <f t="shared" si="383"/>
        <v>1.8446508991473907E-4</v>
      </c>
      <c r="J3304" s="99">
        <v>4.3920259503509299E-6</v>
      </c>
      <c r="K3304" s="98">
        <v>3303</v>
      </c>
      <c r="L3304">
        <f t="shared" si="384"/>
        <v>25983.832798073512</v>
      </c>
      <c r="M3304">
        <f t="shared" si="385"/>
        <v>3.0039675854815664E-2</v>
      </c>
      <c r="N3304" t="e">
        <f t="shared" si="386"/>
        <v>#N/A</v>
      </c>
      <c r="O3304" t="str">
        <f t="shared" si="387"/>
        <v>NA</v>
      </c>
      <c r="P3304" t="e">
        <v>#N/A</v>
      </c>
      <c r="Q3304" t="e">
        <v>#N/A</v>
      </c>
      <c r="R3304" t="str" cm="1">
        <f t="array" ref="R3304">INDEX($U$2:$U$6,ROUNDUP(K3304/$T$2,0))</f>
        <v>Bottom 20%</v>
      </c>
      <c r="V3304">
        <v>0</v>
      </c>
    </row>
    <row r="3305" spans="1:22" x14ac:dyDescent="0.25">
      <c r="A3305" s="26">
        <v>1976</v>
      </c>
      <c r="B3305" s="96" t="s">
        <v>3219</v>
      </c>
      <c r="C3305">
        <v>182371112</v>
      </c>
      <c r="D3305" t="s">
        <v>3046</v>
      </c>
      <c r="E3305">
        <v>13589.215804313701</v>
      </c>
      <c r="F3305">
        <f t="shared" si="381"/>
        <v>8.4457525197723431</v>
      </c>
      <c r="G3305" s="27">
        <v>142</v>
      </c>
      <c r="H3305">
        <f t="shared" si="382"/>
        <v>7.3829857818090921E-5</v>
      </c>
      <c r="I3305">
        <f t="shared" si="383"/>
        <v>6.2354870770157521E-4</v>
      </c>
      <c r="J3305" s="99">
        <v>4.3911880824054596E-6</v>
      </c>
      <c r="K3305" s="98">
        <v>3304</v>
      </c>
      <c r="L3305">
        <f t="shared" si="384"/>
        <v>25992.278550593284</v>
      </c>
      <c r="M3305">
        <f t="shared" si="385"/>
        <v>2.9416127147114089E-2</v>
      </c>
      <c r="N3305" t="e">
        <f t="shared" si="386"/>
        <v>#N/A</v>
      </c>
      <c r="O3305" t="str">
        <f t="shared" si="387"/>
        <v>NA</v>
      </c>
      <c r="P3305" t="e">
        <v>#N/A</v>
      </c>
      <c r="Q3305" t="e">
        <v>#N/A</v>
      </c>
      <c r="R3305" t="str" cm="1">
        <f t="array" ref="R3305">INDEX($U$2:$U$6,ROUNDUP(K3305/$T$2,0))</f>
        <v>Bottom 20%</v>
      </c>
      <c r="V3305">
        <v>0</v>
      </c>
    </row>
    <row r="3306" spans="1:22" x14ac:dyDescent="0.25">
      <c r="A3306" s="26">
        <v>1047</v>
      </c>
      <c r="B3306" s="96" t="s">
        <v>3412</v>
      </c>
      <c r="C3306">
        <v>182381101</v>
      </c>
      <c r="D3306" t="s">
        <v>3330</v>
      </c>
      <c r="E3306">
        <v>184.81976260235399</v>
      </c>
      <c r="F3306">
        <f t="shared" si="381"/>
        <v>0.11486622908785207</v>
      </c>
      <c r="G3306" s="27">
        <v>119</v>
      </c>
      <c r="H3306">
        <f t="shared" si="382"/>
        <v>4.5413540950184411E-3</v>
      </c>
      <c r="I3306">
        <f t="shared" si="383"/>
        <v>5.2164821984744341E-4</v>
      </c>
      <c r="J3306" s="99">
        <v>4.3835984861129701E-6</v>
      </c>
      <c r="K3306" s="98">
        <v>3305</v>
      </c>
      <c r="L3306">
        <f t="shared" si="384"/>
        <v>25992.393416822371</v>
      </c>
      <c r="M3306">
        <f t="shared" si="385"/>
        <v>2.8894478927266647E-2</v>
      </c>
      <c r="N3306" t="e">
        <f t="shared" si="386"/>
        <v>#N/A</v>
      </c>
      <c r="O3306" t="str">
        <f t="shared" si="387"/>
        <v>NA</v>
      </c>
      <c r="P3306" t="e">
        <v>#N/A</v>
      </c>
      <c r="Q3306" t="e">
        <v>#N/A</v>
      </c>
      <c r="R3306" t="str" cm="1">
        <f t="array" ref="R3306">INDEX($U$2:$U$6,ROUNDUP(K3306/$T$2,0))</f>
        <v>Bottom 20%</v>
      </c>
      <c r="V3306">
        <v>0</v>
      </c>
    </row>
    <row r="3307" spans="1:22" x14ac:dyDescent="0.25">
      <c r="A3307" s="26">
        <v>4984</v>
      </c>
      <c r="B3307" s="96" t="s">
        <v>3452</v>
      </c>
      <c r="C3307">
        <v>83252102</v>
      </c>
      <c r="D3307" t="s">
        <v>2984</v>
      </c>
      <c r="E3307">
        <v>1063.4476420451899</v>
      </c>
      <c r="F3307">
        <f t="shared" si="381"/>
        <v>0.66093700562162205</v>
      </c>
      <c r="G3307" s="27">
        <v>52</v>
      </c>
      <c r="H3307">
        <f t="shared" si="382"/>
        <v>3.4407696082819713E-4</v>
      </c>
      <c r="I3307">
        <f t="shared" si="383"/>
        <v>2.2741319619317676E-4</v>
      </c>
      <c r="J3307" s="99">
        <v>4.3733306960226298E-6</v>
      </c>
      <c r="K3307" s="98">
        <v>3306</v>
      </c>
      <c r="L3307">
        <f t="shared" si="384"/>
        <v>25993.054353827993</v>
      </c>
      <c r="M3307">
        <f t="shared" si="385"/>
        <v>2.8667065731073471E-2</v>
      </c>
      <c r="N3307" t="e">
        <f t="shared" si="386"/>
        <v>#N/A</v>
      </c>
      <c r="O3307" t="str">
        <f t="shared" si="387"/>
        <v>NA</v>
      </c>
      <c r="P3307" t="e">
        <v>#N/A</v>
      </c>
      <c r="Q3307" t="e">
        <v>#N/A</v>
      </c>
      <c r="R3307" t="str" cm="1">
        <f t="array" ref="R3307">INDEX($U$2:$U$6,ROUNDUP(K3307/$T$2,0))</f>
        <v>Bottom 20%</v>
      </c>
      <c r="V3307">
        <v>0</v>
      </c>
    </row>
    <row r="3308" spans="1:22" x14ac:dyDescent="0.25">
      <c r="A3308" s="26">
        <v>10216</v>
      </c>
      <c r="B3308" s="96" t="s">
        <v>3160</v>
      </c>
      <c r="C3308">
        <v>42841111</v>
      </c>
      <c r="D3308" t="s">
        <v>1580</v>
      </c>
      <c r="E3308">
        <v>4596.7491497211404</v>
      </c>
      <c r="F3308">
        <f t="shared" si="381"/>
        <v>2.8568981663897701</v>
      </c>
      <c r="G3308" s="27">
        <v>18</v>
      </c>
      <c r="H3308">
        <f t="shared" si="382"/>
        <v>2.7500664827162636E-5</v>
      </c>
      <c r="I3308">
        <f t="shared" si="383"/>
        <v>7.856659891922058E-5</v>
      </c>
      <c r="J3308" s="99">
        <v>4.3648110510678097E-6</v>
      </c>
      <c r="K3308" s="98">
        <v>3307</v>
      </c>
      <c r="L3308">
        <f t="shared" si="384"/>
        <v>25995.911251994381</v>
      </c>
      <c r="M3308">
        <f t="shared" si="385"/>
        <v>2.8588499132154249E-2</v>
      </c>
      <c r="N3308" t="e">
        <f t="shared" si="386"/>
        <v>#N/A</v>
      </c>
      <c r="O3308" t="str">
        <f t="shared" si="387"/>
        <v>NA</v>
      </c>
      <c r="P3308" t="e">
        <v>#N/A</v>
      </c>
      <c r="Q3308" t="e">
        <v>#N/A</v>
      </c>
      <c r="R3308" t="str" cm="1">
        <f t="array" ref="R3308">INDEX($U$2:$U$6,ROUNDUP(K3308/$T$2,0))</f>
        <v>Bottom 20%</v>
      </c>
      <c r="V3308">
        <v>0</v>
      </c>
    </row>
    <row r="3309" spans="1:22" x14ac:dyDescent="0.25">
      <c r="A3309" s="26">
        <v>5466</v>
      </c>
      <c r="B3309" s="96" t="s">
        <v>3306</v>
      </c>
      <c r="C3309">
        <v>163201102</v>
      </c>
      <c r="D3309" t="s">
        <v>450</v>
      </c>
      <c r="E3309">
        <v>5401.7845486593897</v>
      </c>
      <c r="F3309">
        <f t="shared" si="381"/>
        <v>3.357230918992784</v>
      </c>
      <c r="G3309" s="27">
        <v>37</v>
      </c>
      <c r="H3309">
        <f t="shared" si="382"/>
        <v>4.8074679824992017E-5</v>
      </c>
      <c r="I3309">
        <f t="shared" si="383"/>
        <v>1.6139780152914181E-4</v>
      </c>
      <c r="J3309" s="99">
        <v>4.3621027440308599E-6</v>
      </c>
      <c r="K3309" s="98">
        <v>3308</v>
      </c>
      <c r="L3309">
        <f t="shared" si="384"/>
        <v>25999.268482913372</v>
      </c>
      <c r="M3309">
        <f t="shared" si="385"/>
        <v>2.8427101330625107E-2</v>
      </c>
      <c r="N3309" t="e">
        <f t="shared" si="386"/>
        <v>#N/A</v>
      </c>
      <c r="O3309" t="str">
        <f t="shared" si="387"/>
        <v>NA</v>
      </c>
      <c r="P3309" t="e">
        <v>#N/A</v>
      </c>
      <c r="Q3309" t="e">
        <v>#N/A</v>
      </c>
      <c r="R3309" t="str" cm="1">
        <f t="array" ref="R3309">INDEX($U$2:$U$6,ROUNDUP(K3309/$T$2,0))</f>
        <v>Bottom 20%</v>
      </c>
      <c r="V3309">
        <v>0</v>
      </c>
    </row>
    <row r="3310" spans="1:22" x14ac:dyDescent="0.25">
      <c r="A3310" s="26">
        <v>5373</v>
      </c>
      <c r="B3310" s="96" t="s">
        <v>3358</v>
      </c>
      <c r="C3310">
        <v>182852201</v>
      </c>
      <c r="D3310" t="s">
        <v>3068</v>
      </c>
      <c r="E3310">
        <v>2004.0139997488</v>
      </c>
      <c r="F3310">
        <f t="shared" si="381"/>
        <v>1.2455027966120571</v>
      </c>
      <c r="G3310" s="27">
        <v>21</v>
      </c>
      <c r="H3310">
        <f t="shared" si="382"/>
        <v>7.3409536731112085E-5</v>
      </c>
      <c r="I3310">
        <f t="shared" si="383"/>
        <v>9.1431783296595635E-5</v>
      </c>
      <c r="J3310" s="99">
        <v>4.3538944426950302E-6</v>
      </c>
      <c r="K3310" s="98">
        <v>3309</v>
      </c>
      <c r="L3310">
        <f t="shared" si="384"/>
        <v>26000.513985709986</v>
      </c>
      <c r="M3310">
        <f t="shared" si="385"/>
        <v>2.833566954732851E-2</v>
      </c>
      <c r="N3310" t="e">
        <f t="shared" si="386"/>
        <v>#N/A</v>
      </c>
      <c r="O3310" t="str">
        <f t="shared" si="387"/>
        <v>NA</v>
      </c>
      <c r="P3310" t="e">
        <v>#N/A</v>
      </c>
      <c r="Q3310" t="e">
        <v>#N/A</v>
      </c>
      <c r="R3310" t="str" cm="1">
        <f t="array" ref="R3310">INDEX($U$2:$U$6,ROUNDUP(K3310/$T$2,0))</f>
        <v>Bottom 20%</v>
      </c>
      <c r="V3310">
        <v>0</v>
      </c>
    </row>
    <row r="3311" spans="1:22" x14ac:dyDescent="0.25">
      <c r="A3311" s="26">
        <v>3074</v>
      </c>
      <c r="B3311" s="96" t="s">
        <v>5460</v>
      </c>
      <c r="C3311">
        <v>103021101</v>
      </c>
      <c r="D3311" t="s">
        <v>1225</v>
      </c>
      <c r="E3311">
        <v>472.37502146637098</v>
      </c>
      <c r="F3311">
        <f t="shared" si="381"/>
        <v>0.2935829841307464</v>
      </c>
      <c r="G3311" s="27">
        <v>7</v>
      </c>
      <c r="H3311">
        <f t="shared" si="382"/>
        <v>1.0313137272046258E-4</v>
      </c>
      <c r="I3311">
        <f t="shared" si="383"/>
        <v>3.0277616160773657E-5</v>
      </c>
      <c r="J3311" s="99">
        <v>4.3253737372533798E-6</v>
      </c>
      <c r="K3311" s="98">
        <v>3310</v>
      </c>
      <c r="L3311">
        <f t="shared" si="384"/>
        <v>26000.807568694116</v>
      </c>
      <c r="M3311">
        <f t="shared" si="385"/>
        <v>2.8305391931167736E-2</v>
      </c>
      <c r="N3311" t="e">
        <f t="shared" si="386"/>
        <v>#N/A</v>
      </c>
      <c r="O3311" t="str">
        <f t="shared" si="387"/>
        <v>NA</v>
      </c>
      <c r="P3311" t="e">
        <v>#N/A</v>
      </c>
      <c r="Q3311" t="e">
        <v>#N/A</v>
      </c>
      <c r="R3311" t="str" cm="1">
        <f t="array" ref="R3311">INDEX($U$2:$U$6,ROUNDUP(K3311/$T$2,0))</f>
        <v>Bottom 20%</v>
      </c>
      <c r="V3311">
        <v>0</v>
      </c>
    </row>
    <row r="3312" spans="1:22" x14ac:dyDescent="0.25">
      <c r="A3312" s="26">
        <v>2211</v>
      </c>
      <c r="B3312" s="96" t="s">
        <v>3504</v>
      </c>
      <c r="C3312">
        <v>182222103</v>
      </c>
      <c r="D3312" t="s">
        <v>3336</v>
      </c>
      <c r="E3312">
        <v>2963.59986274015</v>
      </c>
      <c r="F3312">
        <f t="shared" si="381"/>
        <v>1.8418892869733685</v>
      </c>
      <c r="G3312" s="27">
        <v>23</v>
      </c>
      <c r="H3312">
        <f t="shared" si="382"/>
        <v>5.3836234869823207E-5</v>
      </c>
      <c r="I3312">
        <f t="shared" si="383"/>
        <v>9.9160384257709466E-5</v>
      </c>
      <c r="J3312" s="99">
        <v>4.3113210546830203E-6</v>
      </c>
      <c r="K3312" s="98">
        <v>3311</v>
      </c>
      <c r="L3312">
        <f t="shared" si="384"/>
        <v>26002.64945798109</v>
      </c>
      <c r="M3312">
        <f t="shared" si="385"/>
        <v>2.8206231546910026E-2</v>
      </c>
      <c r="N3312" t="e">
        <f t="shared" si="386"/>
        <v>#N/A</v>
      </c>
      <c r="O3312" t="str">
        <f t="shared" si="387"/>
        <v>NA</v>
      </c>
      <c r="P3312" t="e">
        <v>#N/A</v>
      </c>
      <c r="Q3312" t="e">
        <v>#N/A</v>
      </c>
      <c r="R3312" t="str" cm="1">
        <f t="array" ref="R3312">INDEX($U$2:$U$6,ROUNDUP(K3312/$T$2,0))</f>
        <v>Bottom 20%</v>
      </c>
      <c r="V3312">
        <v>0</v>
      </c>
    </row>
    <row r="3313" spans="1:22" x14ac:dyDescent="0.25">
      <c r="A3313" s="26">
        <v>8914</v>
      </c>
      <c r="B3313" s="96" t="s">
        <v>5461</v>
      </c>
      <c r="C3313">
        <v>12022217</v>
      </c>
      <c r="D3313" t="s">
        <v>3655</v>
      </c>
      <c r="E3313">
        <v>373.78513018556498</v>
      </c>
      <c r="F3313">
        <f t="shared" si="381"/>
        <v>0.23230896841862336</v>
      </c>
      <c r="G3313" s="27">
        <v>8</v>
      </c>
      <c r="H3313">
        <f t="shared" si="382"/>
        <v>1.4759866891207743E-4</v>
      </c>
      <c r="I3313">
        <f t="shared" si="383"/>
        <v>3.4288494514926642E-5</v>
      </c>
      <c r="J3313" s="99">
        <v>4.2860618143658302E-6</v>
      </c>
      <c r="K3313" s="98">
        <v>3312</v>
      </c>
      <c r="L3313">
        <f t="shared" si="384"/>
        <v>26002.881766949507</v>
      </c>
      <c r="M3313">
        <f t="shared" si="385"/>
        <v>2.81719430523951E-2</v>
      </c>
      <c r="N3313" t="e">
        <f t="shared" si="386"/>
        <v>#N/A</v>
      </c>
      <c r="O3313" t="str">
        <f t="shared" si="387"/>
        <v>NA</v>
      </c>
      <c r="P3313" t="e">
        <v>#N/A</v>
      </c>
      <c r="Q3313" t="e">
        <v>#N/A</v>
      </c>
      <c r="R3313" t="str" cm="1">
        <f t="array" ref="R3313">INDEX($U$2:$U$6,ROUNDUP(K3313/$T$2,0))</f>
        <v>Bottom 20%</v>
      </c>
      <c r="V3313">
        <v>0</v>
      </c>
    </row>
    <row r="3314" spans="1:22" x14ac:dyDescent="0.25">
      <c r="A3314" s="26">
        <v>9870</v>
      </c>
      <c r="B3314" s="96" t="s">
        <v>5462</v>
      </c>
      <c r="C3314">
        <v>43292103</v>
      </c>
      <c r="D3314" t="s">
        <v>244</v>
      </c>
      <c r="E3314">
        <v>682.80061253800795</v>
      </c>
      <c r="F3314">
        <f t="shared" si="381"/>
        <v>0.42436333905407581</v>
      </c>
      <c r="G3314" s="27">
        <v>2</v>
      </c>
      <c r="H3314">
        <f t="shared" si="382"/>
        <v>2.019918251299892E-5</v>
      </c>
      <c r="I3314">
        <f t="shared" si="383"/>
        <v>8.5717925373789195E-6</v>
      </c>
      <c r="J3314" s="99">
        <v>4.2858962686894598E-6</v>
      </c>
      <c r="K3314" s="98">
        <v>3313</v>
      </c>
      <c r="L3314">
        <f t="shared" si="384"/>
        <v>26003.306130288562</v>
      </c>
      <c r="M3314">
        <f t="shared" si="385"/>
        <v>2.8163371259857722E-2</v>
      </c>
      <c r="N3314" t="e">
        <f t="shared" si="386"/>
        <v>#N/A</v>
      </c>
      <c r="O3314" t="str">
        <f t="shared" si="387"/>
        <v>NA</v>
      </c>
      <c r="P3314" t="e">
        <v>#N/A</v>
      </c>
      <c r="Q3314" t="e">
        <v>#N/A</v>
      </c>
      <c r="R3314" t="str" cm="1">
        <f t="array" ref="R3314">INDEX($U$2:$U$6,ROUNDUP(K3314/$T$2,0))</f>
        <v>Bottom 20%</v>
      </c>
      <c r="V3314">
        <v>0</v>
      </c>
    </row>
    <row r="3315" spans="1:22" x14ac:dyDescent="0.25">
      <c r="A3315" s="26">
        <v>10448</v>
      </c>
      <c r="B3315" s="96" t="s">
        <v>5463</v>
      </c>
      <c r="C3315">
        <v>182381101</v>
      </c>
      <c r="D3315" t="s">
        <v>3330</v>
      </c>
      <c r="E3315">
        <v>86.680277878921103</v>
      </c>
      <c r="F3315">
        <f t="shared" si="381"/>
        <v>5.3872142870678125E-2</v>
      </c>
      <c r="G3315" s="27">
        <v>3</v>
      </c>
      <c r="H3315">
        <f t="shared" si="382"/>
        <v>2.3822205005772154E-4</v>
      </c>
      <c r="I3315">
        <f t="shared" si="383"/>
        <v>1.2833532315655411E-5</v>
      </c>
      <c r="J3315" s="99">
        <v>4.2778441052184703E-6</v>
      </c>
      <c r="K3315" s="98">
        <v>3314</v>
      </c>
      <c r="L3315">
        <f t="shared" si="384"/>
        <v>26003.360002431433</v>
      </c>
      <c r="M3315">
        <f t="shared" si="385"/>
        <v>2.8150537727542065E-2</v>
      </c>
      <c r="N3315" t="e">
        <f t="shared" si="386"/>
        <v>#N/A</v>
      </c>
      <c r="O3315" t="str">
        <f t="shared" si="387"/>
        <v>NA</v>
      </c>
      <c r="P3315" t="e">
        <v>#N/A</v>
      </c>
      <c r="Q3315" t="e">
        <v>#N/A</v>
      </c>
      <c r="R3315" t="str" cm="1">
        <f t="array" ref="R3315">INDEX($U$2:$U$6,ROUNDUP(K3315/$T$2,0))</f>
        <v>Bottom 20%</v>
      </c>
      <c r="V3315">
        <v>0</v>
      </c>
    </row>
    <row r="3316" spans="1:22" x14ac:dyDescent="0.25">
      <c r="A3316" s="26">
        <v>7265</v>
      </c>
      <c r="B3316" s="96" t="s">
        <v>2885</v>
      </c>
      <c r="C3316">
        <v>42031122</v>
      </c>
      <c r="D3316" t="s">
        <v>1412</v>
      </c>
      <c r="E3316">
        <v>3837.7425075358201</v>
      </c>
      <c r="F3316">
        <f t="shared" si="381"/>
        <v>2.3851724720545806</v>
      </c>
      <c r="G3316" s="27">
        <v>47</v>
      </c>
      <c r="H3316">
        <f t="shared" si="382"/>
        <v>8.4017827110460694E-5</v>
      </c>
      <c r="I3316">
        <f t="shared" si="383"/>
        <v>2.0039700838571188E-4</v>
      </c>
      <c r="J3316" s="99">
        <v>4.26376613586621E-6</v>
      </c>
      <c r="K3316" s="98">
        <v>3315</v>
      </c>
      <c r="L3316">
        <f t="shared" si="384"/>
        <v>26005.745174903488</v>
      </c>
      <c r="M3316">
        <f t="shared" si="385"/>
        <v>2.7950140719156354E-2</v>
      </c>
      <c r="N3316" t="e">
        <f t="shared" si="386"/>
        <v>#N/A</v>
      </c>
      <c r="O3316" t="str">
        <f t="shared" si="387"/>
        <v>NA</v>
      </c>
      <c r="P3316" t="e">
        <v>#N/A</v>
      </c>
      <c r="Q3316" t="e">
        <v>#N/A</v>
      </c>
      <c r="R3316" t="str" cm="1">
        <f t="array" ref="R3316">INDEX($U$2:$U$6,ROUNDUP(K3316/$T$2,0))</f>
        <v>Bottom 20%</v>
      </c>
      <c r="V3316">
        <v>0</v>
      </c>
    </row>
    <row r="3317" spans="1:22" x14ac:dyDescent="0.25">
      <c r="A3317" s="26">
        <v>6511</v>
      </c>
      <c r="B3317" s="96" t="s">
        <v>5464</v>
      </c>
      <c r="C3317">
        <v>22811103</v>
      </c>
      <c r="D3317" t="s">
        <v>2338</v>
      </c>
      <c r="E3317">
        <v>86.336332842910096</v>
      </c>
      <c r="F3317">
        <f t="shared" si="381"/>
        <v>5.3658379641336296E-2</v>
      </c>
      <c r="G3317" s="27">
        <v>2</v>
      </c>
      <c r="H3317">
        <f t="shared" si="382"/>
        <v>1.5874849296156616E-4</v>
      </c>
      <c r="I3317">
        <f t="shared" si="383"/>
        <v>8.5181869028217195E-6</v>
      </c>
      <c r="J3317" s="99">
        <v>4.2590934514108598E-6</v>
      </c>
      <c r="K3317" s="98">
        <v>3316</v>
      </c>
      <c r="L3317">
        <f t="shared" si="384"/>
        <v>26005.79883328313</v>
      </c>
      <c r="M3317">
        <f t="shared" si="385"/>
        <v>2.7941622532253532E-2</v>
      </c>
      <c r="N3317" t="e">
        <f t="shared" si="386"/>
        <v>#N/A</v>
      </c>
      <c r="O3317" t="str">
        <f t="shared" si="387"/>
        <v>NA</v>
      </c>
      <c r="P3317" t="e">
        <v>#N/A</v>
      </c>
      <c r="Q3317" t="e">
        <v>#N/A</v>
      </c>
      <c r="R3317" t="str" cm="1">
        <f t="array" ref="R3317">INDEX($U$2:$U$6,ROUNDUP(K3317/$T$2,0))</f>
        <v>Bottom 20%</v>
      </c>
      <c r="V3317">
        <v>0</v>
      </c>
    </row>
    <row r="3318" spans="1:22" x14ac:dyDescent="0.25">
      <c r="A3318" s="26">
        <v>10670</v>
      </c>
      <c r="B3318" s="96" t="s">
        <v>5465</v>
      </c>
      <c r="C3318">
        <v>63601111</v>
      </c>
      <c r="D3318" t="s">
        <v>1034</v>
      </c>
      <c r="E3318">
        <v>91.958348784931303</v>
      </c>
      <c r="F3318">
        <f t="shared" si="381"/>
        <v>5.7152485260989004E-2</v>
      </c>
      <c r="G3318" s="27">
        <v>2</v>
      </c>
      <c r="H3318">
        <f t="shared" si="382"/>
        <v>1.4752887351853532E-4</v>
      </c>
      <c r="I3318">
        <f t="shared" si="383"/>
        <v>8.4316417693384008E-6</v>
      </c>
      <c r="J3318" s="99">
        <v>4.2158208846692004E-6</v>
      </c>
      <c r="K3318" s="98">
        <v>3317</v>
      </c>
      <c r="L3318">
        <f t="shared" si="384"/>
        <v>26005.85598576839</v>
      </c>
      <c r="M3318">
        <f t="shared" si="385"/>
        <v>2.7933190890484193E-2</v>
      </c>
      <c r="N3318" t="e">
        <f t="shared" si="386"/>
        <v>#N/A</v>
      </c>
      <c r="O3318" t="str">
        <f t="shared" si="387"/>
        <v>NA</v>
      </c>
      <c r="P3318" t="e">
        <v>#N/A</v>
      </c>
      <c r="Q3318" t="e">
        <v>#N/A</v>
      </c>
      <c r="R3318" t="str" cm="1">
        <f t="array" ref="R3318">INDEX($U$2:$U$6,ROUNDUP(K3318/$T$2,0))</f>
        <v>Bottom 20%</v>
      </c>
      <c r="V3318">
        <v>0</v>
      </c>
    </row>
    <row r="3319" spans="1:22" x14ac:dyDescent="0.25">
      <c r="A3319" s="26">
        <v>5386</v>
      </c>
      <c r="B3319" s="96" t="s">
        <v>5466</v>
      </c>
      <c r="C3319">
        <v>24060404</v>
      </c>
      <c r="D3319" t="s">
        <v>3289</v>
      </c>
      <c r="E3319">
        <v>66.699533439278596</v>
      </c>
      <c r="F3319">
        <f t="shared" si="381"/>
        <v>4.1454029483703289E-2</v>
      </c>
      <c r="G3319" s="27">
        <v>21</v>
      </c>
      <c r="H3319">
        <f t="shared" si="382"/>
        <v>2.1355006378800641E-3</v>
      </c>
      <c r="I3319">
        <f t="shared" si="383"/>
        <v>8.8525106405147358E-5</v>
      </c>
      <c r="J3319" s="99">
        <v>4.2154812573879697E-6</v>
      </c>
      <c r="K3319" s="98">
        <v>3318</v>
      </c>
      <c r="L3319">
        <f t="shared" si="384"/>
        <v>26005.897439797875</v>
      </c>
      <c r="M3319">
        <f t="shared" si="385"/>
        <v>2.7844665784079046E-2</v>
      </c>
      <c r="N3319" t="e">
        <f t="shared" si="386"/>
        <v>#N/A</v>
      </c>
      <c r="O3319" t="str">
        <f t="shared" si="387"/>
        <v>NA</v>
      </c>
      <c r="P3319" t="e">
        <v>#N/A</v>
      </c>
      <c r="Q3319" t="e">
        <v>#N/A</v>
      </c>
      <c r="R3319" t="str" cm="1">
        <f t="array" ref="R3319">INDEX($U$2:$U$6,ROUNDUP(K3319/$T$2,0))</f>
        <v>Bottom 20%</v>
      </c>
      <c r="V3319">
        <v>0</v>
      </c>
    </row>
    <row r="3320" spans="1:22" x14ac:dyDescent="0.25">
      <c r="A3320" s="26">
        <v>1724</v>
      </c>
      <c r="B3320" s="96" t="s">
        <v>5467</v>
      </c>
      <c r="C3320">
        <v>182371112</v>
      </c>
      <c r="D3320" t="s">
        <v>3046</v>
      </c>
      <c r="E3320">
        <v>493.18149787604398</v>
      </c>
      <c r="F3320">
        <f t="shared" si="381"/>
        <v>0.30651429327286761</v>
      </c>
      <c r="G3320" s="27">
        <v>38</v>
      </c>
      <c r="H3320">
        <f t="shared" si="382"/>
        <v>5.2239557704456745E-4</v>
      </c>
      <c r="I3320">
        <f t="shared" si="383"/>
        <v>1.6012171110668744E-4</v>
      </c>
      <c r="J3320" s="99">
        <v>4.2137292396496699E-6</v>
      </c>
      <c r="K3320" s="98">
        <v>3319</v>
      </c>
      <c r="L3320">
        <f t="shared" si="384"/>
        <v>26006.203954091146</v>
      </c>
      <c r="M3320">
        <f t="shared" si="385"/>
        <v>2.7684544072972359E-2</v>
      </c>
      <c r="N3320" t="e">
        <f t="shared" si="386"/>
        <v>#N/A</v>
      </c>
      <c r="O3320" t="str">
        <f t="shared" si="387"/>
        <v>NA</v>
      </c>
      <c r="P3320" t="e">
        <v>#N/A</v>
      </c>
      <c r="Q3320" t="e">
        <v>#N/A</v>
      </c>
      <c r="R3320" t="str" cm="1">
        <f t="array" ref="R3320">INDEX($U$2:$U$6,ROUNDUP(K3320/$T$2,0))</f>
        <v>Bottom 20%</v>
      </c>
      <c r="V3320">
        <v>0</v>
      </c>
    </row>
    <row r="3321" spans="1:22" x14ac:dyDescent="0.25">
      <c r="A3321" s="26">
        <v>1512</v>
      </c>
      <c r="B3321" s="96" t="s">
        <v>5468</v>
      </c>
      <c r="C3321">
        <v>182541102</v>
      </c>
      <c r="D3321" t="s">
        <v>2640</v>
      </c>
      <c r="E3321">
        <v>0</v>
      </c>
      <c r="F3321">
        <f t="shared" si="381"/>
        <v>0</v>
      </c>
      <c r="G3321" s="27">
        <v>67</v>
      </c>
      <c r="H3321" t="e">
        <f t="shared" si="382"/>
        <v>#DIV/0!</v>
      </c>
      <c r="I3321">
        <f t="shared" si="383"/>
        <v>2.8186899872416793E-4</v>
      </c>
      <c r="J3321" s="99">
        <v>4.20699998095773E-6</v>
      </c>
      <c r="K3321" s="98">
        <v>3320</v>
      </c>
      <c r="L3321">
        <f t="shared" si="384"/>
        <v>26006.203954091146</v>
      </c>
      <c r="M3321">
        <f t="shared" si="385"/>
        <v>2.7402675074248192E-2</v>
      </c>
      <c r="N3321" t="e">
        <f t="shared" si="386"/>
        <v>#N/A</v>
      </c>
      <c r="O3321" t="str">
        <f t="shared" si="387"/>
        <v>NA</v>
      </c>
      <c r="P3321" t="e">
        <v>#N/A</v>
      </c>
      <c r="Q3321" t="e">
        <v>#N/A</v>
      </c>
      <c r="R3321" t="str" cm="1">
        <f t="array" ref="R3321">INDEX($U$2:$U$6,ROUNDUP(K3321/$T$2,0))</f>
        <v>Bottom 20%</v>
      </c>
      <c r="V3321">
        <v>0</v>
      </c>
    </row>
    <row r="3322" spans="1:22" x14ac:dyDescent="0.25">
      <c r="A3322" s="26">
        <v>557</v>
      </c>
      <c r="B3322" s="96" t="s">
        <v>3165</v>
      </c>
      <c r="C3322">
        <v>43091102</v>
      </c>
      <c r="D3322" t="s">
        <v>3164</v>
      </c>
      <c r="E3322">
        <v>9639.5737864655603</v>
      </c>
      <c r="F3322">
        <f t="shared" si="381"/>
        <v>5.991034050009671</v>
      </c>
      <c r="G3322" s="27">
        <v>130</v>
      </c>
      <c r="H3322">
        <f t="shared" si="382"/>
        <v>9.0851932624717648E-5</v>
      </c>
      <c r="I3322">
        <f t="shared" si="383"/>
        <v>5.4429702186386793E-4</v>
      </c>
      <c r="J3322" s="99">
        <v>4.1869001681835998E-6</v>
      </c>
      <c r="K3322" s="98">
        <v>3321</v>
      </c>
      <c r="L3322">
        <f t="shared" si="384"/>
        <v>26012.194988141157</v>
      </c>
      <c r="M3322">
        <f t="shared" si="385"/>
        <v>2.6858378052384325E-2</v>
      </c>
      <c r="N3322" t="e">
        <f t="shared" si="386"/>
        <v>#N/A</v>
      </c>
      <c r="O3322" t="str">
        <f t="shared" si="387"/>
        <v>NA</v>
      </c>
      <c r="P3322" t="e">
        <v>#N/A</v>
      </c>
      <c r="Q3322" t="e">
        <v>#N/A</v>
      </c>
      <c r="R3322" t="str" cm="1">
        <f t="array" ref="R3322">INDEX($U$2:$U$6,ROUNDUP(K3322/$T$2,0))</f>
        <v>Bottom 20%</v>
      </c>
      <c r="V3322">
        <v>0</v>
      </c>
    </row>
    <row r="3323" spans="1:22" x14ac:dyDescent="0.25">
      <c r="A3323" s="26">
        <v>9628</v>
      </c>
      <c r="B3323" s="96" t="s">
        <v>5469</v>
      </c>
      <c r="C3323">
        <v>24181104</v>
      </c>
      <c r="D3323" t="s">
        <v>3333</v>
      </c>
      <c r="E3323">
        <v>889.72216556135902</v>
      </c>
      <c r="F3323">
        <f t="shared" si="381"/>
        <v>0.55296592017486579</v>
      </c>
      <c r="G3323" s="27">
        <v>10</v>
      </c>
      <c r="H3323">
        <f t="shared" si="382"/>
        <v>7.5524562166490907E-5</v>
      </c>
      <c r="I3323">
        <f t="shared" si="383"/>
        <v>4.1762509014197502E-5</v>
      </c>
      <c r="J3323" s="99">
        <v>4.1762509014197504E-6</v>
      </c>
      <c r="K3323" s="98">
        <v>3322</v>
      </c>
      <c r="L3323">
        <f t="shared" si="384"/>
        <v>26012.747954061331</v>
      </c>
      <c r="M3323">
        <f t="shared" si="385"/>
        <v>2.6816615543370129E-2</v>
      </c>
      <c r="N3323" t="e">
        <f t="shared" si="386"/>
        <v>#N/A</v>
      </c>
      <c r="O3323" t="str">
        <f t="shared" si="387"/>
        <v>NA</v>
      </c>
      <c r="P3323" t="e">
        <v>#N/A</v>
      </c>
      <c r="Q3323" t="e">
        <v>#N/A</v>
      </c>
      <c r="R3323" t="str" cm="1">
        <f t="array" ref="R3323">INDEX($U$2:$U$6,ROUNDUP(K3323/$T$2,0))</f>
        <v>Bottom 20%</v>
      </c>
      <c r="V3323">
        <v>0</v>
      </c>
    </row>
    <row r="3324" spans="1:22" x14ac:dyDescent="0.25">
      <c r="A3324" s="26">
        <v>7091</v>
      </c>
      <c r="B3324" s="96" t="s">
        <v>5470</v>
      </c>
      <c r="C3324">
        <v>182291102</v>
      </c>
      <c r="D3324" t="s">
        <v>3182</v>
      </c>
      <c r="E3324">
        <v>1925.89343872468</v>
      </c>
      <c r="F3324">
        <f t="shared" si="381"/>
        <v>1.1969505523459789</v>
      </c>
      <c r="G3324" s="27">
        <v>18</v>
      </c>
      <c r="H3324">
        <f t="shared" si="382"/>
        <v>6.2723540784487139E-5</v>
      </c>
      <c r="I3324">
        <f t="shared" si="383"/>
        <v>7.507697678708741E-5</v>
      </c>
      <c r="J3324" s="99">
        <v>4.1709431548381897E-6</v>
      </c>
      <c r="K3324" s="98">
        <v>3323</v>
      </c>
      <c r="L3324">
        <f t="shared" si="384"/>
        <v>26013.944904613676</v>
      </c>
      <c r="M3324">
        <f t="shared" si="385"/>
        <v>2.674153856658304E-2</v>
      </c>
      <c r="N3324" t="e">
        <f t="shared" si="386"/>
        <v>#N/A</v>
      </c>
      <c r="O3324" t="str">
        <f t="shared" si="387"/>
        <v>NA</v>
      </c>
      <c r="P3324" t="e">
        <v>#N/A</v>
      </c>
      <c r="Q3324" t="e">
        <v>#N/A</v>
      </c>
      <c r="R3324" t="str" cm="1">
        <f t="array" ref="R3324">INDEX($U$2:$U$6,ROUNDUP(K3324/$T$2,0))</f>
        <v>Bottom 20%</v>
      </c>
      <c r="V3324">
        <v>0</v>
      </c>
    </row>
    <row r="3325" spans="1:22" x14ac:dyDescent="0.25">
      <c r="A3325" s="26">
        <v>757</v>
      </c>
      <c r="B3325" s="96" t="s">
        <v>5471</v>
      </c>
      <c r="C3325">
        <v>13531102</v>
      </c>
      <c r="D3325" t="s">
        <v>3533</v>
      </c>
      <c r="E3325">
        <v>23.5925048244229</v>
      </c>
      <c r="F3325">
        <f t="shared" si="381"/>
        <v>1.4662837056819701E-2</v>
      </c>
      <c r="G3325" s="27">
        <v>121</v>
      </c>
      <c r="H3325">
        <f t="shared" si="382"/>
        <v>3.4403757690182508E-2</v>
      </c>
      <c r="I3325">
        <f t="shared" si="383"/>
        <v>5.0445669315345382E-4</v>
      </c>
      <c r="J3325" s="99">
        <v>4.16906357978061E-6</v>
      </c>
      <c r="K3325" s="98">
        <v>3324</v>
      </c>
      <c r="L3325">
        <f t="shared" si="384"/>
        <v>26013.959567450733</v>
      </c>
      <c r="M3325">
        <f t="shared" si="385"/>
        <v>2.6237081873429585E-2</v>
      </c>
      <c r="N3325" t="e">
        <f t="shared" si="386"/>
        <v>#N/A</v>
      </c>
      <c r="O3325" t="str">
        <f t="shared" si="387"/>
        <v>NA</v>
      </c>
      <c r="P3325" t="e">
        <v>#N/A</v>
      </c>
      <c r="Q3325" t="e">
        <v>#N/A</v>
      </c>
      <c r="R3325" t="str" cm="1">
        <f t="array" ref="R3325">INDEX($U$2:$U$6,ROUNDUP(K3325/$T$2,0))</f>
        <v>Bottom 20%</v>
      </c>
      <c r="V3325">
        <v>0</v>
      </c>
    </row>
    <row r="3326" spans="1:22" x14ac:dyDescent="0.25">
      <c r="A3326" s="26">
        <v>10987</v>
      </c>
      <c r="B3326" s="96" t="s">
        <v>5472</v>
      </c>
      <c r="C3326">
        <v>158031101</v>
      </c>
      <c r="D3326" t="s">
        <v>3281</v>
      </c>
      <c r="E3326">
        <v>49.176122780116899</v>
      </c>
      <c r="F3326">
        <f t="shared" si="381"/>
        <v>3.0563158968375945E-2</v>
      </c>
      <c r="G3326" s="27">
        <v>1</v>
      </c>
      <c r="H3326">
        <f t="shared" si="382"/>
        <v>1.3618323987918548E-4</v>
      </c>
      <c r="I3326">
        <f t="shared" si="383"/>
        <v>4.1621900092560202E-6</v>
      </c>
      <c r="J3326" s="99">
        <v>4.1621900092560202E-6</v>
      </c>
      <c r="K3326" s="98">
        <v>3325</v>
      </c>
      <c r="L3326">
        <f t="shared" si="384"/>
        <v>26013.990130609702</v>
      </c>
      <c r="M3326">
        <f t="shared" si="385"/>
        <v>2.6232919683420328E-2</v>
      </c>
      <c r="N3326" t="e">
        <f t="shared" si="386"/>
        <v>#N/A</v>
      </c>
      <c r="O3326" t="str">
        <f t="shared" si="387"/>
        <v>NA</v>
      </c>
      <c r="P3326" t="e">
        <v>#N/A</v>
      </c>
      <c r="Q3326" t="e">
        <v>#N/A</v>
      </c>
      <c r="R3326" t="str" cm="1">
        <f t="array" ref="R3326">INDEX($U$2:$U$6,ROUNDUP(K3326/$T$2,0))</f>
        <v>Bottom 20%</v>
      </c>
      <c r="V3326">
        <v>0</v>
      </c>
    </row>
    <row r="3327" spans="1:22" x14ac:dyDescent="0.25">
      <c r="A3327" s="26">
        <v>9358</v>
      </c>
      <c r="B3327" s="96" t="s">
        <v>5473</v>
      </c>
      <c r="C3327">
        <v>22811102</v>
      </c>
      <c r="D3327" t="s">
        <v>3138</v>
      </c>
      <c r="E3327">
        <v>1363.54409733335</v>
      </c>
      <c r="F3327">
        <f t="shared" si="381"/>
        <v>0.84744816490574892</v>
      </c>
      <c r="G3327" s="27">
        <v>13</v>
      </c>
      <c r="H3327">
        <f t="shared" si="382"/>
        <v>6.3769493804042733E-5</v>
      </c>
      <c r="I3327">
        <f t="shared" si="383"/>
        <v>5.4041340501204543E-5</v>
      </c>
      <c r="J3327" s="99">
        <v>4.1570261924003496E-6</v>
      </c>
      <c r="K3327" s="98">
        <v>3326</v>
      </c>
      <c r="L3327">
        <f t="shared" si="384"/>
        <v>26014.837578774608</v>
      </c>
      <c r="M3327">
        <f t="shared" si="385"/>
        <v>2.6178878342919123E-2</v>
      </c>
      <c r="N3327" t="e">
        <f t="shared" si="386"/>
        <v>#N/A</v>
      </c>
      <c r="O3327" t="str">
        <f t="shared" si="387"/>
        <v>NA</v>
      </c>
      <c r="P3327" t="e">
        <v>#N/A</v>
      </c>
      <c r="Q3327" t="e">
        <v>#N/A</v>
      </c>
      <c r="R3327" t="str" cm="1">
        <f t="array" ref="R3327">INDEX($U$2:$U$6,ROUNDUP(K3327/$T$2,0))</f>
        <v>Bottom 20%</v>
      </c>
      <c r="V3327">
        <v>0</v>
      </c>
    </row>
    <row r="3328" spans="1:22" x14ac:dyDescent="0.25">
      <c r="A3328" s="26">
        <v>5985</v>
      </c>
      <c r="B3328" s="96" t="s">
        <v>3233</v>
      </c>
      <c r="C3328">
        <v>24040403</v>
      </c>
      <c r="D3328" t="s">
        <v>3232</v>
      </c>
      <c r="E3328">
        <v>6776.6761810650496</v>
      </c>
      <c r="F3328">
        <f t="shared" si="381"/>
        <v>4.2117316227874761</v>
      </c>
      <c r="G3328" s="27">
        <v>95</v>
      </c>
      <c r="H3328">
        <f t="shared" si="382"/>
        <v>9.364831841525969E-5</v>
      </c>
      <c r="I3328">
        <f t="shared" si="383"/>
        <v>3.9442158409041996E-4</v>
      </c>
      <c r="J3328" s="99">
        <v>4.1518061483202103E-6</v>
      </c>
      <c r="K3328" s="98">
        <v>3327</v>
      </c>
      <c r="L3328">
        <f t="shared" si="384"/>
        <v>26019.049310397397</v>
      </c>
      <c r="M3328">
        <f t="shared" si="385"/>
        <v>2.5784456758828702E-2</v>
      </c>
      <c r="N3328" t="e">
        <f t="shared" si="386"/>
        <v>#N/A</v>
      </c>
      <c r="O3328" t="str">
        <f t="shared" si="387"/>
        <v>NA</v>
      </c>
      <c r="P3328" t="e">
        <v>#N/A</v>
      </c>
      <c r="Q3328" t="e">
        <v>#N/A</v>
      </c>
      <c r="R3328" t="str" cm="1">
        <f t="array" ref="R3328">INDEX($U$2:$U$6,ROUNDUP(K3328/$T$2,0))</f>
        <v>Bottom 20%</v>
      </c>
      <c r="V3328">
        <v>0</v>
      </c>
    </row>
    <row r="3329" spans="1:22" x14ac:dyDescent="0.25">
      <c r="A3329" s="26">
        <v>7732</v>
      </c>
      <c r="B3329" s="96" t="s">
        <v>2981</v>
      </c>
      <c r="C3329">
        <v>102812101</v>
      </c>
      <c r="D3329" t="s">
        <v>1173</v>
      </c>
      <c r="E3329">
        <v>12778.5067860979</v>
      </c>
      <c r="F3329">
        <f t="shared" si="381"/>
        <v>7.9418935898681786</v>
      </c>
      <c r="G3329" s="27">
        <v>22</v>
      </c>
      <c r="H3329">
        <f t="shared" si="382"/>
        <v>1.1449849205925276E-5</v>
      </c>
      <c r="I3329">
        <f t="shared" si="383"/>
        <v>9.0933484013495195E-5</v>
      </c>
      <c r="J3329" s="99">
        <v>4.1333401824315999E-6</v>
      </c>
      <c r="K3329" s="98">
        <v>3328</v>
      </c>
      <c r="L3329">
        <f t="shared" si="384"/>
        <v>26026.991203987265</v>
      </c>
      <c r="M3329">
        <f t="shared" si="385"/>
        <v>2.5693523274815208E-2</v>
      </c>
      <c r="N3329" t="e">
        <f t="shared" si="386"/>
        <v>#N/A</v>
      </c>
      <c r="O3329" t="str">
        <f t="shared" si="387"/>
        <v>NA</v>
      </c>
      <c r="P3329" t="e">
        <v>#N/A</v>
      </c>
      <c r="Q3329" t="e">
        <v>#N/A</v>
      </c>
      <c r="R3329" t="str" cm="1">
        <f t="array" ref="R3329">INDEX($U$2:$U$6,ROUNDUP(K3329/$T$2,0))</f>
        <v>Bottom 20%</v>
      </c>
      <c r="V3329">
        <v>0</v>
      </c>
    </row>
    <row r="3330" spans="1:22" x14ac:dyDescent="0.25">
      <c r="A3330" s="26">
        <v>3692</v>
      </c>
      <c r="B3330" s="96" t="s">
        <v>3133</v>
      </c>
      <c r="C3330">
        <v>42991107</v>
      </c>
      <c r="D3330" t="s">
        <v>3132</v>
      </c>
      <c r="E3330">
        <v>52.9857185924973</v>
      </c>
      <c r="F3330">
        <f t="shared" si="381"/>
        <v>3.2930838155685087E-2</v>
      </c>
      <c r="G3330" s="27">
        <v>35</v>
      </c>
      <c r="H3330">
        <f t="shared" si="382"/>
        <v>4.3897974803957214E-3</v>
      </c>
      <c r="I3330">
        <f t="shared" si="383"/>
        <v>1.4455971036314569E-4</v>
      </c>
      <c r="J3330" s="99">
        <v>4.1302774389470199E-6</v>
      </c>
      <c r="K3330" s="98">
        <v>3329</v>
      </c>
      <c r="L3330">
        <f t="shared" si="384"/>
        <v>26027.02413482542</v>
      </c>
      <c r="M3330">
        <f t="shared" si="385"/>
        <v>2.5548963564452062E-2</v>
      </c>
      <c r="N3330" t="e">
        <f t="shared" si="386"/>
        <v>#N/A</v>
      </c>
      <c r="O3330" t="str">
        <f t="shared" si="387"/>
        <v>NA</v>
      </c>
      <c r="P3330" t="e">
        <v>#N/A</v>
      </c>
      <c r="Q3330" t="e">
        <v>#N/A</v>
      </c>
      <c r="R3330" t="str" cm="1">
        <f t="array" ref="R3330">INDEX($U$2:$U$6,ROUNDUP(K3330/$T$2,0))</f>
        <v>Bottom 20%</v>
      </c>
      <c r="V3330">
        <v>0</v>
      </c>
    </row>
    <row r="3331" spans="1:22" x14ac:dyDescent="0.25">
      <c r="A3331" s="26">
        <v>7653</v>
      </c>
      <c r="B3331" s="96" t="s">
        <v>5474</v>
      </c>
      <c r="C3331">
        <v>13380401</v>
      </c>
      <c r="D3331" t="s">
        <v>3509</v>
      </c>
      <c r="E3331">
        <v>238.16934169154601</v>
      </c>
      <c r="F3331">
        <f t="shared" ref="F3331:F3394" si="388">E3331/1609</f>
        <v>0.14802320801214791</v>
      </c>
      <c r="G3331" s="27">
        <v>4</v>
      </c>
      <c r="H3331">
        <f t="shared" ref="H3331:H3394" si="389">I3331/F3331</f>
        <v>1.1153990965374094E-4</v>
      </c>
      <c r="I3331">
        <f t="shared" ref="I3331:I3394" si="390">IFERROR(J3331*G3331,0)</f>
        <v>1.651049524833188E-5</v>
      </c>
      <c r="J3331" s="99">
        <v>4.1276238120829699E-6</v>
      </c>
      <c r="K3331" s="98">
        <v>3330</v>
      </c>
      <c r="L3331">
        <f t="shared" ref="L3331:L3394" si="391">L3330+F3331</f>
        <v>26027.172158033434</v>
      </c>
      <c r="M3331">
        <f t="shared" ref="M3331:M3394" si="392">M3330-I3331</f>
        <v>2.553245306920373E-2</v>
      </c>
      <c r="N3331" t="e">
        <f t="shared" ref="N3331:N3394" si="393">IF(B3331=O3331,M3331,NA())</f>
        <v>#N/A</v>
      </c>
      <c r="O3331" t="str">
        <f t="shared" ref="O3331:O3394" si="394">IFERROR(VLOOKUP(B3331,$AE$2:$AE$420,1,FALSE),"NA")</f>
        <v>NA</v>
      </c>
      <c r="P3331" t="e">
        <v>#N/A</v>
      </c>
      <c r="Q3331" t="e">
        <v>#N/A</v>
      </c>
      <c r="R3331" t="str" cm="1">
        <f t="array" ref="R3331">INDEX($U$2:$U$6,ROUNDUP(K3331/$T$2,0))</f>
        <v>Bottom 20%</v>
      </c>
      <c r="V3331">
        <v>0</v>
      </c>
    </row>
    <row r="3332" spans="1:22" x14ac:dyDescent="0.25">
      <c r="A3332" s="26">
        <v>7212</v>
      </c>
      <c r="B3332" s="96" t="s">
        <v>5475</v>
      </c>
      <c r="C3332">
        <v>182852201</v>
      </c>
      <c r="D3332" t="s">
        <v>3068</v>
      </c>
      <c r="E3332">
        <v>8183.2874924825601</v>
      </c>
      <c r="F3332">
        <f t="shared" si="388"/>
        <v>5.0859462352284401</v>
      </c>
      <c r="G3332" s="27">
        <v>67</v>
      </c>
      <c r="H3332">
        <f t="shared" si="389"/>
        <v>5.4101530902989562E-5</v>
      </c>
      <c r="I3332">
        <f t="shared" si="390"/>
        <v>2.7515747741615489E-4</v>
      </c>
      <c r="J3332" s="99">
        <v>4.1068280211366401E-6</v>
      </c>
      <c r="K3332" s="98">
        <v>3331</v>
      </c>
      <c r="L3332">
        <f t="shared" si="391"/>
        <v>26032.258104268662</v>
      </c>
      <c r="M3332">
        <f t="shared" si="392"/>
        <v>2.5257295591787576E-2</v>
      </c>
      <c r="N3332" t="e">
        <f t="shared" si="393"/>
        <v>#N/A</v>
      </c>
      <c r="O3332" t="str">
        <f t="shared" si="394"/>
        <v>NA</v>
      </c>
      <c r="P3332" t="e">
        <v>#N/A</v>
      </c>
      <c r="Q3332" t="e">
        <v>#N/A</v>
      </c>
      <c r="R3332" t="str" cm="1">
        <f t="array" ref="R3332">INDEX($U$2:$U$6,ROUNDUP(K3332/$T$2,0))</f>
        <v>Bottom 20%</v>
      </c>
      <c r="V3332">
        <v>0</v>
      </c>
    </row>
    <row r="3333" spans="1:22" x14ac:dyDescent="0.25">
      <c r="A3333" s="26">
        <v>4015</v>
      </c>
      <c r="B3333" s="96" t="s">
        <v>3331</v>
      </c>
      <c r="C3333">
        <v>182381101</v>
      </c>
      <c r="D3333" t="s">
        <v>3330</v>
      </c>
      <c r="E3333">
        <v>301.93860769489902</v>
      </c>
      <c r="F3333">
        <f t="shared" si="388"/>
        <v>0.18765606444679864</v>
      </c>
      <c r="G3333" s="27">
        <v>160</v>
      </c>
      <c r="H3333">
        <f t="shared" si="389"/>
        <v>3.4743491378979616E-3</v>
      </c>
      <c r="I3333">
        <f t="shared" si="390"/>
        <v>6.519826857320592E-4</v>
      </c>
      <c r="J3333" s="99">
        <v>4.07489178582537E-6</v>
      </c>
      <c r="K3333" s="98">
        <v>3332</v>
      </c>
      <c r="L3333">
        <f t="shared" si="391"/>
        <v>26032.445760333107</v>
      </c>
      <c r="M3333">
        <f t="shared" si="392"/>
        <v>2.4605312906055516E-2</v>
      </c>
      <c r="N3333" t="e">
        <f t="shared" si="393"/>
        <v>#N/A</v>
      </c>
      <c r="O3333" t="str">
        <f t="shared" si="394"/>
        <v>NA</v>
      </c>
      <c r="P3333" t="e">
        <v>#N/A</v>
      </c>
      <c r="Q3333" t="e">
        <v>#N/A</v>
      </c>
      <c r="R3333" t="str" cm="1">
        <f t="array" ref="R3333">INDEX($U$2:$U$6,ROUNDUP(K3333/$T$2,0))</f>
        <v>Bottom 20%</v>
      </c>
      <c r="V3333">
        <v>0</v>
      </c>
    </row>
    <row r="3334" spans="1:22" x14ac:dyDescent="0.25">
      <c r="A3334" s="26">
        <v>6661</v>
      </c>
      <c r="B3334" s="96" t="s">
        <v>3911</v>
      </c>
      <c r="C3334">
        <v>83432103</v>
      </c>
      <c r="D3334" t="s">
        <v>3143</v>
      </c>
      <c r="E3334">
        <v>0</v>
      </c>
      <c r="F3334">
        <f t="shared" si="388"/>
        <v>0</v>
      </c>
      <c r="G3334" s="27">
        <v>22</v>
      </c>
      <c r="H3334" t="e">
        <f t="shared" si="389"/>
        <v>#DIV/0!</v>
      </c>
      <c r="I3334">
        <f t="shared" si="390"/>
        <v>8.9633756157489719E-5</v>
      </c>
      <c r="J3334" s="99">
        <v>4.0742616435222602E-6</v>
      </c>
      <c r="K3334" s="98">
        <v>3333</v>
      </c>
      <c r="L3334">
        <f t="shared" si="391"/>
        <v>26032.445760333107</v>
      </c>
      <c r="M3334">
        <f t="shared" si="392"/>
        <v>2.4515679149898027E-2</v>
      </c>
      <c r="N3334" t="e">
        <f t="shared" si="393"/>
        <v>#N/A</v>
      </c>
      <c r="O3334" t="str">
        <f t="shared" si="394"/>
        <v>NA</v>
      </c>
      <c r="P3334" t="e">
        <v>#N/A</v>
      </c>
      <c r="Q3334" t="e">
        <v>#N/A</v>
      </c>
      <c r="R3334" t="str" cm="1">
        <f t="array" ref="R3334">INDEX($U$2:$U$6,ROUNDUP(K3334/$T$2,0))</f>
        <v>Bottom 20%</v>
      </c>
      <c r="V3334">
        <v>0</v>
      </c>
    </row>
    <row r="3335" spans="1:22" x14ac:dyDescent="0.25">
      <c r="A3335" s="26">
        <v>9871</v>
      </c>
      <c r="B3335" s="96" t="s">
        <v>5476</v>
      </c>
      <c r="C3335">
        <v>83371103</v>
      </c>
      <c r="D3335" t="s">
        <v>3244</v>
      </c>
      <c r="E3335">
        <v>302.47383606953298</v>
      </c>
      <c r="F3335">
        <f t="shared" si="388"/>
        <v>0.18798871104383652</v>
      </c>
      <c r="G3335" s="27">
        <v>5</v>
      </c>
      <c r="H3335">
        <f t="shared" si="389"/>
        <v>1.0719030118780405E-4</v>
      </c>
      <c r="I3335">
        <f t="shared" si="390"/>
        <v>2.0150566556695901E-5</v>
      </c>
      <c r="J3335" s="99">
        <v>4.0301133113391802E-6</v>
      </c>
      <c r="K3335" s="98">
        <v>3334</v>
      </c>
      <c r="L3335">
        <f t="shared" si="391"/>
        <v>26032.633749044151</v>
      </c>
      <c r="M3335">
        <f t="shared" si="392"/>
        <v>2.4495528583341329E-2</v>
      </c>
      <c r="N3335" t="e">
        <f t="shared" si="393"/>
        <v>#N/A</v>
      </c>
      <c r="O3335" t="str">
        <f t="shared" si="394"/>
        <v>NA</v>
      </c>
      <c r="P3335" t="e">
        <v>#N/A</v>
      </c>
      <c r="Q3335" t="e">
        <v>#N/A</v>
      </c>
      <c r="R3335" t="str" cm="1">
        <f t="array" ref="R3335">INDEX($U$2:$U$6,ROUNDUP(K3335/$T$2,0))</f>
        <v>Bottom 20%</v>
      </c>
      <c r="V3335">
        <v>0</v>
      </c>
    </row>
    <row r="3336" spans="1:22" x14ac:dyDescent="0.25">
      <c r="A3336" s="26">
        <v>3396</v>
      </c>
      <c r="B3336" s="96" t="s">
        <v>5477</v>
      </c>
      <c r="C3336">
        <v>83371107</v>
      </c>
      <c r="D3336" t="s">
        <v>1638</v>
      </c>
      <c r="E3336">
        <v>273.84244393382801</v>
      </c>
      <c r="F3336">
        <f t="shared" si="388"/>
        <v>0.17019418516707768</v>
      </c>
      <c r="G3336" s="27">
        <v>135</v>
      </c>
      <c r="H3336">
        <f t="shared" si="389"/>
        <v>3.1965714464352278E-3</v>
      </c>
      <c r="I3336">
        <f t="shared" si="390"/>
        <v>5.4403787265439052E-4</v>
      </c>
      <c r="J3336" s="99">
        <v>4.0299101678103E-6</v>
      </c>
      <c r="K3336" s="98">
        <v>3335</v>
      </c>
      <c r="L3336">
        <f t="shared" si="391"/>
        <v>26032.803943229319</v>
      </c>
      <c r="M3336">
        <f t="shared" si="392"/>
        <v>2.3951490710686939E-2</v>
      </c>
      <c r="N3336" t="e">
        <f t="shared" si="393"/>
        <v>#N/A</v>
      </c>
      <c r="O3336" t="str">
        <f t="shared" si="394"/>
        <v>NA</v>
      </c>
      <c r="P3336" t="e">
        <v>#N/A</v>
      </c>
      <c r="Q3336" t="e">
        <v>#N/A</v>
      </c>
      <c r="R3336" t="str" cm="1">
        <f t="array" ref="R3336">INDEX($U$2:$U$6,ROUNDUP(K3336/$T$2,0))</f>
        <v>Bottom 20%</v>
      </c>
      <c r="V3336">
        <v>0</v>
      </c>
    </row>
    <row r="3337" spans="1:22" x14ac:dyDescent="0.25">
      <c r="A3337" s="26">
        <v>697</v>
      </c>
      <c r="B3337" s="96" t="s">
        <v>5478</v>
      </c>
      <c r="C3337">
        <v>42151107</v>
      </c>
      <c r="D3337" t="s">
        <v>2947</v>
      </c>
      <c r="E3337">
        <v>4879.3812515456002</v>
      </c>
      <c r="F3337">
        <f t="shared" si="388"/>
        <v>3.0325551594441271</v>
      </c>
      <c r="G3337" s="27">
        <v>92</v>
      </c>
      <c r="H3337">
        <f t="shared" si="389"/>
        <v>1.2046428252243488E-4</v>
      </c>
      <c r="I3337">
        <f t="shared" si="390"/>
        <v>3.653145814921449E-4</v>
      </c>
      <c r="J3337" s="99">
        <v>3.9708106683928796E-6</v>
      </c>
      <c r="K3337" s="98">
        <v>3336</v>
      </c>
      <c r="L3337">
        <f t="shared" si="391"/>
        <v>26035.836498388762</v>
      </c>
      <c r="M3337">
        <f t="shared" si="392"/>
        <v>2.3586176129194794E-2</v>
      </c>
      <c r="N3337" t="e">
        <f t="shared" si="393"/>
        <v>#N/A</v>
      </c>
      <c r="O3337" t="str">
        <f t="shared" si="394"/>
        <v>NA</v>
      </c>
      <c r="P3337" t="e">
        <v>#N/A</v>
      </c>
      <c r="Q3337" t="e">
        <v>#N/A</v>
      </c>
      <c r="R3337" t="str" cm="1">
        <f t="array" ref="R3337">INDEX($U$2:$U$6,ROUNDUP(K3337/$T$2,0))</f>
        <v>Bottom 20%</v>
      </c>
      <c r="V3337">
        <v>0</v>
      </c>
    </row>
    <row r="3338" spans="1:22" x14ac:dyDescent="0.25">
      <c r="A3338" s="26">
        <v>7511</v>
      </c>
      <c r="B3338" s="96" t="s">
        <v>5479</v>
      </c>
      <c r="C3338">
        <v>12061105</v>
      </c>
      <c r="D3338" t="s">
        <v>3370</v>
      </c>
      <c r="E3338">
        <v>1225.6859610224501</v>
      </c>
      <c r="F3338">
        <f t="shared" si="388"/>
        <v>0.7617687762724985</v>
      </c>
      <c r="G3338" s="27">
        <v>17</v>
      </c>
      <c r="H3338">
        <f t="shared" si="389"/>
        <v>8.861325977061756E-5</v>
      </c>
      <c r="I3338">
        <f t="shared" si="390"/>
        <v>6.7502814456980365E-5</v>
      </c>
      <c r="J3338" s="99">
        <v>3.9707537915870802E-6</v>
      </c>
      <c r="K3338" s="98">
        <v>3337</v>
      </c>
      <c r="L3338">
        <f t="shared" si="391"/>
        <v>26036.598267165034</v>
      </c>
      <c r="M3338">
        <f t="shared" si="392"/>
        <v>2.3518673314737813E-2</v>
      </c>
      <c r="N3338" t="e">
        <f t="shared" si="393"/>
        <v>#N/A</v>
      </c>
      <c r="O3338" t="str">
        <f t="shared" si="394"/>
        <v>NA</v>
      </c>
      <c r="P3338" t="e">
        <v>#N/A</v>
      </c>
      <c r="Q3338" t="e">
        <v>#N/A</v>
      </c>
      <c r="R3338" t="str" cm="1">
        <f t="array" ref="R3338">INDEX($U$2:$U$6,ROUNDUP(K3338/$T$2,0))</f>
        <v>Bottom 20%</v>
      </c>
      <c r="V3338">
        <v>0</v>
      </c>
    </row>
    <row r="3339" spans="1:22" x14ac:dyDescent="0.25">
      <c r="A3339" s="26">
        <v>5683</v>
      </c>
      <c r="B3339" s="96" t="s">
        <v>5480</v>
      </c>
      <c r="C3339">
        <v>12101104</v>
      </c>
      <c r="D3339" t="s">
        <v>3085</v>
      </c>
      <c r="E3339">
        <v>2366.5049922045901</v>
      </c>
      <c r="F3339">
        <f t="shared" si="388"/>
        <v>1.4707924128058361</v>
      </c>
      <c r="G3339" s="27">
        <v>17</v>
      </c>
      <c r="H3339">
        <f t="shared" si="389"/>
        <v>4.5719314604669241E-5</v>
      </c>
      <c r="I3339">
        <f t="shared" si="390"/>
        <v>6.7243621039230573E-5</v>
      </c>
      <c r="J3339" s="99">
        <v>3.9555071199547397E-6</v>
      </c>
      <c r="K3339" s="98">
        <v>3338</v>
      </c>
      <c r="L3339">
        <f t="shared" si="391"/>
        <v>26038.06905957784</v>
      </c>
      <c r="M3339">
        <f t="shared" si="392"/>
        <v>2.3451429693698581E-2</v>
      </c>
      <c r="N3339" t="e">
        <f t="shared" si="393"/>
        <v>#N/A</v>
      </c>
      <c r="O3339" t="str">
        <f t="shared" si="394"/>
        <v>NA</v>
      </c>
      <c r="P3339" t="e">
        <v>#N/A</v>
      </c>
      <c r="Q3339" t="e">
        <v>#N/A</v>
      </c>
      <c r="R3339" t="str" cm="1">
        <f t="array" ref="R3339">INDEX($U$2:$U$6,ROUNDUP(K3339/$T$2,0))</f>
        <v>Bottom 20%</v>
      </c>
      <c r="V3339">
        <v>0</v>
      </c>
    </row>
    <row r="3340" spans="1:22" x14ac:dyDescent="0.25">
      <c r="A3340" s="26">
        <v>4165</v>
      </c>
      <c r="B3340" s="96" t="s">
        <v>3308</v>
      </c>
      <c r="C3340">
        <v>182852202</v>
      </c>
      <c r="D3340" t="s">
        <v>3208</v>
      </c>
      <c r="E3340">
        <v>1279.3760369689501</v>
      </c>
      <c r="F3340">
        <f t="shared" si="388"/>
        <v>0.79513737536914242</v>
      </c>
      <c r="G3340" s="27">
        <v>52</v>
      </c>
      <c r="H3340">
        <f t="shared" si="389"/>
        <v>2.5608526086607833E-4</v>
      </c>
      <c r="I3340">
        <f t="shared" si="390"/>
        <v>2.036229621957757E-4</v>
      </c>
      <c r="J3340" s="99">
        <v>3.9158261960726098E-6</v>
      </c>
      <c r="K3340" s="98">
        <v>3339</v>
      </c>
      <c r="L3340">
        <f t="shared" si="391"/>
        <v>26038.864196953207</v>
      </c>
      <c r="M3340">
        <f t="shared" si="392"/>
        <v>2.3247806731502806E-2</v>
      </c>
      <c r="N3340" t="e">
        <f t="shared" si="393"/>
        <v>#N/A</v>
      </c>
      <c r="O3340" t="str">
        <f t="shared" si="394"/>
        <v>NA</v>
      </c>
      <c r="P3340" t="e">
        <v>#N/A</v>
      </c>
      <c r="Q3340" t="e">
        <v>#N/A</v>
      </c>
      <c r="R3340" t="str" cm="1">
        <f t="array" ref="R3340">INDEX($U$2:$U$6,ROUNDUP(K3340/$T$2,0))</f>
        <v>Bottom 20%</v>
      </c>
      <c r="V3340">
        <v>0</v>
      </c>
    </row>
    <row r="3341" spans="1:22" x14ac:dyDescent="0.25">
      <c r="A3341" s="26">
        <v>5028</v>
      </c>
      <c r="B3341" s="96" t="s">
        <v>1370</v>
      </c>
      <c r="C3341">
        <v>43292103</v>
      </c>
      <c r="D3341" t="s">
        <v>244</v>
      </c>
      <c r="E3341">
        <v>0</v>
      </c>
      <c r="F3341">
        <f t="shared" si="388"/>
        <v>0</v>
      </c>
      <c r="G3341" s="27">
        <v>60</v>
      </c>
      <c r="H3341" t="e">
        <f t="shared" si="389"/>
        <v>#DIV/0!</v>
      </c>
      <c r="I3341">
        <f t="shared" si="390"/>
        <v>2.3459472708554761E-4</v>
      </c>
      <c r="J3341" s="99">
        <v>3.9099121180924602E-6</v>
      </c>
      <c r="K3341" s="98">
        <v>3340</v>
      </c>
      <c r="L3341">
        <f t="shared" si="391"/>
        <v>26038.864196953207</v>
      </c>
      <c r="M3341">
        <f t="shared" si="392"/>
        <v>2.3013212004417256E-2</v>
      </c>
      <c r="N3341" t="e">
        <f t="shared" si="393"/>
        <v>#N/A</v>
      </c>
      <c r="O3341" t="str">
        <f t="shared" si="394"/>
        <v>NA</v>
      </c>
      <c r="P3341" t="e">
        <v>#N/A</v>
      </c>
      <c r="Q3341" t="e">
        <v>#N/A</v>
      </c>
      <c r="R3341" t="str" cm="1">
        <f t="array" ref="R3341">INDEX($U$2:$U$6,ROUNDUP(K3341/$T$2,0))</f>
        <v>Bottom 20%</v>
      </c>
      <c r="V3341">
        <v>0</v>
      </c>
    </row>
    <row r="3342" spans="1:22" x14ac:dyDescent="0.25">
      <c r="A3342" s="26">
        <v>4499</v>
      </c>
      <c r="B3342" s="96" t="s">
        <v>5481</v>
      </c>
      <c r="C3342">
        <v>83242109</v>
      </c>
      <c r="D3342" t="s">
        <v>2840</v>
      </c>
      <c r="E3342">
        <v>4027.9660231469402</v>
      </c>
      <c r="F3342">
        <f t="shared" si="388"/>
        <v>2.5033971554673338</v>
      </c>
      <c r="G3342" s="27">
        <v>28</v>
      </c>
      <c r="H3342">
        <f t="shared" si="389"/>
        <v>4.3617169161227309E-5</v>
      </c>
      <c r="I3342">
        <f t="shared" si="390"/>
        <v>1.0919109720775396E-4</v>
      </c>
      <c r="J3342" s="99">
        <v>3.8996820431340704E-6</v>
      </c>
      <c r="K3342" s="98">
        <v>3341</v>
      </c>
      <c r="L3342">
        <f t="shared" si="391"/>
        <v>26041.367594108673</v>
      </c>
      <c r="M3342">
        <f t="shared" si="392"/>
        <v>2.2904020907209503E-2</v>
      </c>
      <c r="N3342" t="e">
        <f t="shared" si="393"/>
        <v>#N/A</v>
      </c>
      <c r="O3342" t="str">
        <f t="shared" si="394"/>
        <v>NA</v>
      </c>
      <c r="P3342" t="e">
        <v>#N/A</v>
      </c>
      <c r="Q3342" t="e">
        <v>#N/A</v>
      </c>
      <c r="R3342" t="str" cm="1">
        <f t="array" ref="R3342">INDEX($U$2:$U$6,ROUNDUP(K3342/$T$2,0))</f>
        <v>Bottom 20%</v>
      </c>
      <c r="V3342">
        <v>0</v>
      </c>
    </row>
    <row r="3343" spans="1:22" x14ac:dyDescent="0.25">
      <c r="A3343" s="26">
        <v>1014</v>
      </c>
      <c r="B3343" s="96" t="s">
        <v>3069</v>
      </c>
      <c r="C3343">
        <v>182852201</v>
      </c>
      <c r="D3343" t="s">
        <v>3068</v>
      </c>
      <c r="E3343">
        <v>10977.6209448143</v>
      </c>
      <c r="F3343">
        <f t="shared" si="388"/>
        <v>6.8226357643345557</v>
      </c>
      <c r="G3343" s="27">
        <v>92</v>
      </c>
      <c r="H3343">
        <f t="shared" si="389"/>
        <v>5.251880119971899E-5</v>
      </c>
      <c r="I3343">
        <f t="shared" si="390"/>
        <v>3.5831665136517937E-4</v>
      </c>
      <c r="J3343" s="99">
        <v>3.8947462104910799E-6</v>
      </c>
      <c r="K3343" s="98">
        <v>3342</v>
      </c>
      <c r="L3343">
        <f t="shared" si="391"/>
        <v>26048.190229873009</v>
      </c>
      <c r="M3343">
        <f t="shared" si="392"/>
        <v>2.2545704255844325E-2</v>
      </c>
      <c r="N3343" t="e">
        <f t="shared" si="393"/>
        <v>#N/A</v>
      </c>
      <c r="O3343" t="str">
        <f t="shared" si="394"/>
        <v>NA</v>
      </c>
      <c r="P3343" t="e">
        <v>#N/A</v>
      </c>
      <c r="Q3343" t="e">
        <v>#N/A</v>
      </c>
      <c r="R3343" t="str" cm="1">
        <f t="array" ref="R3343">INDEX($U$2:$U$6,ROUNDUP(K3343/$T$2,0))</f>
        <v>Bottom 20%</v>
      </c>
      <c r="V3343">
        <v>0</v>
      </c>
    </row>
    <row r="3344" spans="1:22" x14ac:dyDescent="0.25">
      <c r="A3344" s="26">
        <v>230</v>
      </c>
      <c r="B3344" s="96" t="s">
        <v>3415</v>
      </c>
      <c r="C3344">
        <v>24060404</v>
      </c>
      <c r="D3344" t="s">
        <v>3289</v>
      </c>
      <c r="E3344">
        <v>1184.15093382023</v>
      </c>
      <c r="F3344">
        <f t="shared" si="388"/>
        <v>0.73595458907410194</v>
      </c>
      <c r="G3344" s="27">
        <v>71</v>
      </c>
      <c r="H3344">
        <f t="shared" si="389"/>
        <v>3.7559472723849857E-4</v>
      </c>
      <c r="I3344">
        <f t="shared" si="390"/>
        <v>2.7642066314320863E-4</v>
      </c>
      <c r="J3344" s="99">
        <v>3.89324877666491E-6</v>
      </c>
      <c r="K3344" s="98">
        <v>3343</v>
      </c>
      <c r="L3344">
        <f t="shared" si="391"/>
        <v>26048.926184462085</v>
      </c>
      <c r="M3344">
        <f t="shared" si="392"/>
        <v>2.2269283592701115E-2</v>
      </c>
      <c r="N3344" t="e">
        <f t="shared" si="393"/>
        <v>#N/A</v>
      </c>
      <c r="O3344" t="str">
        <f t="shared" si="394"/>
        <v>NA</v>
      </c>
      <c r="P3344" t="e">
        <v>#N/A</v>
      </c>
      <c r="Q3344" t="e">
        <v>#N/A</v>
      </c>
      <c r="R3344" t="str" cm="1">
        <f t="array" ref="R3344">INDEX($U$2:$U$6,ROUNDUP(K3344/$T$2,0))</f>
        <v>Bottom 20%</v>
      </c>
      <c r="V3344">
        <v>0</v>
      </c>
    </row>
    <row r="3345" spans="1:22" x14ac:dyDescent="0.25">
      <c r="A3345" s="26">
        <v>10928</v>
      </c>
      <c r="B3345" s="96" t="s">
        <v>5482</v>
      </c>
      <c r="C3345">
        <v>182402106</v>
      </c>
      <c r="D3345" t="s">
        <v>3666</v>
      </c>
      <c r="E3345">
        <v>188.98829727100701</v>
      </c>
      <c r="F3345">
        <f t="shared" si="388"/>
        <v>0.11745699022436731</v>
      </c>
      <c r="G3345" s="27">
        <v>2</v>
      </c>
      <c r="H3345">
        <f t="shared" si="389"/>
        <v>6.5921135490395184E-5</v>
      </c>
      <c r="I3345">
        <f t="shared" si="390"/>
        <v>7.7428981668745398E-6</v>
      </c>
      <c r="J3345" s="99">
        <v>3.8714490834372699E-6</v>
      </c>
      <c r="K3345" s="98">
        <v>3344</v>
      </c>
      <c r="L3345">
        <f t="shared" si="391"/>
        <v>26049.04364145231</v>
      </c>
      <c r="M3345">
        <f t="shared" si="392"/>
        <v>2.2261540694534239E-2</v>
      </c>
      <c r="N3345" t="e">
        <f t="shared" si="393"/>
        <v>#N/A</v>
      </c>
      <c r="O3345" t="str">
        <f t="shared" si="394"/>
        <v>NA</v>
      </c>
      <c r="P3345" t="e">
        <v>#N/A</v>
      </c>
      <c r="Q3345" t="e">
        <v>#N/A</v>
      </c>
      <c r="R3345" t="str" cm="1">
        <f t="array" ref="R3345">INDEX($U$2:$U$6,ROUNDUP(K3345/$T$2,0))</f>
        <v>Bottom 20%</v>
      </c>
      <c r="V3345">
        <v>0</v>
      </c>
    </row>
    <row r="3346" spans="1:22" x14ac:dyDescent="0.25">
      <c r="A3346" s="26">
        <v>5034</v>
      </c>
      <c r="B3346" s="96" t="s">
        <v>3433</v>
      </c>
      <c r="C3346">
        <v>12091102</v>
      </c>
      <c r="D3346" t="s">
        <v>3432</v>
      </c>
      <c r="E3346">
        <v>5568.99059492996</v>
      </c>
      <c r="F3346">
        <f t="shared" si="388"/>
        <v>3.4611501522249597</v>
      </c>
      <c r="G3346" s="27">
        <v>43</v>
      </c>
      <c r="H3346">
        <f t="shared" si="389"/>
        <v>4.7762713805160407E-5</v>
      </c>
      <c r="I3346">
        <f t="shared" si="390"/>
        <v>1.6531392415740812E-4</v>
      </c>
      <c r="J3346" s="99">
        <v>3.8445098641257704E-6</v>
      </c>
      <c r="K3346" s="98">
        <v>3345</v>
      </c>
      <c r="L3346">
        <f t="shared" si="391"/>
        <v>26052.504791604537</v>
      </c>
      <c r="M3346">
        <f t="shared" si="392"/>
        <v>2.2096226770376832E-2</v>
      </c>
      <c r="N3346" t="e">
        <f t="shared" si="393"/>
        <v>#N/A</v>
      </c>
      <c r="O3346" t="str">
        <f t="shared" si="394"/>
        <v>NA</v>
      </c>
      <c r="P3346" t="e">
        <v>#N/A</v>
      </c>
      <c r="Q3346" t="e">
        <v>#N/A</v>
      </c>
      <c r="R3346" t="str" cm="1">
        <f t="array" ref="R3346">INDEX($U$2:$U$6,ROUNDUP(K3346/$T$2,0))</f>
        <v>Bottom 20%</v>
      </c>
      <c r="V3346">
        <v>0</v>
      </c>
    </row>
    <row r="3347" spans="1:22" x14ac:dyDescent="0.25">
      <c r="A3347" s="26">
        <v>4211</v>
      </c>
      <c r="B3347" s="96" t="s">
        <v>3545</v>
      </c>
      <c r="C3347">
        <v>13432207</v>
      </c>
      <c r="D3347" t="s">
        <v>2847</v>
      </c>
      <c r="E3347">
        <v>1963.57037265084</v>
      </c>
      <c r="F3347">
        <f t="shared" si="388"/>
        <v>1.2203669189874704</v>
      </c>
      <c r="G3347" s="27">
        <v>41</v>
      </c>
      <c r="H3347">
        <f t="shared" si="389"/>
        <v>1.2911658407429756E-4</v>
      </c>
      <c r="I3347">
        <f t="shared" si="390"/>
        <v>1.575696078969372E-4</v>
      </c>
      <c r="J3347" s="99">
        <v>3.8431611682179802E-6</v>
      </c>
      <c r="K3347" s="98">
        <v>3346</v>
      </c>
      <c r="L3347">
        <f t="shared" si="391"/>
        <v>26053.725158523524</v>
      </c>
      <c r="M3347">
        <f t="shared" si="392"/>
        <v>2.1938657162479894E-2</v>
      </c>
      <c r="N3347" t="e">
        <f t="shared" si="393"/>
        <v>#N/A</v>
      </c>
      <c r="O3347" t="str">
        <f t="shared" si="394"/>
        <v>NA</v>
      </c>
      <c r="P3347" t="e">
        <v>#N/A</v>
      </c>
      <c r="Q3347" t="e">
        <v>#N/A</v>
      </c>
      <c r="R3347" t="str" cm="1">
        <f t="array" ref="R3347">INDEX($U$2:$U$6,ROUNDUP(K3347/$T$2,0))</f>
        <v>Bottom 20%</v>
      </c>
      <c r="V3347">
        <v>0</v>
      </c>
    </row>
    <row r="3348" spans="1:22" x14ac:dyDescent="0.25">
      <c r="A3348" s="26">
        <v>10430</v>
      </c>
      <c r="B3348" s="96" t="s">
        <v>5483</v>
      </c>
      <c r="C3348">
        <v>152701107</v>
      </c>
      <c r="D3348" t="s">
        <v>269</v>
      </c>
      <c r="E3348">
        <v>270.30509570942502</v>
      </c>
      <c r="F3348">
        <f t="shared" si="388"/>
        <v>0.16799570895551585</v>
      </c>
      <c r="G3348" s="27">
        <v>4</v>
      </c>
      <c r="H3348">
        <f t="shared" si="389"/>
        <v>9.028628050543665E-5</v>
      </c>
      <c r="I3348">
        <f t="shared" si="390"/>
        <v>1.5167707702467399E-5</v>
      </c>
      <c r="J3348" s="99">
        <v>3.7919269256168498E-6</v>
      </c>
      <c r="K3348" s="98">
        <v>3347</v>
      </c>
      <c r="L3348">
        <f t="shared" si="391"/>
        <v>26053.893154232479</v>
      </c>
      <c r="M3348">
        <f t="shared" si="392"/>
        <v>2.1923489454777428E-2</v>
      </c>
      <c r="N3348" t="e">
        <f t="shared" si="393"/>
        <v>#N/A</v>
      </c>
      <c r="O3348" t="str">
        <f t="shared" si="394"/>
        <v>NA</v>
      </c>
      <c r="P3348" t="e">
        <v>#N/A</v>
      </c>
      <c r="Q3348" t="e">
        <v>#N/A</v>
      </c>
      <c r="R3348" t="str" cm="1">
        <f t="array" ref="R3348">INDEX($U$2:$U$6,ROUNDUP(K3348/$T$2,0))</f>
        <v>Bottom 20%</v>
      </c>
      <c r="V3348">
        <v>0</v>
      </c>
    </row>
    <row r="3349" spans="1:22" x14ac:dyDescent="0.25">
      <c r="A3349" s="26">
        <v>9697</v>
      </c>
      <c r="B3349" s="96" t="s">
        <v>5484</v>
      </c>
      <c r="C3349">
        <v>182381101</v>
      </c>
      <c r="D3349" t="s">
        <v>3330</v>
      </c>
      <c r="E3349">
        <v>228.31576376939501</v>
      </c>
      <c r="F3349">
        <f t="shared" si="388"/>
        <v>0.14189916952728093</v>
      </c>
      <c r="G3349" s="27">
        <v>8</v>
      </c>
      <c r="H3349">
        <f t="shared" si="389"/>
        <v>2.134942661392904E-4</v>
      </c>
      <c r="I3349">
        <f t="shared" si="390"/>
        <v>3.02946590640016E-5</v>
      </c>
      <c r="J3349" s="99">
        <v>3.7868323830002001E-6</v>
      </c>
      <c r="K3349" s="98">
        <v>3348</v>
      </c>
      <c r="L3349">
        <f t="shared" si="391"/>
        <v>26054.035053402007</v>
      </c>
      <c r="M3349">
        <f t="shared" si="392"/>
        <v>2.1893194795713427E-2</v>
      </c>
      <c r="N3349" t="e">
        <f t="shared" si="393"/>
        <v>#N/A</v>
      </c>
      <c r="O3349" t="str">
        <f t="shared" si="394"/>
        <v>NA</v>
      </c>
      <c r="P3349" t="e">
        <v>#N/A</v>
      </c>
      <c r="Q3349" t="e">
        <v>#N/A</v>
      </c>
      <c r="R3349" t="str" cm="1">
        <f t="array" ref="R3349">INDEX($U$2:$U$6,ROUNDUP(K3349/$T$2,0))</f>
        <v>Bottom 20%</v>
      </c>
      <c r="V3349">
        <v>0</v>
      </c>
    </row>
    <row r="3350" spans="1:22" x14ac:dyDescent="0.25">
      <c r="A3350" s="26">
        <v>238</v>
      </c>
      <c r="B3350" s="96" t="s">
        <v>5485</v>
      </c>
      <c r="C3350">
        <v>82021102</v>
      </c>
      <c r="D3350" t="s">
        <v>3297</v>
      </c>
      <c r="E3350">
        <v>1780.51654809703</v>
      </c>
      <c r="F3350">
        <f t="shared" si="388"/>
        <v>1.1065982275307831</v>
      </c>
      <c r="G3350" s="27">
        <v>20</v>
      </c>
      <c r="H3350">
        <f t="shared" si="389"/>
        <v>6.7980759672760769E-5</v>
      </c>
      <c r="I3350">
        <f t="shared" si="390"/>
        <v>7.5227388160073206E-5</v>
      </c>
      <c r="J3350" s="99">
        <v>3.7613694080036601E-6</v>
      </c>
      <c r="K3350" s="98">
        <v>3349</v>
      </c>
      <c r="L3350">
        <f t="shared" si="391"/>
        <v>26055.141651629539</v>
      </c>
      <c r="M3350">
        <f t="shared" si="392"/>
        <v>2.1817967407553353E-2</v>
      </c>
      <c r="N3350" t="e">
        <f t="shared" si="393"/>
        <v>#N/A</v>
      </c>
      <c r="O3350" t="str">
        <f t="shared" si="394"/>
        <v>NA</v>
      </c>
      <c r="P3350" t="e">
        <v>#N/A</v>
      </c>
      <c r="Q3350" t="e">
        <v>#N/A</v>
      </c>
      <c r="R3350" t="str" cm="1">
        <f t="array" ref="R3350">INDEX($U$2:$U$6,ROUNDUP(K3350/$T$2,0))</f>
        <v>Bottom 20%</v>
      </c>
      <c r="V3350">
        <v>0</v>
      </c>
    </row>
    <row r="3351" spans="1:22" x14ac:dyDescent="0.25">
      <c r="A3351" s="26">
        <v>7260</v>
      </c>
      <c r="B3351" s="96" t="s">
        <v>3822</v>
      </c>
      <c r="C3351">
        <v>152591101</v>
      </c>
      <c r="D3351" t="s">
        <v>2858</v>
      </c>
      <c r="E3351">
        <v>2892.0319065276499</v>
      </c>
      <c r="F3351">
        <f t="shared" si="388"/>
        <v>1.7974095130687693</v>
      </c>
      <c r="G3351" s="27">
        <v>13</v>
      </c>
      <c r="H3351">
        <f t="shared" si="389"/>
        <v>2.7156949226268546E-5</v>
      </c>
      <c r="I3351">
        <f t="shared" si="390"/>
        <v>4.881215888522064E-5</v>
      </c>
      <c r="J3351" s="99">
        <v>3.7547814527092801E-6</v>
      </c>
      <c r="K3351" s="98">
        <v>3350</v>
      </c>
      <c r="L3351">
        <f t="shared" si="391"/>
        <v>26056.93906114261</v>
      </c>
      <c r="M3351">
        <f t="shared" si="392"/>
        <v>2.1769155248668133E-2</v>
      </c>
      <c r="N3351" t="e">
        <f t="shared" si="393"/>
        <v>#N/A</v>
      </c>
      <c r="O3351" t="str">
        <f t="shared" si="394"/>
        <v>NA</v>
      </c>
      <c r="P3351" t="e">
        <v>#N/A</v>
      </c>
      <c r="Q3351" t="e">
        <v>#N/A</v>
      </c>
      <c r="R3351" t="str" cm="1">
        <f t="array" ref="R3351">INDEX($U$2:$U$6,ROUNDUP(K3351/$T$2,0))</f>
        <v>Bottom 20%</v>
      </c>
      <c r="V3351">
        <v>0</v>
      </c>
    </row>
    <row r="3352" spans="1:22" x14ac:dyDescent="0.25">
      <c r="A3352" s="26">
        <v>535</v>
      </c>
      <c r="B3352" s="96" t="s">
        <v>5486</v>
      </c>
      <c r="C3352">
        <v>182541101</v>
      </c>
      <c r="D3352" t="s">
        <v>716</v>
      </c>
      <c r="E3352">
        <v>1171.368891887</v>
      </c>
      <c r="F3352">
        <f t="shared" si="388"/>
        <v>0.72801049837600995</v>
      </c>
      <c r="G3352" s="27">
        <v>11</v>
      </c>
      <c r="H3352">
        <f t="shared" si="389"/>
        <v>5.6731026848039894E-5</v>
      </c>
      <c r="I3352">
        <f t="shared" si="390"/>
        <v>4.1300783129024324E-5</v>
      </c>
      <c r="J3352" s="99">
        <v>3.7546166480931201E-6</v>
      </c>
      <c r="K3352" s="98">
        <v>3351</v>
      </c>
      <c r="L3352">
        <f t="shared" si="391"/>
        <v>26057.667071640986</v>
      </c>
      <c r="M3352">
        <f t="shared" si="392"/>
        <v>2.1727854465539109E-2</v>
      </c>
      <c r="N3352" t="e">
        <f t="shared" si="393"/>
        <v>#N/A</v>
      </c>
      <c r="O3352" t="str">
        <f t="shared" si="394"/>
        <v>NA</v>
      </c>
      <c r="P3352" t="e">
        <v>#N/A</v>
      </c>
      <c r="Q3352" t="e">
        <v>#N/A</v>
      </c>
      <c r="R3352" t="str" cm="1">
        <f t="array" ref="R3352">INDEX($U$2:$U$6,ROUNDUP(K3352/$T$2,0))</f>
        <v>Bottom 20%</v>
      </c>
      <c r="V3352">
        <v>0</v>
      </c>
    </row>
    <row r="3353" spans="1:22" x14ac:dyDescent="0.25">
      <c r="A3353" s="26">
        <v>4492</v>
      </c>
      <c r="B3353" s="96" t="s">
        <v>5487</v>
      </c>
      <c r="C3353">
        <v>182222103</v>
      </c>
      <c r="D3353" t="s">
        <v>3336</v>
      </c>
      <c r="E3353">
        <v>826.61325696114204</v>
      </c>
      <c r="F3353">
        <f t="shared" si="388"/>
        <v>0.5137434785339603</v>
      </c>
      <c r="G3353" s="27">
        <v>12</v>
      </c>
      <c r="H3353">
        <f t="shared" si="389"/>
        <v>8.7376149603878776E-5</v>
      </c>
      <c r="I3353">
        <f t="shared" si="390"/>
        <v>4.4888927038400398E-5</v>
      </c>
      <c r="J3353" s="99">
        <v>3.7407439198667E-6</v>
      </c>
      <c r="K3353" s="98">
        <v>3352</v>
      </c>
      <c r="L3353">
        <f t="shared" si="391"/>
        <v>26058.180815119522</v>
      </c>
      <c r="M3353">
        <f t="shared" si="392"/>
        <v>2.1682965538500708E-2</v>
      </c>
      <c r="N3353" t="e">
        <f t="shared" si="393"/>
        <v>#N/A</v>
      </c>
      <c r="O3353" t="str">
        <f t="shared" si="394"/>
        <v>NA</v>
      </c>
      <c r="P3353" t="e">
        <v>#N/A</v>
      </c>
      <c r="Q3353" t="e">
        <v>#N/A</v>
      </c>
      <c r="R3353" t="str" cm="1">
        <f t="array" ref="R3353">INDEX($U$2:$U$6,ROUNDUP(K3353/$T$2,0))</f>
        <v>Bottom 20%</v>
      </c>
      <c r="V3353">
        <v>0</v>
      </c>
    </row>
    <row r="3354" spans="1:22" x14ac:dyDescent="0.25">
      <c r="A3354" s="26">
        <v>8753</v>
      </c>
      <c r="B3354" s="96" t="s">
        <v>5488</v>
      </c>
      <c r="C3354">
        <v>24101102</v>
      </c>
      <c r="D3354" t="s">
        <v>2079</v>
      </c>
      <c r="E3354">
        <v>843.35917211127196</v>
      </c>
      <c r="F3354">
        <f t="shared" si="388"/>
        <v>0.5241511324495165</v>
      </c>
      <c r="G3354" s="27">
        <v>8</v>
      </c>
      <c r="H3354">
        <f t="shared" si="389"/>
        <v>5.6310990137398315E-5</v>
      </c>
      <c r="I3354">
        <f t="shared" si="390"/>
        <v>2.9515469249870881E-5</v>
      </c>
      <c r="J3354" s="99">
        <v>3.6894336562338602E-6</v>
      </c>
      <c r="K3354" s="98">
        <v>3353</v>
      </c>
      <c r="L3354">
        <f t="shared" si="391"/>
        <v>26058.704966251971</v>
      </c>
      <c r="M3354">
        <f t="shared" si="392"/>
        <v>2.1653450069250835E-2</v>
      </c>
      <c r="N3354" t="e">
        <f t="shared" si="393"/>
        <v>#N/A</v>
      </c>
      <c r="O3354" t="str">
        <f t="shared" si="394"/>
        <v>NA</v>
      </c>
      <c r="P3354" t="e">
        <v>#N/A</v>
      </c>
      <c r="Q3354" t="e">
        <v>#N/A</v>
      </c>
      <c r="R3354" t="str" cm="1">
        <f t="array" ref="R3354">INDEX($U$2:$U$6,ROUNDUP(K3354/$T$2,0))</f>
        <v>Bottom 20%</v>
      </c>
      <c r="V3354">
        <v>0</v>
      </c>
    </row>
    <row r="3355" spans="1:22" x14ac:dyDescent="0.25">
      <c r="A3355" s="26">
        <v>43</v>
      </c>
      <c r="B3355" s="96" t="s">
        <v>3355</v>
      </c>
      <c r="C3355">
        <v>24251104</v>
      </c>
      <c r="D3355" t="s">
        <v>2254</v>
      </c>
      <c r="E3355">
        <v>6684.5288346530697</v>
      </c>
      <c r="F3355">
        <f t="shared" si="388"/>
        <v>4.1544616747377683</v>
      </c>
      <c r="G3355" s="27">
        <v>54</v>
      </c>
      <c r="H3355">
        <f t="shared" si="389"/>
        <v>4.7730649605956157E-5</v>
      </c>
      <c r="I3355">
        <f t="shared" si="390"/>
        <v>1.9829515449828222E-4</v>
      </c>
      <c r="J3355" s="99">
        <v>3.67213249070893E-6</v>
      </c>
      <c r="K3355" s="98">
        <v>3354</v>
      </c>
      <c r="L3355">
        <f t="shared" si="391"/>
        <v>26062.859427926709</v>
      </c>
      <c r="M3355">
        <f t="shared" si="392"/>
        <v>2.1455154914752552E-2</v>
      </c>
      <c r="N3355" t="e">
        <f t="shared" si="393"/>
        <v>#N/A</v>
      </c>
      <c r="O3355" t="str">
        <f t="shared" si="394"/>
        <v>NA</v>
      </c>
      <c r="P3355" t="e">
        <v>#N/A</v>
      </c>
      <c r="Q3355" t="e">
        <v>#N/A</v>
      </c>
      <c r="R3355" t="str" cm="1">
        <f t="array" ref="R3355">INDEX($U$2:$U$6,ROUNDUP(K3355/$T$2,0))</f>
        <v>Bottom 20%</v>
      </c>
      <c r="V3355">
        <v>0</v>
      </c>
    </row>
    <row r="3356" spans="1:22" x14ac:dyDescent="0.25">
      <c r="A3356" s="26">
        <v>10659</v>
      </c>
      <c r="B3356" s="96" t="s">
        <v>5489</v>
      </c>
      <c r="C3356">
        <v>158031101</v>
      </c>
      <c r="D3356" t="s">
        <v>3281</v>
      </c>
      <c r="E3356">
        <v>266.53395738018099</v>
      </c>
      <c r="F3356">
        <f t="shared" si="388"/>
        <v>0.16565193124933561</v>
      </c>
      <c r="G3356" s="27">
        <v>4</v>
      </c>
      <c r="H3356">
        <f t="shared" si="389"/>
        <v>8.8209484051736609E-5</v>
      </c>
      <c r="I3356">
        <f t="shared" si="390"/>
        <v>1.461207138767764E-5</v>
      </c>
      <c r="J3356" s="99">
        <v>3.65301784691941E-6</v>
      </c>
      <c r="K3356" s="98">
        <v>3355</v>
      </c>
      <c r="L3356">
        <f t="shared" si="391"/>
        <v>26063.025079857958</v>
      </c>
      <c r="M3356">
        <f t="shared" si="392"/>
        <v>2.1440542843364874E-2</v>
      </c>
      <c r="N3356" t="e">
        <f t="shared" si="393"/>
        <v>#N/A</v>
      </c>
      <c r="O3356" t="str">
        <f t="shared" si="394"/>
        <v>NA</v>
      </c>
      <c r="P3356" t="e">
        <v>#N/A</v>
      </c>
      <c r="Q3356" t="e">
        <v>#N/A</v>
      </c>
      <c r="R3356" t="str" cm="1">
        <f t="array" ref="R3356">INDEX($U$2:$U$6,ROUNDUP(K3356/$T$2,0))</f>
        <v>Bottom 20%</v>
      </c>
      <c r="V3356">
        <v>0</v>
      </c>
    </row>
    <row r="3357" spans="1:22" x14ac:dyDescent="0.25">
      <c r="A3357" s="26">
        <v>7441</v>
      </c>
      <c r="B3357" s="96" t="s">
        <v>5490</v>
      </c>
      <c r="C3357">
        <v>182631105</v>
      </c>
      <c r="D3357" t="s">
        <v>2361</v>
      </c>
      <c r="E3357">
        <v>1345.51570107357</v>
      </c>
      <c r="F3357">
        <f t="shared" si="388"/>
        <v>0.83624344379960847</v>
      </c>
      <c r="G3357" s="27">
        <v>16</v>
      </c>
      <c r="H3357">
        <f t="shared" si="389"/>
        <v>6.9660285983942793E-5</v>
      </c>
      <c r="I3357">
        <f t="shared" si="390"/>
        <v>5.8252957447277918E-5</v>
      </c>
      <c r="J3357" s="99">
        <v>3.6408098404548699E-6</v>
      </c>
      <c r="K3357" s="98">
        <v>3356</v>
      </c>
      <c r="L3357">
        <f t="shared" si="391"/>
        <v>26063.861323301757</v>
      </c>
      <c r="M3357">
        <f t="shared" si="392"/>
        <v>2.1382289885917595E-2</v>
      </c>
      <c r="N3357" t="e">
        <f t="shared" si="393"/>
        <v>#N/A</v>
      </c>
      <c r="O3357" t="str">
        <f t="shared" si="394"/>
        <v>NA</v>
      </c>
      <c r="P3357" t="e">
        <v>#N/A</v>
      </c>
      <c r="Q3357" t="e">
        <v>#N/A</v>
      </c>
      <c r="R3357" t="str" cm="1">
        <f t="array" ref="R3357">INDEX($U$2:$U$6,ROUNDUP(K3357/$T$2,0))</f>
        <v>Bottom 20%</v>
      </c>
      <c r="V3357">
        <v>0</v>
      </c>
    </row>
    <row r="3358" spans="1:22" x14ac:dyDescent="0.25">
      <c r="A3358" s="26">
        <v>9136</v>
      </c>
      <c r="B3358" s="96" t="s">
        <v>5491</v>
      </c>
      <c r="C3358">
        <v>182852204</v>
      </c>
      <c r="D3358" t="s">
        <v>3311</v>
      </c>
      <c r="E3358">
        <v>3727.5542985790298</v>
      </c>
      <c r="F3358">
        <f t="shared" si="388"/>
        <v>2.3166900550522249</v>
      </c>
      <c r="G3358" s="27">
        <v>24</v>
      </c>
      <c r="H3358">
        <f t="shared" si="389"/>
        <v>3.7709094048079038E-5</v>
      </c>
      <c r="I3358">
        <f t="shared" si="390"/>
        <v>8.7360283166213761E-5</v>
      </c>
      <c r="J3358" s="99">
        <v>3.64001179859224E-6</v>
      </c>
      <c r="K3358" s="98">
        <v>3357</v>
      </c>
      <c r="L3358">
        <f t="shared" si="391"/>
        <v>26066.17801335681</v>
      </c>
      <c r="M3358">
        <f t="shared" si="392"/>
        <v>2.1294929602751381E-2</v>
      </c>
      <c r="N3358" t="e">
        <f t="shared" si="393"/>
        <v>#N/A</v>
      </c>
      <c r="O3358" t="str">
        <f t="shared" si="394"/>
        <v>NA</v>
      </c>
      <c r="P3358" t="e">
        <v>#N/A</v>
      </c>
      <c r="Q3358" t="e">
        <v>#N/A</v>
      </c>
      <c r="R3358" t="str" cm="1">
        <f t="array" ref="R3358">INDEX($U$2:$U$6,ROUNDUP(K3358/$T$2,0))</f>
        <v>Bottom 20%</v>
      </c>
      <c r="V3358">
        <v>0</v>
      </c>
    </row>
    <row r="3359" spans="1:22" x14ac:dyDescent="0.25">
      <c r="A3359" s="26">
        <v>4971</v>
      </c>
      <c r="B3359" s="96" t="s">
        <v>3347</v>
      </c>
      <c r="C3359">
        <v>13681112</v>
      </c>
      <c r="D3359" t="s">
        <v>3262</v>
      </c>
      <c r="E3359">
        <v>6573.0207697870701</v>
      </c>
      <c r="F3359">
        <f t="shared" si="388"/>
        <v>4.0851589619559165</v>
      </c>
      <c r="G3359" s="27">
        <v>45</v>
      </c>
      <c r="H3359">
        <f t="shared" si="389"/>
        <v>4.0056871040176758E-5</v>
      </c>
      <c r="I3359">
        <f t="shared" si="390"/>
        <v>1.636386857176905E-4</v>
      </c>
      <c r="J3359" s="99">
        <v>3.6364152381708999E-6</v>
      </c>
      <c r="K3359" s="98">
        <v>3358</v>
      </c>
      <c r="L3359">
        <f t="shared" si="391"/>
        <v>26070.263172318766</v>
      </c>
      <c r="M3359">
        <f t="shared" si="392"/>
        <v>2.1131290917033689E-2</v>
      </c>
      <c r="N3359" t="e">
        <f t="shared" si="393"/>
        <v>#N/A</v>
      </c>
      <c r="O3359" t="str">
        <f t="shared" si="394"/>
        <v>NA</v>
      </c>
      <c r="P3359" t="e">
        <v>#N/A</v>
      </c>
      <c r="Q3359" t="e">
        <v>#N/A</v>
      </c>
      <c r="R3359" t="str" cm="1">
        <f t="array" ref="R3359">INDEX($U$2:$U$6,ROUNDUP(K3359/$T$2,0))</f>
        <v>Bottom 20%</v>
      </c>
      <c r="V3359">
        <v>0</v>
      </c>
    </row>
    <row r="3360" spans="1:22" x14ac:dyDescent="0.25">
      <c r="A3360" s="26">
        <v>7343</v>
      </c>
      <c r="B3360" s="96" t="s">
        <v>5492</v>
      </c>
      <c r="C3360">
        <v>182541101</v>
      </c>
      <c r="D3360" t="s">
        <v>716</v>
      </c>
      <c r="E3360">
        <v>61.190977997708401</v>
      </c>
      <c r="F3360">
        <f t="shared" si="388"/>
        <v>3.8030440023435926E-2</v>
      </c>
      <c r="G3360" s="27">
        <v>24</v>
      </c>
      <c r="H3360">
        <f t="shared" si="389"/>
        <v>2.2803764179949301E-3</v>
      </c>
      <c r="I3360">
        <f t="shared" si="390"/>
        <v>8.6723718595413835E-5</v>
      </c>
      <c r="J3360" s="99">
        <v>3.6134882748089099E-6</v>
      </c>
      <c r="K3360" s="98">
        <v>3359</v>
      </c>
      <c r="L3360">
        <f t="shared" si="391"/>
        <v>26070.30120275879</v>
      </c>
      <c r="M3360">
        <f t="shared" si="392"/>
        <v>2.1044567198438276E-2</v>
      </c>
      <c r="N3360" t="e">
        <f t="shared" si="393"/>
        <v>#N/A</v>
      </c>
      <c r="O3360" t="str">
        <f t="shared" si="394"/>
        <v>NA</v>
      </c>
      <c r="P3360" t="e">
        <v>#N/A</v>
      </c>
      <c r="Q3360" t="e">
        <v>#N/A</v>
      </c>
      <c r="R3360" t="str" cm="1">
        <f t="array" ref="R3360">INDEX($U$2:$U$6,ROUNDUP(K3360/$T$2,0))</f>
        <v>Bottom 20%</v>
      </c>
      <c r="V3360">
        <v>0</v>
      </c>
    </row>
    <row r="3361" spans="1:22" x14ac:dyDescent="0.25">
      <c r="A3361" s="26">
        <v>8700</v>
      </c>
      <c r="B3361" s="96" t="s">
        <v>5493</v>
      </c>
      <c r="C3361">
        <v>182852202</v>
      </c>
      <c r="D3361" t="s">
        <v>3208</v>
      </c>
      <c r="E3361">
        <v>1460.4010030279701</v>
      </c>
      <c r="F3361">
        <f t="shared" si="388"/>
        <v>0.90764512307518341</v>
      </c>
      <c r="G3361" s="27">
        <v>18</v>
      </c>
      <c r="H3361">
        <f t="shared" si="389"/>
        <v>7.1460196900844815E-5</v>
      </c>
      <c r="I3361">
        <f t="shared" si="390"/>
        <v>6.4860499211044138E-5</v>
      </c>
      <c r="J3361" s="99">
        <v>3.6033610672802298E-6</v>
      </c>
      <c r="K3361" s="98">
        <v>3360</v>
      </c>
      <c r="L3361">
        <f t="shared" si="391"/>
        <v>26071.208847881866</v>
      </c>
      <c r="M3361">
        <f t="shared" si="392"/>
        <v>2.0979706699227232E-2</v>
      </c>
      <c r="N3361" t="e">
        <f t="shared" si="393"/>
        <v>#N/A</v>
      </c>
      <c r="O3361" t="str">
        <f t="shared" si="394"/>
        <v>NA</v>
      </c>
      <c r="P3361" t="e">
        <v>#N/A</v>
      </c>
      <c r="Q3361" t="e">
        <v>#N/A</v>
      </c>
      <c r="R3361" t="str" cm="1">
        <f t="array" ref="R3361">INDEX($U$2:$U$6,ROUNDUP(K3361/$T$2,0))</f>
        <v>Bottom 20%</v>
      </c>
      <c r="V3361">
        <v>0</v>
      </c>
    </row>
    <row r="3362" spans="1:22" x14ac:dyDescent="0.25">
      <c r="A3362" s="26">
        <v>3541</v>
      </c>
      <c r="B3362" s="96" t="s">
        <v>5494</v>
      </c>
      <c r="C3362">
        <v>83500402</v>
      </c>
      <c r="D3362" t="s">
        <v>3279</v>
      </c>
      <c r="E3362">
        <v>217.14937465915099</v>
      </c>
      <c r="F3362">
        <f t="shared" si="388"/>
        <v>0.13495921358555066</v>
      </c>
      <c r="G3362" s="27">
        <v>22</v>
      </c>
      <c r="H3362">
        <f t="shared" si="389"/>
        <v>5.8563770082314655E-4</v>
      </c>
      <c r="I3362">
        <f t="shared" si="390"/>
        <v>7.9037203549141852E-5</v>
      </c>
      <c r="J3362" s="99">
        <v>3.5926001613246298E-6</v>
      </c>
      <c r="K3362" s="98">
        <v>3361</v>
      </c>
      <c r="L3362">
        <f t="shared" si="391"/>
        <v>26071.343807095451</v>
      </c>
      <c r="M3362">
        <f t="shared" si="392"/>
        <v>2.0900669495678089E-2</v>
      </c>
      <c r="N3362" t="e">
        <f t="shared" si="393"/>
        <v>#N/A</v>
      </c>
      <c r="O3362" t="str">
        <f t="shared" si="394"/>
        <v>NA</v>
      </c>
      <c r="P3362" t="e">
        <v>#N/A</v>
      </c>
      <c r="Q3362" t="e">
        <v>#N/A</v>
      </c>
      <c r="R3362" t="str" cm="1">
        <f t="array" ref="R3362">INDEX($U$2:$U$6,ROUNDUP(K3362/$T$2,0))</f>
        <v>Bottom 20%</v>
      </c>
      <c r="V3362">
        <v>0</v>
      </c>
    </row>
    <row r="3363" spans="1:22" x14ac:dyDescent="0.25">
      <c r="A3363" s="26">
        <v>7420</v>
      </c>
      <c r="B3363" s="96" t="s">
        <v>3532</v>
      </c>
      <c r="C3363">
        <v>182222103</v>
      </c>
      <c r="D3363" t="s">
        <v>3336</v>
      </c>
      <c r="E3363">
        <v>940.18064956648004</v>
      </c>
      <c r="F3363">
        <f t="shared" si="388"/>
        <v>0.58432607182503415</v>
      </c>
      <c r="G3363" s="27">
        <v>32</v>
      </c>
      <c r="H3363">
        <f t="shared" si="389"/>
        <v>1.9649271859270353E-4</v>
      </c>
      <c r="I3363">
        <f t="shared" si="390"/>
        <v>1.1481581839749631E-4</v>
      </c>
      <c r="J3363" s="99">
        <v>3.5879943249217598E-6</v>
      </c>
      <c r="K3363" s="98">
        <v>3362</v>
      </c>
      <c r="L3363">
        <f t="shared" si="391"/>
        <v>26071.928133167276</v>
      </c>
      <c r="M3363">
        <f t="shared" si="392"/>
        <v>2.0785853677280593E-2</v>
      </c>
      <c r="N3363" t="e">
        <f t="shared" si="393"/>
        <v>#N/A</v>
      </c>
      <c r="O3363" t="str">
        <f t="shared" si="394"/>
        <v>NA</v>
      </c>
      <c r="P3363" t="e">
        <v>#N/A</v>
      </c>
      <c r="Q3363" t="e">
        <v>#N/A</v>
      </c>
      <c r="R3363" t="str" cm="1">
        <f t="array" ref="R3363">INDEX($U$2:$U$6,ROUNDUP(K3363/$T$2,0))</f>
        <v>Bottom 20%</v>
      </c>
      <c r="V3363">
        <v>0</v>
      </c>
    </row>
    <row r="3364" spans="1:22" x14ac:dyDescent="0.25">
      <c r="A3364" s="26">
        <v>7115</v>
      </c>
      <c r="B3364" s="96" t="s">
        <v>5495</v>
      </c>
      <c r="C3364">
        <v>42991104</v>
      </c>
      <c r="D3364" t="s">
        <v>2548</v>
      </c>
      <c r="E3364">
        <v>302.496883494798</v>
      </c>
      <c r="F3364">
        <f t="shared" si="388"/>
        <v>0.18800303511174518</v>
      </c>
      <c r="G3364" s="27">
        <v>6</v>
      </c>
      <c r="H3364">
        <f t="shared" si="389"/>
        <v>1.1409430536935317E-4</v>
      </c>
      <c r="I3364">
        <f t="shared" si="390"/>
        <v>2.1450075698404681E-5</v>
      </c>
      <c r="J3364" s="99">
        <v>3.5750126164007801E-6</v>
      </c>
      <c r="K3364" s="98">
        <v>3363</v>
      </c>
      <c r="L3364">
        <f t="shared" si="391"/>
        <v>26072.116136202389</v>
      </c>
      <c r="M3364">
        <f t="shared" si="392"/>
        <v>2.0764403601582188E-2</v>
      </c>
      <c r="N3364" t="e">
        <f t="shared" si="393"/>
        <v>#N/A</v>
      </c>
      <c r="O3364" t="str">
        <f t="shared" si="394"/>
        <v>NA</v>
      </c>
      <c r="P3364" t="e">
        <v>#N/A</v>
      </c>
      <c r="Q3364" t="e">
        <v>#N/A</v>
      </c>
      <c r="R3364" t="str" cm="1">
        <f t="array" ref="R3364">INDEX($U$2:$U$6,ROUNDUP(K3364/$T$2,0))</f>
        <v>Bottom 20%</v>
      </c>
      <c r="V3364">
        <v>0</v>
      </c>
    </row>
    <row r="3365" spans="1:22" x14ac:dyDescent="0.25">
      <c r="A3365" s="26">
        <v>5040</v>
      </c>
      <c r="B3365" s="96" t="s">
        <v>5496</v>
      </c>
      <c r="C3365">
        <v>183052112</v>
      </c>
      <c r="D3365" t="s">
        <v>1246</v>
      </c>
      <c r="E3365">
        <v>331.23840147292901</v>
      </c>
      <c r="F3365">
        <f t="shared" si="388"/>
        <v>0.20586600464445556</v>
      </c>
      <c r="G3365" s="27">
        <v>6</v>
      </c>
      <c r="H3365">
        <f t="shared" si="389"/>
        <v>1.0380142563205109E-4</v>
      </c>
      <c r="I3365">
        <f t="shared" si="390"/>
        <v>2.1369184771268938E-5</v>
      </c>
      <c r="J3365" s="99">
        <v>3.5615307952114899E-6</v>
      </c>
      <c r="K3365" s="98">
        <v>3364</v>
      </c>
      <c r="L3365">
        <f t="shared" si="391"/>
        <v>26072.322002207035</v>
      </c>
      <c r="M3365">
        <f t="shared" si="392"/>
        <v>2.074303441681092E-2</v>
      </c>
      <c r="N3365" t="e">
        <f t="shared" si="393"/>
        <v>#N/A</v>
      </c>
      <c r="O3365" t="str">
        <f t="shared" si="394"/>
        <v>NA</v>
      </c>
      <c r="P3365" t="e">
        <v>#N/A</v>
      </c>
      <c r="Q3365" t="e">
        <v>#N/A</v>
      </c>
      <c r="R3365" t="str" cm="1">
        <f t="array" ref="R3365">INDEX($U$2:$U$6,ROUNDUP(K3365/$T$2,0))</f>
        <v>Bottom 20%</v>
      </c>
      <c r="V3365">
        <v>0</v>
      </c>
    </row>
    <row r="3366" spans="1:22" x14ac:dyDescent="0.25">
      <c r="A3366" s="26">
        <v>77</v>
      </c>
      <c r="B3366" s="96" t="s">
        <v>1111</v>
      </c>
      <c r="C3366">
        <v>42031124</v>
      </c>
      <c r="D3366" t="s">
        <v>562</v>
      </c>
      <c r="E3366">
        <v>0</v>
      </c>
      <c r="F3366">
        <f t="shared" si="388"/>
        <v>0</v>
      </c>
      <c r="G3366" s="27">
        <v>21</v>
      </c>
      <c r="H3366" t="e">
        <f t="shared" si="389"/>
        <v>#DIV/0!</v>
      </c>
      <c r="I3366">
        <f t="shared" si="390"/>
        <v>7.3851647767623606E-5</v>
      </c>
      <c r="J3366" s="99">
        <v>3.5167451317916002E-6</v>
      </c>
      <c r="K3366" s="98">
        <v>3365</v>
      </c>
      <c r="L3366">
        <f t="shared" si="391"/>
        <v>26072.322002207035</v>
      </c>
      <c r="M3366">
        <f t="shared" si="392"/>
        <v>2.0669182769043296E-2</v>
      </c>
      <c r="N3366" t="e">
        <f t="shared" si="393"/>
        <v>#N/A</v>
      </c>
      <c r="O3366" t="str">
        <f t="shared" si="394"/>
        <v>NA</v>
      </c>
      <c r="P3366" t="e">
        <v>#N/A</v>
      </c>
      <c r="Q3366" t="e">
        <v>#N/A</v>
      </c>
      <c r="R3366" t="str" cm="1">
        <f t="array" ref="R3366">INDEX($U$2:$U$6,ROUNDUP(K3366/$T$2,0))</f>
        <v>Bottom 20%</v>
      </c>
      <c r="V3366">
        <v>0</v>
      </c>
    </row>
    <row r="3367" spans="1:22" x14ac:dyDescent="0.25">
      <c r="A3367" s="26">
        <v>288</v>
      </c>
      <c r="B3367" s="96" t="s">
        <v>1469</v>
      </c>
      <c r="C3367">
        <v>83242110</v>
      </c>
      <c r="D3367" t="s">
        <v>1468</v>
      </c>
      <c r="E3367">
        <v>0</v>
      </c>
      <c r="F3367">
        <f t="shared" si="388"/>
        <v>0</v>
      </c>
      <c r="G3367" s="27">
        <v>163</v>
      </c>
      <c r="H3367" t="e">
        <f t="shared" si="389"/>
        <v>#DIV/0!</v>
      </c>
      <c r="I3367">
        <f t="shared" si="390"/>
        <v>5.7196118151648073E-4</v>
      </c>
      <c r="J3367" s="99">
        <v>3.5089643037820901E-6</v>
      </c>
      <c r="K3367" s="98">
        <v>3366</v>
      </c>
      <c r="L3367">
        <f t="shared" si="391"/>
        <v>26072.322002207035</v>
      </c>
      <c r="M3367">
        <f t="shared" si="392"/>
        <v>2.0097221587526814E-2</v>
      </c>
      <c r="N3367" t="e">
        <f t="shared" si="393"/>
        <v>#N/A</v>
      </c>
      <c r="O3367" t="str">
        <f t="shared" si="394"/>
        <v>NA</v>
      </c>
      <c r="P3367" t="e">
        <v>#N/A</v>
      </c>
      <c r="Q3367" t="e">
        <v>#N/A</v>
      </c>
      <c r="R3367" t="str" cm="1">
        <f t="array" ref="R3367">INDEX($U$2:$U$6,ROUNDUP(K3367/$T$2,0))</f>
        <v>Bottom 20%</v>
      </c>
      <c r="V3367">
        <v>0</v>
      </c>
    </row>
    <row r="3368" spans="1:22" x14ac:dyDescent="0.25">
      <c r="A3368" s="26">
        <v>1912</v>
      </c>
      <c r="B3368" s="96" t="s">
        <v>3258</v>
      </c>
      <c r="C3368">
        <v>42151104</v>
      </c>
      <c r="D3368" t="s">
        <v>1535</v>
      </c>
      <c r="E3368">
        <v>454.73680442182501</v>
      </c>
      <c r="F3368">
        <f t="shared" si="388"/>
        <v>0.28262076098311062</v>
      </c>
      <c r="G3368" s="27">
        <v>44</v>
      </c>
      <c r="H3368">
        <f t="shared" si="389"/>
        <v>5.4428443918511148E-4</v>
      </c>
      <c r="I3368">
        <f t="shared" si="390"/>
        <v>1.5382608239376179E-4</v>
      </c>
      <c r="J3368" s="99">
        <v>3.4960473271309499E-6</v>
      </c>
      <c r="K3368" s="98">
        <v>3367</v>
      </c>
      <c r="L3368">
        <f t="shared" si="391"/>
        <v>26072.604622968018</v>
      </c>
      <c r="M3368">
        <f t="shared" si="392"/>
        <v>1.9943395505133053E-2</v>
      </c>
      <c r="N3368" t="e">
        <f t="shared" si="393"/>
        <v>#N/A</v>
      </c>
      <c r="O3368" t="str">
        <f t="shared" si="394"/>
        <v>NA</v>
      </c>
      <c r="P3368" t="e">
        <v>#N/A</v>
      </c>
      <c r="Q3368" t="e">
        <v>#N/A</v>
      </c>
      <c r="R3368" t="str" cm="1">
        <f t="array" ref="R3368">INDEX($U$2:$U$6,ROUNDUP(K3368/$T$2,0))</f>
        <v>Bottom 20%</v>
      </c>
      <c r="V3368">
        <v>0</v>
      </c>
    </row>
    <row r="3369" spans="1:22" x14ac:dyDescent="0.25">
      <c r="A3369" s="26">
        <v>6503</v>
      </c>
      <c r="B3369" s="96" t="s">
        <v>3405</v>
      </c>
      <c r="C3369">
        <v>182852202</v>
      </c>
      <c r="D3369" t="s">
        <v>3208</v>
      </c>
      <c r="E3369">
        <v>1265.78270544154</v>
      </c>
      <c r="F3369">
        <f t="shared" si="388"/>
        <v>0.78668906491083901</v>
      </c>
      <c r="G3369" s="27">
        <v>41</v>
      </c>
      <c r="H3369">
        <f t="shared" si="389"/>
        <v>1.8196706816620288E-4</v>
      </c>
      <c r="I3369">
        <f t="shared" si="390"/>
        <v>1.4315150270023704E-4</v>
      </c>
      <c r="J3369" s="99">
        <v>3.4915000658594399E-6</v>
      </c>
      <c r="K3369" s="98">
        <v>3368</v>
      </c>
      <c r="L3369">
        <f t="shared" si="391"/>
        <v>26073.391312032927</v>
      </c>
      <c r="M3369">
        <f t="shared" si="392"/>
        <v>1.9800244002432816E-2</v>
      </c>
      <c r="N3369" t="e">
        <f t="shared" si="393"/>
        <v>#N/A</v>
      </c>
      <c r="O3369" t="str">
        <f t="shared" si="394"/>
        <v>NA</v>
      </c>
      <c r="P3369" t="e">
        <v>#N/A</v>
      </c>
      <c r="Q3369" t="e">
        <v>#N/A</v>
      </c>
      <c r="R3369" t="str" cm="1">
        <f t="array" ref="R3369">INDEX($U$2:$U$6,ROUNDUP(K3369/$T$2,0))</f>
        <v>Bottom 20%</v>
      </c>
      <c r="V3369">
        <v>0</v>
      </c>
    </row>
    <row r="3370" spans="1:22" x14ac:dyDescent="0.25">
      <c r="A3370" s="26">
        <v>4440</v>
      </c>
      <c r="B3370" s="96" t="s">
        <v>5497</v>
      </c>
      <c r="C3370">
        <v>42151104</v>
      </c>
      <c r="D3370" t="s">
        <v>1535</v>
      </c>
      <c r="E3370">
        <v>1222.06340515637</v>
      </c>
      <c r="F3370">
        <f t="shared" si="388"/>
        <v>0.75951734316741448</v>
      </c>
      <c r="G3370" s="27">
        <v>43</v>
      </c>
      <c r="H3370">
        <f t="shared" si="389"/>
        <v>1.960654312473942E-4</v>
      </c>
      <c r="I3370">
        <f t="shared" si="390"/>
        <v>1.4891509542799421E-4</v>
      </c>
      <c r="J3370" s="99">
        <v>3.4631417541394E-6</v>
      </c>
      <c r="K3370" s="98">
        <v>3369</v>
      </c>
      <c r="L3370">
        <f t="shared" si="391"/>
        <v>26074.150829376096</v>
      </c>
      <c r="M3370">
        <f t="shared" si="392"/>
        <v>1.9651328907004821E-2</v>
      </c>
      <c r="N3370" t="e">
        <f t="shared" si="393"/>
        <v>#N/A</v>
      </c>
      <c r="O3370" t="str">
        <f t="shared" si="394"/>
        <v>NA</v>
      </c>
      <c r="P3370" t="e">
        <v>#N/A</v>
      </c>
      <c r="Q3370" t="e">
        <v>#N/A</v>
      </c>
      <c r="R3370" t="str" cm="1">
        <f t="array" ref="R3370">INDEX($U$2:$U$6,ROUNDUP(K3370/$T$2,0))</f>
        <v>Bottom 20%</v>
      </c>
      <c r="V3370">
        <v>0</v>
      </c>
    </row>
    <row r="3371" spans="1:22" x14ac:dyDescent="0.25">
      <c r="A3371" s="26">
        <v>8382</v>
      </c>
      <c r="B3371" s="96" t="s">
        <v>2841</v>
      </c>
      <c r="C3371">
        <v>83242109</v>
      </c>
      <c r="D3371" t="s">
        <v>2840</v>
      </c>
      <c r="E3371">
        <v>71.593249778761901</v>
      </c>
      <c r="F3371">
        <f t="shared" si="388"/>
        <v>4.449549395821125E-2</v>
      </c>
      <c r="G3371" s="27">
        <v>61</v>
      </c>
      <c r="H3371">
        <f t="shared" si="389"/>
        <v>4.7377705188161113E-3</v>
      </c>
      <c r="I3371">
        <f t="shared" si="390"/>
        <v>2.1080943949537364E-4</v>
      </c>
      <c r="J3371" s="99">
        <v>3.4558924507438302E-6</v>
      </c>
      <c r="K3371" s="98">
        <v>3370</v>
      </c>
      <c r="L3371">
        <f t="shared" si="391"/>
        <v>26074.195324870056</v>
      </c>
      <c r="M3371">
        <f t="shared" si="392"/>
        <v>1.9440519467509448E-2</v>
      </c>
      <c r="N3371" t="e">
        <f t="shared" si="393"/>
        <v>#N/A</v>
      </c>
      <c r="O3371" t="str">
        <f t="shared" si="394"/>
        <v>NA</v>
      </c>
      <c r="P3371" t="e">
        <v>#N/A</v>
      </c>
      <c r="Q3371" t="e">
        <v>#N/A</v>
      </c>
      <c r="R3371" t="str" cm="1">
        <f t="array" ref="R3371">INDEX($U$2:$U$6,ROUNDUP(K3371/$T$2,0))</f>
        <v>Bottom 20%</v>
      </c>
      <c r="V3371">
        <v>0</v>
      </c>
    </row>
    <row r="3372" spans="1:22" x14ac:dyDescent="0.25">
      <c r="A3372" s="26">
        <v>8657</v>
      </c>
      <c r="B3372" s="96" t="s">
        <v>3714</v>
      </c>
      <c r="C3372">
        <v>182601103</v>
      </c>
      <c r="D3372" t="s">
        <v>2671</v>
      </c>
      <c r="E3372">
        <v>88.752172951132906</v>
      </c>
      <c r="F3372">
        <f t="shared" si="388"/>
        <v>5.5159834028050282E-2</v>
      </c>
      <c r="G3372" s="27">
        <v>8</v>
      </c>
      <c r="H3372">
        <f t="shared" si="389"/>
        <v>5.0052938358126917E-4</v>
      </c>
      <c r="I3372">
        <f t="shared" si="390"/>
        <v>2.7609117724505121E-5</v>
      </c>
      <c r="J3372" s="99">
        <v>3.4511397155631402E-6</v>
      </c>
      <c r="K3372" s="98">
        <v>3371</v>
      </c>
      <c r="L3372">
        <f t="shared" si="391"/>
        <v>26074.250484704084</v>
      </c>
      <c r="M3372">
        <f t="shared" si="392"/>
        <v>1.9412910349784943E-2</v>
      </c>
      <c r="N3372" t="e">
        <f t="shared" si="393"/>
        <v>#N/A</v>
      </c>
      <c r="O3372" t="str">
        <f t="shared" si="394"/>
        <v>NA</v>
      </c>
      <c r="P3372" t="e">
        <v>#N/A</v>
      </c>
      <c r="Q3372" t="e">
        <v>#N/A</v>
      </c>
      <c r="R3372" t="str" cm="1">
        <f t="array" ref="R3372">INDEX($U$2:$U$6,ROUNDUP(K3372/$T$2,0))</f>
        <v>Bottom 20%</v>
      </c>
      <c r="V3372">
        <v>0</v>
      </c>
    </row>
    <row r="3373" spans="1:22" x14ac:dyDescent="0.25">
      <c r="A3373" s="26">
        <v>9324</v>
      </c>
      <c r="B3373" s="96" t="s">
        <v>5498</v>
      </c>
      <c r="C3373">
        <v>158031101</v>
      </c>
      <c r="D3373" t="s">
        <v>3281</v>
      </c>
      <c r="E3373">
        <v>1137.7951665065</v>
      </c>
      <c r="F3373">
        <f t="shared" si="388"/>
        <v>0.70714429242169052</v>
      </c>
      <c r="G3373" s="27">
        <v>9</v>
      </c>
      <c r="H3373">
        <f t="shared" si="389"/>
        <v>4.3697367421135256E-5</v>
      </c>
      <c r="I3373">
        <f t="shared" si="390"/>
        <v>3.0900343965709321E-5</v>
      </c>
      <c r="J3373" s="99">
        <v>3.4333715517454799E-6</v>
      </c>
      <c r="K3373" s="98">
        <v>3372</v>
      </c>
      <c r="L3373">
        <f t="shared" si="391"/>
        <v>26074.957628996504</v>
      </c>
      <c r="M3373">
        <f t="shared" si="392"/>
        <v>1.9382010005819232E-2</v>
      </c>
      <c r="N3373" t="e">
        <f t="shared" si="393"/>
        <v>#N/A</v>
      </c>
      <c r="O3373" t="str">
        <f t="shared" si="394"/>
        <v>NA</v>
      </c>
      <c r="P3373" t="e">
        <v>#N/A</v>
      </c>
      <c r="Q3373" t="e">
        <v>#N/A</v>
      </c>
      <c r="R3373" t="str" cm="1">
        <f t="array" ref="R3373">INDEX($U$2:$U$6,ROUNDUP(K3373/$T$2,0))</f>
        <v>Bottom 20%</v>
      </c>
      <c r="V3373">
        <v>0</v>
      </c>
    </row>
    <row r="3374" spans="1:22" x14ac:dyDescent="0.25">
      <c r="A3374" s="26">
        <v>392</v>
      </c>
      <c r="B3374" s="96" t="s">
        <v>3377</v>
      </c>
      <c r="C3374">
        <v>24031103</v>
      </c>
      <c r="D3374" t="s">
        <v>3376</v>
      </c>
      <c r="E3374">
        <v>5438.9296904011399</v>
      </c>
      <c r="F3374">
        <f t="shared" si="388"/>
        <v>3.3803167746433438</v>
      </c>
      <c r="G3374" s="27">
        <v>73</v>
      </c>
      <c r="H3374">
        <f t="shared" si="389"/>
        <v>7.3681911954189818E-5</v>
      </c>
      <c r="I3374">
        <f t="shared" si="390"/>
        <v>2.4906820296654176E-4</v>
      </c>
      <c r="J3374" s="99">
        <v>3.4118931913224899E-6</v>
      </c>
      <c r="K3374" s="98">
        <v>3373</v>
      </c>
      <c r="L3374">
        <f t="shared" si="391"/>
        <v>26078.337945771149</v>
      </c>
      <c r="M3374">
        <f t="shared" si="392"/>
        <v>1.9132941802852691E-2</v>
      </c>
      <c r="N3374" t="e">
        <f t="shared" si="393"/>
        <v>#N/A</v>
      </c>
      <c r="O3374" t="str">
        <f t="shared" si="394"/>
        <v>NA</v>
      </c>
      <c r="P3374" t="e">
        <v>#N/A</v>
      </c>
      <c r="Q3374" t="e">
        <v>#N/A</v>
      </c>
      <c r="R3374" t="str" cm="1">
        <f t="array" ref="R3374">INDEX($U$2:$U$6,ROUNDUP(K3374/$T$2,0))</f>
        <v>Bottom 20%</v>
      </c>
      <c r="V3374">
        <v>0</v>
      </c>
    </row>
    <row r="3375" spans="1:22" x14ac:dyDescent="0.25">
      <c r="A3375" s="26">
        <v>9058</v>
      </c>
      <c r="B3375" s="96" t="s">
        <v>5499</v>
      </c>
      <c r="C3375">
        <v>82021101</v>
      </c>
      <c r="D3375" t="s">
        <v>3155</v>
      </c>
      <c r="E3375">
        <v>180.53929069447</v>
      </c>
      <c r="F3375">
        <f t="shared" si="388"/>
        <v>0.11220589850495338</v>
      </c>
      <c r="G3375" s="27">
        <v>17</v>
      </c>
      <c r="H3375">
        <f t="shared" si="389"/>
        <v>5.1548205730689441E-4</v>
      </c>
      <c r="I3375">
        <f t="shared" si="390"/>
        <v>5.7840127403301954E-5</v>
      </c>
      <c r="J3375" s="99">
        <v>3.40236043548835E-6</v>
      </c>
      <c r="K3375" s="98">
        <v>3374</v>
      </c>
      <c r="L3375">
        <f t="shared" si="391"/>
        <v>26078.450151669655</v>
      </c>
      <c r="M3375">
        <f t="shared" si="392"/>
        <v>1.9075101675449388E-2</v>
      </c>
      <c r="N3375" t="e">
        <f t="shared" si="393"/>
        <v>#N/A</v>
      </c>
      <c r="O3375" t="str">
        <f t="shared" si="394"/>
        <v>NA</v>
      </c>
      <c r="P3375" t="e">
        <v>#N/A</v>
      </c>
      <c r="Q3375" t="e">
        <v>#N/A</v>
      </c>
      <c r="R3375" t="str" cm="1">
        <f t="array" ref="R3375">INDEX($U$2:$U$6,ROUNDUP(K3375/$T$2,0))</f>
        <v>Bottom 20%</v>
      </c>
      <c r="V3375">
        <v>0</v>
      </c>
    </row>
    <row r="3376" spans="1:22" x14ac:dyDescent="0.25">
      <c r="A3376" s="26">
        <v>2028</v>
      </c>
      <c r="B3376" s="96" t="s">
        <v>3367</v>
      </c>
      <c r="C3376">
        <v>83431116</v>
      </c>
      <c r="D3376" t="s">
        <v>3194</v>
      </c>
      <c r="E3376">
        <v>4399.06523296668</v>
      </c>
      <c r="F3376">
        <f t="shared" si="388"/>
        <v>2.7340368135280797</v>
      </c>
      <c r="G3376" s="27">
        <v>97</v>
      </c>
      <c r="H3376">
        <f t="shared" si="389"/>
        <v>1.205012823664319E-4</v>
      </c>
      <c r="I3376">
        <f t="shared" si="390"/>
        <v>3.2945494206716686E-4</v>
      </c>
      <c r="J3376" s="99">
        <v>3.3964427017233699E-6</v>
      </c>
      <c r="K3376" s="98">
        <v>3375</v>
      </c>
      <c r="L3376">
        <f t="shared" si="391"/>
        <v>26081.184188483181</v>
      </c>
      <c r="M3376">
        <f t="shared" si="392"/>
        <v>1.8745646733382221E-2</v>
      </c>
      <c r="N3376" t="e">
        <f t="shared" si="393"/>
        <v>#N/A</v>
      </c>
      <c r="O3376" t="str">
        <f t="shared" si="394"/>
        <v>NA</v>
      </c>
      <c r="P3376" t="e">
        <v>#N/A</v>
      </c>
      <c r="Q3376" t="e">
        <v>#N/A</v>
      </c>
      <c r="R3376" t="str" cm="1">
        <f t="array" ref="R3376">INDEX($U$2:$U$6,ROUNDUP(K3376/$T$2,0))</f>
        <v>Bottom 20%</v>
      </c>
      <c r="V3376">
        <v>0</v>
      </c>
    </row>
    <row r="3377" spans="1:22" x14ac:dyDescent="0.25">
      <c r="A3377" s="26">
        <v>10450</v>
      </c>
      <c r="B3377" s="96" t="s">
        <v>5500</v>
      </c>
      <c r="C3377">
        <v>12091102</v>
      </c>
      <c r="D3377" t="s">
        <v>3432</v>
      </c>
      <c r="E3377">
        <v>539.17339382060402</v>
      </c>
      <c r="F3377">
        <f t="shared" si="388"/>
        <v>0.33509844239938097</v>
      </c>
      <c r="G3377" s="27">
        <v>6</v>
      </c>
      <c r="H3377">
        <f t="shared" si="389"/>
        <v>6.0739665501941643E-5</v>
      </c>
      <c r="I3377">
        <f t="shared" si="390"/>
        <v>2.0353767301560058E-5</v>
      </c>
      <c r="J3377" s="99">
        <v>3.3922945502600099E-6</v>
      </c>
      <c r="K3377" s="98">
        <v>3376</v>
      </c>
      <c r="L3377">
        <f t="shared" si="391"/>
        <v>26081.519286925581</v>
      </c>
      <c r="M3377">
        <f t="shared" si="392"/>
        <v>1.8725292966080661E-2</v>
      </c>
      <c r="N3377" t="e">
        <f t="shared" si="393"/>
        <v>#N/A</v>
      </c>
      <c r="O3377" t="str">
        <f t="shared" si="394"/>
        <v>NA</v>
      </c>
      <c r="P3377" t="e">
        <v>#N/A</v>
      </c>
      <c r="Q3377" t="e">
        <v>#N/A</v>
      </c>
      <c r="R3377" t="str" cm="1">
        <f t="array" ref="R3377">INDEX($U$2:$U$6,ROUNDUP(K3377/$T$2,0))</f>
        <v>Bottom 20%</v>
      </c>
      <c r="V3377">
        <v>0</v>
      </c>
    </row>
    <row r="3378" spans="1:22" x14ac:dyDescent="0.25">
      <c r="A3378" s="26">
        <v>3081</v>
      </c>
      <c r="B3378" s="96" t="s">
        <v>3383</v>
      </c>
      <c r="C3378">
        <v>83371103</v>
      </c>
      <c r="D3378" t="s">
        <v>3244</v>
      </c>
      <c r="E3378">
        <v>26.7728107066579</v>
      </c>
      <c r="F3378">
        <f t="shared" si="388"/>
        <v>1.6639410010352951E-2</v>
      </c>
      <c r="G3378" s="27">
        <v>28</v>
      </c>
      <c r="H3378">
        <f t="shared" si="389"/>
        <v>5.6923079860142309E-3</v>
      </c>
      <c r="I3378">
        <f t="shared" si="390"/>
        <v>9.4716646484497248E-5</v>
      </c>
      <c r="J3378" s="99">
        <v>3.3827373744463301E-6</v>
      </c>
      <c r="K3378" s="98">
        <v>3377</v>
      </c>
      <c r="L3378">
        <f t="shared" si="391"/>
        <v>26081.535926335589</v>
      </c>
      <c r="M3378">
        <f t="shared" si="392"/>
        <v>1.8630576319596165E-2</v>
      </c>
      <c r="N3378" t="e">
        <f t="shared" si="393"/>
        <v>#N/A</v>
      </c>
      <c r="O3378" t="str">
        <f t="shared" si="394"/>
        <v>NA</v>
      </c>
      <c r="P3378" t="e">
        <v>#N/A</v>
      </c>
      <c r="Q3378" t="e">
        <v>#N/A</v>
      </c>
      <c r="R3378" t="str" cm="1">
        <f t="array" ref="R3378">INDEX($U$2:$U$6,ROUNDUP(K3378/$T$2,0))</f>
        <v>Bottom 20%</v>
      </c>
      <c r="V3378">
        <v>0</v>
      </c>
    </row>
    <row r="3379" spans="1:22" x14ac:dyDescent="0.25">
      <c r="A3379" s="26">
        <v>5298</v>
      </c>
      <c r="B3379" s="96" t="s">
        <v>3247</v>
      </c>
      <c r="C3379">
        <v>13111109</v>
      </c>
      <c r="D3379" t="s">
        <v>3246</v>
      </c>
      <c r="E3379">
        <v>7768.8153716627003</v>
      </c>
      <c r="F3379">
        <f t="shared" si="388"/>
        <v>4.8283501377642635</v>
      </c>
      <c r="G3379" s="27">
        <v>56</v>
      </c>
      <c r="H3379">
        <f t="shared" si="389"/>
        <v>3.9201949993822072E-5</v>
      </c>
      <c r="I3379">
        <f t="shared" si="390"/>
        <v>1.8928074065329857E-4</v>
      </c>
      <c r="J3379" s="99">
        <v>3.3800132259517599E-6</v>
      </c>
      <c r="K3379" s="98">
        <v>3378</v>
      </c>
      <c r="L3379">
        <f t="shared" si="391"/>
        <v>26086.364276473352</v>
      </c>
      <c r="M3379">
        <f t="shared" si="392"/>
        <v>1.8441295578942866E-2</v>
      </c>
      <c r="N3379" t="e">
        <f t="shared" si="393"/>
        <v>#N/A</v>
      </c>
      <c r="O3379" t="str">
        <f t="shared" si="394"/>
        <v>NA</v>
      </c>
      <c r="P3379" t="e">
        <v>#N/A</v>
      </c>
      <c r="Q3379" t="e">
        <v>#N/A</v>
      </c>
      <c r="R3379" t="str" cm="1">
        <f t="array" ref="R3379">INDEX($U$2:$U$6,ROUNDUP(K3379/$T$2,0))</f>
        <v>Bottom 20%</v>
      </c>
      <c r="V3379">
        <v>0</v>
      </c>
    </row>
    <row r="3380" spans="1:22" x14ac:dyDescent="0.25">
      <c r="A3380" s="26">
        <v>9781</v>
      </c>
      <c r="B3380" s="96" t="s">
        <v>5501</v>
      </c>
      <c r="C3380">
        <v>182631108</v>
      </c>
      <c r="D3380" t="s">
        <v>3840</v>
      </c>
      <c r="E3380">
        <v>306.64368813857402</v>
      </c>
      <c r="F3380">
        <f t="shared" si="388"/>
        <v>0.19058029095001494</v>
      </c>
      <c r="G3380" s="27">
        <v>5</v>
      </c>
      <c r="H3380">
        <f t="shared" si="389"/>
        <v>8.7821870940490285E-5</v>
      </c>
      <c r="I3380">
        <f t="shared" si="390"/>
        <v>1.6737117715613301E-5</v>
      </c>
      <c r="J3380" s="99">
        <v>3.34742354312266E-6</v>
      </c>
      <c r="K3380" s="98">
        <v>3379</v>
      </c>
      <c r="L3380">
        <f t="shared" si="391"/>
        <v>26086.554856764302</v>
      </c>
      <c r="M3380">
        <f t="shared" si="392"/>
        <v>1.8424558461227251E-2</v>
      </c>
      <c r="N3380" t="e">
        <f t="shared" si="393"/>
        <v>#N/A</v>
      </c>
      <c r="O3380" t="str">
        <f t="shared" si="394"/>
        <v>NA</v>
      </c>
      <c r="P3380" t="e">
        <v>#N/A</v>
      </c>
      <c r="Q3380" t="e">
        <v>#N/A</v>
      </c>
      <c r="R3380" t="str" cm="1">
        <f t="array" ref="R3380">INDEX($U$2:$U$6,ROUNDUP(K3380/$T$2,0))</f>
        <v>Bottom 20%</v>
      </c>
      <c r="V3380">
        <v>0</v>
      </c>
    </row>
    <row r="3381" spans="1:22" x14ac:dyDescent="0.25">
      <c r="A3381" s="26">
        <v>1847</v>
      </c>
      <c r="B3381" s="96" t="s">
        <v>5502</v>
      </c>
      <c r="C3381">
        <v>42031122</v>
      </c>
      <c r="D3381" t="s">
        <v>1412</v>
      </c>
      <c r="E3381">
        <v>3611.6831317964202</v>
      </c>
      <c r="F3381">
        <f t="shared" si="388"/>
        <v>2.2446756568032442</v>
      </c>
      <c r="G3381" s="27">
        <v>46</v>
      </c>
      <c r="H3381">
        <f t="shared" si="389"/>
        <v>6.8293017142010432E-5</v>
      </c>
      <c r="I3381">
        <f t="shared" si="390"/>
        <v>1.5329567310831747E-4</v>
      </c>
      <c r="J3381" s="99">
        <v>3.3325146327895101E-6</v>
      </c>
      <c r="K3381" s="98">
        <v>3380</v>
      </c>
      <c r="L3381">
        <f t="shared" si="391"/>
        <v>26088.799532421104</v>
      </c>
      <c r="M3381">
        <f t="shared" si="392"/>
        <v>1.8271262788118935E-2</v>
      </c>
      <c r="N3381" t="e">
        <f t="shared" si="393"/>
        <v>#N/A</v>
      </c>
      <c r="O3381" t="str">
        <f t="shared" si="394"/>
        <v>NA</v>
      </c>
      <c r="P3381" t="e">
        <v>#N/A</v>
      </c>
      <c r="Q3381" t="e">
        <v>#N/A</v>
      </c>
      <c r="R3381" t="str" cm="1">
        <f t="array" ref="R3381">INDEX($U$2:$U$6,ROUNDUP(K3381/$T$2,0))</f>
        <v>Bottom 20%</v>
      </c>
      <c r="V3381">
        <v>0</v>
      </c>
    </row>
    <row r="3382" spans="1:22" x14ac:dyDescent="0.25">
      <c r="A3382" s="26">
        <v>559</v>
      </c>
      <c r="B3382" s="96" t="s">
        <v>3173</v>
      </c>
      <c r="C3382">
        <v>22811102</v>
      </c>
      <c r="D3382" t="s">
        <v>3138</v>
      </c>
      <c r="E3382">
        <v>334.94831695264099</v>
      </c>
      <c r="F3382">
        <f t="shared" si="388"/>
        <v>0.20817173210232504</v>
      </c>
      <c r="G3382" s="27">
        <v>23</v>
      </c>
      <c r="H3382">
        <f t="shared" si="389"/>
        <v>3.6609641891490174E-4</v>
      </c>
      <c r="I3382">
        <f t="shared" si="390"/>
        <v>7.6210925641973488E-5</v>
      </c>
      <c r="J3382" s="99">
        <v>3.3135185061727601E-6</v>
      </c>
      <c r="K3382" s="98">
        <v>3381</v>
      </c>
      <c r="L3382">
        <f t="shared" si="391"/>
        <v>26089.007704153206</v>
      </c>
      <c r="M3382">
        <f t="shared" si="392"/>
        <v>1.8195051862476962E-2</v>
      </c>
      <c r="N3382" t="e">
        <f t="shared" si="393"/>
        <v>#N/A</v>
      </c>
      <c r="O3382" t="str">
        <f t="shared" si="394"/>
        <v>NA</v>
      </c>
      <c r="P3382" t="e">
        <v>#N/A</v>
      </c>
      <c r="Q3382" t="e">
        <v>#N/A</v>
      </c>
      <c r="R3382" t="str" cm="1">
        <f t="array" ref="R3382">INDEX($U$2:$U$6,ROUNDUP(K3382/$T$2,0))</f>
        <v>Bottom 20%</v>
      </c>
      <c r="V3382">
        <v>0</v>
      </c>
    </row>
    <row r="3383" spans="1:22" x14ac:dyDescent="0.25">
      <c r="A3383" s="26">
        <v>7812</v>
      </c>
      <c r="B3383" s="96" t="s">
        <v>2404</v>
      </c>
      <c r="C3383">
        <v>43351106</v>
      </c>
      <c r="D3383" t="s">
        <v>870</v>
      </c>
      <c r="E3383">
        <v>644.35984504772296</v>
      </c>
      <c r="F3383">
        <f t="shared" si="388"/>
        <v>0.4004722467667638</v>
      </c>
      <c r="G3383" s="27">
        <v>13</v>
      </c>
      <c r="H3383">
        <f t="shared" si="389"/>
        <v>1.0700380576184419E-4</v>
      </c>
      <c r="I3383">
        <f t="shared" si="390"/>
        <v>4.2852054506040126E-5</v>
      </c>
      <c r="J3383" s="99">
        <v>3.2963118850800098E-6</v>
      </c>
      <c r="K3383" s="98">
        <v>3382</v>
      </c>
      <c r="L3383">
        <f t="shared" si="391"/>
        <v>26089.408176399971</v>
      </c>
      <c r="M3383">
        <f t="shared" si="392"/>
        <v>1.815219980797092E-2</v>
      </c>
      <c r="N3383" t="e">
        <f t="shared" si="393"/>
        <v>#N/A</v>
      </c>
      <c r="O3383" t="str">
        <f t="shared" si="394"/>
        <v>NA</v>
      </c>
      <c r="P3383" t="e">
        <v>#N/A</v>
      </c>
      <c r="Q3383" t="e">
        <v>#N/A</v>
      </c>
      <c r="R3383" t="str" cm="1">
        <f t="array" ref="R3383">INDEX($U$2:$U$6,ROUNDUP(K3383/$T$2,0))</f>
        <v>Bottom 20%</v>
      </c>
      <c r="V3383">
        <v>0</v>
      </c>
    </row>
    <row r="3384" spans="1:22" x14ac:dyDescent="0.25">
      <c r="A3384" s="26">
        <v>9811</v>
      </c>
      <c r="B3384" s="96" t="s">
        <v>5503</v>
      </c>
      <c r="C3384">
        <v>22811103</v>
      </c>
      <c r="D3384" t="s">
        <v>2338</v>
      </c>
      <c r="E3384">
        <v>129.70410072300601</v>
      </c>
      <c r="F3384">
        <f t="shared" si="388"/>
        <v>8.0611622574894973E-2</v>
      </c>
      <c r="G3384" s="27">
        <v>2</v>
      </c>
      <c r="H3384">
        <f t="shared" si="389"/>
        <v>8.1544818075301773E-5</v>
      </c>
      <c r="I3384">
        <f t="shared" si="390"/>
        <v>6.5734600976246997E-6</v>
      </c>
      <c r="J3384" s="99">
        <v>3.2867300488123499E-6</v>
      </c>
      <c r="K3384" s="98">
        <v>3383</v>
      </c>
      <c r="L3384">
        <f t="shared" si="391"/>
        <v>26089.488788022547</v>
      </c>
      <c r="M3384">
        <f t="shared" si="392"/>
        <v>1.8145626347873294E-2</v>
      </c>
      <c r="N3384" t="e">
        <f t="shared" si="393"/>
        <v>#N/A</v>
      </c>
      <c r="O3384" t="str">
        <f t="shared" si="394"/>
        <v>NA</v>
      </c>
      <c r="P3384" t="e">
        <v>#N/A</v>
      </c>
      <c r="Q3384" t="e">
        <v>#N/A</v>
      </c>
      <c r="R3384" t="str" cm="1">
        <f t="array" ref="R3384">INDEX($U$2:$U$6,ROUNDUP(K3384/$T$2,0))</f>
        <v>Bottom 20%</v>
      </c>
      <c r="V3384">
        <v>0</v>
      </c>
    </row>
    <row r="3385" spans="1:22" x14ac:dyDescent="0.25">
      <c r="A3385" s="26">
        <v>10195</v>
      </c>
      <c r="B3385" s="96" t="s">
        <v>5504</v>
      </c>
      <c r="C3385">
        <v>42031120</v>
      </c>
      <c r="D3385" t="s">
        <v>1892</v>
      </c>
      <c r="E3385">
        <v>406.75047741699501</v>
      </c>
      <c r="F3385">
        <f t="shared" si="388"/>
        <v>0.25279706489558423</v>
      </c>
      <c r="G3385" s="27">
        <v>5</v>
      </c>
      <c r="H3385">
        <f t="shared" si="389"/>
        <v>6.4655400611621401E-5</v>
      </c>
      <c r="I3385">
        <f t="shared" si="390"/>
        <v>1.6344695504266052E-5</v>
      </c>
      <c r="J3385" s="99">
        <v>3.2689391008532101E-6</v>
      </c>
      <c r="K3385" s="98">
        <v>3384</v>
      </c>
      <c r="L3385">
        <f t="shared" si="391"/>
        <v>26089.741585087442</v>
      </c>
      <c r="M3385">
        <f t="shared" si="392"/>
        <v>1.8129281652369027E-2</v>
      </c>
      <c r="N3385" t="e">
        <f t="shared" si="393"/>
        <v>#N/A</v>
      </c>
      <c r="O3385" t="str">
        <f t="shared" si="394"/>
        <v>NA</v>
      </c>
      <c r="P3385" t="e">
        <v>#N/A</v>
      </c>
      <c r="Q3385" t="e">
        <v>#N/A</v>
      </c>
      <c r="R3385" t="str" cm="1">
        <f t="array" ref="R3385">INDEX($U$2:$U$6,ROUNDUP(K3385/$T$2,0))</f>
        <v>Bottom 20%</v>
      </c>
      <c r="V3385">
        <v>0</v>
      </c>
    </row>
    <row r="3386" spans="1:22" x14ac:dyDescent="0.25">
      <c r="A3386" s="26">
        <v>6620</v>
      </c>
      <c r="B3386" s="96" t="s">
        <v>5505</v>
      </c>
      <c r="C3386">
        <v>82021101</v>
      </c>
      <c r="D3386" t="s">
        <v>3155</v>
      </c>
      <c r="E3386">
        <v>1710.79952677048</v>
      </c>
      <c r="F3386">
        <f t="shared" si="388"/>
        <v>1.0632688171351647</v>
      </c>
      <c r="G3386" s="27">
        <v>17</v>
      </c>
      <c r="H3386">
        <f t="shared" si="389"/>
        <v>5.216212934910347E-5</v>
      </c>
      <c r="I3386">
        <f t="shared" si="390"/>
        <v>5.5462365572272709E-5</v>
      </c>
      <c r="J3386" s="99">
        <v>3.26249209248663E-6</v>
      </c>
      <c r="K3386" s="98">
        <v>3385</v>
      </c>
      <c r="L3386">
        <f t="shared" si="391"/>
        <v>26090.804853904578</v>
      </c>
      <c r="M3386">
        <f t="shared" si="392"/>
        <v>1.8073819286796754E-2</v>
      </c>
      <c r="N3386" t="e">
        <f t="shared" si="393"/>
        <v>#N/A</v>
      </c>
      <c r="O3386" t="str">
        <f t="shared" si="394"/>
        <v>NA</v>
      </c>
      <c r="P3386" t="e">
        <v>#N/A</v>
      </c>
      <c r="Q3386" t="e">
        <v>#N/A</v>
      </c>
      <c r="R3386" t="str" cm="1">
        <f t="array" ref="R3386">INDEX($U$2:$U$6,ROUNDUP(K3386/$T$2,0))</f>
        <v>Bottom 20%</v>
      </c>
      <c r="V3386">
        <v>0</v>
      </c>
    </row>
    <row r="3387" spans="1:22" x14ac:dyDescent="0.25">
      <c r="A3387" s="26">
        <v>5964</v>
      </c>
      <c r="B3387" s="96" t="s">
        <v>5506</v>
      </c>
      <c r="C3387">
        <v>24141102</v>
      </c>
      <c r="D3387" t="s">
        <v>3168</v>
      </c>
      <c r="E3387">
        <v>1520.12806965295</v>
      </c>
      <c r="F3387">
        <f t="shared" si="388"/>
        <v>0.9447657362665941</v>
      </c>
      <c r="G3387" s="27">
        <v>66</v>
      </c>
      <c r="H3387">
        <f t="shared" si="389"/>
        <v>2.2705434657748879E-4</v>
      </c>
      <c r="I3387">
        <f t="shared" si="390"/>
        <v>2.1451316691681164E-4</v>
      </c>
      <c r="J3387" s="99">
        <v>3.2501994987395702E-6</v>
      </c>
      <c r="K3387" s="98">
        <v>3386</v>
      </c>
      <c r="L3387">
        <f t="shared" si="391"/>
        <v>26091.749619640843</v>
      </c>
      <c r="M3387">
        <f t="shared" si="392"/>
        <v>1.7859306119879941E-2</v>
      </c>
      <c r="N3387" t="e">
        <f t="shared" si="393"/>
        <v>#N/A</v>
      </c>
      <c r="O3387" t="str">
        <f t="shared" si="394"/>
        <v>NA</v>
      </c>
      <c r="P3387" t="e">
        <v>#N/A</v>
      </c>
      <c r="Q3387" t="e">
        <v>#N/A</v>
      </c>
      <c r="R3387" t="str" cm="1">
        <f t="array" ref="R3387">INDEX($U$2:$U$6,ROUNDUP(K3387/$T$2,0))</f>
        <v>Bottom 20%</v>
      </c>
      <c r="V3387">
        <v>0</v>
      </c>
    </row>
    <row r="3388" spans="1:22" x14ac:dyDescent="0.25">
      <c r="A3388" s="26">
        <v>8215</v>
      </c>
      <c r="B3388" s="96" t="s">
        <v>5507</v>
      </c>
      <c r="C3388">
        <v>43091104</v>
      </c>
      <c r="D3388" t="s">
        <v>3581</v>
      </c>
      <c r="E3388">
        <v>0</v>
      </c>
      <c r="F3388">
        <f t="shared" si="388"/>
        <v>0</v>
      </c>
      <c r="G3388" s="27">
        <v>2</v>
      </c>
      <c r="H3388" t="e">
        <f t="shared" si="389"/>
        <v>#DIV/0!</v>
      </c>
      <c r="I3388">
        <f t="shared" si="390"/>
        <v>6.42793946585096E-6</v>
      </c>
      <c r="J3388" s="99">
        <v>3.21396973292548E-6</v>
      </c>
      <c r="K3388" s="98">
        <v>3387</v>
      </c>
      <c r="L3388">
        <f t="shared" si="391"/>
        <v>26091.749619640843</v>
      </c>
      <c r="M3388">
        <f t="shared" si="392"/>
        <v>1.7852878180414089E-2</v>
      </c>
      <c r="N3388" t="e">
        <f t="shared" si="393"/>
        <v>#N/A</v>
      </c>
      <c r="O3388" t="str">
        <f t="shared" si="394"/>
        <v>NA</v>
      </c>
      <c r="P3388" t="e">
        <v>#N/A</v>
      </c>
      <c r="Q3388" t="e">
        <v>#N/A</v>
      </c>
      <c r="R3388" t="str" cm="1">
        <f t="array" ref="R3388">INDEX($U$2:$U$6,ROUNDUP(K3388/$T$2,0))</f>
        <v>Bottom 20%</v>
      </c>
      <c r="V3388">
        <v>0</v>
      </c>
    </row>
    <row r="3389" spans="1:22" x14ac:dyDescent="0.25">
      <c r="A3389" s="26">
        <v>1635</v>
      </c>
      <c r="B3389" s="96" t="s">
        <v>3459</v>
      </c>
      <c r="C3389">
        <v>12101101</v>
      </c>
      <c r="D3389" t="s">
        <v>3385</v>
      </c>
      <c r="E3389">
        <v>904.96609470792396</v>
      </c>
      <c r="F3389">
        <f t="shared" si="388"/>
        <v>0.56244008372151888</v>
      </c>
      <c r="G3389" s="27">
        <v>30</v>
      </c>
      <c r="H3389">
        <f t="shared" si="389"/>
        <v>1.7116675559651241E-4</v>
      </c>
      <c r="I3389">
        <f t="shared" si="390"/>
        <v>9.6271044348043196E-5</v>
      </c>
      <c r="J3389" s="99">
        <v>3.2090348116014398E-6</v>
      </c>
      <c r="K3389" s="98">
        <v>3388</v>
      </c>
      <c r="L3389">
        <f t="shared" si="391"/>
        <v>26092.312059724565</v>
      </c>
      <c r="M3389">
        <f t="shared" si="392"/>
        <v>1.7756607136066044E-2</v>
      </c>
      <c r="N3389" t="e">
        <f t="shared" si="393"/>
        <v>#N/A</v>
      </c>
      <c r="O3389" t="str">
        <f t="shared" si="394"/>
        <v>NA</v>
      </c>
      <c r="P3389" t="e">
        <v>#N/A</v>
      </c>
      <c r="Q3389" t="e">
        <v>#N/A</v>
      </c>
      <c r="R3389" t="str" cm="1">
        <f t="array" ref="R3389">INDEX($U$2:$U$6,ROUNDUP(K3389/$T$2,0))</f>
        <v>Bottom 20%</v>
      </c>
      <c r="V3389">
        <v>0</v>
      </c>
    </row>
    <row r="3390" spans="1:22" x14ac:dyDescent="0.25">
      <c r="A3390" s="26">
        <v>3774</v>
      </c>
      <c r="B3390" s="96" t="s">
        <v>3396</v>
      </c>
      <c r="C3390">
        <v>83252104</v>
      </c>
      <c r="D3390" t="s">
        <v>2449</v>
      </c>
      <c r="E3390">
        <v>4718.3100426363098</v>
      </c>
      <c r="F3390">
        <f t="shared" si="388"/>
        <v>2.9324487524153571</v>
      </c>
      <c r="G3390" s="27">
        <v>41</v>
      </c>
      <c r="H3390">
        <f t="shared" si="389"/>
        <v>4.4607813942845044E-5</v>
      </c>
      <c r="I3390">
        <f t="shared" si="390"/>
        <v>1.3081012834467232E-4</v>
      </c>
      <c r="J3390" s="99">
        <v>3.1904909352359101E-6</v>
      </c>
      <c r="K3390" s="98">
        <v>3389</v>
      </c>
      <c r="L3390">
        <f t="shared" si="391"/>
        <v>26095.244508476979</v>
      </c>
      <c r="M3390">
        <f t="shared" si="392"/>
        <v>1.7625797007721371E-2</v>
      </c>
      <c r="N3390" t="e">
        <f t="shared" si="393"/>
        <v>#N/A</v>
      </c>
      <c r="O3390" t="str">
        <f t="shared" si="394"/>
        <v>NA</v>
      </c>
      <c r="P3390" t="e">
        <v>#N/A</v>
      </c>
      <c r="Q3390" t="e">
        <v>#N/A</v>
      </c>
      <c r="R3390" t="str" cm="1">
        <f t="array" ref="R3390">INDEX($U$2:$U$6,ROUNDUP(K3390/$T$2,0))</f>
        <v>Bottom 20%</v>
      </c>
      <c r="V3390">
        <v>0</v>
      </c>
    </row>
    <row r="3391" spans="1:22" x14ac:dyDescent="0.25">
      <c r="A3391" s="26">
        <v>8087</v>
      </c>
      <c r="B3391" s="96" t="s">
        <v>5508</v>
      </c>
      <c r="C3391">
        <v>14232107</v>
      </c>
      <c r="D3391" t="s">
        <v>1318</v>
      </c>
      <c r="E3391">
        <v>40.201579250715298</v>
      </c>
      <c r="F3391">
        <f t="shared" si="388"/>
        <v>2.4985443909704971E-2</v>
      </c>
      <c r="G3391" s="27">
        <v>8</v>
      </c>
      <c r="H3391">
        <f t="shared" si="389"/>
        <v>1.0211240465139121E-3</v>
      </c>
      <c r="I3391">
        <f t="shared" si="390"/>
        <v>2.5513237589024319E-5</v>
      </c>
      <c r="J3391" s="99">
        <v>3.1891546986280399E-6</v>
      </c>
      <c r="K3391" s="98">
        <v>3390</v>
      </c>
      <c r="L3391">
        <f t="shared" si="391"/>
        <v>26095.269493920889</v>
      </c>
      <c r="M3391">
        <f t="shared" si="392"/>
        <v>1.7600283770132348E-2</v>
      </c>
      <c r="N3391" t="e">
        <f t="shared" si="393"/>
        <v>#N/A</v>
      </c>
      <c r="O3391" t="str">
        <f t="shared" si="394"/>
        <v>NA</v>
      </c>
      <c r="P3391" t="e">
        <v>#N/A</v>
      </c>
      <c r="Q3391" t="e">
        <v>#N/A</v>
      </c>
      <c r="R3391" t="str" cm="1">
        <f t="array" ref="R3391">INDEX($U$2:$U$6,ROUNDUP(K3391/$T$2,0))</f>
        <v>Bottom 20%</v>
      </c>
      <c r="V3391">
        <v>0</v>
      </c>
    </row>
    <row r="3392" spans="1:22" x14ac:dyDescent="0.25">
      <c r="A3392" s="26">
        <v>7720</v>
      </c>
      <c r="B3392" s="96" t="s">
        <v>5509</v>
      </c>
      <c r="C3392">
        <v>42011106</v>
      </c>
      <c r="D3392" t="s">
        <v>3035</v>
      </c>
      <c r="E3392">
        <v>133.407113898136</v>
      </c>
      <c r="F3392">
        <f t="shared" si="388"/>
        <v>8.2913060222582977E-2</v>
      </c>
      <c r="G3392" s="27">
        <v>5</v>
      </c>
      <c r="H3392">
        <f t="shared" si="389"/>
        <v>1.9217116702610563E-4</v>
      </c>
      <c r="I3392">
        <f t="shared" si="390"/>
        <v>1.5933499544679549E-5</v>
      </c>
      <c r="J3392" s="99">
        <v>3.18669990893591E-6</v>
      </c>
      <c r="K3392" s="98">
        <v>3391</v>
      </c>
      <c r="L3392">
        <f t="shared" si="391"/>
        <v>26095.35240698111</v>
      </c>
      <c r="M3392">
        <f t="shared" si="392"/>
        <v>1.7584350270587669E-2</v>
      </c>
      <c r="N3392" t="e">
        <f t="shared" si="393"/>
        <v>#N/A</v>
      </c>
      <c r="O3392" t="str">
        <f t="shared" si="394"/>
        <v>NA</v>
      </c>
      <c r="P3392" t="e">
        <v>#N/A</v>
      </c>
      <c r="Q3392" t="e">
        <v>#N/A</v>
      </c>
      <c r="R3392" t="str" cm="1">
        <f t="array" ref="R3392">INDEX($U$2:$U$6,ROUNDUP(K3392/$T$2,0))</f>
        <v>Bottom 20%</v>
      </c>
      <c r="V3392">
        <v>0</v>
      </c>
    </row>
    <row r="3393" spans="1:22" x14ac:dyDescent="0.25">
      <c r="A3393" s="26">
        <v>3736</v>
      </c>
      <c r="B3393" s="96" t="s">
        <v>3593</v>
      </c>
      <c r="C3393">
        <v>14341105</v>
      </c>
      <c r="D3393" t="s">
        <v>3410</v>
      </c>
      <c r="E3393">
        <v>1680.83631404429</v>
      </c>
      <c r="F3393">
        <f t="shared" si="388"/>
        <v>1.0446465593811622</v>
      </c>
      <c r="G3393" s="27">
        <v>25</v>
      </c>
      <c r="H3393">
        <f t="shared" si="389"/>
        <v>7.6217964648146226E-5</v>
      </c>
      <c r="I3393">
        <f t="shared" si="390"/>
        <v>7.9620834532721004E-5</v>
      </c>
      <c r="J3393" s="99">
        <v>3.1848333813088399E-6</v>
      </c>
      <c r="K3393" s="98">
        <v>3392</v>
      </c>
      <c r="L3393">
        <f t="shared" si="391"/>
        <v>26096.397053540491</v>
      </c>
      <c r="M3393">
        <f t="shared" si="392"/>
        <v>1.7504729436054949E-2</v>
      </c>
      <c r="N3393" t="e">
        <f t="shared" si="393"/>
        <v>#N/A</v>
      </c>
      <c r="O3393" t="str">
        <f t="shared" si="394"/>
        <v>NA</v>
      </c>
      <c r="P3393" t="e">
        <v>#N/A</v>
      </c>
      <c r="Q3393" t="e">
        <v>#N/A</v>
      </c>
      <c r="R3393" t="str" cm="1">
        <f t="array" ref="R3393">INDEX($U$2:$U$6,ROUNDUP(K3393/$T$2,0))</f>
        <v>Bottom 20%</v>
      </c>
      <c r="V3393">
        <v>0</v>
      </c>
    </row>
    <row r="3394" spans="1:22" x14ac:dyDescent="0.25">
      <c r="A3394" s="26">
        <v>2670</v>
      </c>
      <c r="B3394" s="96" t="s">
        <v>5510</v>
      </c>
      <c r="C3394">
        <v>43091103</v>
      </c>
      <c r="D3394" t="s">
        <v>1004</v>
      </c>
      <c r="E3394">
        <v>0</v>
      </c>
      <c r="F3394">
        <f t="shared" si="388"/>
        <v>0</v>
      </c>
      <c r="G3394" s="27">
        <v>32</v>
      </c>
      <c r="H3394" t="e">
        <f t="shared" si="389"/>
        <v>#DIV/0!</v>
      </c>
      <c r="I3394">
        <f t="shared" si="390"/>
        <v>1.0108453512909792E-4</v>
      </c>
      <c r="J3394" s="99">
        <v>3.1588917227843099E-6</v>
      </c>
      <c r="K3394" s="98">
        <v>3393</v>
      </c>
      <c r="L3394">
        <f t="shared" si="391"/>
        <v>26096.397053540491</v>
      </c>
      <c r="M3394">
        <f t="shared" si="392"/>
        <v>1.7403644900925851E-2</v>
      </c>
      <c r="N3394" t="e">
        <f t="shared" si="393"/>
        <v>#N/A</v>
      </c>
      <c r="O3394" t="str">
        <f t="shared" si="394"/>
        <v>NA</v>
      </c>
      <c r="P3394" t="e">
        <v>#N/A</v>
      </c>
      <c r="Q3394" t="e">
        <v>#N/A</v>
      </c>
      <c r="R3394" t="str" cm="1">
        <f t="array" ref="R3394">INDEX($U$2:$U$6,ROUNDUP(K3394/$T$2,0))</f>
        <v>Bottom 20%</v>
      </c>
      <c r="V3394">
        <v>0</v>
      </c>
    </row>
    <row r="3395" spans="1:22" x14ac:dyDescent="0.25">
      <c r="A3395" s="26">
        <v>6253</v>
      </c>
      <c r="B3395" s="96" t="s">
        <v>3476</v>
      </c>
      <c r="C3395">
        <v>42761102</v>
      </c>
      <c r="D3395" t="s">
        <v>1288</v>
      </c>
      <c r="E3395">
        <v>0</v>
      </c>
      <c r="F3395">
        <f t="shared" ref="F3395:F3458" si="395">E3395/1609</f>
        <v>0</v>
      </c>
      <c r="G3395" s="27">
        <v>49</v>
      </c>
      <c r="H3395" t="e">
        <f t="shared" ref="H3395:H3458" si="396">I3395/F3395</f>
        <v>#DIV/0!</v>
      </c>
      <c r="I3395">
        <f t="shared" ref="I3395:I3458" si="397">IFERROR(J3395*G3395,0)</f>
        <v>1.5434780358922274E-4</v>
      </c>
      <c r="J3395" s="99">
        <v>3.14995517529026E-6</v>
      </c>
      <c r="K3395" s="98">
        <v>3394</v>
      </c>
      <c r="L3395">
        <f t="shared" ref="L3395:L3458" si="398">L3394+F3395</f>
        <v>26096.397053540491</v>
      </c>
      <c r="M3395">
        <f t="shared" ref="M3395:M3458" si="399">M3394-I3395</f>
        <v>1.7249297097336629E-2</v>
      </c>
      <c r="N3395" t="e">
        <f t="shared" ref="N3395:N3458" si="400">IF(B3395=O3395,M3395,NA())</f>
        <v>#N/A</v>
      </c>
      <c r="O3395" t="str">
        <f t="shared" ref="O3395:O3458" si="401">IFERROR(VLOOKUP(B3395,$AE$2:$AE$420,1,FALSE),"NA")</f>
        <v>NA</v>
      </c>
      <c r="P3395" t="e">
        <v>#N/A</v>
      </c>
      <c r="Q3395" t="e">
        <v>#N/A</v>
      </c>
      <c r="R3395" t="str" cm="1">
        <f t="array" ref="R3395">INDEX($U$2:$U$6,ROUNDUP(K3395/$T$2,0))</f>
        <v>Bottom 20%</v>
      </c>
      <c r="V3395">
        <v>0</v>
      </c>
    </row>
    <row r="3396" spans="1:22" x14ac:dyDescent="0.25">
      <c r="A3396" s="26">
        <v>4022</v>
      </c>
      <c r="B3396" s="96" t="s">
        <v>3520</v>
      </c>
      <c r="C3396">
        <v>13681112</v>
      </c>
      <c r="D3396" t="s">
        <v>3262</v>
      </c>
      <c r="E3396">
        <v>5399.0675269683497</v>
      </c>
      <c r="F3396">
        <f t="shared" si="395"/>
        <v>3.3555422790356433</v>
      </c>
      <c r="G3396" s="27">
        <v>40</v>
      </c>
      <c r="H3396">
        <f t="shared" si="396"/>
        <v>3.739034094838192E-5</v>
      </c>
      <c r="I3396">
        <f t="shared" si="397"/>
        <v>1.254648698798532E-4</v>
      </c>
      <c r="J3396" s="99">
        <v>3.1366217469963302E-6</v>
      </c>
      <c r="K3396" s="98">
        <v>3395</v>
      </c>
      <c r="L3396">
        <f t="shared" si="398"/>
        <v>26099.752595819526</v>
      </c>
      <c r="M3396">
        <f t="shared" si="399"/>
        <v>1.7123832227456774E-2</v>
      </c>
      <c r="N3396" t="e">
        <f t="shared" si="400"/>
        <v>#N/A</v>
      </c>
      <c r="O3396" t="str">
        <f t="shared" si="401"/>
        <v>NA</v>
      </c>
      <c r="P3396" t="e">
        <v>#N/A</v>
      </c>
      <c r="Q3396" t="e">
        <v>#N/A</v>
      </c>
      <c r="R3396" t="str" cm="1">
        <f t="array" ref="R3396">INDEX($U$2:$U$6,ROUNDUP(K3396/$T$2,0))</f>
        <v>Bottom 20%</v>
      </c>
      <c r="V3396">
        <v>0</v>
      </c>
    </row>
    <row r="3397" spans="1:22" x14ac:dyDescent="0.25">
      <c r="A3397" s="26">
        <v>1730</v>
      </c>
      <c r="B3397" s="96" t="s">
        <v>5511</v>
      </c>
      <c r="C3397">
        <v>82021101</v>
      </c>
      <c r="D3397" t="s">
        <v>3155</v>
      </c>
      <c r="E3397">
        <v>47.652367837477797</v>
      </c>
      <c r="F3397">
        <f t="shared" si="395"/>
        <v>2.9616139115896705E-2</v>
      </c>
      <c r="G3397" s="27">
        <v>34</v>
      </c>
      <c r="H3397">
        <f t="shared" si="396"/>
        <v>3.6006996053750623E-3</v>
      </c>
      <c r="I3397">
        <f t="shared" si="397"/>
        <v>1.0663882042734221E-4</v>
      </c>
      <c r="J3397" s="99">
        <v>3.1364358949218299E-6</v>
      </c>
      <c r="K3397" s="98">
        <v>3396</v>
      </c>
      <c r="L3397">
        <f t="shared" si="398"/>
        <v>26099.782211958642</v>
      </c>
      <c r="M3397">
        <f t="shared" si="399"/>
        <v>1.7017193407029431E-2</v>
      </c>
      <c r="N3397" t="e">
        <f t="shared" si="400"/>
        <v>#N/A</v>
      </c>
      <c r="O3397" t="str">
        <f t="shared" si="401"/>
        <v>NA</v>
      </c>
      <c r="P3397" t="e">
        <v>#N/A</v>
      </c>
      <c r="Q3397" t="e">
        <v>#N/A</v>
      </c>
      <c r="R3397" t="str" cm="1">
        <f t="array" ref="R3397">INDEX($U$2:$U$6,ROUNDUP(K3397/$T$2,0))</f>
        <v>Bottom 20%</v>
      </c>
      <c r="V3397">
        <v>0</v>
      </c>
    </row>
    <row r="3398" spans="1:22" x14ac:dyDescent="0.25">
      <c r="A3398" s="26">
        <v>5067</v>
      </c>
      <c r="B3398" s="96" t="s">
        <v>3272</v>
      </c>
      <c r="C3398">
        <v>12501112</v>
      </c>
      <c r="D3398" t="s">
        <v>3271</v>
      </c>
      <c r="E3398">
        <v>48.200259645947497</v>
      </c>
      <c r="F3398">
        <f t="shared" si="395"/>
        <v>2.9956656088220943E-2</v>
      </c>
      <c r="G3398" s="27">
        <v>93</v>
      </c>
      <c r="H3398">
        <f t="shared" si="396"/>
        <v>9.7197973904480321E-3</v>
      </c>
      <c r="I3398">
        <f t="shared" si="397"/>
        <v>2.9117262767283908E-4</v>
      </c>
      <c r="J3398" s="99">
        <v>3.1308884696004201E-6</v>
      </c>
      <c r="K3398" s="98">
        <v>3397</v>
      </c>
      <c r="L3398">
        <f t="shared" si="398"/>
        <v>26099.812168614731</v>
      </c>
      <c r="M3398">
        <f t="shared" si="399"/>
        <v>1.6726020779356591E-2</v>
      </c>
      <c r="N3398" t="e">
        <f t="shared" si="400"/>
        <v>#N/A</v>
      </c>
      <c r="O3398" t="str">
        <f t="shared" si="401"/>
        <v>NA</v>
      </c>
      <c r="P3398" t="e">
        <v>#N/A</v>
      </c>
      <c r="Q3398" t="e">
        <v>#N/A</v>
      </c>
      <c r="R3398" t="str" cm="1">
        <f t="array" ref="R3398">INDEX($U$2:$U$6,ROUNDUP(K3398/$T$2,0))</f>
        <v>Bottom 20%</v>
      </c>
      <c r="V3398">
        <v>0</v>
      </c>
    </row>
    <row r="3399" spans="1:22" x14ac:dyDescent="0.25">
      <c r="A3399" s="26">
        <v>3732</v>
      </c>
      <c r="B3399" s="96" t="s">
        <v>3521</v>
      </c>
      <c r="C3399">
        <v>14671101</v>
      </c>
      <c r="D3399" t="s">
        <v>2917</v>
      </c>
      <c r="E3399">
        <v>1291.9265635674001</v>
      </c>
      <c r="F3399">
        <f t="shared" si="395"/>
        <v>0.80293757835139845</v>
      </c>
      <c r="G3399" s="27">
        <v>34</v>
      </c>
      <c r="H3399">
        <f t="shared" si="396"/>
        <v>1.3246402749587377E-4</v>
      </c>
      <c r="I3399">
        <f t="shared" si="397"/>
        <v>1.0636034545620993E-4</v>
      </c>
      <c r="J3399" s="99">
        <v>3.1282454545944099E-6</v>
      </c>
      <c r="K3399" s="98">
        <v>3398</v>
      </c>
      <c r="L3399">
        <f t="shared" si="398"/>
        <v>26100.615106193083</v>
      </c>
      <c r="M3399">
        <f t="shared" si="399"/>
        <v>1.6619660433900382E-2</v>
      </c>
      <c r="N3399" t="e">
        <f t="shared" si="400"/>
        <v>#N/A</v>
      </c>
      <c r="O3399" t="str">
        <f t="shared" si="401"/>
        <v>NA</v>
      </c>
      <c r="P3399" t="e">
        <v>#N/A</v>
      </c>
      <c r="Q3399" t="e">
        <v>#N/A</v>
      </c>
      <c r="R3399" t="str" cm="1">
        <f t="array" ref="R3399">INDEX($U$2:$U$6,ROUNDUP(K3399/$T$2,0))</f>
        <v>Bottom 20%</v>
      </c>
      <c r="V3399">
        <v>0</v>
      </c>
    </row>
    <row r="3400" spans="1:22" x14ac:dyDescent="0.25">
      <c r="A3400" s="26">
        <v>4550</v>
      </c>
      <c r="B3400" s="96" t="s">
        <v>3559</v>
      </c>
      <c r="C3400">
        <v>14341106</v>
      </c>
      <c r="D3400" t="s">
        <v>2115</v>
      </c>
      <c r="E3400">
        <v>354.468744050716</v>
      </c>
      <c r="F3400">
        <f t="shared" si="395"/>
        <v>0.22030375640193661</v>
      </c>
      <c r="G3400" s="27">
        <v>44</v>
      </c>
      <c r="H3400">
        <f t="shared" si="396"/>
        <v>6.2449495420885631E-4</v>
      </c>
      <c r="I3400">
        <f t="shared" si="397"/>
        <v>1.3757858426626643E-4</v>
      </c>
      <c r="J3400" s="99">
        <v>3.1267860060515099E-6</v>
      </c>
      <c r="K3400" s="98">
        <v>3399</v>
      </c>
      <c r="L3400">
        <f t="shared" si="398"/>
        <v>26100.835409949486</v>
      </c>
      <c r="M3400">
        <f t="shared" si="399"/>
        <v>1.6482081849634116E-2</v>
      </c>
      <c r="N3400" t="e">
        <f t="shared" si="400"/>
        <v>#N/A</v>
      </c>
      <c r="O3400" t="str">
        <f t="shared" si="401"/>
        <v>NA</v>
      </c>
      <c r="P3400" t="e">
        <v>#N/A</v>
      </c>
      <c r="Q3400" t="e">
        <v>#N/A</v>
      </c>
      <c r="R3400" t="str" cm="1">
        <f t="array" ref="R3400">INDEX($U$2:$U$6,ROUNDUP(K3400/$T$2,0))</f>
        <v>Bottom 20%</v>
      </c>
      <c r="V3400">
        <v>0</v>
      </c>
    </row>
    <row r="3401" spans="1:22" x14ac:dyDescent="0.25">
      <c r="A3401" s="26">
        <v>7024</v>
      </c>
      <c r="B3401" s="96" t="s">
        <v>3436</v>
      </c>
      <c r="C3401">
        <v>182852202</v>
      </c>
      <c r="D3401" t="s">
        <v>3208</v>
      </c>
      <c r="E3401">
        <v>0</v>
      </c>
      <c r="F3401">
        <f t="shared" si="395"/>
        <v>0</v>
      </c>
      <c r="G3401" s="27">
        <v>21</v>
      </c>
      <c r="H3401" t="e">
        <f t="shared" si="396"/>
        <v>#DIV/0!</v>
      </c>
      <c r="I3401">
        <f t="shared" si="397"/>
        <v>6.5594643800240734E-5</v>
      </c>
      <c r="J3401" s="99">
        <v>3.1235544666781302E-6</v>
      </c>
      <c r="K3401" s="98">
        <v>3400</v>
      </c>
      <c r="L3401">
        <f t="shared" si="398"/>
        <v>26100.835409949486</v>
      </c>
      <c r="M3401">
        <f t="shared" si="399"/>
        <v>1.6416487205833875E-2</v>
      </c>
      <c r="N3401" t="e">
        <f t="shared" si="400"/>
        <v>#N/A</v>
      </c>
      <c r="O3401" t="str">
        <f t="shared" si="401"/>
        <v>NA</v>
      </c>
      <c r="P3401" t="e">
        <v>#N/A</v>
      </c>
      <c r="Q3401" t="e">
        <v>#N/A</v>
      </c>
      <c r="R3401" t="str" cm="1">
        <f t="array" ref="R3401">INDEX($U$2:$U$6,ROUNDUP(K3401/$T$2,0))</f>
        <v>Bottom 20%</v>
      </c>
      <c r="V3401">
        <v>0</v>
      </c>
    </row>
    <row r="3402" spans="1:22" x14ac:dyDescent="0.25">
      <c r="A3402" s="26">
        <v>8774</v>
      </c>
      <c r="B3402" s="96" t="s">
        <v>5512</v>
      </c>
      <c r="C3402">
        <v>42301101</v>
      </c>
      <c r="D3402" t="s">
        <v>1603</v>
      </c>
      <c r="E3402">
        <v>610.09910824704605</v>
      </c>
      <c r="F3402">
        <f t="shared" si="395"/>
        <v>0.37917906043943195</v>
      </c>
      <c r="G3402" s="27">
        <v>15</v>
      </c>
      <c r="H3402">
        <f t="shared" si="396"/>
        <v>1.2348602402948556E-4</v>
      </c>
      <c r="I3402">
        <f t="shared" si="397"/>
        <v>4.6823314568901454E-5</v>
      </c>
      <c r="J3402" s="99">
        <v>3.1215543045934302E-6</v>
      </c>
      <c r="K3402" s="98">
        <v>3401</v>
      </c>
      <c r="L3402">
        <f t="shared" si="398"/>
        <v>26101.214589009927</v>
      </c>
      <c r="M3402">
        <f t="shared" si="399"/>
        <v>1.6369663891264975E-2</v>
      </c>
      <c r="N3402" t="e">
        <f t="shared" si="400"/>
        <v>#N/A</v>
      </c>
      <c r="O3402" t="str">
        <f t="shared" si="401"/>
        <v>NA</v>
      </c>
      <c r="P3402" t="e">
        <v>#N/A</v>
      </c>
      <c r="Q3402" t="e">
        <v>#N/A</v>
      </c>
      <c r="R3402" t="str" cm="1">
        <f t="array" ref="R3402">INDEX($U$2:$U$6,ROUNDUP(K3402/$T$2,0))</f>
        <v>Bottom 20%</v>
      </c>
      <c r="V3402">
        <v>0</v>
      </c>
    </row>
    <row r="3403" spans="1:22" x14ac:dyDescent="0.25">
      <c r="A3403" s="26">
        <v>9561</v>
      </c>
      <c r="B3403" s="96" t="s">
        <v>5513</v>
      </c>
      <c r="C3403">
        <v>182541101</v>
      </c>
      <c r="D3403" t="s">
        <v>716</v>
      </c>
      <c r="E3403">
        <v>412.94091274442798</v>
      </c>
      <c r="F3403">
        <f t="shared" si="395"/>
        <v>0.2566444454595575</v>
      </c>
      <c r="G3403" s="27">
        <v>16</v>
      </c>
      <c r="H3403">
        <f t="shared" si="396"/>
        <v>1.940947469183819E-4</v>
      </c>
      <c r="I3403">
        <f t="shared" si="397"/>
        <v>4.9813338689481279E-5</v>
      </c>
      <c r="J3403" s="99">
        <v>3.1133336680925799E-6</v>
      </c>
      <c r="K3403" s="98">
        <v>3402</v>
      </c>
      <c r="L3403">
        <f t="shared" si="398"/>
        <v>26101.471233455388</v>
      </c>
      <c r="M3403">
        <f t="shared" si="399"/>
        <v>1.6319850552575493E-2</v>
      </c>
      <c r="N3403" t="e">
        <f t="shared" si="400"/>
        <v>#N/A</v>
      </c>
      <c r="O3403" t="str">
        <f t="shared" si="401"/>
        <v>NA</v>
      </c>
      <c r="P3403" t="e">
        <v>#N/A</v>
      </c>
      <c r="Q3403" t="e">
        <v>#N/A</v>
      </c>
      <c r="R3403" t="str" cm="1">
        <f t="array" ref="R3403">INDEX($U$2:$U$6,ROUNDUP(K3403/$T$2,0))</f>
        <v>Bottom 20%</v>
      </c>
      <c r="V3403">
        <v>0</v>
      </c>
    </row>
    <row r="3404" spans="1:22" x14ac:dyDescent="0.25">
      <c r="A3404" s="26">
        <v>1757</v>
      </c>
      <c r="B3404" s="96" t="s">
        <v>5514</v>
      </c>
      <c r="C3404">
        <v>12541106</v>
      </c>
      <c r="D3404" t="s">
        <v>2730</v>
      </c>
      <c r="E3404">
        <v>1356.1967386132501</v>
      </c>
      <c r="F3404">
        <f t="shared" si="395"/>
        <v>0.84288175177952152</v>
      </c>
      <c r="G3404" s="27">
        <v>27</v>
      </c>
      <c r="H3404">
        <f t="shared" si="396"/>
        <v>9.9247145280591329E-5</v>
      </c>
      <c r="I3404">
        <f t="shared" si="397"/>
        <v>8.3653607673221496E-5</v>
      </c>
      <c r="J3404" s="99">
        <v>3.09828176567487E-6</v>
      </c>
      <c r="K3404" s="98">
        <v>3403</v>
      </c>
      <c r="L3404">
        <f t="shared" si="398"/>
        <v>26102.314115207166</v>
      </c>
      <c r="M3404">
        <f t="shared" si="399"/>
        <v>1.6236196944902272E-2</v>
      </c>
      <c r="N3404" t="e">
        <f t="shared" si="400"/>
        <v>#N/A</v>
      </c>
      <c r="O3404" t="str">
        <f t="shared" si="401"/>
        <v>NA</v>
      </c>
      <c r="P3404" t="e">
        <v>#N/A</v>
      </c>
      <c r="Q3404" t="e">
        <v>#N/A</v>
      </c>
      <c r="R3404" t="str" cm="1">
        <f t="array" ref="R3404">INDEX($U$2:$U$6,ROUNDUP(K3404/$T$2,0))</f>
        <v>Bottom 20%</v>
      </c>
      <c r="V3404">
        <v>0</v>
      </c>
    </row>
    <row r="3405" spans="1:22" x14ac:dyDescent="0.25">
      <c r="A3405" s="26">
        <v>641</v>
      </c>
      <c r="B3405" s="96" t="s">
        <v>2758</v>
      </c>
      <c r="C3405">
        <v>42031125</v>
      </c>
      <c r="D3405" t="s">
        <v>980</v>
      </c>
      <c r="E3405">
        <v>12003.1717853542</v>
      </c>
      <c r="F3405">
        <f t="shared" si="395"/>
        <v>7.4600197547260407</v>
      </c>
      <c r="G3405" s="27">
        <v>88</v>
      </c>
      <c r="H3405">
        <f t="shared" si="396"/>
        <v>3.6544898880664463E-5</v>
      </c>
      <c r="I3405">
        <f t="shared" si="397"/>
        <v>2.7262566758422247E-4</v>
      </c>
      <c r="J3405" s="99">
        <v>3.09801894982071E-6</v>
      </c>
      <c r="K3405" s="98">
        <v>3404</v>
      </c>
      <c r="L3405">
        <f t="shared" si="398"/>
        <v>26109.774134961892</v>
      </c>
      <c r="M3405">
        <f t="shared" si="399"/>
        <v>1.596357127731805E-2</v>
      </c>
      <c r="N3405" t="e">
        <f t="shared" si="400"/>
        <v>#N/A</v>
      </c>
      <c r="O3405" t="str">
        <f t="shared" si="401"/>
        <v>NA</v>
      </c>
      <c r="P3405" t="e">
        <v>#N/A</v>
      </c>
      <c r="Q3405" t="e">
        <v>#N/A</v>
      </c>
      <c r="R3405" t="str" cm="1">
        <f t="array" ref="R3405">INDEX($U$2:$U$6,ROUNDUP(K3405/$T$2,0))</f>
        <v>Bottom 20%</v>
      </c>
      <c r="V3405">
        <v>0</v>
      </c>
    </row>
    <row r="3406" spans="1:22" x14ac:dyDescent="0.25">
      <c r="A3406" s="26">
        <v>7693</v>
      </c>
      <c r="B3406" s="96" t="s">
        <v>5515</v>
      </c>
      <c r="C3406">
        <v>83371103</v>
      </c>
      <c r="D3406" t="s">
        <v>3244</v>
      </c>
      <c r="E3406">
        <v>44.765447363844103</v>
      </c>
      <c r="F3406">
        <f t="shared" si="395"/>
        <v>2.7821906379020572E-2</v>
      </c>
      <c r="G3406" s="27">
        <v>4</v>
      </c>
      <c r="H3406">
        <f t="shared" si="396"/>
        <v>4.4318832140203434E-4</v>
      </c>
      <c r="I3406">
        <f t="shared" si="397"/>
        <v>1.2330343986322679E-5</v>
      </c>
      <c r="J3406" s="99">
        <v>3.0825859965806698E-6</v>
      </c>
      <c r="K3406" s="98">
        <v>3405</v>
      </c>
      <c r="L3406">
        <f t="shared" si="398"/>
        <v>26109.801956868272</v>
      </c>
      <c r="M3406">
        <f t="shared" si="399"/>
        <v>1.5951240933331726E-2</v>
      </c>
      <c r="N3406" t="e">
        <f t="shared" si="400"/>
        <v>#N/A</v>
      </c>
      <c r="O3406" t="str">
        <f t="shared" si="401"/>
        <v>NA</v>
      </c>
      <c r="P3406" t="e">
        <v>#N/A</v>
      </c>
      <c r="Q3406" t="e">
        <v>#N/A</v>
      </c>
      <c r="R3406" t="str" cm="1">
        <f t="array" ref="R3406">INDEX($U$2:$U$6,ROUNDUP(K3406/$T$2,0))</f>
        <v>Bottom 20%</v>
      </c>
      <c r="V3406">
        <v>0</v>
      </c>
    </row>
    <row r="3407" spans="1:22" x14ac:dyDescent="0.25">
      <c r="A3407" s="26">
        <v>1201</v>
      </c>
      <c r="B3407" s="96" t="s">
        <v>5516</v>
      </c>
      <c r="C3407">
        <v>43321102</v>
      </c>
      <c r="D3407" t="s">
        <v>2493</v>
      </c>
      <c r="E3407">
        <v>0</v>
      </c>
      <c r="F3407">
        <f t="shared" si="395"/>
        <v>0</v>
      </c>
      <c r="G3407" s="27">
        <v>56</v>
      </c>
      <c r="H3407" t="e">
        <f t="shared" si="396"/>
        <v>#DIV/0!</v>
      </c>
      <c r="I3407">
        <f t="shared" si="397"/>
        <v>1.7204320403340617E-4</v>
      </c>
      <c r="J3407" s="99">
        <v>3.0722000720251101E-6</v>
      </c>
      <c r="K3407" s="98">
        <v>3406</v>
      </c>
      <c r="L3407">
        <f t="shared" si="398"/>
        <v>26109.801956868272</v>
      </c>
      <c r="M3407">
        <f t="shared" si="399"/>
        <v>1.5779197729298321E-2</v>
      </c>
      <c r="N3407" t="e">
        <f t="shared" si="400"/>
        <v>#N/A</v>
      </c>
      <c r="O3407" t="str">
        <f t="shared" si="401"/>
        <v>NA</v>
      </c>
      <c r="P3407" t="e">
        <v>#N/A</v>
      </c>
      <c r="Q3407" t="e">
        <v>#N/A</v>
      </c>
      <c r="R3407" t="str" cm="1">
        <f t="array" ref="R3407">INDEX($U$2:$U$6,ROUNDUP(K3407/$T$2,0))</f>
        <v>Bottom 20%</v>
      </c>
      <c r="V3407">
        <v>0</v>
      </c>
    </row>
    <row r="3408" spans="1:22" x14ac:dyDescent="0.25">
      <c r="A3408" s="26">
        <v>8249</v>
      </c>
      <c r="B3408" s="96" t="s">
        <v>3458</v>
      </c>
      <c r="C3408">
        <v>182852202</v>
      </c>
      <c r="D3408" t="s">
        <v>3208</v>
      </c>
      <c r="E3408">
        <v>2319.95001292385</v>
      </c>
      <c r="F3408">
        <f t="shared" si="395"/>
        <v>1.441858305111156</v>
      </c>
      <c r="G3408" s="27">
        <v>20</v>
      </c>
      <c r="H3408">
        <f t="shared" si="396"/>
        <v>4.2561651098333012E-5</v>
      </c>
      <c r="I3408">
        <f t="shared" si="397"/>
        <v>6.1367870115374809E-5</v>
      </c>
      <c r="J3408" s="99">
        <v>3.0683935057687402E-6</v>
      </c>
      <c r="K3408" s="98">
        <v>3407</v>
      </c>
      <c r="L3408">
        <f t="shared" si="398"/>
        <v>26111.243815173384</v>
      </c>
      <c r="M3408">
        <f t="shared" si="399"/>
        <v>1.5717829859182946E-2</v>
      </c>
      <c r="N3408" t="e">
        <f t="shared" si="400"/>
        <v>#N/A</v>
      </c>
      <c r="O3408" t="str">
        <f t="shared" si="401"/>
        <v>NA</v>
      </c>
      <c r="P3408" t="e">
        <v>#N/A</v>
      </c>
      <c r="Q3408" t="e">
        <v>#N/A</v>
      </c>
      <c r="R3408" t="str" cm="1">
        <f t="array" ref="R3408">INDEX($U$2:$U$6,ROUNDUP(K3408/$T$2,0))</f>
        <v>Bottom 20%</v>
      </c>
      <c r="V3408">
        <v>0</v>
      </c>
    </row>
    <row r="3409" spans="1:22" x14ac:dyDescent="0.25">
      <c r="A3409" s="26">
        <v>4500</v>
      </c>
      <c r="B3409" s="96" t="s">
        <v>5517</v>
      </c>
      <c r="C3409">
        <v>22811102</v>
      </c>
      <c r="D3409" t="s">
        <v>3138</v>
      </c>
      <c r="E3409">
        <v>1132.26584085428</v>
      </c>
      <c r="F3409">
        <f t="shared" si="395"/>
        <v>0.70370779419159724</v>
      </c>
      <c r="G3409" s="27">
        <v>9</v>
      </c>
      <c r="H3409">
        <f t="shared" si="396"/>
        <v>3.884343158265703E-5</v>
      </c>
      <c r="I3409">
        <f t="shared" si="397"/>
        <v>2.7334425557863802E-5</v>
      </c>
      <c r="J3409" s="99">
        <v>3.0371583953182001E-6</v>
      </c>
      <c r="K3409" s="98">
        <v>3408</v>
      </c>
      <c r="L3409">
        <f t="shared" si="398"/>
        <v>26111.947522967577</v>
      </c>
      <c r="M3409">
        <f t="shared" si="399"/>
        <v>1.5690495433625083E-2</v>
      </c>
      <c r="N3409" t="e">
        <f t="shared" si="400"/>
        <v>#N/A</v>
      </c>
      <c r="O3409" t="str">
        <f t="shared" si="401"/>
        <v>NA</v>
      </c>
      <c r="P3409" t="e">
        <v>#N/A</v>
      </c>
      <c r="Q3409" t="e">
        <v>#N/A</v>
      </c>
      <c r="R3409" t="str" cm="1">
        <f t="array" ref="R3409">INDEX($U$2:$U$6,ROUNDUP(K3409/$T$2,0))</f>
        <v>Bottom 20%</v>
      </c>
      <c r="V3409">
        <v>0</v>
      </c>
    </row>
    <row r="3410" spans="1:22" x14ac:dyDescent="0.25">
      <c r="A3410" s="26">
        <v>5121</v>
      </c>
      <c r="B3410" s="96" t="s">
        <v>5518</v>
      </c>
      <c r="C3410">
        <v>103311102</v>
      </c>
      <c r="D3410" t="s">
        <v>2761</v>
      </c>
      <c r="E3410">
        <v>303.06800084576997</v>
      </c>
      <c r="F3410">
        <f t="shared" si="395"/>
        <v>0.18835798685256058</v>
      </c>
      <c r="G3410" s="27">
        <v>15</v>
      </c>
      <c r="H3410">
        <f t="shared" si="396"/>
        <v>2.4049403891724779E-4</v>
      </c>
      <c r="I3410">
        <f t="shared" si="397"/>
        <v>4.5298973020494153E-5</v>
      </c>
      <c r="J3410" s="99">
        <v>3.0199315346996102E-6</v>
      </c>
      <c r="K3410" s="98">
        <v>3409</v>
      </c>
      <c r="L3410">
        <f t="shared" si="398"/>
        <v>26112.135880954429</v>
      </c>
      <c r="M3410">
        <f t="shared" si="399"/>
        <v>1.5645196460604589E-2</v>
      </c>
      <c r="N3410" t="e">
        <f t="shared" si="400"/>
        <v>#N/A</v>
      </c>
      <c r="O3410" t="str">
        <f t="shared" si="401"/>
        <v>NA</v>
      </c>
      <c r="P3410" t="e">
        <v>#N/A</v>
      </c>
      <c r="Q3410" t="e">
        <v>#N/A</v>
      </c>
      <c r="R3410" t="str" cm="1">
        <f t="array" ref="R3410">INDEX($U$2:$U$6,ROUNDUP(K3410/$T$2,0))</f>
        <v>Bottom 20%</v>
      </c>
      <c r="V3410">
        <v>0</v>
      </c>
    </row>
    <row r="3411" spans="1:22" x14ac:dyDescent="0.25">
      <c r="A3411" s="26">
        <v>3124</v>
      </c>
      <c r="B3411" s="96" t="s">
        <v>3036</v>
      </c>
      <c r="C3411">
        <v>42011106</v>
      </c>
      <c r="D3411" t="s">
        <v>3035</v>
      </c>
      <c r="E3411">
        <v>23.208512482459199</v>
      </c>
      <c r="F3411">
        <f t="shared" si="395"/>
        <v>1.4424184265046115E-2</v>
      </c>
      <c r="G3411" s="27">
        <v>28</v>
      </c>
      <c r="H3411">
        <f t="shared" si="396"/>
        <v>5.8185378320182932E-3</v>
      </c>
      <c r="I3411">
        <f t="shared" si="397"/>
        <v>8.3927661842173796E-5</v>
      </c>
      <c r="J3411" s="99">
        <v>2.9974164943633498E-6</v>
      </c>
      <c r="K3411" s="98">
        <v>3410</v>
      </c>
      <c r="L3411">
        <f t="shared" si="398"/>
        <v>26112.150305138694</v>
      </c>
      <c r="M3411">
        <f t="shared" si="399"/>
        <v>1.5561268798762415E-2</v>
      </c>
      <c r="N3411" t="e">
        <f t="shared" si="400"/>
        <v>#N/A</v>
      </c>
      <c r="O3411" t="str">
        <f t="shared" si="401"/>
        <v>NA</v>
      </c>
      <c r="P3411" t="e">
        <v>#N/A</v>
      </c>
      <c r="Q3411" t="e">
        <v>#N/A</v>
      </c>
      <c r="R3411" t="str" cm="1">
        <f t="array" ref="R3411">INDEX($U$2:$U$6,ROUNDUP(K3411/$T$2,0))</f>
        <v>Bottom 20%</v>
      </c>
      <c r="V3411">
        <v>0</v>
      </c>
    </row>
    <row r="3412" spans="1:22" x14ac:dyDescent="0.25">
      <c r="A3412" s="26">
        <v>292</v>
      </c>
      <c r="B3412" s="96" t="s">
        <v>5519</v>
      </c>
      <c r="C3412">
        <v>12840402</v>
      </c>
      <c r="D3412" t="s">
        <v>3378</v>
      </c>
      <c r="E3412">
        <v>2930.22711555567</v>
      </c>
      <c r="F3412">
        <f t="shared" si="395"/>
        <v>1.8211479897797824</v>
      </c>
      <c r="G3412" s="27">
        <v>31</v>
      </c>
      <c r="H3412">
        <f t="shared" si="396"/>
        <v>5.0941730186164495E-5</v>
      </c>
      <c r="I3412">
        <f t="shared" si="397"/>
        <v>9.2772429524437528E-5</v>
      </c>
      <c r="J3412" s="99">
        <v>2.9926590169173398E-6</v>
      </c>
      <c r="K3412" s="98">
        <v>3411</v>
      </c>
      <c r="L3412">
        <f t="shared" si="398"/>
        <v>26113.971453128474</v>
      </c>
      <c r="M3412">
        <f t="shared" si="399"/>
        <v>1.5468496369237977E-2</v>
      </c>
      <c r="N3412" t="e">
        <f t="shared" si="400"/>
        <v>#N/A</v>
      </c>
      <c r="O3412" t="str">
        <f t="shared" si="401"/>
        <v>NA</v>
      </c>
      <c r="P3412" t="e">
        <v>#N/A</v>
      </c>
      <c r="Q3412" t="e">
        <v>#N/A</v>
      </c>
      <c r="R3412" t="str" cm="1">
        <f t="array" ref="R3412">INDEX($U$2:$U$6,ROUNDUP(K3412/$T$2,0))</f>
        <v>Bottom 20%</v>
      </c>
      <c r="V3412">
        <v>0</v>
      </c>
    </row>
    <row r="3413" spans="1:22" x14ac:dyDescent="0.25">
      <c r="A3413" s="26">
        <v>5812</v>
      </c>
      <c r="B3413" s="96" t="s">
        <v>3055</v>
      </c>
      <c r="C3413">
        <v>42991105</v>
      </c>
      <c r="D3413" t="s">
        <v>330</v>
      </c>
      <c r="E3413">
        <v>106.74521640115</v>
      </c>
      <c r="F3413">
        <f t="shared" si="395"/>
        <v>6.6342583220105653E-2</v>
      </c>
      <c r="G3413" s="27">
        <v>28</v>
      </c>
      <c r="H3413">
        <f t="shared" si="396"/>
        <v>1.2620974108220747E-3</v>
      </c>
      <c r="I3413">
        <f t="shared" si="397"/>
        <v>8.3730802509343361E-5</v>
      </c>
      <c r="J3413" s="99">
        <v>2.99038580390512E-6</v>
      </c>
      <c r="K3413" s="98">
        <v>3412</v>
      </c>
      <c r="L3413">
        <f t="shared" si="398"/>
        <v>26114.037795711694</v>
      </c>
      <c r="M3413">
        <f t="shared" si="399"/>
        <v>1.5384765566728634E-2</v>
      </c>
      <c r="N3413" t="e">
        <f t="shared" si="400"/>
        <v>#N/A</v>
      </c>
      <c r="O3413" t="str">
        <f t="shared" si="401"/>
        <v>NA</v>
      </c>
      <c r="P3413" t="e">
        <v>#N/A</v>
      </c>
      <c r="Q3413" t="e">
        <v>#N/A</v>
      </c>
      <c r="R3413" t="str" cm="1">
        <f t="array" ref="R3413">INDEX($U$2:$U$6,ROUNDUP(K3413/$T$2,0))</f>
        <v>Bottom 20%</v>
      </c>
      <c r="V3413">
        <v>0</v>
      </c>
    </row>
    <row r="3414" spans="1:22" x14ac:dyDescent="0.25">
      <c r="A3414" s="26">
        <v>5928</v>
      </c>
      <c r="B3414" s="96" t="s">
        <v>5520</v>
      </c>
      <c r="C3414">
        <v>42481105</v>
      </c>
      <c r="D3414" t="s">
        <v>5063</v>
      </c>
      <c r="E3414">
        <v>339.91364658404598</v>
      </c>
      <c r="F3414">
        <f t="shared" si="395"/>
        <v>0.21125770452706399</v>
      </c>
      <c r="G3414" s="27">
        <v>33</v>
      </c>
      <c r="H3414">
        <f t="shared" si="396"/>
        <v>4.6577160764028241E-4</v>
      </c>
      <c r="I3414">
        <f t="shared" si="397"/>
        <v>9.8397840663966364E-5</v>
      </c>
      <c r="J3414" s="99">
        <v>2.9817527473929201E-6</v>
      </c>
      <c r="K3414" s="98">
        <v>3413</v>
      </c>
      <c r="L3414">
        <f t="shared" si="398"/>
        <v>26114.249053416221</v>
      </c>
      <c r="M3414">
        <f t="shared" si="399"/>
        <v>1.5286367726064669E-2</v>
      </c>
      <c r="N3414" t="e">
        <f t="shared" si="400"/>
        <v>#N/A</v>
      </c>
      <c r="O3414" t="str">
        <f t="shared" si="401"/>
        <v>NA</v>
      </c>
      <c r="P3414" t="e">
        <v>#N/A</v>
      </c>
      <c r="Q3414" t="e">
        <v>#N/A</v>
      </c>
      <c r="R3414" t="str" cm="1">
        <f t="array" ref="R3414">INDEX($U$2:$U$6,ROUNDUP(K3414/$T$2,0))</f>
        <v>Bottom 20%</v>
      </c>
      <c r="V3414">
        <v>0</v>
      </c>
    </row>
    <row r="3415" spans="1:22" x14ac:dyDescent="0.25">
      <c r="A3415" s="26">
        <v>231</v>
      </c>
      <c r="B3415" s="96" t="s">
        <v>5521</v>
      </c>
      <c r="C3415">
        <v>83252109</v>
      </c>
      <c r="D3415" t="s">
        <v>3012</v>
      </c>
      <c r="E3415">
        <v>1834.1594938636099</v>
      </c>
      <c r="F3415">
        <f t="shared" si="395"/>
        <v>1.1399375350302112</v>
      </c>
      <c r="G3415" s="27">
        <v>66</v>
      </c>
      <c r="H3415">
        <f t="shared" si="396"/>
        <v>1.7167450993319189E-4</v>
      </c>
      <c r="I3415">
        <f t="shared" si="397"/>
        <v>1.9569821768076229E-4</v>
      </c>
      <c r="J3415" s="99">
        <v>2.96512451031458E-6</v>
      </c>
      <c r="K3415" s="98">
        <v>3414</v>
      </c>
      <c r="L3415">
        <f t="shared" si="398"/>
        <v>26115.388990951251</v>
      </c>
      <c r="M3415">
        <f t="shared" si="399"/>
        <v>1.5090669508383907E-2</v>
      </c>
      <c r="N3415" t="e">
        <f t="shared" si="400"/>
        <v>#N/A</v>
      </c>
      <c r="O3415" t="str">
        <f t="shared" si="401"/>
        <v>NA</v>
      </c>
      <c r="P3415" t="e">
        <v>#N/A</v>
      </c>
      <c r="Q3415" t="e">
        <v>#N/A</v>
      </c>
      <c r="R3415" t="str" cm="1">
        <f t="array" ref="R3415">INDEX($U$2:$U$6,ROUNDUP(K3415/$T$2,0))</f>
        <v>Bottom 20%</v>
      </c>
      <c r="V3415">
        <v>0</v>
      </c>
    </row>
    <row r="3416" spans="1:22" x14ac:dyDescent="0.25">
      <c r="A3416" s="26">
        <v>5926</v>
      </c>
      <c r="B3416" s="96" t="s">
        <v>5522</v>
      </c>
      <c r="C3416">
        <v>14091110</v>
      </c>
      <c r="D3416" t="s">
        <v>4586</v>
      </c>
      <c r="E3416">
        <v>523.32750165575999</v>
      </c>
      <c r="F3416">
        <f t="shared" si="395"/>
        <v>0.32525015640507149</v>
      </c>
      <c r="G3416" s="27">
        <v>23</v>
      </c>
      <c r="H3416">
        <f t="shared" si="396"/>
        <v>2.0953969930168444E-4</v>
      </c>
      <c r="I3416">
        <f t="shared" si="397"/>
        <v>6.8152819970944517E-5</v>
      </c>
      <c r="J3416" s="99">
        <v>2.9631660856932401E-6</v>
      </c>
      <c r="K3416" s="98">
        <v>3415</v>
      </c>
      <c r="L3416">
        <f t="shared" si="398"/>
        <v>26115.714241107657</v>
      </c>
      <c r="M3416">
        <f t="shared" si="399"/>
        <v>1.5022516688412963E-2</v>
      </c>
      <c r="N3416" t="e">
        <f t="shared" si="400"/>
        <v>#N/A</v>
      </c>
      <c r="O3416" t="str">
        <f t="shared" si="401"/>
        <v>NA</v>
      </c>
      <c r="P3416" t="e">
        <v>#N/A</v>
      </c>
      <c r="Q3416" t="e">
        <v>#N/A</v>
      </c>
      <c r="R3416" t="str" cm="1">
        <f t="array" ref="R3416">INDEX($U$2:$U$6,ROUNDUP(K3416/$T$2,0))</f>
        <v>Bottom 20%</v>
      </c>
      <c r="V3416">
        <v>0</v>
      </c>
    </row>
    <row r="3417" spans="1:22" x14ac:dyDescent="0.25">
      <c r="A3417" s="26">
        <v>8452</v>
      </c>
      <c r="B3417" s="96" t="s">
        <v>5523</v>
      </c>
      <c r="C3417">
        <v>192431108</v>
      </c>
      <c r="D3417" t="s">
        <v>3180</v>
      </c>
      <c r="E3417">
        <v>171.02907961795299</v>
      </c>
      <c r="F3417">
        <f t="shared" si="395"/>
        <v>0.10629526390177314</v>
      </c>
      <c r="G3417" s="27">
        <v>8</v>
      </c>
      <c r="H3417">
        <f t="shared" si="396"/>
        <v>2.2294378249637563E-4</v>
      </c>
      <c r="I3417">
        <f t="shared" si="397"/>
        <v>2.3697868195711761E-5</v>
      </c>
      <c r="J3417" s="99">
        <v>2.9622335244639702E-6</v>
      </c>
      <c r="K3417" s="98">
        <v>3416</v>
      </c>
      <c r="L3417">
        <f t="shared" si="398"/>
        <v>26115.820536371557</v>
      </c>
      <c r="M3417">
        <f t="shared" si="399"/>
        <v>1.4998818820217252E-2</v>
      </c>
      <c r="N3417" t="e">
        <f t="shared" si="400"/>
        <v>#N/A</v>
      </c>
      <c r="O3417" t="str">
        <f t="shared" si="401"/>
        <v>NA</v>
      </c>
      <c r="P3417" t="e">
        <v>#N/A</v>
      </c>
      <c r="Q3417" t="e">
        <v>#N/A</v>
      </c>
      <c r="R3417" t="str" cm="1">
        <f t="array" ref="R3417">INDEX($U$2:$U$6,ROUNDUP(K3417/$T$2,0))</f>
        <v>Bottom 20%</v>
      </c>
      <c r="V3417">
        <v>0</v>
      </c>
    </row>
    <row r="3418" spans="1:22" x14ac:dyDescent="0.25">
      <c r="A3418" s="26">
        <v>8569</v>
      </c>
      <c r="B3418" s="96" t="s">
        <v>5524</v>
      </c>
      <c r="C3418">
        <v>42481105</v>
      </c>
      <c r="D3418" t="s">
        <v>5063</v>
      </c>
      <c r="E3418">
        <v>222.91146325958201</v>
      </c>
      <c r="F3418">
        <f t="shared" si="395"/>
        <v>0.13854037492826726</v>
      </c>
      <c r="G3418" s="27">
        <v>2</v>
      </c>
      <c r="H3418">
        <f t="shared" si="396"/>
        <v>4.2540180624235088E-5</v>
      </c>
      <c r="I3418">
        <f t="shared" si="397"/>
        <v>5.8935325731977397E-6</v>
      </c>
      <c r="J3418" s="99">
        <v>2.9467662865988699E-6</v>
      </c>
      <c r="K3418" s="98">
        <v>3417</v>
      </c>
      <c r="L3418">
        <f t="shared" si="398"/>
        <v>26115.959076746487</v>
      </c>
      <c r="M3418">
        <f t="shared" si="399"/>
        <v>1.4992925287644055E-2</v>
      </c>
      <c r="N3418" t="e">
        <f t="shared" si="400"/>
        <v>#N/A</v>
      </c>
      <c r="O3418" t="str">
        <f t="shared" si="401"/>
        <v>NA</v>
      </c>
      <c r="P3418" t="e">
        <v>#N/A</v>
      </c>
      <c r="Q3418" t="e">
        <v>#N/A</v>
      </c>
      <c r="R3418" t="str" cm="1">
        <f t="array" ref="R3418">INDEX($U$2:$U$6,ROUNDUP(K3418/$T$2,0))</f>
        <v>Bottom 20%</v>
      </c>
      <c r="V3418">
        <v>0</v>
      </c>
    </row>
    <row r="3419" spans="1:22" x14ac:dyDescent="0.25">
      <c r="A3419" s="26">
        <v>6289</v>
      </c>
      <c r="B3419" s="96" t="s">
        <v>5525</v>
      </c>
      <c r="C3419">
        <v>43201101</v>
      </c>
      <c r="D3419" t="s">
        <v>1856</v>
      </c>
      <c r="E3419">
        <v>295.24927915032498</v>
      </c>
      <c r="F3419">
        <f t="shared" si="395"/>
        <v>0.18349861973295523</v>
      </c>
      <c r="G3419" s="27">
        <v>7</v>
      </c>
      <c r="H3419">
        <f t="shared" si="396"/>
        <v>1.1232474185577229E-4</v>
      </c>
      <c r="I3419">
        <f t="shared" si="397"/>
        <v>2.0611435092394719E-5</v>
      </c>
      <c r="J3419" s="99">
        <v>2.9444907274849601E-6</v>
      </c>
      <c r="K3419" s="98">
        <v>3418</v>
      </c>
      <c r="L3419">
        <f t="shared" si="398"/>
        <v>26116.142575366219</v>
      </c>
      <c r="M3419">
        <f t="shared" si="399"/>
        <v>1.497231385255166E-2</v>
      </c>
      <c r="N3419" t="e">
        <f t="shared" si="400"/>
        <v>#N/A</v>
      </c>
      <c r="O3419" t="str">
        <f t="shared" si="401"/>
        <v>NA</v>
      </c>
      <c r="P3419" t="e">
        <v>#N/A</v>
      </c>
      <c r="Q3419" t="e">
        <v>#N/A</v>
      </c>
      <c r="R3419" t="str" cm="1">
        <f t="array" ref="R3419">INDEX($U$2:$U$6,ROUNDUP(K3419/$T$2,0))</f>
        <v>Bottom 20%</v>
      </c>
      <c r="V3419">
        <v>0</v>
      </c>
    </row>
    <row r="3420" spans="1:22" x14ac:dyDescent="0.25">
      <c r="A3420" s="26">
        <v>8541</v>
      </c>
      <c r="B3420" s="96" t="s">
        <v>3480</v>
      </c>
      <c r="C3420">
        <v>14161106</v>
      </c>
      <c r="D3420" t="s">
        <v>2518</v>
      </c>
      <c r="E3420">
        <v>0</v>
      </c>
      <c r="F3420">
        <f t="shared" si="395"/>
        <v>0</v>
      </c>
      <c r="G3420" s="27">
        <v>11</v>
      </c>
      <c r="H3420" t="e">
        <f t="shared" si="396"/>
        <v>#DIV/0!</v>
      </c>
      <c r="I3420">
        <f t="shared" si="397"/>
        <v>3.2256255639885201E-5</v>
      </c>
      <c r="J3420" s="99">
        <v>2.9323868763531999E-6</v>
      </c>
      <c r="K3420" s="98">
        <v>3419</v>
      </c>
      <c r="L3420">
        <f t="shared" si="398"/>
        <v>26116.142575366219</v>
      </c>
      <c r="M3420">
        <f t="shared" si="399"/>
        <v>1.4940057596911775E-2</v>
      </c>
      <c r="N3420" t="e">
        <f t="shared" si="400"/>
        <v>#N/A</v>
      </c>
      <c r="O3420" t="str">
        <f t="shared" si="401"/>
        <v>NA</v>
      </c>
      <c r="P3420" t="e">
        <v>#N/A</v>
      </c>
      <c r="Q3420" t="e">
        <v>#N/A</v>
      </c>
      <c r="R3420" t="str" cm="1">
        <f t="array" ref="R3420">INDEX($U$2:$U$6,ROUNDUP(K3420/$T$2,0))</f>
        <v>Bottom 20%</v>
      </c>
      <c r="V3420">
        <v>0</v>
      </c>
    </row>
    <row r="3421" spans="1:22" x14ac:dyDescent="0.25">
      <c r="A3421" s="26">
        <v>3241</v>
      </c>
      <c r="B3421" s="96" t="s">
        <v>5526</v>
      </c>
      <c r="C3421">
        <v>12101101</v>
      </c>
      <c r="D3421" t="s">
        <v>3385</v>
      </c>
      <c r="E3421">
        <v>538.45976089693795</v>
      </c>
      <c r="F3421">
        <f t="shared" si="395"/>
        <v>0.33465491665440517</v>
      </c>
      <c r="G3421" s="27">
        <v>40</v>
      </c>
      <c r="H3421">
        <f t="shared" si="396"/>
        <v>3.4885053049833943E-4</v>
      </c>
      <c r="I3421">
        <f t="shared" si="397"/>
        <v>1.1674454520876681E-4</v>
      </c>
      <c r="J3421" s="99">
        <v>2.9186136302191702E-6</v>
      </c>
      <c r="K3421" s="98">
        <v>3420</v>
      </c>
      <c r="L3421">
        <f t="shared" si="398"/>
        <v>26116.477230282871</v>
      </c>
      <c r="M3421">
        <f t="shared" si="399"/>
        <v>1.4823313051703008E-2</v>
      </c>
      <c r="N3421" t="e">
        <f t="shared" si="400"/>
        <v>#N/A</v>
      </c>
      <c r="O3421" t="str">
        <f t="shared" si="401"/>
        <v>NA</v>
      </c>
      <c r="P3421" t="e">
        <v>#N/A</v>
      </c>
      <c r="Q3421" t="e">
        <v>#N/A</v>
      </c>
      <c r="R3421" t="str" cm="1">
        <f t="array" ref="R3421">INDEX($U$2:$U$6,ROUNDUP(K3421/$T$2,0))</f>
        <v>Bottom 20%</v>
      </c>
      <c r="V3421">
        <v>0</v>
      </c>
    </row>
    <row r="3422" spans="1:22" x14ac:dyDescent="0.25">
      <c r="A3422" s="26">
        <v>6045</v>
      </c>
      <c r="B3422" s="96" t="s">
        <v>3569</v>
      </c>
      <c r="C3422">
        <v>12091105</v>
      </c>
      <c r="D3422" t="s">
        <v>3548</v>
      </c>
      <c r="E3422">
        <v>1965.42241850499</v>
      </c>
      <c r="F3422">
        <f t="shared" si="395"/>
        <v>1.2215179729676755</v>
      </c>
      <c r="G3422" s="27">
        <v>27</v>
      </c>
      <c r="H3422">
        <f t="shared" si="396"/>
        <v>6.4501342267331527E-5</v>
      </c>
      <c r="I3422">
        <f t="shared" si="397"/>
        <v>7.8789548860085061E-5</v>
      </c>
      <c r="J3422" s="99">
        <v>2.9181314392624098E-6</v>
      </c>
      <c r="K3422" s="98">
        <v>3421</v>
      </c>
      <c r="L3422">
        <f t="shared" si="398"/>
        <v>26117.69874825584</v>
      </c>
      <c r="M3422">
        <f t="shared" si="399"/>
        <v>1.4744523502842923E-2</v>
      </c>
      <c r="N3422" t="e">
        <f t="shared" si="400"/>
        <v>#N/A</v>
      </c>
      <c r="O3422" t="str">
        <f t="shared" si="401"/>
        <v>NA</v>
      </c>
      <c r="P3422" t="e">
        <v>#N/A</v>
      </c>
      <c r="Q3422" t="e">
        <v>#N/A</v>
      </c>
      <c r="R3422" t="str" cm="1">
        <f t="array" ref="R3422">INDEX($U$2:$U$6,ROUNDUP(K3422/$T$2,0))</f>
        <v>Bottom 20%</v>
      </c>
      <c r="V3422">
        <v>0</v>
      </c>
    </row>
    <row r="3423" spans="1:22" x14ac:dyDescent="0.25">
      <c r="A3423" s="26">
        <v>8780</v>
      </c>
      <c r="B3423" s="96" t="s">
        <v>5527</v>
      </c>
      <c r="C3423">
        <v>182631108</v>
      </c>
      <c r="D3423" t="s">
        <v>3840</v>
      </c>
      <c r="E3423">
        <v>418.94201806263902</v>
      </c>
      <c r="F3423">
        <f t="shared" si="395"/>
        <v>0.26037415665794844</v>
      </c>
      <c r="G3423" s="27">
        <v>10</v>
      </c>
      <c r="H3423">
        <f t="shared" si="396"/>
        <v>1.1156907943814245E-4</v>
      </c>
      <c r="I3423">
        <f t="shared" si="397"/>
        <v>2.9049704967809998E-5</v>
      </c>
      <c r="J3423" s="99">
        <v>2.9049704967809998E-6</v>
      </c>
      <c r="K3423" s="98">
        <v>3422</v>
      </c>
      <c r="L3423">
        <f t="shared" si="398"/>
        <v>26117.959122412496</v>
      </c>
      <c r="M3423">
        <f t="shared" si="399"/>
        <v>1.4715473797875113E-2</v>
      </c>
      <c r="N3423" t="e">
        <f t="shared" si="400"/>
        <v>#N/A</v>
      </c>
      <c r="O3423" t="str">
        <f t="shared" si="401"/>
        <v>NA</v>
      </c>
      <c r="P3423" t="e">
        <v>#N/A</v>
      </c>
      <c r="Q3423" t="e">
        <v>#N/A</v>
      </c>
      <c r="R3423" t="str" cm="1">
        <f t="array" ref="R3423">INDEX($U$2:$U$6,ROUNDUP(K3423/$T$2,0))</f>
        <v>Bottom 20%</v>
      </c>
      <c r="V3423">
        <v>0</v>
      </c>
    </row>
    <row r="3424" spans="1:22" x14ac:dyDescent="0.25">
      <c r="A3424" s="26">
        <v>10157</v>
      </c>
      <c r="B3424" s="96" t="s">
        <v>5528</v>
      </c>
      <c r="C3424">
        <v>14091108</v>
      </c>
      <c r="D3424" t="s">
        <v>2358</v>
      </c>
      <c r="E3424">
        <v>370.94476516106101</v>
      </c>
      <c r="F3424">
        <f t="shared" si="395"/>
        <v>0.23054367008145496</v>
      </c>
      <c r="G3424" s="27">
        <v>7</v>
      </c>
      <c r="H3424">
        <f t="shared" si="396"/>
        <v>8.8159698768062314E-5</v>
      </c>
      <c r="I3424">
        <f t="shared" si="397"/>
        <v>2.0324660507264609E-5</v>
      </c>
      <c r="J3424" s="99">
        <v>2.90352292960923E-6</v>
      </c>
      <c r="K3424" s="98">
        <v>3423</v>
      </c>
      <c r="L3424">
        <f t="shared" si="398"/>
        <v>26118.189666082577</v>
      </c>
      <c r="M3424">
        <f t="shared" si="399"/>
        <v>1.4695149137367849E-2</v>
      </c>
      <c r="N3424" t="e">
        <f t="shared" si="400"/>
        <v>#N/A</v>
      </c>
      <c r="O3424" t="str">
        <f t="shared" si="401"/>
        <v>NA</v>
      </c>
      <c r="P3424" t="e">
        <v>#N/A</v>
      </c>
      <c r="Q3424" t="e">
        <v>#N/A</v>
      </c>
      <c r="R3424" t="str" cm="1">
        <f t="array" ref="R3424">INDEX($U$2:$U$6,ROUNDUP(K3424/$T$2,0))</f>
        <v>Bottom 20%</v>
      </c>
      <c r="V3424">
        <v>0</v>
      </c>
    </row>
    <row r="3425" spans="1:22" x14ac:dyDescent="0.25">
      <c r="A3425" s="26">
        <v>3481</v>
      </c>
      <c r="B3425" s="96" t="s">
        <v>5529</v>
      </c>
      <c r="C3425">
        <v>42481105</v>
      </c>
      <c r="D3425" t="s">
        <v>5063</v>
      </c>
      <c r="E3425">
        <v>2887.2824746526799</v>
      </c>
      <c r="F3425">
        <f t="shared" si="395"/>
        <v>1.7944577219718334</v>
      </c>
      <c r="G3425" s="27">
        <v>150</v>
      </c>
      <c r="H3425">
        <f t="shared" si="396"/>
        <v>2.4267281293364194E-4</v>
      </c>
      <c r="I3425">
        <f t="shared" si="397"/>
        <v>4.3546610308139999E-4</v>
      </c>
      <c r="J3425" s="99">
        <v>2.9031073538759999E-6</v>
      </c>
      <c r="K3425" s="98">
        <v>3424</v>
      </c>
      <c r="L3425">
        <f t="shared" si="398"/>
        <v>26119.984123804548</v>
      </c>
      <c r="M3425">
        <f t="shared" si="399"/>
        <v>1.4259683034286449E-2</v>
      </c>
      <c r="N3425" t="e">
        <f t="shared" si="400"/>
        <v>#N/A</v>
      </c>
      <c r="O3425" t="str">
        <f t="shared" si="401"/>
        <v>NA</v>
      </c>
      <c r="P3425" t="e">
        <v>#N/A</v>
      </c>
      <c r="Q3425" t="e">
        <v>#N/A</v>
      </c>
      <c r="R3425" t="str" cm="1">
        <f t="array" ref="R3425">INDEX($U$2:$U$6,ROUNDUP(K3425/$T$2,0))</f>
        <v>Bottom 20%</v>
      </c>
      <c r="V3425">
        <v>0</v>
      </c>
    </row>
    <row r="3426" spans="1:22" x14ac:dyDescent="0.25">
      <c r="A3426" s="26">
        <v>1523</v>
      </c>
      <c r="B3426" s="96" t="s">
        <v>3759</v>
      </c>
      <c r="C3426">
        <v>102361101</v>
      </c>
      <c r="D3426" t="s">
        <v>2546</v>
      </c>
      <c r="E3426">
        <v>2328.7215260747898</v>
      </c>
      <c r="F3426">
        <f t="shared" si="395"/>
        <v>1.4473098359694156</v>
      </c>
      <c r="G3426" s="27">
        <v>23</v>
      </c>
      <c r="H3426">
        <f t="shared" si="396"/>
        <v>4.6014876779869814E-5</v>
      </c>
      <c r="I3426">
        <f t="shared" si="397"/>
        <v>6.6597783764426257E-5</v>
      </c>
      <c r="J3426" s="99">
        <v>2.8955558158446199E-6</v>
      </c>
      <c r="K3426" s="98">
        <v>3425</v>
      </c>
      <c r="L3426">
        <f t="shared" si="398"/>
        <v>26121.431433640519</v>
      </c>
      <c r="M3426">
        <f t="shared" si="399"/>
        <v>1.4193085250522023E-2</v>
      </c>
      <c r="N3426" t="e">
        <f t="shared" si="400"/>
        <v>#N/A</v>
      </c>
      <c r="O3426" t="str">
        <f t="shared" si="401"/>
        <v>NA</v>
      </c>
      <c r="P3426" t="e">
        <v>#N/A</v>
      </c>
      <c r="Q3426" t="e">
        <v>#N/A</v>
      </c>
      <c r="R3426" t="str" cm="1">
        <f t="array" ref="R3426">INDEX($U$2:$U$6,ROUNDUP(K3426/$T$2,0))</f>
        <v>Bottom 20%</v>
      </c>
      <c r="V3426">
        <v>0</v>
      </c>
    </row>
    <row r="3427" spans="1:22" x14ac:dyDescent="0.25">
      <c r="A3427" s="26">
        <v>10922</v>
      </c>
      <c r="B3427" s="96" t="s">
        <v>5530</v>
      </c>
      <c r="C3427">
        <v>163160401</v>
      </c>
      <c r="D3427" t="s">
        <v>2654</v>
      </c>
      <c r="E3427">
        <v>22.2054786528618</v>
      </c>
      <c r="F3427">
        <f t="shared" si="395"/>
        <v>1.3800794687919079E-2</v>
      </c>
      <c r="G3427" s="27">
        <v>1</v>
      </c>
      <c r="H3427">
        <f t="shared" si="396"/>
        <v>2.0948592582416091E-4</v>
      </c>
      <c r="I3427">
        <f t="shared" si="397"/>
        <v>2.89107225230789E-6</v>
      </c>
      <c r="J3427" s="99">
        <v>2.89107225230789E-6</v>
      </c>
      <c r="K3427" s="98">
        <v>3426</v>
      </c>
      <c r="L3427">
        <f t="shared" si="398"/>
        <v>26121.445234435207</v>
      </c>
      <c r="M3427">
        <f t="shared" si="399"/>
        <v>1.4190194178269715E-2</v>
      </c>
      <c r="N3427" t="e">
        <f t="shared" si="400"/>
        <v>#N/A</v>
      </c>
      <c r="O3427" t="str">
        <f t="shared" si="401"/>
        <v>NA</v>
      </c>
      <c r="P3427" t="e">
        <v>#N/A</v>
      </c>
      <c r="Q3427" t="e">
        <v>#N/A</v>
      </c>
      <c r="R3427" t="str" cm="1">
        <f t="array" ref="R3427">INDEX($U$2:$U$6,ROUNDUP(K3427/$T$2,0))</f>
        <v>Bottom 20%</v>
      </c>
      <c r="V3427">
        <v>0</v>
      </c>
    </row>
    <row r="3428" spans="1:22" x14ac:dyDescent="0.25">
      <c r="A3428" s="26">
        <v>1324</v>
      </c>
      <c r="B3428" s="96" t="s">
        <v>2148</v>
      </c>
      <c r="C3428">
        <v>42721105</v>
      </c>
      <c r="D3428" t="s">
        <v>1214</v>
      </c>
      <c r="E3428">
        <v>0</v>
      </c>
      <c r="F3428">
        <f t="shared" si="395"/>
        <v>0</v>
      </c>
      <c r="G3428" s="27">
        <v>62</v>
      </c>
      <c r="H3428" t="e">
        <f t="shared" si="396"/>
        <v>#DIV/0!</v>
      </c>
      <c r="I3428">
        <f t="shared" si="397"/>
        <v>1.7802744670985049E-4</v>
      </c>
      <c r="J3428" s="99">
        <v>2.8714104308040402E-6</v>
      </c>
      <c r="K3428" s="98">
        <v>3427</v>
      </c>
      <c r="L3428">
        <f t="shared" si="398"/>
        <v>26121.445234435207</v>
      </c>
      <c r="M3428">
        <f t="shared" si="399"/>
        <v>1.4012166731559864E-2</v>
      </c>
      <c r="N3428" t="e">
        <f t="shared" si="400"/>
        <v>#N/A</v>
      </c>
      <c r="O3428" t="str">
        <f t="shared" si="401"/>
        <v>NA</v>
      </c>
      <c r="P3428" t="e">
        <v>#N/A</v>
      </c>
      <c r="Q3428" t="e">
        <v>#N/A</v>
      </c>
      <c r="R3428" t="str" cm="1">
        <f t="array" ref="R3428">INDEX($U$2:$U$6,ROUNDUP(K3428/$T$2,0))</f>
        <v>Bottom 20%</v>
      </c>
      <c r="V3428">
        <v>0</v>
      </c>
    </row>
    <row r="3429" spans="1:22" x14ac:dyDescent="0.25">
      <c r="A3429" s="26">
        <v>8419</v>
      </c>
      <c r="B3429" s="96" t="s">
        <v>5531</v>
      </c>
      <c r="C3429">
        <v>24181103</v>
      </c>
      <c r="D3429" t="s">
        <v>3327</v>
      </c>
      <c r="E3429">
        <v>109.02126448587801</v>
      </c>
      <c r="F3429">
        <f t="shared" si="395"/>
        <v>6.7757156299489127E-2</v>
      </c>
      <c r="G3429" s="27">
        <v>3</v>
      </c>
      <c r="H3429">
        <f t="shared" si="396"/>
        <v>1.2686726480158042E-4</v>
      </c>
      <c r="I3429">
        <f t="shared" si="397"/>
        <v>8.5961650904493596E-6</v>
      </c>
      <c r="J3429" s="99">
        <v>2.86538836348312E-6</v>
      </c>
      <c r="K3429" s="98">
        <v>3428</v>
      </c>
      <c r="L3429">
        <f t="shared" si="398"/>
        <v>26121.512991591506</v>
      </c>
      <c r="M3429">
        <f t="shared" si="399"/>
        <v>1.4003570566469415E-2</v>
      </c>
      <c r="N3429" t="e">
        <f t="shared" si="400"/>
        <v>#N/A</v>
      </c>
      <c r="O3429" t="str">
        <f t="shared" si="401"/>
        <v>NA</v>
      </c>
      <c r="P3429" t="e">
        <v>#N/A</v>
      </c>
      <c r="Q3429" t="e">
        <v>#N/A</v>
      </c>
      <c r="R3429" t="str" cm="1">
        <f t="array" ref="R3429">INDEX($U$2:$U$6,ROUNDUP(K3429/$T$2,0))</f>
        <v>Bottom 20%</v>
      </c>
      <c r="V3429">
        <v>0</v>
      </c>
    </row>
    <row r="3430" spans="1:22" x14ac:dyDescent="0.25">
      <c r="A3430" s="26">
        <v>6629</v>
      </c>
      <c r="B3430" s="96" t="s">
        <v>3973</v>
      </c>
      <c r="C3430">
        <v>102812101</v>
      </c>
      <c r="D3430" t="s">
        <v>1173</v>
      </c>
      <c r="E3430">
        <v>2937.4924004444601</v>
      </c>
      <c r="F3430">
        <f t="shared" si="395"/>
        <v>1.8256633936882909</v>
      </c>
      <c r="G3430" s="27">
        <v>23</v>
      </c>
      <c r="H3430">
        <f t="shared" si="396"/>
        <v>3.597374801822189E-5</v>
      </c>
      <c r="I3430">
        <f t="shared" si="397"/>
        <v>6.5675954890634402E-5</v>
      </c>
      <c r="J3430" s="99">
        <v>2.8554762995927999E-6</v>
      </c>
      <c r="K3430" s="98">
        <v>3429</v>
      </c>
      <c r="L3430">
        <f t="shared" si="398"/>
        <v>26123.338654985193</v>
      </c>
      <c r="M3430">
        <f t="shared" si="399"/>
        <v>1.393789461157878E-2</v>
      </c>
      <c r="N3430" t="e">
        <f t="shared" si="400"/>
        <v>#N/A</v>
      </c>
      <c r="O3430" t="str">
        <f t="shared" si="401"/>
        <v>NA</v>
      </c>
      <c r="P3430" t="e">
        <v>#N/A</v>
      </c>
      <c r="Q3430" t="e">
        <v>#N/A</v>
      </c>
      <c r="R3430" t="str" cm="1">
        <f t="array" ref="R3430">INDEX($U$2:$U$6,ROUNDUP(K3430/$T$2,0))</f>
        <v>Bottom 20%</v>
      </c>
      <c r="V3430">
        <v>0</v>
      </c>
    </row>
    <row r="3431" spans="1:22" x14ac:dyDescent="0.25">
      <c r="A3431" s="26">
        <v>692</v>
      </c>
      <c r="B3431" s="96" t="s">
        <v>3343</v>
      </c>
      <c r="C3431">
        <v>158031101</v>
      </c>
      <c r="D3431" t="s">
        <v>3281</v>
      </c>
      <c r="E3431">
        <v>1940.39016728759</v>
      </c>
      <c r="F3431">
        <f t="shared" si="395"/>
        <v>1.2059603277113673</v>
      </c>
      <c r="G3431" s="27">
        <v>11</v>
      </c>
      <c r="H3431">
        <f t="shared" si="396"/>
        <v>2.6014323865766872E-5</v>
      </c>
      <c r="I3431">
        <f t="shared" si="397"/>
        <v>3.137224253434986E-5</v>
      </c>
      <c r="J3431" s="99">
        <v>2.8520220485772601E-6</v>
      </c>
      <c r="K3431" s="98">
        <v>3430</v>
      </c>
      <c r="L3431">
        <f t="shared" si="398"/>
        <v>26124.544615312905</v>
      </c>
      <c r="M3431">
        <f t="shared" si="399"/>
        <v>1.390652236904443E-2</v>
      </c>
      <c r="N3431" t="e">
        <f t="shared" si="400"/>
        <v>#N/A</v>
      </c>
      <c r="O3431" t="str">
        <f t="shared" si="401"/>
        <v>NA</v>
      </c>
      <c r="P3431" t="e">
        <v>#N/A</v>
      </c>
      <c r="Q3431" t="e">
        <v>#N/A</v>
      </c>
      <c r="R3431" t="str" cm="1">
        <f t="array" ref="R3431">INDEX($U$2:$U$6,ROUNDUP(K3431/$T$2,0))</f>
        <v>Bottom 20%</v>
      </c>
      <c r="V3431">
        <v>0</v>
      </c>
    </row>
    <row r="3432" spans="1:22" x14ac:dyDescent="0.25">
      <c r="A3432" s="26">
        <v>5593</v>
      </c>
      <c r="B3432" s="96" t="s">
        <v>5532</v>
      </c>
      <c r="C3432">
        <v>22721102</v>
      </c>
      <c r="D3432" t="s">
        <v>3081</v>
      </c>
      <c r="E3432">
        <v>2195.0073543560702</v>
      </c>
      <c r="F3432">
        <f t="shared" si="395"/>
        <v>1.3642059380708951</v>
      </c>
      <c r="G3432" s="27">
        <v>37</v>
      </c>
      <c r="H3432">
        <f t="shared" si="396"/>
        <v>7.7185409033729644E-5</v>
      </c>
      <c r="I3432">
        <f t="shared" si="397"/>
        <v>1.0529679333624489E-4</v>
      </c>
      <c r="J3432" s="99">
        <v>2.84585927935797E-6</v>
      </c>
      <c r="K3432" s="98">
        <v>3431</v>
      </c>
      <c r="L3432">
        <f t="shared" si="398"/>
        <v>26125.908821250978</v>
      </c>
      <c r="M3432">
        <f t="shared" si="399"/>
        <v>1.3801225575708185E-2</v>
      </c>
      <c r="N3432" t="e">
        <f t="shared" si="400"/>
        <v>#N/A</v>
      </c>
      <c r="O3432" t="str">
        <f t="shared" si="401"/>
        <v>NA</v>
      </c>
      <c r="P3432" t="e">
        <v>#N/A</v>
      </c>
      <c r="Q3432" t="e">
        <v>#N/A</v>
      </c>
      <c r="R3432" t="str" cm="1">
        <f t="array" ref="R3432">INDEX($U$2:$U$6,ROUNDUP(K3432/$T$2,0))</f>
        <v>Bottom 20%</v>
      </c>
      <c r="V3432">
        <v>0</v>
      </c>
    </row>
    <row r="3433" spans="1:22" x14ac:dyDescent="0.25">
      <c r="A3433" s="26">
        <v>7382</v>
      </c>
      <c r="B3433" s="96" t="s">
        <v>5533</v>
      </c>
      <c r="C3433">
        <v>182852202</v>
      </c>
      <c r="D3433" t="s">
        <v>3208</v>
      </c>
      <c r="E3433">
        <v>517.01392348478601</v>
      </c>
      <c r="F3433">
        <f t="shared" si="395"/>
        <v>0.32132624206636795</v>
      </c>
      <c r="G3433" s="27">
        <v>8</v>
      </c>
      <c r="H3433">
        <f t="shared" si="396"/>
        <v>7.0568611132275054E-5</v>
      </c>
      <c r="I3433">
        <f t="shared" si="397"/>
        <v>2.2675546622976801E-5</v>
      </c>
      <c r="J3433" s="99">
        <v>2.8344433278721001E-6</v>
      </c>
      <c r="K3433" s="98">
        <v>3432</v>
      </c>
      <c r="L3433">
        <f t="shared" si="398"/>
        <v>26126.230147493043</v>
      </c>
      <c r="M3433">
        <f t="shared" si="399"/>
        <v>1.3778550029085207E-2</v>
      </c>
      <c r="N3433" t="e">
        <f t="shared" si="400"/>
        <v>#N/A</v>
      </c>
      <c r="O3433" t="str">
        <f t="shared" si="401"/>
        <v>NA</v>
      </c>
      <c r="P3433" t="e">
        <v>#N/A</v>
      </c>
      <c r="Q3433" t="e">
        <v>#N/A</v>
      </c>
      <c r="R3433" t="str" cm="1">
        <f t="array" ref="R3433">INDEX($U$2:$U$6,ROUNDUP(K3433/$T$2,0))</f>
        <v>Bottom 20%</v>
      </c>
      <c r="V3433">
        <v>0</v>
      </c>
    </row>
    <row r="3434" spans="1:22" x14ac:dyDescent="0.25">
      <c r="A3434" s="26">
        <v>5265</v>
      </c>
      <c r="B3434" s="96" t="s">
        <v>5534</v>
      </c>
      <c r="C3434">
        <v>42481103</v>
      </c>
      <c r="D3434" t="s">
        <v>2938</v>
      </c>
      <c r="E3434">
        <v>350.32956112772098</v>
      </c>
      <c r="F3434">
        <f t="shared" si="395"/>
        <v>0.21773123749392229</v>
      </c>
      <c r="G3434" s="27">
        <v>34</v>
      </c>
      <c r="H3434">
        <f t="shared" si="396"/>
        <v>4.4006847464951311E-4</v>
      </c>
      <c r="I3434">
        <f t="shared" si="397"/>
        <v>9.5816653567501258E-5</v>
      </c>
      <c r="J3434" s="99">
        <v>2.8181368696323901E-6</v>
      </c>
      <c r="K3434" s="98">
        <v>3433</v>
      </c>
      <c r="L3434">
        <f t="shared" si="398"/>
        <v>26126.447878730538</v>
      </c>
      <c r="M3434">
        <f t="shared" si="399"/>
        <v>1.3682733375517706E-2</v>
      </c>
      <c r="N3434" t="e">
        <f t="shared" si="400"/>
        <v>#N/A</v>
      </c>
      <c r="O3434" t="str">
        <f t="shared" si="401"/>
        <v>NA</v>
      </c>
      <c r="P3434" t="e">
        <v>#N/A</v>
      </c>
      <c r="Q3434" t="e">
        <v>#N/A</v>
      </c>
      <c r="R3434" t="str" cm="1">
        <f t="array" ref="R3434">INDEX($U$2:$U$6,ROUNDUP(K3434/$T$2,0))</f>
        <v>Bottom 20%</v>
      </c>
      <c r="V3434">
        <v>0</v>
      </c>
    </row>
    <row r="3435" spans="1:22" x14ac:dyDescent="0.25">
      <c r="A3435" s="26">
        <v>9102</v>
      </c>
      <c r="B3435" s="96" t="s">
        <v>5535</v>
      </c>
      <c r="C3435">
        <v>83431116</v>
      </c>
      <c r="D3435" t="s">
        <v>3194</v>
      </c>
      <c r="E3435">
        <v>551.87096969274603</v>
      </c>
      <c r="F3435">
        <f t="shared" si="395"/>
        <v>0.34299003709928283</v>
      </c>
      <c r="G3435" s="27">
        <v>7</v>
      </c>
      <c r="H3435">
        <f t="shared" si="396"/>
        <v>5.6676061185077252E-5</v>
      </c>
      <c r="I3435">
        <f t="shared" si="397"/>
        <v>1.9439324328510871E-5</v>
      </c>
      <c r="J3435" s="99">
        <v>2.7770463326444102E-6</v>
      </c>
      <c r="K3435" s="98">
        <v>3434</v>
      </c>
      <c r="L3435">
        <f t="shared" si="398"/>
        <v>26126.790868767635</v>
      </c>
      <c r="M3435">
        <f t="shared" si="399"/>
        <v>1.3663294051189195E-2</v>
      </c>
      <c r="N3435" t="e">
        <f t="shared" si="400"/>
        <v>#N/A</v>
      </c>
      <c r="O3435" t="str">
        <f t="shared" si="401"/>
        <v>NA</v>
      </c>
      <c r="P3435" t="e">
        <v>#N/A</v>
      </c>
      <c r="Q3435" t="e">
        <v>#N/A</v>
      </c>
      <c r="R3435" t="str" cm="1">
        <f t="array" ref="R3435">INDEX($U$2:$U$6,ROUNDUP(K3435/$T$2,0))</f>
        <v>Bottom 20%</v>
      </c>
      <c r="V3435">
        <v>0</v>
      </c>
    </row>
    <row r="3436" spans="1:22" x14ac:dyDescent="0.25">
      <c r="A3436" s="26">
        <v>199</v>
      </c>
      <c r="B3436" s="96" t="s">
        <v>5536</v>
      </c>
      <c r="C3436">
        <v>12101103</v>
      </c>
      <c r="D3436" t="s">
        <v>3238</v>
      </c>
      <c r="E3436">
        <v>769.16213479250098</v>
      </c>
      <c r="F3436">
        <f t="shared" si="395"/>
        <v>0.47803737401647045</v>
      </c>
      <c r="G3436" s="27">
        <v>66</v>
      </c>
      <c r="H3436">
        <f t="shared" si="396"/>
        <v>3.8078690885632877E-4</v>
      </c>
      <c r="I3436">
        <f t="shared" si="397"/>
        <v>1.8203037396952848E-4</v>
      </c>
      <c r="J3436" s="99">
        <v>2.75803596923528E-6</v>
      </c>
      <c r="K3436" s="98">
        <v>3435</v>
      </c>
      <c r="L3436">
        <f t="shared" si="398"/>
        <v>26127.268906141653</v>
      </c>
      <c r="M3436">
        <f t="shared" si="399"/>
        <v>1.3481263677219666E-2</v>
      </c>
      <c r="N3436" t="e">
        <f t="shared" si="400"/>
        <v>#N/A</v>
      </c>
      <c r="O3436" t="str">
        <f t="shared" si="401"/>
        <v>NA</v>
      </c>
      <c r="P3436" t="e">
        <v>#N/A</v>
      </c>
      <c r="Q3436" t="e">
        <v>#N/A</v>
      </c>
      <c r="R3436" t="str" cm="1">
        <f t="array" ref="R3436">INDEX($U$2:$U$6,ROUNDUP(K3436/$T$2,0))</f>
        <v>Bottom 20%</v>
      </c>
      <c r="V3436">
        <v>0</v>
      </c>
    </row>
    <row r="3437" spans="1:22" x14ac:dyDescent="0.25">
      <c r="A3437" s="26">
        <v>2072</v>
      </c>
      <c r="B3437" s="96" t="s">
        <v>5537</v>
      </c>
      <c r="C3437">
        <v>24141101</v>
      </c>
      <c r="D3437" t="s">
        <v>3397</v>
      </c>
      <c r="E3437">
        <v>1292.63239153264</v>
      </c>
      <c r="F3437">
        <f t="shared" si="395"/>
        <v>0.80337625328318207</v>
      </c>
      <c r="G3437" s="27">
        <v>21</v>
      </c>
      <c r="H3437">
        <f t="shared" si="396"/>
        <v>7.1917477172032487E-5</v>
      </c>
      <c r="I3437">
        <f t="shared" si="397"/>
        <v>5.777679335604624E-5</v>
      </c>
      <c r="J3437" s="99">
        <v>2.7512758740974399E-6</v>
      </c>
      <c r="K3437" s="98">
        <v>3436</v>
      </c>
      <c r="L3437">
        <f t="shared" si="398"/>
        <v>26128.072282394936</v>
      </c>
      <c r="M3437">
        <f t="shared" si="399"/>
        <v>1.342348688386362E-2</v>
      </c>
      <c r="N3437" t="e">
        <f t="shared" si="400"/>
        <v>#N/A</v>
      </c>
      <c r="O3437" t="str">
        <f t="shared" si="401"/>
        <v>NA</v>
      </c>
      <c r="P3437" t="e">
        <v>#N/A</v>
      </c>
      <c r="Q3437" t="e">
        <v>#N/A</v>
      </c>
      <c r="R3437" t="str" cm="1">
        <f t="array" ref="R3437">INDEX($U$2:$U$6,ROUNDUP(K3437/$T$2,0))</f>
        <v>Bottom 20%</v>
      </c>
      <c r="V3437">
        <v>0</v>
      </c>
    </row>
    <row r="3438" spans="1:22" x14ac:dyDescent="0.25">
      <c r="A3438" s="26">
        <v>8913</v>
      </c>
      <c r="B3438" s="96" t="s">
        <v>5538</v>
      </c>
      <c r="C3438">
        <v>13380401</v>
      </c>
      <c r="D3438" t="s">
        <v>3509</v>
      </c>
      <c r="E3438">
        <v>163.975201228332</v>
      </c>
      <c r="F3438">
        <f t="shared" si="395"/>
        <v>0.10191124998653325</v>
      </c>
      <c r="G3438" s="27">
        <v>6</v>
      </c>
      <c r="H3438">
        <f t="shared" si="396"/>
        <v>1.6138772328371309E-4</v>
      </c>
      <c r="I3438">
        <f t="shared" si="397"/>
        <v>1.6447224612323939E-5</v>
      </c>
      <c r="J3438" s="99">
        <v>2.7412041020539898E-6</v>
      </c>
      <c r="K3438" s="98">
        <v>3437</v>
      </c>
      <c r="L3438">
        <f t="shared" si="398"/>
        <v>26128.174193644922</v>
      </c>
      <c r="M3438">
        <f t="shared" si="399"/>
        <v>1.3407039659251295E-2</v>
      </c>
      <c r="N3438" t="e">
        <f t="shared" si="400"/>
        <v>#N/A</v>
      </c>
      <c r="O3438" t="str">
        <f t="shared" si="401"/>
        <v>NA</v>
      </c>
      <c r="P3438" t="e">
        <v>#N/A</v>
      </c>
      <c r="Q3438" t="e">
        <v>#N/A</v>
      </c>
      <c r="R3438" t="str" cm="1">
        <f t="array" ref="R3438">INDEX($U$2:$U$6,ROUNDUP(K3438/$T$2,0))</f>
        <v>Bottom 20%</v>
      </c>
      <c r="V3438">
        <v>0</v>
      </c>
    </row>
    <row r="3439" spans="1:22" x14ac:dyDescent="0.25">
      <c r="A3439" s="26">
        <v>7811</v>
      </c>
      <c r="B3439" s="96" t="s">
        <v>5539</v>
      </c>
      <c r="C3439">
        <v>182852203</v>
      </c>
      <c r="D3439" t="s">
        <v>3224</v>
      </c>
      <c r="E3439">
        <v>461.40106097895102</v>
      </c>
      <c r="F3439">
        <f t="shared" si="395"/>
        <v>0.28676262335546987</v>
      </c>
      <c r="G3439" s="27">
        <v>22</v>
      </c>
      <c r="H3439">
        <f t="shared" si="396"/>
        <v>2.0839715323207325E-4</v>
      </c>
      <c r="I3439">
        <f t="shared" si="397"/>
        <v>5.976051436064116E-5</v>
      </c>
      <c r="J3439" s="99">
        <v>2.71638701639278E-6</v>
      </c>
      <c r="K3439" s="98">
        <v>3438</v>
      </c>
      <c r="L3439">
        <f t="shared" si="398"/>
        <v>26128.460956268278</v>
      </c>
      <c r="M3439">
        <f t="shared" si="399"/>
        <v>1.3347279144890653E-2</v>
      </c>
      <c r="N3439" t="e">
        <f t="shared" si="400"/>
        <v>#N/A</v>
      </c>
      <c r="O3439" t="str">
        <f t="shared" si="401"/>
        <v>NA</v>
      </c>
      <c r="P3439" t="e">
        <v>#N/A</v>
      </c>
      <c r="Q3439" t="e">
        <v>#N/A</v>
      </c>
      <c r="R3439" t="str" cm="1">
        <f t="array" ref="R3439">INDEX($U$2:$U$6,ROUNDUP(K3439/$T$2,0))</f>
        <v>Bottom 20%</v>
      </c>
      <c r="V3439">
        <v>0</v>
      </c>
    </row>
    <row r="3440" spans="1:22" x14ac:dyDescent="0.25">
      <c r="A3440" s="26">
        <v>8336</v>
      </c>
      <c r="B3440" s="96" t="s">
        <v>5540</v>
      </c>
      <c r="C3440">
        <v>42291101</v>
      </c>
      <c r="D3440" t="s">
        <v>1800</v>
      </c>
      <c r="E3440">
        <v>21.9456014874674</v>
      </c>
      <c r="F3440">
        <f t="shared" si="395"/>
        <v>1.3639279979780858E-2</v>
      </c>
      <c r="G3440" s="27">
        <v>6</v>
      </c>
      <c r="H3440">
        <f t="shared" si="396"/>
        <v>1.1936324403273959E-3</v>
      </c>
      <c r="I3440">
        <f t="shared" si="397"/>
        <v>1.628028704657442E-5</v>
      </c>
      <c r="J3440" s="99">
        <v>2.7133811744290699E-6</v>
      </c>
      <c r="K3440" s="98">
        <v>3439</v>
      </c>
      <c r="L3440">
        <f t="shared" si="398"/>
        <v>26128.474595548258</v>
      </c>
      <c r="M3440">
        <f t="shared" si="399"/>
        <v>1.3330998857844079E-2</v>
      </c>
      <c r="N3440" t="e">
        <f t="shared" si="400"/>
        <v>#N/A</v>
      </c>
      <c r="O3440" t="str">
        <f t="shared" si="401"/>
        <v>NA</v>
      </c>
      <c r="P3440" t="e">
        <v>#N/A</v>
      </c>
      <c r="Q3440" t="e">
        <v>#N/A</v>
      </c>
      <c r="R3440" t="str" cm="1">
        <f t="array" ref="R3440">INDEX($U$2:$U$6,ROUNDUP(K3440/$T$2,0))</f>
        <v>Bottom 20%</v>
      </c>
      <c r="V3440">
        <v>0</v>
      </c>
    </row>
    <row r="3441" spans="1:22" x14ac:dyDescent="0.25">
      <c r="A3441" s="26">
        <v>6224</v>
      </c>
      <c r="B3441" s="96" t="s">
        <v>3573</v>
      </c>
      <c r="C3441">
        <v>24181104</v>
      </c>
      <c r="D3441" t="s">
        <v>3333</v>
      </c>
      <c r="E3441">
        <v>1435.88206591428</v>
      </c>
      <c r="F3441">
        <f t="shared" si="395"/>
        <v>0.89240650460800497</v>
      </c>
      <c r="G3441" s="27">
        <v>24</v>
      </c>
      <c r="H3441">
        <f t="shared" si="396"/>
        <v>7.2560039934928231E-5</v>
      </c>
      <c r="I3441">
        <f t="shared" si="397"/>
        <v>6.4753051612546561E-5</v>
      </c>
      <c r="J3441" s="99">
        <v>2.69804381718944E-6</v>
      </c>
      <c r="K3441" s="98">
        <v>3440</v>
      </c>
      <c r="L3441">
        <f t="shared" si="398"/>
        <v>26129.367002052866</v>
      </c>
      <c r="M3441">
        <f t="shared" si="399"/>
        <v>1.3266245806231532E-2</v>
      </c>
      <c r="N3441" t="e">
        <f t="shared" si="400"/>
        <v>#N/A</v>
      </c>
      <c r="O3441" t="str">
        <f t="shared" si="401"/>
        <v>NA</v>
      </c>
      <c r="P3441" t="e">
        <v>#N/A</v>
      </c>
      <c r="Q3441" t="e">
        <v>#N/A</v>
      </c>
      <c r="R3441" t="str" cm="1">
        <f t="array" ref="R3441">INDEX($U$2:$U$6,ROUNDUP(K3441/$T$2,0))</f>
        <v>Bottom 20%</v>
      </c>
      <c r="V3441">
        <v>0</v>
      </c>
    </row>
    <row r="3442" spans="1:22" x14ac:dyDescent="0.25">
      <c r="A3442" s="26">
        <v>2094</v>
      </c>
      <c r="B3442" s="96" t="s">
        <v>3226</v>
      </c>
      <c r="C3442">
        <v>83692105</v>
      </c>
      <c r="D3442" t="s">
        <v>1980</v>
      </c>
      <c r="E3442">
        <v>3041.3303635040502</v>
      </c>
      <c r="F3442">
        <f t="shared" si="395"/>
        <v>1.8901991072119642</v>
      </c>
      <c r="G3442" s="27">
        <v>85</v>
      </c>
      <c r="H3442">
        <f t="shared" si="396"/>
        <v>1.2128264124420652E-4</v>
      </c>
      <c r="I3442">
        <f t="shared" si="397"/>
        <v>2.2924834020010811E-4</v>
      </c>
      <c r="J3442" s="99">
        <v>2.69703929647186E-6</v>
      </c>
      <c r="K3442" s="98">
        <v>3441</v>
      </c>
      <c r="L3442">
        <f t="shared" si="398"/>
        <v>26131.257201160079</v>
      </c>
      <c r="M3442">
        <f t="shared" si="399"/>
        <v>1.3036997466031425E-2</v>
      </c>
      <c r="N3442" t="e">
        <f t="shared" si="400"/>
        <v>#N/A</v>
      </c>
      <c r="O3442" t="str">
        <f t="shared" si="401"/>
        <v>NA</v>
      </c>
      <c r="P3442" t="e">
        <v>#N/A</v>
      </c>
      <c r="Q3442" t="e">
        <v>#N/A</v>
      </c>
      <c r="R3442" t="str" cm="1">
        <f t="array" ref="R3442">INDEX($U$2:$U$6,ROUNDUP(K3442/$T$2,0))</f>
        <v>Bottom 20%</v>
      </c>
      <c r="V3442">
        <v>0</v>
      </c>
    </row>
    <row r="3443" spans="1:22" x14ac:dyDescent="0.25">
      <c r="A3443" s="26">
        <v>8276</v>
      </c>
      <c r="B3443" s="96" t="s">
        <v>3450</v>
      </c>
      <c r="C3443">
        <v>12091102</v>
      </c>
      <c r="D3443" t="s">
        <v>3432</v>
      </c>
      <c r="E3443">
        <v>1687.0283092581301</v>
      </c>
      <c r="F3443">
        <f t="shared" si="395"/>
        <v>1.0484949094208391</v>
      </c>
      <c r="G3443" s="27">
        <v>20</v>
      </c>
      <c r="H3443">
        <f t="shared" si="396"/>
        <v>5.1389550556335478E-5</v>
      </c>
      <c r="I3443">
        <f t="shared" si="397"/>
        <v>5.38816821557426E-5</v>
      </c>
      <c r="J3443" s="99">
        <v>2.6940841077871302E-6</v>
      </c>
      <c r="K3443" s="98">
        <v>3442</v>
      </c>
      <c r="L3443">
        <f t="shared" si="398"/>
        <v>26132.305696069499</v>
      </c>
      <c r="M3443">
        <f t="shared" si="399"/>
        <v>1.2983115783875683E-2</v>
      </c>
      <c r="N3443" t="e">
        <f t="shared" si="400"/>
        <v>#N/A</v>
      </c>
      <c r="O3443" t="str">
        <f t="shared" si="401"/>
        <v>NA</v>
      </c>
      <c r="P3443" t="e">
        <v>#N/A</v>
      </c>
      <c r="Q3443" t="e">
        <v>#N/A</v>
      </c>
      <c r="R3443" t="str" cm="1">
        <f t="array" ref="R3443">INDEX($U$2:$U$6,ROUNDUP(K3443/$T$2,0))</f>
        <v>Bottom 20%</v>
      </c>
      <c r="V3443">
        <v>0</v>
      </c>
    </row>
    <row r="3444" spans="1:22" x14ac:dyDescent="0.25">
      <c r="A3444" s="26">
        <v>5380</v>
      </c>
      <c r="B3444" s="96" t="s">
        <v>5541</v>
      </c>
      <c r="C3444">
        <v>182352104</v>
      </c>
      <c r="D3444" t="s">
        <v>5542</v>
      </c>
      <c r="E3444">
        <v>0</v>
      </c>
      <c r="F3444">
        <f t="shared" si="395"/>
        <v>0</v>
      </c>
      <c r="G3444" s="27">
        <v>37</v>
      </c>
      <c r="H3444" t="e">
        <f t="shared" si="396"/>
        <v>#DIV/0!</v>
      </c>
      <c r="I3444">
        <f t="shared" si="397"/>
        <v>9.8808324897662071E-5</v>
      </c>
      <c r="J3444" s="99">
        <v>2.6704952675043801E-6</v>
      </c>
      <c r="K3444" s="98">
        <v>3443</v>
      </c>
      <c r="L3444">
        <f t="shared" si="398"/>
        <v>26132.305696069499</v>
      </c>
      <c r="M3444">
        <f t="shared" si="399"/>
        <v>1.2884307458978022E-2</v>
      </c>
      <c r="N3444" t="e">
        <f t="shared" si="400"/>
        <v>#N/A</v>
      </c>
      <c r="O3444" t="str">
        <f t="shared" si="401"/>
        <v>NA</v>
      </c>
      <c r="P3444" t="e">
        <v>#N/A</v>
      </c>
      <c r="Q3444" t="e">
        <v>#N/A</v>
      </c>
      <c r="R3444" t="str" cm="1">
        <f t="array" ref="R3444">INDEX($U$2:$U$6,ROUNDUP(K3444/$T$2,0))</f>
        <v>Bottom 20%</v>
      </c>
      <c r="V3444">
        <v>0</v>
      </c>
    </row>
    <row r="3445" spans="1:22" x14ac:dyDescent="0.25">
      <c r="A3445" s="26">
        <v>6593</v>
      </c>
      <c r="B3445" s="96" t="s">
        <v>5543</v>
      </c>
      <c r="C3445">
        <v>182951101</v>
      </c>
      <c r="D3445" t="s">
        <v>1787</v>
      </c>
      <c r="E3445">
        <v>68.014926949327602</v>
      </c>
      <c r="F3445">
        <f t="shared" si="395"/>
        <v>4.2271551864094224E-2</v>
      </c>
      <c r="G3445" s="27">
        <v>5</v>
      </c>
      <c r="H3445">
        <f t="shared" si="396"/>
        <v>3.1507273980640706E-4</v>
      </c>
      <c r="I3445">
        <f t="shared" si="397"/>
        <v>1.3318613661688801E-5</v>
      </c>
      <c r="J3445" s="99">
        <v>2.6637227323377602E-6</v>
      </c>
      <c r="K3445" s="98">
        <v>3444</v>
      </c>
      <c r="L3445">
        <f t="shared" si="398"/>
        <v>26132.347967621365</v>
      </c>
      <c r="M3445">
        <f t="shared" si="399"/>
        <v>1.2870988845316332E-2</v>
      </c>
      <c r="N3445" t="e">
        <f t="shared" si="400"/>
        <v>#N/A</v>
      </c>
      <c r="O3445" t="str">
        <f t="shared" si="401"/>
        <v>NA</v>
      </c>
      <c r="P3445" t="e">
        <v>#N/A</v>
      </c>
      <c r="Q3445" t="e">
        <v>#N/A</v>
      </c>
      <c r="R3445" t="str" cm="1">
        <f t="array" ref="R3445">INDEX($U$2:$U$6,ROUNDUP(K3445/$T$2,0))</f>
        <v>Bottom 20%</v>
      </c>
      <c r="V3445">
        <v>0</v>
      </c>
    </row>
    <row r="3446" spans="1:22" x14ac:dyDescent="0.25">
      <c r="A3446" s="26">
        <v>1687</v>
      </c>
      <c r="B3446" s="96" t="s">
        <v>3629</v>
      </c>
      <c r="C3446">
        <v>102812101</v>
      </c>
      <c r="D3446" t="s">
        <v>1173</v>
      </c>
      <c r="E3446">
        <v>150.972394486127</v>
      </c>
      <c r="F3446">
        <f t="shared" si="395"/>
        <v>9.3829953067822866E-2</v>
      </c>
      <c r="G3446" s="27">
        <v>65</v>
      </c>
      <c r="H3446">
        <f t="shared" si="396"/>
        <v>1.8436344872087237E-3</v>
      </c>
      <c r="I3446">
        <f t="shared" si="397"/>
        <v>1.7298813740901421E-4</v>
      </c>
      <c r="J3446" s="99">
        <v>2.66135596013868E-6</v>
      </c>
      <c r="K3446" s="98">
        <v>3445</v>
      </c>
      <c r="L3446">
        <f t="shared" si="398"/>
        <v>26132.441797574433</v>
      </c>
      <c r="M3446">
        <f t="shared" si="399"/>
        <v>1.2698000707907319E-2</v>
      </c>
      <c r="N3446" t="e">
        <f t="shared" si="400"/>
        <v>#N/A</v>
      </c>
      <c r="O3446" t="str">
        <f t="shared" si="401"/>
        <v>NA</v>
      </c>
      <c r="P3446" t="e">
        <v>#N/A</v>
      </c>
      <c r="Q3446" t="e">
        <v>#N/A</v>
      </c>
      <c r="R3446" t="str" cm="1">
        <f t="array" ref="R3446">INDEX($U$2:$U$6,ROUNDUP(K3446/$T$2,0))</f>
        <v>Bottom 20%</v>
      </c>
      <c r="V3446">
        <v>0</v>
      </c>
    </row>
    <row r="3447" spans="1:22" x14ac:dyDescent="0.25">
      <c r="A3447" s="26">
        <v>10145</v>
      </c>
      <c r="B3447" s="96" t="s">
        <v>5544</v>
      </c>
      <c r="C3447">
        <v>43091104</v>
      </c>
      <c r="D3447" t="s">
        <v>3581</v>
      </c>
      <c r="E3447">
        <v>125.831519618054</v>
      </c>
      <c r="F3447">
        <f t="shared" si="395"/>
        <v>7.8204797773806095E-2</v>
      </c>
      <c r="G3447" s="27">
        <v>2</v>
      </c>
      <c r="H3447">
        <f t="shared" si="396"/>
        <v>6.7941195462576143E-5</v>
      </c>
      <c r="I3447">
        <f t="shared" si="397"/>
        <v>5.3133274516613999E-6</v>
      </c>
      <c r="J3447" s="99">
        <v>2.6566637258307E-6</v>
      </c>
      <c r="K3447" s="98">
        <v>3446</v>
      </c>
      <c r="L3447">
        <f t="shared" si="398"/>
        <v>26132.520002372206</v>
      </c>
      <c r="M3447">
        <f t="shared" si="399"/>
        <v>1.2692687380455658E-2</v>
      </c>
      <c r="N3447" t="e">
        <f t="shared" si="400"/>
        <v>#N/A</v>
      </c>
      <c r="O3447" t="str">
        <f t="shared" si="401"/>
        <v>NA</v>
      </c>
      <c r="P3447" t="e">
        <v>#N/A</v>
      </c>
      <c r="Q3447" t="e">
        <v>#N/A</v>
      </c>
      <c r="R3447" t="str" cm="1">
        <f t="array" ref="R3447">INDEX($U$2:$U$6,ROUNDUP(K3447/$T$2,0))</f>
        <v>Bottom 20%</v>
      </c>
      <c r="V3447">
        <v>0</v>
      </c>
    </row>
    <row r="3448" spans="1:22" x14ac:dyDescent="0.25">
      <c r="A3448" s="26">
        <v>3009</v>
      </c>
      <c r="B3448" s="96" t="s">
        <v>5545</v>
      </c>
      <c r="C3448">
        <v>43091102</v>
      </c>
      <c r="D3448" t="s">
        <v>3164</v>
      </c>
      <c r="E3448">
        <v>0</v>
      </c>
      <c r="F3448">
        <f t="shared" si="395"/>
        <v>0</v>
      </c>
      <c r="G3448" s="27">
        <v>28</v>
      </c>
      <c r="H3448" t="e">
        <f t="shared" si="396"/>
        <v>#DIV/0!</v>
      </c>
      <c r="I3448">
        <f t="shared" si="397"/>
        <v>7.4347749450598963E-5</v>
      </c>
      <c r="J3448" s="99">
        <v>2.65527676609282E-6</v>
      </c>
      <c r="K3448" s="98">
        <v>3447</v>
      </c>
      <c r="L3448">
        <f t="shared" si="398"/>
        <v>26132.520002372206</v>
      </c>
      <c r="M3448">
        <f t="shared" si="399"/>
        <v>1.2618339631005058E-2</v>
      </c>
      <c r="N3448" t="e">
        <f t="shared" si="400"/>
        <v>#N/A</v>
      </c>
      <c r="O3448" t="str">
        <f t="shared" si="401"/>
        <v>NA</v>
      </c>
      <c r="P3448" t="e">
        <v>#N/A</v>
      </c>
      <c r="Q3448" t="e">
        <v>#N/A</v>
      </c>
      <c r="R3448" t="str" cm="1">
        <f t="array" ref="R3448">INDEX($U$2:$U$6,ROUNDUP(K3448/$T$2,0))</f>
        <v>Bottom 20%</v>
      </c>
      <c r="V3448">
        <v>0</v>
      </c>
    </row>
    <row r="3449" spans="1:22" x14ac:dyDescent="0.25">
      <c r="A3449" s="26">
        <v>9193</v>
      </c>
      <c r="B3449" s="96" t="s">
        <v>5546</v>
      </c>
      <c r="C3449">
        <v>82021106</v>
      </c>
      <c r="D3449" t="s">
        <v>1156</v>
      </c>
      <c r="E3449">
        <v>164.25231019796701</v>
      </c>
      <c r="F3449">
        <f t="shared" si="395"/>
        <v>0.10208347433061965</v>
      </c>
      <c r="G3449" s="27">
        <v>11</v>
      </c>
      <c r="H3449">
        <f t="shared" si="396"/>
        <v>2.856614440261656E-4</v>
      </c>
      <c r="I3449">
        <f t="shared" si="397"/>
        <v>2.9161312688492819E-5</v>
      </c>
      <c r="J3449" s="99">
        <v>2.65102842622662E-6</v>
      </c>
      <c r="K3449" s="98">
        <v>3448</v>
      </c>
      <c r="L3449">
        <f t="shared" si="398"/>
        <v>26132.622085846539</v>
      </c>
      <c r="M3449">
        <f t="shared" si="399"/>
        <v>1.2589178318316565E-2</v>
      </c>
      <c r="N3449" t="e">
        <f t="shared" si="400"/>
        <v>#N/A</v>
      </c>
      <c r="O3449" t="str">
        <f t="shared" si="401"/>
        <v>NA</v>
      </c>
      <c r="P3449" t="e">
        <v>#N/A</v>
      </c>
      <c r="Q3449" t="e">
        <v>#N/A</v>
      </c>
      <c r="R3449" t="str" cm="1">
        <f t="array" ref="R3449">INDEX($U$2:$U$6,ROUNDUP(K3449/$T$2,0))</f>
        <v>Bottom 20%</v>
      </c>
      <c r="V3449">
        <v>0</v>
      </c>
    </row>
    <row r="3450" spans="1:22" x14ac:dyDescent="0.25">
      <c r="A3450" s="26">
        <v>6430</v>
      </c>
      <c r="B3450" s="96" t="s">
        <v>5547</v>
      </c>
      <c r="C3450">
        <v>42761104</v>
      </c>
      <c r="D3450" t="s">
        <v>2149</v>
      </c>
      <c r="E3450">
        <v>0</v>
      </c>
      <c r="F3450">
        <f t="shared" si="395"/>
        <v>0</v>
      </c>
      <c r="G3450" s="27">
        <v>12</v>
      </c>
      <c r="H3450" t="e">
        <f t="shared" si="396"/>
        <v>#DIV/0!</v>
      </c>
      <c r="I3450">
        <f t="shared" si="397"/>
        <v>3.1761030220446483E-5</v>
      </c>
      <c r="J3450" s="99">
        <v>2.6467525183705402E-6</v>
      </c>
      <c r="K3450" s="98">
        <v>3449</v>
      </c>
      <c r="L3450">
        <f t="shared" si="398"/>
        <v>26132.622085846539</v>
      </c>
      <c r="M3450">
        <f t="shared" si="399"/>
        <v>1.2557417288096119E-2</v>
      </c>
      <c r="N3450" t="e">
        <f t="shared" si="400"/>
        <v>#N/A</v>
      </c>
      <c r="O3450" t="str">
        <f t="shared" si="401"/>
        <v>NA</v>
      </c>
      <c r="P3450" t="e">
        <v>#N/A</v>
      </c>
      <c r="Q3450" t="e">
        <v>#N/A</v>
      </c>
      <c r="R3450" t="str" cm="1">
        <f t="array" ref="R3450">INDEX($U$2:$U$6,ROUNDUP(K3450/$T$2,0))</f>
        <v>Bottom 20%</v>
      </c>
      <c r="V3450">
        <v>0</v>
      </c>
    </row>
    <row r="3451" spans="1:22" x14ac:dyDescent="0.25">
      <c r="A3451" s="26">
        <v>6292</v>
      </c>
      <c r="B3451" s="96" t="s">
        <v>5548</v>
      </c>
      <c r="C3451">
        <v>83260401</v>
      </c>
      <c r="D3451" t="s">
        <v>5549</v>
      </c>
      <c r="E3451">
        <v>3615.6701361301102</v>
      </c>
      <c r="F3451">
        <f t="shared" si="395"/>
        <v>2.2471535961032383</v>
      </c>
      <c r="G3451" s="27">
        <v>87</v>
      </c>
      <c r="H3451">
        <f t="shared" si="396"/>
        <v>1.0246830074228615E-4</v>
      </c>
      <c r="I3451">
        <f t="shared" si="397"/>
        <v>2.3026201049961643E-4</v>
      </c>
      <c r="J3451" s="99">
        <v>2.6466897758576601E-6</v>
      </c>
      <c r="K3451" s="98">
        <v>3450</v>
      </c>
      <c r="L3451">
        <f t="shared" si="398"/>
        <v>26134.869239442643</v>
      </c>
      <c r="M3451">
        <f t="shared" si="399"/>
        <v>1.2327155277596502E-2</v>
      </c>
      <c r="N3451" t="e">
        <f t="shared" si="400"/>
        <v>#N/A</v>
      </c>
      <c r="O3451" t="str">
        <f t="shared" si="401"/>
        <v>NA</v>
      </c>
      <c r="P3451" t="e">
        <v>#N/A</v>
      </c>
      <c r="Q3451" t="e">
        <v>#N/A</v>
      </c>
      <c r="R3451" t="str" cm="1">
        <f t="array" ref="R3451">INDEX($U$2:$U$6,ROUNDUP(K3451/$T$2,0))</f>
        <v>Bottom 20%</v>
      </c>
      <c r="V3451">
        <v>0</v>
      </c>
    </row>
    <row r="3452" spans="1:22" x14ac:dyDescent="0.25">
      <c r="A3452" s="26">
        <v>8372</v>
      </c>
      <c r="B3452" s="96" t="s">
        <v>3252</v>
      </c>
      <c r="C3452">
        <v>182371112</v>
      </c>
      <c r="D3452" t="s">
        <v>3046</v>
      </c>
      <c r="E3452">
        <v>151.88505870047101</v>
      </c>
      <c r="F3452">
        <f t="shared" si="395"/>
        <v>9.439717756399689E-2</v>
      </c>
      <c r="G3452" s="27">
        <v>26</v>
      </c>
      <c r="H3452">
        <f t="shared" si="396"/>
        <v>7.2441464164612062E-4</v>
      </c>
      <c r="I3452">
        <f t="shared" si="397"/>
        <v>6.8382697557428022E-5</v>
      </c>
      <c r="J3452" s="99">
        <v>2.63010375220877E-6</v>
      </c>
      <c r="K3452" s="98">
        <v>3451</v>
      </c>
      <c r="L3452">
        <f t="shared" si="398"/>
        <v>26134.963636620207</v>
      </c>
      <c r="M3452">
        <f t="shared" si="399"/>
        <v>1.2258772580039075E-2</v>
      </c>
      <c r="N3452" t="e">
        <f t="shared" si="400"/>
        <v>#N/A</v>
      </c>
      <c r="O3452" t="str">
        <f t="shared" si="401"/>
        <v>NA</v>
      </c>
      <c r="P3452" t="e">
        <v>#N/A</v>
      </c>
      <c r="Q3452" t="e">
        <v>#N/A</v>
      </c>
      <c r="R3452" t="str" cm="1">
        <f t="array" ref="R3452">INDEX($U$2:$U$6,ROUNDUP(K3452/$T$2,0))</f>
        <v>Bottom 20%</v>
      </c>
      <c r="V3452">
        <v>0</v>
      </c>
    </row>
    <row r="3453" spans="1:22" x14ac:dyDescent="0.25">
      <c r="A3453" s="26">
        <v>4353</v>
      </c>
      <c r="B3453" s="96" t="s">
        <v>5550</v>
      </c>
      <c r="C3453">
        <v>12690401</v>
      </c>
      <c r="D3453" t="s">
        <v>3424</v>
      </c>
      <c r="E3453">
        <v>1041.2536866278399</v>
      </c>
      <c r="F3453">
        <f t="shared" si="395"/>
        <v>0.64714337267112487</v>
      </c>
      <c r="G3453" s="27">
        <v>39</v>
      </c>
      <c r="H3453">
        <f t="shared" si="396"/>
        <v>1.5807983064384992E-4</v>
      </c>
      <c r="I3453">
        <f t="shared" si="397"/>
        <v>1.0230031475414127E-4</v>
      </c>
      <c r="J3453" s="99">
        <v>2.6230849936959299E-6</v>
      </c>
      <c r="K3453" s="98">
        <v>3452</v>
      </c>
      <c r="L3453">
        <f t="shared" si="398"/>
        <v>26135.61077999288</v>
      </c>
      <c r="M3453">
        <f t="shared" si="399"/>
        <v>1.2156472265284934E-2</v>
      </c>
      <c r="N3453" t="e">
        <f t="shared" si="400"/>
        <v>#N/A</v>
      </c>
      <c r="O3453" t="str">
        <f t="shared" si="401"/>
        <v>NA</v>
      </c>
      <c r="P3453" t="e">
        <v>#N/A</v>
      </c>
      <c r="Q3453" t="e">
        <v>#N/A</v>
      </c>
      <c r="R3453" t="str" cm="1">
        <f t="array" ref="R3453">INDEX($U$2:$U$6,ROUNDUP(K3453/$T$2,0))</f>
        <v>Bottom 20%</v>
      </c>
      <c r="V3453">
        <v>0</v>
      </c>
    </row>
    <row r="3454" spans="1:22" x14ac:dyDescent="0.25">
      <c r="A3454" s="26">
        <v>1560</v>
      </c>
      <c r="B3454" s="96" t="s">
        <v>5551</v>
      </c>
      <c r="C3454">
        <v>42151104</v>
      </c>
      <c r="D3454" t="s">
        <v>1535</v>
      </c>
      <c r="E3454">
        <v>369.00166595941198</v>
      </c>
      <c r="F3454">
        <f t="shared" si="395"/>
        <v>0.22933602607794404</v>
      </c>
      <c r="G3454" s="27">
        <v>76</v>
      </c>
      <c r="H3454">
        <f t="shared" si="396"/>
        <v>8.6724932305541971E-4</v>
      </c>
      <c r="I3454">
        <f t="shared" si="397"/>
        <v>1.9889151336831704E-4</v>
      </c>
      <c r="J3454" s="99">
        <v>2.61699359695154E-6</v>
      </c>
      <c r="K3454" s="98">
        <v>3453</v>
      </c>
      <c r="L3454">
        <f t="shared" si="398"/>
        <v>26135.840116018957</v>
      </c>
      <c r="M3454">
        <f t="shared" si="399"/>
        <v>1.1957580751916618E-2</v>
      </c>
      <c r="N3454" t="e">
        <f t="shared" si="400"/>
        <v>#N/A</v>
      </c>
      <c r="O3454" t="str">
        <f t="shared" si="401"/>
        <v>NA</v>
      </c>
      <c r="P3454" t="e">
        <v>#N/A</v>
      </c>
      <c r="Q3454" t="e">
        <v>#N/A</v>
      </c>
      <c r="R3454" t="str" cm="1">
        <f t="array" ref="R3454">INDEX($U$2:$U$6,ROUNDUP(K3454/$T$2,0))</f>
        <v>Bottom 20%</v>
      </c>
      <c r="V3454">
        <v>0</v>
      </c>
    </row>
    <row r="3455" spans="1:22" x14ac:dyDescent="0.25">
      <c r="A3455" s="26">
        <v>9790</v>
      </c>
      <c r="B3455" s="96" t="s">
        <v>5552</v>
      </c>
      <c r="C3455">
        <v>83252109</v>
      </c>
      <c r="D3455" t="s">
        <v>3012</v>
      </c>
      <c r="E3455">
        <v>362.729259255876</v>
      </c>
      <c r="F3455">
        <f t="shared" si="395"/>
        <v>0.22543769997257676</v>
      </c>
      <c r="G3455" s="27">
        <v>9</v>
      </c>
      <c r="H3455">
        <f t="shared" si="396"/>
        <v>1.0371488048159774E-4</v>
      </c>
      <c r="I3455">
        <f t="shared" si="397"/>
        <v>2.3381244108702089E-5</v>
      </c>
      <c r="J3455" s="99">
        <v>2.5979160120780098E-6</v>
      </c>
      <c r="K3455" s="98">
        <v>3454</v>
      </c>
      <c r="L3455">
        <f t="shared" si="398"/>
        <v>26136.06555371893</v>
      </c>
      <c r="M3455">
        <f t="shared" si="399"/>
        <v>1.1934199507807917E-2</v>
      </c>
      <c r="N3455" t="e">
        <f t="shared" si="400"/>
        <v>#N/A</v>
      </c>
      <c r="O3455" t="str">
        <f t="shared" si="401"/>
        <v>NA</v>
      </c>
      <c r="P3455" t="e">
        <v>#N/A</v>
      </c>
      <c r="Q3455" t="e">
        <v>#N/A</v>
      </c>
      <c r="R3455" t="str" cm="1">
        <f t="array" ref="R3455">INDEX($U$2:$U$6,ROUNDUP(K3455/$T$2,0))</f>
        <v>Bottom 20%</v>
      </c>
      <c r="V3455">
        <v>0</v>
      </c>
    </row>
    <row r="3456" spans="1:22" x14ac:dyDescent="0.25">
      <c r="A3456" s="26">
        <v>9764</v>
      </c>
      <c r="B3456" s="96" t="s">
        <v>5553</v>
      </c>
      <c r="C3456">
        <v>22811102</v>
      </c>
      <c r="D3456" t="s">
        <v>3138</v>
      </c>
      <c r="E3456">
        <v>279.62468931907802</v>
      </c>
      <c r="F3456">
        <f t="shared" si="395"/>
        <v>0.1737878740329882</v>
      </c>
      <c r="G3456" s="27">
        <v>5</v>
      </c>
      <c r="H3456">
        <f t="shared" si="396"/>
        <v>7.4401170322648571E-5</v>
      </c>
      <c r="I3456">
        <f t="shared" si="397"/>
        <v>1.293002121593935E-5</v>
      </c>
      <c r="J3456" s="99">
        <v>2.5860042431878699E-6</v>
      </c>
      <c r="K3456" s="98">
        <v>3455</v>
      </c>
      <c r="L3456">
        <f t="shared" si="398"/>
        <v>26136.239341592962</v>
      </c>
      <c r="M3456">
        <f t="shared" si="399"/>
        <v>1.1921269486591977E-2</v>
      </c>
      <c r="N3456" t="e">
        <f t="shared" si="400"/>
        <v>#N/A</v>
      </c>
      <c r="O3456" t="str">
        <f t="shared" si="401"/>
        <v>NA</v>
      </c>
      <c r="P3456" t="e">
        <v>#N/A</v>
      </c>
      <c r="Q3456" t="e">
        <v>#N/A</v>
      </c>
      <c r="R3456" t="str" cm="1">
        <f t="array" ref="R3456">INDEX($U$2:$U$6,ROUNDUP(K3456/$T$2,0))</f>
        <v>Bottom 20%</v>
      </c>
      <c r="V3456">
        <v>0</v>
      </c>
    </row>
    <row r="3457" spans="1:22" x14ac:dyDescent="0.25">
      <c r="A3457" s="26">
        <v>2324</v>
      </c>
      <c r="B3457" s="96" t="s">
        <v>5554</v>
      </c>
      <c r="C3457">
        <v>42031124</v>
      </c>
      <c r="D3457" t="s">
        <v>562</v>
      </c>
      <c r="E3457">
        <v>2733.3479990057599</v>
      </c>
      <c r="F3457">
        <f t="shared" si="395"/>
        <v>1.6987868234964325</v>
      </c>
      <c r="G3457" s="27">
        <v>81</v>
      </c>
      <c r="H3457">
        <f t="shared" si="396"/>
        <v>1.2319705960951765E-4</v>
      </c>
      <c r="I3457">
        <f t="shared" si="397"/>
        <v>2.0928554155815311E-4</v>
      </c>
      <c r="J3457" s="99">
        <v>2.5837721180018902E-6</v>
      </c>
      <c r="K3457" s="98">
        <v>3456</v>
      </c>
      <c r="L3457">
        <f t="shared" si="398"/>
        <v>26137.938128416459</v>
      </c>
      <c r="M3457">
        <f t="shared" si="399"/>
        <v>1.1711983945033824E-2</v>
      </c>
      <c r="N3457" t="e">
        <f t="shared" si="400"/>
        <v>#N/A</v>
      </c>
      <c r="O3457" t="str">
        <f t="shared" si="401"/>
        <v>NA</v>
      </c>
      <c r="P3457" t="e">
        <v>#N/A</v>
      </c>
      <c r="Q3457" t="e">
        <v>#N/A</v>
      </c>
      <c r="R3457" t="str" cm="1">
        <f t="array" ref="R3457">INDEX($U$2:$U$6,ROUNDUP(K3457/$T$2,0))</f>
        <v>Bottom 20%</v>
      </c>
      <c r="V3457">
        <v>0</v>
      </c>
    </row>
    <row r="3458" spans="1:22" x14ac:dyDescent="0.25">
      <c r="A3458" s="26">
        <v>2547</v>
      </c>
      <c r="B3458" s="96" t="s">
        <v>5555</v>
      </c>
      <c r="C3458">
        <v>14091102</v>
      </c>
      <c r="D3458" t="s">
        <v>5233</v>
      </c>
      <c r="E3458">
        <v>326.52521502906899</v>
      </c>
      <c r="F3458">
        <f t="shared" si="395"/>
        <v>0.20293674022937785</v>
      </c>
      <c r="G3458" s="27">
        <v>46</v>
      </c>
      <c r="H3458">
        <f t="shared" si="396"/>
        <v>5.8387502611678341E-4</v>
      </c>
      <c r="I3458">
        <f t="shared" si="397"/>
        <v>1.1848969450148288E-4</v>
      </c>
      <c r="J3458" s="99">
        <v>2.5758629239452799E-6</v>
      </c>
      <c r="K3458" s="98">
        <v>3457</v>
      </c>
      <c r="L3458">
        <f t="shared" si="398"/>
        <v>26138.141065156688</v>
      </c>
      <c r="M3458">
        <f t="shared" si="399"/>
        <v>1.1593494250532341E-2</v>
      </c>
      <c r="N3458" t="e">
        <f t="shared" si="400"/>
        <v>#N/A</v>
      </c>
      <c r="O3458" t="str">
        <f t="shared" si="401"/>
        <v>NA</v>
      </c>
      <c r="P3458" t="e">
        <v>#N/A</v>
      </c>
      <c r="Q3458" t="e">
        <v>#N/A</v>
      </c>
      <c r="R3458" t="str" cm="1">
        <f t="array" ref="R3458">INDEX($U$2:$U$6,ROUNDUP(K3458/$T$2,0))</f>
        <v>Bottom 20%</v>
      </c>
      <c r="V3458">
        <v>0</v>
      </c>
    </row>
    <row r="3459" spans="1:22" x14ac:dyDescent="0.25">
      <c r="A3459" s="26">
        <v>885</v>
      </c>
      <c r="B3459" s="96" t="s">
        <v>3463</v>
      </c>
      <c r="C3459">
        <v>13681112</v>
      </c>
      <c r="D3459" t="s">
        <v>3262</v>
      </c>
      <c r="E3459">
        <v>5168.8002698458804</v>
      </c>
      <c r="F3459">
        <f t="shared" ref="F3459:F3522" si="402">E3459/1609</f>
        <v>3.21243024850583</v>
      </c>
      <c r="G3459" s="27">
        <v>53</v>
      </c>
      <c r="H3459">
        <f t="shared" ref="H3459:H3522" si="403">I3459/F3459</f>
        <v>4.2109789577713676E-5</v>
      </c>
      <c r="I3459">
        <f t="shared" ref="I3459:I3522" si="404">IFERROR(J3459*G3459,0)</f>
        <v>1.3527476179766296E-4</v>
      </c>
      <c r="J3459" s="99">
        <v>2.5523539961823199E-6</v>
      </c>
      <c r="K3459" s="98">
        <v>3458</v>
      </c>
      <c r="L3459">
        <f t="shared" ref="L3459:L3522" si="405">L3458+F3459</f>
        <v>26141.353495405194</v>
      </c>
      <c r="M3459">
        <f t="shared" ref="M3459:M3522" si="406">M3458-I3459</f>
        <v>1.1458219488734678E-2</v>
      </c>
      <c r="N3459" t="e">
        <f t="shared" ref="N3459:N3522" si="407">IF(B3459=O3459,M3459,NA())</f>
        <v>#N/A</v>
      </c>
      <c r="O3459" t="str">
        <f t="shared" ref="O3459:O3522" si="408">IFERROR(VLOOKUP(B3459,$AE$2:$AE$420,1,FALSE),"NA")</f>
        <v>NA</v>
      </c>
      <c r="P3459" t="e">
        <v>#N/A</v>
      </c>
      <c r="Q3459" t="e">
        <v>#N/A</v>
      </c>
      <c r="R3459" t="str" cm="1">
        <f t="array" ref="R3459">INDEX($U$2:$U$6,ROUNDUP(K3459/$T$2,0))</f>
        <v>Bottom 20%</v>
      </c>
      <c r="V3459">
        <v>0</v>
      </c>
    </row>
    <row r="3460" spans="1:22" x14ac:dyDescent="0.25">
      <c r="A3460" s="26">
        <v>7145</v>
      </c>
      <c r="B3460" s="96" t="s">
        <v>3547</v>
      </c>
      <c r="C3460">
        <v>83431115</v>
      </c>
      <c r="D3460" t="s">
        <v>3546</v>
      </c>
      <c r="E3460">
        <v>220.11672607041299</v>
      </c>
      <c r="F3460">
        <f t="shared" si="402"/>
        <v>0.13680343447508578</v>
      </c>
      <c r="G3460" s="27">
        <v>35</v>
      </c>
      <c r="H3460">
        <f t="shared" si="403"/>
        <v>6.5252519103185282E-4</v>
      </c>
      <c r="I3460">
        <f t="shared" si="404"/>
        <v>8.9267687214668903E-5</v>
      </c>
      <c r="J3460" s="99">
        <v>2.5505053489905401E-6</v>
      </c>
      <c r="K3460" s="98">
        <v>3459</v>
      </c>
      <c r="L3460">
        <f t="shared" si="405"/>
        <v>26141.490298839668</v>
      </c>
      <c r="M3460">
        <f t="shared" si="406"/>
        <v>1.1368951801520009E-2</v>
      </c>
      <c r="N3460" t="e">
        <f t="shared" si="407"/>
        <v>#N/A</v>
      </c>
      <c r="O3460" t="str">
        <f t="shared" si="408"/>
        <v>NA</v>
      </c>
      <c r="P3460" t="e">
        <v>#N/A</v>
      </c>
      <c r="Q3460" t="e">
        <v>#N/A</v>
      </c>
      <c r="R3460" t="str" cm="1">
        <f t="array" ref="R3460">INDEX($U$2:$U$6,ROUNDUP(K3460/$T$2,0))</f>
        <v>Bottom 20%</v>
      </c>
      <c r="V3460">
        <v>0</v>
      </c>
    </row>
    <row r="3461" spans="1:22" x14ac:dyDescent="0.25">
      <c r="A3461" s="26">
        <v>970</v>
      </c>
      <c r="B3461" s="96" t="s">
        <v>5556</v>
      </c>
      <c r="C3461">
        <v>182551102</v>
      </c>
      <c r="D3461" t="s">
        <v>2259</v>
      </c>
      <c r="E3461">
        <v>0</v>
      </c>
      <c r="F3461">
        <f t="shared" si="402"/>
        <v>0</v>
      </c>
      <c r="G3461" s="27">
        <v>41</v>
      </c>
      <c r="H3461" t="e">
        <f t="shared" si="403"/>
        <v>#DIV/0!</v>
      </c>
      <c r="I3461">
        <f t="shared" si="404"/>
        <v>1.0441864788925585E-4</v>
      </c>
      <c r="J3461" s="99">
        <v>2.54679628998185E-6</v>
      </c>
      <c r="K3461" s="98">
        <v>3460</v>
      </c>
      <c r="L3461">
        <f t="shared" si="405"/>
        <v>26141.490298839668</v>
      </c>
      <c r="M3461">
        <f t="shared" si="406"/>
        <v>1.1264533153630752E-2</v>
      </c>
      <c r="N3461" t="e">
        <f t="shared" si="407"/>
        <v>#N/A</v>
      </c>
      <c r="O3461" t="str">
        <f t="shared" si="408"/>
        <v>NA</v>
      </c>
      <c r="P3461" t="e">
        <v>#N/A</v>
      </c>
      <c r="Q3461" t="e">
        <v>#N/A</v>
      </c>
      <c r="R3461" t="str" cm="1">
        <f t="array" ref="R3461">INDEX($U$2:$U$6,ROUNDUP(K3461/$T$2,0))</f>
        <v>Bottom 20%</v>
      </c>
      <c r="V3461">
        <v>0</v>
      </c>
    </row>
    <row r="3462" spans="1:22" x14ac:dyDescent="0.25">
      <c r="A3462" s="26">
        <v>7960</v>
      </c>
      <c r="B3462" s="96" t="s">
        <v>5557</v>
      </c>
      <c r="C3462">
        <v>82021101</v>
      </c>
      <c r="D3462" t="s">
        <v>3155</v>
      </c>
      <c r="E3462">
        <v>83.003927623963506</v>
      </c>
      <c r="F3462">
        <f t="shared" si="402"/>
        <v>5.1587276335589502E-2</v>
      </c>
      <c r="G3462" s="27">
        <v>10</v>
      </c>
      <c r="H3462">
        <f t="shared" si="403"/>
        <v>4.9305257008878771E-4</v>
      </c>
      <c r="I3462">
        <f t="shared" si="404"/>
        <v>2.5435239181142902E-5</v>
      </c>
      <c r="J3462" s="99">
        <v>2.5435239181142902E-6</v>
      </c>
      <c r="K3462" s="98">
        <v>3461</v>
      </c>
      <c r="L3462">
        <f t="shared" si="405"/>
        <v>26141.541886116003</v>
      </c>
      <c r="M3462">
        <f t="shared" si="406"/>
        <v>1.123909791444961E-2</v>
      </c>
      <c r="N3462" t="e">
        <f t="shared" si="407"/>
        <v>#N/A</v>
      </c>
      <c r="O3462" t="str">
        <f t="shared" si="408"/>
        <v>NA</v>
      </c>
      <c r="P3462" t="e">
        <v>#N/A</v>
      </c>
      <c r="Q3462" t="e">
        <v>#N/A</v>
      </c>
      <c r="R3462" t="str" cm="1">
        <f t="array" ref="R3462">INDEX($U$2:$U$6,ROUNDUP(K3462/$T$2,0))</f>
        <v>Bottom 20%</v>
      </c>
      <c r="V3462">
        <v>0</v>
      </c>
    </row>
    <row r="3463" spans="1:22" x14ac:dyDescent="0.25">
      <c r="A3463" s="26">
        <v>2461</v>
      </c>
      <c r="B3463" s="96" t="s">
        <v>3757</v>
      </c>
      <c r="C3463">
        <v>102361101</v>
      </c>
      <c r="D3463" t="s">
        <v>2546</v>
      </c>
      <c r="E3463">
        <v>1208.0742956223601</v>
      </c>
      <c r="F3463">
        <f t="shared" si="402"/>
        <v>0.75082305507915481</v>
      </c>
      <c r="G3463" s="27">
        <v>33</v>
      </c>
      <c r="H3463">
        <f t="shared" si="403"/>
        <v>1.1152459976469133E-4</v>
      </c>
      <c r="I3463">
        <f t="shared" si="404"/>
        <v>8.3735240711805533E-5</v>
      </c>
      <c r="J3463" s="99">
        <v>2.5374315367213799E-6</v>
      </c>
      <c r="K3463" s="98">
        <v>3462</v>
      </c>
      <c r="L3463">
        <f t="shared" si="405"/>
        <v>26142.292709171081</v>
      </c>
      <c r="M3463">
        <f t="shared" si="406"/>
        <v>1.1155362673737804E-2</v>
      </c>
      <c r="N3463" t="e">
        <f t="shared" si="407"/>
        <v>#N/A</v>
      </c>
      <c r="O3463" t="str">
        <f t="shared" si="408"/>
        <v>NA</v>
      </c>
      <c r="P3463" t="e">
        <v>#N/A</v>
      </c>
      <c r="Q3463" t="e">
        <v>#N/A</v>
      </c>
      <c r="R3463" t="str" cm="1">
        <f t="array" ref="R3463">INDEX($U$2:$U$6,ROUNDUP(K3463/$T$2,0))</f>
        <v>Bottom 20%</v>
      </c>
      <c r="V3463">
        <v>0</v>
      </c>
    </row>
    <row r="3464" spans="1:22" x14ac:dyDescent="0.25">
      <c r="A3464" s="26">
        <v>5208</v>
      </c>
      <c r="B3464" s="96" t="s">
        <v>3421</v>
      </c>
      <c r="C3464">
        <v>182852202</v>
      </c>
      <c r="D3464" t="s">
        <v>3208</v>
      </c>
      <c r="E3464">
        <v>2858.0041188846599</v>
      </c>
      <c r="F3464">
        <f t="shared" si="402"/>
        <v>1.7762611055840023</v>
      </c>
      <c r="G3464" s="27">
        <v>112</v>
      </c>
      <c r="H3464">
        <f t="shared" si="403"/>
        <v>1.5990806757189426E-4</v>
      </c>
      <c r="I3464">
        <f t="shared" si="404"/>
        <v>2.8403848089705424E-4</v>
      </c>
      <c r="J3464" s="99">
        <v>2.5360578651522699E-6</v>
      </c>
      <c r="K3464" s="98">
        <v>3463</v>
      </c>
      <c r="L3464">
        <f t="shared" si="405"/>
        <v>26144.068970276665</v>
      </c>
      <c r="M3464">
        <f t="shared" si="406"/>
        <v>1.087132419284075E-2</v>
      </c>
      <c r="N3464" t="e">
        <f t="shared" si="407"/>
        <v>#N/A</v>
      </c>
      <c r="O3464" t="str">
        <f t="shared" si="408"/>
        <v>NA</v>
      </c>
      <c r="P3464" t="e">
        <v>#N/A</v>
      </c>
      <c r="Q3464" t="e">
        <v>#N/A</v>
      </c>
      <c r="R3464" t="str" cm="1">
        <f t="array" ref="R3464">INDEX($U$2:$U$6,ROUNDUP(K3464/$T$2,0))</f>
        <v>Bottom 20%</v>
      </c>
      <c r="V3464">
        <v>0</v>
      </c>
    </row>
    <row r="3465" spans="1:22" x14ac:dyDescent="0.25">
      <c r="A3465" s="26">
        <v>10027</v>
      </c>
      <c r="B3465" s="96" t="s">
        <v>5558</v>
      </c>
      <c r="C3465">
        <v>22811103</v>
      </c>
      <c r="D3465" t="s">
        <v>2338</v>
      </c>
      <c r="E3465">
        <v>758.08373102466999</v>
      </c>
      <c r="F3465">
        <f t="shared" si="402"/>
        <v>0.47115210132049096</v>
      </c>
      <c r="G3465" s="27">
        <v>7</v>
      </c>
      <c r="H3465">
        <f t="shared" si="403"/>
        <v>3.7604206583419805E-5</v>
      </c>
      <c r="I3465">
        <f t="shared" si="404"/>
        <v>1.771730095026808E-5</v>
      </c>
      <c r="J3465" s="99">
        <v>2.5310429928954401E-6</v>
      </c>
      <c r="K3465" s="98">
        <v>3464</v>
      </c>
      <c r="L3465">
        <f t="shared" si="405"/>
        <v>26144.540122377985</v>
      </c>
      <c r="M3465">
        <f t="shared" si="406"/>
        <v>1.0853606891890482E-2</v>
      </c>
      <c r="N3465" t="e">
        <f t="shared" si="407"/>
        <v>#N/A</v>
      </c>
      <c r="O3465" t="str">
        <f t="shared" si="408"/>
        <v>NA</v>
      </c>
      <c r="P3465" t="e">
        <v>#N/A</v>
      </c>
      <c r="Q3465" t="e">
        <v>#N/A</v>
      </c>
      <c r="R3465" t="str" cm="1">
        <f t="array" ref="R3465">INDEX($U$2:$U$6,ROUNDUP(K3465/$T$2,0))</f>
        <v>Bottom 20%</v>
      </c>
      <c r="V3465">
        <v>0</v>
      </c>
    </row>
    <row r="3466" spans="1:22" x14ac:dyDescent="0.25">
      <c r="A3466" s="26">
        <v>4053</v>
      </c>
      <c r="B3466" s="96" t="s">
        <v>5559</v>
      </c>
      <c r="C3466">
        <v>12541105</v>
      </c>
      <c r="D3466" t="s">
        <v>3359</v>
      </c>
      <c r="E3466">
        <v>2666.0436696567399</v>
      </c>
      <c r="F3466">
        <f t="shared" si="402"/>
        <v>1.6569569109115847</v>
      </c>
      <c r="G3466" s="27">
        <v>46</v>
      </c>
      <c r="H3466">
        <f t="shared" si="403"/>
        <v>7.0112773014304012E-5</v>
      </c>
      <c r="I3466">
        <f t="shared" si="404"/>
        <v>1.161738437892263E-4</v>
      </c>
      <c r="J3466" s="99">
        <v>2.52551834324405E-6</v>
      </c>
      <c r="K3466" s="98">
        <v>3465</v>
      </c>
      <c r="L3466">
        <f t="shared" si="405"/>
        <v>26146.197079288897</v>
      </c>
      <c r="M3466">
        <f t="shared" si="406"/>
        <v>1.0737433048101255E-2</v>
      </c>
      <c r="N3466" t="e">
        <f t="shared" si="407"/>
        <v>#N/A</v>
      </c>
      <c r="O3466" t="str">
        <f t="shared" si="408"/>
        <v>NA</v>
      </c>
      <c r="P3466" t="e">
        <v>#N/A</v>
      </c>
      <c r="Q3466" t="e">
        <v>#N/A</v>
      </c>
      <c r="R3466" t="str" cm="1">
        <f t="array" ref="R3466">INDEX($U$2:$U$6,ROUNDUP(K3466/$T$2,0))</f>
        <v>Bottom 20%</v>
      </c>
      <c r="V3466">
        <v>0</v>
      </c>
    </row>
    <row r="3467" spans="1:22" x14ac:dyDescent="0.25">
      <c r="A3467" s="26">
        <v>5327</v>
      </c>
      <c r="B3467" s="96" t="s">
        <v>5560</v>
      </c>
      <c r="C3467">
        <v>13432207</v>
      </c>
      <c r="D3467" t="s">
        <v>2847</v>
      </c>
      <c r="E3467">
        <v>387.14963696593401</v>
      </c>
      <c r="F3467">
        <f t="shared" si="402"/>
        <v>0.2406150633722399</v>
      </c>
      <c r="G3467" s="27">
        <v>57</v>
      </c>
      <c r="H3467">
        <f t="shared" si="403"/>
        <v>5.9487741132959533E-4</v>
      </c>
      <c r="I3467">
        <f t="shared" si="404"/>
        <v>1.4313646602578459E-4</v>
      </c>
      <c r="J3467" s="99">
        <v>2.5111660706277998E-6</v>
      </c>
      <c r="K3467" s="98">
        <v>3466</v>
      </c>
      <c r="L3467">
        <f t="shared" si="405"/>
        <v>26146.437694352269</v>
      </c>
      <c r="M3467">
        <f t="shared" si="406"/>
        <v>1.0594296582075471E-2</v>
      </c>
      <c r="N3467" t="e">
        <f t="shared" si="407"/>
        <v>#N/A</v>
      </c>
      <c r="O3467" t="str">
        <f t="shared" si="408"/>
        <v>NA</v>
      </c>
      <c r="P3467" t="e">
        <v>#N/A</v>
      </c>
      <c r="Q3467" t="e">
        <v>#N/A</v>
      </c>
      <c r="R3467" t="str" cm="1">
        <f t="array" ref="R3467">INDEX($U$2:$U$6,ROUNDUP(K3467/$T$2,0))</f>
        <v>Bottom 20%</v>
      </c>
      <c r="V3467">
        <v>0</v>
      </c>
    </row>
    <row r="3468" spans="1:22" x14ac:dyDescent="0.25">
      <c r="A3468" s="26">
        <v>1098</v>
      </c>
      <c r="B3468" s="96" t="s">
        <v>3414</v>
      </c>
      <c r="C3468">
        <v>182852201</v>
      </c>
      <c r="D3468" t="s">
        <v>3068</v>
      </c>
      <c r="E3468">
        <v>1409.3975594593201</v>
      </c>
      <c r="F3468">
        <f t="shared" si="402"/>
        <v>0.875946276854767</v>
      </c>
      <c r="G3468" s="27">
        <v>15</v>
      </c>
      <c r="H3468">
        <f t="shared" si="403"/>
        <v>4.2571091263941089E-5</v>
      </c>
      <c r="I3468">
        <f t="shared" si="404"/>
        <v>3.7289988894293697E-5</v>
      </c>
      <c r="J3468" s="99">
        <v>2.48599925961958E-6</v>
      </c>
      <c r="K3468" s="98">
        <v>3467</v>
      </c>
      <c r="L3468">
        <f t="shared" si="405"/>
        <v>26147.313640629123</v>
      </c>
      <c r="M3468">
        <f t="shared" si="406"/>
        <v>1.0557006593181177E-2</v>
      </c>
      <c r="N3468" t="e">
        <f t="shared" si="407"/>
        <v>#N/A</v>
      </c>
      <c r="O3468" t="str">
        <f t="shared" si="408"/>
        <v>NA</v>
      </c>
      <c r="P3468" t="e">
        <v>#N/A</v>
      </c>
      <c r="Q3468" t="e">
        <v>#N/A</v>
      </c>
      <c r="R3468" t="str" cm="1">
        <f t="array" ref="R3468">INDEX($U$2:$U$6,ROUNDUP(K3468/$T$2,0))</f>
        <v>Bottom 20%</v>
      </c>
      <c r="V3468">
        <v>0</v>
      </c>
    </row>
    <row r="3469" spans="1:22" x14ac:dyDescent="0.25">
      <c r="A3469" s="26">
        <v>3180</v>
      </c>
      <c r="B3469" s="96" t="s">
        <v>3461</v>
      </c>
      <c r="C3469">
        <v>43201102</v>
      </c>
      <c r="D3469" t="s">
        <v>796</v>
      </c>
      <c r="E3469">
        <v>862.34829347754703</v>
      </c>
      <c r="F3469">
        <f t="shared" si="402"/>
        <v>0.53595294809045801</v>
      </c>
      <c r="G3469" s="27">
        <v>52</v>
      </c>
      <c r="H3469">
        <f t="shared" si="403"/>
        <v>2.3916408074181641E-4</v>
      </c>
      <c r="I3469">
        <f t="shared" si="404"/>
        <v>1.2818069415092084E-4</v>
      </c>
      <c r="J3469" s="99">
        <v>2.4650133490561699E-6</v>
      </c>
      <c r="K3469" s="98">
        <v>3468</v>
      </c>
      <c r="L3469">
        <f t="shared" si="405"/>
        <v>26147.849593577215</v>
      </c>
      <c r="M3469">
        <f t="shared" si="406"/>
        <v>1.0428825899030256E-2</v>
      </c>
      <c r="N3469" t="e">
        <f t="shared" si="407"/>
        <v>#N/A</v>
      </c>
      <c r="O3469" t="str">
        <f t="shared" si="408"/>
        <v>NA</v>
      </c>
      <c r="P3469" t="e">
        <v>#N/A</v>
      </c>
      <c r="Q3469" t="e">
        <v>#N/A</v>
      </c>
      <c r="R3469" t="str" cm="1">
        <f t="array" ref="R3469">INDEX($U$2:$U$6,ROUNDUP(K3469/$T$2,0))</f>
        <v>Bottom 20%</v>
      </c>
      <c r="V3469">
        <v>0</v>
      </c>
    </row>
    <row r="3470" spans="1:22" x14ac:dyDescent="0.25">
      <c r="A3470" s="26">
        <v>4684</v>
      </c>
      <c r="B3470" s="96" t="s">
        <v>3317</v>
      </c>
      <c r="C3470">
        <v>22721101</v>
      </c>
      <c r="D3470" t="s">
        <v>3316</v>
      </c>
      <c r="E3470">
        <v>3709.6211438650098</v>
      </c>
      <c r="F3470">
        <f t="shared" si="402"/>
        <v>2.3055445269515289</v>
      </c>
      <c r="G3470" s="27">
        <v>67</v>
      </c>
      <c r="H3470">
        <f t="shared" si="403"/>
        <v>7.1329090884063466E-5</v>
      </c>
      <c r="I3470">
        <f t="shared" si="404"/>
        <v>1.6445239510018073E-4</v>
      </c>
      <c r="J3470" s="99">
        <v>2.45451335970419E-6</v>
      </c>
      <c r="K3470" s="98">
        <v>3469</v>
      </c>
      <c r="L3470">
        <f t="shared" si="405"/>
        <v>26150.155138104168</v>
      </c>
      <c r="M3470">
        <f t="shared" si="406"/>
        <v>1.0264373503930075E-2</v>
      </c>
      <c r="N3470" t="e">
        <f t="shared" si="407"/>
        <v>#N/A</v>
      </c>
      <c r="O3470" t="str">
        <f t="shared" si="408"/>
        <v>NA</v>
      </c>
      <c r="P3470" t="e">
        <v>#N/A</v>
      </c>
      <c r="Q3470" t="e">
        <v>#N/A</v>
      </c>
      <c r="R3470" t="str" cm="1">
        <f t="array" ref="R3470">INDEX($U$2:$U$6,ROUNDUP(K3470/$T$2,0))</f>
        <v>Bottom 20%</v>
      </c>
      <c r="V3470">
        <v>0</v>
      </c>
    </row>
    <row r="3471" spans="1:22" x14ac:dyDescent="0.25">
      <c r="A3471" s="26">
        <v>5609</v>
      </c>
      <c r="B3471" s="96" t="s">
        <v>2930</v>
      </c>
      <c r="C3471">
        <v>103311102</v>
      </c>
      <c r="D3471" t="s">
        <v>2761</v>
      </c>
      <c r="E3471">
        <v>294.97322562007503</v>
      </c>
      <c r="F3471">
        <f t="shared" si="402"/>
        <v>0.18332705134871038</v>
      </c>
      <c r="G3471" s="27">
        <v>18</v>
      </c>
      <c r="H3471">
        <f t="shared" si="403"/>
        <v>2.4011378748994087E-4</v>
      </c>
      <c r="I3471">
        <f t="shared" si="404"/>
        <v>4.4019352648701724E-5</v>
      </c>
      <c r="J3471" s="99">
        <v>2.4455195915945402E-6</v>
      </c>
      <c r="K3471" s="98">
        <v>3470</v>
      </c>
      <c r="L3471">
        <f t="shared" si="405"/>
        <v>26150.338465155517</v>
      </c>
      <c r="M3471">
        <f t="shared" si="406"/>
        <v>1.0220354151281374E-2</v>
      </c>
      <c r="N3471" t="e">
        <f t="shared" si="407"/>
        <v>#N/A</v>
      </c>
      <c r="O3471" t="str">
        <f t="shared" si="408"/>
        <v>NA</v>
      </c>
      <c r="P3471" t="e">
        <v>#N/A</v>
      </c>
      <c r="Q3471" t="e">
        <v>#N/A</v>
      </c>
      <c r="R3471" t="str" cm="1">
        <f t="array" ref="R3471">INDEX($U$2:$U$6,ROUNDUP(K3471/$T$2,0))</f>
        <v>Bottom 20%</v>
      </c>
      <c r="V3471">
        <v>0</v>
      </c>
    </row>
    <row r="3472" spans="1:22" x14ac:dyDescent="0.25">
      <c r="A3472" s="26">
        <v>3808</v>
      </c>
      <c r="B3472" s="96" t="s">
        <v>3909</v>
      </c>
      <c r="C3472">
        <v>102361101</v>
      </c>
      <c r="D3472" t="s">
        <v>2546</v>
      </c>
      <c r="E3472">
        <v>1650.99465721096</v>
      </c>
      <c r="F3472">
        <f t="shared" si="402"/>
        <v>1.0260998491056308</v>
      </c>
      <c r="G3472" s="27">
        <v>23</v>
      </c>
      <c r="H3472">
        <f t="shared" si="403"/>
        <v>5.4794355220660623E-5</v>
      </c>
      <c r="I3472">
        <f t="shared" si="404"/>
        <v>5.6224479623760198E-5</v>
      </c>
      <c r="J3472" s="99">
        <v>2.4445425923373999E-6</v>
      </c>
      <c r="K3472" s="98">
        <v>3471</v>
      </c>
      <c r="L3472">
        <f t="shared" si="405"/>
        <v>26151.364565004624</v>
      </c>
      <c r="M3472">
        <f t="shared" si="406"/>
        <v>1.0164129671657614E-2</v>
      </c>
      <c r="N3472" t="e">
        <f t="shared" si="407"/>
        <v>#N/A</v>
      </c>
      <c r="O3472" t="str">
        <f t="shared" si="408"/>
        <v>NA</v>
      </c>
      <c r="P3472" t="e">
        <v>#N/A</v>
      </c>
      <c r="Q3472" t="e">
        <v>#N/A</v>
      </c>
      <c r="R3472" t="str" cm="1">
        <f t="array" ref="R3472">INDEX($U$2:$U$6,ROUNDUP(K3472/$T$2,0))</f>
        <v>Bottom 20%</v>
      </c>
      <c r="V3472">
        <v>0</v>
      </c>
    </row>
    <row r="3473" spans="1:22" x14ac:dyDescent="0.25">
      <c r="A3473" s="26">
        <v>10978</v>
      </c>
      <c r="B3473" s="96" t="s">
        <v>5561</v>
      </c>
      <c r="C3473">
        <v>42031124</v>
      </c>
      <c r="D3473" t="s">
        <v>562</v>
      </c>
      <c r="E3473">
        <v>99.654286677371402</v>
      </c>
      <c r="F3473">
        <f t="shared" si="402"/>
        <v>6.1935541751007711E-2</v>
      </c>
      <c r="G3473" s="27">
        <v>1</v>
      </c>
      <c r="H3473">
        <f t="shared" si="403"/>
        <v>3.9389027799431287E-5</v>
      </c>
      <c r="I3473">
        <f t="shared" si="404"/>
        <v>2.43958077580328E-6</v>
      </c>
      <c r="J3473" s="99">
        <v>2.43958077580328E-6</v>
      </c>
      <c r="K3473" s="98">
        <v>3472</v>
      </c>
      <c r="L3473">
        <f t="shared" si="405"/>
        <v>26151.426500546375</v>
      </c>
      <c r="M3473">
        <f t="shared" si="406"/>
        <v>1.016169009088181E-2</v>
      </c>
      <c r="N3473" t="e">
        <f t="shared" si="407"/>
        <v>#N/A</v>
      </c>
      <c r="O3473" t="str">
        <f t="shared" si="408"/>
        <v>NA</v>
      </c>
      <c r="P3473" t="e">
        <v>#N/A</v>
      </c>
      <c r="Q3473" t="e">
        <v>#N/A</v>
      </c>
      <c r="R3473" t="str" cm="1">
        <f t="array" ref="R3473">INDEX($U$2:$U$6,ROUNDUP(K3473/$T$2,0))</f>
        <v>Bottom 20%</v>
      </c>
      <c r="V3473">
        <v>0</v>
      </c>
    </row>
    <row r="3474" spans="1:22" x14ac:dyDescent="0.25">
      <c r="A3474" s="26">
        <v>10767</v>
      </c>
      <c r="B3474" s="96" t="s">
        <v>5562</v>
      </c>
      <c r="C3474">
        <v>42491102</v>
      </c>
      <c r="D3474" t="s">
        <v>2634</v>
      </c>
      <c r="E3474">
        <v>53.265178707402598</v>
      </c>
      <c r="F3474">
        <f t="shared" si="402"/>
        <v>3.3104523746055062E-2</v>
      </c>
      <c r="G3474" s="27">
        <v>2</v>
      </c>
      <c r="H3474">
        <f t="shared" si="403"/>
        <v>1.4595553474811205E-4</v>
      </c>
      <c r="I3474">
        <f t="shared" si="404"/>
        <v>4.8317884659370404E-6</v>
      </c>
      <c r="J3474" s="99">
        <v>2.4158942329685202E-6</v>
      </c>
      <c r="K3474" s="98">
        <v>3473</v>
      </c>
      <c r="L3474">
        <f t="shared" si="405"/>
        <v>26151.459605070122</v>
      </c>
      <c r="M3474">
        <f t="shared" si="406"/>
        <v>1.0156858302415873E-2</v>
      </c>
      <c r="N3474" t="e">
        <f t="shared" si="407"/>
        <v>#N/A</v>
      </c>
      <c r="O3474" t="str">
        <f t="shared" si="408"/>
        <v>NA</v>
      </c>
      <c r="P3474" t="e">
        <v>#N/A</v>
      </c>
      <c r="Q3474" t="e">
        <v>#N/A</v>
      </c>
      <c r="R3474" t="str" cm="1">
        <f t="array" ref="R3474">INDEX($U$2:$U$6,ROUNDUP(K3474/$T$2,0))</f>
        <v>Bottom 20%</v>
      </c>
      <c r="V3474">
        <v>0</v>
      </c>
    </row>
    <row r="3475" spans="1:22" x14ac:dyDescent="0.25">
      <c r="A3475" s="26">
        <v>2223</v>
      </c>
      <c r="B3475" s="96" t="s">
        <v>5563</v>
      </c>
      <c r="C3475">
        <v>83252109</v>
      </c>
      <c r="D3475" t="s">
        <v>3012</v>
      </c>
      <c r="E3475">
        <v>20.738787053310698</v>
      </c>
      <c r="F3475">
        <f t="shared" si="402"/>
        <v>1.2889239933692167E-2</v>
      </c>
      <c r="G3475" s="27">
        <v>171</v>
      </c>
      <c r="H3475">
        <f t="shared" si="403"/>
        <v>3.1771273567671704E-2</v>
      </c>
      <c r="I3475">
        <f t="shared" si="404"/>
        <v>4.0950756801269253E-4</v>
      </c>
      <c r="J3475" s="99">
        <v>2.3947810994894301E-6</v>
      </c>
      <c r="K3475" s="98">
        <v>3474</v>
      </c>
      <c r="L3475">
        <f t="shared" si="405"/>
        <v>26151.472494310055</v>
      </c>
      <c r="M3475">
        <f t="shared" si="406"/>
        <v>9.7473507344031807E-3</v>
      </c>
      <c r="N3475" t="e">
        <f t="shared" si="407"/>
        <v>#N/A</v>
      </c>
      <c r="O3475" t="str">
        <f t="shared" si="408"/>
        <v>NA</v>
      </c>
      <c r="P3475" t="e">
        <v>#N/A</v>
      </c>
      <c r="Q3475" t="e">
        <v>#N/A</v>
      </c>
      <c r="R3475" t="str" cm="1">
        <f t="array" ref="R3475">INDEX($U$2:$U$6,ROUNDUP(K3475/$T$2,0))</f>
        <v>Bottom 20%</v>
      </c>
      <c r="V3475">
        <v>0</v>
      </c>
    </row>
    <row r="3476" spans="1:22" x14ac:dyDescent="0.25">
      <c r="A3476" s="26">
        <v>4848</v>
      </c>
      <c r="B3476" s="96" t="s">
        <v>3446</v>
      </c>
      <c r="C3476">
        <v>14341103</v>
      </c>
      <c r="D3476" t="s">
        <v>3445</v>
      </c>
      <c r="E3476">
        <v>0</v>
      </c>
      <c r="F3476">
        <f t="shared" si="402"/>
        <v>0</v>
      </c>
      <c r="G3476" s="27">
        <v>96</v>
      </c>
      <c r="H3476" t="e">
        <f t="shared" si="403"/>
        <v>#DIV/0!</v>
      </c>
      <c r="I3476">
        <f t="shared" si="404"/>
        <v>2.2784838346192896E-4</v>
      </c>
      <c r="J3476" s="99">
        <v>2.37342066106176E-6</v>
      </c>
      <c r="K3476" s="98">
        <v>3475</v>
      </c>
      <c r="L3476">
        <f t="shared" si="405"/>
        <v>26151.472494310055</v>
      </c>
      <c r="M3476">
        <f t="shared" si="406"/>
        <v>9.5195023509412526E-3</v>
      </c>
      <c r="N3476" t="e">
        <f t="shared" si="407"/>
        <v>#N/A</v>
      </c>
      <c r="O3476" t="str">
        <f t="shared" si="408"/>
        <v>NA</v>
      </c>
      <c r="P3476" t="e">
        <v>#N/A</v>
      </c>
      <c r="Q3476" t="e">
        <v>#N/A</v>
      </c>
      <c r="R3476" t="str" cm="1">
        <f t="array" ref="R3476">INDEX($U$2:$U$6,ROUNDUP(K3476/$T$2,0))</f>
        <v>Bottom 20%</v>
      </c>
      <c r="V3476">
        <v>0</v>
      </c>
    </row>
    <row r="3477" spans="1:22" x14ac:dyDescent="0.25">
      <c r="A3477" s="26">
        <v>1157</v>
      </c>
      <c r="B3477" s="96" t="s">
        <v>5564</v>
      </c>
      <c r="C3477">
        <v>13801105</v>
      </c>
      <c r="D3477" t="s">
        <v>2702</v>
      </c>
      <c r="E3477">
        <v>539.50911870541597</v>
      </c>
      <c r="F3477">
        <f t="shared" si="402"/>
        <v>0.33530709677154502</v>
      </c>
      <c r="G3477" s="27">
        <v>41</v>
      </c>
      <c r="H3477">
        <f t="shared" si="403"/>
        <v>2.8907213610665386E-4</v>
      </c>
      <c r="I3477">
        <f t="shared" si="404"/>
        <v>9.6927938715471012E-5</v>
      </c>
      <c r="J3477" s="99">
        <v>2.3640960662310001E-6</v>
      </c>
      <c r="K3477" s="98">
        <v>3476</v>
      </c>
      <c r="L3477">
        <f t="shared" si="405"/>
        <v>26151.807801406827</v>
      </c>
      <c r="M3477">
        <f t="shared" si="406"/>
        <v>9.4225744122257808E-3</v>
      </c>
      <c r="N3477" t="e">
        <f t="shared" si="407"/>
        <v>#N/A</v>
      </c>
      <c r="O3477" t="str">
        <f t="shared" si="408"/>
        <v>NA</v>
      </c>
      <c r="P3477" t="e">
        <v>#N/A</v>
      </c>
      <c r="Q3477" t="e">
        <v>#N/A</v>
      </c>
      <c r="R3477" t="str" cm="1">
        <f t="array" ref="R3477">INDEX($U$2:$U$6,ROUNDUP(K3477/$T$2,0))</f>
        <v>Bottom 20%</v>
      </c>
      <c r="V3477">
        <v>0</v>
      </c>
    </row>
    <row r="3478" spans="1:22" x14ac:dyDescent="0.25">
      <c r="A3478" s="26">
        <v>6537</v>
      </c>
      <c r="B3478" s="96" t="s">
        <v>3528</v>
      </c>
      <c r="C3478">
        <v>22721102</v>
      </c>
      <c r="D3478" t="s">
        <v>3081</v>
      </c>
      <c r="E3478">
        <v>272.68441680573898</v>
      </c>
      <c r="F3478">
        <f t="shared" si="402"/>
        <v>0.16947446662879986</v>
      </c>
      <c r="G3478" s="27">
        <v>10</v>
      </c>
      <c r="H3478">
        <f t="shared" si="403"/>
        <v>1.3731105065378302E-4</v>
      </c>
      <c r="I3478">
        <f t="shared" si="404"/>
        <v>2.327071707179E-5</v>
      </c>
      <c r="J3478" s="99">
        <v>2.3270717071790002E-6</v>
      </c>
      <c r="K3478" s="98">
        <v>3477</v>
      </c>
      <c r="L3478">
        <f t="shared" si="405"/>
        <v>26151.977275873454</v>
      </c>
      <c r="M3478">
        <f t="shared" si="406"/>
        <v>9.3993036951539911E-3</v>
      </c>
      <c r="N3478" t="e">
        <f t="shared" si="407"/>
        <v>#N/A</v>
      </c>
      <c r="O3478" t="str">
        <f t="shared" si="408"/>
        <v>NA</v>
      </c>
      <c r="P3478" t="e">
        <v>#N/A</v>
      </c>
      <c r="Q3478" t="e">
        <v>#N/A</v>
      </c>
      <c r="R3478" t="str" cm="1">
        <f t="array" ref="R3478">INDEX($U$2:$U$6,ROUNDUP(K3478/$T$2,0))</f>
        <v>Bottom 20%</v>
      </c>
      <c r="V3478">
        <v>0</v>
      </c>
    </row>
    <row r="3479" spans="1:22" x14ac:dyDescent="0.25">
      <c r="A3479" s="26">
        <v>1692</v>
      </c>
      <c r="B3479" s="96" t="s">
        <v>3435</v>
      </c>
      <c r="C3479">
        <v>24181104</v>
      </c>
      <c r="D3479" t="s">
        <v>3333</v>
      </c>
      <c r="E3479">
        <v>3588.6165109493299</v>
      </c>
      <c r="F3479">
        <f t="shared" si="402"/>
        <v>2.2303396587627904</v>
      </c>
      <c r="G3479" s="27">
        <v>61</v>
      </c>
      <c r="H3479">
        <f t="shared" si="403"/>
        <v>6.350139487629582E-5</v>
      </c>
      <c r="I3479">
        <f t="shared" si="404"/>
        <v>1.4162967937935884E-4</v>
      </c>
      <c r="J3479" s="99">
        <v>2.3217980226124402E-6</v>
      </c>
      <c r="K3479" s="98">
        <v>3478</v>
      </c>
      <c r="L3479">
        <f t="shared" si="405"/>
        <v>26154.207615532217</v>
      </c>
      <c r="M3479">
        <f t="shared" si="406"/>
        <v>9.2576740157746321E-3</v>
      </c>
      <c r="N3479" t="e">
        <f t="shared" si="407"/>
        <v>#N/A</v>
      </c>
      <c r="O3479" t="str">
        <f t="shared" si="408"/>
        <v>NA</v>
      </c>
      <c r="P3479" t="e">
        <v>#N/A</v>
      </c>
      <c r="Q3479" t="e">
        <v>#N/A</v>
      </c>
      <c r="R3479" t="str" cm="1">
        <f t="array" ref="R3479">INDEX($U$2:$U$6,ROUNDUP(K3479/$T$2,0))</f>
        <v>Bottom 20%</v>
      </c>
      <c r="V3479">
        <v>0</v>
      </c>
    </row>
    <row r="3480" spans="1:22" x14ac:dyDescent="0.25">
      <c r="A3480" s="26">
        <v>5922</v>
      </c>
      <c r="B3480" s="96" t="s">
        <v>5565</v>
      </c>
      <c r="C3480">
        <v>22721101</v>
      </c>
      <c r="D3480" t="s">
        <v>3316</v>
      </c>
      <c r="E3480">
        <v>745.31661559949396</v>
      </c>
      <c r="F3480">
        <f t="shared" si="402"/>
        <v>0.46321728750745428</v>
      </c>
      <c r="G3480" s="27">
        <v>19</v>
      </c>
      <c r="H3480">
        <f t="shared" si="403"/>
        <v>9.4861829616570657E-5</v>
      </c>
      <c r="I3480">
        <f t="shared" si="404"/>
        <v>4.3941639402982152E-5</v>
      </c>
      <c r="J3480" s="99">
        <v>2.3127178633148502E-6</v>
      </c>
      <c r="K3480" s="98">
        <v>3479</v>
      </c>
      <c r="L3480">
        <f t="shared" si="405"/>
        <v>26154.670832819724</v>
      </c>
      <c r="M3480">
        <f t="shared" si="406"/>
        <v>9.2137323763716496E-3</v>
      </c>
      <c r="N3480" t="e">
        <f t="shared" si="407"/>
        <v>#N/A</v>
      </c>
      <c r="O3480" t="str">
        <f t="shared" si="408"/>
        <v>NA</v>
      </c>
      <c r="P3480" t="e">
        <v>#N/A</v>
      </c>
      <c r="Q3480" t="e">
        <v>#N/A</v>
      </c>
      <c r="R3480" t="str" cm="1">
        <f t="array" ref="R3480">INDEX($U$2:$U$6,ROUNDUP(K3480/$T$2,0))</f>
        <v>Bottom 20%</v>
      </c>
      <c r="V3480">
        <v>0</v>
      </c>
    </row>
    <row r="3481" spans="1:22" x14ac:dyDescent="0.25">
      <c r="A3481" s="26">
        <v>3263</v>
      </c>
      <c r="B3481" s="96" t="s">
        <v>5566</v>
      </c>
      <c r="C3481">
        <v>13111109</v>
      </c>
      <c r="D3481" t="s">
        <v>3246</v>
      </c>
      <c r="E3481">
        <v>10891.055397390999</v>
      </c>
      <c r="F3481">
        <f t="shared" si="402"/>
        <v>6.768834926905531</v>
      </c>
      <c r="G3481" s="27">
        <v>86</v>
      </c>
      <c r="H3481">
        <f t="shared" si="403"/>
        <v>2.9286443317899172E-5</v>
      </c>
      <c r="I3481">
        <f t="shared" si="404"/>
        <v>1.9823510041503501E-4</v>
      </c>
      <c r="J3481" s="99">
        <v>2.3050593071515698E-6</v>
      </c>
      <c r="K3481" s="98">
        <v>3480</v>
      </c>
      <c r="L3481">
        <f t="shared" si="405"/>
        <v>26161.439667746628</v>
      </c>
      <c r="M3481">
        <f t="shared" si="406"/>
        <v>9.0154972759566143E-3</v>
      </c>
      <c r="N3481" t="e">
        <f t="shared" si="407"/>
        <v>#N/A</v>
      </c>
      <c r="O3481" t="str">
        <f t="shared" si="408"/>
        <v>NA</v>
      </c>
      <c r="P3481" t="e">
        <v>#N/A</v>
      </c>
      <c r="Q3481" t="e">
        <v>#N/A</v>
      </c>
      <c r="R3481" t="str" cm="1">
        <f t="array" ref="R3481">INDEX($U$2:$U$6,ROUNDUP(K3481/$T$2,0))</f>
        <v>Bottom 20%</v>
      </c>
      <c r="V3481">
        <v>0</v>
      </c>
    </row>
    <row r="3482" spans="1:22" x14ac:dyDescent="0.25">
      <c r="A3482" s="26">
        <v>7536</v>
      </c>
      <c r="B3482" s="96" t="s">
        <v>2024</v>
      </c>
      <c r="C3482">
        <v>42661102</v>
      </c>
      <c r="D3482" t="s">
        <v>383</v>
      </c>
      <c r="E3482">
        <v>0</v>
      </c>
      <c r="F3482">
        <f t="shared" si="402"/>
        <v>0</v>
      </c>
      <c r="G3482" s="27">
        <v>21</v>
      </c>
      <c r="H3482" t="e">
        <f t="shared" si="403"/>
        <v>#DIV/0!</v>
      </c>
      <c r="I3482">
        <f t="shared" si="404"/>
        <v>4.8357367123927475E-5</v>
      </c>
      <c r="J3482" s="99">
        <v>2.3027317678060701E-6</v>
      </c>
      <c r="K3482" s="98">
        <v>3481</v>
      </c>
      <c r="L3482">
        <f t="shared" si="405"/>
        <v>26161.439667746628</v>
      </c>
      <c r="M3482">
        <f t="shared" si="406"/>
        <v>8.9671399088326869E-3</v>
      </c>
      <c r="N3482" t="e">
        <f t="shared" si="407"/>
        <v>#N/A</v>
      </c>
      <c r="O3482" t="str">
        <f t="shared" si="408"/>
        <v>NA</v>
      </c>
      <c r="P3482" t="e">
        <v>#N/A</v>
      </c>
      <c r="Q3482" t="e">
        <v>#N/A</v>
      </c>
      <c r="R3482" t="str" cm="1">
        <f t="array" ref="R3482">INDEX($U$2:$U$6,ROUNDUP(K3482/$T$2,0))</f>
        <v>Bottom 20%</v>
      </c>
      <c r="V3482">
        <v>0</v>
      </c>
    </row>
    <row r="3483" spans="1:22" x14ac:dyDescent="0.25">
      <c r="A3483" s="26">
        <v>2607</v>
      </c>
      <c r="B3483" s="96" t="s">
        <v>5567</v>
      </c>
      <c r="C3483">
        <v>13350402</v>
      </c>
      <c r="D3483" t="s">
        <v>3340</v>
      </c>
      <c r="E3483">
        <v>4793.9751325294701</v>
      </c>
      <c r="F3483">
        <f t="shared" si="402"/>
        <v>2.9794749114539902</v>
      </c>
      <c r="G3483" s="27">
        <v>36</v>
      </c>
      <c r="H3483">
        <f t="shared" si="403"/>
        <v>2.7813646167595589E-5</v>
      </c>
      <c r="I3483">
        <f t="shared" si="404"/>
        <v>8.2870060952409486E-5</v>
      </c>
      <c r="J3483" s="99">
        <v>2.3019461375669301E-6</v>
      </c>
      <c r="K3483" s="98">
        <v>3482</v>
      </c>
      <c r="L3483">
        <f t="shared" si="405"/>
        <v>26164.419142658084</v>
      </c>
      <c r="M3483">
        <f t="shared" si="406"/>
        <v>8.8842698478802766E-3</v>
      </c>
      <c r="N3483" t="e">
        <f t="shared" si="407"/>
        <v>#N/A</v>
      </c>
      <c r="O3483" t="str">
        <f t="shared" si="408"/>
        <v>NA</v>
      </c>
      <c r="P3483" t="e">
        <v>#N/A</v>
      </c>
      <c r="Q3483" t="e">
        <v>#N/A</v>
      </c>
      <c r="R3483" t="str" cm="1">
        <f t="array" ref="R3483">INDEX($U$2:$U$6,ROUNDUP(K3483/$T$2,0))</f>
        <v>Bottom 20%</v>
      </c>
      <c r="V3483">
        <v>0</v>
      </c>
    </row>
    <row r="3484" spans="1:22" x14ac:dyDescent="0.25">
      <c r="A3484" s="26">
        <v>2976</v>
      </c>
      <c r="B3484" s="96" t="s">
        <v>5568</v>
      </c>
      <c r="C3484">
        <v>43201101</v>
      </c>
      <c r="D3484" t="s">
        <v>1856</v>
      </c>
      <c r="E3484">
        <v>1732.2881828658501</v>
      </c>
      <c r="F3484">
        <f t="shared" si="402"/>
        <v>1.0766241037077999</v>
      </c>
      <c r="G3484" s="27">
        <v>81</v>
      </c>
      <c r="H3484">
        <f t="shared" si="403"/>
        <v>1.7289873306519055E-4</v>
      </c>
      <c r="I3484">
        <f t="shared" si="404"/>
        <v>1.8614694351852494E-4</v>
      </c>
      <c r="J3484" s="99">
        <v>2.29811041380895E-6</v>
      </c>
      <c r="K3484" s="98">
        <v>3483</v>
      </c>
      <c r="L3484">
        <f t="shared" si="405"/>
        <v>26165.495766761793</v>
      </c>
      <c r="M3484">
        <f t="shared" si="406"/>
        <v>8.6981229043617513E-3</v>
      </c>
      <c r="N3484" t="e">
        <f t="shared" si="407"/>
        <v>#N/A</v>
      </c>
      <c r="O3484" t="str">
        <f t="shared" si="408"/>
        <v>NA</v>
      </c>
      <c r="P3484" t="e">
        <v>#N/A</v>
      </c>
      <c r="Q3484" t="e">
        <v>#N/A</v>
      </c>
      <c r="R3484" t="str" cm="1">
        <f t="array" ref="R3484">INDEX($U$2:$U$6,ROUNDUP(K3484/$T$2,0))</f>
        <v>Bottom 20%</v>
      </c>
      <c r="V3484">
        <v>0</v>
      </c>
    </row>
    <row r="3485" spans="1:22" x14ac:dyDescent="0.25">
      <c r="A3485" s="26">
        <v>28</v>
      </c>
      <c r="B3485" s="96" t="s">
        <v>3544</v>
      </c>
      <c r="C3485">
        <v>24141101</v>
      </c>
      <c r="D3485" t="s">
        <v>3397</v>
      </c>
      <c r="E3485">
        <v>7437.2140326885901</v>
      </c>
      <c r="F3485">
        <f t="shared" si="402"/>
        <v>4.6222585659966375</v>
      </c>
      <c r="G3485" s="27">
        <v>86</v>
      </c>
      <c r="H3485">
        <f t="shared" si="403"/>
        <v>4.2686726885741218E-5</v>
      </c>
      <c r="I3485">
        <f t="shared" si="404"/>
        <v>1.9730908900197631E-4</v>
      </c>
      <c r="J3485" s="99">
        <v>2.2942917325811199E-6</v>
      </c>
      <c r="K3485" s="98">
        <v>3484</v>
      </c>
      <c r="L3485">
        <f t="shared" si="405"/>
        <v>26170.118025327789</v>
      </c>
      <c r="M3485">
        <f t="shared" si="406"/>
        <v>8.5008138153597756E-3</v>
      </c>
      <c r="N3485" t="e">
        <f t="shared" si="407"/>
        <v>#N/A</v>
      </c>
      <c r="O3485" t="str">
        <f t="shared" si="408"/>
        <v>NA</v>
      </c>
      <c r="P3485" t="e">
        <v>#N/A</v>
      </c>
      <c r="Q3485" t="e">
        <v>#N/A</v>
      </c>
      <c r="R3485" t="str" cm="1">
        <f t="array" ref="R3485">INDEX($U$2:$U$6,ROUNDUP(K3485/$T$2,0))</f>
        <v>Bottom 20%</v>
      </c>
      <c r="V3485">
        <v>0</v>
      </c>
    </row>
    <row r="3486" spans="1:22" x14ac:dyDescent="0.25">
      <c r="A3486" s="26">
        <v>6723</v>
      </c>
      <c r="B3486" s="96" t="s">
        <v>3464</v>
      </c>
      <c r="C3486">
        <v>14341106</v>
      </c>
      <c r="D3486" t="s">
        <v>2115</v>
      </c>
      <c r="E3486">
        <v>190.90907529748901</v>
      </c>
      <c r="F3486">
        <f t="shared" si="402"/>
        <v>0.11865076152733935</v>
      </c>
      <c r="G3486" s="27">
        <v>31</v>
      </c>
      <c r="H3486">
        <f t="shared" si="403"/>
        <v>5.925000810953786E-4</v>
      </c>
      <c r="I3486">
        <f t="shared" si="404"/>
        <v>7.0300585826976991E-5</v>
      </c>
      <c r="J3486" s="99">
        <v>2.2677608331282902E-6</v>
      </c>
      <c r="K3486" s="98">
        <v>3485</v>
      </c>
      <c r="L3486">
        <f t="shared" si="405"/>
        <v>26170.236676089316</v>
      </c>
      <c r="M3486">
        <f t="shared" si="406"/>
        <v>8.4305132295327979E-3</v>
      </c>
      <c r="N3486" t="e">
        <f t="shared" si="407"/>
        <v>#N/A</v>
      </c>
      <c r="O3486" t="str">
        <f t="shared" si="408"/>
        <v>NA</v>
      </c>
      <c r="P3486" t="e">
        <v>#N/A</v>
      </c>
      <c r="Q3486" t="e">
        <v>#N/A</v>
      </c>
      <c r="R3486" t="str" cm="1">
        <f t="array" ref="R3486">INDEX($U$2:$U$6,ROUNDUP(K3486/$T$2,0))</f>
        <v>Bottom 20%</v>
      </c>
      <c r="V3486">
        <v>0</v>
      </c>
    </row>
    <row r="3487" spans="1:22" x14ac:dyDescent="0.25">
      <c r="A3487" s="26">
        <v>6528</v>
      </c>
      <c r="B3487" s="96" t="s">
        <v>5569</v>
      </c>
      <c r="C3487">
        <v>42991106</v>
      </c>
      <c r="D3487" t="s">
        <v>2333</v>
      </c>
      <c r="E3487">
        <v>488.86529014840897</v>
      </c>
      <c r="F3487">
        <f t="shared" si="402"/>
        <v>0.30383175273362895</v>
      </c>
      <c r="G3487" s="27">
        <v>7</v>
      </c>
      <c r="H3487">
        <f t="shared" si="403"/>
        <v>5.1996621496656454E-5</v>
      </c>
      <c r="I3487">
        <f t="shared" si="404"/>
        <v>1.579822464555622E-5</v>
      </c>
      <c r="J3487" s="99">
        <v>2.2568892350794601E-6</v>
      </c>
      <c r="K3487" s="98">
        <v>3486</v>
      </c>
      <c r="L3487">
        <f t="shared" si="405"/>
        <v>26170.540507842052</v>
      </c>
      <c r="M3487">
        <f t="shared" si="406"/>
        <v>8.4147150048872413E-3</v>
      </c>
      <c r="N3487" t="e">
        <f t="shared" si="407"/>
        <v>#N/A</v>
      </c>
      <c r="O3487" t="str">
        <f t="shared" si="408"/>
        <v>NA</v>
      </c>
      <c r="P3487" t="e">
        <v>#N/A</v>
      </c>
      <c r="Q3487" t="e">
        <v>#N/A</v>
      </c>
      <c r="R3487" t="str" cm="1">
        <f t="array" ref="R3487">INDEX($U$2:$U$6,ROUNDUP(K3487/$T$2,0))</f>
        <v>Bottom 20%</v>
      </c>
      <c r="V3487">
        <v>0</v>
      </c>
    </row>
    <row r="3488" spans="1:22" x14ac:dyDescent="0.25">
      <c r="A3488" s="26">
        <v>2106</v>
      </c>
      <c r="B3488" s="96" t="s">
        <v>3802</v>
      </c>
      <c r="C3488">
        <v>13340402</v>
      </c>
      <c r="D3488" t="s">
        <v>3801</v>
      </c>
      <c r="E3488">
        <v>2392.7286870866101</v>
      </c>
      <c r="F3488">
        <f t="shared" si="402"/>
        <v>1.4870905451128713</v>
      </c>
      <c r="G3488" s="27">
        <v>53</v>
      </c>
      <c r="H3488">
        <f t="shared" si="403"/>
        <v>8.01609522525011E-5</v>
      </c>
      <c r="I3488">
        <f t="shared" si="404"/>
        <v>1.192065941819387E-4</v>
      </c>
      <c r="J3488" s="99">
        <v>2.2491810223007301E-6</v>
      </c>
      <c r="K3488" s="98">
        <v>3487</v>
      </c>
      <c r="L3488">
        <f t="shared" si="405"/>
        <v>26172.027598387165</v>
      </c>
      <c r="M3488">
        <f t="shared" si="406"/>
        <v>8.2955084107053031E-3</v>
      </c>
      <c r="N3488" t="e">
        <f t="shared" si="407"/>
        <v>#N/A</v>
      </c>
      <c r="O3488" t="str">
        <f t="shared" si="408"/>
        <v>NA</v>
      </c>
      <c r="P3488" t="e">
        <v>#N/A</v>
      </c>
      <c r="Q3488" t="e">
        <v>#N/A</v>
      </c>
      <c r="R3488" t="str" cm="1">
        <f t="array" ref="R3488">INDEX($U$2:$U$6,ROUNDUP(K3488/$T$2,0))</f>
        <v>Bottom 20%</v>
      </c>
      <c r="V3488">
        <v>0</v>
      </c>
    </row>
    <row r="3489" spans="1:22" x14ac:dyDescent="0.25">
      <c r="A3489" s="26">
        <v>3661</v>
      </c>
      <c r="B3489" s="96" t="s">
        <v>5570</v>
      </c>
      <c r="C3489">
        <v>42991106</v>
      </c>
      <c r="D3489" t="s">
        <v>2333</v>
      </c>
      <c r="E3489">
        <v>1923.4164539042599</v>
      </c>
      <c r="F3489">
        <f t="shared" si="402"/>
        <v>1.1954110962736233</v>
      </c>
      <c r="G3489" s="27">
        <v>43</v>
      </c>
      <c r="H3489">
        <f t="shared" si="403"/>
        <v>8.0304157534198098E-5</v>
      </c>
      <c r="I3489">
        <f t="shared" si="404"/>
        <v>9.5996480993285491E-5</v>
      </c>
      <c r="J3489" s="99">
        <v>2.2324763021694299E-6</v>
      </c>
      <c r="K3489" s="98">
        <v>3488</v>
      </c>
      <c r="L3489">
        <f t="shared" si="405"/>
        <v>26173.223009483438</v>
      </c>
      <c r="M3489">
        <f t="shared" si="406"/>
        <v>8.199511929712017E-3</v>
      </c>
      <c r="N3489" t="e">
        <f t="shared" si="407"/>
        <v>#N/A</v>
      </c>
      <c r="O3489" t="str">
        <f t="shared" si="408"/>
        <v>NA</v>
      </c>
      <c r="P3489" t="e">
        <v>#N/A</v>
      </c>
      <c r="Q3489" t="e">
        <v>#N/A</v>
      </c>
      <c r="R3489" t="str" cm="1">
        <f t="array" ref="R3489">INDEX($U$2:$U$6,ROUNDUP(K3489/$T$2,0))</f>
        <v>Bottom 20%</v>
      </c>
      <c r="V3489">
        <v>0</v>
      </c>
    </row>
    <row r="3490" spans="1:22" x14ac:dyDescent="0.25">
      <c r="A3490" s="26">
        <v>3471</v>
      </c>
      <c r="B3490" s="96" t="s">
        <v>3348</v>
      </c>
      <c r="C3490">
        <v>82021101</v>
      </c>
      <c r="D3490" t="s">
        <v>3155</v>
      </c>
      <c r="E3490">
        <v>0</v>
      </c>
      <c r="F3490">
        <f t="shared" si="402"/>
        <v>0</v>
      </c>
      <c r="G3490" s="27">
        <v>57</v>
      </c>
      <c r="H3490" t="e">
        <f t="shared" si="403"/>
        <v>#DIV/0!</v>
      </c>
      <c r="I3490">
        <f t="shared" si="404"/>
        <v>1.2683585942357725E-4</v>
      </c>
      <c r="J3490" s="99">
        <v>2.2251905162031098E-6</v>
      </c>
      <c r="K3490" s="98">
        <v>3489</v>
      </c>
      <c r="L3490">
        <f t="shared" si="405"/>
        <v>26173.223009483438</v>
      </c>
      <c r="M3490">
        <f t="shared" si="406"/>
        <v>8.0726760702884391E-3</v>
      </c>
      <c r="N3490" t="e">
        <f t="shared" si="407"/>
        <v>#N/A</v>
      </c>
      <c r="O3490" t="str">
        <f t="shared" si="408"/>
        <v>NA</v>
      </c>
      <c r="P3490" t="e">
        <v>#N/A</v>
      </c>
      <c r="Q3490" t="e">
        <v>#N/A</v>
      </c>
      <c r="R3490" t="str" cm="1">
        <f t="array" ref="R3490">INDEX($U$2:$U$6,ROUNDUP(K3490/$T$2,0))</f>
        <v>Bottom 20%</v>
      </c>
      <c r="V3490">
        <v>0</v>
      </c>
    </row>
    <row r="3491" spans="1:22" x14ac:dyDescent="0.25">
      <c r="A3491" s="26">
        <v>4292</v>
      </c>
      <c r="B3491" s="96" t="s">
        <v>3420</v>
      </c>
      <c r="C3491">
        <v>24080402</v>
      </c>
      <c r="D3491" t="s">
        <v>3319</v>
      </c>
      <c r="E3491">
        <v>7244.0551728754599</v>
      </c>
      <c r="F3491">
        <f t="shared" si="402"/>
        <v>4.5022095543042013</v>
      </c>
      <c r="G3491" s="27">
        <v>77</v>
      </c>
      <c r="H3491">
        <f t="shared" si="403"/>
        <v>3.7652279519257287E-5</v>
      </c>
      <c r="I3491">
        <f t="shared" si="404"/>
        <v>1.6951845259293255E-4</v>
      </c>
      <c r="J3491" s="99">
        <v>2.2015383453627602E-6</v>
      </c>
      <c r="K3491" s="98">
        <v>3490</v>
      </c>
      <c r="L3491">
        <f t="shared" si="405"/>
        <v>26177.72521903774</v>
      </c>
      <c r="M3491">
        <f t="shared" si="406"/>
        <v>7.9031576176955068E-3</v>
      </c>
      <c r="N3491" t="e">
        <f t="shared" si="407"/>
        <v>#N/A</v>
      </c>
      <c r="O3491" t="str">
        <f t="shared" si="408"/>
        <v>NA</v>
      </c>
      <c r="P3491" t="e">
        <v>#N/A</v>
      </c>
      <c r="Q3491" t="e">
        <v>#N/A</v>
      </c>
      <c r="R3491" t="str" cm="1">
        <f t="array" ref="R3491">INDEX($U$2:$U$6,ROUNDUP(K3491/$T$2,0))</f>
        <v>Bottom 20%</v>
      </c>
      <c r="V3491">
        <v>0</v>
      </c>
    </row>
    <row r="3492" spans="1:22" x14ac:dyDescent="0.25">
      <c r="A3492" s="26">
        <v>1116</v>
      </c>
      <c r="B3492" s="96" t="s">
        <v>5571</v>
      </c>
      <c r="C3492">
        <v>22721101</v>
      </c>
      <c r="D3492" t="s">
        <v>3316</v>
      </c>
      <c r="E3492">
        <v>373.70935257909599</v>
      </c>
      <c r="F3492">
        <f t="shared" si="402"/>
        <v>0.23226187233007831</v>
      </c>
      <c r="G3492" s="27">
        <v>30</v>
      </c>
      <c r="H3492">
        <f t="shared" si="403"/>
        <v>2.8355261626671606E-4</v>
      </c>
      <c r="I3492">
        <f t="shared" si="404"/>
        <v>6.5858461558199692E-5</v>
      </c>
      <c r="J3492" s="99">
        <v>2.1952820519399899E-6</v>
      </c>
      <c r="K3492" s="98">
        <v>3491</v>
      </c>
      <c r="L3492">
        <f t="shared" si="405"/>
        <v>26177.95748091007</v>
      </c>
      <c r="M3492">
        <f t="shared" si="406"/>
        <v>7.8372991561373069E-3</v>
      </c>
      <c r="N3492" t="e">
        <f t="shared" si="407"/>
        <v>#N/A</v>
      </c>
      <c r="O3492" t="str">
        <f t="shared" si="408"/>
        <v>NA</v>
      </c>
      <c r="P3492" t="e">
        <v>#N/A</v>
      </c>
      <c r="Q3492" t="e">
        <v>#N/A</v>
      </c>
      <c r="R3492" t="str" cm="1">
        <f t="array" ref="R3492">INDEX($U$2:$U$6,ROUNDUP(K3492/$T$2,0))</f>
        <v>Bottom 20%</v>
      </c>
      <c r="V3492">
        <v>0</v>
      </c>
    </row>
    <row r="3493" spans="1:22" x14ac:dyDescent="0.25">
      <c r="A3493" s="26">
        <v>9555</v>
      </c>
      <c r="B3493" s="96" t="s">
        <v>5572</v>
      </c>
      <c r="C3493">
        <v>42481103</v>
      </c>
      <c r="D3493" t="s">
        <v>2938</v>
      </c>
      <c r="E3493">
        <v>663.23997159864996</v>
      </c>
      <c r="F3493">
        <f t="shared" si="402"/>
        <v>0.41220632168965193</v>
      </c>
      <c r="G3493" s="27">
        <v>6</v>
      </c>
      <c r="H3493">
        <f t="shared" si="403"/>
        <v>3.1935622793932641E-5</v>
      </c>
      <c r="I3493">
        <f t="shared" si="404"/>
        <v>1.316406560275518E-5</v>
      </c>
      <c r="J3493" s="99">
        <v>2.19401093379253E-6</v>
      </c>
      <c r="K3493" s="98">
        <v>3492</v>
      </c>
      <c r="L3493">
        <f t="shared" si="405"/>
        <v>26178.36968723176</v>
      </c>
      <c r="M3493">
        <f t="shared" si="406"/>
        <v>7.8241350905345515E-3</v>
      </c>
      <c r="N3493" t="e">
        <f t="shared" si="407"/>
        <v>#N/A</v>
      </c>
      <c r="O3493" t="str">
        <f t="shared" si="408"/>
        <v>NA</v>
      </c>
      <c r="P3493" t="e">
        <v>#N/A</v>
      </c>
      <c r="Q3493" t="e">
        <v>#N/A</v>
      </c>
      <c r="R3493" t="str" cm="1">
        <f t="array" ref="R3493">INDEX($U$2:$U$6,ROUNDUP(K3493/$T$2,0))</f>
        <v>Bottom 20%</v>
      </c>
      <c r="V3493">
        <v>0</v>
      </c>
    </row>
    <row r="3494" spans="1:22" x14ac:dyDescent="0.25">
      <c r="A3494" s="26">
        <v>4494</v>
      </c>
      <c r="B3494" s="96" t="s">
        <v>3438</v>
      </c>
      <c r="C3494">
        <v>182852201</v>
      </c>
      <c r="D3494" t="s">
        <v>3068</v>
      </c>
      <c r="E3494">
        <v>786.59860789011498</v>
      </c>
      <c r="F3494">
        <f t="shared" si="402"/>
        <v>0.48887421248608764</v>
      </c>
      <c r="G3494" s="27">
        <v>29</v>
      </c>
      <c r="H3494">
        <f t="shared" si="403"/>
        <v>1.2974455986330033E-4</v>
      </c>
      <c r="I3494">
        <f t="shared" si="404"/>
        <v>6.3428769527524998E-5</v>
      </c>
      <c r="J3494" s="99">
        <v>2.1871989492249998E-6</v>
      </c>
      <c r="K3494" s="98">
        <v>3493</v>
      </c>
      <c r="L3494">
        <f t="shared" si="405"/>
        <v>26178.858561444245</v>
      </c>
      <c r="M3494">
        <f t="shared" si="406"/>
        <v>7.7607063210070265E-3</v>
      </c>
      <c r="N3494" t="e">
        <f t="shared" si="407"/>
        <v>#N/A</v>
      </c>
      <c r="O3494" t="str">
        <f t="shared" si="408"/>
        <v>NA</v>
      </c>
      <c r="P3494" t="e">
        <v>#N/A</v>
      </c>
      <c r="Q3494" t="e">
        <v>#N/A</v>
      </c>
      <c r="R3494" t="str" cm="1">
        <f t="array" ref="R3494">INDEX($U$2:$U$6,ROUNDUP(K3494/$T$2,0))</f>
        <v>Bottom 20%</v>
      </c>
      <c r="V3494">
        <v>0</v>
      </c>
    </row>
    <row r="3495" spans="1:22" x14ac:dyDescent="0.25">
      <c r="A3495" s="26">
        <v>3505</v>
      </c>
      <c r="B3495" s="96" t="s">
        <v>3426</v>
      </c>
      <c r="C3495">
        <v>24251104</v>
      </c>
      <c r="D3495" t="s">
        <v>2254</v>
      </c>
      <c r="E3495">
        <v>3272.4558207351201</v>
      </c>
      <c r="F3495">
        <f t="shared" si="402"/>
        <v>2.0338445125762088</v>
      </c>
      <c r="G3495" s="27">
        <v>37</v>
      </c>
      <c r="H3495">
        <f t="shared" si="403"/>
        <v>3.9777937376099249E-5</v>
      </c>
      <c r="I3495">
        <f t="shared" si="404"/>
        <v>8.0902139653979535E-5</v>
      </c>
      <c r="J3495" s="99">
        <v>2.1865443149724198E-6</v>
      </c>
      <c r="K3495" s="98">
        <v>3494</v>
      </c>
      <c r="L3495">
        <f t="shared" si="405"/>
        <v>26180.89240595682</v>
      </c>
      <c r="M3495">
        <f t="shared" si="406"/>
        <v>7.6798041813530473E-3</v>
      </c>
      <c r="N3495" t="e">
        <f t="shared" si="407"/>
        <v>#N/A</v>
      </c>
      <c r="O3495" t="str">
        <f t="shared" si="408"/>
        <v>NA</v>
      </c>
      <c r="P3495" t="e">
        <v>#N/A</v>
      </c>
      <c r="Q3495" t="e">
        <v>#N/A</v>
      </c>
      <c r="R3495" t="str" cm="1">
        <f t="array" ref="R3495">INDEX($U$2:$U$6,ROUNDUP(K3495/$T$2,0))</f>
        <v>Bottom 20%</v>
      </c>
      <c r="V3495">
        <v>0</v>
      </c>
    </row>
    <row r="3496" spans="1:22" x14ac:dyDescent="0.25">
      <c r="A3496" s="26">
        <v>4601</v>
      </c>
      <c r="B3496" s="96" t="s">
        <v>3457</v>
      </c>
      <c r="C3496">
        <v>182291102</v>
      </c>
      <c r="D3496" t="s">
        <v>3182</v>
      </c>
      <c r="E3496">
        <v>843.46279359336995</v>
      </c>
      <c r="F3496">
        <f t="shared" si="402"/>
        <v>0.524215533619248</v>
      </c>
      <c r="G3496" s="27">
        <v>26</v>
      </c>
      <c r="H3496">
        <f t="shared" si="403"/>
        <v>1.0796040076323617E-4</v>
      </c>
      <c r="I3496">
        <f t="shared" si="404"/>
        <v>5.6594519095847721E-5</v>
      </c>
      <c r="J3496" s="99">
        <v>2.1767122729172201E-6</v>
      </c>
      <c r="K3496" s="98">
        <v>3495</v>
      </c>
      <c r="L3496">
        <f t="shared" si="405"/>
        <v>26181.41662149044</v>
      </c>
      <c r="M3496">
        <f t="shared" si="406"/>
        <v>7.6232096622571993E-3</v>
      </c>
      <c r="N3496" t="e">
        <f t="shared" si="407"/>
        <v>#N/A</v>
      </c>
      <c r="O3496" t="str">
        <f t="shared" si="408"/>
        <v>NA</v>
      </c>
      <c r="P3496" t="e">
        <v>#N/A</v>
      </c>
      <c r="Q3496" t="e">
        <v>#N/A</v>
      </c>
      <c r="R3496" t="str" cm="1">
        <f t="array" ref="R3496">INDEX($U$2:$U$6,ROUNDUP(K3496/$T$2,0))</f>
        <v>Bottom 20%</v>
      </c>
      <c r="V3496">
        <v>0</v>
      </c>
    </row>
    <row r="3497" spans="1:22" x14ac:dyDescent="0.25">
      <c r="A3497" s="26">
        <v>10245</v>
      </c>
      <c r="B3497" s="96" t="s">
        <v>5573</v>
      </c>
      <c r="C3497">
        <v>43091104</v>
      </c>
      <c r="D3497" t="s">
        <v>3581</v>
      </c>
      <c r="E3497">
        <v>0</v>
      </c>
      <c r="F3497">
        <f t="shared" si="402"/>
        <v>0</v>
      </c>
      <c r="G3497" s="27">
        <v>4</v>
      </c>
      <c r="H3497" t="e">
        <f t="shared" si="403"/>
        <v>#DIV/0!</v>
      </c>
      <c r="I3497">
        <f t="shared" si="404"/>
        <v>8.6927169016547607E-6</v>
      </c>
      <c r="J3497" s="99">
        <v>2.1731792254136902E-6</v>
      </c>
      <c r="K3497" s="98">
        <v>3496</v>
      </c>
      <c r="L3497">
        <f t="shared" si="405"/>
        <v>26181.41662149044</v>
      </c>
      <c r="M3497">
        <f t="shared" si="406"/>
        <v>7.6145169453555447E-3</v>
      </c>
      <c r="N3497" t="e">
        <f t="shared" si="407"/>
        <v>#N/A</v>
      </c>
      <c r="O3497" t="str">
        <f t="shared" si="408"/>
        <v>NA</v>
      </c>
      <c r="P3497" t="e">
        <v>#N/A</v>
      </c>
      <c r="Q3497" t="e">
        <v>#N/A</v>
      </c>
      <c r="R3497" t="str" cm="1">
        <f t="array" ref="R3497">INDEX($U$2:$U$6,ROUNDUP(K3497/$T$2,0))</f>
        <v>Bottom 20%</v>
      </c>
      <c r="V3497">
        <v>0</v>
      </c>
    </row>
    <row r="3498" spans="1:22" x14ac:dyDescent="0.25">
      <c r="A3498" s="26">
        <v>6525</v>
      </c>
      <c r="B3498" s="96" t="s">
        <v>3756</v>
      </c>
      <c r="C3498">
        <v>102361101</v>
      </c>
      <c r="D3498" t="s">
        <v>2546</v>
      </c>
      <c r="E3498">
        <v>2445.1964660927101</v>
      </c>
      <c r="F3498">
        <f t="shared" si="402"/>
        <v>1.5196994817232505</v>
      </c>
      <c r="G3498" s="27">
        <v>46</v>
      </c>
      <c r="H3498">
        <f t="shared" si="403"/>
        <v>6.5235682311109666E-5</v>
      </c>
      <c r="I3498">
        <f t="shared" si="404"/>
        <v>9.9138632598055982E-5</v>
      </c>
      <c r="J3498" s="99">
        <v>2.1551876651751302E-6</v>
      </c>
      <c r="K3498" s="98">
        <v>3497</v>
      </c>
      <c r="L3498">
        <f t="shared" si="405"/>
        <v>26182.936320972163</v>
      </c>
      <c r="M3498">
        <f t="shared" si="406"/>
        <v>7.5153783127574888E-3</v>
      </c>
      <c r="N3498" t="e">
        <f t="shared" si="407"/>
        <v>#N/A</v>
      </c>
      <c r="O3498" t="str">
        <f t="shared" si="408"/>
        <v>NA</v>
      </c>
      <c r="P3498" t="e">
        <v>#N/A</v>
      </c>
      <c r="Q3498" t="e">
        <v>#N/A</v>
      </c>
      <c r="R3498" t="str" cm="1">
        <f t="array" ref="R3498">INDEX($U$2:$U$6,ROUNDUP(K3498/$T$2,0))</f>
        <v>Bottom 20%</v>
      </c>
      <c r="V3498">
        <v>0</v>
      </c>
    </row>
    <row r="3499" spans="1:22" x14ac:dyDescent="0.25">
      <c r="A3499" s="26">
        <v>7268</v>
      </c>
      <c r="B3499" s="96" t="s">
        <v>5574</v>
      </c>
      <c r="C3499">
        <v>83431116</v>
      </c>
      <c r="D3499" t="s">
        <v>3194</v>
      </c>
      <c r="E3499">
        <v>367.907326942856</v>
      </c>
      <c r="F3499">
        <f t="shared" si="402"/>
        <v>0.22865588995826974</v>
      </c>
      <c r="G3499" s="27">
        <v>9</v>
      </c>
      <c r="H3499">
        <f t="shared" si="403"/>
        <v>8.466135037109979E-5</v>
      </c>
      <c r="I3499">
        <f t="shared" si="404"/>
        <v>1.9358316414172712E-5</v>
      </c>
      <c r="J3499" s="99">
        <v>2.1509240460191902E-6</v>
      </c>
      <c r="K3499" s="98">
        <v>3498</v>
      </c>
      <c r="L3499">
        <f t="shared" si="405"/>
        <v>26183.164976862121</v>
      </c>
      <c r="M3499">
        <f t="shared" si="406"/>
        <v>7.4960199963433165E-3</v>
      </c>
      <c r="N3499" t="e">
        <f t="shared" si="407"/>
        <v>#N/A</v>
      </c>
      <c r="O3499" t="str">
        <f t="shared" si="408"/>
        <v>NA</v>
      </c>
      <c r="P3499" t="e">
        <v>#N/A</v>
      </c>
      <c r="Q3499" t="e">
        <v>#N/A</v>
      </c>
      <c r="R3499" t="str" cm="1">
        <f t="array" ref="R3499">INDEX($U$2:$U$6,ROUNDUP(K3499/$T$2,0))</f>
        <v>Bottom 20%</v>
      </c>
      <c r="V3499">
        <v>0</v>
      </c>
    </row>
    <row r="3500" spans="1:22" x14ac:dyDescent="0.25">
      <c r="A3500" s="26">
        <v>5472</v>
      </c>
      <c r="B3500" s="96" t="s">
        <v>5575</v>
      </c>
      <c r="C3500">
        <v>103181101</v>
      </c>
      <c r="D3500" t="s">
        <v>2968</v>
      </c>
      <c r="E3500">
        <v>838.70965092282995</v>
      </c>
      <c r="F3500">
        <f t="shared" si="402"/>
        <v>0.52126143624787447</v>
      </c>
      <c r="G3500" s="27">
        <v>10</v>
      </c>
      <c r="H3500">
        <f t="shared" si="403"/>
        <v>4.1203521101184052E-5</v>
      </c>
      <c r="I3500">
        <f t="shared" si="404"/>
        <v>2.14778065876728E-5</v>
      </c>
      <c r="J3500" s="99">
        <v>2.1477806587672801E-6</v>
      </c>
      <c r="K3500" s="98">
        <v>3499</v>
      </c>
      <c r="L3500">
        <f t="shared" si="405"/>
        <v>26183.686238298367</v>
      </c>
      <c r="M3500">
        <f t="shared" si="406"/>
        <v>7.4745421897556433E-3</v>
      </c>
      <c r="N3500" t="e">
        <f t="shared" si="407"/>
        <v>#N/A</v>
      </c>
      <c r="O3500" t="str">
        <f t="shared" si="408"/>
        <v>NA</v>
      </c>
      <c r="P3500" t="e">
        <v>#N/A</v>
      </c>
      <c r="Q3500" t="e">
        <v>#N/A</v>
      </c>
      <c r="R3500" t="str" cm="1">
        <f t="array" ref="R3500">INDEX($U$2:$U$6,ROUNDUP(K3500/$T$2,0))</f>
        <v>Bottom 20%</v>
      </c>
      <c r="V3500">
        <v>0</v>
      </c>
    </row>
    <row r="3501" spans="1:22" x14ac:dyDescent="0.25">
      <c r="A3501" s="26">
        <v>659</v>
      </c>
      <c r="B3501" s="96" t="s">
        <v>5576</v>
      </c>
      <c r="C3501">
        <v>12501112</v>
      </c>
      <c r="D3501" t="s">
        <v>3271</v>
      </c>
      <c r="E3501">
        <v>0</v>
      </c>
      <c r="F3501">
        <f t="shared" si="402"/>
        <v>0</v>
      </c>
      <c r="G3501" s="27">
        <v>51</v>
      </c>
      <c r="H3501" t="e">
        <f t="shared" si="403"/>
        <v>#DIV/0!</v>
      </c>
      <c r="I3501">
        <f t="shared" si="404"/>
        <v>1.0847596655435796E-4</v>
      </c>
      <c r="J3501" s="99">
        <v>2.1269797363599601E-6</v>
      </c>
      <c r="K3501" s="98">
        <v>3500</v>
      </c>
      <c r="L3501">
        <f t="shared" si="405"/>
        <v>26183.686238298367</v>
      </c>
      <c r="M3501">
        <f t="shared" si="406"/>
        <v>7.3660662232012857E-3</v>
      </c>
      <c r="N3501" t="e">
        <f t="shared" si="407"/>
        <v>#N/A</v>
      </c>
      <c r="O3501" t="str">
        <f t="shared" si="408"/>
        <v>NA</v>
      </c>
      <c r="P3501" t="e">
        <v>#N/A</v>
      </c>
      <c r="Q3501" t="e">
        <v>#N/A</v>
      </c>
      <c r="R3501" t="str" cm="1">
        <f t="array" ref="R3501">INDEX($U$2:$U$6,ROUNDUP(K3501/$T$2,0))</f>
        <v>Bottom 20%</v>
      </c>
      <c r="V3501">
        <v>0</v>
      </c>
    </row>
    <row r="3502" spans="1:22" x14ac:dyDescent="0.25">
      <c r="A3502" s="26">
        <v>286</v>
      </c>
      <c r="B3502" s="96" t="s">
        <v>5577</v>
      </c>
      <c r="C3502">
        <v>12541106</v>
      </c>
      <c r="D3502" t="s">
        <v>2730</v>
      </c>
      <c r="E3502">
        <v>5284.9861137018697</v>
      </c>
      <c r="F3502">
        <f t="shared" si="402"/>
        <v>3.2846402198271409</v>
      </c>
      <c r="G3502" s="27">
        <v>136</v>
      </c>
      <c r="H3502">
        <f t="shared" si="403"/>
        <v>8.7755499148721219E-5</v>
      </c>
      <c r="I3502">
        <f t="shared" si="404"/>
        <v>2.8824524201489615E-4</v>
      </c>
      <c r="J3502" s="99">
        <v>2.1194503089330601E-6</v>
      </c>
      <c r="K3502" s="98">
        <v>3501</v>
      </c>
      <c r="L3502">
        <f t="shared" si="405"/>
        <v>26186.970878518194</v>
      </c>
      <c r="M3502">
        <f t="shared" si="406"/>
        <v>7.0778209811863894E-3</v>
      </c>
      <c r="N3502" t="e">
        <f t="shared" si="407"/>
        <v>#N/A</v>
      </c>
      <c r="O3502" t="str">
        <f t="shared" si="408"/>
        <v>NA</v>
      </c>
      <c r="P3502" t="e">
        <v>#N/A</v>
      </c>
      <c r="Q3502" t="e">
        <v>#N/A</v>
      </c>
      <c r="R3502" t="str" cm="1">
        <f t="array" ref="R3502">INDEX($U$2:$U$6,ROUNDUP(K3502/$T$2,0))</f>
        <v>Bottom 20%</v>
      </c>
      <c r="V3502">
        <v>0</v>
      </c>
    </row>
    <row r="3503" spans="1:22" x14ac:dyDescent="0.25">
      <c r="A3503" s="26">
        <v>3401</v>
      </c>
      <c r="B3503" s="96" t="s">
        <v>3209</v>
      </c>
      <c r="C3503">
        <v>182852202</v>
      </c>
      <c r="D3503" t="s">
        <v>3208</v>
      </c>
      <c r="E3503">
        <v>9148.5670443796298</v>
      </c>
      <c r="F3503">
        <f t="shared" si="402"/>
        <v>5.6858713762458857</v>
      </c>
      <c r="G3503" s="27">
        <v>79</v>
      </c>
      <c r="H3503">
        <f t="shared" si="403"/>
        <v>2.9357670163692739E-5</v>
      </c>
      <c r="I3503">
        <f t="shared" si="404"/>
        <v>1.669239364570084E-4</v>
      </c>
      <c r="J3503" s="99">
        <v>2.1129612209747899E-6</v>
      </c>
      <c r="K3503" s="98">
        <v>3502</v>
      </c>
      <c r="L3503">
        <f t="shared" si="405"/>
        <v>26192.656749894439</v>
      </c>
      <c r="M3503">
        <f t="shared" si="406"/>
        <v>6.9108970447293808E-3</v>
      </c>
      <c r="N3503" t="e">
        <f t="shared" si="407"/>
        <v>#N/A</v>
      </c>
      <c r="O3503" t="str">
        <f t="shared" si="408"/>
        <v>NA</v>
      </c>
      <c r="P3503" t="e">
        <v>#N/A</v>
      </c>
      <c r="Q3503" t="e">
        <v>#N/A</v>
      </c>
      <c r="R3503" t="str" cm="1">
        <f t="array" ref="R3503">INDEX($U$2:$U$6,ROUNDUP(K3503/$T$2,0))</f>
        <v>Bottom 20%</v>
      </c>
      <c r="V3503">
        <v>0</v>
      </c>
    </row>
    <row r="3504" spans="1:22" x14ac:dyDescent="0.25">
      <c r="A3504" s="26">
        <v>617</v>
      </c>
      <c r="B3504" s="96" t="s">
        <v>5578</v>
      </c>
      <c r="C3504">
        <v>12600401</v>
      </c>
      <c r="D3504" t="s">
        <v>3185</v>
      </c>
      <c r="E3504">
        <v>5585.5806229500704</v>
      </c>
      <c r="F3504">
        <f t="shared" si="402"/>
        <v>3.4714609216594594</v>
      </c>
      <c r="G3504" s="27">
        <v>68</v>
      </c>
      <c r="H3504">
        <f t="shared" si="403"/>
        <v>4.0882638529210727E-5</v>
      </c>
      <c r="I3504">
        <f t="shared" si="404"/>
        <v>1.419224820284844E-4</v>
      </c>
      <c r="J3504" s="99">
        <v>2.0870953239482999E-6</v>
      </c>
      <c r="K3504" s="98">
        <v>3503</v>
      </c>
      <c r="L3504">
        <f t="shared" si="405"/>
        <v>26196.128210816099</v>
      </c>
      <c r="M3504">
        <f t="shared" si="406"/>
        <v>6.7689745627008968E-3</v>
      </c>
      <c r="N3504" t="e">
        <f t="shared" si="407"/>
        <v>#N/A</v>
      </c>
      <c r="O3504" t="str">
        <f t="shared" si="408"/>
        <v>NA</v>
      </c>
      <c r="P3504" t="e">
        <v>#N/A</v>
      </c>
      <c r="Q3504" t="e">
        <v>#N/A</v>
      </c>
      <c r="R3504" t="str" cm="1">
        <f t="array" ref="R3504">INDEX($U$2:$U$6,ROUNDUP(K3504/$T$2,0))</f>
        <v>Bottom 20%</v>
      </c>
      <c r="V3504">
        <v>0</v>
      </c>
    </row>
    <row r="3505" spans="1:22" x14ac:dyDescent="0.25">
      <c r="A3505" s="26">
        <v>5991</v>
      </c>
      <c r="B3505" s="96" t="s">
        <v>3591</v>
      </c>
      <c r="C3505">
        <v>182852201</v>
      </c>
      <c r="D3505" t="s">
        <v>3068</v>
      </c>
      <c r="E3505">
        <v>929.66244791274698</v>
      </c>
      <c r="F3505">
        <f t="shared" si="402"/>
        <v>0.57778896700605775</v>
      </c>
      <c r="G3505" s="27">
        <v>10</v>
      </c>
      <c r="H3505">
        <f t="shared" si="403"/>
        <v>3.5665556251724598E-5</v>
      </c>
      <c r="I3505">
        <f t="shared" si="404"/>
        <v>2.0607164904380401E-5</v>
      </c>
      <c r="J3505" s="99">
        <v>2.06071649043804E-6</v>
      </c>
      <c r="K3505" s="98">
        <v>3504</v>
      </c>
      <c r="L3505">
        <f t="shared" si="405"/>
        <v>26196.705999783106</v>
      </c>
      <c r="M3505">
        <f t="shared" si="406"/>
        <v>6.7483673977965161E-3</v>
      </c>
      <c r="N3505" t="e">
        <f t="shared" si="407"/>
        <v>#N/A</v>
      </c>
      <c r="O3505" t="str">
        <f t="shared" si="408"/>
        <v>NA</v>
      </c>
      <c r="P3505" t="e">
        <v>#N/A</v>
      </c>
      <c r="Q3505" t="e">
        <v>#N/A</v>
      </c>
      <c r="R3505" t="str" cm="1">
        <f t="array" ref="R3505">INDEX($U$2:$U$6,ROUNDUP(K3505/$T$2,0))</f>
        <v>Bottom 20%</v>
      </c>
      <c r="V3505">
        <v>0</v>
      </c>
    </row>
    <row r="3506" spans="1:22" x14ac:dyDescent="0.25">
      <c r="A3506" s="26">
        <v>2044</v>
      </c>
      <c r="B3506" s="96" t="s">
        <v>3137</v>
      </c>
      <c r="C3506">
        <v>13340401</v>
      </c>
      <c r="D3506" t="s">
        <v>3136</v>
      </c>
      <c r="E3506">
        <v>6608.6921977985903</v>
      </c>
      <c r="F3506">
        <f t="shared" si="402"/>
        <v>4.1073288985696648</v>
      </c>
      <c r="G3506" s="27">
        <v>56</v>
      </c>
      <c r="H3506">
        <f t="shared" si="403"/>
        <v>2.8070152592152134E-5</v>
      </c>
      <c r="I3506">
        <f t="shared" si="404"/>
        <v>1.1529334892900664E-4</v>
      </c>
      <c r="J3506" s="99">
        <v>2.05880980230369E-6</v>
      </c>
      <c r="K3506" s="98">
        <v>3505</v>
      </c>
      <c r="L3506">
        <f t="shared" si="405"/>
        <v>26200.813328681674</v>
      </c>
      <c r="M3506">
        <f t="shared" si="406"/>
        <v>6.6330740488675091E-3</v>
      </c>
      <c r="N3506" t="e">
        <f t="shared" si="407"/>
        <v>#N/A</v>
      </c>
      <c r="O3506" t="str">
        <f t="shared" si="408"/>
        <v>NA</v>
      </c>
      <c r="P3506" t="e">
        <v>#N/A</v>
      </c>
      <c r="Q3506" t="e">
        <v>#N/A</v>
      </c>
      <c r="R3506" t="str" cm="1">
        <f t="array" ref="R3506">INDEX($U$2:$U$6,ROUNDUP(K3506/$T$2,0))</f>
        <v>Bottom 20%</v>
      </c>
      <c r="V3506">
        <v>0</v>
      </c>
    </row>
    <row r="3507" spans="1:22" x14ac:dyDescent="0.25">
      <c r="A3507" s="26">
        <v>7179</v>
      </c>
      <c r="B3507" s="96" t="s">
        <v>5579</v>
      </c>
      <c r="C3507">
        <v>12501112</v>
      </c>
      <c r="D3507" t="s">
        <v>3271</v>
      </c>
      <c r="E3507">
        <v>353.27688562994098</v>
      </c>
      <c r="F3507">
        <f t="shared" si="402"/>
        <v>0.21956301157858357</v>
      </c>
      <c r="G3507" s="27">
        <v>11</v>
      </c>
      <c r="H3507">
        <f t="shared" si="403"/>
        <v>1.0277731877095646E-4</v>
      </c>
      <c r="I3507">
        <f t="shared" si="404"/>
        <v>2.2566097631323287E-5</v>
      </c>
      <c r="J3507" s="99">
        <v>2.0514634210293899E-6</v>
      </c>
      <c r="K3507" s="98">
        <v>3506</v>
      </c>
      <c r="L3507">
        <f t="shared" si="405"/>
        <v>26201.032891693252</v>
      </c>
      <c r="M3507">
        <f t="shared" si="406"/>
        <v>6.610507951236186E-3</v>
      </c>
      <c r="N3507" t="e">
        <f t="shared" si="407"/>
        <v>#N/A</v>
      </c>
      <c r="O3507" t="str">
        <f t="shared" si="408"/>
        <v>NA</v>
      </c>
      <c r="P3507" t="e">
        <v>#N/A</v>
      </c>
      <c r="Q3507" t="e">
        <v>#N/A</v>
      </c>
      <c r="R3507" t="str" cm="1">
        <f t="array" ref="R3507">INDEX($U$2:$U$6,ROUNDUP(K3507/$T$2,0))</f>
        <v>Bottom 20%</v>
      </c>
      <c r="V3507">
        <v>0</v>
      </c>
    </row>
    <row r="3508" spans="1:22" x14ac:dyDescent="0.25">
      <c r="A3508" s="26">
        <v>5036</v>
      </c>
      <c r="B3508" s="96" t="s">
        <v>5580</v>
      </c>
      <c r="C3508">
        <v>13921104</v>
      </c>
      <c r="D3508" t="s">
        <v>2949</v>
      </c>
      <c r="E3508">
        <v>466.264071484883</v>
      </c>
      <c r="F3508">
        <f t="shared" si="402"/>
        <v>0.28978500403038099</v>
      </c>
      <c r="G3508" s="27">
        <v>63</v>
      </c>
      <c r="H3508">
        <f t="shared" si="403"/>
        <v>4.4278599925778547E-4</v>
      </c>
      <c r="I3508">
        <f t="shared" si="404"/>
        <v>1.2831274257951364E-4</v>
      </c>
      <c r="J3508" s="99">
        <v>2.0367101996748199E-6</v>
      </c>
      <c r="K3508" s="98">
        <v>3507</v>
      </c>
      <c r="L3508">
        <f t="shared" si="405"/>
        <v>26201.322676697284</v>
      </c>
      <c r="M3508">
        <f t="shared" si="406"/>
        <v>6.4821952086566723E-3</v>
      </c>
      <c r="N3508" t="e">
        <f t="shared" si="407"/>
        <v>#N/A</v>
      </c>
      <c r="O3508" t="str">
        <f t="shared" si="408"/>
        <v>NA</v>
      </c>
      <c r="P3508" t="e">
        <v>#N/A</v>
      </c>
      <c r="Q3508" t="e">
        <v>#N/A</v>
      </c>
      <c r="R3508" t="str" cm="1">
        <f t="array" ref="R3508">INDEX($U$2:$U$6,ROUNDUP(K3508/$T$2,0))</f>
        <v>Bottom 20%</v>
      </c>
      <c r="V3508">
        <v>0</v>
      </c>
    </row>
    <row r="3509" spans="1:22" x14ac:dyDescent="0.25">
      <c r="A3509" s="26">
        <v>6325</v>
      </c>
      <c r="B3509" s="96" t="s">
        <v>5581</v>
      </c>
      <c r="C3509">
        <v>82021108</v>
      </c>
      <c r="D3509" t="s">
        <v>3124</v>
      </c>
      <c r="E3509">
        <v>0</v>
      </c>
      <c r="F3509">
        <f t="shared" si="402"/>
        <v>0</v>
      </c>
      <c r="G3509" s="27">
        <v>15</v>
      </c>
      <c r="H3509" t="e">
        <f t="shared" si="403"/>
        <v>#DIV/0!</v>
      </c>
      <c r="I3509">
        <f t="shared" si="404"/>
        <v>3.0500769800937902E-5</v>
      </c>
      <c r="J3509" s="99">
        <v>2.03338465339586E-6</v>
      </c>
      <c r="K3509" s="98">
        <v>3508</v>
      </c>
      <c r="L3509">
        <f t="shared" si="405"/>
        <v>26201.322676697284</v>
      </c>
      <c r="M3509">
        <f t="shared" si="406"/>
        <v>6.4516944388557347E-3</v>
      </c>
      <c r="N3509" t="e">
        <f t="shared" si="407"/>
        <v>#N/A</v>
      </c>
      <c r="O3509" t="str">
        <f t="shared" si="408"/>
        <v>NA</v>
      </c>
      <c r="P3509" t="e">
        <v>#N/A</v>
      </c>
      <c r="Q3509" t="e">
        <v>#N/A</v>
      </c>
      <c r="R3509" t="str" cm="1">
        <f t="array" ref="R3509">INDEX($U$2:$U$6,ROUNDUP(K3509/$T$2,0))</f>
        <v>Bottom 20%</v>
      </c>
      <c r="V3509">
        <v>0</v>
      </c>
    </row>
    <row r="3510" spans="1:22" x14ac:dyDescent="0.25">
      <c r="A3510" s="26">
        <v>6874</v>
      </c>
      <c r="B3510" s="96" t="s">
        <v>5582</v>
      </c>
      <c r="C3510">
        <v>82021102</v>
      </c>
      <c r="D3510" t="s">
        <v>3297</v>
      </c>
      <c r="E3510">
        <v>0</v>
      </c>
      <c r="F3510">
        <f t="shared" si="402"/>
        <v>0</v>
      </c>
      <c r="G3510" s="27">
        <v>70</v>
      </c>
      <c r="H3510" t="e">
        <f t="shared" si="403"/>
        <v>#DIV/0!</v>
      </c>
      <c r="I3510">
        <f t="shared" si="404"/>
        <v>1.4107887899832228E-4</v>
      </c>
      <c r="J3510" s="99">
        <v>2.0154125571188899E-6</v>
      </c>
      <c r="K3510" s="98">
        <v>3509</v>
      </c>
      <c r="L3510">
        <f t="shared" si="405"/>
        <v>26201.322676697284</v>
      </c>
      <c r="M3510">
        <f t="shared" si="406"/>
        <v>6.3106155598574125E-3</v>
      </c>
      <c r="N3510" t="e">
        <f t="shared" si="407"/>
        <v>#N/A</v>
      </c>
      <c r="O3510" t="str">
        <f t="shared" si="408"/>
        <v>NA</v>
      </c>
      <c r="P3510" t="e">
        <v>#N/A</v>
      </c>
      <c r="Q3510" t="e">
        <v>#N/A</v>
      </c>
      <c r="R3510" t="str" cm="1">
        <f t="array" ref="R3510">INDEX($U$2:$U$6,ROUNDUP(K3510/$T$2,0))</f>
        <v>Bottom 20%</v>
      </c>
      <c r="V3510">
        <v>0</v>
      </c>
    </row>
    <row r="3511" spans="1:22" x14ac:dyDescent="0.25">
      <c r="A3511" s="26">
        <v>1424</v>
      </c>
      <c r="B3511" s="96" t="s">
        <v>5583</v>
      </c>
      <c r="C3511">
        <v>22811103</v>
      </c>
      <c r="D3511" t="s">
        <v>2338</v>
      </c>
      <c r="E3511">
        <v>109.529614137149</v>
      </c>
      <c r="F3511">
        <f t="shared" si="402"/>
        <v>6.80730976613729E-2</v>
      </c>
      <c r="G3511" s="27">
        <v>62</v>
      </c>
      <c r="H3511">
        <f t="shared" si="403"/>
        <v>1.825753974399627E-3</v>
      </c>
      <c r="I3511">
        <f t="shared" si="404"/>
        <v>1.2428472860494553E-4</v>
      </c>
      <c r="J3511" s="99">
        <v>2.0045923968539602E-6</v>
      </c>
      <c r="K3511" s="98">
        <v>3510</v>
      </c>
      <c r="L3511">
        <f t="shared" si="405"/>
        <v>26201.390749794944</v>
      </c>
      <c r="M3511">
        <f t="shared" si="406"/>
        <v>6.1863308312524673E-3</v>
      </c>
      <c r="N3511" t="e">
        <f t="shared" si="407"/>
        <v>#N/A</v>
      </c>
      <c r="O3511" t="str">
        <f t="shared" si="408"/>
        <v>NA</v>
      </c>
      <c r="P3511" t="e">
        <v>#N/A</v>
      </c>
      <c r="Q3511" t="e">
        <v>#N/A</v>
      </c>
      <c r="R3511" t="str" cm="1">
        <f t="array" ref="R3511">INDEX($U$2:$U$6,ROUNDUP(K3511/$T$2,0))</f>
        <v>Bottom 20%</v>
      </c>
      <c r="V3511">
        <v>0</v>
      </c>
    </row>
    <row r="3512" spans="1:22" x14ac:dyDescent="0.25">
      <c r="A3512" s="26">
        <v>10000</v>
      </c>
      <c r="B3512" s="96" t="s">
        <v>5584</v>
      </c>
      <c r="C3512">
        <v>42031125</v>
      </c>
      <c r="D3512" t="s">
        <v>980</v>
      </c>
      <c r="E3512">
        <v>210.488708995857</v>
      </c>
      <c r="F3512">
        <f t="shared" si="402"/>
        <v>0.13081958296821442</v>
      </c>
      <c r="G3512" s="27">
        <v>4</v>
      </c>
      <c r="H3512">
        <f t="shared" si="403"/>
        <v>6.1233421466476778E-5</v>
      </c>
      <c r="I3512">
        <f t="shared" si="404"/>
        <v>8.0105306599614003E-6</v>
      </c>
      <c r="J3512" s="99">
        <v>2.0026326649903501E-6</v>
      </c>
      <c r="K3512" s="98">
        <v>3511</v>
      </c>
      <c r="L3512">
        <f t="shared" si="405"/>
        <v>26201.521569377914</v>
      </c>
      <c r="M3512">
        <f t="shared" si="406"/>
        <v>6.1783203005925059E-3</v>
      </c>
      <c r="N3512" t="e">
        <f t="shared" si="407"/>
        <v>#N/A</v>
      </c>
      <c r="O3512" t="str">
        <f t="shared" si="408"/>
        <v>NA</v>
      </c>
      <c r="P3512" t="e">
        <v>#N/A</v>
      </c>
      <c r="Q3512" t="e">
        <v>#N/A</v>
      </c>
      <c r="R3512" t="str" cm="1">
        <f t="array" ref="R3512">INDEX($U$2:$U$6,ROUNDUP(K3512/$T$2,0))</f>
        <v>Bottom 20%</v>
      </c>
      <c r="V3512">
        <v>0</v>
      </c>
    </row>
    <row r="3513" spans="1:22" x14ac:dyDescent="0.25">
      <c r="A3513" s="26">
        <v>254</v>
      </c>
      <c r="B3513" s="96" t="s">
        <v>5585</v>
      </c>
      <c r="C3513">
        <v>83431116</v>
      </c>
      <c r="D3513" t="s">
        <v>3194</v>
      </c>
      <c r="E3513">
        <v>336.16475525966803</v>
      </c>
      <c r="F3513">
        <f t="shared" si="402"/>
        <v>0.20892775342428094</v>
      </c>
      <c r="G3513" s="27">
        <v>165</v>
      </c>
      <c r="H3513">
        <f t="shared" si="403"/>
        <v>1.5441614074185722E-3</v>
      </c>
      <c r="I3513">
        <f t="shared" si="404"/>
        <v>3.2261817377643806E-4</v>
      </c>
      <c r="J3513" s="99">
        <v>1.9552616592511399E-6</v>
      </c>
      <c r="K3513" s="98">
        <v>3512</v>
      </c>
      <c r="L3513">
        <f t="shared" si="405"/>
        <v>26201.730497131339</v>
      </c>
      <c r="M3513">
        <f t="shared" si="406"/>
        <v>5.855702126816068E-3</v>
      </c>
      <c r="N3513" t="e">
        <f t="shared" si="407"/>
        <v>#N/A</v>
      </c>
      <c r="O3513" t="str">
        <f t="shared" si="408"/>
        <v>NA</v>
      </c>
      <c r="P3513" t="e">
        <v>#N/A</v>
      </c>
      <c r="Q3513" t="e">
        <v>#N/A</v>
      </c>
      <c r="R3513" t="str" cm="1">
        <f t="array" ref="R3513">INDEX($U$2:$U$6,ROUNDUP(K3513/$T$2,0))</f>
        <v>Bottom 20%</v>
      </c>
      <c r="V3513">
        <v>0</v>
      </c>
    </row>
    <row r="3514" spans="1:22" x14ac:dyDescent="0.25">
      <c r="A3514" s="26">
        <v>1238</v>
      </c>
      <c r="B3514" s="96" t="s">
        <v>5586</v>
      </c>
      <c r="C3514">
        <v>43201102</v>
      </c>
      <c r="D3514" t="s">
        <v>796</v>
      </c>
      <c r="E3514">
        <v>432.07093182656502</v>
      </c>
      <c r="F3514">
        <f t="shared" si="402"/>
        <v>0.26853382960010258</v>
      </c>
      <c r="G3514" s="27">
        <v>10</v>
      </c>
      <c r="H3514">
        <f t="shared" si="403"/>
        <v>7.2467400851177781E-5</v>
      </c>
      <c r="I3514">
        <f t="shared" si="404"/>
        <v>1.9459948671732504E-5</v>
      </c>
      <c r="J3514" s="99">
        <v>1.9459948671732502E-6</v>
      </c>
      <c r="K3514" s="98">
        <v>3513</v>
      </c>
      <c r="L3514">
        <f t="shared" si="405"/>
        <v>26201.999030960938</v>
      </c>
      <c r="M3514">
        <f t="shared" si="406"/>
        <v>5.8362421781443354E-3</v>
      </c>
      <c r="N3514" t="e">
        <f t="shared" si="407"/>
        <v>#N/A</v>
      </c>
      <c r="O3514" t="str">
        <f t="shared" si="408"/>
        <v>NA</v>
      </c>
      <c r="P3514" t="e">
        <v>#N/A</v>
      </c>
      <c r="Q3514" t="e">
        <v>#N/A</v>
      </c>
      <c r="R3514" t="str" cm="1">
        <f t="array" ref="R3514">INDEX($U$2:$U$6,ROUNDUP(K3514/$T$2,0))</f>
        <v>Bottom 20%</v>
      </c>
      <c r="V3514">
        <v>0</v>
      </c>
    </row>
    <row r="3515" spans="1:22" x14ac:dyDescent="0.25">
      <c r="A3515" s="26">
        <v>10590</v>
      </c>
      <c r="B3515" s="96" t="s">
        <v>5587</v>
      </c>
      <c r="C3515">
        <v>103181102</v>
      </c>
      <c r="D3515" t="s">
        <v>3647</v>
      </c>
      <c r="E3515">
        <v>428.86959234612402</v>
      </c>
      <c r="F3515">
        <f t="shared" si="402"/>
        <v>0.26654418418031323</v>
      </c>
      <c r="G3515" s="27">
        <v>7</v>
      </c>
      <c r="H3515">
        <f t="shared" si="403"/>
        <v>5.0790066445151999E-5</v>
      </c>
      <c r="I3515">
        <f t="shared" si="404"/>
        <v>1.353779682508694E-5</v>
      </c>
      <c r="J3515" s="99">
        <v>1.9339709750124199E-6</v>
      </c>
      <c r="K3515" s="98">
        <v>3514</v>
      </c>
      <c r="L3515">
        <f t="shared" si="405"/>
        <v>26202.26557514512</v>
      </c>
      <c r="M3515">
        <f t="shared" si="406"/>
        <v>5.8227043813192485E-3</v>
      </c>
      <c r="N3515" t="e">
        <f t="shared" si="407"/>
        <v>#N/A</v>
      </c>
      <c r="O3515" t="str">
        <f t="shared" si="408"/>
        <v>NA</v>
      </c>
      <c r="P3515" t="e">
        <v>#N/A</v>
      </c>
      <c r="Q3515" t="e">
        <v>#N/A</v>
      </c>
      <c r="R3515" t="str" cm="1">
        <f t="array" ref="R3515">INDEX($U$2:$U$6,ROUNDUP(K3515/$T$2,0))</f>
        <v>Bottom 20%</v>
      </c>
      <c r="V3515">
        <v>0</v>
      </c>
    </row>
    <row r="3516" spans="1:22" x14ac:dyDescent="0.25">
      <c r="A3516" s="26">
        <v>6891</v>
      </c>
      <c r="B3516" s="96" t="s">
        <v>5588</v>
      </c>
      <c r="C3516">
        <v>42031124</v>
      </c>
      <c r="D3516" t="s">
        <v>562</v>
      </c>
      <c r="E3516">
        <v>198.779844536751</v>
      </c>
      <c r="F3516">
        <f t="shared" si="402"/>
        <v>0.12354247640568738</v>
      </c>
      <c r="G3516" s="27">
        <v>8</v>
      </c>
      <c r="H3516">
        <f t="shared" si="403"/>
        <v>1.2336594656579421E-4</v>
      </c>
      <c r="I3516">
        <f t="shared" si="404"/>
        <v>1.5240934542869921E-5</v>
      </c>
      <c r="J3516" s="99">
        <v>1.9051168178587401E-6</v>
      </c>
      <c r="K3516" s="98">
        <v>3515</v>
      </c>
      <c r="L3516">
        <f t="shared" si="405"/>
        <v>26202.389117621526</v>
      </c>
      <c r="M3516">
        <f t="shared" si="406"/>
        <v>5.8074634467763786E-3</v>
      </c>
      <c r="N3516" t="e">
        <f t="shared" si="407"/>
        <v>#N/A</v>
      </c>
      <c r="O3516" t="str">
        <f t="shared" si="408"/>
        <v>NA</v>
      </c>
      <c r="P3516" t="e">
        <v>#N/A</v>
      </c>
      <c r="Q3516" t="e">
        <v>#N/A</v>
      </c>
      <c r="R3516" t="str" cm="1">
        <f t="array" ref="R3516">INDEX($U$2:$U$6,ROUNDUP(K3516/$T$2,0))</f>
        <v>Bottom 20%</v>
      </c>
      <c r="V3516">
        <v>0</v>
      </c>
    </row>
    <row r="3517" spans="1:22" x14ac:dyDescent="0.25">
      <c r="A3517" s="26">
        <v>9434</v>
      </c>
      <c r="B3517" s="96" t="s">
        <v>5589</v>
      </c>
      <c r="C3517">
        <v>12061105</v>
      </c>
      <c r="D3517" t="s">
        <v>3370</v>
      </c>
      <c r="E3517">
        <v>213.772431455358</v>
      </c>
      <c r="F3517">
        <f t="shared" si="402"/>
        <v>0.13286042974229834</v>
      </c>
      <c r="G3517" s="27">
        <v>2</v>
      </c>
      <c r="H3517">
        <f t="shared" si="403"/>
        <v>2.8442076542565234E-5</v>
      </c>
      <c r="I3517">
        <f t="shared" si="404"/>
        <v>3.77882651220856E-6</v>
      </c>
      <c r="J3517" s="99">
        <v>1.88941325610428E-6</v>
      </c>
      <c r="K3517" s="98">
        <v>3516</v>
      </c>
      <c r="L3517">
        <f t="shared" si="405"/>
        <v>26202.521978051267</v>
      </c>
      <c r="M3517">
        <f t="shared" si="406"/>
        <v>5.8036846202641698E-3</v>
      </c>
      <c r="N3517" t="e">
        <f t="shared" si="407"/>
        <v>#N/A</v>
      </c>
      <c r="O3517" t="str">
        <f t="shared" si="408"/>
        <v>NA</v>
      </c>
      <c r="P3517" t="e">
        <v>#N/A</v>
      </c>
      <c r="Q3517" t="e">
        <v>#N/A</v>
      </c>
      <c r="R3517" t="str" cm="1">
        <f t="array" ref="R3517">INDEX($U$2:$U$6,ROUNDUP(K3517/$T$2,0))</f>
        <v>Bottom 20%</v>
      </c>
      <c r="V3517">
        <v>0</v>
      </c>
    </row>
    <row r="3518" spans="1:22" x14ac:dyDescent="0.25">
      <c r="A3518" s="26">
        <v>6092</v>
      </c>
      <c r="B3518" s="96" t="s">
        <v>3312</v>
      </c>
      <c r="C3518">
        <v>182852204</v>
      </c>
      <c r="D3518" t="s">
        <v>3311</v>
      </c>
      <c r="E3518">
        <v>2319.70966787614</v>
      </c>
      <c r="F3518">
        <f t="shared" si="402"/>
        <v>1.4417089296930641</v>
      </c>
      <c r="G3518" s="27">
        <v>32</v>
      </c>
      <c r="H3518">
        <f t="shared" si="403"/>
        <v>4.1916568788283071E-5</v>
      </c>
      <c r="I3518">
        <f t="shared" si="404"/>
        <v>6.0431491524161282E-5</v>
      </c>
      <c r="J3518" s="99">
        <v>1.8884841101300401E-6</v>
      </c>
      <c r="K3518" s="98">
        <v>3517</v>
      </c>
      <c r="L3518">
        <f t="shared" si="405"/>
        <v>26203.963686980962</v>
      </c>
      <c r="M3518">
        <f t="shared" si="406"/>
        <v>5.7432531287400085E-3</v>
      </c>
      <c r="N3518" t="e">
        <f t="shared" si="407"/>
        <v>#N/A</v>
      </c>
      <c r="O3518" t="str">
        <f t="shared" si="408"/>
        <v>NA</v>
      </c>
      <c r="P3518" t="e">
        <v>#N/A</v>
      </c>
      <c r="Q3518" t="e">
        <v>#N/A</v>
      </c>
      <c r="R3518" t="str" cm="1">
        <f t="array" ref="R3518">INDEX($U$2:$U$6,ROUNDUP(K3518/$T$2,0))</f>
        <v>Bottom 20%</v>
      </c>
      <c r="V3518">
        <v>0</v>
      </c>
    </row>
    <row r="3519" spans="1:22" x14ac:dyDescent="0.25">
      <c r="A3519" s="26">
        <v>9394</v>
      </c>
      <c r="B3519" s="96" t="s">
        <v>5590</v>
      </c>
      <c r="C3519">
        <v>42031124</v>
      </c>
      <c r="D3519" t="s">
        <v>562</v>
      </c>
      <c r="E3519">
        <v>312.73354542463397</v>
      </c>
      <c r="F3519">
        <f t="shared" si="402"/>
        <v>0.19436516185496208</v>
      </c>
      <c r="G3519" s="27">
        <v>5</v>
      </c>
      <c r="H3519">
        <f t="shared" si="403"/>
        <v>4.8280933823686806E-5</v>
      </c>
      <c r="I3519">
        <f t="shared" si="404"/>
        <v>9.3841315171495999E-6</v>
      </c>
      <c r="J3519" s="99">
        <v>1.87682630342992E-6</v>
      </c>
      <c r="K3519" s="98">
        <v>3518</v>
      </c>
      <c r="L3519">
        <f t="shared" si="405"/>
        <v>26204.158052142819</v>
      </c>
      <c r="M3519">
        <f t="shared" si="406"/>
        <v>5.7338689972228586E-3</v>
      </c>
      <c r="N3519" t="e">
        <f t="shared" si="407"/>
        <v>#N/A</v>
      </c>
      <c r="O3519" t="str">
        <f t="shared" si="408"/>
        <v>NA</v>
      </c>
      <c r="P3519" t="e">
        <v>#N/A</v>
      </c>
      <c r="Q3519" t="e">
        <v>#N/A</v>
      </c>
      <c r="R3519" t="str" cm="1">
        <f t="array" ref="R3519">INDEX($U$2:$U$6,ROUNDUP(K3519/$T$2,0))</f>
        <v>Bottom 20%</v>
      </c>
      <c r="V3519">
        <v>0</v>
      </c>
    </row>
    <row r="3520" spans="1:22" x14ac:dyDescent="0.25">
      <c r="A3520" s="26">
        <v>8014</v>
      </c>
      <c r="B3520" s="96" t="s">
        <v>5591</v>
      </c>
      <c r="C3520">
        <v>13350401</v>
      </c>
      <c r="D3520" t="s">
        <v>3254</v>
      </c>
      <c r="E3520">
        <v>2642.7418685724201</v>
      </c>
      <c r="F3520">
        <f t="shared" si="402"/>
        <v>1.6424747474036172</v>
      </c>
      <c r="G3520" s="27">
        <v>21</v>
      </c>
      <c r="H3520">
        <f t="shared" si="403"/>
        <v>2.3883049156205729E-5</v>
      </c>
      <c r="I3520">
        <f t="shared" si="404"/>
        <v>3.9227305130067178E-5</v>
      </c>
      <c r="J3520" s="99">
        <v>1.86796691095558E-6</v>
      </c>
      <c r="K3520" s="98">
        <v>3519</v>
      </c>
      <c r="L3520">
        <f t="shared" si="405"/>
        <v>26205.800526890223</v>
      </c>
      <c r="M3520">
        <f t="shared" si="406"/>
        <v>5.6946416920927913E-3</v>
      </c>
      <c r="N3520" t="e">
        <f t="shared" si="407"/>
        <v>#N/A</v>
      </c>
      <c r="O3520" t="str">
        <f t="shared" si="408"/>
        <v>NA</v>
      </c>
      <c r="P3520" t="e">
        <v>#N/A</v>
      </c>
      <c r="Q3520" t="e">
        <v>#N/A</v>
      </c>
      <c r="R3520" t="str" cm="1">
        <f t="array" ref="R3520">INDEX($U$2:$U$6,ROUNDUP(K3520/$T$2,0))</f>
        <v>Bottom 20%</v>
      </c>
      <c r="V3520">
        <v>0</v>
      </c>
    </row>
    <row r="3521" spans="1:22" x14ac:dyDescent="0.25">
      <c r="A3521" s="26">
        <v>4883</v>
      </c>
      <c r="B3521" s="96" t="s">
        <v>5592</v>
      </c>
      <c r="C3521">
        <v>24120401</v>
      </c>
      <c r="D3521" t="s">
        <v>3554</v>
      </c>
      <c r="E3521">
        <v>581.41137400596597</v>
      </c>
      <c r="F3521">
        <f t="shared" si="402"/>
        <v>0.36134951771657303</v>
      </c>
      <c r="G3521" s="27">
        <v>11</v>
      </c>
      <c r="H3521">
        <f t="shared" si="403"/>
        <v>5.6782704985963148E-5</v>
      </c>
      <c r="I3521">
        <f t="shared" si="404"/>
        <v>2.051840306132023E-5</v>
      </c>
      <c r="J3521" s="99">
        <v>1.86530936921093E-6</v>
      </c>
      <c r="K3521" s="98">
        <v>3520</v>
      </c>
      <c r="L3521">
        <f t="shared" si="405"/>
        <v>26206.161876407939</v>
      </c>
      <c r="M3521">
        <f t="shared" si="406"/>
        <v>5.6741232890314712E-3</v>
      </c>
      <c r="N3521" t="e">
        <f t="shared" si="407"/>
        <v>#N/A</v>
      </c>
      <c r="O3521" t="str">
        <f t="shared" si="408"/>
        <v>NA</v>
      </c>
      <c r="P3521" t="e">
        <v>#N/A</v>
      </c>
      <c r="Q3521" t="e">
        <v>#N/A</v>
      </c>
      <c r="R3521" t="str" cm="1">
        <f t="array" ref="R3521">INDEX($U$2:$U$6,ROUNDUP(K3521/$T$2,0))</f>
        <v>Bottom 20%</v>
      </c>
      <c r="V3521">
        <v>0</v>
      </c>
    </row>
    <row r="3522" spans="1:22" x14ac:dyDescent="0.25">
      <c r="A3522" s="26">
        <v>8033</v>
      </c>
      <c r="B3522" s="96" t="s">
        <v>2909</v>
      </c>
      <c r="C3522">
        <v>13801105</v>
      </c>
      <c r="D3522" t="s">
        <v>2702</v>
      </c>
      <c r="E3522">
        <v>0</v>
      </c>
      <c r="F3522">
        <f t="shared" si="402"/>
        <v>0</v>
      </c>
      <c r="G3522" s="27">
        <v>29</v>
      </c>
      <c r="H3522" t="e">
        <f t="shared" si="403"/>
        <v>#DIV/0!</v>
      </c>
      <c r="I3522">
        <f t="shared" si="404"/>
        <v>5.3819316908720492E-5</v>
      </c>
      <c r="J3522" s="99">
        <v>1.85583851409381E-6</v>
      </c>
      <c r="K3522" s="98">
        <v>3521</v>
      </c>
      <c r="L3522">
        <f t="shared" si="405"/>
        <v>26206.161876407939</v>
      </c>
      <c r="M3522">
        <f t="shared" si="406"/>
        <v>5.6203039721227505E-3</v>
      </c>
      <c r="N3522" t="e">
        <f t="shared" si="407"/>
        <v>#N/A</v>
      </c>
      <c r="O3522" t="str">
        <f t="shared" si="408"/>
        <v>NA</v>
      </c>
      <c r="P3522" t="e">
        <v>#N/A</v>
      </c>
      <c r="Q3522" t="e">
        <v>#N/A</v>
      </c>
      <c r="R3522" t="str" cm="1">
        <f t="array" ref="R3522">INDEX($U$2:$U$6,ROUNDUP(K3522/$T$2,0))</f>
        <v>Bottom 20%</v>
      </c>
      <c r="V3522">
        <v>0</v>
      </c>
    </row>
    <row r="3523" spans="1:22" x14ac:dyDescent="0.25">
      <c r="A3523" s="26">
        <v>4423</v>
      </c>
      <c r="B3523" s="96" t="s">
        <v>3448</v>
      </c>
      <c r="C3523">
        <v>42011105</v>
      </c>
      <c r="D3523" t="s">
        <v>3293</v>
      </c>
      <c r="E3523">
        <v>1314.75513664447</v>
      </c>
      <c r="F3523">
        <f t="shared" ref="F3523:F3586" si="409">E3523/1609</f>
        <v>0.81712562874112493</v>
      </c>
      <c r="G3523" s="27">
        <v>97</v>
      </c>
      <c r="H3523">
        <f t="shared" ref="H3523:H3586" si="410">I3523/F3523</f>
        <v>2.2023439192131886E-4</v>
      </c>
      <c r="I3523">
        <f t="shared" ref="I3523:I3586" si="411">IFERROR(J3523*G3523,0)</f>
        <v>1.7995916596912699E-4</v>
      </c>
      <c r="J3523" s="99">
        <v>1.8552491337023401E-6</v>
      </c>
      <c r="K3523" s="98">
        <v>3522</v>
      </c>
      <c r="L3523">
        <f t="shared" ref="L3523:L3586" si="412">L3522+F3523</f>
        <v>26206.979002036682</v>
      </c>
      <c r="M3523">
        <f t="shared" ref="M3523:M3586" si="413">M3522-I3523</f>
        <v>5.4403448061536236E-3</v>
      </c>
      <c r="N3523" t="e">
        <f t="shared" ref="N3523:N3586" si="414">IF(B3523=O3523,M3523,NA())</f>
        <v>#N/A</v>
      </c>
      <c r="O3523" t="str">
        <f t="shared" ref="O3523:O3586" si="415">IFERROR(VLOOKUP(B3523,$AE$2:$AE$420,1,FALSE),"NA")</f>
        <v>NA</v>
      </c>
      <c r="P3523" t="e">
        <v>#N/A</v>
      </c>
      <c r="Q3523" t="e">
        <v>#N/A</v>
      </c>
      <c r="R3523" t="str" cm="1">
        <f t="array" ref="R3523">INDEX($U$2:$U$6,ROUNDUP(K3523/$T$2,0))</f>
        <v>Bottom 20%</v>
      </c>
      <c r="V3523">
        <v>0</v>
      </c>
    </row>
    <row r="3524" spans="1:22" x14ac:dyDescent="0.25">
      <c r="A3524" s="26">
        <v>3011</v>
      </c>
      <c r="B3524" s="96" t="s">
        <v>3269</v>
      </c>
      <c r="C3524">
        <v>183071101</v>
      </c>
      <c r="D3524" t="s">
        <v>1708</v>
      </c>
      <c r="E3524">
        <v>5033.3372512154601</v>
      </c>
      <c r="F3524">
        <f t="shared" si="409"/>
        <v>3.1282394351867371</v>
      </c>
      <c r="G3524" s="27">
        <v>51</v>
      </c>
      <c r="H3524">
        <f t="shared" si="410"/>
        <v>3.0223960262259457E-5</v>
      </c>
      <c r="I3524">
        <f t="shared" si="411"/>
        <v>9.4547784379916909E-5</v>
      </c>
      <c r="J3524" s="99">
        <v>1.85387812509641E-6</v>
      </c>
      <c r="K3524" s="98">
        <v>3523</v>
      </c>
      <c r="L3524">
        <f t="shared" si="412"/>
        <v>26210.107241471869</v>
      </c>
      <c r="M3524">
        <f t="shared" si="413"/>
        <v>5.3457970217737063E-3</v>
      </c>
      <c r="N3524" t="e">
        <f t="shared" si="414"/>
        <v>#N/A</v>
      </c>
      <c r="O3524" t="str">
        <f t="shared" si="415"/>
        <v>NA</v>
      </c>
      <c r="P3524" t="e">
        <v>#N/A</v>
      </c>
      <c r="Q3524" t="e">
        <v>#N/A</v>
      </c>
      <c r="R3524" t="str" cm="1">
        <f t="array" ref="R3524">INDEX($U$2:$U$6,ROUNDUP(K3524/$T$2,0))</f>
        <v>Bottom 20%</v>
      </c>
      <c r="V3524">
        <v>0</v>
      </c>
    </row>
    <row r="3525" spans="1:22" x14ac:dyDescent="0.25">
      <c r="A3525" s="26">
        <v>2767</v>
      </c>
      <c r="B3525" s="96" t="s">
        <v>3567</v>
      </c>
      <c r="C3525">
        <v>12501112</v>
      </c>
      <c r="D3525" t="s">
        <v>3271</v>
      </c>
      <c r="E3525">
        <v>675.07123573994397</v>
      </c>
      <c r="F3525">
        <f t="shared" si="409"/>
        <v>0.41955950014912613</v>
      </c>
      <c r="G3525" s="27">
        <v>25</v>
      </c>
      <c r="H3525">
        <f t="shared" si="410"/>
        <v>1.1030985970966255E-4</v>
      </c>
      <c r="I3525">
        <f t="shared" si="411"/>
        <v>4.6281549601306251E-5</v>
      </c>
      <c r="J3525" s="99">
        <v>1.85126198405225E-6</v>
      </c>
      <c r="K3525" s="98">
        <v>3524</v>
      </c>
      <c r="L3525">
        <f t="shared" si="412"/>
        <v>26210.526800972017</v>
      </c>
      <c r="M3525">
        <f t="shared" si="413"/>
        <v>5.2995154721724004E-3</v>
      </c>
      <c r="N3525" t="e">
        <f t="shared" si="414"/>
        <v>#N/A</v>
      </c>
      <c r="O3525" t="str">
        <f t="shared" si="415"/>
        <v>NA</v>
      </c>
      <c r="P3525" t="e">
        <v>#N/A</v>
      </c>
      <c r="Q3525" t="e">
        <v>#N/A</v>
      </c>
      <c r="R3525" t="str" cm="1">
        <f t="array" ref="R3525">INDEX($U$2:$U$6,ROUNDUP(K3525/$T$2,0))</f>
        <v>Bottom 20%</v>
      </c>
      <c r="V3525">
        <v>0</v>
      </c>
    </row>
    <row r="3526" spans="1:22" x14ac:dyDescent="0.25">
      <c r="A3526" s="26">
        <v>7505</v>
      </c>
      <c r="B3526" s="96" t="s">
        <v>3611</v>
      </c>
      <c r="C3526">
        <v>13681112</v>
      </c>
      <c r="D3526" t="s">
        <v>3262</v>
      </c>
      <c r="E3526">
        <v>1619.5832852457399</v>
      </c>
      <c r="F3526">
        <f t="shared" si="409"/>
        <v>1.0065775545343318</v>
      </c>
      <c r="G3526" s="27">
        <v>16</v>
      </c>
      <c r="H3526">
        <f t="shared" si="410"/>
        <v>2.9211651566434916E-5</v>
      </c>
      <c r="I3526">
        <f t="shared" si="411"/>
        <v>2.9403792797651041E-5</v>
      </c>
      <c r="J3526" s="99">
        <v>1.8377370498531901E-6</v>
      </c>
      <c r="K3526" s="98">
        <v>3525</v>
      </c>
      <c r="L3526">
        <f t="shared" si="412"/>
        <v>26211.53337852655</v>
      </c>
      <c r="M3526">
        <f t="shared" si="413"/>
        <v>5.2701116793747492E-3</v>
      </c>
      <c r="N3526" t="e">
        <f t="shared" si="414"/>
        <v>#N/A</v>
      </c>
      <c r="O3526" t="str">
        <f t="shared" si="415"/>
        <v>NA</v>
      </c>
      <c r="P3526" t="e">
        <v>#N/A</v>
      </c>
      <c r="Q3526" t="e">
        <v>#N/A</v>
      </c>
      <c r="R3526" t="str" cm="1">
        <f t="array" ref="R3526">INDEX($U$2:$U$6,ROUNDUP(K3526/$T$2,0))</f>
        <v>Bottom 20%</v>
      </c>
      <c r="V3526">
        <v>0</v>
      </c>
    </row>
    <row r="3527" spans="1:22" x14ac:dyDescent="0.25">
      <c r="A3527" s="26">
        <v>349</v>
      </c>
      <c r="B3527" s="96" t="s">
        <v>5593</v>
      </c>
      <c r="C3527">
        <v>14101102</v>
      </c>
      <c r="D3527" t="s">
        <v>3102</v>
      </c>
      <c r="E3527">
        <v>431.11511610011001</v>
      </c>
      <c r="F3527">
        <f t="shared" si="409"/>
        <v>0.26793978626482912</v>
      </c>
      <c r="G3527" s="27">
        <v>75</v>
      </c>
      <c r="H3527">
        <f t="shared" si="410"/>
        <v>4.9922621975796971E-4</v>
      </c>
      <c r="I3527">
        <f t="shared" si="411"/>
        <v>1.33762566619749E-4</v>
      </c>
      <c r="J3527" s="99">
        <v>1.7835008882633201E-6</v>
      </c>
      <c r="K3527" s="98">
        <v>3526</v>
      </c>
      <c r="L3527">
        <f t="shared" si="412"/>
        <v>26211.801318312813</v>
      </c>
      <c r="M3527">
        <f t="shared" si="413"/>
        <v>5.1363491127549999E-3</v>
      </c>
      <c r="N3527" t="e">
        <f t="shared" si="414"/>
        <v>#N/A</v>
      </c>
      <c r="O3527" t="str">
        <f t="shared" si="415"/>
        <v>NA</v>
      </c>
      <c r="P3527" t="e">
        <v>#N/A</v>
      </c>
      <c r="Q3527" t="e">
        <v>#N/A</v>
      </c>
      <c r="R3527" t="str" cm="1">
        <f t="array" ref="R3527">INDEX($U$2:$U$6,ROUNDUP(K3527/$T$2,0))</f>
        <v>Bottom 20%</v>
      </c>
      <c r="V3527">
        <v>0</v>
      </c>
    </row>
    <row r="3528" spans="1:22" x14ac:dyDescent="0.25">
      <c r="A3528" s="26">
        <v>5900</v>
      </c>
      <c r="B3528" s="96" t="s">
        <v>5594</v>
      </c>
      <c r="C3528">
        <v>103181102</v>
      </c>
      <c r="D3528" t="s">
        <v>3647</v>
      </c>
      <c r="E3528">
        <v>40.296633360899598</v>
      </c>
      <c r="F3528">
        <f t="shared" si="409"/>
        <v>2.5044520423181851E-2</v>
      </c>
      <c r="G3528" s="27">
        <v>38</v>
      </c>
      <c r="H3528">
        <f t="shared" si="410"/>
        <v>2.6955836051134946E-3</v>
      </c>
      <c r="I3528">
        <f t="shared" si="411"/>
        <v>6.7509598650659081E-5</v>
      </c>
      <c r="J3528" s="99">
        <v>1.7765683855436601E-6</v>
      </c>
      <c r="K3528" s="98">
        <v>3527</v>
      </c>
      <c r="L3528">
        <f t="shared" si="412"/>
        <v>26211.826362833235</v>
      </c>
      <c r="M3528">
        <f t="shared" si="413"/>
        <v>5.068839514104341E-3</v>
      </c>
      <c r="N3528" t="e">
        <f t="shared" si="414"/>
        <v>#N/A</v>
      </c>
      <c r="O3528" t="str">
        <f t="shared" si="415"/>
        <v>NA</v>
      </c>
      <c r="P3528" t="e">
        <v>#N/A</v>
      </c>
      <c r="Q3528" t="e">
        <v>#N/A</v>
      </c>
      <c r="R3528" t="str" cm="1">
        <f t="array" ref="R3528">INDEX($U$2:$U$6,ROUNDUP(K3528/$T$2,0))</f>
        <v>Bottom 20%</v>
      </c>
      <c r="V3528">
        <v>0</v>
      </c>
    </row>
    <row r="3529" spans="1:22" x14ac:dyDescent="0.25">
      <c r="A3529" s="26">
        <v>6024</v>
      </c>
      <c r="B3529" s="96" t="s">
        <v>3580</v>
      </c>
      <c r="C3529">
        <v>24251102</v>
      </c>
      <c r="D3529" t="s">
        <v>3579</v>
      </c>
      <c r="E3529">
        <v>0</v>
      </c>
      <c r="F3529">
        <f t="shared" si="409"/>
        <v>0</v>
      </c>
      <c r="G3529" s="27">
        <v>38</v>
      </c>
      <c r="H3529" t="e">
        <f t="shared" si="410"/>
        <v>#DIV/0!</v>
      </c>
      <c r="I3529">
        <f t="shared" si="411"/>
        <v>6.7125367002178178E-5</v>
      </c>
      <c r="J3529" s="99">
        <v>1.7664570263731101E-6</v>
      </c>
      <c r="K3529" s="98">
        <v>3528</v>
      </c>
      <c r="L3529">
        <f t="shared" si="412"/>
        <v>26211.826362833235</v>
      </c>
      <c r="M3529">
        <f t="shared" si="413"/>
        <v>5.0017141471021629E-3</v>
      </c>
      <c r="N3529" t="e">
        <f t="shared" si="414"/>
        <v>#N/A</v>
      </c>
      <c r="O3529" t="str">
        <f t="shared" si="415"/>
        <v>NA</v>
      </c>
      <c r="P3529" t="e">
        <v>#N/A</v>
      </c>
      <c r="Q3529" t="e">
        <v>#N/A</v>
      </c>
      <c r="R3529" t="str" cm="1">
        <f t="array" ref="R3529">INDEX($U$2:$U$6,ROUNDUP(K3529/$T$2,0))</f>
        <v>Bottom 20%</v>
      </c>
      <c r="V3529">
        <v>0</v>
      </c>
    </row>
    <row r="3530" spans="1:22" x14ac:dyDescent="0.25">
      <c r="A3530" s="26">
        <v>4122</v>
      </c>
      <c r="B3530" s="96" t="s">
        <v>5595</v>
      </c>
      <c r="C3530">
        <v>103311102</v>
      </c>
      <c r="D3530" t="s">
        <v>2761</v>
      </c>
      <c r="E3530">
        <v>48.909115823144703</v>
      </c>
      <c r="F3530">
        <f t="shared" si="409"/>
        <v>3.0397213065969361E-2</v>
      </c>
      <c r="G3530" s="27">
        <v>12</v>
      </c>
      <c r="H3530">
        <f t="shared" si="410"/>
        <v>6.9428586671467301E-4</v>
      </c>
      <c r="I3530">
        <f t="shared" si="411"/>
        <v>2.1104355419217122E-5</v>
      </c>
      <c r="J3530" s="99">
        <v>1.75869628493476E-6</v>
      </c>
      <c r="K3530" s="98">
        <v>3529</v>
      </c>
      <c r="L3530">
        <f t="shared" si="412"/>
        <v>26211.856760046303</v>
      </c>
      <c r="M3530">
        <f t="shared" si="413"/>
        <v>4.9806097916829462E-3</v>
      </c>
      <c r="N3530" t="e">
        <f t="shared" si="414"/>
        <v>#N/A</v>
      </c>
      <c r="O3530" t="str">
        <f t="shared" si="415"/>
        <v>NA</v>
      </c>
      <c r="P3530" t="e">
        <v>#N/A</v>
      </c>
      <c r="Q3530" t="e">
        <v>#N/A</v>
      </c>
      <c r="R3530" t="str" cm="1">
        <f t="array" ref="R3530">INDEX($U$2:$U$6,ROUNDUP(K3530/$T$2,0))</f>
        <v>Bottom 20%</v>
      </c>
      <c r="V3530">
        <v>0</v>
      </c>
    </row>
    <row r="3531" spans="1:22" x14ac:dyDescent="0.25">
      <c r="A3531" s="26">
        <v>2110</v>
      </c>
      <c r="B3531" s="96" t="s">
        <v>5596</v>
      </c>
      <c r="C3531">
        <v>14091108</v>
      </c>
      <c r="D3531" t="s">
        <v>2358</v>
      </c>
      <c r="E3531">
        <v>0</v>
      </c>
      <c r="F3531">
        <f t="shared" si="409"/>
        <v>0</v>
      </c>
      <c r="G3531" s="27">
        <v>73</v>
      </c>
      <c r="H3531" t="e">
        <f t="shared" si="410"/>
        <v>#DIV/0!</v>
      </c>
      <c r="I3531">
        <f t="shared" si="411"/>
        <v>1.2758828229405663E-4</v>
      </c>
      <c r="J3531" s="99">
        <v>1.74778468895968E-6</v>
      </c>
      <c r="K3531" s="98">
        <v>3530</v>
      </c>
      <c r="L3531">
        <f t="shared" si="412"/>
        <v>26211.856760046303</v>
      </c>
      <c r="M3531">
        <f t="shared" si="413"/>
        <v>4.8530215093888895E-3</v>
      </c>
      <c r="N3531" t="e">
        <f t="shared" si="414"/>
        <v>#N/A</v>
      </c>
      <c r="O3531" t="str">
        <f t="shared" si="415"/>
        <v>NA</v>
      </c>
      <c r="P3531" t="e">
        <v>#N/A</v>
      </c>
      <c r="Q3531" t="e">
        <v>#N/A</v>
      </c>
      <c r="R3531" t="str" cm="1">
        <f t="array" ref="R3531">INDEX($U$2:$U$6,ROUNDUP(K3531/$T$2,0))</f>
        <v>Bottom 20%</v>
      </c>
      <c r="V3531">
        <v>0</v>
      </c>
    </row>
    <row r="3532" spans="1:22" x14ac:dyDescent="0.25">
      <c r="A3532" s="26">
        <v>2448</v>
      </c>
      <c r="B3532" s="96" t="s">
        <v>5597</v>
      </c>
      <c r="C3532">
        <v>182852202</v>
      </c>
      <c r="D3532" t="s">
        <v>3208</v>
      </c>
      <c r="E3532">
        <v>1359.40941106174</v>
      </c>
      <c r="F3532">
        <f t="shared" si="409"/>
        <v>0.84487844068473583</v>
      </c>
      <c r="G3532" s="27">
        <v>43</v>
      </c>
      <c r="H3532">
        <f t="shared" si="410"/>
        <v>8.8662713740645809E-5</v>
      </c>
      <c r="I3532">
        <f t="shared" si="411"/>
        <v>7.4909215332073933E-5</v>
      </c>
      <c r="J3532" s="99">
        <v>1.74207477516451E-6</v>
      </c>
      <c r="K3532" s="98">
        <v>3531</v>
      </c>
      <c r="L3532">
        <f t="shared" si="412"/>
        <v>26212.701638486989</v>
      </c>
      <c r="M3532">
        <f t="shared" si="413"/>
        <v>4.7781122940568155E-3</v>
      </c>
      <c r="N3532" t="e">
        <f t="shared" si="414"/>
        <v>#N/A</v>
      </c>
      <c r="O3532" t="str">
        <f t="shared" si="415"/>
        <v>NA</v>
      </c>
      <c r="P3532" t="e">
        <v>#N/A</v>
      </c>
      <c r="Q3532" t="e">
        <v>#N/A</v>
      </c>
      <c r="R3532" t="str" cm="1">
        <f t="array" ref="R3532">INDEX($U$2:$U$6,ROUNDUP(K3532/$T$2,0))</f>
        <v>Bottom 20%</v>
      </c>
      <c r="V3532">
        <v>0</v>
      </c>
    </row>
    <row r="3533" spans="1:22" x14ac:dyDescent="0.25">
      <c r="A3533" s="26">
        <v>8885</v>
      </c>
      <c r="B3533" s="96" t="s">
        <v>3610</v>
      </c>
      <c r="C3533">
        <v>12501110</v>
      </c>
      <c r="D3533" t="s">
        <v>3585</v>
      </c>
      <c r="E3533">
        <v>819.89638121580595</v>
      </c>
      <c r="F3533">
        <f t="shared" si="409"/>
        <v>0.50956891312355868</v>
      </c>
      <c r="G3533" s="27">
        <v>7</v>
      </c>
      <c r="H3533">
        <f t="shared" si="410"/>
        <v>2.3864857693269798E-5</v>
      </c>
      <c r="I3533">
        <f t="shared" si="411"/>
        <v>1.2160789596607889E-5</v>
      </c>
      <c r="J3533" s="99">
        <v>1.7372556566582699E-6</v>
      </c>
      <c r="K3533" s="98">
        <v>3532</v>
      </c>
      <c r="L3533">
        <f t="shared" si="412"/>
        <v>26213.211207400112</v>
      </c>
      <c r="M3533">
        <f t="shared" si="413"/>
        <v>4.765951504460208E-3</v>
      </c>
      <c r="N3533" t="e">
        <f t="shared" si="414"/>
        <v>#N/A</v>
      </c>
      <c r="O3533" t="str">
        <f t="shared" si="415"/>
        <v>NA</v>
      </c>
      <c r="P3533" t="e">
        <v>#N/A</v>
      </c>
      <c r="Q3533" t="e">
        <v>#N/A</v>
      </c>
      <c r="R3533" t="str" cm="1">
        <f t="array" ref="R3533">INDEX($U$2:$U$6,ROUNDUP(K3533/$T$2,0))</f>
        <v>Bottom 20%</v>
      </c>
      <c r="V3533">
        <v>0</v>
      </c>
    </row>
    <row r="3534" spans="1:22" x14ac:dyDescent="0.25">
      <c r="A3534" s="26">
        <v>7598</v>
      </c>
      <c r="B3534" s="96" t="s">
        <v>5598</v>
      </c>
      <c r="C3534">
        <v>42031123</v>
      </c>
      <c r="D3534" t="s">
        <v>3191</v>
      </c>
      <c r="E3534">
        <v>245.29113302261899</v>
      </c>
      <c r="F3534">
        <f t="shared" si="409"/>
        <v>0.15244943009485332</v>
      </c>
      <c r="G3534" s="27">
        <v>2</v>
      </c>
      <c r="H3534">
        <f t="shared" si="410"/>
        <v>2.27777045265426E-5</v>
      </c>
      <c r="I3534">
        <f t="shared" si="411"/>
        <v>3.47244807394038E-6</v>
      </c>
      <c r="J3534" s="99">
        <v>1.73622403697019E-6</v>
      </c>
      <c r="K3534" s="98">
        <v>3533</v>
      </c>
      <c r="L3534">
        <f t="shared" si="412"/>
        <v>26213.363656830206</v>
      </c>
      <c r="M3534">
        <f t="shared" si="413"/>
        <v>4.7624790563862681E-3</v>
      </c>
      <c r="N3534" t="e">
        <f t="shared" si="414"/>
        <v>#N/A</v>
      </c>
      <c r="O3534" t="str">
        <f t="shared" si="415"/>
        <v>NA</v>
      </c>
      <c r="P3534" t="e">
        <v>#N/A</v>
      </c>
      <c r="Q3534" t="e">
        <v>#N/A</v>
      </c>
      <c r="R3534" t="str" cm="1">
        <f t="array" ref="R3534">INDEX($U$2:$U$6,ROUNDUP(K3534/$T$2,0))</f>
        <v>Bottom 20%</v>
      </c>
      <c r="V3534">
        <v>0</v>
      </c>
    </row>
    <row r="3535" spans="1:22" x14ac:dyDescent="0.25">
      <c r="A3535" s="26">
        <v>1294</v>
      </c>
      <c r="B3535" s="96" t="s">
        <v>5599</v>
      </c>
      <c r="C3535">
        <v>182852203</v>
      </c>
      <c r="D3535" t="s">
        <v>3224</v>
      </c>
      <c r="E3535">
        <v>0</v>
      </c>
      <c r="F3535">
        <f t="shared" si="409"/>
        <v>0</v>
      </c>
      <c r="G3535" s="27">
        <v>41</v>
      </c>
      <c r="H3535" t="e">
        <f t="shared" si="410"/>
        <v>#DIV/0!</v>
      </c>
      <c r="I3535">
        <f t="shared" si="411"/>
        <v>7.07637055213825E-5</v>
      </c>
      <c r="J3535" s="99">
        <v>1.7259440371068901E-6</v>
      </c>
      <c r="K3535" s="98">
        <v>3534</v>
      </c>
      <c r="L3535">
        <f t="shared" si="412"/>
        <v>26213.363656830206</v>
      </c>
      <c r="M3535">
        <f t="shared" si="413"/>
        <v>4.6917153508648857E-3</v>
      </c>
      <c r="N3535" t="e">
        <f t="shared" si="414"/>
        <v>#N/A</v>
      </c>
      <c r="O3535" t="str">
        <f t="shared" si="415"/>
        <v>NA</v>
      </c>
      <c r="P3535" t="e">
        <v>#N/A</v>
      </c>
      <c r="Q3535" t="e">
        <v>#N/A</v>
      </c>
      <c r="R3535" t="str" cm="1">
        <f t="array" ref="R3535">INDEX($U$2:$U$6,ROUNDUP(K3535/$T$2,0))</f>
        <v>Bottom 20%</v>
      </c>
      <c r="V3535">
        <v>0</v>
      </c>
    </row>
    <row r="3536" spans="1:22" x14ac:dyDescent="0.25">
      <c r="A3536" s="26">
        <v>2844</v>
      </c>
      <c r="B3536" s="96" t="s">
        <v>3328</v>
      </c>
      <c r="C3536">
        <v>24181103</v>
      </c>
      <c r="D3536" t="s">
        <v>3327</v>
      </c>
      <c r="E3536">
        <v>0</v>
      </c>
      <c r="F3536">
        <f t="shared" si="409"/>
        <v>0</v>
      </c>
      <c r="G3536" s="27">
        <v>51</v>
      </c>
      <c r="H3536" t="e">
        <f t="shared" si="410"/>
        <v>#DIV/0!</v>
      </c>
      <c r="I3536">
        <f t="shared" si="411"/>
        <v>8.7790569039279033E-5</v>
      </c>
      <c r="J3536" s="99">
        <v>1.72138370665253E-6</v>
      </c>
      <c r="K3536" s="98">
        <v>3535</v>
      </c>
      <c r="L3536">
        <f t="shared" si="412"/>
        <v>26213.363656830206</v>
      </c>
      <c r="M3536">
        <f t="shared" si="413"/>
        <v>4.6039247818256065E-3</v>
      </c>
      <c r="N3536" t="e">
        <f t="shared" si="414"/>
        <v>#N/A</v>
      </c>
      <c r="O3536" t="str">
        <f t="shared" si="415"/>
        <v>NA</v>
      </c>
      <c r="P3536" t="e">
        <v>#N/A</v>
      </c>
      <c r="Q3536" t="e">
        <v>#N/A</v>
      </c>
      <c r="R3536" t="str" cm="1">
        <f t="array" ref="R3536">INDEX($U$2:$U$6,ROUNDUP(K3536/$T$2,0))</f>
        <v>Bottom 20%</v>
      </c>
      <c r="V3536">
        <v>0</v>
      </c>
    </row>
    <row r="3537" spans="1:22" x14ac:dyDescent="0.25">
      <c r="A3537" s="26">
        <v>469</v>
      </c>
      <c r="B3537" s="96" t="s">
        <v>5600</v>
      </c>
      <c r="C3537">
        <v>182852203</v>
      </c>
      <c r="D3537" t="s">
        <v>3224</v>
      </c>
      <c r="E3537">
        <v>160.274167769717</v>
      </c>
      <c r="F3537">
        <f t="shared" si="409"/>
        <v>9.9611042740656922E-2</v>
      </c>
      <c r="G3537" s="27">
        <v>32</v>
      </c>
      <c r="H3537">
        <f t="shared" si="410"/>
        <v>5.5037497442551886E-4</v>
      </c>
      <c r="I3537">
        <f t="shared" si="411"/>
        <v>5.4823425100888322E-5</v>
      </c>
      <c r="J3537" s="99">
        <v>1.7132320344027601E-6</v>
      </c>
      <c r="K3537" s="98">
        <v>3536</v>
      </c>
      <c r="L3537">
        <f t="shared" si="412"/>
        <v>26213.463267872947</v>
      </c>
      <c r="M3537">
        <f t="shared" si="413"/>
        <v>4.5491013567247182E-3</v>
      </c>
      <c r="N3537" t="e">
        <f t="shared" si="414"/>
        <v>#N/A</v>
      </c>
      <c r="O3537" t="str">
        <f t="shared" si="415"/>
        <v>NA</v>
      </c>
      <c r="P3537" t="e">
        <v>#N/A</v>
      </c>
      <c r="Q3537" t="e">
        <v>#N/A</v>
      </c>
      <c r="R3537" t="str" cm="1">
        <f t="array" ref="R3537">INDEX($U$2:$U$6,ROUNDUP(K3537/$T$2,0))</f>
        <v>Bottom 20%</v>
      </c>
      <c r="V3537">
        <v>0</v>
      </c>
    </row>
    <row r="3538" spans="1:22" x14ac:dyDescent="0.25">
      <c r="A3538" s="26">
        <v>7298</v>
      </c>
      <c r="B3538" s="96" t="s">
        <v>5601</v>
      </c>
      <c r="C3538">
        <v>182852203</v>
      </c>
      <c r="D3538" t="s">
        <v>3224</v>
      </c>
      <c r="E3538">
        <v>0</v>
      </c>
      <c r="F3538">
        <f t="shared" si="409"/>
        <v>0</v>
      </c>
      <c r="G3538" s="27">
        <v>23</v>
      </c>
      <c r="H3538" t="e">
        <f t="shared" si="410"/>
        <v>#DIV/0!</v>
      </c>
      <c r="I3538">
        <f t="shared" si="411"/>
        <v>3.845753196769254E-5</v>
      </c>
      <c r="J3538" s="99">
        <v>1.6720666072909799E-6</v>
      </c>
      <c r="K3538" s="98">
        <v>3537</v>
      </c>
      <c r="L3538">
        <f t="shared" si="412"/>
        <v>26213.463267872947</v>
      </c>
      <c r="M3538">
        <f t="shared" si="413"/>
        <v>4.5106438247570256E-3</v>
      </c>
      <c r="N3538" t="e">
        <f t="shared" si="414"/>
        <v>#N/A</v>
      </c>
      <c r="O3538" t="str">
        <f t="shared" si="415"/>
        <v>NA</v>
      </c>
      <c r="P3538" t="e">
        <v>#N/A</v>
      </c>
      <c r="Q3538" t="e">
        <v>#N/A</v>
      </c>
      <c r="R3538" t="str" cm="1">
        <f t="array" ref="R3538">INDEX($U$2:$U$6,ROUNDUP(K3538/$T$2,0))</f>
        <v>Bottom 20%</v>
      </c>
      <c r="V3538">
        <v>0</v>
      </c>
    </row>
    <row r="3539" spans="1:22" x14ac:dyDescent="0.25">
      <c r="A3539" s="26">
        <v>8157</v>
      </c>
      <c r="B3539" s="96" t="s">
        <v>5602</v>
      </c>
      <c r="C3539">
        <v>12091105</v>
      </c>
      <c r="D3539" t="s">
        <v>3548</v>
      </c>
      <c r="E3539">
        <v>348.54207652999798</v>
      </c>
      <c r="F3539">
        <f t="shared" si="409"/>
        <v>0.21662030859539963</v>
      </c>
      <c r="G3539" s="27">
        <v>6</v>
      </c>
      <c r="H3539">
        <f t="shared" si="410"/>
        <v>4.6173434463180222E-5</v>
      </c>
      <c r="I3539">
        <f t="shared" si="411"/>
        <v>1.000210362232356E-5</v>
      </c>
      <c r="J3539" s="99">
        <v>1.6670172703872599E-6</v>
      </c>
      <c r="K3539" s="98">
        <v>3538</v>
      </c>
      <c r="L3539">
        <f t="shared" si="412"/>
        <v>26213.679888181541</v>
      </c>
      <c r="M3539">
        <f t="shared" si="413"/>
        <v>4.500641721134702E-3</v>
      </c>
      <c r="N3539" t="e">
        <f t="shared" si="414"/>
        <v>#N/A</v>
      </c>
      <c r="O3539" t="str">
        <f t="shared" si="415"/>
        <v>NA</v>
      </c>
      <c r="P3539" t="e">
        <v>#N/A</v>
      </c>
      <c r="Q3539" t="e">
        <v>#N/A</v>
      </c>
      <c r="R3539" t="str" cm="1">
        <f t="array" ref="R3539">INDEX($U$2:$U$6,ROUNDUP(K3539/$T$2,0))</f>
        <v>Bottom 20%</v>
      </c>
      <c r="V3539">
        <v>0</v>
      </c>
    </row>
    <row r="3540" spans="1:22" x14ac:dyDescent="0.25">
      <c r="A3540" s="26">
        <v>7733</v>
      </c>
      <c r="B3540" s="96" t="s">
        <v>5603</v>
      </c>
      <c r="C3540">
        <v>42761103</v>
      </c>
      <c r="D3540" t="s">
        <v>3394</v>
      </c>
      <c r="E3540">
        <v>151.46931018347499</v>
      </c>
      <c r="F3540">
        <f t="shared" si="409"/>
        <v>9.4138788181152885E-2</v>
      </c>
      <c r="G3540" s="27">
        <v>40</v>
      </c>
      <c r="H3540">
        <f t="shared" si="410"/>
        <v>7.0676018286734634E-4</v>
      </c>
      <c r="I3540">
        <f t="shared" si="411"/>
        <v>6.6533547149822E-5</v>
      </c>
      <c r="J3540" s="99">
        <v>1.6633386787455501E-6</v>
      </c>
      <c r="K3540" s="98">
        <v>3539</v>
      </c>
      <c r="L3540">
        <f t="shared" si="412"/>
        <v>26213.774026969721</v>
      </c>
      <c r="M3540">
        <f t="shared" si="413"/>
        <v>4.4341081739848803E-3</v>
      </c>
      <c r="N3540" t="e">
        <f t="shared" si="414"/>
        <v>#N/A</v>
      </c>
      <c r="O3540" t="str">
        <f t="shared" si="415"/>
        <v>NA</v>
      </c>
      <c r="P3540" t="e">
        <v>#N/A</v>
      </c>
      <c r="Q3540" t="e">
        <v>#N/A</v>
      </c>
      <c r="R3540" t="str" cm="1">
        <f t="array" ref="R3540">INDEX($U$2:$U$6,ROUNDUP(K3540/$T$2,0))</f>
        <v>Bottom 20%</v>
      </c>
      <c r="V3540">
        <v>0</v>
      </c>
    </row>
    <row r="3541" spans="1:22" x14ac:dyDescent="0.25">
      <c r="A3541" s="26">
        <v>9029</v>
      </c>
      <c r="B3541" s="96" t="s">
        <v>5604</v>
      </c>
      <c r="C3541">
        <v>83242105</v>
      </c>
      <c r="D3541" t="s">
        <v>679</v>
      </c>
      <c r="E3541">
        <v>145.16238001354401</v>
      </c>
      <c r="F3541">
        <f t="shared" si="409"/>
        <v>9.0219005601954019E-2</v>
      </c>
      <c r="G3541" s="27">
        <v>4</v>
      </c>
      <c r="H3541">
        <f t="shared" si="410"/>
        <v>7.2956892002301122E-5</v>
      </c>
      <c r="I3541">
        <f t="shared" si="411"/>
        <v>6.5820982482567599E-6</v>
      </c>
      <c r="J3541" s="99">
        <v>1.64552456206419E-6</v>
      </c>
      <c r="K3541" s="98">
        <v>3540</v>
      </c>
      <c r="L3541">
        <f t="shared" si="412"/>
        <v>26213.864245975321</v>
      </c>
      <c r="M3541">
        <f t="shared" si="413"/>
        <v>4.4275260757366238E-3</v>
      </c>
      <c r="N3541" t="e">
        <f t="shared" si="414"/>
        <v>#N/A</v>
      </c>
      <c r="O3541" t="str">
        <f t="shared" si="415"/>
        <v>NA</v>
      </c>
      <c r="P3541" t="e">
        <v>#N/A</v>
      </c>
      <c r="Q3541" t="e">
        <v>#N/A</v>
      </c>
      <c r="R3541" t="str" cm="1">
        <f t="array" ref="R3541">INDEX($U$2:$U$6,ROUNDUP(K3541/$T$2,0))</f>
        <v>Bottom 20%</v>
      </c>
      <c r="V3541">
        <v>0</v>
      </c>
    </row>
    <row r="3542" spans="1:22" x14ac:dyDescent="0.25">
      <c r="A3542" s="26">
        <v>9198</v>
      </c>
      <c r="B3542" s="96" t="s">
        <v>5605</v>
      </c>
      <c r="C3542">
        <v>83242105</v>
      </c>
      <c r="D3542" t="s">
        <v>679</v>
      </c>
      <c r="E3542">
        <v>293.32618546669897</v>
      </c>
      <c r="F3542">
        <f t="shared" si="409"/>
        <v>0.18230340923971347</v>
      </c>
      <c r="G3542" s="27">
        <v>5</v>
      </c>
      <c r="H3542">
        <f t="shared" si="410"/>
        <v>4.473859536513991E-5</v>
      </c>
      <c r="I3542">
        <f t="shared" si="411"/>
        <v>8.155998459661049E-6</v>
      </c>
      <c r="J3542" s="99">
        <v>1.6311996919322099E-6</v>
      </c>
      <c r="K3542" s="98">
        <v>3541</v>
      </c>
      <c r="L3542">
        <f t="shared" si="412"/>
        <v>26214.046549384562</v>
      </c>
      <c r="M3542">
        <f t="shared" si="413"/>
        <v>4.4193700772769623E-3</v>
      </c>
      <c r="N3542" t="e">
        <f t="shared" si="414"/>
        <v>#N/A</v>
      </c>
      <c r="O3542" t="str">
        <f t="shared" si="415"/>
        <v>NA</v>
      </c>
      <c r="P3542" t="e">
        <v>#N/A</v>
      </c>
      <c r="Q3542" t="e">
        <v>#N/A</v>
      </c>
      <c r="R3542" t="str" cm="1">
        <f t="array" ref="R3542">INDEX($U$2:$U$6,ROUNDUP(K3542/$T$2,0))</f>
        <v>Bottom 20%</v>
      </c>
      <c r="V3542">
        <v>0</v>
      </c>
    </row>
    <row r="3543" spans="1:22" x14ac:dyDescent="0.25">
      <c r="A3543" s="26">
        <v>8274</v>
      </c>
      <c r="B3543" s="96" t="s">
        <v>3851</v>
      </c>
      <c r="C3543">
        <v>163692101</v>
      </c>
      <c r="D3543" t="s">
        <v>2046</v>
      </c>
      <c r="E3543">
        <v>1250.9686609559101</v>
      </c>
      <c r="F3543">
        <f t="shared" si="409"/>
        <v>0.77748207641759481</v>
      </c>
      <c r="G3543" s="27">
        <v>10</v>
      </c>
      <c r="H3543">
        <f t="shared" si="410"/>
        <v>2.0923286287312354E-5</v>
      </c>
      <c r="I3543">
        <f t="shared" si="411"/>
        <v>1.6267480068139398E-5</v>
      </c>
      <c r="J3543" s="99">
        <v>1.6267480068139399E-6</v>
      </c>
      <c r="K3543" s="98">
        <v>3542</v>
      </c>
      <c r="L3543">
        <f t="shared" si="412"/>
        <v>26214.824031460979</v>
      </c>
      <c r="M3543">
        <f t="shared" si="413"/>
        <v>4.4031025972088231E-3</v>
      </c>
      <c r="N3543" t="e">
        <f t="shared" si="414"/>
        <v>#N/A</v>
      </c>
      <c r="O3543" t="str">
        <f t="shared" si="415"/>
        <v>NA</v>
      </c>
      <c r="P3543" t="e">
        <v>#N/A</v>
      </c>
      <c r="Q3543" t="e">
        <v>#N/A</v>
      </c>
      <c r="R3543" t="str" cm="1">
        <f t="array" ref="R3543">INDEX($U$2:$U$6,ROUNDUP(K3543/$T$2,0))</f>
        <v>Bottom 20%</v>
      </c>
      <c r="V3543">
        <v>0</v>
      </c>
    </row>
    <row r="3544" spans="1:22" x14ac:dyDescent="0.25">
      <c r="A3544" s="26">
        <v>1788</v>
      </c>
      <c r="B3544" s="96" t="s">
        <v>5606</v>
      </c>
      <c r="C3544">
        <v>12060402</v>
      </c>
      <c r="D3544" t="s">
        <v>3512</v>
      </c>
      <c r="E3544">
        <v>226.023835945272</v>
      </c>
      <c r="F3544">
        <f t="shared" si="409"/>
        <v>0.14047472712571285</v>
      </c>
      <c r="G3544" s="27">
        <v>10</v>
      </c>
      <c r="H3544">
        <f t="shared" si="410"/>
        <v>1.1497738465691389E-4</v>
      </c>
      <c r="I3544">
        <f t="shared" si="411"/>
        <v>1.6151416735308102E-5</v>
      </c>
      <c r="J3544" s="99">
        <v>1.61514167353081E-6</v>
      </c>
      <c r="K3544" s="98">
        <v>3543</v>
      </c>
      <c r="L3544">
        <f t="shared" si="412"/>
        <v>26214.964506188106</v>
      </c>
      <c r="M3544">
        <f t="shared" si="413"/>
        <v>4.3869511804735146E-3</v>
      </c>
      <c r="N3544" t="e">
        <f t="shared" si="414"/>
        <v>#N/A</v>
      </c>
      <c r="O3544" t="str">
        <f t="shared" si="415"/>
        <v>NA</v>
      </c>
      <c r="P3544" t="e">
        <v>#N/A</v>
      </c>
      <c r="Q3544" t="e">
        <v>#N/A</v>
      </c>
      <c r="R3544" t="str" cm="1">
        <f t="array" ref="R3544">INDEX($U$2:$U$6,ROUNDUP(K3544/$T$2,0))</f>
        <v>Bottom 20%</v>
      </c>
      <c r="V3544">
        <v>0</v>
      </c>
    </row>
    <row r="3545" spans="1:22" x14ac:dyDescent="0.25">
      <c r="A3545" s="26">
        <v>2459</v>
      </c>
      <c r="B3545" s="96" t="s">
        <v>5607</v>
      </c>
      <c r="C3545">
        <v>12061105</v>
      </c>
      <c r="D3545" t="s">
        <v>3370</v>
      </c>
      <c r="E3545">
        <v>1669.14517217611</v>
      </c>
      <c r="F3545">
        <f t="shared" si="409"/>
        <v>1.037380467480491</v>
      </c>
      <c r="G3545" s="27">
        <v>103</v>
      </c>
      <c r="H3545">
        <f t="shared" si="410"/>
        <v>1.5919259442431601E-4</v>
      </c>
      <c r="I3545">
        <f t="shared" si="411"/>
        <v>1.6514328802332915E-4</v>
      </c>
      <c r="J3545" s="99">
        <v>1.6033328934303799E-6</v>
      </c>
      <c r="K3545" s="98">
        <v>3544</v>
      </c>
      <c r="L3545">
        <f t="shared" si="412"/>
        <v>26216.001886655587</v>
      </c>
      <c r="M3545">
        <f t="shared" si="413"/>
        <v>4.2218078924501851E-3</v>
      </c>
      <c r="N3545" t="e">
        <f t="shared" si="414"/>
        <v>#N/A</v>
      </c>
      <c r="O3545" t="str">
        <f t="shared" si="415"/>
        <v>NA</v>
      </c>
      <c r="P3545" t="e">
        <v>#N/A</v>
      </c>
      <c r="Q3545" t="e">
        <v>#N/A</v>
      </c>
      <c r="R3545" t="str" cm="1">
        <f t="array" ref="R3545">INDEX($U$2:$U$6,ROUNDUP(K3545/$T$2,0))</f>
        <v>Bottom 20%</v>
      </c>
      <c r="V3545">
        <v>0</v>
      </c>
    </row>
    <row r="3546" spans="1:22" x14ac:dyDescent="0.25">
      <c r="A3546" s="26">
        <v>179</v>
      </c>
      <c r="B3546" s="96" t="s">
        <v>3951</v>
      </c>
      <c r="C3546">
        <v>12501108</v>
      </c>
      <c r="D3546" t="s">
        <v>3701</v>
      </c>
      <c r="E3546">
        <v>0</v>
      </c>
      <c r="F3546">
        <f t="shared" si="409"/>
        <v>0</v>
      </c>
      <c r="G3546" s="27">
        <v>102</v>
      </c>
      <c r="H3546" t="e">
        <f t="shared" si="410"/>
        <v>#DIV/0!</v>
      </c>
      <c r="I3546">
        <f t="shared" si="411"/>
        <v>1.6211618511689525E-4</v>
      </c>
      <c r="J3546" s="99">
        <v>1.58937436389113E-6</v>
      </c>
      <c r="K3546" s="98">
        <v>3545</v>
      </c>
      <c r="L3546">
        <f t="shared" si="412"/>
        <v>26216.001886655587</v>
      </c>
      <c r="M3546">
        <f t="shared" si="413"/>
        <v>4.0596917073332899E-3</v>
      </c>
      <c r="N3546" t="e">
        <f t="shared" si="414"/>
        <v>#N/A</v>
      </c>
      <c r="O3546" t="str">
        <f t="shared" si="415"/>
        <v>NA</v>
      </c>
      <c r="P3546" t="e">
        <v>#N/A</v>
      </c>
      <c r="Q3546" t="e">
        <v>#N/A</v>
      </c>
      <c r="R3546" t="str" cm="1">
        <f t="array" ref="R3546">INDEX($U$2:$U$6,ROUNDUP(K3546/$T$2,0))</f>
        <v>Bottom 20%</v>
      </c>
      <c r="V3546">
        <v>0</v>
      </c>
    </row>
    <row r="3547" spans="1:22" x14ac:dyDescent="0.25">
      <c r="A3547" s="26">
        <v>1332</v>
      </c>
      <c r="B3547" s="96" t="s">
        <v>5608</v>
      </c>
      <c r="C3547">
        <v>13170401</v>
      </c>
      <c r="D3547" t="s">
        <v>3443</v>
      </c>
      <c r="E3547">
        <v>4604.9324539353802</v>
      </c>
      <c r="F3547">
        <f t="shared" si="409"/>
        <v>2.8619841230176384</v>
      </c>
      <c r="G3547" s="27">
        <v>70</v>
      </c>
      <c r="H3547">
        <f t="shared" si="410"/>
        <v>3.8201848307569659E-5</v>
      </c>
      <c r="I3547">
        <f t="shared" si="411"/>
        <v>1.093330833261926E-4</v>
      </c>
      <c r="J3547" s="99">
        <v>1.5619011903741801E-6</v>
      </c>
      <c r="K3547" s="98">
        <v>3546</v>
      </c>
      <c r="L3547">
        <f t="shared" si="412"/>
        <v>26218.863870778605</v>
      </c>
      <c r="M3547">
        <f t="shared" si="413"/>
        <v>3.950358624007097E-3</v>
      </c>
      <c r="N3547" t="e">
        <f t="shared" si="414"/>
        <v>#N/A</v>
      </c>
      <c r="O3547" t="str">
        <f t="shared" si="415"/>
        <v>NA</v>
      </c>
      <c r="P3547" t="e">
        <v>#N/A</v>
      </c>
      <c r="Q3547" t="e">
        <v>#N/A</v>
      </c>
      <c r="R3547" t="str" cm="1">
        <f t="array" ref="R3547">INDEX($U$2:$U$6,ROUNDUP(K3547/$T$2,0))</f>
        <v>Bottom 20%</v>
      </c>
      <c r="V3547">
        <v>0</v>
      </c>
    </row>
    <row r="3548" spans="1:22" x14ac:dyDescent="0.25">
      <c r="A3548" s="26">
        <v>6502</v>
      </c>
      <c r="B3548" s="96" t="s">
        <v>5609</v>
      </c>
      <c r="C3548">
        <v>13480401</v>
      </c>
      <c r="D3548" t="s">
        <v>3669</v>
      </c>
      <c r="E3548">
        <v>1368.17110610396</v>
      </c>
      <c r="F3548">
        <f t="shared" si="409"/>
        <v>0.85032386954876327</v>
      </c>
      <c r="G3548" s="27">
        <v>19</v>
      </c>
      <c r="H3548">
        <f t="shared" si="410"/>
        <v>3.4750142957002563E-5</v>
      </c>
      <c r="I3548">
        <f t="shared" si="411"/>
        <v>2.9548876026571121E-5</v>
      </c>
      <c r="J3548" s="99">
        <v>1.55520400139848E-6</v>
      </c>
      <c r="K3548" s="98">
        <v>3547</v>
      </c>
      <c r="L3548">
        <f t="shared" si="412"/>
        <v>26219.714194648153</v>
      </c>
      <c r="M3548">
        <f t="shared" si="413"/>
        <v>3.9208097479805255E-3</v>
      </c>
      <c r="N3548" t="e">
        <f t="shared" si="414"/>
        <v>#N/A</v>
      </c>
      <c r="O3548" t="str">
        <f t="shared" si="415"/>
        <v>NA</v>
      </c>
      <c r="P3548" t="e">
        <v>#N/A</v>
      </c>
      <c r="Q3548" t="e">
        <v>#N/A</v>
      </c>
      <c r="R3548" t="str" cm="1">
        <f t="array" ref="R3548">INDEX($U$2:$U$6,ROUNDUP(K3548/$T$2,0))</f>
        <v>Bottom 20%</v>
      </c>
      <c r="V3548">
        <v>0</v>
      </c>
    </row>
    <row r="3549" spans="1:22" x14ac:dyDescent="0.25">
      <c r="A3549" s="26">
        <v>1386</v>
      </c>
      <c r="B3549" s="96" t="s">
        <v>5610</v>
      </c>
      <c r="C3549">
        <v>22811103</v>
      </c>
      <c r="D3549" t="s">
        <v>2338</v>
      </c>
      <c r="E3549">
        <v>697.42374598057097</v>
      </c>
      <c r="F3549">
        <f t="shared" si="409"/>
        <v>0.433451675562816</v>
      </c>
      <c r="G3549" s="27">
        <v>98</v>
      </c>
      <c r="H3549">
        <f t="shared" si="410"/>
        <v>3.4077796954654456E-4</v>
      </c>
      <c r="I3549">
        <f t="shared" si="411"/>
        <v>1.4771078189484402E-4</v>
      </c>
      <c r="J3549" s="99">
        <v>1.5072528764780001E-6</v>
      </c>
      <c r="K3549" s="98">
        <v>3548</v>
      </c>
      <c r="L3549">
        <f t="shared" si="412"/>
        <v>26220.147646323716</v>
      </c>
      <c r="M3549">
        <f t="shared" si="413"/>
        <v>3.7730989660856814E-3</v>
      </c>
      <c r="N3549" t="e">
        <f t="shared" si="414"/>
        <v>#N/A</v>
      </c>
      <c r="O3549" t="str">
        <f t="shared" si="415"/>
        <v>NA</v>
      </c>
      <c r="P3549" t="e">
        <v>#N/A</v>
      </c>
      <c r="Q3549" t="e">
        <v>#N/A</v>
      </c>
      <c r="R3549" t="str" cm="1">
        <f t="array" ref="R3549">INDEX($U$2:$U$6,ROUNDUP(K3549/$T$2,0))</f>
        <v>Bottom 20%</v>
      </c>
      <c r="V3549">
        <v>0</v>
      </c>
    </row>
    <row r="3550" spans="1:22" x14ac:dyDescent="0.25">
      <c r="A3550" s="26">
        <v>1210</v>
      </c>
      <c r="B3550" s="96" t="s">
        <v>5611</v>
      </c>
      <c r="C3550">
        <v>42271102</v>
      </c>
      <c r="D3550" t="s">
        <v>2236</v>
      </c>
      <c r="E3550">
        <v>0</v>
      </c>
      <c r="F3550">
        <f t="shared" si="409"/>
        <v>0</v>
      </c>
      <c r="G3550" s="27">
        <v>48</v>
      </c>
      <c r="H3550" t="e">
        <f t="shared" si="410"/>
        <v>#DIV/0!</v>
      </c>
      <c r="I3550">
        <f t="shared" si="411"/>
        <v>7.060602657392784E-5</v>
      </c>
      <c r="J3550" s="99">
        <v>1.4709588869568299E-6</v>
      </c>
      <c r="K3550" s="98">
        <v>3549</v>
      </c>
      <c r="L3550">
        <f t="shared" si="412"/>
        <v>26220.147646323716</v>
      </c>
      <c r="M3550">
        <f t="shared" si="413"/>
        <v>3.7024929395117535E-3</v>
      </c>
      <c r="N3550" t="e">
        <f t="shared" si="414"/>
        <v>#N/A</v>
      </c>
      <c r="O3550" t="str">
        <f t="shared" si="415"/>
        <v>NA</v>
      </c>
      <c r="P3550" t="e">
        <v>#N/A</v>
      </c>
      <c r="Q3550" t="e">
        <v>#N/A</v>
      </c>
      <c r="R3550" t="str" cm="1">
        <f t="array" ref="R3550">INDEX($U$2:$U$6,ROUNDUP(K3550/$T$2,0))</f>
        <v>Bottom 20%</v>
      </c>
      <c r="V3550">
        <v>0</v>
      </c>
    </row>
    <row r="3551" spans="1:22" x14ac:dyDescent="0.25">
      <c r="A3551" s="26">
        <v>7453</v>
      </c>
      <c r="B3551" s="96" t="s">
        <v>3550</v>
      </c>
      <c r="C3551">
        <v>22721107</v>
      </c>
      <c r="D3551" t="s">
        <v>2799</v>
      </c>
      <c r="E3551">
        <v>181.15174331722301</v>
      </c>
      <c r="F3551">
        <f t="shared" si="409"/>
        <v>0.11258654028416595</v>
      </c>
      <c r="G3551" s="27">
        <v>17</v>
      </c>
      <c r="H3551">
        <f t="shared" si="410"/>
        <v>2.1999026279978509E-4</v>
      </c>
      <c r="I3551">
        <f t="shared" si="411"/>
        <v>2.4767942584832261E-5</v>
      </c>
      <c r="J3551" s="99">
        <v>1.4569377991077801E-6</v>
      </c>
      <c r="K3551" s="98">
        <v>3550</v>
      </c>
      <c r="L3551">
        <f t="shared" si="412"/>
        <v>26220.260232863999</v>
      </c>
      <c r="M3551">
        <f t="shared" si="413"/>
        <v>3.6777249969269211E-3</v>
      </c>
      <c r="N3551" t="e">
        <f t="shared" si="414"/>
        <v>#N/A</v>
      </c>
      <c r="O3551" t="str">
        <f t="shared" si="415"/>
        <v>NA</v>
      </c>
      <c r="P3551" t="e">
        <v>#N/A</v>
      </c>
      <c r="Q3551">
        <v>3.6777249969269211E-3</v>
      </c>
      <c r="R3551" t="str" cm="1">
        <f t="array" ref="R3551">INDEX($U$2:$U$6,ROUNDUP(K3551/$T$2,0))</f>
        <v>Bottom 20%</v>
      </c>
      <c r="V3551">
        <v>0</v>
      </c>
    </row>
    <row r="3552" spans="1:22" x14ac:dyDescent="0.25">
      <c r="A3552" s="26">
        <v>4821</v>
      </c>
      <c r="B3552" s="96" t="s">
        <v>5612</v>
      </c>
      <c r="C3552">
        <v>24141102</v>
      </c>
      <c r="D3552" t="s">
        <v>3168</v>
      </c>
      <c r="E3552">
        <v>1621.4045476993399</v>
      </c>
      <c r="F3552">
        <f t="shared" si="409"/>
        <v>1.0077094765067371</v>
      </c>
      <c r="G3552" s="27">
        <v>25</v>
      </c>
      <c r="H3552">
        <f t="shared" si="410"/>
        <v>3.5548854588892272E-5</v>
      </c>
      <c r="I3552">
        <f t="shared" si="411"/>
        <v>3.5822917648186751E-5</v>
      </c>
      <c r="J3552" s="99">
        <v>1.43291670592747E-6</v>
      </c>
      <c r="K3552" s="98">
        <v>3551</v>
      </c>
      <c r="L3552">
        <f t="shared" si="412"/>
        <v>26221.267942340506</v>
      </c>
      <c r="M3552">
        <f t="shared" si="413"/>
        <v>3.6419020792787344E-3</v>
      </c>
      <c r="N3552" t="e">
        <f t="shared" si="414"/>
        <v>#N/A</v>
      </c>
      <c r="O3552" t="str">
        <f t="shared" si="415"/>
        <v>NA</v>
      </c>
      <c r="P3552" t="e">
        <v>#N/A</v>
      </c>
      <c r="Q3552" t="e">
        <v>#N/A</v>
      </c>
      <c r="R3552" t="str" cm="1">
        <f t="array" ref="R3552">INDEX($U$2:$U$6,ROUNDUP(K3552/$T$2,0))</f>
        <v>Bottom 20%</v>
      </c>
      <c r="V3552">
        <v>0</v>
      </c>
    </row>
    <row r="3553" spans="1:22" x14ac:dyDescent="0.25">
      <c r="A3553" s="26">
        <v>7237</v>
      </c>
      <c r="B3553" s="96" t="s">
        <v>3473</v>
      </c>
      <c r="C3553">
        <v>182440422</v>
      </c>
      <c r="D3553" t="s">
        <v>3472</v>
      </c>
      <c r="E3553">
        <v>1037.21467284492</v>
      </c>
      <c r="F3553">
        <f t="shared" si="409"/>
        <v>0.64463310928832818</v>
      </c>
      <c r="G3553" s="27">
        <v>28</v>
      </c>
      <c r="H3553">
        <f t="shared" si="410"/>
        <v>6.2185462433001182E-5</v>
      </c>
      <c r="I3553">
        <f t="shared" si="411"/>
        <v>4.008680800071808E-5</v>
      </c>
      <c r="J3553" s="99">
        <v>1.4316717143113601E-6</v>
      </c>
      <c r="K3553" s="98">
        <v>3552</v>
      </c>
      <c r="L3553">
        <f t="shared" si="412"/>
        <v>26221.912575449795</v>
      </c>
      <c r="M3553">
        <f t="shared" si="413"/>
        <v>3.6018152712780165E-3</v>
      </c>
      <c r="N3553" t="e">
        <f t="shared" si="414"/>
        <v>#N/A</v>
      </c>
      <c r="O3553" t="str">
        <f t="shared" si="415"/>
        <v>NA</v>
      </c>
      <c r="P3553" t="e">
        <v>#N/A</v>
      </c>
      <c r="Q3553" t="e">
        <v>#N/A</v>
      </c>
      <c r="R3553" t="str" cm="1">
        <f t="array" ref="R3553">INDEX($U$2:$U$6,ROUNDUP(K3553/$T$2,0))</f>
        <v>Bottom 20%</v>
      </c>
      <c r="V3553">
        <v>0</v>
      </c>
    </row>
    <row r="3554" spans="1:22" x14ac:dyDescent="0.25">
      <c r="A3554" s="26">
        <v>1100</v>
      </c>
      <c r="B3554" s="96" t="s">
        <v>3501</v>
      </c>
      <c r="C3554">
        <v>182222103</v>
      </c>
      <c r="D3554" t="s">
        <v>3336</v>
      </c>
      <c r="E3554">
        <v>1600.5400308991</v>
      </c>
      <c r="F3554">
        <f t="shared" si="409"/>
        <v>0.99474209502740829</v>
      </c>
      <c r="G3554" s="27">
        <v>94</v>
      </c>
      <c r="H3554">
        <f t="shared" si="410"/>
        <v>1.3483886881567731E-4</v>
      </c>
      <c r="I3554">
        <f t="shared" si="411"/>
        <v>1.3412989885683272E-4</v>
      </c>
      <c r="J3554" s="99">
        <v>1.4269138176258799E-6</v>
      </c>
      <c r="K3554" s="98">
        <v>3553</v>
      </c>
      <c r="L3554">
        <f t="shared" si="412"/>
        <v>26222.907317544821</v>
      </c>
      <c r="M3554">
        <f t="shared" si="413"/>
        <v>3.4676853724211836E-3</v>
      </c>
      <c r="N3554" t="e">
        <f t="shared" si="414"/>
        <v>#N/A</v>
      </c>
      <c r="O3554" t="str">
        <f t="shared" si="415"/>
        <v>NA</v>
      </c>
      <c r="P3554" t="e">
        <v>#N/A</v>
      </c>
      <c r="Q3554" t="e">
        <v>#N/A</v>
      </c>
      <c r="R3554" t="str" cm="1">
        <f t="array" ref="R3554">INDEX($U$2:$U$6,ROUNDUP(K3554/$T$2,0))</f>
        <v>Bottom 20%</v>
      </c>
      <c r="V3554">
        <v>0</v>
      </c>
    </row>
    <row r="3555" spans="1:22" x14ac:dyDescent="0.25">
      <c r="A3555" s="26">
        <v>8851</v>
      </c>
      <c r="B3555" s="96" t="s">
        <v>5613</v>
      </c>
      <c r="C3555">
        <v>24181103</v>
      </c>
      <c r="D3555" t="s">
        <v>3327</v>
      </c>
      <c r="E3555">
        <v>0</v>
      </c>
      <c r="F3555">
        <f t="shared" si="409"/>
        <v>0</v>
      </c>
      <c r="G3555" s="27">
        <v>6</v>
      </c>
      <c r="H3555" t="e">
        <f t="shared" si="410"/>
        <v>#DIV/0!</v>
      </c>
      <c r="I3555">
        <f t="shared" si="411"/>
        <v>8.4913588520320796E-6</v>
      </c>
      <c r="J3555" s="99">
        <v>1.41522647533868E-6</v>
      </c>
      <c r="K3555" s="98">
        <v>3554</v>
      </c>
      <c r="L3555">
        <f t="shared" si="412"/>
        <v>26222.907317544821</v>
      </c>
      <c r="M3555">
        <f t="shared" si="413"/>
        <v>3.4591940135691515E-3</v>
      </c>
      <c r="N3555" t="e">
        <f t="shared" si="414"/>
        <v>#N/A</v>
      </c>
      <c r="O3555" t="str">
        <f t="shared" si="415"/>
        <v>NA</v>
      </c>
      <c r="P3555" t="e">
        <v>#N/A</v>
      </c>
      <c r="Q3555" t="e">
        <v>#N/A</v>
      </c>
      <c r="R3555" t="str" cm="1">
        <f t="array" ref="R3555">INDEX($U$2:$U$6,ROUNDUP(K3555/$T$2,0))</f>
        <v>Bottom 20%</v>
      </c>
      <c r="V3555">
        <v>0</v>
      </c>
    </row>
    <row r="3556" spans="1:22" x14ac:dyDescent="0.25">
      <c r="A3556" s="26">
        <v>2645</v>
      </c>
      <c r="B3556" s="96" t="s">
        <v>3483</v>
      </c>
      <c r="C3556">
        <v>12091106</v>
      </c>
      <c r="D3556" t="s">
        <v>3482</v>
      </c>
      <c r="E3556">
        <v>2405.3876785764801</v>
      </c>
      <c r="F3556">
        <f t="shared" si="409"/>
        <v>1.4949581594633188</v>
      </c>
      <c r="G3556" s="27">
        <v>85</v>
      </c>
      <c r="H3556">
        <f t="shared" si="410"/>
        <v>8.0048471991604278E-5</v>
      </c>
      <c r="I3556">
        <f t="shared" si="411"/>
        <v>1.1966911635641975E-4</v>
      </c>
      <c r="J3556" s="99">
        <v>1.4078719571343499E-6</v>
      </c>
      <c r="K3556" s="98">
        <v>3555</v>
      </c>
      <c r="L3556">
        <f t="shared" si="412"/>
        <v>26224.402275704284</v>
      </c>
      <c r="M3556">
        <f t="shared" si="413"/>
        <v>3.3395248972127316E-3</v>
      </c>
      <c r="N3556" t="e">
        <f t="shared" si="414"/>
        <v>#N/A</v>
      </c>
      <c r="O3556" t="str">
        <f t="shared" si="415"/>
        <v>NA</v>
      </c>
      <c r="P3556" t="e">
        <v>#N/A</v>
      </c>
      <c r="Q3556" t="e">
        <v>#N/A</v>
      </c>
      <c r="R3556" t="str" cm="1">
        <f t="array" ref="R3556">INDEX($U$2:$U$6,ROUNDUP(K3556/$T$2,0))</f>
        <v>Bottom 20%</v>
      </c>
      <c r="V3556">
        <v>0</v>
      </c>
    </row>
    <row r="3557" spans="1:22" x14ac:dyDescent="0.25">
      <c r="A3557" s="26">
        <v>7417</v>
      </c>
      <c r="B3557" s="96" t="s">
        <v>5614</v>
      </c>
      <c r="C3557">
        <v>12501112</v>
      </c>
      <c r="D3557" t="s">
        <v>3271</v>
      </c>
      <c r="E3557">
        <v>423.01020430412302</v>
      </c>
      <c r="F3557">
        <f t="shared" si="409"/>
        <v>0.26290255084159292</v>
      </c>
      <c r="G3557" s="27">
        <v>11</v>
      </c>
      <c r="H3557">
        <f t="shared" si="410"/>
        <v>5.888755539061013E-5</v>
      </c>
      <c r="I3557">
        <f t="shared" si="411"/>
        <v>1.5481688525016999E-5</v>
      </c>
      <c r="J3557" s="99">
        <v>1.4074262295469999E-6</v>
      </c>
      <c r="K3557" s="98">
        <v>3556</v>
      </c>
      <c r="L3557">
        <f t="shared" si="412"/>
        <v>26224.665178255127</v>
      </c>
      <c r="M3557">
        <f t="shared" si="413"/>
        <v>3.3240432086877147E-3</v>
      </c>
      <c r="N3557" t="e">
        <f t="shared" si="414"/>
        <v>#N/A</v>
      </c>
      <c r="O3557" t="str">
        <f t="shared" si="415"/>
        <v>NA</v>
      </c>
      <c r="P3557" t="e">
        <v>#N/A</v>
      </c>
      <c r="Q3557" t="e">
        <v>#N/A</v>
      </c>
      <c r="R3557" t="str" cm="1">
        <f t="array" ref="R3557">INDEX($U$2:$U$6,ROUNDUP(K3557/$T$2,0))</f>
        <v>Bottom 20%</v>
      </c>
      <c r="V3557">
        <v>0</v>
      </c>
    </row>
    <row r="3558" spans="1:22" x14ac:dyDescent="0.25">
      <c r="A3558" s="26">
        <v>45</v>
      </c>
      <c r="B3558" s="96" t="s">
        <v>3594</v>
      </c>
      <c r="C3558">
        <v>12091105</v>
      </c>
      <c r="D3558" t="s">
        <v>3548</v>
      </c>
      <c r="E3558">
        <v>463.49596630912299</v>
      </c>
      <c r="F3558">
        <f t="shared" si="409"/>
        <v>0.28806461548112056</v>
      </c>
      <c r="G3558" s="27">
        <v>54</v>
      </c>
      <c r="H3558">
        <f t="shared" si="410"/>
        <v>2.6320902953687932E-4</v>
      </c>
      <c r="I3558">
        <f t="shared" si="411"/>
        <v>7.5821207884700046E-5</v>
      </c>
      <c r="J3558" s="99">
        <v>1.40409644230926E-6</v>
      </c>
      <c r="K3558" s="98">
        <v>3557</v>
      </c>
      <c r="L3558">
        <f t="shared" si="412"/>
        <v>26224.953242870608</v>
      </c>
      <c r="M3558">
        <f t="shared" si="413"/>
        <v>3.2482220008030146E-3</v>
      </c>
      <c r="N3558" t="e">
        <f t="shared" si="414"/>
        <v>#N/A</v>
      </c>
      <c r="O3558" t="str">
        <f t="shared" si="415"/>
        <v>NA</v>
      </c>
      <c r="P3558" t="e">
        <v>#N/A</v>
      </c>
      <c r="Q3558" t="e">
        <v>#N/A</v>
      </c>
      <c r="R3558" t="str" cm="1">
        <f t="array" ref="R3558">INDEX($U$2:$U$6,ROUNDUP(K3558/$T$2,0))</f>
        <v>Bottom 20%</v>
      </c>
      <c r="V3558">
        <v>0</v>
      </c>
    </row>
    <row r="3559" spans="1:22" x14ac:dyDescent="0.25">
      <c r="A3559" s="26">
        <v>8437</v>
      </c>
      <c r="B3559" s="96" t="s">
        <v>2725</v>
      </c>
      <c r="C3559">
        <v>83392109</v>
      </c>
      <c r="D3559" t="s">
        <v>2724</v>
      </c>
      <c r="E3559">
        <v>526.75555974945996</v>
      </c>
      <c r="F3559">
        <f t="shared" si="409"/>
        <v>0.32738070835889371</v>
      </c>
      <c r="G3559" s="27">
        <v>14</v>
      </c>
      <c r="H3559">
        <f t="shared" si="410"/>
        <v>5.9657680619498798E-5</v>
      </c>
      <c r="I3559">
        <f t="shared" si="411"/>
        <v>1.9530773740260161E-5</v>
      </c>
      <c r="J3559" s="99">
        <v>1.3950552671614401E-6</v>
      </c>
      <c r="K3559" s="98">
        <v>3558</v>
      </c>
      <c r="L3559">
        <f t="shared" si="412"/>
        <v>26225.280623578969</v>
      </c>
      <c r="M3559">
        <f t="shared" si="413"/>
        <v>3.2286912270627546E-3</v>
      </c>
      <c r="N3559" t="e">
        <f t="shared" si="414"/>
        <v>#N/A</v>
      </c>
      <c r="O3559" t="str">
        <f t="shared" si="415"/>
        <v>NA</v>
      </c>
      <c r="P3559" t="e">
        <v>#N/A</v>
      </c>
      <c r="Q3559" t="e">
        <v>#N/A</v>
      </c>
      <c r="R3559" t="str" cm="1">
        <f t="array" ref="R3559">INDEX($U$2:$U$6,ROUNDUP(K3559/$T$2,0))</f>
        <v>Bottom 20%</v>
      </c>
      <c r="V3559">
        <v>0</v>
      </c>
    </row>
    <row r="3560" spans="1:22" x14ac:dyDescent="0.25">
      <c r="A3560" s="26">
        <v>10517</v>
      </c>
      <c r="B3560" s="96" t="s">
        <v>5615</v>
      </c>
      <c r="C3560">
        <v>12501110</v>
      </c>
      <c r="D3560" t="s">
        <v>3585</v>
      </c>
      <c r="E3560">
        <v>265.73463286749598</v>
      </c>
      <c r="F3560">
        <f t="shared" si="409"/>
        <v>0.16515514783560967</v>
      </c>
      <c r="G3560" s="27">
        <v>3</v>
      </c>
      <c r="H3560">
        <f t="shared" si="410"/>
        <v>2.5228189872449272E-5</v>
      </c>
      <c r="I3560">
        <f t="shared" si="411"/>
        <v>4.1665654280091899E-6</v>
      </c>
      <c r="J3560" s="99">
        <v>1.38885514266973E-6</v>
      </c>
      <c r="K3560" s="98">
        <v>3559</v>
      </c>
      <c r="L3560">
        <f t="shared" si="412"/>
        <v>26225.445778726804</v>
      </c>
      <c r="M3560">
        <f t="shared" si="413"/>
        <v>3.2245246616347456E-3</v>
      </c>
      <c r="N3560" t="e">
        <f t="shared" si="414"/>
        <v>#N/A</v>
      </c>
      <c r="O3560" t="str">
        <f t="shared" si="415"/>
        <v>NA</v>
      </c>
      <c r="P3560" t="e">
        <v>#N/A</v>
      </c>
      <c r="Q3560" t="e">
        <v>#N/A</v>
      </c>
      <c r="R3560" t="str" cm="1">
        <f t="array" ref="R3560">INDEX($U$2:$U$6,ROUNDUP(K3560/$T$2,0))</f>
        <v>Bottom 20%</v>
      </c>
      <c r="V3560">
        <v>0</v>
      </c>
    </row>
    <row r="3561" spans="1:22" x14ac:dyDescent="0.25">
      <c r="A3561" s="26">
        <v>9170</v>
      </c>
      <c r="B3561" s="96" t="s">
        <v>5616</v>
      </c>
      <c r="C3561">
        <v>24181103</v>
      </c>
      <c r="D3561" t="s">
        <v>3327</v>
      </c>
      <c r="E3561">
        <v>43.160848952726198</v>
      </c>
      <c r="F3561">
        <f t="shared" si="409"/>
        <v>2.6824641984292231E-2</v>
      </c>
      <c r="G3561" s="27">
        <v>9</v>
      </c>
      <c r="H3561">
        <f t="shared" si="410"/>
        <v>4.5324524476632495E-4</v>
      </c>
      <c r="I3561">
        <f t="shared" si="411"/>
        <v>1.215814142193957E-5</v>
      </c>
      <c r="J3561" s="99">
        <v>1.3509046024377299E-6</v>
      </c>
      <c r="K3561" s="98">
        <v>3560</v>
      </c>
      <c r="L3561">
        <f t="shared" si="412"/>
        <v>26225.472603368788</v>
      </c>
      <c r="M3561">
        <f t="shared" si="413"/>
        <v>3.2123665202128059E-3</v>
      </c>
      <c r="N3561" t="e">
        <f t="shared" si="414"/>
        <v>#N/A</v>
      </c>
      <c r="O3561" t="str">
        <f t="shared" si="415"/>
        <v>NA</v>
      </c>
      <c r="P3561" t="e">
        <v>#N/A</v>
      </c>
      <c r="Q3561" t="e">
        <v>#N/A</v>
      </c>
      <c r="R3561" t="str" cm="1">
        <f t="array" ref="R3561">INDEX($U$2:$U$6,ROUNDUP(K3561/$T$2,0))</f>
        <v>Bottom 20%</v>
      </c>
      <c r="V3561">
        <v>0</v>
      </c>
    </row>
    <row r="3562" spans="1:22" x14ac:dyDescent="0.25">
      <c r="A3562" s="26">
        <v>9880</v>
      </c>
      <c r="B3562" s="96" t="s">
        <v>5617</v>
      </c>
      <c r="C3562">
        <v>42481103</v>
      </c>
      <c r="D3562" t="s">
        <v>2938</v>
      </c>
      <c r="E3562">
        <v>247.774817099888</v>
      </c>
      <c r="F3562">
        <f t="shared" si="409"/>
        <v>0.15399304978240397</v>
      </c>
      <c r="G3562" s="27">
        <v>3</v>
      </c>
      <c r="H3562">
        <f t="shared" si="410"/>
        <v>2.6137445133080709E-5</v>
      </c>
      <c r="I3562">
        <f t="shared" si="411"/>
        <v>4.0249848895633499E-6</v>
      </c>
      <c r="J3562" s="99">
        <v>1.34166162985445E-6</v>
      </c>
      <c r="K3562" s="98">
        <v>3561</v>
      </c>
      <c r="L3562">
        <f t="shared" si="412"/>
        <v>26225.62659641857</v>
      </c>
      <c r="M3562">
        <f t="shared" si="413"/>
        <v>3.2083415353232427E-3</v>
      </c>
      <c r="N3562" t="e">
        <f t="shared" si="414"/>
        <v>#N/A</v>
      </c>
      <c r="O3562" t="str">
        <f t="shared" si="415"/>
        <v>NA</v>
      </c>
      <c r="P3562" t="e">
        <v>#N/A</v>
      </c>
      <c r="Q3562" t="e">
        <v>#N/A</v>
      </c>
      <c r="R3562" t="str" cm="1">
        <f t="array" ref="R3562">INDEX($U$2:$U$6,ROUNDUP(K3562/$T$2,0))</f>
        <v>Bottom 20%</v>
      </c>
      <c r="V3562">
        <v>0</v>
      </c>
    </row>
    <row r="3563" spans="1:22" x14ac:dyDescent="0.25">
      <c r="A3563" s="26">
        <v>8103</v>
      </c>
      <c r="B3563" s="96" t="s">
        <v>5618</v>
      </c>
      <c r="C3563">
        <v>24251102</v>
      </c>
      <c r="D3563" t="s">
        <v>3579</v>
      </c>
      <c r="E3563">
        <v>124.825327623194</v>
      </c>
      <c r="F3563">
        <f t="shared" si="409"/>
        <v>7.7579445384210063E-2</v>
      </c>
      <c r="G3563" s="27">
        <v>14</v>
      </c>
      <c r="H3563">
        <f t="shared" si="410"/>
        <v>2.4057147062754933E-4</v>
      </c>
      <c r="I3563">
        <f t="shared" si="411"/>
        <v>1.8663401266549059E-5</v>
      </c>
      <c r="J3563" s="99">
        <v>1.3331000904677899E-6</v>
      </c>
      <c r="K3563" s="98">
        <v>3562</v>
      </c>
      <c r="L3563">
        <f t="shared" si="412"/>
        <v>26225.704175863953</v>
      </c>
      <c r="M3563">
        <f t="shared" si="413"/>
        <v>3.1896781340566937E-3</v>
      </c>
      <c r="N3563" t="e">
        <f t="shared" si="414"/>
        <v>#N/A</v>
      </c>
      <c r="O3563" t="str">
        <f t="shared" si="415"/>
        <v>NA</v>
      </c>
      <c r="P3563" t="e">
        <v>#N/A</v>
      </c>
      <c r="Q3563" t="e">
        <v>#N/A</v>
      </c>
      <c r="R3563" t="str" cm="1">
        <f t="array" ref="R3563">INDEX($U$2:$U$6,ROUNDUP(K3563/$T$2,0))</f>
        <v>Bottom 20%</v>
      </c>
      <c r="V3563">
        <v>0</v>
      </c>
    </row>
    <row r="3564" spans="1:22" x14ac:dyDescent="0.25">
      <c r="A3564" s="26">
        <v>657</v>
      </c>
      <c r="B3564" s="96" t="s">
        <v>3469</v>
      </c>
      <c r="C3564">
        <v>12091102</v>
      </c>
      <c r="D3564" t="s">
        <v>3432</v>
      </c>
      <c r="E3564">
        <v>1765.26038961474</v>
      </c>
      <c r="F3564">
        <f t="shared" si="409"/>
        <v>1.097116463402573</v>
      </c>
      <c r="G3564" s="27">
        <v>92</v>
      </c>
      <c r="H3564">
        <f t="shared" si="410"/>
        <v>1.1055849026143949E-4</v>
      </c>
      <c r="I3564">
        <f t="shared" si="411"/>
        <v>1.2129553983475829E-4</v>
      </c>
      <c r="J3564" s="99">
        <v>1.31842978081259E-6</v>
      </c>
      <c r="K3564" s="98">
        <v>3563</v>
      </c>
      <c r="L3564">
        <f t="shared" si="412"/>
        <v>26226.801292327356</v>
      </c>
      <c r="M3564">
        <f t="shared" si="413"/>
        <v>3.0683825942219353E-3</v>
      </c>
      <c r="N3564" t="e">
        <f t="shared" si="414"/>
        <v>#N/A</v>
      </c>
      <c r="O3564" t="str">
        <f t="shared" si="415"/>
        <v>NA</v>
      </c>
      <c r="P3564" t="e">
        <v>#N/A</v>
      </c>
      <c r="Q3564" t="e">
        <v>#N/A</v>
      </c>
      <c r="R3564" t="str" cm="1">
        <f t="array" ref="R3564">INDEX($U$2:$U$6,ROUNDUP(K3564/$T$2,0))</f>
        <v>Bottom 20%</v>
      </c>
      <c r="V3564">
        <v>0</v>
      </c>
    </row>
    <row r="3565" spans="1:22" x14ac:dyDescent="0.25">
      <c r="A3565" s="26">
        <v>146</v>
      </c>
      <c r="B3565" s="96" t="s">
        <v>5619</v>
      </c>
      <c r="C3565">
        <v>14091110</v>
      </c>
      <c r="D3565" t="s">
        <v>4586</v>
      </c>
      <c r="E3565">
        <v>1749.5826670270501</v>
      </c>
      <c r="F3565">
        <f t="shared" si="409"/>
        <v>1.0873726954798322</v>
      </c>
      <c r="G3565" s="27">
        <v>22</v>
      </c>
      <c r="H3565">
        <f t="shared" si="410"/>
        <v>2.6480188810614757E-5</v>
      </c>
      <c r="I3565">
        <f t="shared" si="411"/>
        <v>2.8793834283813061E-5</v>
      </c>
      <c r="J3565" s="99">
        <v>1.3088106492642301E-6</v>
      </c>
      <c r="K3565" s="98">
        <v>3564</v>
      </c>
      <c r="L3565">
        <f t="shared" si="412"/>
        <v>26227.888665022838</v>
      </c>
      <c r="M3565">
        <f t="shared" si="413"/>
        <v>3.0395887599381222E-3</v>
      </c>
      <c r="N3565" t="e">
        <f t="shared" si="414"/>
        <v>#N/A</v>
      </c>
      <c r="O3565" t="str">
        <f t="shared" si="415"/>
        <v>NA</v>
      </c>
      <c r="P3565" t="e">
        <v>#N/A</v>
      </c>
      <c r="Q3565" t="e">
        <v>#N/A</v>
      </c>
      <c r="R3565" t="str" cm="1">
        <f t="array" ref="R3565">INDEX($U$2:$U$6,ROUNDUP(K3565/$T$2,0))</f>
        <v>Bottom 20%</v>
      </c>
      <c r="V3565">
        <v>0</v>
      </c>
    </row>
    <row r="3566" spans="1:22" x14ac:dyDescent="0.25">
      <c r="A3566" s="26">
        <v>9441</v>
      </c>
      <c r="B3566" s="96" t="s">
        <v>5620</v>
      </c>
      <c r="C3566">
        <v>183011101</v>
      </c>
      <c r="D3566" t="s">
        <v>2878</v>
      </c>
      <c r="E3566">
        <v>0</v>
      </c>
      <c r="F3566">
        <f t="shared" si="409"/>
        <v>0</v>
      </c>
      <c r="G3566" s="27">
        <v>20</v>
      </c>
      <c r="H3566" t="e">
        <f t="shared" si="410"/>
        <v>#DIV/0!</v>
      </c>
      <c r="I3566">
        <f t="shared" si="411"/>
        <v>2.52438068301412E-5</v>
      </c>
      <c r="J3566" s="99">
        <v>1.2621903415070599E-6</v>
      </c>
      <c r="K3566" s="98">
        <v>3565</v>
      </c>
      <c r="L3566">
        <f t="shared" si="412"/>
        <v>26227.888665022838</v>
      </c>
      <c r="M3566">
        <f t="shared" si="413"/>
        <v>3.014344953107981E-3</v>
      </c>
      <c r="N3566" t="e">
        <f t="shared" si="414"/>
        <v>#N/A</v>
      </c>
      <c r="O3566" t="str">
        <f t="shared" si="415"/>
        <v>NA</v>
      </c>
      <c r="P3566" t="e">
        <v>#N/A</v>
      </c>
      <c r="Q3566" t="e">
        <v>#N/A</v>
      </c>
      <c r="R3566" t="str" cm="1">
        <f t="array" ref="R3566">INDEX($U$2:$U$6,ROUNDUP(K3566/$T$2,0))</f>
        <v>Bottom 20%</v>
      </c>
      <c r="V3566">
        <v>0</v>
      </c>
    </row>
    <row r="3567" spans="1:22" x14ac:dyDescent="0.25">
      <c r="A3567" s="26">
        <v>5751</v>
      </c>
      <c r="B3567" s="96" t="s">
        <v>5621</v>
      </c>
      <c r="C3567">
        <v>42761104</v>
      </c>
      <c r="D3567" t="s">
        <v>2149</v>
      </c>
      <c r="E3567">
        <v>118.744337025137</v>
      </c>
      <c r="F3567">
        <f t="shared" si="409"/>
        <v>7.3800085161676202E-2</v>
      </c>
      <c r="G3567" s="27">
        <v>41</v>
      </c>
      <c r="H3567">
        <f t="shared" si="410"/>
        <v>6.9975606796958173E-4</v>
      </c>
      <c r="I3567">
        <f t="shared" si="411"/>
        <v>5.1642057408554809E-5</v>
      </c>
      <c r="J3567" s="99">
        <v>1.25956237581841E-6</v>
      </c>
      <c r="K3567" s="98">
        <v>3566</v>
      </c>
      <c r="L3567">
        <f t="shared" si="412"/>
        <v>26227.962465108001</v>
      </c>
      <c r="M3567">
        <f t="shared" si="413"/>
        <v>2.9627028956994263E-3</v>
      </c>
      <c r="N3567" t="e">
        <f t="shared" si="414"/>
        <v>#N/A</v>
      </c>
      <c r="O3567" t="str">
        <f t="shared" si="415"/>
        <v>NA</v>
      </c>
      <c r="P3567" t="e">
        <v>#N/A</v>
      </c>
      <c r="Q3567" t="e">
        <v>#N/A</v>
      </c>
      <c r="R3567" t="str" cm="1">
        <f t="array" ref="R3567">INDEX($U$2:$U$6,ROUNDUP(K3567/$T$2,0))</f>
        <v>Bottom 20%</v>
      </c>
      <c r="V3567">
        <v>0</v>
      </c>
    </row>
    <row r="3568" spans="1:22" x14ac:dyDescent="0.25">
      <c r="A3568" s="26">
        <v>8075</v>
      </c>
      <c r="B3568" s="96" t="s">
        <v>5622</v>
      </c>
      <c r="C3568">
        <v>42031124</v>
      </c>
      <c r="D3568" t="s">
        <v>562</v>
      </c>
      <c r="E3568">
        <v>202.275808357443</v>
      </c>
      <c r="F3568">
        <f t="shared" si="409"/>
        <v>0.1257152320431591</v>
      </c>
      <c r="G3568" s="27">
        <v>4</v>
      </c>
      <c r="H3568">
        <f t="shared" si="410"/>
        <v>4.0022138396146306E-5</v>
      </c>
      <c r="I3568">
        <f t="shared" si="411"/>
        <v>5.0313924153349599E-6</v>
      </c>
      <c r="J3568" s="99">
        <v>1.25784810383374E-6</v>
      </c>
      <c r="K3568" s="98">
        <v>3567</v>
      </c>
      <c r="L3568">
        <f t="shared" si="412"/>
        <v>26228.088180340044</v>
      </c>
      <c r="M3568">
        <f t="shared" si="413"/>
        <v>2.9576715032840913E-3</v>
      </c>
      <c r="N3568" t="e">
        <f t="shared" si="414"/>
        <v>#N/A</v>
      </c>
      <c r="O3568" t="str">
        <f t="shared" si="415"/>
        <v>NA</v>
      </c>
      <c r="P3568" t="e">
        <v>#N/A</v>
      </c>
      <c r="Q3568" t="e">
        <v>#N/A</v>
      </c>
      <c r="R3568" t="str" cm="1">
        <f t="array" ref="R3568">INDEX($U$2:$U$6,ROUNDUP(K3568/$T$2,0))</f>
        <v>Bottom 20%</v>
      </c>
      <c r="V3568">
        <v>0</v>
      </c>
    </row>
    <row r="3569" spans="1:22" x14ac:dyDescent="0.25">
      <c r="A3569" s="26">
        <v>447</v>
      </c>
      <c r="B3569" s="96" t="s">
        <v>3257</v>
      </c>
      <c r="C3569">
        <v>182601105</v>
      </c>
      <c r="D3569" t="s">
        <v>3256</v>
      </c>
      <c r="E3569">
        <v>1259.7645249065299</v>
      </c>
      <c r="F3569">
        <f t="shared" si="409"/>
        <v>0.78294874139622739</v>
      </c>
      <c r="G3569" s="27">
        <v>17</v>
      </c>
      <c r="H3569">
        <f t="shared" si="410"/>
        <v>2.730427194850251E-5</v>
      </c>
      <c r="I3569">
        <f t="shared" si="411"/>
        <v>2.1377845356820358E-5</v>
      </c>
      <c r="J3569" s="99">
        <v>1.2575203151070799E-6</v>
      </c>
      <c r="K3569" s="98">
        <v>3568</v>
      </c>
      <c r="L3569">
        <f t="shared" si="412"/>
        <v>26228.871129081439</v>
      </c>
      <c r="M3569">
        <f t="shared" si="413"/>
        <v>2.9362936579272708E-3</v>
      </c>
      <c r="N3569" t="e">
        <f t="shared" si="414"/>
        <v>#N/A</v>
      </c>
      <c r="O3569" t="str">
        <f t="shared" si="415"/>
        <v>NA</v>
      </c>
      <c r="P3569" t="e">
        <v>#N/A</v>
      </c>
      <c r="Q3569" t="e">
        <v>#N/A</v>
      </c>
      <c r="R3569" t="str" cm="1">
        <f t="array" ref="R3569">INDEX($U$2:$U$6,ROUNDUP(K3569/$T$2,0))</f>
        <v>Bottom 20%</v>
      </c>
      <c r="V3569">
        <v>0</v>
      </c>
    </row>
    <row r="3570" spans="1:22" x14ac:dyDescent="0.25">
      <c r="A3570" s="26">
        <v>3262</v>
      </c>
      <c r="B3570" s="96" t="s">
        <v>3558</v>
      </c>
      <c r="C3570">
        <v>12091106</v>
      </c>
      <c r="D3570" t="s">
        <v>3482</v>
      </c>
      <c r="E3570">
        <v>1155.58377616651</v>
      </c>
      <c r="F3570">
        <f t="shared" si="409"/>
        <v>0.7181999851873897</v>
      </c>
      <c r="G3570" s="27">
        <v>31</v>
      </c>
      <c r="H3570">
        <f t="shared" si="410"/>
        <v>5.3794023418284903E-5</v>
      </c>
      <c r="I3570">
        <f t="shared" si="411"/>
        <v>3.8634866822182314E-5</v>
      </c>
      <c r="J3570" s="99">
        <v>1.2462860265220101E-6</v>
      </c>
      <c r="K3570" s="98">
        <v>3569</v>
      </c>
      <c r="L3570">
        <f t="shared" si="412"/>
        <v>26229.589329066628</v>
      </c>
      <c r="M3570">
        <f t="shared" si="413"/>
        <v>2.8976587911050886E-3</v>
      </c>
      <c r="N3570" t="e">
        <f t="shared" si="414"/>
        <v>#N/A</v>
      </c>
      <c r="O3570" t="str">
        <f t="shared" si="415"/>
        <v>NA</v>
      </c>
      <c r="P3570" t="e">
        <v>#N/A</v>
      </c>
      <c r="Q3570" t="e">
        <v>#N/A</v>
      </c>
      <c r="R3570" t="str" cm="1">
        <f t="array" ref="R3570">INDEX($U$2:$U$6,ROUNDUP(K3570/$T$2,0))</f>
        <v>Bottom 20%</v>
      </c>
      <c r="V3570">
        <v>0</v>
      </c>
    </row>
    <row r="3571" spans="1:22" x14ac:dyDescent="0.25">
      <c r="A3571" s="26">
        <v>650</v>
      </c>
      <c r="B3571" s="96" t="s">
        <v>5623</v>
      </c>
      <c r="C3571">
        <v>12091116</v>
      </c>
      <c r="D3571" t="s">
        <v>3876</v>
      </c>
      <c r="E3571">
        <v>956.12414960717001</v>
      </c>
      <c r="F3571">
        <f t="shared" si="409"/>
        <v>0.59423502150849594</v>
      </c>
      <c r="G3571" s="27">
        <v>68</v>
      </c>
      <c r="H3571">
        <f t="shared" si="410"/>
        <v>1.4255633995401959E-4</v>
      </c>
      <c r="I3571">
        <f t="shared" si="411"/>
        <v>8.4711969738749285E-5</v>
      </c>
      <c r="J3571" s="99">
        <v>1.24576426086396E-6</v>
      </c>
      <c r="K3571" s="98">
        <v>3570</v>
      </c>
      <c r="L3571">
        <f t="shared" si="412"/>
        <v>26230.183564088136</v>
      </c>
      <c r="M3571">
        <f t="shared" si="413"/>
        <v>2.8129468213663393E-3</v>
      </c>
      <c r="N3571" t="e">
        <f t="shared" si="414"/>
        <v>#N/A</v>
      </c>
      <c r="O3571" t="str">
        <f t="shared" si="415"/>
        <v>NA</v>
      </c>
      <c r="P3571" t="e">
        <v>#N/A</v>
      </c>
      <c r="Q3571" t="e">
        <v>#N/A</v>
      </c>
      <c r="R3571" t="str" cm="1">
        <f t="array" ref="R3571">INDEX($U$2:$U$6,ROUNDUP(K3571/$T$2,0))</f>
        <v>Bottom 20%</v>
      </c>
      <c r="V3571">
        <v>0</v>
      </c>
    </row>
    <row r="3572" spans="1:22" x14ac:dyDescent="0.25">
      <c r="A3572" s="26">
        <v>4530</v>
      </c>
      <c r="B3572" s="96" t="s">
        <v>3364</v>
      </c>
      <c r="C3572">
        <v>182852202</v>
      </c>
      <c r="D3572" t="s">
        <v>3208</v>
      </c>
      <c r="E3572">
        <v>1684.9898078966601</v>
      </c>
      <c r="F3572">
        <f t="shared" si="409"/>
        <v>1.0472279725895961</v>
      </c>
      <c r="G3572" s="27">
        <v>24</v>
      </c>
      <c r="H3572">
        <f t="shared" si="410"/>
        <v>2.8517211842032389E-5</v>
      </c>
      <c r="I3572">
        <f t="shared" si="411"/>
        <v>2.9864021941239601E-5</v>
      </c>
      <c r="J3572" s="99">
        <v>1.24433424755165E-6</v>
      </c>
      <c r="K3572" s="98">
        <v>3571</v>
      </c>
      <c r="L3572">
        <f t="shared" si="412"/>
        <v>26231.230792060727</v>
      </c>
      <c r="M3572">
        <f t="shared" si="413"/>
        <v>2.7830827994250996E-3</v>
      </c>
      <c r="N3572" t="e">
        <f t="shared" si="414"/>
        <v>#N/A</v>
      </c>
      <c r="O3572" t="str">
        <f t="shared" si="415"/>
        <v>NA</v>
      </c>
      <c r="P3572" t="e">
        <v>#N/A</v>
      </c>
      <c r="Q3572" t="e">
        <v>#N/A</v>
      </c>
      <c r="R3572" t="str" cm="1">
        <f t="array" ref="R3572">INDEX($U$2:$U$6,ROUNDUP(K3572/$T$2,0))</f>
        <v>Bottom 20%</v>
      </c>
      <c r="V3572">
        <v>0</v>
      </c>
    </row>
    <row r="3573" spans="1:22" x14ac:dyDescent="0.25">
      <c r="A3573" s="26">
        <v>4873</v>
      </c>
      <c r="B3573" s="96" t="s">
        <v>5624</v>
      </c>
      <c r="C3573">
        <v>14101102</v>
      </c>
      <c r="D3573" t="s">
        <v>3102</v>
      </c>
      <c r="E3573">
        <v>70.786113934196194</v>
      </c>
      <c r="F3573">
        <f t="shared" si="409"/>
        <v>4.3993855770165444E-2</v>
      </c>
      <c r="G3573" s="27">
        <v>4</v>
      </c>
      <c r="H3573">
        <f t="shared" si="410"/>
        <v>1.1272872415933799E-4</v>
      </c>
      <c r="I3573">
        <f t="shared" si="411"/>
        <v>4.9593712318206799E-6</v>
      </c>
      <c r="J3573" s="99">
        <v>1.23984280795517E-6</v>
      </c>
      <c r="K3573" s="98">
        <v>3572</v>
      </c>
      <c r="L3573">
        <f t="shared" si="412"/>
        <v>26231.274785916496</v>
      </c>
      <c r="M3573">
        <f t="shared" si="413"/>
        <v>2.778123428193279E-3</v>
      </c>
      <c r="N3573" t="e">
        <f t="shared" si="414"/>
        <v>#N/A</v>
      </c>
      <c r="O3573" t="str">
        <f t="shared" si="415"/>
        <v>NA</v>
      </c>
      <c r="P3573" t="e">
        <v>#N/A</v>
      </c>
      <c r="Q3573" t="e">
        <v>#N/A</v>
      </c>
      <c r="R3573" t="str" cm="1">
        <f t="array" ref="R3573">INDEX($U$2:$U$6,ROUNDUP(K3573/$T$2,0))</f>
        <v>Bottom 20%</v>
      </c>
      <c r="V3573">
        <v>0</v>
      </c>
    </row>
    <row r="3574" spans="1:22" x14ac:dyDescent="0.25">
      <c r="A3574" s="26">
        <v>5686</v>
      </c>
      <c r="B3574" s="96" t="s">
        <v>3503</v>
      </c>
      <c r="C3574">
        <v>183011102</v>
      </c>
      <c r="D3574" t="s">
        <v>2873</v>
      </c>
      <c r="E3574">
        <v>222.75189376570299</v>
      </c>
      <c r="F3574">
        <f t="shared" si="409"/>
        <v>0.13844120184319639</v>
      </c>
      <c r="G3574" s="27">
        <v>28</v>
      </c>
      <c r="H3574">
        <f t="shared" si="410"/>
        <v>2.4514819484070096E-4</v>
      </c>
      <c r="I3574">
        <f t="shared" si="411"/>
        <v>3.393861072343672E-5</v>
      </c>
      <c r="J3574" s="99">
        <v>1.21209324012274E-6</v>
      </c>
      <c r="K3574" s="98">
        <v>3573</v>
      </c>
      <c r="L3574">
        <f t="shared" si="412"/>
        <v>26231.413227118337</v>
      </c>
      <c r="M3574">
        <f t="shared" si="413"/>
        <v>2.7441848174698425E-3</v>
      </c>
      <c r="N3574" t="e">
        <f t="shared" si="414"/>
        <v>#N/A</v>
      </c>
      <c r="O3574" t="str">
        <f t="shared" si="415"/>
        <v>NA</v>
      </c>
      <c r="P3574" t="e">
        <v>#N/A</v>
      </c>
      <c r="Q3574" t="e">
        <v>#N/A</v>
      </c>
      <c r="R3574" t="str" cm="1">
        <f t="array" ref="R3574">INDEX($U$2:$U$6,ROUNDUP(K3574/$T$2,0))</f>
        <v>Bottom 20%</v>
      </c>
      <c r="V3574">
        <v>0</v>
      </c>
    </row>
    <row r="3575" spans="1:22" x14ac:dyDescent="0.25">
      <c r="A3575" s="26">
        <v>495</v>
      </c>
      <c r="B3575" s="96" t="s">
        <v>3971</v>
      </c>
      <c r="C3575">
        <v>24031110</v>
      </c>
      <c r="D3575" t="s">
        <v>3618</v>
      </c>
      <c r="E3575">
        <v>0</v>
      </c>
      <c r="F3575">
        <f t="shared" si="409"/>
        <v>0</v>
      </c>
      <c r="G3575" s="27">
        <v>38</v>
      </c>
      <c r="H3575" t="e">
        <f t="shared" si="410"/>
        <v>#DIV/0!</v>
      </c>
      <c r="I3575">
        <f t="shared" si="411"/>
        <v>4.5747939282564678E-5</v>
      </c>
      <c r="J3575" s="99">
        <v>1.2038931390148599E-6</v>
      </c>
      <c r="K3575" s="98">
        <v>3574</v>
      </c>
      <c r="L3575">
        <f t="shared" si="412"/>
        <v>26231.413227118337</v>
      </c>
      <c r="M3575">
        <f t="shared" si="413"/>
        <v>2.6984368781872779E-3</v>
      </c>
      <c r="N3575" t="e">
        <f t="shared" si="414"/>
        <v>#N/A</v>
      </c>
      <c r="O3575" t="str">
        <f t="shared" si="415"/>
        <v>NA</v>
      </c>
      <c r="P3575" t="e">
        <v>#N/A</v>
      </c>
      <c r="Q3575" t="e">
        <v>#N/A</v>
      </c>
      <c r="R3575" t="str" cm="1">
        <f t="array" ref="R3575">INDEX($U$2:$U$6,ROUNDUP(K3575/$T$2,0))</f>
        <v>Bottom 20%</v>
      </c>
      <c r="V3575">
        <v>0</v>
      </c>
    </row>
    <row r="3576" spans="1:22" x14ac:dyDescent="0.25">
      <c r="A3576" s="26">
        <v>1032</v>
      </c>
      <c r="B3576" s="96" t="s">
        <v>5625</v>
      </c>
      <c r="C3576">
        <v>42031123</v>
      </c>
      <c r="D3576" t="s">
        <v>3191</v>
      </c>
      <c r="E3576">
        <v>893.64617118189994</v>
      </c>
      <c r="F3576">
        <f t="shared" si="409"/>
        <v>0.55540470552013665</v>
      </c>
      <c r="G3576" s="27">
        <v>84</v>
      </c>
      <c r="H3576">
        <f t="shared" si="410"/>
        <v>1.7615871750302541E-4</v>
      </c>
      <c r="I3576">
        <f t="shared" si="411"/>
        <v>9.7839380619572762E-5</v>
      </c>
      <c r="J3576" s="99">
        <v>1.1647545311853901E-6</v>
      </c>
      <c r="K3576" s="98">
        <v>3575</v>
      </c>
      <c r="L3576">
        <f t="shared" si="412"/>
        <v>26231.968631823856</v>
      </c>
      <c r="M3576">
        <f t="shared" si="413"/>
        <v>2.600597497567705E-3</v>
      </c>
      <c r="N3576" t="e">
        <f t="shared" si="414"/>
        <v>#N/A</v>
      </c>
      <c r="O3576" t="str">
        <f t="shared" si="415"/>
        <v>NA</v>
      </c>
      <c r="P3576" t="e">
        <v>#N/A</v>
      </c>
      <c r="Q3576" t="e">
        <v>#N/A</v>
      </c>
      <c r="R3576" t="str" cm="1">
        <f t="array" ref="R3576">INDEX($U$2:$U$6,ROUNDUP(K3576/$T$2,0))</f>
        <v>Bottom 20%</v>
      </c>
      <c r="V3576">
        <v>0</v>
      </c>
    </row>
    <row r="3577" spans="1:22" x14ac:dyDescent="0.25">
      <c r="A3577" s="26">
        <v>4356</v>
      </c>
      <c r="B3577" s="96" t="s">
        <v>3628</v>
      </c>
      <c r="C3577">
        <v>24031103</v>
      </c>
      <c r="D3577" t="s">
        <v>3376</v>
      </c>
      <c r="E3577">
        <v>474.61324998703401</v>
      </c>
      <c r="F3577">
        <f t="shared" si="409"/>
        <v>0.29497405219828093</v>
      </c>
      <c r="G3577" s="27">
        <v>18</v>
      </c>
      <c r="H3577">
        <f t="shared" si="410"/>
        <v>7.0351109857814948E-5</v>
      </c>
      <c r="I3577">
        <f t="shared" si="411"/>
        <v>2.0751751951406101E-5</v>
      </c>
      <c r="J3577" s="99">
        <v>1.15287510841145E-6</v>
      </c>
      <c r="K3577" s="98">
        <v>3576</v>
      </c>
      <c r="L3577">
        <f t="shared" si="412"/>
        <v>26232.263605876054</v>
      </c>
      <c r="M3577">
        <f t="shared" si="413"/>
        <v>2.5798457456162991E-3</v>
      </c>
      <c r="N3577" t="e">
        <f t="shared" si="414"/>
        <v>#N/A</v>
      </c>
      <c r="O3577" t="str">
        <f t="shared" si="415"/>
        <v>NA</v>
      </c>
      <c r="P3577" t="e">
        <v>#N/A</v>
      </c>
      <c r="Q3577" t="e">
        <v>#N/A</v>
      </c>
      <c r="R3577" t="str" cm="1">
        <f t="array" ref="R3577">INDEX($U$2:$U$6,ROUNDUP(K3577/$T$2,0))</f>
        <v>Bottom 20%</v>
      </c>
      <c r="V3577">
        <v>0</v>
      </c>
    </row>
    <row r="3578" spans="1:22" x14ac:dyDescent="0.25">
      <c r="A3578" s="26">
        <v>3862</v>
      </c>
      <c r="B3578" s="96" t="s">
        <v>3582</v>
      </c>
      <c r="C3578">
        <v>43091104</v>
      </c>
      <c r="D3578" t="s">
        <v>3581</v>
      </c>
      <c r="E3578">
        <v>264.61200662392099</v>
      </c>
      <c r="F3578">
        <f t="shared" si="409"/>
        <v>0.16445743109006897</v>
      </c>
      <c r="G3578" s="27">
        <v>31</v>
      </c>
      <c r="H3578">
        <f t="shared" si="410"/>
        <v>2.1716240912658742E-4</v>
      </c>
      <c r="I3578">
        <f t="shared" si="411"/>
        <v>3.5713971934289116E-5</v>
      </c>
      <c r="J3578" s="99">
        <v>1.15206361078352E-6</v>
      </c>
      <c r="K3578" s="98">
        <v>3577</v>
      </c>
      <c r="L3578">
        <f t="shared" si="412"/>
        <v>26232.428063307143</v>
      </c>
      <c r="M3578">
        <f t="shared" si="413"/>
        <v>2.5441317736820098E-3</v>
      </c>
      <c r="N3578" t="e">
        <f t="shared" si="414"/>
        <v>#N/A</v>
      </c>
      <c r="O3578" t="str">
        <f t="shared" si="415"/>
        <v>NA</v>
      </c>
      <c r="P3578" t="e">
        <v>#N/A</v>
      </c>
      <c r="Q3578" t="e">
        <v>#N/A</v>
      </c>
      <c r="R3578" t="str" cm="1">
        <f t="array" ref="R3578">INDEX($U$2:$U$6,ROUNDUP(K3578/$T$2,0))</f>
        <v>Bottom 20%</v>
      </c>
      <c r="V3578">
        <v>0</v>
      </c>
    </row>
    <row r="3579" spans="1:22" x14ac:dyDescent="0.25">
      <c r="A3579" s="26">
        <v>3522</v>
      </c>
      <c r="B3579" s="96" t="s">
        <v>5626</v>
      </c>
      <c r="C3579">
        <v>103181101</v>
      </c>
      <c r="D3579" t="s">
        <v>2968</v>
      </c>
      <c r="E3579">
        <v>128.958819831662</v>
      </c>
      <c r="F3579">
        <f t="shared" si="409"/>
        <v>8.0148427490156618E-2</v>
      </c>
      <c r="G3579" s="27">
        <v>69</v>
      </c>
      <c r="H3579">
        <f t="shared" si="410"/>
        <v>9.859524581352678E-4</v>
      </c>
      <c r="I3579">
        <f t="shared" si="411"/>
        <v>7.9022539099596185E-5</v>
      </c>
      <c r="J3579" s="99">
        <v>1.14525418984922E-6</v>
      </c>
      <c r="K3579" s="98">
        <v>3578</v>
      </c>
      <c r="L3579">
        <f t="shared" si="412"/>
        <v>26232.508211734632</v>
      </c>
      <c r="M3579">
        <f t="shared" si="413"/>
        <v>2.4651092345824134E-3</v>
      </c>
      <c r="N3579" t="e">
        <f t="shared" si="414"/>
        <v>#N/A</v>
      </c>
      <c r="O3579" t="str">
        <f t="shared" si="415"/>
        <v>NA</v>
      </c>
      <c r="P3579" t="e">
        <v>#N/A</v>
      </c>
      <c r="Q3579" t="e">
        <v>#N/A</v>
      </c>
      <c r="R3579" t="str" cm="1">
        <f t="array" ref="R3579">INDEX($U$2:$U$6,ROUNDUP(K3579/$T$2,0))</f>
        <v>Bottom 20%</v>
      </c>
      <c r="V3579">
        <v>0</v>
      </c>
    </row>
    <row r="3580" spans="1:22" x14ac:dyDescent="0.25">
      <c r="A3580" s="26">
        <v>1797</v>
      </c>
      <c r="B3580" s="96" t="s">
        <v>3268</v>
      </c>
      <c r="C3580">
        <v>12061103</v>
      </c>
      <c r="D3580" t="s">
        <v>3267</v>
      </c>
      <c r="E3580">
        <v>0</v>
      </c>
      <c r="F3580">
        <f t="shared" si="409"/>
        <v>0</v>
      </c>
      <c r="G3580" s="27">
        <v>45</v>
      </c>
      <c r="H3580" t="e">
        <f t="shared" si="410"/>
        <v>#DIV/0!</v>
      </c>
      <c r="I3580">
        <f t="shared" si="411"/>
        <v>5.1365499137003702E-5</v>
      </c>
      <c r="J3580" s="99">
        <v>1.14145553637786E-6</v>
      </c>
      <c r="K3580" s="98">
        <v>3579</v>
      </c>
      <c r="L3580">
        <f t="shared" si="412"/>
        <v>26232.508211734632</v>
      </c>
      <c r="M3580">
        <f t="shared" si="413"/>
        <v>2.4137437354454097E-3</v>
      </c>
      <c r="N3580" t="e">
        <f t="shared" si="414"/>
        <v>#N/A</v>
      </c>
      <c r="O3580" t="str">
        <f t="shared" si="415"/>
        <v>NA</v>
      </c>
      <c r="P3580" t="e">
        <v>#N/A</v>
      </c>
      <c r="Q3580" t="e">
        <v>#N/A</v>
      </c>
      <c r="R3580" t="str" cm="1">
        <f t="array" ref="R3580">INDEX($U$2:$U$6,ROUNDUP(K3580/$T$2,0))</f>
        <v>Bottom 20%</v>
      </c>
      <c r="V3580">
        <v>0</v>
      </c>
    </row>
    <row r="3581" spans="1:22" x14ac:dyDescent="0.25">
      <c r="A3581" s="26">
        <v>3950</v>
      </c>
      <c r="B3581" s="96" t="s">
        <v>3609</v>
      </c>
      <c r="C3581">
        <v>182090402</v>
      </c>
      <c r="D3581" t="s">
        <v>3608</v>
      </c>
      <c r="E3581">
        <v>1828.12176923108</v>
      </c>
      <c r="F3581">
        <f t="shared" si="409"/>
        <v>1.1361850647800373</v>
      </c>
      <c r="G3581" s="27">
        <v>23</v>
      </c>
      <c r="H3581">
        <f t="shared" si="410"/>
        <v>2.2985144296456918E-5</v>
      </c>
      <c r="I3581">
        <f t="shared" si="411"/>
        <v>2.6115377661448409E-5</v>
      </c>
      <c r="J3581" s="99">
        <v>1.13545120267167E-6</v>
      </c>
      <c r="K3581" s="98">
        <v>3580</v>
      </c>
      <c r="L3581">
        <f t="shared" si="412"/>
        <v>26233.644396799413</v>
      </c>
      <c r="M3581">
        <f t="shared" si="413"/>
        <v>2.3876283577839615E-3</v>
      </c>
      <c r="N3581" t="e">
        <f t="shared" si="414"/>
        <v>#N/A</v>
      </c>
      <c r="O3581" t="str">
        <f t="shared" si="415"/>
        <v>NA</v>
      </c>
      <c r="P3581" t="e">
        <v>#N/A</v>
      </c>
      <c r="Q3581" t="e">
        <v>#N/A</v>
      </c>
      <c r="R3581" t="str" cm="1">
        <f t="array" ref="R3581">INDEX($U$2:$U$6,ROUNDUP(K3581/$T$2,0))</f>
        <v>Bottom 20%</v>
      </c>
      <c r="V3581">
        <v>0</v>
      </c>
    </row>
    <row r="3582" spans="1:22" x14ac:dyDescent="0.25">
      <c r="A3582" s="26">
        <v>3110</v>
      </c>
      <c r="B3582" s="96" t="s">
        <v>5627</v>
      </c>
      <c r="C3582">
        <v>14452104</v>
      </c>
      <c r="D3582" t="s">
        <v>1599</v>
      </c>
      <c r="E3582">
        <v>74.513190387968905</v>
      </c>
      <c r="F3582">
        <f t="shared" si="409"/>
        <v>4.6310248842740154E-2</v>
      </c>
      <c r="G3582" s="27">
        <v>140</v>
      </c>
      <c r="H3582">
        <f t="shared" si="410"/>
        <v>3.4030384541685168E-3</v>
      </c>
      <c r="I3582">
        <f t="shared" si="411"/>
        <v>1.5759555763395779E-4</v>
      </c>
      <c r="J3582" s="99">
        <v>1.12568255452827E-6</v>
      </c>
      <c r="K3582" s="98">
        <v>3581</v>
      </c>
      <c r="L3582">
        <f t="shared" si="412"/>
        <v>26233.690707048256</v>
      </c>
      <c r="M3582">
        <f t="shared" si="413"/>
        <v>2.2300328001500038E-3</v>
      </c>
      <c r="N3582" t="e">
        <f t="shared" si="414"/>
        <v>#N/A</v>
      </c>
      <c r="O3582" t="str">
        <f t="shared" si="415"/>
        <v>NA</v>
      </c>
      <c r="P3582" t="e">
        <v>#N/A</v>
      </c>
      <c r="Q3582" t="e">
        <v>#N/A</v>
      </c>
      <c r="R3582" t="str" cm="1">
        <f t="array" ref="R3582">INDEX($U$2:$U$6,ROUNDUP(K3582/$T$2,0))</f>
        <v>Bottom 20%</v>
      </c>
      <c r="V3582">
        <v>0</v>
      </c>
    </row>
    <row r="3583" spans="1:22" x14ac:dyDescent="0.25">
      <c r="A3583" s="26">
        <v>973</v>
      </c>
      <c r="B3583" s="96" t="s">
        <v>3693</v>
      </c>
      <c r="C3583">
        <v>182221101</v>
      </c>
      <c r="D3583" t="s">
        <v>3692</v>
      </c>
      <c r="E3583">
        <v>853.87779818515003</v>
      </c>
      <c r="F3583">
        <f t="shared" si="409"/>
        <v>0.53068850104732757</v>
      </c>
      <c r="G3583" s="27">
        <v>53</v>
      </c>
      <c r="H3583">
        <f t="shared" si="410"/>
        <v>1.1230398508203833E-4</v>
      </c>
      <c r="I3583">
        <f t="shared" si="411"/>
        <v>5.9598433504828362E-5</v>
      </c>
      <c r="J3583" s="99">
        <v>1.12449874537412E-6</v>
      </c>
      <c r="K3583" s="98">
        <v>3582</v>
      </c>
      <c r="L3583">
        <f t="shared" si="412"/>
        <v>26234.221395549303</v>
      </c>
      <c r="M3583">
        <f t="shared" si="413"/>
        <v>2.1704343666451753E-3</v>
      </c>
      <c r="N3583" t="e">
        <f t="shared" si="414"/>
        <v>#N/A</v>
      </c>
      <c r="O3583" t="str">
        <f t="shared" si="415"/>
        <v>NA</v>
      </c>
      <c r="P3583" t="e">
        <v>#N/A</v>
      </c>
      <c r="Q3583" t="e">
        <v>#N/A</v>
      </c>
      <c r="R3583" t="str" cm="1">
        <f t="array" ref="R3583">INDEX($U$2:$U$6,ROUNDUP(K3583/$T$2,0))</f>
        <v>Bottom 20%</v>
      </c>
      <c r="V3583">
        <v>0</v>
      </c>
    </row>
    <row r="3584" spans="1:22" x14ac:dyDescent="0.25">
      <c r="A3584" s="26">
        <v>72</v>
      </c>
      <c r="B3584" s="96" t="s">
        <v>3285</v>
      </c>
      <c r="C3584">
        <v>22811102</v>
      </c>
      <c r="D3584" t="s">
        <v>3138</v>
      </c>
      <c r="E3584">
        <v>0</v>
      </c>
      <c r="F3584">
        <f t="shared" si="409"/>
        <v>0</v>
      </c>
      <c r="G3584" s="27">
        <v>50</v>
      </c>
      <c r="H3584" t="e">
        <f t="shared" si="410"/>
        <v>#DIV/0!</v>
      </c>
      <c r="I3584">
        <f t="shared" si="411"/>
        <v>5.6147433385070503E-5</v>
      </c>
      <c r="J3584" s="99">
        <v>1.1229486677014101E-6</v>
      </c>
      <c r="K3584" s="98">
        <v>3583</v>
      </c>
      <c r="L3584">
        <f t="shared" si="412"/>
        <v>26234.221395549303</v>
      </c>
      <c r="M3584">
        <f t="shared" si="413"/>
        <v>2.114286933260105E-3</v>
      </c>
      <c r="N3584" t="e">
        <f t="shared" si="414"/>
        <v>#N/A</v>
      </c>
      <c r="O3584" t="str">
        <f t="shared" si="415"/>
        <v>NA</v>
      </c>
      <c r="P3584" t="e">
        <v>#N/A</v>
      </c>
      <c r="Q3584" t="e">
        <v>#N/A</v>
      </c>
      <c r="R3584" t="str" cm="1">
        <f t="array" ref="R3584">INDEX($U$2:$U$6,ROUNDUP(K3584/$T$2,0))</f>
        <v>Bottom 20%</v>
      </c>
      <c r="V3584">
        <v>0</v>
      </c>
    </row>
    <row r="3585" spans="1:22" x14ac:dyDescent="0.25">
      <c r="A3585" s="26">
        <v>6129</v>
      </c>
      <c r="B3585" s="96" t="s">
        <v>3431</v>
      </c>
      <c r="C3585">
        <v>183071101</v>
      </c>
      <c r="D3585" t="s">
        <v>1708</v>
      </c>
      <c r="E3585">
        <v>6046.1264427954102</v>
      </c>
      <c r="F3585">
        <f t="shared" si="409"/>
        <v>3.7576920091954071</v>
      </c>
      <c r="G3585" s="27">
        <v>70</v>
      </c>
      <c r="H3585">
        <f t="shared" si="410"/>
        <v>2.0179707353299945E-5</v>
      </c>
      <c r="I3585">
        <f t="shared" si="411"/>
        <v>7.5829125069397E-5</v>
      </c>
      <c r="J3585" s="99">
        <v>1.0832732152771001E-6</v>
      </c>
      <c r="K3585" s="98">
        <v>3584</v>
      </c>
      <c r="L3585">
        <f t="shared" si="412"/>
        <v>26237.979087558499</v>
      </c>
      <c r="M3585">
        <f t="shared" si="413"/>
        <v>2.038457808190708E-3</v>
      </c>
      <c r="N3585" t="e">
        <f t="shared" si="414"/>
        <v>#N/A</v>
      </c>
      <c r="O3585" t="str">
        <f t="shared" si="415"/>
        <v>NA</v>
      </c>
      <c r="P3585" t="e">
        <v>#N/A</v>
      </c>
      <c r="Q3585" t="e">
        <v>#N/A</v>
      </c>
      <c r="R3585" t="str" cm="1">
        <f t="array" ref="R3585">INDEX($U$2:$U$6,ROUNDUP(K3585/$T$2,0))</f>
        <v>Bottom 20%</v>
      </c>
      <c r="V3585">
        <v>0</v>
      </c>
    </row>
    <row r="3586" spans="1:22" x14ac:dyDescent="0.25">
      <c r="A3586" s="26">
        <v>3828</v>
      </c>
      <c r="B3586" s="96" t="s">
        <v>5628</v>
      </c>
      <c r="C3586">
        <v>42031120</v>
      </c>
      <c r="D3586" t="s">
        <v>1892</v>
      </c>
      <c r="E3586">
        <v>426.221075069856</v>
      </c>
      <c r="F3586">
        <f t="shared" si="409"/>
        <v>0.26489811999369545</v>
      </c>
      <c r="G3586" s="27">
        <v>39</v>
      </c>
      <c r="H3586">
        <f t="shared" si="410"/>
        <v>1.5866489993059959E-4</v>
      </c>
      <c r="I3586">
        <f t="shared" si="411"/>
        <v>4.2030033700603651E-5</v>
      </c>
      <c r="J3586" s="99">
        <v>1.07769317181035E-6</v>
      </c>
      <c r="K3586" s="98">
        <v>3585</v>
      </c>
      <c r="L3586">
        <f t="shared" si="412"/>
        <v>26238.243985678491</v>
      </c>
      <c r="M3586">
        <f t="shared" si="413"/>
        <v>1.9964277744901043E-3</v>
      </c>
      <c r="N3586" t="e">
        <f t="shared" si="414"/>
        <v>#N/A</v>
      </c>
      <c r="O3586" t="str">
        <f t="shared" si="415"/>
        <v>NA</v>
      </c>
      <c r="P3586" t="e">
        <v>#N/A</v>
      </c>
      <c r="Q3586" t="e">
        <v>#N/A</v>
      </c>
      <c r="R3586" t="str" cm="1">
        <f t="array" ref="R3586">INDEX($U$2:$U$6,ROUNDUP(K3586/$T$2,0))</f>
        <v>Bottom 20%</v>
      </c>
      <c r="V3586">
        <v>0</v>
      </c>
    </row>
    <row r="3587" spans="1:22" x14ac:dyDescent="0.25">
      <c r="A3587" s="26">
        <v>2036</v>
      </c>
      <c r="B3587" s="96" t="s">
        <v>3989</v>
      </c>
      <c r="C3587">
        <v>13111114</v>
      </c>
      <c r="D3587" t="s">
        <v>3836</v>
      </c>
      <c r="E3587">
        <v>10386.813248747199</v>
      </c>
      <c r="F3587">
        <f t="shared" ref="F3587:F3636" si="416">E3587/1609</f>
        <v>6.4554463944979483</v>
      </c>
      <c r="G3587" s="27">
        <v>134</v>
      </c>
      <c r="H3587">
        <f t="shared" ref="H3587:H3636" si="417">I3587/F3587</f>
        <v>2.2196933977651016E-5</v>
      </c>
      <c r="I3587">
        <f t="shared" ref="I3587:I3636" si="418">IFERROR(J3587*G3587,0)</f>
        <v>1.4329111741493626E-4</v>
      </c>
      <c r="J3587" s="99">
        <v>1.0693366971263899E-6</v>
      </c>
      <c r="K3587" s="98">
        <v>3586</v>
      </c>
      <c r="L3587">
        <f t="shared" ref="L3587:L3636" si="419">L3586+F3587</f>
        <v>26244.69943207299</v>
      </c>
      <c r="M3587">
        <f t="shared" ref="M3587:M3636" si="420">M3586-I3587</f>
        <v>1.8531366570751679E-3</v>
      </c>
      <c r="N3587" t="e">
        <f t="shared" ref="N3587:N3636" si="421">IF(B3587=O3587,M3587,NA())</f>
        <v>#N/A</v>
      </c>
      <c r="O3587" t="str">
        <f t="shared" ref="O3587:O3636" si="422">IFERROR(VLOOKUP(B3587,$AE$2:$AE$420,1,FALSE),"NA")</f>
        <v>NA</v>
      </c>
      <c r="P3587" t="e">
        <v>#N/A</v>
      </c>
      <c r="Q3587" t="e">
        <v>#N/A</v>
      </c>
      <c r="R3587" t="str" cm="1">
        <f t="array" ref="R3587">INDEX($U$2:$U$6,ROUNDUP(K3587/$T$2,0))</f>
        <v>Bottom 20%</v>
      </c>
      <c r="V3587">
        <v>0</v>
      </c>
    </row>
    <row r="3588" spans="1:22" x14ac:dyDescent="0.25">
      <c r="A3588" s="26">
        <v>66</v>
      </c>
      <c r="B3588" s="96" t="s">
        <v>5629</v>
      </c>
      <c r="C3588">
        <v>12541105</v>
      </c>
      <c r="D3588" t="s">
        <v>3359</v>
      </c>
      <c r="E3588">
        <v>1675.1277169867501</v>
      </c>
      <c r="F3588">
        <f t="shared" si="416"/>
        <v>1.0410986432484464</v>
      </c>
      <c r="G3588" s="27">
        <v>153</v>
      </c>
      <c r="H3588">
        <f t="shared" si="417"/>
        <v>1.5545487211231638E-4</v>
      </c>
      <c r="I3588">
        <f t="shared" si="418"/>
        <v>1.6184385644249332E-4</v>
      </c>
      <c r="J3588" s="99">
        <v>1.05780298328427E-6</v>
      </c>
      <c r="K3588" s="98">
        <v>3587</v>
      </c>
      <c r="L3588">
        <f t="shared" si="419"/>
        <v>26245.740530716237</v>
      </c>
      <c r="M3588">
        <f t="shared" si="420"/>
        <v>1.6912928006326746E-3</v>
      </c>
      <c r="N3588" t="e">
        <f t="shared" si="421"/>
        <v>#N/A</v>
      </c>
      <c r="O3588" t="str">
        <f t="shared" si="422"/>
        <v>NA</v>
      </c>
      <c r="P3588" t="e">
        <v>#N/A</v>
      </c>
      <c r="Q3588" t="e">
        <v>#N/A</v>
      </c>
      <c r="R3588" t="str" cm="1">
        <f t="array" ref="R3588">INDEX($U$2:$U$6,ROUNDUP(K3588/$T$2,0))</f>
        <v>Bottom 20%</v>
      </c>
      <c r="V3588">
        <v>0</v>
      </c>
    </row>
    <row r="3589" spans="1:22" x14ac:dyDescent="0.25">
      <c r="A3589" s="26">
        <v>3740</v>
      </c>
      <c r="B3589" s="96" t="s">
        <v>5630</v>
      </c>
      <c r="C3589">
        <v>12060402</v>
      </c>
      <c r="D3589" t="s">
        <v>3512</v>
      </c>
      <c r="E3589">
        <v>47.0230865460655</v>
      </c>
      <c r="F3589">
        <f t="shared" si="416"/>
        <v>2.9225038251128339E-2</v>
      </c>
      <c r="G3589" s="27">
        <v>21</v>
      </c>
      <c r="H3589">
        <f t="shared" si="417"/>
        <v>7.5822759011140157E-4</v>
      </c>
      <c r="I3589">
        <f t="shared" si="418"/>
        <v>2.2159230324066571E-5</v>
      </c>
      <c r="J3589" s="99">
        <v>1.05520144400317E-6</v>
      </c>
      <c r="K3589" s="98">
        <v>3588</v>
      </c>
      <c r="L3589">
        <f t="shared" si="419"/>
        <v>26245.769755754489</v>
      </c>
      <c r="M3589">
        <f t="shared" si="420"/>
        <v>1.669133570308608E-3</v>
      </c>
      <c r="N3589" t="e">
        <f t="shared" si="421"/>
        <v>#N/A</v>
      </c>
      <c r="O3589" t="str">
        <f t="shared" si="422"/>
        <v>NA</v>
      </c>
      <c r="P3589" t="e">
        <v>#N/A</v>
      </c>
      <c r="Q3589" t="e">
        <v>#N/A</v>
      </c>
      <c r="R3589" t="str" cm="1">
        <f t="array" ref="R3589">INDEX($U$2:$U$6,ROUNDUP(K3589/$T$2,0))</f>
        <v>Bottom 20%</v>
      </c>
      <c r="V3589">
        <v>0</v>
      </c>
    </row>
    <row r="3590" spans="1:22" x14ac:dyDescent="0.25">
      <c r="A3590" s="26">
        <v>2665</v>
      </c>
      <c r="B3590" s="96" t="s">
        <v>3411</v>
      </c>
      <c r="C3590">
        <v>14341105</v>
      </c>
      <c r="D3590" t="s">
        <v>3410</v>
      </c>
      <c r="E3590">
        <v>0</v>
      </c>
      <c r="F3590">
        <f t="shared" si="416"/>
        <v>0</v>
      </c>
      <c r="G3590" s="27">
        <v>28</v>
      </c>
      <c r="H3590" t="e">
        <f t="shared" si="417"/>
        <v>#DIV/0!</v>
      </c>
      <c r="I3590">
        <f t="shared" si="418"/>
        <v>2.9510109944244444E-5</v>
      </c>
      <c r="J3590" s="99">
        <v>1.0539324980087301E-6</v>
      </c>
      <c r="K3590" s="98">
        <v>3589</v>
      </c>
      <c r="L3590">
        <f t="shared" si="419"/>
        <v>26245.769755754489</v>
      </c>
      <c r="M3590">
        <f t="shared" si="420"/>
        <v>1.6396234603643636E-3</v>
      </c>
      <c r="N3590" t="e">
        <f t="shared" si="421"/>
        <v>#N/A</v>
      </c>
      <c r="O3590" t="str">
        <f t="shared" si="422"/>
        <v>NA</v>
      </c>
      <c r="P3590" t="e">
        <v>#N/A</v>
      </c>
      <c r="Q3590" t="e">
        <v>#N/A</v>
      </c>
      <c r="R3590" t="str" cm="1">
        <f t="array" ref="R3590">INDEX($U$2:$U$6,ROUNDUP(K3590/$T$2,0))</f>
        <v>Bottom 20%</v>
      </c>
      <c r="V3590">
        <v>0</v>
      </c>
    </row>
    <row r="3591" spans="1:22" x14ac:dyDescent="0.25">
      <c r="A3591" s="26">
        <v>62</v>
      </c>
      <c r="B3591" s="96" t="s">
        <v>5631</v>
      </c>
      <c r="C3591">
        <v>24012102</v>
      </c>
      <c r="D3591" t="s">
        <v>3441</v>
      </c>
      <c r="E3591">
        <v>159.35022470415899</v>
      </c>
      <c r="F3591">
        <f t="shared" si="416"/>
        <v>9.9036808392889364E-2</v>
      </c>
      <c r="G3591" s="27">
        <v>95</v>
      </c>
      <c r="H3591">
        <f t="shared" si="417"/>
        <v>9.950451565908661E-4</v>
      </c>
      <c r="I3591">
        <f t="shared" si="418"/>
        <v>9.85460965155622E-5</v>
      </c>
      <c r="J3591" s="99">
        <v>1.03732733174276E-6</v>
      </c>
      <c r="K3591" s="98">
        <v>3590</v>
      </c>
      <c r="L3591">
        <f t="shared" si="419"/>
        <v>26245.86879256288</v>
      </c>
      <c r="M3591">
        <f t="shared" si="420"/>
        <v>1.5410773638488014E-3</v>
      </c>
      <c r="N3591" t="e">
        <f t="shared" si="421"/>
        <v>#N/A</v>
      </c>
      <c r="O3591" t="str">
        <f t="shared" si="422"/>
        <v>NA</v>
      </c>
      <c r="P3591" t="e">
        <v>#N/A</v>
      </c>
      <c r="Q3591" t="e">
        <v>#N/A</v>
      </c>
      <c r="R3591" t="str" cm="1">
        <f t="array" ref="R3591">INDEX($U$2:$U$6,ROUNDUP(K3591/$T$2,0))</f>
        <v>Bottom 20%</v>
      </c>
      <c r="V3591">
        <v>0</v>
      </c>
    </row>
    <row r="3592" spans="1:22" x14ac:dyDescent="0.25">
      <c r="A3592" s="26">
        <v>3225</v>
      </c>
      <c r="B3592" s="96" t="s">
        <v>5632</v>
      </c>
      <c r="C3592">
        <v>14341105</v>
      </c>
      <c r="D3592" t="s">
        <v>3410</v>
      </c>
      <c r="E3592">
        <v>0</v>
      </c>
      <c r="F3592">
        <f t="shared" si="416"/>
        <v>0</v>
      </c>
      <c r="G3592" s="27">
        <v>59</v>
      </c>
      <c r="H3592" t="e">
        <f t="shared" si="417"/>
        <v>#DIV/0!</v>
      </c>
      <c r="I3592">
        <f t="shared" si="418"/>
        <v>5.9994641574415246E-5</v>
      </c>
      <c r="J3592" s="99">
        <v>1.01685833176975E-6</v>
      </c>
      <c r="K3592" s="98">
        <v>3591</v>
      </c>
      <c r="L3592">
        <f t="shared" si="419"/>
        <v>26245.86879256288</v>
      </c>
      <c r="M3592">
        <f t="shared" si="420"/>
        <v>1.4810827222743862E-3</v>
      </c>
      <c r="N3592" t="e">
        <f t="shared" si="421"/>
        <v>#N/A</v>
      </c>
      <c r="O3592" t="str">
        <f t="shared" si="422"/>
        <v>NA</v>
      </c>
      <c r="P3592" t="e">
        <v>#N/A</v>
      </c>
      <c r="Q3592" t="e">
        <v>#N/A</v>
      </c>
      <c r="R3592" t="str" cm="1">
        <f t="array" ref="R3592">INDEX($U$2:$U$6,ROUNDUP(K3592/$T$2,0))</f>
        <v>Bottom 20%</v>
      </c>
      <c r="V3592">
        <v>0</v>
      </c>
    </row>
    <row r="3593" spans="1:22" x14ac:dyDescent="0.25">
      <c r="A3593" s="26">
        <v>1682</v>
      </c>
      <c r="B3593" s="96" t="s">
        <v>3598</v>
      </c>
      <c r="C3593">
        <v>12091118</v>
      </c>
      <c r="D3593" t="s">
        <v>3597</v>
      </c>
      <c r="E3593">
        <v>515.47709684972097</v>
      </c>
      <c r="F3593">
        <f t="shared" si="416"/>
        <v>0.32037109810423925</v>
      </c>
      <c r="G3593" s="27">
        <v>70</v>
      </c>
      <c r="H3593">
        <f t="shared" si="417"/>
        <v>2.1980073904939748E-4</v>
      </c>
      <c r="I3593">
        <f t="shared" si="418"/>
        <v>7.0417804133378808E-5</v>
      </c>
      <c r="J3593" s="99">
        <v>1.0059686304768401E-6</v>
      </c>
      <c r="K3593" s="98">
        <v>3592</v>
      </c>
      <c r="L3593">
        <f t="shared" si="419"/>
        <v>26246.189163660983</v>
      </c>
      <c r="M3593">
        <f t="shared" si="420"/>
        <v>1.4106649181410075E-3</v>
      </c>
      <c r="N3593" t="e">
        <f t="shared" si="421"/>
        <v>#N/A</v>
      </c>
      <c r="O3593" t="str">
        <f t="shared" si="422"/>
        <v>NA</v>
      </c>
      <c r="P3593" t="e">
        <v>#N/A</v>
      </c>
      <c r="Q3593" t="e">
        <v>#N/A</v>
      </c>
      <c r="R3593" t="str" cm="1">
        <f t="array" ref="R3593">INDEX($U$2:$U$6,ROUNDUP(K3593/$T$2,0))</f>
        <v>Bottom 20%</v>
      </c>
      <c r="V3593">
        <v>0</v>
      </c>
    </row>
    <row r="3594" spans="1:22" x14ac:dyDescent="0.25">
      <c r="A3594" s="26">
        <v>6551</v>
      </c>
      <c r="B3594" s="96" t="s">
        <v>5633</v>
      </c>
      <c r="C3594">
        <v>12501111</v>
      </c>
      <c r="D3594" t="s">
        <v>3400</v>
      </c>
      <c r="E3594">
        <v>342.57877933159801</v>
      </c>
      <c r="F3594">
        <f t="shared" si="416"/>
        <v>0.21291409529620758</v>
      </c>
      <c r="G3594" s="27">
        <v>13</v>
      </c>
      <c r="H3594">
        <f t="shared" si="417"/>
        <v>5.8761593729871286E-5</v>
      </c>
      <c r="I3594">
        <f t="shared" si="418"/>
        <v>1.2511171567158849E-5</v>
      </c>
      <c r="J3594" s="99">
        <v>9.6239781285837302E-7</v>
      </c>
      <c r="K3594" s="98">
        <v>3593</v>
      </c>
      <c r="L3594">
        <f t="shared" si="419"/>
        <v>26246.40207775628</v>
      </c>
      <c r="M3594">
        <f t="shared" si="420"/>
        <v>1.3981537465738486E-3</v>
      </c>
      <c r="N3594" t="e">
        <f t="shared" si="421"/>
        <v>#N/A</v>
      </c>
      <c r="O3594" t="str">
        <f t="shared" si="422"/>
        <v>NA</v>
      </c>
      <c r="P3594" t="e">
        <v>#N/A</v>
      </c>
      <c r="Q3594" t="e">
        <v>#N/A</v>
      </c>
      <c r="R3594" t="str" cm="1">
        <f t="array" ref="R3594">INDEX($U$2:$U$6,ROUNDUP(K3594/$T$2,0))</f>
        <v>Bottom 20%</v>
      </c>
      <c r="V3594">
        <v>0</v>
      </c>
    </row>
    <row r="3595" spans="1:22" x14ac:dyDescent="0.25">
      <c r="A3595" s="26">
        <v>838</v>
      </c>
      <c r="B3595" s="96" t="s">
        <v>3529</v>
      </c>
      <c r="C3595">
        <v>183011102</v>
      </c>
      <c r="D3595" t="s">
        <v>2873</v>
      </c>
      <c r="E3595">
        <v>4174.22893922603</v>
      </c>
      <c r="F3595">
        <f t="shared" si="416"/>
        <v>2.594300148679944</v>
      </c>
      <c r="G3595" s="27">
        <v>85</v>
      </c>
      <c r="H3595">
        <f t="shared" si="417"/>
        <v>3.141326930651742E-5</v>
      </c>
      <c r="I3595">
        <f t="shared" si="418"/>
        <v>8.149544923242126E-5</v>
      </c>
      <c r="J3595" s="99">
        <v>9.5876999096966195E-7</v>
      </c>
      <c r="K3595" s="98">
        <v>3594</v>
      </c>
      <c r="L3595">
        <f t="shared" si="419"/>
        <v>26248.996377904961</v>
      </c>
      <c r="M3595">
        <f t="shared" si="420"/>
        <v>1.3166582973414274E-3</v>
      </c>
      <c r="N3595" t="e">
        <f t="shared" si="421"/>
        <v>#N/A</v>
      </c>
      <c r="O3595" t="str">
        <f t="shared" si="422"/>
        <v>NA</v>
      </c>
      <c r="P3595" t="e">
        <v>#N/A</v>
      </c>
      <c r="Q3595" t="e">
        <v>#N/A</v>
      </c>
      <c r="R3595" t="str" cm="1">
        <f t="array" ref="R3595">INDEX($U$2:$U$6,ROUNDUP(K3595/$T$2,0))</f>
        <v>Bottom 20%</v>
      </c>
      <c r="V3595">
        <v>0</v>
      </c>
    </row>
    <row r="3596" spans="1:22" x14ac:dyDescent="0.25">
      <c r="A3596" s="26">
        <v>2660</v>
      </c>
      <c r="B3596" s="96" t="s">
        <v>5634</v>
      </c>
      <c r="C3596">
        <v>14091105</v>
      </c>
      <c r="D3596" t="s">
        <v>5635</v>
      </c>
      <c r="E3596">
        <v>2014.38878754396</v>
      </c>
      <c r="F3596">
        <f t="shared" si="416"/>
        <v>1.2519507691385705</v>
      </c>
      <c r="G3596" s="27">
        <v>112</v>
      </c>
      <c r="H3596">
        <f t="shared" si="417"/>
        <v>8.5612139892586535E-5</v>
      </c>
      <c r="I3596">
        <f t="shared" si="418"/>
        <v>1.071821843861226E-4</v>
      </c>
      <c r="J3596" s="99">
        <v>9.5698378916180899E-7</v>
      </c>
      <c r="K3596" s="98">
        <v>3595</v>
      </c>
      <c r="L3596">
        <f t="shared" si="419"/>
        <v>26250.248328674101</v>
      </c>
      <c r="M3596">
        <f t="shared" si="420"/>
        <v>1.2094761129553047E-3</v>
      </c>
      <c r="N3596" t="e">
        <f t="shared" si="421"/>
        <v>#N/A</v>
      </c>
      <c r="O3596" t="str">
        <f t="shared" si="422"/>
        <v>NA</v>
      </c>
      <c r="P3596" t="e">
        <v>#N/A</v>
      </c>
      <c r="Q3596" t="e">
        <v>#N/A</v>
      </c>
      <c r="R3596" t="str" cm="1">
        <f t="array" ref="R3596">INDEX($U$2:$U$6,ROUNDUP(K3596/$T$2,0))</f>
        <v>Bottom 20%</v>
      </c>
      <c r="V3596">
        <v>0</v>
      </c>
    </row>
    <row r="3597" spans="1:22" x14ac:dyDescent="0.25">
      <c r="A3597" s="26">
        <v>6961</v>
      </c>
      <c r="B3597" s="96" t="s">
        <v>3100</v>
      </c>
      <c r="C3597">
        <v>42491102</v>
      </c>
      <c r="D3597" t="s">
        <v>2634</v>
      </c>
      <c r="E3597">
        <v>17.276902238122101</v>
      </c>
      <c r="F3597">
        <f t="shared" si="416"/>
        <v>1.0737664535812369E-2</v>
      </c>
      <c r="G3597" s="27">
        <v>29</v>
      </c>
      <c r="H3597">
        <f t="shared" si="417"/>
        <v>2.5260535316504909E-3</v>
      </c>
      <c r="I3597">
        <f t="shared" si="418"/>
        <v>2.7123915422367064E-5</v>
      </c>
      <c r="J3597" s="99">
        <v>9.3530742835748498E-7</v>
      </c>
      <c r="K3597" s="98">
        <v>3596</v>
      </c>
      <c r="L3597">
        <f t="shared" si="419"/>
        <v>26250.259066338636</v>
      </c>
      <c r="M3597">
        <f t="shared" si="420"/>
        <v>1.1823521975329377E-3</v>
      </c>
      <c r="N3597" t="e">
        <f t="shared" si="421"/>
        <v>#N/A</v>
      </c>
      <c r="O3597" t="str">
        <f t="shared" si="422"/>
        <v>NA</v>
      </c>
      <c r="P3597" t="e">
        <v>#N/A</v>
      </c>
      <c r="Q3597" t="e">
        <v>#N/A</v>
      </c>
      <c r="R3597" t="str" cm="1">
        <f t="array" ref="R3597">INDEX($U$2:$U$6,ROUNDUP(K3597/$T$2,0))</f>
        <v>Bottom 20%</v>
      </c>
      <c r="V3597">
        <v>0</v>
      </c>
    </row>
    <row r="3598" spans="1:22" x14ac:dyDescent="0.25">
      <c r="A3598" s="26">
        <v>2515</v>
      </c>
      <c r="B3598" s="96" t="s">
        <v>5636</v>
      </c>
      <c r="C3598">
        <v>12501113</v>
      </c>
      <c r="D3598" t="s">
        <v>3499</v>
      </c>
      <c r="E3598">
        <v>158.17493507191901</v>
      </c>
      <c r="F3598">
        <f t="shared" si="416"/>
        <v>9.8306361138545059E-2</v>
      </c>
      <c r="G3598" s="27">
        <v>63</v>
      </c>
      <c r="H3598">
        <f t="shared" si="417"/>
        <v>5.8839362369297215E-4</v>
      </c>
      <c r="I3598">
        <f t="shared" si="418"/>
        <v>5.7842836062378508E-5</v>
      </c>
      <c r="J3598" s="99">
        <v>9.1814025495838904E-7</v>
      </c>
      <c r="K3598" s="98">
        <v>3597</v>
      </c>
      <c r="L3598">
        <f t="shared" si="419"/>
        <v>26250.357372699775</v>
      </c>
      <c r="M3598">
        <f t="shared" si="420"/>
        <v>1.1245093614705593E-3</v>
      </c>
      <c r="N3598" t="e">
        <f t="shared" si="421"/>
        <v>#N/A</v>
      </c>
      <c r="O3598" t="str">
        <f t="shared" si="422"/>
        <v>NA</v>
      </c>
      <c r="P3598" t="e">
        <v>#N/A</v>
      </c>
      <c r="Q3598" t="e">
        <v>#N/A</v>
      </c>
      <c r="R3598" t="str" cm="1">
        <f t="array" ref="R3598">INDEX($U$2:$U$6,ROUNDUP(K3598/$T$2,0))</f>
        <v>Bottom 20%</v>
      </c>
      <c r="V3598">
        <v>0</v>
      </c>
    </row>
    <row r="3599" spans="1:22" x14ac:dyDescent="0.25">
      <c r="A3599" s="26">
        <v>3037</v>
      </c>
      <c r="B3599" s="96" t="s">
        <v>5637</v>
      </c>
      <c r="C3599">
        <v>12501108</v>
      </c>
      <c r="D3599" t="s">
        <v>3701</v>
      </c>
      <c r="E3599">
        <v>4.3429207669974703</v>
      </c>
      <c r="F3599">
        <f t="shared" si="416"/>
        <v>2.6991428011171352E-3</v>
      </c>
      <c r="G3599" s="27">
        <v>99</v>
      </c>
      <c r="H3599">
        <f t="shared" si="417"/>
        <v>3.3310920549201421E-2</v>
      </c>
      <c r="I3599">
        <f t="shared" si="418"/>
        <v>8.9910931398961861E-5</v>
      </c>
      <c r="J3599" s="99">
        <v>9.0819122625213999E-7</v>
      </c>
      <c r="K3599" s="98">
        <v>3598</v>
      </c>
      <c r="L3599">
        <f t="shared" si="419"/>
        <v>26250.360071842577</v>
      </c>
      <c r="M3599">
        <f t="shared" si="420"/>
        <v>1.0345984300715975E-3</v>
      </c>
      <c r="N3599" t="e">
        <f t="shared" si="421"/>
        <v>#N/A</v>
      </c>
      <c r="O3599" t="str">
        <f t="shared" si="422"/>
        <v>NA</v>
      </c>
      <c r="P3599" t="e">
        <v>#N/A</v>
      </c>
      <c r="Q3599" t="e">
        <v>#N/A</v>
      </c>
      <c r="R3599" t="str" cm="1">
        <f t="array" ref="R3599">INDEX($U$2:$U$6,ROUNDUP(K3599/$T$2,0))</f>
        <v>Bottom 20%</v>
      </c>
      <c r="V3599">
        <v>0</v>
      </c>
    </row>
    <row r="3600" spans="1:22" x14ac:dyDescent="0.25">
      <c r="A3600" s="26">
        <v>2758</v>
      </c>
      <c r="B3600" s="96" t="s">
        <v>4031</v>
      </c>
      <c r="C3600">
        <v>14341105</v>
      </c>
      <c r="D3600" t="s">
        <v>3410</v>
      </c>
      <c r="E3600">
        <v>0</v>
      </c>
      <c r="F3600">
        <f t="shared" si="416"/>
        <v>0</v>
      </c>
      <c r="G3600" s="27">
        <v>43</v>
      </c>
      <c r="H3600" t="e">
        <f t="shared" si="417"/>
        <v>#DIV/0!</v>
      </c>
      <c r="I3600">
        <f t="shared" si="418"/>
        <v>3.8876915130732408E-5</v>
      </c>
      <c r="J3600" s="99">
        <v>9.0411430536587002E-7</v>
      </c>
      <c r="K3600" s="98">
        <v>3599</v>
      </c>
      <c r="L3600">
        <f t="shared" si="419"/>
        <v>26250.360071842577</v>
      </c>
      <c r="M3600">
        <f t="shared" si="420"/>
        <v>9.957215149408651E-4</v>
      </c>
      <c r="N3600" t="e">
        <f t="shared" si="421"/>
        <v>#N/A</v>
      </c>
      <c r="O3600" t="str">
        <f t="shared" si="422"/>
        <v>NA</v>
      </c>
      <c r="P3600" t="e">
        <v>#N/A</v>
      </c>
      <c r="Q3600" t="e">
        <v>#N/A</v>
      </c>
      <c r="R3600" t="str" cm="1">
        <f t="array" ref="R3600">INDEX($U$2:$U$6,ROUNDUP(K3600/$T$2,0))</f>
        <v>Bottom 20%</v>
      </c>
      <c r="V3600">
        <v>0</v>
      </c>
    </row>
    <row r="3601" spans="1:22" x14ac:dyDescent="0.25">
      <c r="A3601" s="26">
        <v>3672</v>
      </c>
      <c r="B3601" s="96" t="s">
        <v>5638</v>
      </c>
      <c r="C3601">
        <v>13681112</v>
      </c>
      <c r="D3601" t="s">
        <v>3262</v>
      </c>
      <c r="E3601">
        <v>70.461898678600406</v>
      </c>
      <c r="F3601">
        <f t="shared" si="416"/>
        <v>4.3792354679055567E-2</v>
      </c>
      <c r="G3601" s="27">
        <v>16</v>
      </c>
      <c r="H3601">
        <f t="shared" si="417"/>
        <v>3.2847019717576934E-4</v>
      </c>
      <c r="I3601">
        <f t="shared" si="418"/>
        <v>1.4384483376220608E-5</v>
      </c>
      <c r="J3601" s="99">
        <v>8.99030211013788E-7</v>
      </c>
      <c r="K3601" s="98">
        <v>3600</v>
      </c>
      <c r="L3601">
        <f t="shared" si="419"/>
        <v>26250.403864197255</v>
      </c>
      <c r="M3601">
        <f t="shared" si="420"/>
        <v>9.8133703156464444E-4</v>
      </c>
      <c r="N3601" t="e">
        <f t="shared" si="421"/>
        <v>#N/A</v>
      </c>
      <c r="O3601" t="str">
        <f t="shared" si="422"/>
        <v>NA</v>
      </c>
      <c r="P3601" t="e">
        <v>#N/A</v>
      </c>
      <c r="Q3601" t="e">
        <v>#N/A</v>
      </c>
      <c r="R3601" t="str" cm="1">
        <f t="array" ref="R3601">INDEX($U$2:$U$6,ROUNDUP(K3601/$T$2,0))</f>
        <v>Bottom 20%</v>
      </c>
      <c r="V3601">
        <v>0</v>
      </c>
    </row>
    <row r="3602" spans="1:22" x14ac:dyDescent="0.25">
      <c r="A3602" s="26">
        <v>2376</v>
      </c>
      <c r="B3602" s="96" t="s">
        <v>5639</v>
      </c>
      <c r="C3602">
        <v>182852204</v>
      </c>
      <c r="D3602" t="s">
        <v>3311</v>
      </c>
      <c r="E3602">
        <v>472.91158737896598</v>
      </c>
      <c r="F3602">
        <f t="shared" si="416"/>
        <v>0.29391646201303046</v>
      </c>
      <c r="G3602" s="27">
        <v>58</v>
      </c>
      <c r="H3602">
        <f t="shared" si="417"/>
        <v>1.7340146083986893E-4</v>
      </c>
      <c r="I3602">
        <f t="shared" si="418"/>
        <v>5.0965543877945323E-5</v>
      </c>
      <c r="J3602" s="99">
        <v>8.7871627375767796E-7</v>
      </c>
      <c r="K3602" s="98">
        <v>3601</v>
      </c>
      <c r="L3602">
        <f t="shared" si="419"/>
        <v>26250.697780659269</v>
      </c>
      <c r="M3602">
        <f t="shared" si="420"/>
        <v>9.3037148768669912E-4</v>
      </c>
      <c r="N3602" t="e">
        <f t="shared" si="421"/>
        <v>#N/A</v>
      </c>
      <c r="O3602" t="str">
        <f t="shared" si="422"/>
        <v>NA</v>
      </c>
      <c r="P3602" t="e">
        <v>#N/A</v>
      </c>
      <c r="Q3602" t="e">
        <v>#N/A</v>
      </c>
      <c r="R3602" t="str" cm="1">
        <f t="array" ref="R3602">INDEX($U$2:$U$6,ROUNDUP(K3602/$T$2,0))</f>
        <v>Bottom 20%</v>
      </c>
      <c r="V3602">
        <v>0</v>
      </c>
    </row>
    <row r="3603" spans="1:22" x14ac:dyDescent="0.25">
      <c r="A3603" s="26">
        <v>552</v>
      </c>
      <c r="B3603" s="96" t="s">
        <v>3638</v>
      </c>
      <c r="C3603">
        <v>42031120</v>
      </c>
      <c r="D3603" t="s">
        <v>1892</v>
      </c>
      <c r="E3603">
        <v>163.03482307986201</v>
      </c>
      <c r="F3603">
        <f t="shared" si="416"/>
        <v>0.10132680116834183</v>
      </c>
      <c r="G3603" s="27">
        <v>34</v>
      </c>
      <c r="H3603">
        <f t="shared" si="417"/>
        <v>2.8777503098067846E-4</v>
      </c>
      <c r="I3603">
        <f t="shared" si="418"/>
        <v>2.9159323345392619E-5</v>
      </c>
      <c r="J3603" s="99">
        <v>8.5762715721742996E-7</v>
      </c>
      <c r="K3603" s="98">
        <v>3602</v>
      </c>
      <c r="L3603">
        <f t="shared" si="419"/>
        <v>26250.799107460436</v>
      </c>
      <c r="M3603">
        <f t="shared" si="420"/>
        <v>9.0121216434130649E-4</v>
      </c>
      <c r="N3603" t="e">
        <f t="shared" si="421"/>
        <v>#N/A</v>
      </c>
      <c r="O3603" t="str">
        <f t="shared" si="422"/>
        <v>NA</v>
      </c>
      <c r="P3603" t="e">
        <v>#N/A</v>
      </c>
      <c r="Q3603" t="e">
        <v>#N/A</v>
      </c>
      <c r="R3603" t="str" cm="1">
        <f t="array" ref="R3603">INDEX($U$2:$U$6,ROUNDUP(K3603/$T$2,0))</f>
        <v>Bottom 20%</v>
      </c>
      <c r="V3603">
        <v>0</v>
      </c>
    </row>
    <row r="3604" spans="1:22" x14ac:dyDescent="0.25">
      <c r="A3604" s="26">
        <v>5498</v>
      </c>
      <c r="B3604" s="96" t="s">
        <v>4014</v>
      </c>
      <c r="C3604">
        <v>182852204</v>
      </c>
      <c r="D3604" t="s">
        <v>3311</v>
      </c>
      <c r="E3604">
        <v>123.739517955824</v>
      </c>
      <c r="F3604">
        <f t="shared" si="416"/>
        <v>7.6904610289511496E-2</v>
      </c>
      <c r="G3604" s="27">
        <v>55</v>
      </c>
      <c r="H3604">
        <f t="shared" si="417"/>
        <v>6.1103059194708589E-4</v>
      </c>
      <c r="I3604">
        <f t="shared" si="418"/>
        <v>4.6991069548660164E-5</v>
      </c>
      <c r="J3604" s="99">
        <v>8.5438308270291205E-7</v>
      </c>
      <c r="K3604" s="98">
        <v>3603</v>
      </c>
      <c r="L3604">
        <f t="shared" si="419"/>
        <v>26250.876012070727</v>
      </c>
      <c r="M3604">
        <f t="shared" si="420"/>
        <v>8.5422109479264634E-4</v>
      </c>
      <c r="N3604" t="e">
        <f t="shared" si="421"/>
        <v>#N/A</v>
      </c>
      <c r="O3604" t="str">
        <f t="shared" si="422"/>
        <v>NA</v>
      </c>
      <c r="P3604" t="e">
        <v>#N/A</v>
      </c>
      <c r="Q3604" t="e">
        <v>#N/A</v>
      </c>
      <c r="R3604" t="str" cm="1">
        <f t="array" ref="R3604">INDEX($U$2:$U$6,ROUNDUP(K3604/$T$2,0))</f>
        <v>Bottom 20%</v>
      </c>
      <c r="V3604">
        <v>0</v>
      </c>
    </row>
    <row r="3605" spans="1:22" x14ac:dyDescent="0.25">
      <c r="A3605" s="26">
        <v>10858</v>
      </c>
      <c r="B3605" s="96" t="s">
        <v>5640</v>
      </c>
      <c r="C3605">
        <v>182052101</v>
      </c>
      <c r="D3605" t="s">
        <v>3356</v>
      </c>
      <c r="E3605">
        <v>1202.5461832625001</v>
      </c>
      <c r="F3605">
        <f t="shared" si="416"/>
        <v>0.74738731091516475</v>
      </c>
      <c r="G3605" s="27">
        <v>4</v>
      </c>
      <c r="H3605">
        <f t="shared" si="417"/>
        <v>4.5453397740727677E-6</v>
      </c>
      <c r="I3605">
        <f t="shared" si="418"/>
        <v>3.3971292709399882E-6</v>
      </c>
      <c r="J3605" s="99">
        <v>8.4928231773499704E-7</v>
      </c>
      <c r="K3605" s="98">
        <v>3604</v>
      </c>
      <c r="L3605">
        <f t="shared" si="419"/>
        <v>26251.623399381642</v>
      </c>
      <c r="M3605">
        <f t="shared" si="420"/>
        <v>8.5082396552170632E-4</v>
      </c>
      <c r="N3605" t="e">
        <f t="shared" si="421"/>
        <v>#N/A</v>
      </c>
      <c r="O3605" t="str">
        <f t="shared" si="422"/>
        <v>NA</v>
      </c>
      <c r="P3605" t="e">
        <v>#N/A</v>
      </c>
      <c r="Q3605" t="e">
        <v>#N/A</v>
      </c>
      <c r="R3605" t="str" cm="1">
        <f t="array" ref="R3605">INDEX($U$2:$U$6,ROUNDUP(K3605/$T$2,0))</f>
        <v>Bottom 20%</v>
      </c>
      <c r="V3605">
        <v>0</v>
      </c>
    </row>
    <row r="3606" spans="1:22" x14ac:dyDescent="0.25">
      <c r="A3606" s="26">
        <v>10655</v>
      </c>
      <c r="B3606" s="96" t="s">
        <v>5641</v>
      </c>
      <c r="C3606">
        <v>182601104</v>
      </c>
      <c r="D3606" t="s">
        <v>1036</v>
      </c>
      <c r="E3606">
        <v>111.888830923477</v>
      </c>
      <c r="F3606">
        <f t="shared" si="416"/>
        <v>6.9539360424783717E-2</v>
      </c>
      <c r="G3606" s="27">
        <v>3</v>
      </c>
      <c r="H3606">
        <f t="shared" si="417"/>
        <v>3.6237802115022384E-5</v>
      </c>
      <c r="I3606">
        <f t="shared" si="418"/>
        <v>2.5199535822785311E-6</v>
      </c>
      <c r="J3606" s="99">
        <v>8.39984527426177E-7</v>
      </c>
      <c r="K3606" s="98">
        <v>3605</v>
      </c>
      <c r="L3606">
        <f t="shared" si="419"/>
        <v>26251.692938742068</v>
      </c>
      <c r="M3606">
        <f t="shared" si="420"/>
        <v>8.4830401193942777E-4</v>
      </c>
      <c r="N3606" t="e">
        <f t="shared" si="421"/>
        <v>#N/A</v>
      </c>
      <c r="O3606" t="str">
        <f t="shared" si="422"/>
        <v>NA</v>
      </c>
      <c r="P3606" t="e">
        <v>#N/A</v>
      </c>
      <c r="Q3606" t="e">
        <v>#N/A</v>
      </c>
      <c r="R3606" t="str" cm="1">
        <f t="array" ref="R3606">INDEX($U$2:$U$6,ROUNDUP(K3606/$T$2,0))</f>
        <v>Bottom 20%</v>
      </c>
      <c r="V3606">
        <v>0</v>
      </c>
    </row>
    <row r="3607" spans="1:22" x14ac:dyDescent="0.25">
      <c r="A3607" s="26">
        <v>4160</v>
      </c>
      <c r="B3607" s="96" t="s">
        <v>5642</v>
      </c>
      <c r="C3607">
        <v>12501110</v>
      </c>
      <c r="D3607" t="s">
        <v>3585</v>
      </c>
      <c r="E3607">
        <v>423.115327310981</v>
      </c>
      <c r="F3607">
        <f t="shared" si="416"/>
        <v>0.26296788521502856</v>
      </c>
      <c r="G3607" s="27">
        <v>35</v>
      </c>
      <c r="H3607">
        <f t="shared" si="417"/>
        <v>1.0958948730022381E-4</v>
      </c>
      <c r="I3607">
        <f t="shared" si="418"/>
        <v>2.8818515717139086E-5</v>
      </c>
      <c r="J3607" s="99">
        <v>8.23386163346831E-7</v>
      </c>
      <c r="K3607" s="98">
        <v>3606</v>
      </c>
      <c r="L3607">
        <f t="shared" si="419"/>
        <v>26251.955906627281</v>
      </c>
      <c r="M3607">
        <f t="shared" si="420"/>
        <v>8.1948549622228874E-4</v>
      </c>
      <c r="N3607" t="e">
        <f t="shared" si="421"/>
        <v>#N/A</v>
      </c>
      <c r="O3607" t="str">
        <f t="shared" si="422"/>
        <v>NA</v>
      </c>
      <c r="P3607" t="e">
        <v>#N/A</v>
      </c>
      <c r="Q3607" t="e">
        <v>#N/A</v>
      </c>
      <c r="R3607" t="str" cm="1">
        <f t="array" ref="R3607">INDEX($U$2:$U$6,ROUNDUP(K3607/$T$2,0))</f>
        <v>Bottom 20%</v>
      </c>
      <c r="V3607">
        <v>0</v>
      </c>
    </row>
    <row r="3608" spans="1:22" x14ac:dyDescent="0.25">
      <c r="A3608" s="26">
        <v>5087</v>
      </c>
      <c r="B3608" s="96" t="s">
        <v>5643</v>
      </c>
      <c r="C3608">
        <v>13681112</v>
      </c>
      <c r="D3608" t="s">
        <v>3262</v>
      </c>
      <c r="E3608">
        <v>361.91914572824999</v>
      </c>
      <c r="F3608">
        <f t="shared" si="416"/>
        <v>0.2249342111424798</v>
      </c>
      <c r="G3608" s="27">
        <v>11</v>
      </c>
      <c r="H3608">
        <f t="shared" si="417"/>
        <v>3.9646177109801942E-5</v>
      </c>
      <c r="I3608">
        <f t="shared" si="418"/>
        <v>8.9177815730083403E-6</v>
      </c>
      <c r="J3608" s="99">
        <v>8.1070741572803099E-7</v>
      </c>
      <c r="K3608" s="98">
        <v>3607</v>
      </c>
      <c r="L3608">
        <f t="shared" si="419"/>
        <v>26252.180840838424</v>
      </c>
      <c r="M3608">
        <f t="shared" si="420"/>
        <v>8.1056771464928039E-4</v>
      </c>
      <c r="N3608" t="e">
        <f t="shared" si="421"/>
        <v>#N/A</v>
      </c>
      <c r="O3608" t="str">
        <f t="shared" si="422"/>
        <v>NA</v>
      </c>
      <c r="P3608" t="e">
        <v>#N/A</v>
      </c>
      <c r="Q3608" t="e">
        <v>#N/A</v>
      </c>
      <c r="R3608" t="str" cm="1">
        <f t="array" ref="R3608">INDEX($U$2:$U$6,ROUNDUP(K3608/$T$2,0))</f>
        <v>Bottom 20%</v>
      </c>
      <c r="V3608">
        <v>0</v>
      </c>
    </row>
    <row r="3609" spans="1:22" x14ac:dyDescent="0.25">
      <c r="A3609" s="26">
        <v>2691</v>
      </c>
      <c r="B3609" s="96" t="s">
        <v>5644</v>
      </c>
      <c r="C3609">
        <v>13320401</v>
      </c>
      <c r="D3609" t="s">
        <v>5645</v>
      </c>
      <c r="E3609">
        <v>499.48896822679802</v>
      </c>
      <c r="F3609">
        <f t="shared" si="416"/>
        <v>0.31043441157663021</v>
      </c>
      <c r="G3609" s="27">
        <v>59</v>
      </c>
      <c r="H3609">
        <f t="shared" si="417"/>
        <v>1.5306619079439744E-4</v>
      </c>
      <c r="I3609">
        <f t="shared" si="418"/>
        <v>4.751701287153498E-5</v>
      </c>
      <c r="J3609" s="99">
        <v>8.0537309951754198E-7</v>
      </c>
      <c r="K3609" s="98">
        <v>3608</v>
      </c>
      <c r="L3609">
        <f t="shared" si="419"/>
        <v>26252.491275250002</v>
      </c>
      <c r="M3609">
        <f t="shared" si="420"/>
        <v>7.6305070177774543E-4</v>
      </c>
      <c r="N3609" t="e">
        <f t="shared" si="421"/>
        <v>#N/A</v>
      </c>
      <c r="O3609" t="str">
        <f t="shared" si="422"/>
        <v>NA</v>
      </c>
      <c r="P3609" t="e">
        <v>#N/A</v>
      </c>
      <c r="Q3609" t="e">
        <v>#N/A</v>
      </c>
      <c r="R3609" t="str" cm="1">
        <f t="array" ref="R3609">INDEX($U$2:$U$6,ROUNDUP(K3609/$T$2,0))</f>
        <v>Bottom 20%</v>
      </c>
      <c r="V3609">
        <v>0</v>
      </c>
    </row>
    <row r="3610" spans="1:22" x14ac:dyDescent="0.25">
      <c r="A3610" s="26">
        <v>425</v>
      </c>
      <c r="B3610" s="96" t="s">
        <v>5646</v>
      </c>
      <c r="C3610">
        <v>14091105</v>
      </c>
      <c r="D3610" t="s">
        <v>5635</v>
      </c>
      <c r="E3610">
        <v>2212.8784028912401</v>
      </c>
      <c r="F3610">
        <f t="shared" si="416"/>
        <v>1.3753128669305408</v>
      </c>
      <c r="G3610" s="27">
        <v>112</v>
      </c>
      <c r="H3610">
        <f t="shared" si="417"/>
        <v>6.5306163582345682E-5</v>
      </c>
      <c r="I3610">
        <f t="shared" si="418"/>
        <v>8.9816407064670717E-5</v>
      </c>
      <c r="J3610" s="99">
        <v>8.0193220593455997E-7</v>
      </c>
      <c r="K3610" s="98">
        <v>3609</v>
      </c>
      <c r="L3610">
        <f t="shared" si="419"/>
        <v>26253.866588116933</v>
      </c>
      <c r="M3610">
        <f t="shared" si="420"/>
        <v>6.7323429471307468E-4</v>
      </c>
      <c r="N3610" t="e">
        <f t="shared" si="421"/>
        <v>#N/A</v>
      </c>
      <c r="O3610" t="str">
        <f t="shared" si="422"/>
        <v>NA</v>
      </c>
      <c r="P3610" t="e">
        <v>#N/A</v>
      </c>
      <c r="Q3610" t="e">
        <v>#N/A</v>
      </c>
      <c r="R3610" t="str" cm="1">
        <f t="array" ref="R3610">INDEX($U$2:$U$6,ROUNDUP(K3610/$T$2,0))</f>
        <v>Bottom 20%</v>
      </c>
      <c r="V3610">
        <v>0</v>
      </c>
    </row>
    <row r="3611" spans="1:22" x14ac:dyDescent="0.25">
      <c r="A3611" s="26">
        <v>5569</v>
      </c>
      <c r="B3611" s="96" t="s">
        <v>5647</v>
      </c>
      <c r="C3611">
        <v>183011101</v>
      </c>
      <c r="D3611" t="s">
        <v>2878</v>
      </c>
      <c r="E3611">
        <v>0</v>
      </c>
      <c r="F3611">
        <f t="shared" si="416"/>
        <v>0</v>
      </c>
      <c r="G3611" s="27">
        <v>28</v>
      </c>
      <c r="H3611" t="e">
        <f t="shared" si="417"/>
        <v>#DIV/0!</v>
      </c>
      <c r="I3611">
        <f t="shared" si="418"/>
        <v>2.2428552471037664E-5</v>
      </c>
      <c r="J3611" s="99">
        <v>8.0101973110848802E-7</v>
      </c>
      <c r="K3611" s="98">
        <v>3610</v>
      </c>
      <c r="L3611">
        <f t="shared" si="419"/>
        <v>26253.866588116933</v>
      </c>
      <c r="M3611">
        <f t="shared" si="420"/>
        <v>6.50805742242037E-4</v>
      </c>
      <c r="N3611" t="e">
        <f t="shared" si="421"/>
        <v>#N/A</v>
      </c>
      <c r="O3611" t="str">
        <f t="shared" si="422"/>
        <v>NA</v>
      </c>
      <c r="P3611" t="e">
        <v>#N/A</v>
      </c>
      <c r="Q3611" t="e">
        <v>#N/A</v>
      </c>
      <c r="R3611" t="str" cm="1">
        <f t="array" ref="R3611">INDEX($U$2:$U$6,ROUNDUP(K3611/$T$2,0))</f>
        <v>Bottom 20%</v>
      </c>
      <c r="V3611">
        <v>0</v>
      </c>
    </row>
    <row r="3612" spans="1:22" x14ac:dyDescent="0.25">
      <c r="A3612" s="26">
        <v>513</v>
      </c>
      <c r="B3612" s="96" t="s">
        <v>5648</v>
      </c>
      <c r="C3612">
        <v>12091116</v>
      </c>
      <c r="D3612" t="s">
        <v>3876</v>
      </c>
      <c r="E3612">
        <v>0</v>
      </c>
      <c r="F3612">
        <f t="shared" si="416"/>
        <v>0</v>
      </c>
      <c r="G3612" s="27">
        <v>253</v>
      </c>
      <c r="H3612" t="e">
        <f t="shared" si="417"/>
        <v>#DIV/0!</v>
      </c>
      <c r="I3612">
        <f t="shared" si="418"/>
        <v>1.9978216231675448E-4</v>
      </c>
      <c r="J3612" s="99">
        <v>7.8965281548124301E-7</v>
      </c>
      <c r="K3612" s="98">
        <v>3611</v>
      </c>
      <c r="L3612">
        <f t="shared" si="419"/>
        <v>26253.866588116933</v>
      </c>
      <c r="M3612">
        <f t="shared" si="420"/>
        <v>4.5102357992528254E-4</v>
      </c>
      <c r="N3612" t="e">
        <f t="shared" si="421"/>
        <v>#N/A</v>
      </c>
      <c r="O3612" t="str">
        <f t="shared" si="422"/>
        <v>NA</v>
      </c>
      <c r="P3612" t="e">
        <v>#N/A</v>
      </c>
      <c r="Q3612" t="e">
        <v>#N/A</v>
      </c>
      <c r="R3612" t="str" cm="1">
        <f t="array" ref="R3612">INDEX($U$2:$U$6,ROUNDUP(K3612/$T$2,0))</f>
        <v>Bottom 20%</v>
      </c>
      <c r="V3612">
        <v>0</v>
      </c>
    </row>
    <row r="3613" spans="1:22" x14ac:dyDescent="0.25">
      <c r="A3613" s="26">
        <v>4433</v>
      </c>
      <c r="B3613" s="96" t="s">
        <v>3584</v>
      </c>
      <c r="C3613">
        <v>182090401</v>
      </c>
      <c r="D3613" t="s">
        <v>3583</v>
      </c>
      <c r="E3613">
        <v>0</v>
      </c>
      <c r="F3613">
        <f t="shared" si="416"/>
        <v>0</v>
      </c>
      <c r="G3613" s="27">
        <v>28</v>
      </c>
      <c r="H3613" t="e">
        <f t="shared" si="417"/>
        <v>#DIV/0!</v>
      </c>
      <c r="I3613">
        <f t="shared" si="418"/>
        <v>2.2062073514748373E-5</v>
      </c>
      <c r="J3613" s="99">
        <v>7.8793119695529899E-7</v>
      </c>
      <c r="K3613" s="98">
        <v>3612</v>
      </c>
      <c r="L3613">
        <f t="shared" si="419"/>
        <v>26253.866588116933</v>
      </c>
      <c r="M3613">
        <f t="shared" si="420"/>
        <v>4.2896150641053417E-4</v>
      </c>
      <c r="N3613" t="e">
        <f t="shared" si="421"/>
        <v>#N/A</v>
      </c>
      <c r="O3613" t="str">
        <f t="shared" si="422"/>
        <v>NA</v>
      </c>
      <c r="P3613" t="e">
        <v>#N/A</v>
      </c>
      <c r="Q3613" t="e">
        <v>#N/A</v>
      </c>
      <c r="R3613" t="str" cm="1">
        <f t="array" ref="R3613">INDEX($U$2:$U$6,ROUNDUP(K3613/$T$2,0))</f>
        <v>Bottom 20%</v>
      </c>
      <c r="V3613">
        <v>0</v>
      </c>
    </row>
    <row r="3614" spans="1:22" x14ac:dyDescent="0.25">
      <c r="A3614" s="26">
        <v>1060</v>
      </c>
      <c r="B3614" s="96" t="s">
        <v>3838</v>
      </c>
      <c r="C3614">
        <v>13111114</v>
      </c>
      <c r="D3614" t="s">
        <v>3836</v>
      </c>
      <c r="E3614">
        <v>3496.0754220621998</v>
      </c>
      <c r="F3614">
        <f t="shared" si="416"/>
        <v>2.1728249981741454</v>
      </c>
      <c r="G3614" s="27">
        <v>66</v>
      </c>
      <c r="H3614">
        <f t="shared" si="417"/>
        <v>2.3364255286630552E-5</v>
      </c>
      <c r="I3614">
        <f t="shared" si="418"/>
        <v>5.0766437950513292E-5</v>
      </c>
      <c r="J3614" s="99">
        <v>7.6918845379565597E-7</v>
      </c>
      <c r="K3614" s="98">
        <v>3613</v>
      </c>
      <c r="L3614">
        <f t="shared" si="419"/>
        <v>26256.039413115108</v>
      </c>
      <c r="M3614">
        <f t="shared" si="420"/>
        <v>3.7819506846002086E-4</v>
      </c>
      <c r="N3614" t="e">
        <f t="shared" si="421"/>
        <v>#N/A</v>
      </c>
      <c r="O3614" t="str">
        <f t="shared" si="422"/>
        <v>NA</v>
      </c>
      <c r="P3614" t="e">
        <v>#N/A</v>
      </c>
      <c r="Q3614" t="e">
        <v>#N/A</v>
      </c>
      <c r="R3614" t="str" cm="1">
        <f t="array" ref="R3614">INDEX($U$2:$U$6,ROUNDUP(K3614/$T$2,0))</f>
        <v>Bottom 20%</v>
      </c>
      <c r="V3614">
        <v>0</v>
      </c>
    </row>
    <row r="3615" spans="1:22" x14ac:dyDescent="0.25">
      <c r="A3615" s="26">
        <v>8159</v>
      </c>
      <c r="B3615" s="96" t="s">
        <v>5649</v>
      </c>
      <c r="C3615">
        <v>182631103</v>
      </c>
      <c r="D3615" t="s">
        <v>1386</v>
      </c>
      <c r="E3615">
        <v>189.85675983911699</v>
      </c>
      <c r="F3615">
        <f t="shared" si="416"/>
        <v>0.11799674321884213</v>
      </c>
      <c r="G3615" s="27">
        <v>2</v>
      </c>
      <c r="H3615">
        <f t="shared" si="417"/>
        <v>1.2338226012987312E-5</v>
      </c>
      <c r="I3615">
        <f t="shared" si="418"/>
        <v>1.4558704866305021E-6</v>
      </c>
      <c r="J3615" s="99">
        <v>7.2793524331525105E-7</v>
      </c>
      <c r="K3615" s="98">
        <v>3614</v>
      </c>
      <c r="L3615">
        <f t="shared" si="419"/>
        <v>26256.157409858326</v>
      </c>
      <c r="M3615">
        <f t="shared" si="420"/>
        <v>3.7673919797339035E-4</v>
      </c>
      <c r="N3615" t="e">
        <f t="shared" si="421"/>
        <v>#N/A</v>
      </c>
      <c r="O3615" t="str">
        <f t="shared" si="422"/>
        <v>NA</v>
      </c>
      <c r="P3615" t="e">
        <v>#N/A</v>
      </c>
      <c r="Q3615" t="e">
        <v>#N/A</v>
      </c>
      <c r="R3615" t="str" cm="1">
        <f t="array" ref="R3615">INDEX($U$2:$U$6,ROUNDUP(K3615/$T$2,0))</f>
        <v>Bottom 20%</v>
      </c>
      <c r="V3615">
        <v>0</v>
      </c>
    </row>
    <row r="3616" spans="1:22" x14ac:dyDescent="0.25">
      <c r="A3616" s="26">
        <v>749</v>
      </c>
      <c r="B3616" s="96" t="s">
        <v>5650</v>
      </c>
      <c r="C3616">
        <v>13350401</v>
      </c>
      <c r="D3616" t="s">
        <v>3254</v>
      </c>
      <c r="E3616">
        <v>0</v>
      </c>
      <c r="F3616">
        <f t="shared" si="416"/>
        <v>0</v>
      </c>
      <c r="G3616" s="27">
        <v>56</v>
      </c>
      <c r="H3616" t="e">
        <f t="shared" si="417"/>
        <v>#DIV/0!</v>
      </c>
      <c r="I3616">
        <f t="shared" si="418"/>
        <v>3.8386377229945748E-5</v>
      </c>
      <c r="J3616" s="99">
        <v>6.8547102196331697E-7</v>
      </c>
      <c r="K3616" s="98">
        <v>3615</v>
      </c>
      <c r="L3616">
        <f t="shared" si="419"/>
        <v>26256.157409858326</v>
      </c>
      <c r="M3616">
        <f t="shared" si="420"/>
        <v>3.383528207434446E-4</v>
      </c>
      <c r="N3616" t="e">
        <f t="shared" si="421"/>
        <v>#N/A</v>
      </c>
      <c r="O3616" t="str">
        <f t="shared" si="422"/>
        <v>NA</v>
      </c>
      <c r="P3616" t="e">
        <v>#N/A</v>
      </c>
      <c r="Q3616" t="e">
        <v>#N/A</v>
      </c>
      <c r="R3616" t="str" cm="1">
        <f t="array" ref="R3616">INDEX($U$2:$U$6,ROUNDUP(K3616/$T$2,0))</f>
        <v>Bottom 20%</v>
      </c>
      <c r="V3616">
        <v>0</v>
      </c>
    </row>
    <row r="3617" spans="1:22" x14ac:dyDescent="0.25">
      <c r="A3617" s="26">
        <v>8960</v>
      </c>
      <c r="B3617" s="96" t="s">
        <v>5651</v>
      </c>
      <c r="C3617">
        <v>182601104</v>
      </c>
      <c r="D3617" t="s">
        <v>1036</v>
      </c>
      <c r="E3617">
        <v>97.717719299821496</v>
      </c>
      <c r="F3617">
        <f t="shared" si="416"/>
        <v>6.0731957302561528E-2</v>
      </c>
      <c r="G3617" s="27">
        <v>3</v>
      </c>
      <c r="H3617">
        <f t="shared" si="417"/>
        <v>3.0158884838143794E-5</v>
      </c>
      <c r="I3617">
        <f t="shared" si="418"/>
        <v>1.8316081062830191E-6</v>
      </c>
      <c r="J3617" s="99">
        <v>6.1053603542767305E-7</v>
      </c>
      <c r="K3617" s="98">
        <v>3616</v>
      </c>
      <c r="L3617">
        <f t="shared" si="419"/>
        <v>26256.218141815629</v>
      </c>
      <c r="M3617">
        <f t="shared" si="420"/>
        <v>3.3652121263716157E-4</v>
      </c>
      <c r="N3617" t="e">
        <f t="shared" si="421"/>
        <v>#N/A</v>
      </c>
      <c r="O3617" t="str">
        <f t="shared" si="422"/>
        <v>NA</v>
      </c>
      <c r="P3617" t="e">
        <v>#N/A</v>
      </c>
      <c r="Q3617" t="e">
        <v>#N/A</v>
      </c>
      <c r="R3617" t="str" cm="1">
        <f t="array" ref="R3617">INDEX($U$2:$U$6,ROUNDUP(K3617/$T$2,0))</f>
        <v>Bottom 20%</v>
      </c>
      <c r="V3617">
        <v>0</v>
      </c>
    </row>
    <row r="3618" spans="1:22" x14ac:dyDescent="0.25">
      <c r="A3618" s="26">
        <v>11035</v>
      </c>
      <c r="B3618" s="96" t="s">
        <v>5652</v>
      </c>
      <c r="C3618">
        <v>182052101</v>
      </c>
      <c r="D3618" t="s">
        <v>3356</v>
      </c>
      <c r="E3618">
        <v>1388.0333708184901</v>
      </c>
      <c r="F3618">
        <f t="shared" si="416"/>
        <v>0.86266834730794906</v>
      </c>
      <c r="G3618" s="27">
        <v>2</v>
      </c>
      <c r="H3618">
        <f t="shared" si="417"/>
        <v>1.3226013656665207E-6</v>
      </c>
      <c r="I3618">
        <f t="shared" si="418"/>
        <v>1.1409663342667739E-6</v>
      </c>
      <c r="J3618" s="99">
        <v>5.7048316713338695E-7</v>
      </c>
      <c r="K3618" s="98">
        <v>3617</v>
      </c>
      <c r="L3618">
        <f t="shared" si="419"/>
        <v>26257.080810162937</v>
      </c>
      <c r="M3618">
        <f t="shared" si="420"/>
        <v>3.3538024630289478E-4</v>
      </c>
      <c r="N3618" t="e">
        <f t="shared" si="421"/>
        <v>#N/A</v>
      </c>
      <c r="O3618" t="str">
        <f t="shared" si="422"/>
        <v>NA</v>
      </c>
      <c r="P3618" t="e">
        <v>#N/A</v>
      </c>
      <c r="Q3618" t="e">
        <v>#N/A</v>
      </c>
      <c r="R3618" t="str" cm="1">
        <f t="array" ref="R3618">INDEX($U$2:$U$6,ROUNDUP(K3618/$T$2,0))</f>
        <v>Bottom 20%</v>
      </c>
      <c r="V3618">
        <v>0</v>
      </c>
    </row>
    <row r="3619" spans="1:22" x14ac:dyDescent="0.25">
      <c r="A3619" s="26">
        <v>2616</v>
      </c>
      <c r="B3619" s="96" t="s">
        <v>3604</v>
      </c>
      <c r="C3619">
        <v>182222102</v>
      </c>
      <c r="D3619" t="s">
        <v>3603</v>
      </c>
      <c r="E3619">
        <v>1524.9133902323999</v>
      </c>
      <c r="F3619">
        <f t="shared" si="416"/>
        <v>0.9477398323383468</v>
      </c>
      <c r="G3619" s="27">
        <v>98</v>
      </c>
      <c r="H3619">
        <f t="shared" si="417"/>
        <v>5.724585595746784E-5</v>
      </c>
      <c r="I3619">
        <f t="shared" si="418"/>
        <v>5.4254177927195722E-5</v>
      </c>
      <c r="J3619" s="99">
        <v>5.53614060481589E-7</v>
      </c>
      <c r="K3619" s="98">
        <v>3618</v>
      </c>
      <c r="L3619">
        <f t="shared" si="419"/>
        <v>26258.028549995277</v>
      </c>
      <c r="M3619">
        <f t="shared" si="420"/>
        <v>2.8112606837569907E-4</v>
      </c>
      <c r="N3619" t="e">
        <f t="shared" si="421"/>
        <v>#N/A</v>
      </c>
      <c r="O3619" t="str">
        <f t="shared" si="422"/>
        <v>NA</v>
      </c>
      <c r="P3619" t="e">
        <v>#N/A</v>
      </c>
      <c r="Q3619" t="e">
        <v>#N/A</v>
      </c>
      <c r="R3619" t="str" cm="1">
        <f t="array" ref="R3619">INDEX($U$2:$U$6,ROUNDUP(K3619/$T$2,0))</f>
        <v>Bottom 20%</v>
      </c>
      <c r="V3619">
        <v>0</v>
      </c>
    </row>
    <row r="3620" spans="1:22" x14ac:dyDescent="0.25">
      <c r="A3620" s="26">
        <v>3316</v>
      </c>
      <c r="B3620" s="96" t="s">
        <v>5653</v>
      </c>
      <c r="C3620">
        <v>13111114</v>
      </c>
      <c r="D3620" t="s">
        <v>3836</v>
      </c>
      <c r="E3620">
        <v>775.05080672691099</v>
      </c>
      <c r="F3620">
        <f t="shared" si="416"/>
        <v>0.48169720741262334</v>
      </c>
      <c r="G3620" s="27">
        <v>23</v>
      </c>
      <c r="H3620">
        <f t="shared" si="417"/>
        <v>2.6307980965506871E-5</v>
      </c>
      <c r="I3620">
        <f t="shared" si="418"/>
        <v>1.267248096374911E-5</v>
      </c>
      <c r="J3620" s="99">
        <v>5.50977433206483E-7</v>
      </c>
      <c r="K3620" s="98">
        <v>3619</v>
      </c>
      <c r="L3620">
        <f t="shared" si="419"/>
        <v>26258.510247202688</v>
      </c>
      <c r="M3620">
        <f t="shared" si="420"/>
        <v>2.6845358741194996E-4</v>
      </c>
      <c r="N3620" t="e">
        <f t="shared" si="421"/>
        <v>#N/A</v>
      </c>
      <c r="O3620" t="str">
        <f t="shared" si="422"/>
        <v>NA</v>
      </c>
      <c r="P3620" t="e">
        <v>#N/A</v>
      </c>
      <c r="Q3620" t="e">
        <v>#N/A</v>
      </c>
      <c r="R3620" t="str" cm="1">
        <f t="array" ref="R3620">INDEX($U$2:$U$6,ROUNDUP(K3620/$T$2,0))</f>
        <v>Bottom 20%</v>
      </c>
      <c r="V3620">
        <v>0</v>
      </c>
    </row>
    <row r="3621" spans="1:22" x14ac:dyDescent="0.25">
      <c r="A3621" s="26">
        <v>9297</v>
      </c>
      <c r="B3621" s="96" t="s">
        <v>5654</v>
      </c>
      <c r="C3621">
        <v>22811102</v>
      </c>
      <c r="D3621" t="s">
        <v>3138</v>
      </c>
      <c r="E3621">
        <v>147.55244761849201</v>
      </c>
      <c r="F3621">
        <f t="shared" si="416"/>
        <v>9.1704442273767561E-2</v>
      </c>
      <c r="G3621" s="27">
        <v>7</v>
      </c>
      <c r="H3621">
        <f t="shared" si="417"/>
        <v>4.19521579956254E-5</v>
      </c>
      <c r="I3621">
        <f t="shared" si="418"/>
        <v>3.8471992511698057E-6</v>
      </c>
      <c r="J3621" s="99">
        <v>5.49599893024258E-7</v>
      </c>
      <c r="K3621" s="98">
        <v>3620</v>
      </c>
      <c r="L3621">
        <f t="shared" si="419"/>
        <v>26258.601951644963</v>
      </c>
      <c r="M3621">
        <f t="shared" si="420"/>
        <v>2.6460638816078018E-4</v>
      </c>
      <c r="N3621" t="e">
        <f t="shared" si="421"/>
        <v>#N/A</v>
      </c>
      <c r="O3621" t="str">
        <f t="shared" si="422"/>
        <v>NA</v>
      </c>
      <c r="P3621" t="e">
        <v>#N/A</v>
      </c>
      <c r="Q3621" t="e">
        <v>#N/A</v>
      </c>
      <c r="R3621" t="str" cm="1">
        <f t="array" ref="R3621">INDEX($U$2:$U$6,ROUNDUP(K3621/$T$2,0))</f>
        <v>Bottom 20%</v>
      </c>
      <c r="V3621">
        <v>0</v>
      </c>
    </row>
    <row r="3622" spans="1:22" x14ac:dyDescent="0.25">
      <c r="A3622" s="26">
        <v>7940</v>
      </c>
      <c r="B3622" s="96" t="s">
        <v>3602</v>
      </c>
      <c r="C3622">
        <v>13111109</v>
      </c>
      <c r="D3622" t="s">
        <v>3246</v>
      </c>
      <c r="E3622">
        <v>1235.8311051819501</v>
      </c>
      <c r="F3622">
        <f t="shared" si="416"/>
        <v>0.76807402435174021</v>
      </c>
      <c r="G3622" s="27">
        <v>14</v>
      </c>
      <c r="H3622">
        <f t="shared" si="417"/>
        <v>9.362364866812439E-6</v>
      </c>
      <c r="I3622">
        <f t="shared" si="418"/>
        <v>7.1909892607019742E-6</v>
      </c>
      <c r="J3622" s="99">
        <v>5.1364209005014101E-7</v>
      </c>
      <c r="K3622" s="98">
        <v>3621</v>
      </c>
      <c r="L3622">
        <f t="shared" si="419"/>
        <v>26259.370025669316</v>
      </c>
      <c r="M3622">
        <f t="shared" si="420"/>
        <v>2.5741539890007821E-4</v>
      </c>
      <c r="N3622" t="e">
        <f t="shared" si="421"/>
        <v>#N/A</v>
      </c>
      <c r="O3622" t="str">
        <f t="shared" si="422"/>
        <v>NA</v>
      </c>
      <c r="P3622" t="e">
        <v>#N/A</v>
      </c>
      <c r="Q3622" t="e">
        <v>#N/A</v>
      </c>
      <c r="R3622" t="str" cm="1">
        <f t="array" ref="R3622">INDEX($U$2:$U$6,ROUNDUP(K3622/$T$2,0))</f>
        <v>Bottom 20%</v>
      </c>
      <c r="V3622">
        <v>0</v>
      </c>
    </row>
    <row r="3623" spans="1:22" x14ac:dyDescent="0.25">
      <c r="A3623" s="26">
        <v>3930</v>
      </c>
      <c r="B3623" s="96" t="s">
        <v>3423</v>
      </c>
      <c r="C3623">
        <v>13111109</v>
      </c>
      <c r="D3623" t="s">
        <v>3246</v>
      </c>
      <c r="E3623">
        <v>269.84084816450502</v>
      </c>
      <c r="F3623">
        <f t="shared" si="416"/>
        <v>0.16770717723089187</v>
      </c>
      <c r="G3623" s="27">
        <v>16</v>
      </c>
      <c r="H3623">
        <f t="shared" si="417"/>
        <v>4.8997779583846783E-5</v>
      </c>
      <c r="I3623">
        <f t="shared" si="418"/>
        <v>8.2172793045883681E-6</v>
      </c>
      <c r="J3623" s="99">
        <v>5.1357995653677301E-7</v>
      </c>
      <c r="K3623" s="98">
        <v>3622</v>
      </c>
      <c r="L3623">
        <f t="shared" si="419"/>
        <v>26259.537732846547</v>
      </c>
      <c r="M3623">
        <f t="shared" si="420"/>
        <v>2.4919811959548982E-4</v>
      </c>
      <c r="N3623" t="e">
        <f t="shared" si="421"/>
        <v>#N/A</v>
      </c>
      <c r="O3623" t="str">
        <f t="shared" si="422"/>
        <v>NA</v>
      </c>
      <c r="P3623" t="e">
        <v>#N/A</v>
      </c>
      <c r="Q3623" t="e">
        <v>#N/A</v>
      </c>
      <c r="R3623" t="str" cm="1">
        <f t="array" ref="R3623">INDEX($U$2:$U$6,ROUNDUP(K3623/$T$2,0))</f>
        <v>Bottom 20%</v>
      </c>
      <c r="V3623">
        <v>0</v>
      </c>
    </row>
    <row r="3624" spans="1:22" x14ac:dyDescent="0.25">
      <c r="A3624" s="26">
        <v>5801</v>
      </c>
      <c r="B3624" s="96" t="s">
        <v>5655</v>
      </c>
      <c r="C3624">
        <v>24031110</v>
      </c>
      <c r="D3624" t="s">
        <v>3618</v>
      </c>
      <c r="E3624">
        <v>199.56241388408199</v>
      </c>
      <c r="F3624">
        <f t="shared" si="416"/>
        <v>0.12402884641645867</v>
      </c>
      <c r="G3624" s="27">
        <v>8</v>
      </c>
      <c r="H3624">
        <f t="shared" si="417"/>
        <v>3.2894910546452372E-5</v>
      </c>
      <c r="I3624">
        <f t="shared" si="418"/>
        <v>4.079917808049088E-6</v>
      </c>
      <c r="J3624" s="99">
        <v>5.09989726006136E-7</v>
      </c>
      <c r="K3624" s="98">
        <v>3623</v>
      </c>
      <c r="L3624">
        <f t="shared" si="419"/>
        <v>26259.661761692965</v>
      </c>
      <c r="M3624">
        <f t="shared" si="420"/>
        <v>2.4511820178744071E-4</v>
      </c>
      <c r="N3624" t="e">
        <f t="shared" si="421"/>
        <v>#N/A</v>
      </c>
      <c r="O3624" t="str">
        <f t="shared" si="422"/>
        <v>NA</v>
      </c>
      <c r="P3624" t="e">
        <v>#N/A</v>
      </c>
      <c r="Q3624" t="e">
        <v>#N/A</v>
      </c>
      <c r="R3624" t="str" cm="1">
        <f t="array" ref="R3624">INDEX($U$2:$U$6,ROUNDUP(K3624/$T$2,0))</f>
        <v>Bottom 20%</v>
      </c>
      <c r="V3624">
        <v>0</v>
      </c>
    </row>
    <row r="3625" spans="1:22" x14ac:dyDescent="0.25">
      <c r="A3625" s="26">
        <v>915</v>
      </c>
      <c r="B3625" s="96" t="s">
        <v>5656</v>
      </c>
      <c r="C3625">
        <v>13350402</v>
      </c>
      <c r="D3625" t="s">
        <v>3340</v>
      </c>
      <c r="E3625">
        <v>0</v>
      </c>
      <c r="F3625">
        <f t="shared" si="416"/>
        <v>0</v>
      </c>
      <c r="G3625" s="27">
        <v>27</v>
      </c>
      <c r="H3625" t="e">
        <f t="shared" si="417"/>
        <v>#DIV/0!</v>
      </c>
      <c r="I3625">
        <f t="shared" si="418"/>
        <v>1.3672816373901628E-5</v>
      </c>
      <c r="J3625" s="99">
        <v>5.0640060644080104E-7</v>
      </c>
      <c r="K3625" s="98">
        <v>3624</v>
      </c>
      <c r="L3625">
        <f t="shared" si="419"/>
        <v>26259.661761692965</v>
      </c>
      <c r="M3625">
        <f t="shared" si="420"/>
        <v>2.3144538541353907E-4</v>
      </c>
      <c r="N3625" t="e">
        <f t="shared" si="421"/>
        <v>#N/A</v>
      </c>
      <c r="O3625" t="str">
        <f t="shared" si="422"/>
        <v>NA</v>
      </c>
      <c r="P3625" t="e">
        <v>#N/A</v>
      </c>
      <c r="Q3625" t="e">
        <v>#N/A</v>
      </c>
      <c r="R3625" t="str" cm="1">
        <f t="array" ref="R3625">INDEX($U$2:$U$6,ROUNDUP(K3625/$T$2,0))</f>
        <v>Bottom 20%</v>
      </c>
      <c r="V3625">
        <v>0</v>
      </c>
    </row>
    <row r="3626" spans="1:22" x14ac:dyDescent="0.25">
      <c r="A3626" s="26">
        <v>472</v>
      </c>
      <c r="B3626" s="96" t="s">
        <v>5657</v>
      </c>
      <c r="C3626">
        <v>13030401</v>
      </c>
      <c r="D3626" t="s">
        <v>3620</v>
      </c>
      <c r="E3626">
        <v>69.307347939202998</v>
      </c>
      <c r="F3626">
        <f t="shared" si="416"/>
        <v>4.3074796730393411E-2</v>
      </c>
      <c r="G3626" s="27">
        <v>103</v>
      </c>
      <c r="H3626">
        <f t="shared" si="417"/>
        <v>1.1948186869472459E-3</v>
      </c>
      <c r="I3626">
        <f t="shared" si="418"/>
        <v>5.1466572069928177E-5</v>
      </c>
      <c r="J3626" s="99">
        <v>4.9967545698959396E-7</v>
      </c>
      <c r="K3626" s="98">
        <v>3625</v>
      </c>
      <c r="L3626">
        <f t="shared" si="419"/>
        <v>26259.704836489695</v>
      </c>
      <c r="M3626">
        <f t="shared" si="420"/>
        <v>1.799788133436109E-4</v>
      </c>
      <c r="N3626" t="e">
        <f t="shared" si="421"/>
        <v>#N/A</v>
      </c>
      <c r="O3626" t="str">
        <f t="shared" si="422"/>
        <v>NA</v>
      </c>
      <c r="P3626" t="e">
        <v>#N/A</v>
      </c>
      <c r="Q3626" t="e">
        <v>#N/A</v>
      </c>
      <c r="R3626" t="str" cm="1">
        <f t="array" ref="R3626">INDEX($U$2:$U$6,ROUNDUP(K3626/$T$2,0))</f>
        <v>Bottom 20%</v>
      </c>
      <c r="V3626">
        <v>0</v>
      </c>
    </row>
    <row r="3627" spans="1:22" x14ac:dyDescent="0.25">
      <c r="A3627" s="26">
        <v>4940</v>
      </c>
      <c r="B3627" s="96" t="s">
        <v>5658</v>
      </c>
      <c r="C3627">
        <v>12660404</v>
      </c>
      <c r="D3627" t="s">
        <v>5659</v>
      </c>
      <c r="E3627">
        <v>0</v>
      </c>
      <c r="F3627">
        <f t="shared" si="416"/>
        <v>0</v>
      </c>
      <c r="G3627" s="27">
        <v>20</v>
      </c>
      <c r="H3627" t="e">
        <f t="shared" si="417"/>
        <v>#DIV/0!</v>
      </c>
      <c r="I3627">
        <f t="shared" si="418"/>
        <v>9.8212601745127201E-6</v>
      </c>
      <c r="J3627" s="99">
        <v>4.9106300872563598E-7</v>
      </c>
      <c r="K3627" s="98">
        <v>3626</v>
      </c>
      <c r="L3627">
        <f t="shared" si="419"/>
        <v>26259.704836489695</v>
      </c>
      <c r="M3627">
        <f t="shared" si="420"/>
        <v>1.7015755316909819E-4</v>
      </c>
      <c r="N3627" t="e">
        <f t="shared" si="421"/>
        <v>#N/A</v>
      </c>
      <c r="O3627" t="str">
        <f t="shared" si="422"/>
        <v>NA</v>
      </c>
      <c r="P3627" t="e">
        <v>#N/A</v>
      </c>
      <c r="Q3627" t="e">
        <v>#N/A</v>
      </c>
      <c r="R3627" t="str" cm="1">
        <f t="array" ref="R3627">INDEX($U$2:$U$6,ROUNDUP(K3627/$T$2,0))</f>
        <v>Bottom 20%</v>
      </c>
      <c r="V3627">
        <v>0</v>
      </c>
    </row>
    <row r="3628" spans="1:22" x14ac:dyDescent="0.25">
      <c r="A3628" s="26">
        <v>206</v>
      </c>
      <c r="B3628" s="96" t="s">
        <v>3139</v>
      </c>
      <c r="C3628">
        <v>22811102</v>
      </c>
      <c r="D3628" t="s">
        <v>3138</v>
      </c>
      <c r="E3628">
        <v>0</v>
      </c>
      <c r="F3628">
        <f t="shared" si="416"/>
        <v>0</v>
      </c>
      <c r="G3628" s="27">
        <v>60</v>
      </c>
      <c r="H3628" t="e">
        <f t="shared" si="417"/>
        <v>#DIV/0!</v>
      </c>
      <c r="I3628">
        <f t="shared" si="418"/>
        <v>2.8823554581853979E-5</v>
      </c>
      <c r="J3628" s="99">
        <v>4.8039257636423301E-7</v>
      </c>
      <c r="K3628" s="98">
        <v>3627</v>
      </c>
      <c r="L3628">
        <f t="shared" si="419"/>
        <v>26259.704836489695</v>
      </c>
      <c r="M3628">
        <f t="shared" si="420"/>
        <v>1.4133399858724422E-4</v>
      </c>
      <c r="N3628" t="e">
        <f t="shared" si="421"/>
        <v>#N/A</v>
      </c>
      <c r="O3628" t="str">
        <f t="shared" si="422"/>
        <v>NA</v>
      </c>
      <c r="P3628" t="e">
        <v>#N/A</v>
      </c>
      <c r="Q3628" t="e">
        <v>#N/A</v>
      </c>
      <c r="R3628" t="str" cm="1">
        <f t="array" ref="R3628">INDEX($U$2:$U$6,ROUNDUP(K3628/$T$2,0))</f>
        <v>Bottom 20%</v>
      </c>
      <c r="V3628">
        <v>0</v>
      </c>
    </row>
    <row r="3629" spans="1:22" x14ac:dyDescent="0.25">
      <c r="A3629" s="26">
        <v>4875</v>
      </c>
      <c r="B3629" s="96" t="s">
        <v>3891</v>
      </c>
      <c r="C3629">
        <v>182601105</v>
      </c>
      <c r="D3629" t="s">
        <v>3256</v>
      </c>
      <c r="E3629">
        <v>198.729802835128</v>
      </c>
      <c r="F3629">
        <f t="shared" si="416"/>
        <v>0.12351137528597141</v>
      </c>
      <c r="G3629" s="27">
        <v>39</v>
      </c>
      <c r="H3629">
        <f t="shared" si="417"/>
        <v>1.4573698389207826E-4</v>
      </c>
      <c r="I3629">
        <f t="shared" si="418"/>
        <v>1.8000175310540048E-5</v>
      </c>
      <c r="J3629" s="99">
        <v>4.6154295668051402E-7</v>
      </c>
      <c r="K3629" s="98">
        <v>3628</v>
      </c>
      <c r="L3629">
        <f t="shared" si="419"/>
        <v>26259.828347864979</v>
      </c>
      <c r="M3629">
        <f t="shared" si="420"/>
        <v>1.2333382327670418E-4</v>
      </c>
      <c r="N3629" t="e">
        <f t="shared" si="421"/>
        <v>#N/A</v>
      </c>
      <c r="O3629" t="str">
        <f t="shared" si="422"/>
        <v>NA</v>
      </c>
      <c r="P3629" t="e">
        <v>#N/A</v>
      </c>
      <c r="Q3629" t="e">
        <v>#N/A</v>
      </c>
      <c r="R3629" t="str" cm="1">
        <f t="array" ref="R3629">INDEX($U$2:$U$6,ROUNDUP(K3629/$T$2,0))</f>
        <v>Bottom 20%</v>
      </c>
      <c r="V3629">
        <v>0</v>
      </c>
    </row>
    <row r="3630" spans="1:22" x14ac:dyDescent="0.25">
      <c r="A3630" s="26">
        <v>3910</v>
      </c>
      <c r="B3630" s="96" t="s">
        <v>5660</v>
      </c>
      <c r="C3630">
        <v>13111114</v>
      </c>
      <c r="D3630" t="s">
        <v>3836</v>
      </c>
      <c r="E3630">
        <v>1967.4653155659701</v>
      </c>
      <c r="F3630">
        <f t="shared" si="416"/>
        <v>1.2227876417439216</v>
      </c>
      <c r="G3630" s="27">
        <v>29</v>
      </c>
      <c r="H3630">
        <f t="shared" si="417"/>
        <v>1.0740883900012032E-5</v>
      </c>
      <c r="I3630">
        <f t="shared" si="418"/>
        <v>1.3133820094340967E-5</v>
      </c>
      <c r="J3630" s="99">
        <v>4.52890348080723E-7</v>
      </c>
      <c r="K3630" s="98">
        <v>3629</v>
      </c>
      <c r="L3630">
        <f t="shared" si="419"/>
        <v>26261.051135506725</v>
      </c>
      <c r="M3630">
        <f t="shared" si="420"/>
        <v>1.1020000318236321E-4</v>
      </c>
      <c r="N3630" t="e">
        <f t="shared" si="421"/>
        <v>#N/A</v>
      </c>
      <c r="O3630" t="str">
        <f t="shared" si="422"/>
        <v>NA</v>
      </c>
      <c r="P3630" t="e">
        <v>#N/A</v>
      </c>
      <c r="Q3630" t="e">
        <v>#N/A</v>
      </c>
      <c r="R3630" t="str" cm="1">
        <f t="array" ref="R3630">INDEX($U$2:$U$6,ROUNDUP(K3630/$T$2,0))</f>
        <v>Bottom 20%</v>
      </c>
      <c r="V3630">
        <v>0</v>
      </c>
    </row>
    <row r="3631" spans="1:22" x14ac:dyDescent="0.25">
      <c r="A3631" s="26">
        <v>1300</v>
      </c>
      <c r="B3631" s="96" t="s">
        <v>5661</v>
      </c>
      <c r="C3631">
        <v>13030402</v>
      </c>
      <c r="D3631" t="s">
        <v>3615</v>
      </c>
      <c r="E3631">
        <v>597.20843852682196</v>
      </c>
      <c r="F3631">
        <f t="shared" si="416"/>
        <v>0.37116745713289123</v>
      </c>
      <c r="G3631" s="27">
        <v>58</v>
      </c>
      <c r="H3631">
        <f t="shared" si="417"/>
        <v>6.7923201002397838E-5</v>
      </c>
      <c r="I3631">
        <f t="shared" si="418"/>
        <v>2.5210881796386253E-5</v>
      </c>
      <c r="J3631" s="99">
        <v>4.34670375799763E-7</v>
      </c>
      <c r="K3631" s="98">
        <v>3630</v>
      </c>
      <c r="L3631">
        <f t="shared" si="419"/>
        <v>26261.422302963856</v>
      </c>
      <c r="M3631">
        <f t="shared" si="420"/>
        <v>8.4989121385976949E-5</v>
      </c>
      <c r="N3631" t="e">
        <f t="shared" si="421"/>
        <v>#N/A</v>
      </c>
      <c r="O3631" t="str">
        <f t="shared" si="422"/>
        <v>NA</v>
      </c>
      <c r="P3631" t="e">
        <v>#N/A</v>
      </c>
      <c r="Q3631" t="e">
        <v>#N/A</v>
      </c>
      <c r="R3631" t="str" cm="1">
        <f t="array" ref="R3631">INDEX($U$2:$U$6,ROUNDUP(K3631/$T$2,0))</f>
        <v>Bottom 20%</v>
      </c>
      <c r="V3631">
        <v>0</v>
      </c>
    </row>
    <row r="3632" spans="1:22" x14ac:dyDescent="0.25">
      <c r="A3632" s="26">
        <v>1186</v>
      </c>
      <c r="B3632" s="96" t="s">
        <v>5662</v>
      </c>
      <c r="C3632">
        <v>182852204</v>
      </c>
      <c r="D3632" t="s">
        <v>3311</v>
      </c>
      <c r="E3632">
        <v>809.62732441001504</v>
      </c>
      <c r="F3632">
        <f t="shared" si="416"/>
        <v>0.50318665283406772</v>
      </c>
      <c r="G3632" s="27">
        <v>109</v>
      </c>
      <c r="H3632">
        <f t="shared" si="417"/>
        <v>8.6249774844657614E-5</v>
      </c>
      <c r="I3632">
        <f t="shared" si="418"/>
        <v>4.339973551177524E-5</v>
      </c>
      <c r="J3632" s="99">
        <v>3.98162711117204E-7</v>
      </c>
      <c r="K3632" s="98">
        <v>3631</v>
      </c>
      <c r="L3632">
        <f t="shared" si="419"/>
        <v>26261.925489616689</v>
      </c>
      <c r="M3632">
        <f t="shared" si="420"/>
        <v>4.158938587420171E-5</v>
      </c>
      <c r="N3632" t="e">
        <f t="shared" si="421"/>
        <v>#N/A</v>
      </c>
      <c r="O3632" t="str">
        <f t="shared" si="422"/>
        <v>NA</v>
      </c>
      <c r="P3632" t="e">
        <v>#N/A</v>
      </c>
      <c r="Q3632" t="e">
        <v>#N/A</v>
      </c>
      <c r="R3632" t="str" cm="1">
        <f t="array" ref="R3632">INDEX($U$2:$U$6,ROUNDUP(K3632/$T$2,0))</f>
        <v>Bottom 20%</v>
      </c>
      <c r="V3632">
        <v>0</v>
      </c>
    </row>
    <row r="3633" spans="1:22" x14ac:dyDescent="0.25">
      <c r="A3633" s="26">
        <v>8981</v>
      </c>
      <c r="B3633" s="96" t="s">
        <v>5663</v>
      </c>
      <c r="C3633">
        <v>14091105</v>
      </c>
      <c r="D3633" t="s">
        <v>5635</v>
      </c>
      <c r="E3633">
        <v>118.663131323013</v>
      </c>
      <c r="F3633">
        <f t="shared" si="416"/>
        <v>7.374961548975327E-2</v>
      </c>
      <c r="G3633" s="27">
        <v>13</v>
      </c>
      <c r="H3633">
        <f t="shared" si="417"/>
        <v>6.6718635725190704E-5</v>
      </c>
      <c r="I3633">
        <f t="shared" si="418"/>
        <v>4.9204737307337304E-6</v>
      </c>
      <c r="J3633" s="99">
        <v>3.7849797928721001E-7</v>
      </c>
      <c r="K3633" s="98">
        <v>3632</v>
      </c>
      <c r="L3633">
        <f t="shared" si="419"/>
        <v>26261.99923923218</v>
      </c>
      <c r="M3633">
        <f t="shared" si="420"/>
        <v>3.6668912143467977E-5</v>
      </c>
      <c r="N3633" t="e">
        <f t="shared" si="421"/>
        <v>#N/A</v>
      </c>
      <c r="O3633" t="str">
        <f t="shared" si="422"/>
        <v>NA</v>
      </c>
      <c r="P3633" t="e">
        <v>#N/A</v>
      </c>
      <c r="Q3633" t="e">
        <v>#N/A</v>
      </c>
      <c r="R3633" t="str" cm="1">
        <f t="array" ref="R3633">INDEX($U$2:$U$6,ROUNDUP(K3633/$T$2,0))</f>
        <v>Bottom 20%</v>
      </c>
      <c r="V3633">
        <v>0</v>
      </c>
    </row>
    <row r="3634" spans="1:22" x14ac:dyDescent="0.25">
      <c r="A3634" s="26">
        <v>3358</v>
      </c>
      <c r="B3634" s="96" t="s">
        <v>3478</v>
      </c>
      <c r="C3634">
        <v>42761104</v>
      </c>
      <c r="D3634" t="s">
        <v>2149</v>
      </c>
      <c r="E3634">
        <v>72.264479420827101</v>
      </c>
      <c r="F3634">
        <f t="shared" si="416"/>
        <v>4.491266589237234E-2</v>
      </c>
      <c r="G3634" s="27">
        <v>84</v>
      </c>
      <c r="H3634">
        <f t="shared" si="417"/>
        <v>6.8075250256293502E-4</v>
      </c>
      <c r="I3634">
        <f t="shared" si="418"/>
        <v>3.0574409703005445E-5</v>
      </c>
      <c r="J3634" s="99">
        <v>3.6398106789292198E-7</v>
      </c>
      <c r="K3634" s="98">
        <v>3633</v>
      </c>
      <c r="L3634">
        <f t="shared" si="419"/>
        <v>26262.044151898073</v>
      </c>
      <c r="M3634">
        <f t="shared" si="420"/>
        <v>6.0945024404625327E-6</v>
      </c>
      <c r="N3634" t="e">
        <f t="shared" si="421"/>
        <v>#N/A</v>
      </c>
      <c r="O3634" t="str">
        <f t="shared" si="422"/>
        <v>NA</v>
      </c>
      <c r="P3634" t="e">
        <v>#N/A</v>
      </c>
      <c r="Q3634" t="e">
        <v>#N/A</v>
      </c>
      <c r="R3634" t="str" cm="1">
        <f t="array" ref="R3634">INDEX($U$2:$U$6,ROUNDUP(K3634/$T$2,0))</f>
        <v>Bottom 20%</v>
      </c>
      <c r="V3634">
        <v>0</v>
      </c>
    </row>
    <row r="3635" spans="1:22" x14ac:dyDescent="0.25">
      <c r="A3635" s="26">
        <v>6760</v>
      </c>
      <c r="B3635" s="96" t="s">
        <v>3437</v>
      </c>
      <c r="C3635">
        <v>183011101</v>
      </c>
      <c r="D3635" t="s">
        <v>2878</v>
      </c>
      <c r="E3635">
        <v>437.24412801648498</v>
      </c>
      <c r="F3635">
        <f t="shared" si="416"/>
        <v>0.27174899193069296</v>
      </c>
      <c r="G3635" s="27">
        <v>26</v>
      </c>
      <c r="H3635">
        <f t="shared" si="417"/>
        <v>2.2426857635385132E-5</v>
      </c>
      <c r="I3635">
        <f t="shared" si="418"/>
        <v>6.0944759545890738E-6</v>
      </c>
      <c r="J3635" s="99">
        <v>2.3440292133034901E-7</v>
      </c>
      <c r="K3635" s="98">
        <v>3634</v>
      </c>
      <c r="L3635">
        <f t="shared" si="419"/>
        <v>26262.315900890004</v>
      </c>
      <c r="M3635">
        <f t="shared" si="420"/>
        <v>2.6485873458934712E-11</v>
      </c>
      <c r="N3635" t="e">
        <f t="shared" si="421"/>
        <v>#N/A</v>
      </c>
      <c r="O3635" t="str">
        <f t="shared" si="422"/>
        <v>NA</v>
      </c>
      <c r="P3635" t="e">
        <v>#N/A</v>
      </c>
      <c r="Q3635" t="e">
        <v>#N/A</v>
      </c>
      <c r="R3635" t="str" cm="1">
        <f t="array" ref="R3635">INDEX($U$2:$U$6,ROUNDUP(K3635/$T$2,0))</f>
        <v>Bottom 20%</v>
      </c>
      <c r="V3635">
        <v>0</v>
      </c>
    </row>
    <row r="3636" spans="1:22" x14ac:dyDescent="0.25">
      <c r="A3636" s="26">
        <v>11118</v>
      </c>
      <c r="B3636" s="96" t="s">
        <v>5664</v>
      </c>
      <c r="C3636">
        <v>189001101</v>
      </c>
      <c r="D3636" t="s">
        <v>5665</v>
      </c>
      <c r="E3636">
        <v>0</v>
      </c>
      <c r="F3636">
        <f t="shared" si="416"/>
        <v>0</v>
      </c>
      <c r="G3636" s="27"/>
      <c r="H3636" t="e">
        <f t="shared" si="417"/>
        <v>#DIV/0!</v>
      </c>
      <c r="I3636">
        <f t="shared" si="418"/>
        <v>0</v>
      </c>
      <c r="J3636" s="97"/>
      <c r="K3636" s="98">
        <v>3635</v>
      </c>
      <c r="L3636">
        <f t="shared" si="419"/>
        <v>26262.315900890004</v>
      </c>
      <c r="M3636">
        <f t="shared" si="420"/>
        <v>2.6485873458934712E-11</v>
      </c>
      <c r="N3636" t="e">
        <f t="shared" si="421"/>
        <v>#N/A</v>
      </c>
      <c r="O3636" t="str">
        <f t="shared" si="422"/>
        <v>NA</v>
      </c>
      <c r="P3636" t="e">
        <v>#N/A</v>
      </c>
      <c r="Q3636" t="e">
        <v>#N/A</v>
      </c>
      <c r="R3636" t="str" cm="1">
        <f t="array" ref="R3636">INDEX($U$2:$U$6,ROUNDUP(K3636/$T$2,0))</f>
        <v>Bottom 20%</v>
      </c>
      <c r="V3636">
        <v>0</v>
      </c>
    </row>
  </sheetData>
  <autoFilter ref="A1:AA3636" xr:uid="{4A0B4687-6E02-437B-931F-D61F4EB3C400}"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F0F371-033B-449E-A90C-6D53EF8C3BB0}">
  <sheetPr>
    <tabColor rgb="FF00B0F0"/>
  </sheetPr>
  <dimension ref="B1:E20"/>
  <sheetViews>
    <sheetView zoomScale="22" zoomScaleNormal="40" workbookViewId="0">
      <selection activeCell="AN140" sqref="AN140"/>
    </sheetView>
  </sheetViews>
  <sheetFormatPr defaultRowHeight="15" x14ac:dyDescent="0.25"/>
  <cols>
    <col min="1" max="1" width="9.140625" customWidth="1"/>
    <col min="2" max="2" width="4.7109375" customWidth="1"/>
    <col min="3" max="3" width="26.7109375" customWidth="1"/>
    <col min="4" max="4" width="28" customWidth="1"/>
    <col min="5" max="5" width="5.140625" customWidth="1"/>
  </cols>
  <sheetData>
    <row r="1" spans="2:5" ht="42" customHeight="1" x14ac:dyDescent="0.25">
      <c r="B1" s="117" t="s">
        <v>99</v>
      </c>
      <c r="C1" s="117"/>
      <c r="D1" s="117"/>
      <c r="E1" s="117"/>
    </row>
    <row r="2" spans="2:5" ht="253.5" customHeight="1" thickBot="1" x14ac:dyDescent="0.3">
      <c r="E2" s="14"/>
    </row>
    <row r="3" spans="2:5" ht="51.75" customHeight="1" x14ac:dyDescent="0.75">
      <c r="B3" s="15"/>
      <c r="C3" s="118" t="s">
        <v>98</v>
      </c>
      <c r="D3" s="118"/>
      <c r="E3" s="16"/>
    </row>
    <row r="4" spans="2:5" ht="87" customHeight="1" x14ac:dyDescent="0.75">
      <c r="B4" s="17"/>
      <c r="C4" s="29">
        <v>35</v>
      </c>
      <c r="D4" s="120">
        <f>C4/C5</f>
        <v>0.67307692307692313</v>
      </c>
      <c r="E4" s="18"/>
    </row>
    <row r="5" spans="2:5" ht="87" customHeight="1" x14ac:dyDescent="0.75">
      <c r="B5" s="17"/>
      <c r="C5" s="23">
        <v>52</v>
      </c>
      <c r="D5" s="120"/>
      <c r="E5" s="18"/>
    </row>
    <row r="6" spans="2:5" ht="15.75" customHeight="1" thickBot="1" x14ac:dyDescent="0.8">
      <c r="B6" s="19"/>
      <c r="C6" s="28"/>
      <c r="D6" s="25"/>
      <c r="E6" s="20"/>
    </row>
    <row r="9" spans="2:5" ht="42" customHeight="1" x14ac:dyDescent="0.25">
      <c r="B9" s="117" t="s">
        <v>100</v>
      </c>
      <c r="C9" s="117"/>
      <c r="D9" s="117"/>
      <c r="E9" s="117"/>
    </row>
    <row r="10" spans="2:5" ht="253.5" customHeight="1" thickBot="1" x14ac:dyDescent="0.3">
      <c r="E10" s="14"/>
    </row>
    <row r="11" spans="2:5" ht="51.75" customHeight="1" x14ac:dyDescent="0.75">
      <c r="B11" s="15"/>
      <c r="C11" s="118" t="s">
        <v>98</v>
      </c>
      <c r="D11" s="118"/>
      <c r="E11" s="16"/>
    </row>
    <row r="12" spans="2:5" ht="57" customHeight="1" x14ac:dyDescent="0.75">
      <c r="B12" s="17"/>
      <c r="C12" s="30">
        <v>28</v>
      </c>
      <c r="D12" s="119">
        <f>C12/C13</f>
        <v>0.53846153846153844</v>
      </c>
      <c r="E12" s="18"/>
    </row>
    <row r="13" spans="2:5" ht="57" customHeight="1" x14ac:dyDescent="0.75">
      <c r="B13" s="17"/>
      <c r="C13" s="23">
        <v>52</v>
      </c>
      <c r="D13" s="119"/>
      <c r="E13" s="18"/>
    </row>
    <row r="14" spans="2:5" ht="15.75" customHeight="1" thickBot="1" x14ac:dyDescent="0.8">
      <c r="B14" s="19"/>
      <c r="C14" s="28"/>
      <c r="D14" s="25"/>
      <c r="E14" s="20"/>
    </row>
    <row r="19" spans="3:3" x14ac:dyDescent="0.25">
      <c r="C19" s="8">
        <f>C12</f>
        <v>28</v>
      </c>
    </row>
    <row r="20" spans="3:3" x14ac:dyDescent="0.25">
      <c r="C20" s="8">
        <f>C13-C12</f>
        <v>24</v>
      </c>
    </row>
  </sheetData>
  <mergeCells count="6">
    <mergeCell ref="B1:E1"/>
    <mergeCell ref="C11:D11"/>
    <mergeCell ref="D12:D13"/>
    <mergeCell ref="C3:D3"/>
    <mergeCell ref="D4:D5"/>
    <mergeCell ref="B9:E9"/>
  </mergeCells>
  <printOptions horizontalCentered="1"/>
  <pageMargins left="0.7" right="0.7" top="0.75" bottom="0.75" header="0.3" footer="0.3"/>
  <pageSetup scale="12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2"/>
  </sheetPr>
  <dimension ref="A1:AD76"/>
  <sheetViews>
    <sheetView zoomScale="70" zoomScaleNormal="7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L38" sqref="L38"/>
    </sheetView>
  </sheetViews>
  <sheetFormatPr defaultRowHeight="15" outlineLevelCol="1" x14ac:dyDescent="0.25"/>
  <cols>
    <col min="1" max="1" width="10.5703125" style="31" customWidth="1"/>
    <col min="2" max="2" width="10.5703125" customWidth="1"/>
    <col min="3" max="4" width="10.5703125" customWidth="1" outlineLevel="1"/>
    <col min="5" max="5" width="23.42578125" bestFit="1" customWidth="1"/>
    <col min="6" max="6" width="36.140625" bestFit="1" customWidth="1"/>
    <col min="7" max="7" width="52.5703125" bestFit="1" customWidth="1"/>
    <col min="8" max="8" width="32.7109375" customWidth="1"/>
    <col min="9" max="9" width="51.42578125" style="31" customWidth="1"/>
    <col min="10" max="10" width="20.7109375" customWidth="1"/>
    <col min="11" max="11" width="13" customWidth="1" outlineLevel="1"/>
    <col min="12" max="12" width="45.28515625" customWidth="1" outlineLevel="1"/>
    <col min="13" max="16" width="13" style="31" customWidth="1" outlineLevel="1"/>
    <col min="17" max="17" width="37.28515625" customWidth="1"/>
    <col min="18" max="19" width="18.42578125" style="31" customWidth="1" outlineLevel="1"/>
    <col min="20" max="20" width="29.7109375" customWidth="1"/>
    <col min="21" max="22" width="18.42578125" style="31" customWidth="1" outlineLevel="1"/>
    <col min="23" max="23" width="27.42578125" customWidth="1"/>
    <col min="24" max="24" width="30.7109375" style="105" customWidth="1" outlineLevel="1"/>
    <col min="25" max="25" width="46.28515625" style="105" customWidth="1" outlineLevel="1"/>
    <col min="26" max="26" width="41.140625" style="105" customWidth="1" outlineLevel="1"/>
    <col min="27" max="27" width="36.42578125" style="105" bestFit="1" customWidth="1"/>
    <col min="28" max="28" width="31.42578125" style="110" bestFit="1" customWidth="1"/>
    <col min="29" max="29" width="38.5703125" style="110" bestFit="1" customWidth="1"/>
    <col min="30" max="30" width="51.140625" style="105" bestFit="1" customWidth="1"/>
    <col min="31" max="16384" width="9.140625" style="105"/>
  </cols>
  <sheetData>
    <row r="1" spans="1:30" x14ac:dyDescent="0.25">
      <c r="A1" s="32" t="s">
        <v>5853</v>
      </c>
      <c r="B1" s="32" t="s">
        <v>0</v>
      </c>
      <c r="C1" s="32" t="s">
        <v>5669</v>
      </c>
      <c r="D1" s="32" t="s">
        <v>5854</v>
      </c>
      <c r="E1" s="32" t="s">
        <v>5855</v>
      </c>
      <c r="F1" s="32" t="s">
        <v>1</v>
      </c>
      <c r="G1" s="32" t="s">
        <v>2</v>
      </c>
      <c r="H1" s="32" t="s">
        <v>3</v>
      </c>
      <c r="I1" s="32" t="s">
        <v>4</v>
      </c>
      <c r="J1" s="32" t="s">
        <v>5</v>
      </c>
      <c r="K1" s="33" t="s">
        <v>6</v>
      </c>
      <c r="L1" s="33" t="s">
        <v>101</v>
      </c>
      <c r="M1" s="34" t="s">
        <v>102</v>
      </c>
      <c r="N1" s="34" t="s">
        <v>103</v>
      </c>
      <c r="O1" s="34" t="s">
        <v>104</v>
      </c>
      <c r="P1" s="34" t="s">
        <v>105</v>
      </c>
      <c r="Q1" s="39" t="s">
        <v>178</v>
      </c>
      <c r="R1" s="102" t="s">
        <v>179</v>
      </c>
      <c r="S1" s="102" t="s">
        <v>180</v>
      </c>
      <c r="T1" s="39" t="s">
        <v>181</v>
      </c>
      <c r="U1" s="102" t="s">
        <v>182</v>
      </c>
      <c r="V1" s="102" t="s">
        <v>183</v>
      </c>
      <c r="W1" s="107" t="s">
        <v>5856</v>
      </c>
      <c r="X1" s="107" t="s">
        <v>5857</v>
      </c>
      <c r="Y1" s="107" t="s">
        <v>5858</v>
      </c>
      <c r="Z1" s="107" t="s">
        <v>5859</v>
      </c>
      <c r="AA1" s="106" t="s">
        <v>5883</v>
      </c>
      <c r="AB1" s="109" t="s">
        <v>5884</v>
      </c>
      <c r="AC1" s="109" t="s">
        <v>5885</v>
      </c>
      <c r="AD1" s="108" t="s">
        <v>5886</v>
      </c>
    </row>
    <row r="2" spans="1:30" x14ac:dyDescent="0.25">
      <c r="A2">
        <v>818</v>
      </c>
      <c r="B2" s="104">
        <v>44363</v>
      </c>
      <c r="C2" t="s">
        <v>5671</v>
      </c>
      <c r="D2" t="s">
        <v>34</v>
      </c>
      <c r="E2" t="s">
        <v>42</v>
      </c>
      <c r="F2" t="s">
        <v>14</v>
      </c>
      <c r="G2" t="s">
        <v>39</v>
      </c>
      <c r="H2" t="s">
        <v>22</v>
      </c>
      <c r="I2" t="s">
        <v>5874</v>
      </c>
      <c r="J2" t="s">
        <v>9</v>
      </c>
      <c r="K2" t="s">
        <v>19</v>
      </c>
      <c r="L2" t="s">
        <v>19</v>
      </c>
      <c r="M2"/>
      <c r="N2"/>
      <c r="O2"/>
      <c r="P2"/>
      <c r="Q2" t="s">
        <v>657</v>
      </c>
      <c r="R2" t="s">
        <v>5688</v>
      </c>
      <c r="S2" t="s">
        <v>118</v>
      </c>
      <c r="T2" t="s">
        <v>657</v>
      </c>
      <c r="U2" t="s">
        <v>5689</v>
      </c>
      <c r="V2" t="s">
        <v>5690</v>
      </c>
      <c r="W2" t="s">
        <v>5683</v>
      </c>
      <c r="X2" t="s">
        <v>5700</v>
      </c>
      <c r="Y2" t="s">
        <v>5692</v>
      </c>
      <c r="Z2" t="s">
        <v>5684</v>
      </c>
      <c r="AA2" s="105" t="s">
        <v>5666</v>
      </c>
      <c r="AB2" s="104"/>
      <c r="AC2" s="104"/>
      <c r="AD2"/>
    </row>
    <row r="3" spans="1:30" x14ac:dyDescent="0.25">
      <c r="A3">
        <v>594</v>
      </c>
      <c r="B3" s="104">
        <v>44332</v>
      </c>
      <c r="C3" t="s">
        <v>5675</v>
      </c>
      <c r="D3" t="s">
        <v>34</v>
      </c>
      <c r="E3" t="s">
        <v>42</v>
      </c>
      <c r="F3" t="s">
        <v>14</v>
      </c>
      <c r="G3" t="s">
        <v>39</v>
      </c>
      <c r="H3" t="s">
        <v>40</v>
      </c>
      <c r="I3" t="s">
        <v>41</v>
      </c>
      <c r="J3" t="s">
        <v>9</v>
      </c>
      <c r="K3" t="s">
        <v>19</v>
      </c>
      <c r="L3" t="s">
        <v>19</v>
      </c>
      <c r="M3"/>
      <c r="N3"/>
      <c r="O3"/>
      <c r="P3"/>
      <c r="Q3" t="s">
        <v>117</v>
      </c>
      <c r="R3" t="s">
        <v>5733</v>
      </c>
      <c r="S3" t="s">
        <v>118</v>
      </c>
      <c r="T3" t="s">
        <v>119</v>
      </c>
      <c r="U3" t="s">
        <v>5734</v>
      </c>
      <c r="V3" t="s">
        <v>5735</v>
      </c>
      <c r="W3" t="s">
        <v>5700</v>
      </c>
      <c r="X3" t="s">
        <v>5684</v>
      </c>
      <c r="Y3" t="s">
        <v>5684</v>
      </c>
      <c r="Z3" t="s">
        <v>5684</v>
      </c>
      <c r="AA3" s="105" t="s">
        <v>5666</v>
      </c>
      <c r="AB3" s="104"/>
      <c r="AC3" s="104"/>
      <c r="AD3"/>
    </row>
    <row r="4" spans="1:30" x14ac:dyDescent="0.25">
      <c r="A4">
        <v>538</v>
      </c>
      <c r="B4" s="104">
        <v>44326</v>
      </c>
      <c r="C4" t="s">
        <v>5675</v>
      </c>
      <c r="D4" t="s">
        <v>34</v>
      </c>
      <c r="E4" t="s">
        <v>42</v>
      </c>
      <c r="F4" t="s">
        <v>14</v>
      </c>
      <c r="G4" t="s">
        <v>39</v>
      </c>
      <c r="H4" t="s">
        <v>35</v>
      </c>
      <c r="I4" t="s">
        <v>13</v>
      </c>
      <c r="J4" t="s">
        <v>9</v>
      </c>
      <c r="K4" t="s">
        <v>19</v>
      </c>
      <c r="L4" t="s">
        <v>19</v>
      </c>
      <c r="M4"/>
      <c r="N4"/>
      <c r="O4"/>
      <c r="P4"/>
      <c r="Q4" t="s">
        <v>120</v>
      </c>
      <c r="R4" t="s">
        <v>5745</v>
      </c>
      <c r="S4" t="s">
        <v>118</v>
      </c>
      <c r="T4" t="s">
        <v>120</v>
      </c>
      <c r="U4" t="s">
        <v>5746</v>
      </c>
      <c r="V4" t="s">
        <v>5747</v>
      </c>
      <c r="W4" t="s">
        <v>5683</v>
      </c>
      <c r="X4" t="s">
        <v>5684</v>
      </c>
      <c r="Y4" t="s">
        <v>5684</v>
      </c>
      <c r="Z4" t="s">
        <v>5684</v>
      </c>
      <c r="AA4" s="105" t="s">
        <v>5666</v>
      </c>
      <c r="AB4" s="104"/>
      <c r="AC4" s="104"/>
      <c r="AD4"/>
    </row>
    <row r="5" spans="1:30" x14ac:dyDescent="0.25">
      <c r="A5">
        <v>183</v>
      </c>
      <c r="B5" s="104">
        <v>44256</v>
      </c>
      <c r="C5" t="s">
        <v>5679</v>
      </c>
      <c r="D5" t="s">
        <v>34</v>
      </c>
      <c r="E5" t="s">
        <v>42</v>
      </c>
      <c r="F5" t="s">
        <v>14</v>
      </c>
      <c r="G5" t="s">
        <v>39</v>
      </c>
      <c r="H5" t="s">
        <v>35</v>
      </c>
      <c r="I5" t="s">
        <v>59</v>
      </c>
      <c r="J5" t="s">
        <v>9</v>
      </c>
      <c r="K5" t="s">
        <v>19</v>
      </c>
      <c r="L5" t="s">
        <v>19</v>
      </c>
      <c r="M5"/>
      <c r="N5"/>
      <c r="O5"/>
      <c r="P5"/>
      <c r="Q5" t="s">
        <v>121</v>
      </c>
      <c r="R5" t="s">
        <v>5676</v>
      </c>
      <c r="S5" t="s">
        <v>5676</v>
      </c>
      <c r="T5" t="s">
        <v>130</v>
      </c>
      <c r="U5" t="s">
        <v>5676</v>
      </c>
      <c r="V5" t="s">
        <v>5676</v>
      </c>
      <c r="W5" t="s">
        <v>5683</v>
      </c>
      <c r="X5" t="s">
        <v>5684</v>
      </c>
      <c r="Y5" t="s">
        <v>5684</v>
      </c>
      <c r="Z5" t="s">
        <v>5684</v>
      </c>
      <c r="AA5" s="105" t="s">
        <v>5666</v>
      </c>
      <c r="AB5" s="104"/>
      <c r="AC5" s="104"/>
      <c r="AD5"/>
    </row>
    <row r="6" spans="1:30" x14ac:dyDescent="0.25">
      <c r="A6">
        <v>466</v>
      </c>
      <c r="B6" s="104">
        <v>44318</v>
      </c>
      <c r="C6" t="s">
        <v>5675</v>
      </c>
      <c r="D6" t="s">
        <v>34</v>
      </c>
      <c r="E6" t="s">
        <v>15</v>
      </c>
      <c r="F6" t="s">
        <v>14</v>
      </c>
      <c r="G6" t="s">
        <v>50</v>
      </c>
      <c r="H6" t="s">
        <v>35</v>
      </c>
      <c r="I6" t="s">
        <v>13</v>
      </c>
      <c r="J6" t="s">
        <v>9</v>
      </c>
      <c r="K6" t="s">
        <v>16</v>
      </c>
      <c r="L6" t="s">
        <v>112</v>
      </c>
      <c r="M6"/>
      <c r="N6"/>
      <c r="O6"/>
      <c r="P6"/>
      <c r="Q6" t="s">
        <v>147</v>
      </c>
      <c r="R6" t="s">
        <v>5755</v>
      </c>
      <c r="S6" t="s">
        <v>118</v>
      </c>
      <c r="T6" t="s">
        <v>148</v>
      </c>
      <c r="U6" t="s">
        <v>5756</v>
      </c>
      <c r="V6" t="s">
        <v>5757</v>
      </c>
      <c r="W6" t="s">
        <v>5683</v>
      </c>
      <c r="X6" t="s">
        <v>5684</v>
      </c>
      <c r="Y6" t="s">
        <v>5684</v>
      </c>
      <c r="Z6" t="s">
        <v>5684</v>
      </c>
      <c r="AA6" s="105" t="s">
        <v>5666</v>
      </c>
      <c r="AB6" s="104"/>
      <c r="AC6" s="104"/>
      <c r="AD6"/>
    </row>
    <row r="7" spans="1:30" x14ac:dyDescent="0.25">
      <c r="A7">
        <v>733</v>
      </c>
      <c r="B7" s="104">
        <v>44353</v>
      </c>
      <c r="C7" t="s">
        <v>5671</v>
      </c>
      <c r="D7" t="s">
        <v>34</v>
      </c>
      <c r="E7" t="s">
        <v>17</v>
      </c>
      <c r="F7" t="s">
        <v>14</v>
      </c>
      <c r="G7" t="s">
        <v>24</v>
      </c>
      <c r="H7" t="s">
        <v>35</v>
      </c>
      <c r="I7" t="s">
        <v>4061</v>
      </c>
      <c r="J7" t="s">
        <v>9</v>
      </c>
      <c r="K7" t="s">
        <v>17</v>
      </c>
      <c r="L7" t="s">
        <v>5865</v>
      </c>
      <c r="M7" t="s">
        <v>106</v>
      </c>
      <c r="N7" t="s">
        <v>106</v>
      </c>
      <c r="O7"/>
      <c r="P7"/>
      <c r="Q7" t="s">
        <v>255</v>
      </c>
      <c r="R7" t="s">
        <v>5701</v>
      </c>
      <c r="S7" t="s">
        <v>118</v>
      </c>
      <c r="T7" t="s">
        <v>4060</v>
      </c>
      <c r="U7" t="s">
        <v>5702</v>
      </c>
      <c r="V7" t="s">
        <v>5703</v>
      </c>
      <c r="W7" t="s">
        <v>5666</v>
      </c>
      <c r="X7" t="s">
        <v>5684</v>
      </c>
      <c r="Y7" t="s">
        <v>5684</v>
      </c>
      <c r="Z7" t="s">
        <v>5666</v>
      </c>
      <c r="AA7" s="105" t="s">
        <v>5666</v>
      </c>
      <c r="AB7" s="104">
        <v>43882.4668171296</v>
      </c>
      <c r="AC7" s="104">
        <v>43985.683333333334</v>
      </c>
      <c r="AD7" t="s">
        <v>5875</v>
      </c>
    </row>
    <row r="8" spans="1:30" x14ac:dyDescent="0.25">
      <c r="A8">
        <v>186</v>
      </c>
      <c r="B8" s="104">
        <v>44215</v>
      </c>
      <c r="C8" t="s">
        <v>5680</v>
      </c>
      <c r="D8" t="s">
        <v>34</v>
      </c>
      <c r="E8" t="s">
        <v>17</v>
      </c>
      <c r="F8" t="s">
        <v>21</v>
      </c>
      <c r="G8" t="s">
        <v>24</v>
      </c>
      <c r="H8" t="s">
        <v>35</v>
      </c>
      <c r="I8" t="s">
        <v>64</v>
      </c>
      <c r="J8" t="s">
        <v>9</v>
      </c>
      <c r="K8" t="s">
        <v>17</v>
      </c>
      <c r="L8" t="s">
        <v>5865</v>
      </c>
      <c r="M8" t="s">
        <v>106</v>
      </c>
      <c r="N8" t="s">
        <v>106</v>
      </c>
      <c r="O8"/>
      <c r="P8"/>
      <c r="Q8" t="s">
        <v>163</v>
      </c>
      <c r="R8" t="s">
        <v>5787</v>
      </c>
      <c r="S8" t="s">
        <v>118</v>
      </c>
      <c r="T8" t="s">
        <v>163</v>
      </c>
      <c r="U8" t="s">
        <v>5788</v>
      </c>
      <c r="V8" t="s">
        <v>5789</v>
      </c>
      <c r="W8" t="s">
        <v>5683</v>
      </c>
      <c r="X8" t="s">
        <v>5684</v>
      </c>
      <c r="Y8" t="s">
        <v>5684</v>
      </c>
      <c r="Z8" t="s">
        <v>5666</v>
      </c>
      <c r="AA8" s="105" t="s">
        <v>5666</v>
      </c>
      <c r="AB8" s="104"/>
      <c r="AC8" s="104"/>
      <c r="AD8"/>
    </row>
    <row r="9" spans="1:30" x14ac:dyDescent="0.25">
      <c r="A9">
        <v>185</v>
      </c>
      <c r="B9" s="104">
        <v>44215</v>
      </c>
      <c r="C9" t="s">
        <v>5680</v>
      </c>
      <c r="D9" t="s">
        <v>34</v>
      </c>
      <c r="E9" t="s">
        <v>17</v>
      </c>
      <c r="F9" t="s">
        <v>14</v>
      </c>
      <c r="G9" t="s">
        <v>24</v>
      </c>
      <c r="H9" t="s">
        <v>35</v>
      </c>
      <c r="I9" t="s">
        <v>13</v>
      </c>
      <c r="J9" t="s">
        <v>18</v>
      </c>
      <c r="K9" t="s">
        <v>17</v>
      </c>
      <c r="L9" t="s">
        <v>5865</v>
      </c>
      <c r="M9" t="s">
        <v>106</v>
      </c>
      <c r="N9" t="s">
        <v>106</v>
      </c>
      <c r="O9"/>
      <c r="P9"/>
      <c r="Q9" t="s">
        <v>152</v>
      </c>
      <c r="R9" t="s">
        <v>5790</v>
      </c>
      <c r="S9" t="s">
        <v>124</v>
      </c>
      <c r="T9" t="s">
        <v>152</v>
      </c>
      <c r="U9" t="s">
        <v>5791</v>
      </c>
      <c r="V9" t="s">
        <v>5792</v>
      </c>
      <c r="W9" t="s">
        <v>5683</v>
      </c>
      <c r="X9" t="s">
        <v>5684</v>
      </c>
      <c r="Y9" t="s">
        <v>5684</v>
      </c>
      <c r="Z9" t="s">
        <v>5666</v>
      </c>
      <c r="AA9" s="105" t="s">
        <v>5666</v>
      </c>
      <c r="AB9" s="104"/>
      <c r="AC9" s="104"/>
      <c r="AD9"/>
    </row>
    <row r="10" spans="1:30" x14ac:dyDescent="0.25">
      <c r="A10">
        <v>86</v>
      </c>
      <c r="B10" s="104">
        <v>44223</v>
      </c>
      <c r="C10" t="s">
        <v>5680</v>
      </c>
      <c r="D10" t="s">
        <v>34</v>
      </c>
      <c r="E10" t="s">
        <v>17</v>
      </c>
      <c r="F10" t="s">
        <v>14</v>
      </c>
      <c r="G10" t="s">
        <v>24</v>
      </c>
      <c r="H10" t="s">
        <v>35</v>
      </c>
      <c r="I10" t="s">
        <v>55</v>
      </c>
      <c r="J10" t="s">
        <v>18</v>
      </c>
      <c r="K10" t="s">
        <v>17</v>
      </c>
      <c r="L10" t="s">
        <v>5865</v>
      </c>
      <c r="M10" t="s">
        <v>106</v>
      </c>
      <c r="N10" t="s">
        <v>106</v>
      </c>
      <c r="O10"/>
      <c r="P10"/>
      <c r="Q10" t="s">
        <v>165</v>
      </c>
      <c r="R10" t="s">
        <v>5802</v>
      </c>
      <c r="S10" t="s">
        <v>118</v>
      </c>
      <c r="T10" t="s">
        <v>165</v>
      </c>
      <c r="U10" t="s">
        <v>5803</v>
      </c>
      <c r="V10" t="s">
        <v>5804</v>
      </c>
      <c r="W10" t="s">
        <v>5683</v>
      </c>
      <c r="X10" t="s">
        <v>5684</v>
      </c>
      <c r="Y10" t="s">
        <v>5684</v>
      </c>
      <c r="Z10" t="s">
        <v>5666</v>
      </c>
      <c r="AA10" s="105" t="s">
        <v>5666</v>
      </c>
      <c r="AB10" s="104"/>
      <c r="AC10" s="104"/>
      <c r="AD10"/>
    </row>
    <row r="11" spans="1:30" x14ac:dyDescent="0.25">
      <c r="A11">
        <v>74</v>
      </c>
      <c r="B11" s="104">
        <v>44218</v>
      </c>
      <c r="C11" t="s">
        <v>5680</v>
      </c>
      <c r="D11" t="s">
        <v>34</v>
      </c>
      <c r="E11" t="s">
        <v>17</v>
      </c>
      <c r="F11" t="s">
        <v>21</v>
      </c>
      <c r="G11" t="s">
        <v>24</v>
      </c>
      <c r="H11" t="s">
        <v>35</v>
      </c>
      <c r="I11" t="s">
        <v>62</v>
      </c>
      <c r="J11" t="s">
        <v>9</v>
      </c>
      <c r="K11" t="s">
        <v>17</v>
      </c>
      <c r="L11" t="s">
        <v>5865</v>
      </c>
      <c r="M11" t="s">
        <v>106</v>
      </c>
      <c r="N11" t="s">
        <v>106</v>
      </c>
      <c r="O11"/>
      <c r="P11"/>
      <c r="Q11" t="s">
        <v>166</v>
      </c>
      <c r="R11" t="s">
        <v>5805</v>
      </c>
      <c r="S11" t="s">
        <v>151</v>
      </c>
      <c r="T11" t="s">
        <v>166</v>
      </c>
      <c r="U11" t="s">
        <v>5806</v>
      </c>
      <c r="V11" t="s">
        <v>5807</v>
      </c>
      <c r="W11" t="s">
        <v>5683</v>
      </c>
      <c r="X11" t="s">
        <v>5684</v>
      </c>
      <c r="Y11" t="s">
        <v>5684</v>
      </c>
      <c r="Z11" t="s">
        <v>5666</v>
      </c>
      <c r="AA11" s="105" t="s">
        <v>5666</v>
      </c>
      <c r="AB11" s="104">
        <v>43880.455578703702</v>
      </c>
      <c r="AC11" s="104">
        <v>43883.836805555555</v>
      </c>
      <c r="AD11" t="s">
        <v>5875</v>
      </c>
    </row>
    <row r="12" spans="1:30" x14ac:dyDescent="0.25">
      <c r="A12">
        <v>58</v>
      </c>
      <c r="B12" s="104">
        <v>44215</v>
      </c>
      <c r="C12" t="s">
        <v>5680</v>
      </c>
      <c r="D12" t="s">
        <v>34</v>
      </c>
      <c r="E12" t="s">
        <v>17</v>
      </c>
      <c r="F12" t="s">
        <v>21</v>
      </c>
      <c r="G12" t="s">
        <v>24</v>
      </c>
      <c r="H12" t="s">
        <v>35</v>
      </c>
      <c r="I12" t="s">
        <v>68</v>
      </c>
      <c r="J12" t="s">
        <v>9</v>
      </c>
      <c r="K12" t="s">
        <v>17</v>
      </c>
      <c r="L12" t="s">
        <v>5865</v>
      </c>
      <c r="M12" t="s">
        <v>106</v>
      </c>
      <c r="N12" t="s">
        <v>106</v>
      </c>
      <c r="O12"/>
      <c r="P12"/>
      <c r="Q12" t="s">
        <v>169</v>
      </c>
      <c r="R12" t="s">
        <v>5820</v>
      </c>
      <c r="S12" t="s">
        <v>118</v>
      </c>
      <c r="T12" t="s">
        <v>169</v>
      </c>
      <c r="U12" t="s">
        <v>5821</v>
      </c>
      <c r="V12" t="s">
        <v>5822</v>
      </c>
      <c r="W12" t="s">
        <v>5683</v>
      </c>
      <c r="X12" t="s">
        <v>5684</v>
      </c>
      <c r="Y12" t="s">
        <v>5684</v>
      </c>
      <c r="Z12" t="s">
        <v>5666</v>
      </c>
      <c r="AA12" s="105" t="s">
        <v>5666</v>
      </c>
      <c r="AB12" s="104"/>
      <c r="AC12" s="104"/>
      <c r="AD12"/>
    </row>
    <row r="13" spans="1:30" x14ac:dyDescent="0.25">
      <c r="A13">
        <v>55</v>
      </c>
      <c r="B13" s="104">
        <v>44215</v>
      </c>
      <c r="C13" t="s">
        <v>5680</v>
      </c>
      <c r="D13" t="s">
        <v>34</v>
      </c>
      <c r="E13" t="s">
        <v>17</v>
      </c>
      <c r="F13" t="s">
        <v>21</v>
      </c>
      <c r="G13" t="s">
        <v>24</v>
      </c>
      <c r="H13" t="s">
        <v>35</v>
      </c>
      <c r="I13" t="s">
        <v>69</v>
      </c>
      <c r="J13" t="s">
        <v>9</v>
      </c>
      <c r="K13" t="s">
        <v>17</v>
      </c>
      <c r="L13" t="s">
        <v>5865</v>
      </c>
      <c r="M13" t="s">
        <v>106</v>
      </c>
      <c r="N13" t="s">
        <v>106</v>
      </c>
      <c r="O13"/>
      <c r="P13"/>
      <c r="Q13" t="s">
        <v>170</v>
      </c>
      <c r="R13" t="s">
        <v>5823</v>
      </c>
      <c r="S13" t="s">
        <v>124</v>
      </c>
      <c r="T13" t="s">
        <v>170</v>
      </c>
      <c r="U13" t="s">
        <v>5824</v>
      </c>
      <c r="V13" t="s">
        <v>5825</v>
      </c>
      <c r="W13" t="s">
        <v>5683</v>
      </c>
      <c r="X13" t="s">
        <v>5684</v>
      </c>
      <c r="Y13" t="s">
        <v>5684</v>
      </c>
      <c r="Z13" t="s">
        <v>5666</v>
      </c>
      <c r="AA13" s="105" t="s">
        <v>5666</v>
      </c>
      <c r="AB13" s="104"/>
      <c r="AC13" s="104"/>
      <c r="AD13"/>
    </row>
    <row r="14" spans="1:30" x14ac:dyDescent="0.25">
      <c r="A14">
        <v>44</v>
      </c>
      <c r="B14" s="104">
        <v>44215</v>
      </c>
      <c r="C14" t="s">
        <v>5680</v>
      </c>
      <c r="D14" t="s">
        <v>34</v>
      </c>
      <c r="E14" t="s">
        <v>17</v>
      </c>
      <c r="F14" t="s">
        <v>21</v>
      </c>
      <c r="G14" t="s">
        <v>24</v>
      </c>
      <c r="H14" t="s">
        <v>35</v>
      </c>
      <c r="I14" t="s">
        <v>56</v>
      </c>
      <c r="J14" t="s">
        <v>18</v>
      </c>
      <c r="K14" t="s">
        <v>17</v>
      </c>
      <c r="L14" t="s">
        <v>5865</v>
      </c>
      <c r="M14" t="s">
        <v>106</v>
      </c>
      <c r="N14" t="s">
        <v>106</v>
      </c>
      <c r="O14"/>
      <c r="P14"/>
      <c r="Q14" t="s">
        <v>175</v>
      </c>
      <c r="R14" t="s">
        <v>5838</v>
      </c>
      <c r="S14" t="s">
        <v>118</v>
      </c>
      <c r="T14" t="s">
        <v>175</v>
      </c>
      <c r="U14" t="s">
        <v>5839</v>
      </c>
      <c r="V14" t="s">
        <v>5840</v>
      </c>
      <c r="W14" t="s">
        <v>5683</v>
      </c>
      <c r="X14" t="s">
        <v>5684</v>
      </c>
      <c r="Y14" t="s">
        <v>5684</v>
      </c>
      <c r="Z14" t="s">
        <v>5666</v>
      </c>
      <c r="AA14" s="105" t="s">
        <v>5666</v>
      </c>
      <c r="AB14" s="104"/>
      <c r="AC14" s="104"/>
      <c r="AD14"/>
    </row>
    <row r="15" spans="1:30" x14ac:dyDescent="0.25">
      <c r="A15">
        <v>599</v>
      </c>
      <c r="B15" s="104">
        <v>44333</v>
      </c>
      <c r="C15" t="s">
        <v>5675</v>
      </c>
      <c r="D15" t="s">
        <v>34</v>
      </c>
      <c r="E15" t="s">
        <v>10</v>
      </c>
      <c r="F15" t="s">
        <v>7</v>
      </c>
      <c r="G15" t="s">
        <v>26</v>
      </c>
      <c r="H15" t="s">
        <v>38</v>
      </c>
      <c r="I15"/>
      <c r="J15" t="s">
        <v>9</v>
      </c>
      <c r="K15" t="s">
        <v>11</v>
      </c>
      <c r="L15" t="s">
        <v>13</v>
      </c>
      <c r="M15" t="s">
        <v>106</v>
      </c>
      <c r="N15"/>
      <c r="O15"/>
      <c r="P15"/>
      <c r="Q15" t="s">
        <v>125</v>
      </c>
      <c r="R15" t="s">
        <v>5730</v>
      </c>
      <c r="S15" t="s">
        <v>124</v>
      </c>
      <c r="T15" t="s">
        <v>125</v>
      </c>
      <c r="U15" t="s">
        <v>5731</v>
      </c>
      <c r="V15" t="s">
        <v>5732</v>
      </c>
      <c r="W15" t="s">
        <v>5683</v>
      </c>
      <c r="X15" t="s">
        <v>5666</v>
      </c>
      <c r="Y15" t="s">
        <v>5684</v>
      </c>
      <c r="Z15" t="s">
        <v>5684</v>
      </c>
      <c r="AA15" s="105" t="s">
        <v>5666</v>
      </c>
      <c r="AB15" s="104"/>
      <c r="AC15" s="104"/>
      <c r="AD15"/>
    </row>
    <row r="16" spans="1:30" x14ac:dyDescent="0.25">
      <c r="A16">
        <v>549</v>
      </c>
      <c r="B16" s="104">
        <v>44327</v>
      </c>
      <c r="C16" t="s">
        <v>5675</v>
      </c>
      <c r="D16" t="s">
        <v>34</v>
      </c>
      <c r="E16" t="s">
        <v>10</v>
      </c>
      <c r="F16" t="s">
        <v>7</v>
      </c>
      <c r="G16" t="s">
        <v>26</v>
      </c>
      <c r="H16" t="s">
        <v>35</v>
      </c>
      <c r="I16" t="s">
        <v>13</v>
      </c>
      <c r="J16" t="s">
        <v>9</v>
      </c>
      <c r="K16" t="s">
        <v>11</v>
      </c>
      <c r="L16" t="s">
        <v>13</v>
      </c>
      <c r="M16" t="s">
        <v>106</v>
      </c>
      <c r="N16"/>
      <c r="O16"/>
      <c r="P16"/>
      <c r="Q16" t="s">
        <v>126</v>
      </c>
      <c r="R16" t="s">
        <v>5739</v>
      </c>
      <c r="S16" t="s">
        <v>118</v>
      </c>
      <c r="T16" t="s">
        <v>126</v>
      </c>
      <c r="U16" t="s">
        <v>5740</v>
      </c>
      <c r="V16" t="s">
        <v>5741</v>
      </c>
      <c r="W16" t="s">
        <v>5683</v>
      </c>
      <c r="X16" t="s">
        <v>5666</v>
      </c>
      <c r="Y16" t="s">
        <v>5684</v>
      </c>
      <c r="Z16" t="s">
        <v>5684</v>
      </c>
      <c r="AA16" s="105" t="s">
        <v>5666</v>
      </c>
      <c r="AB16" s="104"/>
      <c r="AC16" s="104"/>
      <c r="AD16"/>
    </row>
    <row r="17" spans="1:30" x14ac:dyDescent="0.25">
      <c r="A17">
        <v>418</v>
      </c>
      <c r="B17" s="104">
        <v>44307</v>
      </c>
      <c r="C17" t="s">
        <v>5677</v>
      </c>
      <c r="D17" t="s">
        <v>34</v>
      </c>
      <c r="E17" t="s">
        <v>10</v>
      </c>
      <c r="F17" t="s">
        <v>7</v>
      </c>
      <c r="G17" t="s">
        <v>26</v>
      </c>
      <c r="H17" t="s">
        <v>35</v>
      </c>
      <c r="I17" t="s">
        <v>13</v>
      </c>
      <c r="J17" t="s">
        <v>9</v>
      </c>
      <c r="K17" t="s">
        <v>11</v>
      </c>
      <c r="L17" t="s">
        <v>13</v>
      </c>
      <c r="M17" t="s">
        <v>106</v>
      </c>
      <c r="N17"/>
      <c r="O17"/>
      <c r="P17"/>
      <c r="Q17" t="s">
        <v>131</v>
      </c>
      <c r="R17" t="s">
        <v>5767</v>
      </c>
      <c r="S17" t="s">
        <v>124</v>
      </c>
      <c r="T17" t="s">
        <v>131</v>
      </c>
      <c r="U17" t="s">
        <v>5768</v>
      </c>
      <c r="V17" t="s">
        <v>5769</v>
      </c>
      <c r="W17" t="s">
        <v>5683</v>
      </c>
      <c r="X17" t="s">
        <v>5700</v>
      </c>
      <c r="Y17" t="s">
        <v>5692</v>
      </c>
      <c r="Z17" t="s">
        <v>5684</v>
      </c>
      <c r="AA17" s="105" t="s">
        <v>5700</v>
      </c>
      <c r="AB17" s="104">
        <v>43881.4296412037</v>
      </c>
      <c r="AC17" s="104">
        <v>44041.701388888891</v>
      </c>
      <c r="AD17" t="s">
        <v>5875</v>
      </c>
    </row>
    <row r="18" spans="1:30" x14ac:dyDescent="0.25">
      <c r="A18">
        <v>315</v>
      </c>
      <c r="B18" s="104">
        <v>44285</v>
      </c>
      <c r="C18" t="s">
        <v>5679</v>
      </c>
      <c r="D18" t="s">
        <v>34</v>
      </c>
      <c r="E18" t="s">
        <v>10</v>
      </c>
      <c r="F18" t="s">
        <v>7</v>
      </c>
      <c r="G18" t="s">
        <v>26</v>
      </c>
      <c r="H18" t="s">
        <v>35</v>
      </c>
      <c r="I18" t="s">
        <v>56</v>
      </c>
      <c r="J18" t="s">
        <v>9</v>
      </c>
      <c r="K18" t="s">
        <v>11</v>
      </c>
      <c r="L18" t="s">
        <v>13</v>
      </c>
      <c r="M18" t="s">
        <v>106</v>
      </c>
      <c r="N18"/>
      <c r="O18"/>
      <c r="P18"/>
      <c r="Q18" t="s">
        <v>133</v>
      </c>
      <c r="R18" t="s">
        <v>5676</v>
      </c>
      <c r="S18" t="s">
        <v>5676</v>
      </c>
      <c r="T18" t="s">
        <v>134</v>
      </c>
      <c r="U18" t="s">
        <v>5776</v>
      </c>
      <c r="V18" t="s">
        <v>5777</v>
      </c>
      <c r="W18" t="s">
        <v>5683</v>
      </c>
      <c r="X18" t="s">
        <v>5666</v>
      </c>
      <c r="Y18" t="s">
        <v>5684</v>
      </c>
      <c r="Z18" t="s">
        <v>5684</v>
      </c>
      <c r="AA18" s="105" t="s">
        <v>5666</v>
      </c>
      <c r="AB18" s="104">
        <v>43980.411805555603</v>
      </c>
      <c r="AC18" s="104">
        <v>44047.800694444442</v>
      </c>
      <c r="AD18" t="s">
        <v>5875</v>
      </c>
    </row>
    <row r="19" spans="1:30" x14ac:dyDescent="0.25">
      <c r="A19">
        <v>70</v>
      </c>
      <c r="B19" s="104">
        <v>44215</v>
      </c>
      <c r="C19" t="s">
        <v>5680</v>
      </c>
      <c r="D19" t="s">
        <v>34</v>
      </c>
      <c r="E19" t="s">
        <v>10</v>
      </c>
      <c r="F19" t="s">
        <v>7</v>
      </c>
      <c r="G19" t="s">
        <v>26</v>
      </c>
      <c r="H19" t="s">
        <v>35</v>
      </c>
      <c r="I19" t="s">
        <v>66</v>
      </c>
      <c r="J19" t="s">
        <v>18</v>
      </c>
      <c r="K19" t="s">
        <v>11</v>
      </c>
      <c r="L19" t="s">
        <v>13</v>
      </c>
      <c r="M19" t="s">
        <v>106</v>
      </c>
      <c r="N19"/>
      <c r="O19"/>
      <c r="P19"/>
      <c r="Q19" t="s">
        <v>137</v>
      </c>
      <c r="R19" t="s">
        <v>5808</v>
      </c>
      <c r="S19" t="s">
        <v>118</v>
      </c>
      <c r="T19" t="s">
        <v>137</v>
      </c>
      <c r="U19" t="s">
        <v>5809</v>
      </c>
      <c r="V19" t="s">
        <v>5810</v>
      </c>
      <c r="W19" t="s">
        <v>5683</v>
      </c>
      <c r="X19" t="s">
        <v>5700</v>
      </c>
      <c r="Y19" t="s">
        <v>5684</v>
      </c>
      <c r="Z19" t="s">
        <v>5684</v>
      </c>
      <c r="AA19" s="105" t="s">
        <v>5700</v>
      </c>
      <c r="AB19" s="104"/>
      <c r="AC19" s="104"/>
      <c r="AD19"/>
    </row>
    <row r="20" spans="1:30" x14ac:dyDescent="0.25">
      <c r="A20">
        <v>52</v>
      </c>
      <c r="B20" s="104">
        <v>44215</v>
      </c>
      <c r="C20" t="s">
        <v>5680</v>
      </c>
      <c r="D20" t="s">
        <v>34</v>
      </c>
      <c r="E20" t="s">
        <v>10</v>
      </c>
      <c r="F20" t="s">
        <v>7</v>
      </c>
      <c r="G20" t="s">
        <v>26</v>
      </c>
      <c r="H20" t="s">
        <v>35</v>
      </c>
      <c r="I20" t="s">
        <v>71</v>
      </c>
      <c r="J20" t="s">
        <v>9</v>
      </c>
      <c r="K20" t="s">
        <v>11</v>
      </c>
      <c r="L20" t="s">
        <v>13</v>
      </c>
      <c r="M20" t="s">
        <v>106</v>
      </c>
      <c r="N20"/>
      <c r="O20"/>
      <c r="P20"/>
      <c r="Q20" t="s">
        <v>138</v>
      </c>
      <c r="R20" t="s">
        <v>5829</v>
      </c>
      <c r="S20" t="s">
        <v>118</v>
      </c>
      <c r="T20" t="s">
        <v>139</v>
      </c>
      <c r="U20" t="s">
        <v>5830</v>
      </c>
      <c r="V20" t="s">
        <v>5831</v>
      </c>
      <c r="W20" t="s">
        <v>5683</v>
      </c>
      <c r="X20" t="s">
        <v>5700</v>
      </c>
      <c r="Y20" t="s">
        <v>5684</v>
      </c>
      <c r="Z20" t="s">
        <v>5684</v>
      </c>
      <c r="AA20" s="105" t="s">
        <v>5700</v>
      </c>
      <c r="AB20" s="104"/>
      <c r="AC20" s="104"/>
      <c r="AD20"/>
    </row>
    <row r="21" spans="1:30" x14ac:dyDescent="0.25">
      <c r="A21">
        <v>40</v>
      </c>
      <c r="B21" s="104">
        <v>44214</v>
      </c>
      <c r="C21" t="s">
        <v>5680</v>
      </c>
      <c r="D21" t="s">
        <v>34</v>
      </c>
      <c r="E21" t="s">
        <v>10</v>
      </c>
      <c r="F21" t="s">
        <v>7</v>
      </c>
      <c r="G21" t="s">
        <v>26</v>
      </c>
      <c r="H21" t="s">
        <v>35</v>
      </c>
      <c r="I21" t="s">
        <v>36</v>
      </c>
      <c r="J21" t="s">
        <v>9</v>
      </c>
      <c r="K21" t="s">
        <v>11</v>
      </c>
      <c r="L21" t="s">
        <v>13</v>
      </c>
      <c r="M21" t="s">
        <v>106</v>
      </c>
      <c r="N21"/>
      <c r="O21"/>
      <c r="P21"/>
      <c r="Q21" t="s">
        <v>140</v>
      </c>
      <c r="R21" t="s">
        <v>5841</v>
      </c>
      <c r="S21" t="s">
        <v>124</v>
      </c>
      <c r="T21" t="s">
        <v>140</v>
      </c>
      <c r="U21" t="s">
        <v>5842</v>
      </c>
      <c r="V21" t="s">
        <v>5843</v>
      </c>
      <c r="W21" t="s">
        <v>5683</v>
      </c>
      <c r="X21" t="s">
        <v>5700</v>
      </c>
      <c r="Y21" t="s">
        <v>5684</v>
      </c>
      <c r="Z21" t="s">
        <v>5684</v>
      </c>
      <c r="AA21" s="105" t="s">
        <v>5700</v>
      </c>
      <c r="AB21" s="104"/>
      <c r="AC21" s="104"/>
      <c r="AD21"/>
    </row>
    <row r="22" spans="1:30" x14ac:dyDescent="0.25">
      <c r="A22">
        <v>51</v>
      </c>
      <c r="B22" s="104">
        <v>44214</v>
      </c>
      <c r="C22" t="s">
        <v>5680</v>
      </c>
      <c r="D22" t="s">
        <v>34</v>
      </c>
      <c r="E22" t="s">
        <v>17</v>
      </c>
      <c r="F22" t="s">
        <v>21</v>
      </c>
      <c r="G22" t="s">
        <v>24</v>
      </c>
      <c r="H22" t="s">
        <v>73</v>
      </c>
      <c r="I22" t="s">
        <v>13</v>
      </c>
      <c r="J22" t="s">
        <v>18</v>
      </c>
      <c r="K22" t="s">
        <v>17</v>
      </c>
      <c r="L22" t="s">
        <v>5863</v>
      </c>
      <c r="M22" t="s">
        <v>106</v>
      </c>
      <c r="N22" t="s">
        <v>106</v>
      </c>
      <c r="O22"/>
      <c r="P22"/>
      <c r="Q22" t="s">
        <v>3644</v>
      </c>
      <c r="R22">
        <v>0</v>
      </c>
      <c r="S22" t="s">
        <v>118</v>
      </c>
      <c r="T22" t="s">
        <v>4237</v>
      </c>
      <c r="U22" s="113">
        <v>0.19817319799999999</v>
      </c>
      <c r="V22" s="12">
        <v>19.8173198</v>
      </c>
      <c r="W22" t="s">
        <v>5683</v>
      </c>
      <c r="X22" t="s">
        <v>5684</v>
      </c>
      <c r="Y22" t="s">
        <v>5684</v>
      </c>
      <c r="Z22" t="s">
        <v>5666</v>
      </c>
      <c r="AA22" s="105" t="s">
        <v>5666</v>
      </c>
      <c r="AB22" s="104"/>
      <c r="AC22" s="104"/>
      <c r="AD22"/>
    </row>
    <row r="23" spans="1:30" x14ac:dyDescent="0.25">
      <c r="A23">
        <v>816</v>
      </c>
      <c r="B23" s="104">
        <v>44363</v>
      </c>
      <c r="C23" t="s">
        <v>5671</v>
      </c>
      <c r="D23" t="s">
        <v>34</v>
      </c>
      <c r="E23" t="s">
        <v>10</v>
      </c>
      <c r="F23" t="s">
        <v>7</v>
      </c>
      <c r="G23" t="s">
        <v>5672</v>
      </c>
      <c r="H23" t="s">
        <v>20</v>
      </c>
      <c r="I23" t="s">
        <v>5673</v>
      </c>
      <c r="J23" t="s">
        <v>18</v>
      </c>
      <c r="K23" t="s">
        <v>11</v>
      </c>
      <c r="L23" t="s">
        <v>20</v>
      </c>
      <c r="M23" t="s">
        <v>106</v>
      </c>
      <c r="N23"/>
      <c r="O23"/>
      <c r="P23"/>
      <c r="Q23" t="s">
        <v>2228</v>
      </c>
      <c r="R23" t="s">
        <v>5693</v>
      </c>
      <c r="S23" t="s">
        <v>118</v>
      </c>
      <c r="T23" t="s">
        <v>5236</v>
      </c>
      <c r="U23" t="s">
        <v>5694</v>
      </c>
      <c r="V23" t="s">
        <v>5695</v>
      </c>
      <c r="W23" t="s">
        <v>5700</v>
      </c>
      <c r="X23" t="s">
        <v>5700</v>
      </c>
      <c r="Y23" t="s">
        <v>5692</v>
      </c>
      <c r="Z23" t="s">
        <v>5684</v>
      </c>
      <c r="AA23" s="105" t="s">
        <v>5700</v>
      </c>
      <c r="AB23" s="104"/>
      <c r="AC23" s="104"/>
      <c r="AD23"/>
    </row>
    <row r="24" spans="1:30" x14ac:dyDescent="0.25">
      <c r="A24">
        <v>839</v>
      </c>
      <c r="B24" s="104">
        <v>44365</v>
      </c>
      <c r="C24" t="s">
        <v>5671</v>
      </c>
      <c r="D24" t="s">
        <v>34</v>
      </c>
      <c r="E24" t="s">
        <v>17</v>
      </c>
      <c r="F24" t="s">
        <v>14</v>
      </c>
      <c r="G24" t="s">
        <v>24</v>
      </c>
      <c r="H24" t="s">
        <v>35</v>
      </c>
      <c r="I24"/>
      <c r="J24" t="s">
        <v>18</v>
      </c>
      <c r="K24" t="s">
        <v>17</v>
      </c>
      <c r="L24" t="s">
        <v>5873</v>
      </c>
      <c r="M24" t="s">
        <v>106</v>
      </c>
      <c r="N24" t="s">
        <v>106</v>
      </c>
      <c r="O24"/>
      <c r="P24"/>
      <c r="Q24" t="s">
        <v>847</v>
      </c>
      <c r="R24">
        <v>8.36</v>
      </c>
      <c r="S24" t="s">
        <v>118</v>
      </c>
      <c r="T24" t="s">
        <v>4505</v>
      </c>
      <c r="U24" s="113">
        <f>V24/100</f>
        <v>5.8366636999999998E-4</v>
      </c>
      <c r="V24">
        <v>5.8366636999999999E-2</v>
      </c>
      <c r="W24" t="s">
        <v>5683</v>
      </c>
      <c r="X24" t="s">
        <v>5684</v>
      </c>
      <c r="Y24" t="s">
        <v>5684</v>
      </c>
      <c r="Z24" t="s">
        <v>5666</v>
      </c>
      <c r="AA24" s="105" t="s">
        <v>5666</v>
      </c>
      <c r="AB24" s="104"/>
      <c r="AC24" s="104"/>
      <c r="AD24"/>
    </row>
    <row r="25" spans="1:30" x14ac:dyDescent="0.25">
      <c r="A25">
        <v>823</v>
      </c>
      <c r="B25" s="104">
        <v>44363</v>
      </c>
      <c r="C25" t="s">
        <v>5671</v>
      </c>
      <c r="D25" t="s">
        <v>34</v>
      </c>
      <c r="E25" t="s">
        <v>17</v>
      </c>
      <c r="F25" t="s">
        <v>14</v>
      </c>
      <c r="G25" t="s">
        <v>24</v>
      </c>
      <c r="H25" t="s">
        <v>35</v>
      </c>
      <c r="I25" t="s">
        <v>13</v>
      </c>
      <c r="J25" t="s">
        <v>18</v>
      </c>
      <c r="K25" t="s">
        <v>17</v>
      </c>
      <c r="L25" t="s">
        <v>5873</v>
      </c>
      <c r="M25" t="s">
        <v>106</v>
      </c>
      <c r="N25" t="s">
        <v>106</v>
      </c>
      <c r="O25"/>
      <c r="P25"/>
      <c r="Q25" t="s">
        <v>3862</v>
      </c>
      <c r="R25" t="s">
        <v>5676</v>
      </c>
      <c r="S25" t="s">
        <v>5676</v>
      </c>
      <c r="T25" t="s">
        <v>3862</v>
      </c>
      <c r="U25" t="s">
        <v>5681</v>
      </c>
      <c r="V25" t="s">
        <v>5682</v>
      </c>
      <c r="W25" t="s">
        <v>5700</v>
      </c>
      <c r="X25" t="s">
        <v>5684</v>
      </c>
      <c r="Y25" t="s">
        <v>5684</v>
      </c>
      <c r="Z25" t="s">
        <v>5666</v>
      </c>
      <c r="AA25" s="105" t="s">
        <v>5666</v>
      </c>
      <c r="AB25" s="104">
        <v>44146.271851851903</v>
      </c>
      <c r="AC25" s="104">
        <v>44149</v>
      </c>
      <c r="AD25" t="s">
        <v>5872</v>
      </c>
    </row>
    <row r="26" spans="1:30" x14ac:dyDescent="0.25">
      <c r="A26">
        <v>820</v>
      </c>
      <c r="B26" s="104">
        <v>44364</v>
      </c>
      <c r="C26" t="s">
        <v>5671</v>
      </c>
      <c r="D26" t="s">
        <v>34</v>
      </c>
      <c r="E26" t="s">
        <v>17</v>
      </c>
      <c r="F26" t="s">
        <v>14</v>
      </c>
      <c r="G26" t="s">
        <v>24</v>
      </c>
      <c r="H26" t="s">
        <v>35</v>
      </c>
      <c r="I26"/>
      <c r="J26" t="s">
        <v>18</v>
      </c>
      <c r="K26" t="s">
        <v>17</v>
      </c>
      <c r="L26" t="s">
        <v>5873</v>
      </c>
      <c r="M26" t="s">
        <v>106</v>
      </c>
      <c r="N26" t="s">
        <v>106</v>
      </c>
      <c r="O26"/>
      <c r="P26"/>
      <c r="Q26" t="s">
        <v>353</v>
      </c>
      <c r="R26" t="s">
        <v>5685</v>
      </c>
      <c r="S26" t="s">
        <v>124</v>
      </c>
      <c r="T26" t="s">
        <v>353</v>
      </c>
      <c r="U26" t="s">
        <v>5686</v>
      </c>
      <c r="V26" t="s">
        <v>5687</v>
      </c>
      <c r="W26" t="s">
        <v>5683</v>
      </c>
      <c r="X26" t="s">
        <v>5684</v>
      </c>
      <c r="Y26" t="s">
        <v>5684</v>
      </c>
      <c r="Z26" t="s">
        <v>5666</v>
      </c>
      <c r="AA26" s="105" t="s">
        <v>5666</v>
      </c>
      <c r="AB26" s="104"/>
      <c r="AC26" s="104"/>
      <c r="AD26"/>
    </row>
    <row r="27" spans="1:30" x14ac:dyDescent="0.25">
      <c r="A27">
        <v>768</v>
      </c>
      <c r="B27" s="104">
        <v>44357</v>
      </c>
      <c r="C27" t="s">
        <v>5671</v>
      </c>
      <c r="D27" t="s">
        <v>34</v>
      </c>
      <c r="E27" t="s">
        <v>17</v>
      </c>
      <c r="F27" t="s">
        <v>14</v>
      </c>
      <c r="G27" t="s">
        <v>24</v>
      </c>
      <c r="H27" t="s">
        <v>35</v>
      </c>
      <c r="I27"/>
      <c r="J27" t="s">
        <v>18</v>
      </c>
      <c r="K27" t="s">
        <v>17</v>
      </c>
      <c r="L27" t="s">
        <v>5862</v>
      </c>
      <c r="M27" t="s">
        <v>106</v>
      </c>
      <c r="N27" t="s">
        <v>106</v>
      </c>
      <c r="O27"/>
      <c r="P27"/>
      <c r="Q27" t="s">
        <v>1409</v>
      </c>
      <c r="R27" t="s">
        <v>5697</v>
      </c>
      <c r="S27" t="s">
        <v>118</v>
      </c>
      <c r="T27" t="s">
        <v>1409</v>
      </c>
      <c r="U27" t="s">
        <v>5698</v>
      </c>
      <c r="V27" t="s">
        <v>5699</v>
      </c>
      <c r="W27" t="s">
        <v>5700</v>
      </c>
      <c r="X27" t="s">
        <v>5684</v>
      </c>
      <c r="Y27" t="s">
        <v>5684</v>
      </c>
      <c r="Z27" t="s">
        <v>5666</v>
      </c>
      <c r="AA27" s="105" t="s">
        <v>5666</v>
      </c>
      <c r="AB27" s="104">
        <v>44004.582233796304</v>
      </c>
      <c r="AC27" s="104">
        <v>43789</v>
      </c>
      <c r="AD27" t="s">
        <v>5875</v>
      </c>
    </row>
    <row r="28" spans="1:30" x14ac:dyDescent="0.25">
      <c r="A28">
        <v>709</v>
      </c>
      <c r="B28" s="104">
        <v>44349</v>
      </c>
      <c r="C28" t="s">
        <v>5671</v>
      </c>
      <c r="D28" t="s">
        <v>34</v>
      </c>
      <c r="E28" t="s">
        <v>17</v>
      </c>
      <c r="F28" t="s">
        <v>14</v>
      </c>
      <c r="G28" t="s">
        <v>24</v>
      </c>
      <c r="H28" t="s">
        <v>35</v>
      </c>
      <c r="I28" t="s">
        <v>5674</v>
      </c>
      <c r="J28" t="s">
        <v>9</v>
      </c>
      <c r="K28" t="s">
        <v>17</v>
      </c>
      <c r="L28" t="s">
        <v>5873</v>
      </c>
      <c r="M28" t="s">
        <v>106</v>
      </c>
      <c r="N28" t="s">
        <v>106</v>
      </c>
      <c r="O28"/>
      <c r="P28"/>
      <c r="Q28" t="s">
        <v>313</v>
      </c>
      <c r="R28" t="s">
        <v>5704</v>
      </c>
      <c r="S28" t="s">
        <v>124</v>
      </c>
      <c r="T28" t="s">
        <v>313</v>
      </c>
      <c r="U28" t="s">
        <v>5705</v>
      </c>
      <c r="V28" t="s">
        <v>5706</v>
      </c>
      <c r="W28" t="s">
        <v>5700</v>
      </c>
      <c r="X28" t="s">
        <v>5684</v>
      </c>
      <c r="Y28" t="s">
        <v>5684</v>
      </c>
      <c r="Z28" t="s">
        <v>5666</v>
      </c>
      <c r="AA28" s="105" t="s">
        <v>5666</v>
      </c>
      <c r="AB28" s="104"/>
      <c r="AC28" s="104"/>
      <c r="AD28"/>
    </row>
    <row r="29" spans="1:30" x14ac:dyDescent="0.25">
      <c r="A29">
        <v>620</v>
      </c>
      <c r="B29" s="104">
        <v>44336</v>
      </c>
      <c r="C29" t="s">
        <v>5675</v>
      </c>
      <c r="D29" t="s">
        <v>34</v>
      </c>
      <c r="E29" t="s">
        <v>17</v>
      </c>
      <c r="F29" t="s">
        <v>14</v>
      </c>
      <c r="G29" t="s">
        <v>24</v>
      </c>
      <c r="H29" t="s">
        <v>35</v>
      </c>
      <c r="I29" t="s">
        <v>13</v>
      </c>
      <c r="J29" t="s">
        <v>9</v>
      </c>
      <c r="K29" t="s">
        <v>17</v>
      </c>
      <c r="L29" t="s">
        <v>5873</v>
      </c>
      <c r="M29" t="s">
        <v>106</v>
      </c>
      <c r="N29" t="s">
        <v>106</v>
      </c>
      <c r="O29"/>
      <c r="P29"/>
      <c r="Q29" t="s">
        <v>154</v>
      </c>
      <c r="R29" t="s">
        <v>5721</v>
      </c>
      <c r="S29" t="s">
        <v>124</v>
      </c>
      <c r="T29" t="s">
        <v>155</v>
      </c>
      <c r="U29" t="s">
        <v>5722</v>
      </c>
      <c r="V29" t="s">
        <v>5723</v>
      </c>
      <c r="W29" t="s">
        <v>5683</v>
      </c>
      <c r="X29" t="s">
        <v>5684</v>
      </c>
      <c r="Y29" t="s">
        <v>5684</v>
      </c>
      <c r="Z29" t="s">
        <v>5666</v>
      </c>
      <c r="AA29" s="105" t="s">
        <v>5666</v>
      </c>
      <c r="AB29" s="104"/>
      <c r="AC29" s="104"/>
      <c r="AD29"/>
    </row>
    <row r="30" spans="1:30" x14ac:dyDescent="0.25">
      <c r="A30">
        <v>612</v>
      </c>
      <c r="B30" s="104">
        <v>44335</v>
      </c>
      <c r="C30" t="s">
        <v>5675</v>
      </c>
      <c r="D30" t="s">
        <v>34</v>
      </c>
      <c r="E30" t="s">
        <v>17</v>
      </c>
      <c r="F30" t="s">
        <v>14</v>
      </c>
      <c r="G30" t="s">
        <v>24</v>
      </c>
      <c r="H30" t="s">
        <v>35</v>
      </c>
      <c r="I30" t="s">
        <v>37</v>
      </c>
      <c r="J30" t="s">
        <v>9</v>
      </c>
      <c r="K30" t="s">
        <v>17</v>
      </c>
      <c r="L30" t="s">
        <v>5873</v>
      </c>
      <c r="M30" t="s">
        <v>106</v>
      </c>
      <c r="N30" t="s">
        <v>106</v>
      </c>
      <c r="O30"/>
      <c r="P30"/>
      <c r="Q30" t="s">
        <v>156</v>
      </c>
      <c r="R30" t="s">
        <v>5724</v>
      </c>
      <c r="S30" t="s">
        <v>118</v>
      </c>
      <c r="T30" t="s">
        <v>156</v>
      </c>
      <c r="U30" t="s">
        <v>5725</v>
      </c>
      <c r="V30" t="s">
        <v>5726</v>
      </c>
      <c r="W30" t="s">
        <v>5683</v>
      </c>
      <c r="X30" t="s">
        <v>5684</v>
      </c>
      <c r="Y30" t="s">
        <v>5684</v>
      </c>
      <c r="Z30" t="s">
        <v>5666</v>
      </c>
      <c r="AA30" s="105" t="s">
        <v>5666</v>
      </c>
      <c r="AB30" s="104"/>
      <c r="AC30" s="104"/>
      <c r="AD30"/>
    </row>
    <row r="31" spans="1:30" x14ac:dyDescent="0.25">
      <c r="A31">
        <v>600</v>
      </c>
      <c r="B31" s="104">
        <v>44333</v>
      </c>
      <c r="C31" t="s">
        <v>5675</v>
      </c>
      <c r="D31" t="s">
        <v>34</v>
      </c>
      <c r="E31" s="103" t="s">
        <v>17</v>
      </c>
      <c r="F31" s="103"/>
      <c r="G31" s="103"/>
      <c r="H31" s="103"/>
      <c r="I31" s="103"/>
      <c r="J31" t="s">
        <v>9</v>
      </c>
      <c r="K31" s="103" t="s">
        <v>17</v>
      </c>
      <c r="L31" s="103" t="s">
        <v>5873</v>
      </c>
      <c r="M31" t="s">
        <v>106</v>
      </c>
      <c r="N31" t="s">
        <v>106</v>
      </c>
      <c r="O31"/>
      <c r="P31"/>
      <c r="Q31" t="s">
        <v>1479</v>
      </c>
      <c r="R31" t="s">
        <v>5727</v>
      </c>
      <c r="S31" t="s">
        <v>118</v>
      </c>
      <c r="T31" t="s">
        <v>4116</v>
      </c>
      <c r="U31" t="s">
        <v>5728</v>
      </c>
      <c r="V31" t="s">
        <v>5729</v>
      </c>
      <c r="W31" t="s">
        <v>5700</v>
      </c>
      <c r="X31" t="s">
        <v>5684</v>
      </c>
      <c r="Y31" t="s">
        <v>5684</v>
      </c>
      <c r="Z31" t="s">
        <v>5684</v>
      </c>
      <c r="AA31" s="105" t="s">
        <v>5700</v>
      </c>
      <c r="AB31" s="104"/>
      <c r="AC31" s="104"/>
      <c r="AD31"/>
    </row>
    <row r="32" spans="1:30" x14ac:dyDescent="0.25">
      <c r="A32">
        <v>541</v>
      </c>
      <c r="B32" s="104">
        <v>44326</v>
      </c>
      <c r="C32" t="s">
        <v>5675</v>
      </c>
      <c r="D32" t="s">
        <v>34</v>
      </c>
      <c r="E32" t="s">
        <v>17</v>
      </c>
      <c r="F32" t="s">
        <v>14</v>
      </c>
      <c r="G32" t="s">
        <v>24</v>
      </c>
      <c r="H32" t="s">
        <v>35</v>
      </c>
      <c r="I32" t="s">
        <v>43</v>
      </c>
      <c r="J32" t="s">
        <v>44</v>
      </c>
      <c r="K32" t="s">
        <v>17</v>
      </c>
      <c r="L32" t="s">
        <v>5873</v>
      </c>
      <c r="M32" t="s">
        <v>106</v>
      </c>
      <c r="N32" t="s">
        <v>106</v>
      </c>
      <c r="O32"/>
      <c r="P32"/>
      <c r="Q32" t="s">
        <v>158</v>
      </c>
      <c r="R32" t="s">
        <v>5742</v>
      </c>
      <c r="S32" t="s">
        <v>118</v>
      </c>
      <c r="T32" t="s">
        <v>158</v>
      </c>
      <c r="U32" t="s">
        <v>5710</v>
      </c>
      <c r="V32" t="s">
        <v>5711</v>
      </c>
      <c r="W32" t="s">
        <v>5683</v>
      </c>
      <c r="X32" t="s">
        <v>5684</v>
      </c>
      <c r="Y32" t="s">
        <v>5684</v>
      </c>
      <c r="Z32" t="s">
        <v>5666</v>
      </c>
      <c r="AA32" s="105" t="s">
        <v>5666</v>
      </c>
      <c r="AB32" s="104"/>
      <c r="AC32" s="104"/>
      <c r="AD32"/>
    </row>
    <row r="33" spans="1:30" x14ac:dyDescent="0.25">
      <c r="A33">
        <v>445</v>
      </c>
      <c r="B33" s="104">
        <v>44304</v>
      </c>
      <c r="C33" t="s">
        <v>5677</v>
      </c>
      <c r="D33" t="s">
        <v>34</v>
      </c>
      <c r="E33" t="s">
        <v>17</v>
      </c>
      <c r="F33" t="s">
        <v>14</v>
      </c>
      <c r="G33" t="s">
        <v>24</v>
      </c>
      <c r="H33" t="s">
        <v>35</v>
      </c>
      <c r="I33" t="s">
        <v>55</v>
      </c>
      <c r="J33" t="s">
        <v>18</v>
      </c>
      <c r="K33" t="s">
        <v>17</v>
      </c>
      <c r="L33" t="s">
        <v>5873</v>
      </c>
      <c r="M33" t="s">
        <v>106</v>
      </c>
      <c r="N33" t="s">
        <v>106</v>
      </c>
      <c r="O33"/>
      <c r="P33"/>
      <c r="Q33" t="s">
        <v>160</v>
      </c>
      <c r="R33" t="s">
        <v>5761</v>
      </c>
      <c r="S33" t="s">
        <v>118</v>
      </c>
      <c r="T33" t="s">
        <v>161</v>
      </c>
      <c r="U33" t="s">
        <v>5762</v>
      </c>
      <c r="V33" t="s">
        <v>5763</v>
      </c>
      <c r="W33" t="s">
        <v>5683</v>
      </c>
      <c r="X33" t="s">
        <v>5684</v>
      </c>
      <c r="Y33" t="s">
        <v>5684</v>
      </c>
      <c r="Z33" t="s">
        <v>5666</v>
      </c>
      <c r="AA33" s="105" t="s">
        <v>5666</v>
      </c>
      <c r="AB33" s="104"/>
      <c r="AC33" s="104"/>
      <c r="AD33"/>
    </row>
    <row r="34" spans="1:30" x14ac:dyDescent="0.25">
      <c r="A34">
        <v>45</v>
      </c>
      <c r="B34" s="104">
        <v>44215</v>
      </c>
      <c r="C34" t="s">
        <v>5680</v>
      </c>
      <c r="D34" t="s">
        <v>34</v>
      </c>
      <c r="E34" t="s">
        <v>17</v>
      </c>
      <c r="F34" t="s">
        <v>21</v>
      </c>
      <c r="G34" t="s">
        <v>24</v>
      </c>
      <c r="H34" t="s">
        <v>35</v>
      </c>
      <c r="I34" t="s">
        <v>13</v>
      </c>
      <c r="J34" t="s">
        <v>18</v>
      </c>
      <c r="K34" t="s">
        <v>17</v>
      </c>
      <c r="L34" t="s">
        <v>5873</v>
      </c>
      <c r="M34" t="s">
        <v>106</v>
      </c>
      <c r="N34" t="s">
        <v>106</v>
      </c>
      <c r="O34"/>
      <c r="P34"/>
      <c r="Q34" t="s">
        <v>174</v>
      </c>
      <c r="R34" t="s">
        <v>5835</v>
      </c>
      <c r="S34" t="s">
        <v>118</v>
      </c>
      <c r="T34" t="s">
        <v>174</v>
      </c>
      <c r="U34" t="s">
        <v>5836</v>
      </c>
      <c r="V34" t="s">
        <v>5837</v>
      </c>
      <c r="W34" t="s">
        <v>5683</v>
      </c>
      <c r="X34" t="s">
        <v>5684</v>
      </c>
      <c r="Y34" t="s">
        <v>5684</v>
      </c>
      <c r="Z34" t="s">
        <v>5666</v>
      </c>
      <c r="AA34" s="105" t="s">
        <v>5666</v>
      </c>
      <c r="AB34" s="104"/>
      <c r="AC34" s="104"/>
      <c r="AD34"/>
    </row>
    <row r="35" spans="1:30" x14ac:dyDescent="0.25">
      <c r="A35">
        <v>25</v>
      </c>
      <c r="B35" s="104">
        <v>44210</v>
      </c>
      <c r="C35" t="s">
        <v>5680</v>
      </c>
      <c r="D35" t="s">
        <v>34</v>
      </c>
      <c r="E35" t="s">
        <v>17</v>
      </c>
      <c r="F35" t="s">
        <v>14</v>
      </c>
      <c r="G35" t="s">
        <v>24</v>
      </c>
      <c r="H35" t="s">
        <v>35</v>
      </c>
      <c r="I35" t="s">
        <v>35</v>
      </c>
      <c r="J35" t="s">
        <v>18</v>
      </c>
      <c r="K35" t="s">
        <v>17</v>
      </c>
      <c r="L35" t="s">
        <v>5873</v>
      </c>
      <c r="M35" t="s">
        <v>106</v>
      </c>
      <c r="N35" t="s">
        <v>106</v>
      </c>
      <c r="O35"/>
      <c r="P35"/>
      <c r="Q35" t="s">
        <v>177</v>
      </c>
      <c r="R35" t="s">
        <v>5847</v>
      </c>
      <c r="S35" t="s">
        <v>118</v>
      </c>
      <c r="T35" t="s">
        <v>177</v>
      </c>
      <c r="U35" t="s">
        <v>5848</v>
      </c>
      <c r="V35" t="s">
        <v>5849</v>
      </c>
      <c r="W35" t="s">
        <v>5683</v>
      </c>
      <c r="X35" t="s">
        <v>5684</v>
      </c>
      <c r="Y35" t="s">
        <v>5684</v>
      </c>
      <c r="Z35" t="s">
        <v>5666</v>
      </c>
      <c r="AA35" s="105" t="s">
        <v>5666</v>
      </c>
      <c r="AB35" s="104">
        <v>43708.317534722199</v>
      </c>
      <c r="AC35" s="104" t="s">
        <v>5871</v>
      </c>
      <c r="AD35" t="s">
        <v>5872</v>
      </c>
    </row>
    <row r="36" spans="1:30" x14ac:dyDescent="0.25">
      <c r="A36">
        <v>645</v>
      </c>
      <c r="B36" s="104">
        <v>44340</v>
      </c>
      <c r="C36" t="s">
        <v>5675</v>
      </c>
      <c r="D36" t="s">
        <v>34</v>
      </c>
      <c r="E36" t="s">
        <v>17</v>
      </c>
      <c r="F36" t="s">
        <v>14</v>
      </c>
      <c r="G36" t="s">
        <v>24</v>
      </c>
      <c r="H36" t="s">
        <v>35</v>
      </c>
      <c r="I36" t="s">
        <v>5880</v>
      </c>
      <c r="J36" t="s">
        <v>9</v>
      </c>
      <c r="K36" t="s">
        <v>17</v>
      </c>
      <c r="L36" t="s">
        <v>5881</v>
      </c>
      <c r="M36" t="s">
        <v>106</v>
      </c>
      <c r="N36" t="s">
        <v>106</v>
      </c>
      <c r="O36"/>
      <c r="P36"/>
      <c r="Q36" t="s">
        <v>141</v>
      </c>
      <c r="R36" t="s">
        <v>5715</v>
      </c>
      <c r="S36" t="s">
        <v>118</v>
      </c>
      <c r="T36" t="s">
        <v>141</v>
      </c>
      <c r="U36" t="s">
        <v>5716</v>
      </c>
      <c r="V36" t="s">
        <v>5717</v>
      </c>
      <c r="W36" t="s">
        <v>5683</v>
      </c>
      <c r="X36" t="s">
        <v>5684</v>
      </c>
      <c r="Y36" t="s">
        <v>5684</v>
      </c>
      <c r="Z36" t="s">
        <v>5666</v>
      </c>
      <c r="AA36" s="105" t="s">
        <v>5666</v>
      </c>
      <c r="AB36" s="104">
        <v>43763.401620370401</v>
      </c>
      <c r="AC36" s="104">
        <v>43937.703472222223</v>
      </c>
      <c r="AD36" t="s">
        <v>5875</v>
      </c>
    </row>
    <row r="37" spans="1:30" x14ac:dyDescent="0.25">
      <c r="A37">
        <v>468</v>
      </c>
      <c r="B37" s="104">
        <v>44318</v>
      </c>
      <c r="C37" t="s">
        <v>5675</v>
      </c>
      <c r="D37" t="s">
        <v>34</v>
      </c>
      <c r="E37" t="s">
        <v>10</v>
      </c>
      <c r="F37" t="s">
        <v>7</v>
      </c>
      <c r="G37" t="s">
        <v>48</v>
      </c>
      <c r="H37" t="s">
        <v>49</v>
      </c>
      <c r="I37" t="s">
        <v>49</v>
      </c>
      <c r="J37" t="s">
        <v>9</v>
      </c>
      <c r="K37" t="s">
        <v>11</v>
      </c>
      <c r="L37" t="s">
        <v>49</v>
      </c>
      <c r="M37"/>
      <c r="N37"/>
      <c r="O37"/>
      <c r="P37"/>
      <c r="Q37" t="s">
        <v>127</v>
      </c>
      <c r="R37" t="s">
        <v>5751</v>
      </c>
      <c r="S37" t="s">
        <v>118</v>
      </c>
      <c r="T37" t="s">
        <v>127</v>
      </c>
      <c r="U37" t="s">
        <v>5752</v>
      </c>
      <c r="V37" t="s">
        <v>5753</v>
      </c>
      <c r="W37" t="s">
        <v>5683</v>
      </c>
      <c r="X37" t="s">
        <v>5666</v>
      </c>
      <c r="Y37" t="s">
        <v>5754</v>
      </c>
      <c r="Z37" t="s">
        <v>5684</v>
      </c>
      <c r="AA37" s="105" t="s">
        <v>5666</v>
      </c>
      <c r="AB37" s="104">
        <v>43816.331840277802</v>
      </c>
      <c r="AC37" s="104">
        <v>43819.765277777777</v>
      </c>
      <c r="AD37" t="s">
        <v>5875</v>
      </c>
    </row>
    <row r="38" spans="1:30" x14ac:dyDescent="0.25">
      <c r="A38">
        <v>170</v>
      </c>
      <c r="B38" s="104">
        <v>44253</v>
      </c>
      <c r="C38" t="s">
        <v>79</v>
      </c>
      <c r="D38" t="s">
        <v>34</v>
      </c>
      <c r="E38" t="s">
        <v>10</v>
      </c>
      <c r="F38" t="s">
        <v>7</v>
      </c>
      <c r="G38" t="s">
        <v>33</v>
      </c>
      <c r="H38" t="s">
        <v>35</v>
      </c>
      <c r="I38" t="s">
        <v>60</v>
      </c>
      <c r="J38" t="s">
        <v>9</v>
      </c>
      <c r="K38" t="s">
        <v>11</v>
      </c>
      <c r="L38" t="s">
        <v>110</v>
      </c>
      <c r="M38"/>
      <c r="N38"/>
      <c r="O38"/>
      <c r="P38"/>
      <c r="Q38" t="s">
        <v>136</v>
      </c>
      <c r="R38" t="s">
        <v>5796</v>
      </c>
      <c r="S38" t="s">
        <v>118</v>
      </c>
      <c r="T38" t="s">
        <v>136</v>
      </c>
      <c r="U38" t="s">
        <v>5797</v>
      </c>
      <c r="V38" t="s">
        <v>5798</v>
      </c>
      <c r="W38" t="s">
        <v>5683</v>
      </c>
      <c r="X38" t="s">
        <v>5700</v>
      </c>
      <c r="Y38" t="s">
        <v>5684</v>
      </c>
      <c r="Z38" t="s">
        <v>5684</v>
      </c>
      <c r="AA38" s="105" t="s">
        <v>5700</v>
      </c>
      <c r="AB38" s="104"/>
      <c r="AC38" s="104"/>
      <c r="AD38"/>
    </row>
    <row r="39" spans="1:30" x14ac:dyDescent="0.25">
      <c r="A39">
        <v>293</v>
      </c>
      <c r="B39" s="104">
        <v>44282</v>
      </c>
      <c r="C39" t="s">
        <v>5679</v>
      </c>
      <c r="D39" t="s">
        <v>34</v>
      </c>
      <c r="E39" t="s">
        <v>10</v>
      </c>
      <c r="F39" t="s">
        <v>7</v>
      </c>
      <c r="G39" t="s">
        <v>27</v>
      </c>
      <c r="H39" t="s">
        <v>25</v>
      </c>
      <c r="I39" t="s">
        <v>57</v>
      </c>
      <c r="J39" t="s">
        <v>18</v>
      </c>
      <c r="K39" t="s">
        <v>11</v>
      </c>
      <c r="L39" t="s">
        <v>25</v>
      </c>
      <c r="M39" t="s">
        <v>106</v>
      </c>
      <c r="N39"/>
      <c r="O39"/>
      <c r="P39"/>
      <c r="Q39" t="s">
        <v>135</v>
      </c>
      <c r="R39" t="s">
        <v>5778</v>
      </c>
      <c r="S39" t="s">
        <v>118</v>
      </c>
      <c r="T39" t="s">
        <v>135</v>
      </c>
      <c r="U39" t="s">
        <v>5779</v>
      </c>
      <c r="V39" t="s">
        <v>5780</v>
      </c>
      <c r="W39" t="s">
        <v>5683</v>
      </c>
      <c r="X39" t="s">
        <v>5700</v>
      </c>
      <c r="Y39" t="s">
        <v>5692</v>
      </c>
      <c r="Z39" t="s">
        <v>5684</v>
      </c>
      <c r="AA39" s="105" t="s">
        <v>5700</v>
      </c>
      <c r="AB39" s="104"/>
      <c r="AC39" s="104"/>
      <c r="AD39"/>
    </row>
    <row r="40" spans="1:30" x14ac:dyDescent="0.25">
      <c r="A40">
        <v>203</v>
      </c>
      <c r="B40" s="104">
        <v>44261</v>
      </c>
      <c r="C40" t="s">
        <v>5679</v>
      </c>
      <c r="D40" t="s">
        <v>34</v>
      </c>
      <c r="E40" t="s">
        <v>10</v>
      </c>
      <c r="F40" t="s">
        <v>7</v>
      </c>
      <c r="G40" t="s">
        <v>27</v>
      </c>
      <c r="H40" t="s">
        <v>25</v>
      </c>
      <c r="I40" t="s">
        <v>23</v>
      </c>
      <c r="J40" t="s">
        <v>9</v>
      </c>
      <c r="K40" t="s">
        <v>11</v>
      </c>
      <c r="L40" t="s">
        <v>25</v>
      </c>
      <c r="M40" t="s">
        <v>106</v>
      </c>
      <c r="N40"/>
      <c r="O40"/>
      <c r="P40"/>
      <c r="Q40" t="s">
        <v>130</v>
      </c>
      <c r="R40" t="s">
        <v>5676</v>
      </c>
      <c r="S40" t="s">
        <v>5676</v>
      </c>
      <c r="T40" t="s">
        <v>130</v>
      </c>
      <c r="U40" s="113" t="s">
        <v>5676</v>
      </c>
      <c r="V40" s="12" t="s">
        <v>5676</v>
      </c>
      <c r="W40" t="s">
        <v>5683</v>
      </c>
      <c r="X40" t="s">
        <v>5700</v>
      </c>
      <c r="Y40" t="s">
        <v>5684</v>
      </c>
      <c r="Z40" t="s">
        <v>5684</v>
      </c>
      <c r="AA40" s="105" t="s">
        <v>5700</v>
      </c>
      <c r="AB40" s="104"/>
      <c r="AC40" s="104"/>
      <c r="AD40"/>
    </row>
    <row r="41" spans="1:30" x14ac:dyDescent="0.25">
      <c r="A41">
        <v>63</v>
      </c>
      <c r="B41" s="104">
        <v>44215</v>
      </c>
      <c r="C41" t="s">
        <v>5680</v>
      </c>
      <c r="D41" t="s">
        <v>34</v>
      </c>
      <c r="E41" t="s">
        <v>17</v>
      </c>
      <c r="F41" t="s">
        <v>14</v>
      </c>
      <c r="G41" t="s">
        <v>24</v>
      </c>
      <c r="H41" t="s">
        <v>35</v>
      </c>
      <c r="I41" t="s">
        <v>35</v>
      </c>
      <c r="J41" t="s">
        <v>18</v>
      </c>
      <c r="K41" t="s">
        <v>17</v>
      </c>
      <c r="L41" t="s">
        <v>5866</v>
      </c>
      <c r="M41" t="s">
        <v>106</v>
      </c>
      <c r="N41" t="s">
        <v>106</v>
      </c>
      <c r="O41"/>
      <c r="P41"/>
      <c r="Q41" t="s">
        <v>168</v>
      </c>
      <c r="R41" t="s">
        <v>5817</v>
      </c>
      <c r="S41" t="s">
        <v>118</v>
      </c>
      <c r="T41" t="s">
        <v>168</v>
      </c>
      <c r="U41" t="s">
        <v>5818</v>
      </c>
      <c r="V41" t="s">
        <v>5819</v>
      </c>
      <c r="W41" t="s">
        <v>5683</v>
      </c>
      <c r="X41" t="s">
        <v>5684</v>
      </c>
      <c r="Y41" t="s">
        <v>5684</v>
      </c>
      <c r="Z41" t="s">
        <v>5666</v>
      </c>
      <c r="AA41" s="105" t="s">
        <v>5666</v>
      </c>
      <c r="AB41" s="104"/>
      <c r="AC41" s="104"/>
      <c r="AD41"/>
    </row>
    <row r="42" spans="1:30" x14ac:dyDescent="0.25">
      <c r="A42">
        <v>53</v>
      </c>
      <c r="B42" s="104">
        <v>44215</v>
      </c>
      <c r="C42" t="s">
        <v>5680</v>
      </c>
      <c r="D42" t="s">
        <v>34</v>
      </c>
      <c r="E42" t="s">
        <v>17</v>
      </c>
      <c r="F42" t="s">
        <v>14</v>
      </c>
      <c r="G42" t="s">
        <v>24</v>
      </c>
      <c r="H42" t="s">
        <v>35</v>
      </c>
      <c r="I42" t="s">
        <v>70</v>
      </c>
      <c r="J42" t="s">
        <v>18</v>
      </c>
      <c r="K42" t="s">
        <v>17</v>
      </c>
      <c r="L42" t="s">
        <v>5866</v>
      </c>
      <c r="M42" t="s">
        <v>106</v>
      </c>
      <c r="N42" t="s">
        <v>106</v>
      </c>
      <c r="O42"/>
      <c r="P42"/>
      <c r="Q42" t="s">
        <v>171</v>
      </c>
      <c r="R42" t="s">
        <v>5826</v>
      </c>
      <c r="S42" t="s">
        <v>118</v>
      </c>
      <c r="T42" t="s">
        <v>171</v>
      </c>
      <c r="U42" t="s">
        <v>5827</v>
      </c>
      <c r="V42" t="s">
        <v>5828</v>
      </c>
      <c r="W42" t="s">
        <v>5683</v>
      </c>
      <c r="X42" t="s">
        <v>5684</v>
      </c>
      <c r="Y42" t="s">
        <v>5684</v>
      </c>
      <c r="Z42" t="s">
        <v>5666</v>
      </c>
      <c r="AA42" s="105" t="s">
        <v>5666</v>
      </c>
      <c r="AB42" s="104"/>
      <c r="AC42" s="104"/>
      <c r="AD42"/>
    </row>
    <row r="43" spans="1:30" x14ac:dyDescent="0.25">
      <c r="A43">
        <v>71</v>
      </c>
      <c r="B43" s="104">
        <v>44215</v>
      </c>
      <c r="C43" t="s">
        <v>5680</v>
      </c>
      <c r="D43" t="s">
        <v>34</v>
      </c>
      <c r="E43" t="s">
        <v>17</v>
      </c>
      <c r="F43" t="s">
        <v>21</v>
      </c>
      <c r="G43" t="s">
        <v>24</v>
      </c>
      <c r="H43" t="s">
        <v>35</v>
      </c>
      <c r="I43" t="s">
        <v>13</v>
      </c>
      <c r="J43" t="s">
        <v>18</v>
      </c>
      <c r="K43" t="s">
        <v>17</v>
      </c>
      <c r="L43" s="103" t="s">
        <v>5864</v>
      </c>
      <c r="M43" t="s">
        <v>106</v>
      </c>
      <c r="N43" t="s">
        <v>106</v>
      </c>
      <c r="O43"/>
      <c r="P43"/>
      <c r="Q43" t="s">
        <v>152</v>
      </c>
      <c r="R43" t="s">
        <v>5790</v>
      </c>
      <c r="S43" t="s">
        <v>124</v>
      </c>
      <c r="T43" t="s">
        <v>152</v>
      </c>
      <c r="U43" t="s">
        <v>5791</v>
      </c>
      <c r="V43" t="s">
        <v>5792</v>
      </c>
      <c r="W43" t="s">
        <v>5683</v>
      </c>
      <c r="X43" t="s">
        <v>5684</v>
      </c>
      <c r="Y43" t="s">
        <v>5684</v>
      </c>
      <c r="Z43" t="s">
        <v>5666</v>
      </c>
      <c r="AA43" s="105" t="s">
        <v>5666</v>
      </c>
      <c r="AB43" s="104"/>
      <c r="AC43" s="104"/>
      <c r="AD43"/>
    </row>
    <row r="44" spans="1:30" x14ac:dyDescent="0.25">
      <c r="A44">
        <v>67</v>
      </c>
      <c r="B44" s="104">
        <v>44215</v>
      </c>
      <c r="C44" t="s">
        <v>5680</v>
      </c>
      <c r="D44" t="s">
        <v>34</v>
      </c>
      <c r="E44" t="s">
        <v>17</v>
      </c>
      <c r="F44" t="s">
        <v>21</v>
      </c>
      <c r="G44" t="s">
        <v>24</v>
      </c>
      <c r="H44" t="s">
        <v>35</v>
      </c>
      <c r="I44" t="s">
        <v>67</v>
      </c>
      <c r="J44" t="s">
        <v>9</v>
      </c>
      <c r="K44" t="s">
        <v>17</v>
      </c>
      <c r="L44" s="103" t="s">
        <v>5864</v>
      </c>
      <c r="M44" t="s">
        <v>106</v>
      </c>
      <c r="N44" t="s">
        <v>106</v>
      </c>
      <c r="O44"/>
      <c r="P44"/>
      <c r="Q44" t="s">
        <v>122</v>
      </c>
      <c r="R44" t="s">
        <v>5811</v>
      </c>
      <c r="S44" t="s">
        <v>118</v>
      </c>
      <c r="T44" t="s">
        <v>122</v>
      </c>
      <c r="U44" t="s">
        <v>5812</v>
      </c>
      <c r="V44" t="s">
        <v>5813</v>
      </c>
      <c r="W44" t="s">
        <v>5683</v>
      </c>
      <c r="X44" t="s">
        <v>5684</v>
      </c>
      <c r="Y44" t="s">
        <v>5684</v>
      </c>
      <c r="Z44" t="s">
        <v>5666</v>
      </c>
      <c r="AA44" s="105" t="s">
        <v>5666</v>
      </c>
      <c r="AB44" s="104"/>
      <c r="AC44" s="104"/>
      <c r="AD44"/>
    </row>
    <row r="45" spans="1:30" x14ac:dyDescent="0.25">
      <c r="A45">
        <v>49</v>
      </c>
      <c r="B45" s="104">
        <v>44215</v>
      </c>
      <c r="C45" t="s">
        <v>5680</v>
      </c>
      <c r="D45" t="s">
        <v>34</v>
      </c>
      <c r="E45" t="s">
        <v>17</v>
      </c>
      <c r="F45" t="s">
        <v>14</v>
      </c>
      <c r="G45" t="s">
        <v>24</v>
      </c>
      <c r="H45" t="s">
        <v>35</v>
      </c>
      <c r="I45" t="s">
        <v>72</v>
      </c>
      <c r="J45" t="s">
        <v>18</v>
      </c>
      <c r="K45" t="s">
        <v>17</v>
      </c>
      <c r="L45" s="103" t="s">
        <v>5864</v>
      </c>
      <c r="M45" t="s">
        <v>106</v>
      </c>
      <c r="N45" t="s">
        <v>106</v>
      </c>
      <c r="O45"/>
      <c r="P45"/>
      <c r="Q45" t="s">
        <v>172</v>
      </c>
      <c r="R45" t="s">
        <v>5832</v>
      </c>
      <c r="S45" t="s">
        <v>118</v>
      </c>
      <c r="T45" t="s">
        <v>173</v>
      </c>
      <c r="U45" t="s">
        <v>5833</v>
      </c>
      <c r="V45" t="s">
        <v>5834</v>
      </c>
      <c r="W45" t="s">
        <v>5683</v>
      </c>
      <c r="X45" t="s">
        <v>5684</v>
      </c>
      <c r="Y45" t="s">
        <v>5684</v>
      </c>
      <c r="Z45" t="s">
        <v>5666</v>
      </c>
      <c r="AA45" s="105" t="s">
        <v>5666</v>
      </c>
      <c r="AB45" s="104"/>
      <c r="AC45" s="104"/>
      <c r="AD45"/>
    </row>
    <row r="46" spans="1:30" x14ac:dyDescent="0.25">
      <c r="A46">
        <v>39</v>
      </c>
      <c r="B46" s="104">
        <v>44214</v>
      </c>
      <c r="C46" t="s">
        <v>5680</v>
      </c>
      <c r="D46" t="s">
        <v>34</v>
      </c>
      <c r="E46" t="s">
        <v>17</v>
      </c>
      <c r="F46" t="s">
        <v>14</v>
      </c>
      <c r="G46" t="s">
        <v>24</v>
      </c>
      <c r="H46" t="s">
        <v>35</v>
      </c>
      <c r="I46" t="s">
        <v>56</v>
      </c>
      <c r="J46" t="s">
        <v>18</v>
      </c>
      <c r="K46" t="s">
        <v>17</v>
      </c>
      <c r="L46" s="103" t="s">
        <v>5864</v>
      </c>
      <c r="M46" t="s">
        <v>106</v>
      </c>
      <c r="N46" t="s">
        <v>106</v>
      </c>
      <c r="O46"/>
      <c r="P46"/>
      <c r="Q46" t="s">
        <v>176</v>
      </c>
      <c r="R46" t="s">
        <v>5844</v>
      </c>
      <c r="S46" t="s">
        <v>118</v>
      </c>
      <c r="T46" t="s">
        <v>176</v>
      </c>
      <c r="U46" t="s">
        <v>5845</v>
      </c>
      <c r="V46" t="s">
        <v>5846</v>
      </c>
      <c r="W46" t="s">
        <v>5683</v>
      </c>
      <c r="X46" t="s">
        <v>5684</v>
      </c>
      <c r="Y46" t="s">
        <v>5684</v>
      </c>
      <c r="Z46" t="s">
        <v>5666</v>
      </c>
      <c r="AA46" s="105" t="s">
        <v>5666</v>
      </c>
      <c r="AB46" s="104"/>
      <c r="AC46" s="104"/>
      <c r="AD46"/>
    </row>
    <row r="47" spans="1:30" x14ac:dyDescent="0.25">
      <c r="A47">
        <v>450</v>
      </c>
      <c r="B47" s="104">
        <v>44314</v>
      </c>
      <c r="C47" t="s">
        <v>5677</v>
      </c>
      <c r="D47" t="s">
        <v>34</v>
      </c>
      <c r="E47" t="s">
        <v>10</v>
      </c>
      <c r="F47" t="s">
        <v>7</v>
      </c>
      <c r="G47" t="s">
        <v>28</v>
      </c>
      <c r="H47" t="s">
        <v>23</v>
      </c>
      <c r="I47" t="s">
        <v>51</v>
      </c>
      <c r="J47" t="s">
        <v>9</v>
      </c>
      <c r="K47" t="s">
        <v>11</v>
      </c>
      <c r="L47" t="s">
        <v>23</v>
      </c>
      <c r="M47" t="s">
        <v>106</v>
      </c>
      <c r="N47"/>
      <c r="O47"/>
      <c r="P47"/>
      <c r="Q47" t="s">
        <v>128</v>
      </c>
      <c r="R47" t="s">
        <v>5758</v>
      </c>
      <c r="S47" t="s">
        <v>118</v>
      </c>
      <c r="T47" t="s">
        <v>128</v>
      </c>
      <c r="U47" t="s">
        <v>5759</v>
      </c>
      <c r="V47" t="s">
        <v>5760</v>
      </c>
      <c r="W47" t="s">
        <v>5683</v>
      </c>
      <c r="X47" t="s">
        <v>5666</v>
      </c>
      <c r="Y47" t="s">
        <v>5684</v>
      </c>
      <c r="Z47" t="s">
        <v>5684</v>
      </c>
      <c r="AA47" s="105" t="s">
        <v>5666</v>
      </c>
      <c r="AB47" s="104"/>
      <c r="AC47" s="104"/>
      <c r="AD47"/>
    </row>
    <row r="48" spans="1:30" x14ac:dyDescent="0.25">
      <c r="A48" s="105">
        <v>910</v>
      </c>
      <c r="B48" s="110">
        <v>44373</v>
      </c>
      <c r="C48" s="105" t="s">
        <v>5671</v>
      </c>
      <c r="D48" s="105" t="s">
        <v>34</v>
      </c>
      <c r="E48" s="105" t="s">
        <v>10</v>
      </c>
      <c r="F48" s="105" t="s">
        <v>7</v>
      </c>
      <c r="G48" s="105" t="s">
        <v>29</v>
      </c>
      <c r="H48" s="105" t="s">
        <v>29</v>
      </c>
      <c r="I48" s="105"/>
      <c r="J48" s="105" t="s">
        <v>9</v>
      </c>
      <c r="K48" s="105" t="s">
        <v>11</v>
      </c>
      <c r="L48" s="105" t="s">
        <v>109</v>
      </c>
      <c r="M48" s="105" t="s">
        <v>106</v>
      </c>
      <c r="N48" s="105"/>
      <c r="O48" s="105"/>
      <c r="P48" s="105"/>
      <c r="Q48" s="105" t="s">
        <v>5888</v>
      </c>
      <c r="R48" s="105">
        <v>0</v>
      </c>
      <c r="S48" s="105" t="s">
        <v>118</v>
      </c>
      <c r="T48" s="105" t="s">
        <v>4773</v>
      </c>
      <c r="U48" s="115">
        <f>V48/100</f>
        <v>1.3510209E-2</v>
      </c>
      <c r="V48" s="116">
        <v>1.3510209</v>
      </c>
      <c r="W48" s="105" t="s">
        <v>5683</v>
      </c>
      <c r="X48" s="105" t="s">
        <v>5696</v>
      </c>
      <c r="Y48" s="105" t="s">
        <v>5696</v>
      </c>
      <c r="Z48" s="105" t="s">
        <v>5684</v>
      </c>
      <c r="AA48" s="105" t="s">
        <v>5887</v>
      </c>
    </row>
    <row r="49" spans="1:30" x14ac:dyDescent="0.25">
      <c r="A49" s="105">
        <v>905</v>
      </c>
      <c r="B49" s="110">
        <v>44371</v>
      </c>
      <c r="C49" s="105" t="s">
        <v>5671</v>
      </c>
      <c r="D49" s="105" t="s">
        <v>34</v>
      </c>
      <c r="E49" s="105" t="s">
        <v>10</v>
      </c>
      <c r="F49" s="105" t="s">
        <v>7</v>
      </c>
      <c r="G49" s="105" t="s">
        <v>29</v>
      </c>
      <c r="H49" s="105" t="s">
        <v>29</v>
      </c>
      <c r="I49" s="105"/>
      <c r="J49" s="105" t="s">
        <v>9</v>
      </c>
      <c r="K49" s="105" t="s">
        <v>11</v>
      </c>
      <c r="L49" s="105" t="s">
        <v>109</v>
      </c>
      <c r="M49" s="105" t="s">
        <v>106</v>
      </c>
      <c r="N49" s="105"/>
      <c r="O49" s="105"/>
      <c r="P49" s="105"/>
      <c r="Q49" s="105" t="s">
        <v>339</v>
      </c>
      <c r="R49" s="105">
        <v>47.08</v>
      </c>
      <c r="S49" s="105" t="s">
        <v>124</v>
      </c>
      <c r="T49" s="105" t="s">
        <v>339</v>
      </c>
      <c r="U49" s="115">
        <f>V49/100</f>
        <v>0.15995769800000001</v>
      </c>
      <c r="V49" s="116">
        <v>15.995769800000001</v>
      </c>
      <c r="W49" s="105" t="s">
        <v>5683</v>
      </c>
      <c r="X49" s="105" t="s">
        <v>5696</v>
      </c>
      <c r="Y49" s="105" t="s">
        <v>5696</v>
      </c>
      <c r="Z49" s="105" t="s">
        <v>5684</v>
      </c>
      <c r="AA49" s="105" t="s">
        <v>5887</v>
      </c>
    </row>
    <row r="50" spans="1:30" x14ac:dyDescent="0.25">
      <c r="A50" s="105">
        <v>857</v>
      </c>
      <c r="B50" s="110">
        <v>44366</v>
      </c>
      <c r="C50" s="105" t="s">
        <v>5671</v>
      </c>
      <c r="D50" s="105" t="s">
        <v>34</v>
      </c>
      <c r="E50" s="105" t="s">
        <v>10</v>
      </c>
      <c r="F50" s="105" t="s">
        <v>7</v>
      </c>
      <c r="G50" s="105" t="s">
        <v>29</v>
      </c>
      <c r="H50" s="105" t="s">
        <v>5869</v>
      </c>
      <c r="I50" s="105"/>
      <c r="J50" s="105" t="s">
        <v>9</v>
      </c>
      <c r="K50" s="105" t="s">
        <v>11</v>
      </c>
      <c r="L50" s="105" t="s">
        <v>109</v>
      </c>
      <c r="M50" s="105" t="s">
        <v>106</v>
      </c>
      <c r="N50" s="105"/>
      <c r="O50" s="105"/>
      <c r="P50" s="105"/>
      <c r="Q50" s="105" t="s">
        <v>3004</v>
      </c>
      <c r="R50" s="105">
        <v>0</v>
      </c>
      <c r="S50" s="105" t="s">
        <v>118</v>
      </c>
      <c r="T50" s="105" t="s">
        <v>5004</v>
      </c>
      <c r="U50" s="115">
        <f>V50/100</f>
        <v>2.2279420000000001E-3</v>
      </c>
      <c r="V50" s="116">
        <v>0.2227942</v>
      </c>
      <c r="W50" s="105" t="s">
        <v>5700</v>
      </c>
      <c r="X50" s="105" t="s">
        <v>5696</v>
      </c>
      <c r="Y50" s="105" t="s">
        <v>5692</v>
      </c>
      <c r="Z50" s="105" t="s">
        <v>5684</v>
      </c>
      <c r="AA50" s="105" t="s">
        <v>5887</v>
      </c>
    </row>
    <row r="51" spans="1:30" x14ac:dyDescent="0.25">
      <c r="A51">
        <v>677</v>
      </c>
      <c r="B51" s="104">
        <v>44345</v>
      </c>
      <c r="C51" t="s">
        <v>5675</v>
      </c>
      <c r="D51" t="s">
        <v>34</v>
      </c>
      <c r="E51" t="s">
        <v>10</v>
      </c>
      <c r="F51" t="s">
        <v>7</v>
      </c>
      <c r="G51" t="s">
        <v>29</v>
      </c>
      <c r="H51" t="s">
        <v>29</v>
      </c>
      <c r="I51" t="s">
        <v>60</v>
      </c>
      <c r="J51" t="s">
        <v>9</v>
      </c>
      <c r="K51" t="s">
        <v>11</v>
      </c>
      <c r="L51" t="s">
        <v>109</v>
      </c>
      <c r="M51" t="s">
        <v>106</v>
      </c>
      <c r="N51"/>
      <c r="O51"/>
      <c r="P51"/>
      <c r="Q51" t="s">
        <v>130</v>
      </c>
      <c r="R51" t="s">
        <v>5676</v>
      </c>
      <c r="S51" t="s">
        <v>5676</v>
      </c>
      <c r="T51" t="s">
        <v>158</v>
      </c>
      <c r="U51" s="113">
        <v>2.168653E-3</v>
      </c>
      <c r="V51" s="12">
        <v>0.21686530000000001</v>
      </c>
      <c r="W51" t="s">
        <v>5666</v>
      </c>
      <c r="X51" t="s">
        <v>5666</v>
      </c>
      <c r="Y51" t="s">
        <v>5692</v>
      </c>
      <c r="Z51" t="s">
        <v>5684</v>
      </c>
      <c r="AA51" s="105" t="s">
        <v>5666</v>
      </c>
      <c r="AB51" s="104"/>
      <c r="AC51" s="104"/>
      <c r="AD51"/>
    </row>
    <row r="52" spans="1:30" x14ac:dyDescent="0.25">
      <c r="A52">
        <v>440</v>
      </c>
      <c r="B52" s="104">
        <v>44312</v>
      </c>
      <c r="C52" t="s">
        <v>5677</v>
      </c>
      <c r="D52" t="s">
        <v>34</v>
      </c>
      <c r="E52" t="s">
        <v>10</v>
      </c>
      <c r="F52" t="s">
        <v>7</v>
      </c>
      <c r="G52" t="s">
        <v>29</v>
      </c>
      <c r="H52" t="s">
        <v>52</v>
      </c>
      <c r="I52" t="s">
        <v>53</v>
      </c>
      <c r="J52" t="s">
        <v>9</v>
      </c>
      <c r="K52" t="s">
        <v>11</v>
      </c>
      <c r="L52" t="s">
        <v>109</v>
      </c>
      <c r="M52" t="s">
        <v>106</v>
      </c>
      <c r="N52"/>
      <c r="O52"/>
      <c r="P52"/>
      <c r="Q52" t="s">
        <v>129</v>
      </c>
      <c r="R52" t="s">
        <v>5764</v>
      </c>
      <c r="S52" t="s">
        <v>118</v>
      </c>
      <c r="T52" t="s">
        <v>129</v>
      </c>
      <c r="U52" t="s">
        <v>5765</v>
      </c>
      <c r="V52" t="s">
        <v>5766</v>
      </c>
      <c r="W52" t="s">
        <v>5666</v>
      </c>
      <c r="X52" t="s">
        <v>5700</v>
      </c>
      <c r="Y52" t="s">
        <v>5684</v>
      </c>
      <c r="Z52" t="s">
        <v>5684</v>
      </c>
      <c r="AA52" s="105" t="s">
        <v>5700</v>
      </c>
      <c r="AB52" s="104"/>
      <c r="AC52" s="104"/>
      <c r="AD52"/>
    </row>
    <row r="53" spans="1:30" x14ac:dyDescent="0.25">
      <c r="A53">
        <v>428</v>
      </c>
      <c r="B53" s="104">
        <v>44309</v>
      </c>
      <c r="C53" t="s">
        <v>5677</v>
      </c>
      <c r="D53" t="s">
        <v>34</v>
      </c>
      <c r="E53" t="s">
        <v>10</v>
      </c>
      <c r="F53" t="s">
        <v>7</v>
      </c>
      <c r="G53" t="s">
        <v>32</v>
      </c>
      <c r="H53" t="s">
        <v>20</v>
      </c>
      <c r="I53" t="s">
        <v>54</v>
      </c>
      <c r="J53" t="s">
        <v>18</v>
      </c>
      <c r="K53" t="s">
        <v>11</v>
      </c>
      <c r="L53" t="s">
        <v>113</v>
      </c>
      <c r="M53"/>
      <c r="N53"/>
      <c r="O53"/>
      <c r="P53"/>
      <c r="Q53" t="s">
        <v>130</v>
      </c>
      <c r="R53" t="s">
        <v>5676</v>
      </c>
      <c r="S53" t="s">
        <v>5676</v>
      </c>
      <c r="T53" t="s">
        <v>130</v>
      </c>
      <c r="U53" s="113" t="s">
        <v>5676</v>
      </c>
      <c r="V53" s="12" t="s">
        <v>5676</v>
      </c>
      <c r="W53" t="s">
        <v>5683</v>
      </c>
      <c r="X53" t="s">
        <v>5700</v>
      </c>
      <c r="Y53" t="s">
        <v>5684</v>
      </c>
      <c r="Z53" t="s">
        <v>5684</v>
      </c>
      <c r="AA53" s="105" t="s">
        <v>5700</v>
      </c>
      <c r="AB53" s="104"/>
      <c r="AC53" s="104"/>
      <c r="AD53"/>
    </row>
    <row r="54" spans="1:30" x14ac:dyDescent="0.25">
      <c r="A54">
        <v>384</v>
      </c>
      <c r="B54" s="104">
        <v>44303</v>
      </c>
      <c r="C54" t="s">
        <v>5677</v>
      </c>
      <c r="D54" t="s">
        <v>34</v>
      </c>
      <c r="E54" t="s">
        <v>10</v>
      </c>
      <c r="F54" t="s">
        <v>30</v>
      </c>
      <c r="G54" t="s">
        <v>31</v>
      </c>
      <c r="H54" t="s">
        <v>20</v>
      </c>
      <c r="I54" t="s">
        <v>20</v>
      </c>
      <c r="J54" t="s">
        <v>18</v>
      </c>
      <c r="K54" t="s">
        <v>11</v>
      </c>
      <c r="L54" t="s">
        <v>31</v>
      </c>
      <c r="M54"/>
      <c r="N54"/>
      <c r="O54"/>
      <c r="P54"/>
      <c r="Q54" t="s">
        <v>132</v>
      </c>
      <c r="R54" t="s">
        <v>5770</v>
      </c>
      <c r="S54" t="s">
        <v>118</v>
      </c>
      <c r="T54" t="s">
        <v>132</v>
      </c>
      <c r="U54" t="s">
        <v>5771</v>
      </c>
      <c r="V54" t="s">
        <v>5772</v>
      </c>
      <c r="W54" t="s">
        <v>5666</v>
      </c>
      <c r="X54" t="s">
        <v>5700</v>
      </c>
      <c r="Y54" t="s">
        <v>5684</v>
      </c>
      <c r="Z54" t="s">
        <v>5684</v>
      </c>
      <c r="AA54" s="105" t="s">
        <v>5700</v>
      </c>
      <c r="AB54" s="104"/>
      <c r="AC54" s="104"/>
      <c r="AD54"/>
    </row>
    <row r="55" spans="1:30" x14ac:dyDescent="0.25">
      <c r="A55">
        <v>539</v>
      </c>
      <c r="B55" s="104">
        <v>44326</v>
      </c>
      <c r="C55" t="s">
        <v>5675</v>
      </c>
      <c r="D55" t="s">
        <v>34</v>
      </c>
      <c r="E55" t="s">
        <v>17</v>
      </c>
      <c r="F55" t="s">
        <v>14</v>
      </c>
      <c r="G55" t="s">
        <v>33</v>
      </c>
      <c r="H55" t="s">
        <v>35</v>
      </c>
      <c r="I55" t="s">
        <v>36</v>
      </c>
      <c r="J55" t="s">
        <v>18</v>
      </c>
      <c r="K55" t="s">
        <v>17</v>
      </c>
      <c r="L55" t="s">
        <v>5867</v>
      </c>
      <c r="M55"/>
      <c r="N55"/>
      <c r="O55"/>
      <c r="P55"/>
      <c r="Q55" t="s">
        <v>2113</v>
      </c>
      <c r="R55" t="s">
        <v>5676</v>
      </c>
      <c r="S55" t="s">
        <v>5676</v>
      </c>
      <c r="T55" t="s">
        <v>159</v>
      </c>
      <c r="U55" t="s">
        <v>5743</v>
      </c>
      <c r="V55" t="s">
        <v>5744</v>
      </c>
      <c r="W55" t="s">
        <v>5683</v>
      </c>
      <c r="X55" t="s">
        <v>5684</v>
      </c>
      <c r="Y55" t="s">
        <v>5684</v>
      </c>
      <c r="Z55" t="s">
        <v>5666</v>
      </c>
      <c r="AA55" s="105" t="s">
        <v>5666</v>
      </c>
      <c r="AB55" s="104">
        <v>43708.317534722199</v>
      </c>
      <c r="AC55" s="104" t="s">
        <v>5871</v>
      </c>
      <c r="AD55" t="s">
        <v>5872</v>
      </c>
    </row>
    <row r="56" spans="1:30" x14ac:dyDescent="0.25">
      <c r="A56">
        <v>283</v>
      </c>
      <c r="B56" s="104">
        <v>44280</v>
      </c>
      <c r="C56" t="s">
        <v>5679</v>
      </c>
      <c r="D56" t="s">
        <v>34</v>
      </c>
      <c r="E56" t="s">
        <v>17</v>
      </c>
      <c r="F56" t="s">
        <v>14</v>
      </c>
      <c r="G56" t="s">
        <v>24</v>
      </c>
      <c r="H56" t="s">
        <v>35</v>
      </c>
      <c r="I56" t="s">
        <v>13</v>
      </c>
      <c r="J56" t="s">
        <v>9</v>
      </c>
      <c r="K56" t="s">
        <v>17</v>
      </c>
      <c r="L56" t="s">
        <v>5867</v>
      </c>
      <c r="M56" t="s">
        <v>106</v>
      </c>
      <c r="N56" t="s">
        <v>106</v>
      </c>
      <c r="O56"/>
      <c r="P56"/>
      <c r="Q56" t="s">
        <v>162</v>
      </c>
      <c r="R56" t="s">
        <v>5781</v>
      </c>
      <c r="S56" t="s">
        <v>118</v>
      </c>
      <c r="T56" t="s">
        <v>162</v>
      </c>
      <c r="U56" t="s">
        <v>5782</v>
      </c>
      <c r="V56" t="s">
        <v>5783</v>
      </c>
      <c r="W56" t="s">
        <v>5683</v>
      </c>
      <c r="X56" t="s">
        <v>5684</v>
      </c>
      <c r="Y56" t="s">
        <v>5684</v>
      </c>
      <c r="Z56" t="s">
        <v>5666</v>
      </c>
      <c r="AA56" s="105" t="s">
        <v>5666</v>
      </c>
      <c r="AB56" s="104"/>
      <c r="AC56" s="104"/>
      <c r="AD56"/>
    </row>
    <row r="57" spans="1:30" x14ac:dyDescent="0.25">
      <c r="A57">
        <v>559</v>
      </c>
      <c r="B57" s="104">
        <v>44328</v>
      </c>
      <c r="C57" t="s">
        <v>5675</v>
      </c>
      <c r="D57" t="s">
        <v>34</v>
      </c>
      <c r="E57" t="s">
        <v>17</v>
      </c>
      <c r="F57" t="s">
        <v>14</v>
      </c>
      <c r="G57" t="s">
        <v>24</v>
      </c>
      <c r="H57" t="s">
        <v>38</v>
      </c>
      <c r="I57" t="s">
        <v>36</v>
      </c>
      <c r="J57" t="s">
        <v>18</v>
      </c>
      <c r="K57" t="s">
        <v>17</v>
      </c>
      <c r="L57" t="s">
        <v>5882</v>
      </c>
      <c r="M57" t="s">
        <v>106</v>
      </c>
      <c r="N57" t="s">
        <v>106</v>
      </c>
      <c r="O57"/>
      <c r="P57"/>
      <c r="Q57" t="s">
        <v>157</v>
      </c>
      <c r="R57" t="s">
        <v>5736</v>
      </c>
      <c r="S57" t="s">
        <v>118</v>
      </c>
      <c r="T57" t="s">
        <v>157</v>
      </c>
      <c r="U57" t="s">
        <v>5737</v>
      </c>
      <c r="V57" t="s">
        <v>5738</v>
      </c>
      <c r="W57" t="s">
        <v>5700</v>
      </c>
      <c r="X57" t="s">
        <v>5684</v>
      </c>
      <c r="Y57" t="s">
        <v>5684</v>
      </c>
      <c r="Z57" t="s">
        <v>5666</v>
      </c>
      <c r="AA57" s="105" t="s">
        <v>5666</v>
      </c>
      <c r="AB57" s="104">
        <v>43708.317534722199</v>
      </c>
      <c r="AC57" s="104" t="s">
        <v>5871</v>
      </c>
      <c r="AD57" t="s">
        <v>5872</v>
      </c>
    </row>
    <row r="58" spans="1:30" x14ac:dyDescent="0.25">
      <c r="A58">
        <v>632</v>
      </c>
      <c r="B58" s="104">
        <v>44337</v>
      </c>
      <c r="C58" t="s">
        <v>5675</v>
      </c>
      <c r="D58" t="s">
        <v>34</v>
      </c>
      <c r="E58" t="s">
        <v>10</v>
      </c>
      <c r="F58" t="s">
        <v>7</v>
      </c>
      <c r="G58" t="s">
        <v>8</v>
      </c>
      <c r="H58" t="s">
        <v>29</v>
      </c>
      <c r="I58" t="s">
        <v>22</v>
      </c>
      <c r="J58" t="s">
        <v>9</v>
      </c>
      <c r="K58" t="s">
        <v>11</v>
      </c>
      <c r="L58" t="s">
        <v>12</v>
      </c>
      <c r="M58"/>
      <c r="N58"/>
      <c r="O58"/>
      <c r="P58"/>
      <c r="Q58" t="s">
        <v>123</v>
      </c>
      <c r="R58" t="s">
        <v>5718</v>
      </c>
      <c r="S58" t="s">
        <v>124</v>
      </c>
      <c r="T58" t="s">
        <v>123</v>
      </c>
      <c r="U58" t="s">
        <v>5719</v>
      </c>
      <c r="V58" t="s">
        <v>5720</v>
      </c>
      <c r="W58" t="s">
        <v>5666</v>
      </c>
      <c r="X58" t="s">
        <v>5666</v>
      </c>
      <c r="Y58" t="s">
        <v>5684</v>
      </c>
      <c r="Z58" t="s">
        <v>5684</v>
      </c>
      <c r="AA58" s="105" t="s">
        <v>5666</v>
      </c>
      <c r="AB58" s="104"/>
      <c r="AC58" s="104"/>
      <c r="AD58"/>
    </row>
    <row r="59" spans="1:30" x14ac:dyDescent="0.25">
      <c r="A59">
        <v>188</v>
      </c>
      <c r="B59" s="104">
        <v>44256</v>
      </c>
      <c r="C59" t="s">
        <v>5679</v>
      </c>
      <c r="D59" t="s">
        <v>34</v>
      </c>
      <c r="E59" t="s">
        <v>15</v>
      </c>
      <c r="F59" t="s">
        <v>14</v>
      </c>
      <c r="G59" t="s">
        <v>58</v>
      </c>
      <c r="H59" t="s">
        <v>35</v>
      </c>
      <c r="I59" t="s">
        <v>35</v>
      </c>
      <c r="J59" t="s">
        <v>9</v>
      </c>
      <c r="K59" t="s">
        <v>16</v>
      </c>
      <c r="L59" t="s">
        <v>12</v>
      </c>
      <c r="M59"/>
      <c r="N59"/>
      <c r="O59"/>
      <c r="P59"/>
      <c r="Q59" t="s">
        <v>150</v>
      </c>
      <c r="R59" t="s">
        <v>5784</v>
      </c>
      <c r="S59" t="s">
        <v>151</v>
      </c>
      <c r="T59" t="s">
        <v>150</v>
      </c>
      <c r="U59" t="s">
        <v>5785</v>
      </c>
      <c r="V59" t="s">
        <v>5786</v>
      </c>
      <c r="W59" t="s">
        <v>5683</v>
      </c>
      <c r="X59" t="s">
        <v>5684</v>
      </c>
      <c r="Y59" t="s">
        <v>5684</v>
      </c>
      <c r="Z59" t="s">
        <v>5684</v>
      </c>
      <c r="AA59" s="105" t="s">
        <v>5666</v>
      </c>
      <c r="AB59" s="104"/>
      <c r="AC59" s="104"/>
      <c r="AD59"/>
    </row>
    <row r="60" spans="1:30" x14ac:dyDescent="0.25">
      <c r="A60" s="105">
        <v>914</v>
      </c>
      <c r="B60" s="110">
        <v>44373</v>
      </c>
      <c r="C60" s="105" t="s">
        <v>5671</v>
      </c>
      <c r="D60" s="105" t="s">
        <v>34</v>
      </c>
      <c r="E60" s="105" t="s">
        <v>10</v>
      </c>
      <c r="F60" s="105" t="s">
        <v>14</v>
      </c>
      <c r="G60" s="105" t="s">
        <v>24</v>
      </c>
      <c r="H60" s="105" t="s">
        <v>35</v>
      </c>
      <c r="I60" s="105"/>
      <c r="J60" s="105" t="s">
        <v>9</v>
      </c>
      <c r="K60" s="105" t="s">
        <v>11</v>
      </c>
      <c r="L60" s="103" t="s">
        <v>17</v>
      </c>
      <c r="M60" s="105" t="s">
        <v>106</v>
      </c>
      <c r="N60" s="105" t="s">
        <v>106</v>
      </c>
      <c r="O60" s="105"/>
      <c r="P60" s="105"/>
      <c r="Q60" s="105" t="s">
        <v>890</v>
      </c>
      <c r="R60" s="105">
        <v>7.47</v>
      </c>
      <c r="S60" s="105" t="s">
        <v>118</v>
      </c>
      <c r="T60" s="105" t="s">
        <v>890</v>
      </c>
      <c r="U60" s="115">
        <f>V60/100</f>
        <v>5.8506060000000004E-3</v>
      </c>
      <c r="V60" s="116">
        <v>0.58506060000000004</v>
      </c>
      <c r="W60" s="105" t="s">
        <v>5683</v>
      </c>
      <c r="X60" s="105" t="s">
        <v>5684</v>
      </c>
      <c r="Y60" s="105" t="s">
        <v>5684</v>
      </c>
      <c r="Z60" s="105" t="s">
        <v>5691</v>
      </c>
      <c r="AA60" s="105" t="s">
        <v>5887</v>
      </c>
    </row>
    <row r="61" spans="1:30" x14ac:dyDescent="0.25">
      <c r="A61">
        <v>647</v>
      </c>
      <c r="B61" s="104">
        <v>44336</v>
      </c>
      <c r="C61" t="s">
        <v>5675</v>
      </c>
      <c r="D61" t="s">
        <v>34</v>
      </c>
      <c r="E61" t="s">
        <v>15</v>
      </c>
      <c r="F61" t="s">
        <v>14</v>
      </c>
      <c r="G61" t="s">
        <v>24</v>
      </c>
      <c r="H61" t="s">
        <v>35</v>
      </c>
      <c r="I61" t="s">
        <v>5879</v>
      </c>
      <c r="J61" t="s">
        <v>9</v>
      </c>
      <c r="K61" t="s">
        <v>16</v>
      </c>
      <c r="L61" s="103" t="s">
        <v>17</v>
      </c>
      <c r="M61" t="s">
        <v>106</v>
      </c>
      <c r="N61" t="s">
        <v>106</v>
      </c>
      <c r="O61"/>
      <c r="P61"/>
      <c r="Q61" t="s">
        <v>153</v>
      </c>
      <c r="R61" t="s">
        <v>5712</v>
      </c>
      <c r="S61" t="s">
        <v>124</v>
      </c>
      <c r="T61" t="s">
        <v>153</v>
      </c>
      <c r="U61" t="s">
        <v>5713</v>
      </c>
      <c r="V61" t="s">
        <v>5714</v>
      </c>
      <c r="W61" t="s">
        <v>5683</v>
      </c>
      <c r="X61" t="s">
        <v>5684</v>
      </c>
      <c r="Y61" t="s">
        <v>5684</v>
      </c>
      <c r="Z61" t="s">
        <v>5666</v>
      </c>
      <c r="AA61" s="105" t="s">
        <v>5666</v>
      </c>
      <c r="AB61" s="104">
        <v>44313.409803240698</v>
      </c>
      <c r="AC61" s="104">
        <v>44359.727083333331</v>
      </c>
      <c r="AD61" t="s">
        <v>5875</v>
      </c>
    </row>
    <row r="62" spans="1:30" x14ac:dyDescent="0.25">
      <c r="A62">
        <v>522</v>
      </c>
      <c r="B62" s="104">
        <v>44324</v>
      </c>
      <c r="C62" t="s">
        <v>5675</v>
      </c>
      <c r="D62" t="s">
        <v>34</v>
      </c>
      <c r="E62" t="s">
        <v>15</v>
      </c>
      <c r="F62" t="s">
        <v>14</v>
      </c>
      <c r="G62" t="s">
        <v>45</v>
      </c>
      <c r="H62" t="s">
        <v>35</v>
      </c>
      <c r="I62" t="s">
        <v>46</v>
      </c>
      <c r="J62" t="s">
        <v>9</v>
      </c>
      <c r="K62" t="s">
        <v>16</v>
      </c>
      <c r="L62" t="s">
        <v>111</v>
      </c>
      <c r="M62"/>
      <c r="N62"/>
      <c r="O62"/>
      <c r="P62"/>
      <c r="Q62" t="s">
        <v>145</v>
      </c>
      <c r="R62" t="s">
        <v>5748</v>
      </c>
      <c r="S62" t="s">
        <v>118</v>
      </c>
      <c r="T62" t="s">
        <v>146</v>
      </c>
      <c r="U62" t="s">
        <v>5749</v>
      </c>
      <c r="V62" t="s">
        <v>5750</v>
      </c>
      <c r="W62" t="s">
        <v>5683</v>
      </c>
      <c r="X62" t="s">
        <v>5684</v>
      </c>
      <c r="Y62" t="s">
        <v>5684</v>
      </c>
      <c r="Z62" t="s">
        <v>5684</v>
      </c>
      <c r="AA62" s="105" t="s">
        <v>5666</v>
      </c>
      <c r="AB62" s="104"/>
      <c r="AC62" s="104"/>
      <c r="AD62"/>
    </row>
    <row r="63" spans="1:30" x14ac:dyDescent="0.25">
      <c r="A63">
        <v>488</v>
      </c>
      <c r="B63" s="104">
        <v>44320</v>
      </c>
      <c r="C63" t="s">
        <v>5675</v>
      </c>
      <c r="D63" t="s">
        <v>34</v>
      </c>
      <c r="E63" t="s">
        <v>15</v>
      </c>
      <c r="F63" t="s">
        <v>14</v>
      </c>
      <c r="G63" t="s">
        <v>45</v>
      </c>
      <c r="H63" t="s">
        <v>22</v>
      </c>
      <c r="I63" t="s">
        <v>47</v>
      </c>
      <c r="J63" t="s">
        <v>9</v>
      </c>
      <c r="K63" t="s">
        <v>16</v>
      </c>
      <c r="L63" t="s">
        <v>111</v>
      </c>
      <c r="M63"/>
      <c r="N63"/>
      <c r="O63"/>
      <c r="P63"/>
      <c r="Q63" t="s">
        <v>270</v>
      </c>
      <c r="R63">
        <v>69.05</v>
      </c>
      <c r="S63" t="s">
        <v>124</v>
      </c>
      <c r="T63" t="s">
        <v>130</v>
      </c>
      <c r="U63" s="113" t="s">
        <v>5676</v>
      </c>
      <c r="V63" s="12" t="s">
        <v>5676</v>
      </c>
      <c r="W63" t="s">
        <v>5683</v>
      </c>
      <c r="X63" t="s">
        <v>5684</v>
      </c>
      <c r="Y63" t="s">
        <v>5684</v>
      </c>
      <c r="Z63" t="s">
        <v>5684</v>
      </c>
      <c r="AA63" s="105" t="s">
        <v>5666</v>
      </c>
      <c r="AB63" s="104"/>
      <c r="AC63" s="104"/>
      <c r="AD63"/>
    </row>
    <row r="64" spans="1:30" x14ac:dyDescent="0.25">
      <c r="A64">
        <v>348</v>
      </c>
      <c r="B64" s="104">
        <v>44294</v>
      </c>
      <c r="C64" t="s">
        <v>5677</v>
      </c>
      <c r="D64" t="s">
        <v>34</v>
      </c>
      <c r="E64" t="s">
        <v>15</v>
      </c>
      <c r="F64" t="s">
        <v>14</v>
      </c>
      <c r="G64" t="s">
        <v>45</v>
      </c>
      <c r="H64" t="s">
        <v>35</v>
      </c>
      <c r="I64" t="s">
        <v>5678</v>
      </c>
      <c r="J64" t="s">
        <v>9</v>
      </c>
      <c r="K64" t="s">
        <v>16</v>
      </c>
      <c r="L64" t="s">
        <v>111</v>
      </c>
      <c r="M64"/>
      <c r="N64"/>
      <c r="O64"/>
      <c r="P64"/>
      <c r="Q64" t="s">
        <v>149</v>
      </c>
      <c r="R64" t="s">
        <v>5773</v>
      </c>
      <c r="S64" t="s">
        <v>118</v>
      </c>
      <c r="T64" t="s">
        <v>149</v>
      </c>
      <c r="U64" t="s">
        <v>5774</v>
      </c>
      <c r="V64" t="s">
        <v>5775</v>
      </c>
      <c r="W64" t="s">
        <v>5683</v>
      </c>
      <c r="X64" t="s">
        <v>5684</v>
      </c>
      <c r="Y64" t="s">
        <v>5684</v>
      </c>
      <c r="Z64" t="s">
        <v>5684</v>
      </c>
      <c r="AA64" s="105" t="s">
        <v>5666</v>
      </c>
      <c r="AB64" s="104">
        <v>43818.669571759303</v>
      </c>
      <c r="AC64" s="104">
        <v>43820.87777777778</v>
      </c>
      <c r="AD64" t="s">
        <v>5875</v>
      </c>
    </row>
    <row r="65" spans="1:30" x14ac:dyDescent="0.25">
      <c r="A65">
        <v>184</v>
      </c>
      <c r="B65" s="104">
        <v>44215</v>
      </c>
      <c r="C65" t="s">
        <v>5680</v>
      </c>
      <c r="D65" t="s">
        <v>34</v>
      </c>
      <c r="E65" t="s">
        <v>17</v>
      </c>
      <c r="F65" t="s">
        <v>21</v>
      </c>
      <c r="G65" t="s">
        <v>24</v>
      </c>
      <c r="H65" t="s">
        <v>35</v>
      </c>
      <c r="I65" t="s">
        <v>65</v>
      </c>
      <c r="J65" t="s">
        <v>18</v>
      </c>
      <c r="K65" t="s">
        <v>17</v>
      </c>
      <c r="L65" s="103" t="s">
        <v>5861</v>
      </c>
      <c r="M65" t="s">
        <v>106</v>
      </c>
      <c r="N65" t="s">
        <v>106</v>
      </c>
      <c r="O65"/>
      <c r="P65"/>
      <c r="Q65" t="s">
        <v>142</v>
      </c>
      <c r="R65" t="s">
        <v>5793</v>
      </c>
      <c r="S65" t="s">
        <v>118</v>
      </c>
      <c r="T65" t="s">
        <v>143</v>
      </c>
      <c r="U65" t="s">
        <v>5794</v>
      </c>
      <c r="V65" t="s">
        <v>5795</v>
      </c>
      <c r="W65" t="s">
        <v>5683</v>
      </c>
      <c r="X65" t="s">
        <v>5684</v>
      </c>
      <c r="Y65" t="s">
        <v>5684</v>
      </c>
      <c r="Z65" t="s">
        <v>5666</v>
      </c>
      <c r="AA65" s="105" t="s">
        <v>5666</v>
      </c>
      <c r="AB65" s="104"/>
      <c r="AC65" s="104"/>
      <c r="AD65"/>
    </row>
    <row r="66" spans="1:30" x14ac:dyDescent="0.25">
      <c r="A66">
        <v>166</v>
      </c>
      <c r="B66" s="104">
        <v>44251</v>
      </c>
      <c r="C66" t="s">
        <v>79</v>
      </c>
      <c r="D66" t="s">
        <v>34</v>
      </c>
      <c r="E66" t="s">
        <v>17</v>
      </c>
      <c r="F66" t="s">
        <v>14</v>
      </c>
      <c r="G66" t="s">
        <v>24</v>
      </c>
      <c r="H66" t="s">
        <v>35</v>
      </c>
      <c r="I66" t="s">
        <v>61</v>
      </c>
      <c r="J66" t="s">
        <v>9</v>
      </c>
      <c r="K66" t="s">
        <v>17</v>
      </c>
      <c r="L66" s="103" t="s">
        <v>5861</v>
      </c>
      <c r="M66" t="s">
        <v>106</v>
      </c>
      <c r="N66" t="s">
        <v>106</v>
      </c>
      <c r="O66"/>
      <c r="P66"/>
      <c r="Q66" t="s">
        <v>164</v>
      </c>
      <c r="R66" t="s">
        <v>5799</v>
      </c>
      <c r="S66" t="s">
        <v>118</v>
      </c>
      <c r="T66" t="s">
        <v>164</v>
      </c>
      <c r="U66" t="s">
        <v>5800</v>
      </c>
      <c r="V66" t="s">
        <v>5801</v>
      </c>
      <c r="W66" t="s">
        <v>5683</v>
      </c>
      <c r="X66" t="s">
        <v>5684</v>
      </c>
      <c r="Y66" t="s">
        <v>5684</v>
      </c>
      <c r="Z66" t="s">
        <v>5666</v>
      </c>
      <c r="AA66" s="105" t="s">
        <v>5666</v>
      </c>
      <c r="AB66" s="104"/>
      <c r="AC66" s="104"/>
      <c r="AD66"/>
    </row>
    <row r="67" spans="1:30" x14ac:dyDescent="0.25">
      <c r="A67">
        <v>66</v>
      </c>
      <c r="B67" s="104">
        <v>44216</v>
      </c>
      <c r="C67" t="s">
        <v>5680</v>
      </c>
      <c r="D67" t="s">
        <v>34</v>
      </c>
      <c r="E67" t="s">
        <v>17</v>
      </c>
      <c r="F67" t="s">
        <v>14</v>
      </c>
      <c r="G67" t="s">
        <v>24</v>
      </c>
      <c r="H67" t="s">
        <v>35</v>
      </c>
      <c r="I67" t="s">
        <v>63</v>
      </c>
      <c r="J67" t="s">
        <v>18</v>
      </c>
      <c r="K67" t="s">
        <v>17</v>
      </c>
      <c r="L67" s="103" t="s">
        <v>5861</v>
      </c>
      <c r="M67" t="s">
        <v>106</v>
      </c>
      <c r="N67" t="s">
        <v>106</v>
      </c>
      <c r="O67"/>
      <c r="P67"/>
      <c r="Q67" t="s">
        <v>167</v>
      </c>
      <c r="R67" t="s">
        <v>5814</v>
      </c>
      <c r="S67" t="s">
        <v>118</v>
      </c>
      <c r="T67" t="s">
        <v>167</v>
      </c>
      <c r="U67" t="s">
        <v>5815</v>
      </c>
      <c r="V67" t="s">
        <v>5816</v>
      </c>
      <c r="W67" t="s">
        <v>5683</v>
      </c>
      <c r="X67" t="s">
        <v>5684</v>
      </c>
      <c r="Y67" t="s">
        <v>5684</v>
      </c>
      <c r="Z67" t="s">
        <v>5666</v>
      </c>
      <c r="AA67" s="105" t="s">
        <v>5666</v>
      </c>
      <c r="AB67" s="104">
        <v>43711.279409722199</v>
      </c>
      <c r="AC67" s="104" t="s">
        <v>5871</v>
      </c>
      <c r="AD67" t="s">
        <v>5872</v>
      </c>
    </row>
    <row r="68" spans="1:30" x14ac:dyDescent="0.25">
      <c r="A68">
        <v>4</v>
      </c>
      <c r="B68" s="104">
        <v>44200</v>
      </c>
      <c r="C68" t="s">
        <v>5680</v>
      </c>
      <c r="D68" t="s">
        <v>34</v>
      </c>
      <c r="E68" t="s">
        <v>17</v>
      </c>
      <c r="F68" t="s">
        <v>14</v>
      </c>
      <c r="G68" t="s">
        <v>24</v>
      </c>
      <c r="H68" t="s">
        <v>35</v>
      </c>
      <c r="I68" t="s">
        <v>74</v>
      </c>
      <c r="J68" t="s">
        <v>9</v>
      </c>
      <c r="K68" t="s">
        <v>17</v>
      </c>
      <c r="L68" s="103" t="s">
        <v>5861</v>
      </c>
      <c r="M68" t="s">
        <v>106</v>
      </c>
      <c r="N68" t="s">
        <v>106</v>
      </c>
      <c r="O68"/>
      <c r="P68"/>
      <c r="Q68" t="s">
        <v>144</v>
      </c>
      <c r="R68" t="s">
        <v>5850</v>
      </c>
      <c r="S68" t="s">
        <v>118</v>
      </c>
      <c r="T68" t="s">
        <v>144</v>
      </c>
      <c r="U68" t="s">
        <v>5851</v>
      </c>
      <c r="V68" t="s">
        <v>5852</v>
      </c>
      <c r="W68" t="s">
        <v>5683</v>
      </c>
      <c r="X68" t="s">
        <v>5684</v>
      </c>
      <c r="Y68" t="s">
        <v>5684</v>
      </c>
      <c r="Z68" t="s">
        <v>5666</v>
      </c>
      <c r="AA68" t="s">
        <v>5666</v>
      </c>
      <c r="AB68" s="104"/>
      <c r="AC68" s="104"/>
    </row>
    <row r="69" spans="1:30" x14ac:dyDescent="0.25">
      <c r="A69" s="105">
        <v>903</v>
      </c>
      <c r="B69" s="110">
        <v>44371</v>
      </c>
      <c r="C69" s="105" t="s">
        <v>5671</v>
      </c>
      <c r="D69" s="105" t="s">
        <v>34</v>
      </c>
      <c r="E69" s="105" t="s">
        <v>17</v>
      </c>
      <c r="F69" s="105" t="s">
        <v>14</v>
      </c>
      <c r="G69" s="105" t="s">
        <v>24</v>
      </c>
      <c r="H69" s="105" t="s">
        <v>5870</v>
      </c>
      <c r="I69" s="105"/>
      <c r="J69" s="105" t="s">
        <v>9</v>
      </c>
      <c r="K69" s="105" t="s">
        <v>17</v>
      </c>
      <c r="L69" s="103"/>
      <c r="M69" s="105" t="s">
        <v>106</v>
      </c>
      <c r="N69" s="105" t="s">
        <v>106</v>
      </c>
      <c r="O69" s="105"/>
      <c r="P69" s="105"/>
      <c r="Q69" s="105" t="s">
        <v>1142</v>
      </c>
      <c r="R69" s="105">
        <v>3.87</v>
      </c>
      <c r="S69" s="105" t="s">
        <v>118</v>
      </c>
      <c r="T69" s="105" t="s">
        <v>1142</v>
      </c>
      <c r="U69" s="115">
        <f>V69/100</f>
        <v>1.8179474000000001E-2</v>
      </c>
      <c r="V69" s="116">
        <v>1.8179474</v>
      </c>
      <c r="W69" s="105" t="s">
        <v>5683</v>
      </c>
      <c r="X69" s="105" t="s">
        <v>5684</v>
      </c>
      <c r="Y69" s="105" t="s">
        <v>5684</v>
      </c>
      <c r="Z69" s="105" t="s">
        <v>5684</v>
      </c>
      <c r="AA69" s="105" t="s">
        <v>5887</v>
      </c>
    </row>
    <row r="70" spans="1:30" x14ac:dyDescent="0.25">
      <c r="A70" s="105">
        <v>871</v>
      </c>
      <c r="B70" s="110">
        <v>44366</v>
      </c>
      <c r="C70" s="105" t="s">
        <v>5671</v>
      </c>
      <c r="D70" s="105" t="s">
        <v>34</v>
      </c>
      <c r="E70" s="105" t="s">
        <v>17</v>
      </c>
      <c r="F70" s="105" t="s">
        <v>14</v>
      </c>
      <c r="G70" s="105" t="s">
        <v>24</v>
      </c>
      <c r="H70" s="105" t="s">
        <v>35</v>
      </c>
      <c r="I70" s="105"/>
      <c r="J70" s="105" t="s">
        <v>18</v>
      </c>
      <c r="K70" s="105" t="s">
        <v>17</v>
      </c>
      <c r="L70" s="103"/>
      <c r="M70" s="105" t="s">
        <v>106</v>
      </c>
      <c r="N70" s="105" t="s">
        <v>106</v>
      </c>
      <c r="O70" s="105"/>
      <c r="P70" s="105"/>
      <c r="Q70" s="105" t="s">
        <v>1042</v>
      </c>
      <c r="R70" s="105">
        <v>4.84</v>
      </c>
      <c r="S70" s="105" t="s">
        <v>118</v>
      </c>
      <c r="T70" s="105" t="s">
        <v>1042</v>
      </c>
      <c r="U70" s="115">
        <f>V70/100</f>
        <v>2.0097034E-2</v>
      </c>
      <c r="V70" s="116">
        <v>2.0097033999999998</v>
      </c>
      <c r="W70" s="105" t="s">
        <v>5683</v>
      </c>
      <c r="X70" s="105" t="s">
        <v>5684</v>
      </c>
      <c r="Y70" s="105" t="s">
        <v>5684</v>
      </c>
      <c r="Z70" s="105" t="s">
        <v>5700</v>
      </c>
      <c r="AA70" s="105" t="s">
        <v>5700</v>
      </c>
      <c r="AB70" s="110">
        <v>43708.317534722199</v>
      </c>
      <c r="AC70" s="110" t="s">
        <v>5871</v>
      </c>
      <c r="AD70" s="105" t="s">
        <v>5872</v>
      </c>
    </row>
    <row r="71" spans="1:30" x14ac:dyDescent="0.25">
      <c r="A71" s="105">
        <v>859</v>
      </c>
      <c r="B71" s="110">
        <v>44367</v>
      </c>
      <c r="C71" s="105" t="s">
        <v>5671</v>
      </c>
      <c r="D71" s="105" t="s">
        <v>34</v>
      </c>
      <c r="E71" s="105" t="s">
        <v>17</v>
      </c>
      <c r="F71" s="105" t="s">
        <v>14</v>
      </c>
      <c r="G71" s="105" t="s">
        <v>24</v>
      </c>
      <c r="H71" s="105" t="s">
        <v>35</v>
      </c>
      <c r="I71" s="105"/>
      <c r="J71" s="105" t="s">
        <v>9</v>
      </c>
      <c r="K71" s="105" t="s">
        <v>17</v>
      </c>
      <c r="L71" s="103"/>
      <c r="M71" s="105" t="s">
        <v>106</v>
      </c>
      <c r="N71" s="105" t="s">
        <v>106</v>
      </c>
      <c r="O71" s="105"/>
      <c r="P71" s="105"/>
      <c r="Q71" s="105" t="s">
        <v>1665</v>
      </c>
      <c r="R71" s="105">
        <v>1.1000000000000001</v>
      </c>
      <c r="S71" s="105" t="s">
        <v>118</v>
      </c>
      <c r="T71" s="105" t="s">
        <v>1665</v>
      </c>
      <c r="U71" s="115">
        <f>V71/100</f>
        <v>1.0587203E-2</v>
      </c>
      <c r="V71" s="116">
        <v>1.0587203000000001</v>
      </c>
      <c r="W71" s="105" t="s">
        <v>5683</v>
      </c>
      <c r="X71" s="105" t="s">
        <v>5684</v>
      </c>
      <c r="Y71" s="105" t="s">
        <v>5684</v>
      </c>
      <c r="Z71" s="105" t="s">
        <v>5700</v>
      </c>
      <c r="AA71" s="105" t="s">
        <v>5700</v>
      </c>
      <c r="AB71" s="110">
        <v>43635.915416666699</v>
      </c>
      <c r="AC71" s="110" t="s">
        <v>5871</v>
      </c>
      <c r="AD71" s="105" t="s">
        <v>5872</v>
      </c>
    </row>
    <row r="72" spans="1:30" x14ac:dyDescent="0.25">
      <c r="A72">
        <v>740</v>
      </c>
      <c r="B72" s="104">
        <v>44354</v>
      </c>
      <c r="C72" t="s">
        <v>5671</v>
      </c>
      <c r="D72" t="s">
        <v>34</v>
      </c>
      <c r="E72" t="s">
        <v>17</v>
      </c>
      <c r="F72" t="s">
        <v>14</v>
      </c>
      <c r="G72" t="s">
        <v>33</v>
      </c>
      <c r="H72" t="s">
        <v>5876</v>
      </c>
      <c r="I72" t="s">
        <v>13</v>
      </c>
      <c r="J72" t="s">
        <v>9</v>
      </c>
      <c r="K72" t="s">
        <v>17</v>
      </c>
      <c r="L72" s="103"/>
      <c r="M72"/>
      <c r="N72"/>
      <c r="O72"/>
      <c r="P72"/>
      <c r="Q72" t="s">
        <v>739</v>
      </c>
      <c r="R72">
        <v>10.63</v>
      </c>
      <c r="S72" t="s">
        <v>118</v>
      </c>
      <c r="T72" t="s">
        <v>739</v>
      </c>
      <c r="U72" s="113">
        <v>0.13295980700000001</v>
      </c>
      <c r="V72">
        <v>13.295980700000001</v>
      </c>
      <c r="W72" t="s">
        <v>5877</v>
      </c>
      <c r="X72" t="s">
        <v>5684</v>
      </c>
      <c r="Y72" t="s">
        <v>5684</v>
      </c>
      <c r="Z72" t="s">
        <v>5684</v>
      </c>
      <c r="AA72" s="105" t="s">
        <v>5666</v>
      </c>
      <c r="AB72" s="104"/>
      <c r="AC72" s="104"/>
      <c r="AD72"/>
    </row>
    <row r="73" spans="1:30" x14ac:dyDescent="0.25">
      <c r="A73">
        <v>716</v>
      </c>
      <c r="B73" s="104">
        <v>44350</v>
      </c>
      <c r="C73" t="s">
        <v>5671</v>
      </c>
      <c r="D73" t="s">
        <v>34</v>
      </c>
      <c r="E73" t="s">
        <v>17</v>
      </c>
      <c r="F73" t="s">
        <v>14</v>
      </c>
      <c r="G73" t="s">
        <v>33</v>
      </c>
      <c r="H73" t="s">
        <v>35</v>
      </c>
      <c r="I73" t="s">
        <v>13</v>
      </c>
      <c r="J73" t="s">
        <v>18</v>
      </c>
      <c r="K73" t="s">
        <v>17</v>
      </c>
      <c r="L73" s="103"/>
      <c r="M73"/>
      <c r="N73"/>
      <c r="O73"/>
      <c r="P73"/>
      <c r="Q73" t="s">
        <v>382</v>
      </c>
      <c r="R73">
        <v>39.47</v>
      </c>
      <c r="S73" t="s">
        <v>124</v>
      </c>
      <c r="T73" t="s">
        <v>382</v>
      </c>
      <c r="U73" s="113">
        <f>V73/100</f>
        <v>3.5368882999999997E-2</v>
      </c>
      <c r="V73" s="12">
        <v>3.5368882999999998</v>
      </c>
      <c r="W73" t="s">
        <v>5877</v>
      </c>
      <c r="X73" t="s">
        <v>5684</v>
      </c>
      <c r="Y73" t="s">
        <v>5684</v>
      </c>
      <c r="Z73" t="s">
        <v>5700</v>
      </c>
      <c r="AA73" s="105" t="s">
        <v>5700</v>
      </c>
      <c r="AB73" s="104"/>
      <c r="AC73" s="104"/>
      <c r="AD73"/>
    </row>
    <row r="74" spans="1:30" x14ac:dyDescent="0.25">
      <c r="A74">
        <v>697</v>
      </c>
      <c r="B74" s="104">
        <v>44347</v>
      </c>
      <c r="C74" t="s">
        <v>5675</v>
      </c>
      <c r="D74" t="s">
        <v>34</v>
      </c>
      <c r="E74" t="s">
        <v>17</v>
      </c>
      <c r="F74" t="s">
        <v>14</v>
      </c>
      <c r="G74" t="s">
        <v>24</v>
      </c>
      <c r="H74" t="s">
        <v>107</v>
      </c>
      <c r="I74" t="s">
        <v>108</v>
      </c>
      <c r="J74" t="s">
        <v>9</v>
      </c>
      <c r="K74" t="s">
        <v>17</v>
      </c>
      <c r="L74" s="103"/>
      <c r="M74" t="s">
        <v>106</v>
      </c>
      <c r="N74" t="s">
        <v>106</v>
      </c>
      <c r="O74"/>
      <c r="P74"/>
      <c r="Q74" t="s">
        <v>365</v>
      </c>
      <c r="R74" t="s">
        <v>5707</v>
      </c>
      <c r="S74" t="s">
        <v>124</v>
      </c>
      <c r="T74" t="s">
        <v>365</v>
      </c>
      <c r="U74" t="s">
        <v>5708</v>
      </c>
      <c r="V74" t="s">
        <v>5709</v>
      </c>
      <c r="W74" t="s">
        <v>5666</v>
      </c>
      <c r="X74" t="s">
        <v>5700</v>
      </c>
      <c r="Y74" t="s">
        <v>5666</v>
      </c>
      <c r="Z74" t="s">
        <v>5684</v>
      </c>
      <c r="AA74" s="105" t="s">
        <v>5666</v>
      </c>
      <c r="AB74" s="104">
        <v>43983.565821759301</v>
      </c>
      <c r="AC74" s="104" t="s">
        <v>5871</v>
      </c>
      <c r="AD74" t="s">
        <v>5878</v>
      </c>
    </row>
    <row r="75" spans="1:30" x14ac:dyDescent="0.25">
      <c r="S75"/>
      <c r="T75" s="31"/>
      <c r="U75" s="114"/>
      <c r="V75"/>
      <c r="W75" s="105"/>
    </row>
    <row r="76" spans="1:30" x14ac:dyDescent="0.25">
      <c r="S76"/>
      <c r="T76" s="31"/>
      <c r="V76"/>
      <c r="W76" s="105"/>
    </row>
  </sheetData>
  <autoFilter ref="A1:AU74" xr:uid="{BC66C933-FF10-43E4-976D-9EC41A4B02AD}">
    <sortState xmlns:xlrd2="http://schemas.microsoft.com/office/spreadsheetml/2017/richdata2" ref="A2:AD74">
      <sortCondition ref="L1:L74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A1E41-71A6-4033-B71B-4883EB8D9F8A}">
  <dimension ref="A1"/>
  <sheetViews>
    <sheetView workbookViewId="0">
      <selection activeCell="G34" sqref="G34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894B8-676C-4C05-8F7F-8375E2A3FF1E}">
  <sheetPr>
    <tabColor theme="3" tint="0.79998168889431442"/>
  </sheetPr>
  <dimension ref="A1:F35"/>
  <sheetViews>
    <sheetView workbookViewId="0">
      <selection activeCell="E10" sqref="E10"/>
    </sheetView>
  </sheetViews>
  <sheetFormatPr defaultRowHeight="15" x14ac:dyDescent="0.25"/>
  <cols>
    <col min="1" max="1" width="28.5703125" bestFit="1" customWidth="1"/>
    <col min="2" max="2" width="17.85546875" style="9" bestFit="1" customWidth="1"/>
    <col min="3" max="3" width="8.28515625" style="9" customWidth="1"/>
    <col min="4" max="4" width="28.7109375" style="9" bestFit="1" customWidth="1"/>
    <col min="5" max="5" width="9.140625" style="9" customWidth="1"/>
    <col min="6" max="6" width="8.28515625" customWidth="1"/>
  </cols>
  <sheetData>
    <row r="1" spans="1:6" x14ac:dyDescent="0.25">
      <c r="B1"/>
    </row>
    <row r="2" spans="1:6" x14ac:dyDescent="0.25">
      <c r="B2"/>
    </row>
    <row r="3" spans="1:6" x14ac:dyDescent="0.25">
      <c r="A3" s="3" t="s">
        <v>6</v>
      </c>
      <c r="B3" t="s">
        <v>11</v>
      </c>
    </row>
    <row r="4" spans="1:6" x14ac:dyDescent="0.25">
      <c r="B4"/>
    </row>
    <row r="5" spans="1:6" x14ac:dyDescent="0.25">
      <c r="A5" s="3" t="s">
        <v>76</v>
      </c>
      <c r="B5" t="s">
        <v>5860</v>
      </c>
      <c r="C5" s="10"/>
      <c r="D5" s="1" t="s">
        <v>2</v>
      </c>
      <c r="E5" s="11" t="s">
        <v>97</v>
      </c>
      <c r="F5" s="3"/>
    </row>
    <row r="6" spans="1:6" x14ac:dyDescent="0.25">
      <c r="A6" s="2" t="s">
        <v>5666</v>
      </c>
      <c r="B6" s="6">
        <v>7</v>
      </c>
      <c r="D6" s="2" t="s">
        <v>13</v>
      </c>
      <c r="E6" s="6">
        <v>3</v>
      </c>
      <c r="F6" s="12">
        <f>E6/E11</f>
        <v>0.13043478260869565</v>
      </c>
    </row>
    <row r="7" spans="1:6" x14ac:dyDescent="0.25">
      <c r="A7" s="100" t="s">
        <v>26</v>
      </c>
      <c r="B7" s="6">
        <v>3</v>
      </c>
      <c r="D7" s="2" t="s">
        <v>29</v>
      </c>
      <c r="E7" s="6">
        <v>2</v>
      </c>
      <c r="F7" s="12">
        <f>E7/$E$11+F6</f>
        <v>0.21739130434782608</v>
      </c>
    </row>
    <row r="8" spans="1:6" x14ac:dyDescent="0.25">
      <c r="A8" s="100" t="s">
        <v>29</v>
      </c>
      <c r="B8" s="6">
        <v>1</v>
      </c>
      <c r="D8" s="2" t="s">
        <v>49</v>
      </c>
      <c r="E8" s="6">
        <v>1</v>
      </c>
      <c r="F8" s="12">
        <f>E8/$E$11+F7</f>
        <v>0.2608695652173913</v>
      </c>
    </row>
    <row r="9" spans="1:6" x14ac:dyDescent="0.25">
      <c r="A9" s="100" t="s">
        <v>48</v>
      </c>
      <c r="B9" s="6">
        <v>1</v>
      </c>
      <c r="D9" s="2" t="s">
        <v>23</v>
      </c>
      <c r="E9" s="6">
        <v>1</v>
      </c>
      <c r="F9" s="12">
        <f>E9/$E$11+F8</f>
        <v>0.30434782608695654</v>
      </c>
    </row>
    <row r="10" spans="1:6" x14ac:dyDescent="0.25">
      <c r="A10" s="100" t="s">
        <v>8</v>
      </c>
      <c r="B10" s="6">
        <v>1</v>
      </c>
      <c r="D10" s="2" t="s">
        <v>116</v>
      </c>
      <c r="E10" s="6">
        <v>16</v>
      </c>
      <c r="F10" s="12">
        <f>E10/$E$11+F9</f>
        <v>1</v>
      </c>
    </row>
    <row r="11" spans="1:6" x14ac:dyDescent="0.25">
      <c r="A11" s="100" t="s">
        <v>28</v>
      </c>
      <c r="B11" s="6">
        <v>1</v>
      </c>
      <c r="E11" s="9">
        <f>SUM(E6:E10)</f>
        <v>23</v>
      </c>
      <c r="F11" s="12"/>
    </row>
    <row r="12" spans="1:6" x14ac:dyDescent="0.25">
      <c r="A12" s="2" t="s">
        <v>5700</v>
      </c>
      <c r="B12" s="6">
        <v>11</v>
      </c>
    </row>
    <row r="13" spans="1:6" x14ac:dyDescent="0.25">
      <c r="A13" s="100" t="s">
        <v>26</v>
      </c>
      <c r="B13" s="6">
        <v>4</v>
      </c>
    </row>
    <row r="14" spans="1:6" x14ac:dyDescent="0.25">
      <c r="A14" s="100" t="s">
        <v>5672</v>
      </c>
      <c r="B14" s="6">
        <v>1</v>
      </c>
      <c r="D14" s="2"/>
      <c r="F14" s="12"/>
    </row>
    <row r="15" spans="1:6" x14ac:dyDescent="0.25">
      <c r="A15" s="100" t="s">
        <v>27</v>
      </c>
      <c r="B15" s="6">
        <v>2</v>
      </c>
    </row>
    <row r="16" spans="1:6" x14ac:dyDescent="0.25">
      <c r="A16" s="100" t="s">
        <v>29</v>
      </c>
      <c r="B16" s="6">
        <v>1</v>
      </c>
    </row>
    <row r="17" spans="1:2" x14ac:dyDescent="0.25">
      <c r="A17" s="100" t="s">
        <v>32</v>
      </c>
      <c r="B17" s="6">
        <v>1</v>
      </c>
    </row>
    <row r="18" spans="1:2" x14ac:dyDescent="0.25">
      <c r="A18" s="100" t="s">
        <v>31</v>
      </c>
      <c r="B18" s="6">
        <v>1</v>
      </c>
    </row>
    <row r="19" spans="1:2" x14ac:dyDescent="0.25">
      <c r="A19" s="101" t="s">
        <v>33</v>
      </c>
      <c r="B19" s="38">
        <v>1</v>
      </c>
    </row>
    <row r="20" spans="1:2" x14ac:dyDescent="0.25">
      <c r="A20" s="2" t="s">
        <v>5887</v>
      </c>
      <c r="B20" s="6">
        <v>4</v>
      </c>
    </row>
    <row r="21" spans="1:2" x14ac:dyDescent="0.25">
      <c r="A21" s="100" t="s">
        <v>29</v>
      </c>
      <c r="B21" s="6">
        <v>3</v>
      </c>
    </row>
    <row r="22" spans="1:2" x14ac:dyDescent="0.25">
      <c r="A22" s="100" t="s">
        <v>24</v>
      </c>
      <c r="B22" s="6">
        <v>1</v>
      </c>
    </row>
    <row r="23" spans="1:2" x14ac:dyDescent="0.25">
      <c r="A23" s="2" t="s">
        <v>75</v>
      </c>
      <c r="B23" s="6">
        <v>22</v>
      </c>
    </row>
    <row r="35" spans="1:1" x14ac:dyDescent="0.25">
      <c r="A35" t="s">
        <v>5668</v>
      </c>
    </row>
  </sheetData>
  <autoFilter ref="D5:E5" xr:uid="{06F7432B-EED4-4BCE-801C-959905C0486F}">
    <sortState xmlns:xlrd2="http://schemas.microsoft.com/office/spreadsheetml/2017/richdata2" ref="D6:E14">
      <sortCondition descending="1" ref="E5"/>
    </sortState>
  </autoFilter>
  <pageMargins left="0.7" right="0.7" top="0.75" bottom="0.75" header="0.3" footer="0.3"/>
  <pageSetup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2DE44A-B5A4-4759-B470-250DC9B95A68}">
  <sheetPr>
    <tabColor rgb="FFFFFF00"/>
  </sheetPr>
  <dimension ref="A1:I34"/>
  <sheetViews>
    <sheetView workbookViewId="0">
      <selection activeCell="B11" sqref="B11"/>
    </sheetView>
  </sheetViews>
  <sheetFormatPr defaultRowHeight="15" x14ac:dyDescent="0.25"/>
  <cols>
    <col min="1" max="1" width="46.28515625" bestFit="1" customWidth="1"/>
    <col min="2" max="2" width="17.85546875" bestFit="1" customWidth="1"/>
    <col min="6" max="6" width="15.28515625" bestFit="1" customWidth="1"/>
    <col min="8" max="8" width="23.140625" bestFit="1" customWidth="1"/>
  </cols>
  <sheetData>
    <row r="1" spans="1:9" x14ac:dyDescent="0.25">
      <c r="A1" s="121" t="s">
        <v>114</v>
      </c>
      <c r="B1" s="121"/>
      <c r="C1" s="121"/>
    </row>
    <row r="2" spans="1:9" x14ac:dyDescent="0.25">
      <c r="A2" s="1" t="s">
        <v>2</v>
      </c>
      <c r="B2" s="13" t="s">
        <v>97</v>
      </c>
    </row>
    <row r="3" spans="1:9" ht="15.75" x14ac:dyDescent="0.25">
      <c r="A3" s="35" t="s">
        <v>5862</v>
      </c>
      <c r="B3" s="6">
        <v>11</v>
      </c>
      <c r="C3" s="12">
        <f>B3/B11</f>
        <v>0.26829268292682928</v>
      </c>
    </row>
    <row r="4" spans="1:9" ht="15.75" x14ac:dyDescent="0.25">
      <c r="A4" s="35" t="s">
        <v>5865</v>
      </c>
      <c r="B4" s="6">
        <v>9</v>
      </c>
      <c r="C4" s="12">
        <f>B4/$B$11+C3</f>
        <v>0.48780487804878048</v>
      </c>
    </row>
    <row r="5" spans="1:9" ht="15.75" x14ac:dyDescent="0.25">
      <c r="A5" s="35" t="s">
        <v>5861</v>
      </c>
      <c r="B5" s="6">
        <v>4</v>
      </c>
      <c r="C5" s="12">
        <f>B5/$B$11+C4</f>
        <v>0.58536585365853655</v>
      </c>
    </row>
    <row r="6" spans="1:9" ht="15.75" x14ac:dyDescent="0.25">
      <c r="A6" s="35" t="s">
        <v>5866</v>
      </c>
      <c r="B6" s="6">
        <v>2</v>
      </c>
      <c r="C6" s="12">
        <f t="shared" ref="C6:C10" si="0">B6/$B$11+C5</f>
        <v>0.63414634146341464</v>
      </c>
    </row>
    <row r="7" spans="1:9" ht="15.75" x14ac:dyDescent="0.25">
      <c r="A7" s="35" t="s">
        <v>5867</v>
      </c>
      <c r="B7" s="6">
        <v>2</v>
      </c>
      <c r="C7" s="12">
        <f t="shared" si="0"/>
        <v>0.68292682926829273</v>
      </c>
    </row>
    <row r="8" spans="1:9" ht="15.75" x14ac:dyDescent="0.25">
      <c r="A8" s="35" t="s">
        <v>5868</v>
      </c>
      <c r="B8" s="6">
        <v>2</v>
      </c>
      <c r="C8" s="12">
        <f t="shared" si="0"/>
        <v>0.73170731707317083</v>
      </c>
    </row>
    <row r="9" spans="1:9" ht="15.75" x14ac:dyDescent="0.25">
      <c r="A9" s="35" t="s">
        <v>5863</v>
      </c>
      <c r="B9" s="6">
        <v>1</v>
      </c>
      <c r="C9" s="12">
        <f t="shared" si="0"/>
        <v>0.75609756097560987</v>
      </c>
    </row>
    <row r="10" spans="1:9" ht="15.75" x14ac:dyDescent="0.25">
      <c r="A10" s="35" t="s">
        <v>82</v>
      </c>
      <c r="B10" s="36">
        <v>10</v>
      </c>
      <c r="C10" s="12">
        <f t="shared" si="0"/>
        <v>1</v>
      </c>
    </row>
    <row r="11" spans="1:9" x14ac:dyDescent="0.25">
      <c r="A11" s="2"/>
      <c r="B11" s="24">
        <f>SUM(B3:B10)</f>
        <v>41</v>
      </c>
      <c r="C11" s="12"/>
    </row>
    <row r="12" spans="1:9" x14ac:dyDescent="0.25">
      <c r="A12" s="2"/>
      <c r="B12" s="6"/>
      <c r="C12" s="12"/>
    </row>
    <row r="13" spans="1:9" x14ac:dyDescent="0.25">
      <c r="A13" s="121" t="s">
        <v>115</v>
      </c>
      <c r="B13" s="121"/>
    </row>
    <row r="15" spans="1:9" x14ac:dyDescent="0.25">
      <c r="A15" s="3" t="s">
        <v>6</v>
      </c>
      <c r="B15" t="s">
        <v>17</v>
      </c>
    </row>
    <row r="16" spans="1:9" x14ac:dyDescent="0.25">
      <c r="C16" s="3"/>
      <c r="D16" s="3"/>
      <c r="E16" s="3"/>
      <c r="F16" s="3"/>
      <c r="G16" s="3"/>
      <c r="H16" s="3"/>
      <c r="I16" s="3"/>
    </row>
    <row r="17" spans="1:2" x14ac:dyDescent="0.25">
      <c r="A17" s="3" t="s">
        <v>76</v>
      </c>
      <c r="B17" t="s">
        <v>5860</v>
      </c>
    </row>
    <row r="18" spans="1:2" x14ac:dyDescent="0.25">
      <c r="A18" s="2" t="s">
        <v>5666</v>
      </c>
      <c r="B18" s="6">
        <v>36</v>
      </c>
    </row>
    <row r="19" spans="1:2" x14ac:dyDescent="0.25">
      <c r="A19" s="100" t="s">
        <v>5667</v>
      </c>
      <c r="B19" s="112">
        <v>2</v>
      </c>
    </row>
    <row r="20" spans="1:2" x14ac:dyDescent="0.25">
      <c r="A20" s="100" t="s">
        <v>5873</v>
      </c>
      <c r="B20" s="111">
        <v>11</v>
      </c>
    </row>
    <row r="21" spans="1:2" x14ac:dyDescent="0.25">
      <c r="A21" s="100" t="s">
        <v>5865</v>
      </c>
      <c r="B21" s="111">
        <v>8</v>
      </c>
    </row>
    <row r="22" spans="1:2" x14ac:dyDescent="0.25">
      <c r="A22" s="100" t="s">
        <v>5861</v>
      </c>
      <c r="B22" s="111">
        <v>4</v>
      </c>
    </row>
    <row r="23" spans="1:2" x14ac:dyDescent="0.25">
      <c r="A23" s="100" t="s">
        <v>5866</v>
      </c>
      <c r="B23" s="111">
        <v>2</v>
      </c>
    </row>
    <row r="24" spans="1:2" x14ac:dyDescent="0.25">
      <c r="A24" s="100" t="s">
        <v>5867</v>
      </c>
      <c r="B24" s="6">
        <v>2</v>
      </c>
    </row>
    <row r="25" spans="1:2" x14ac:dyDescent="0.25">
      <c r="A25" s="100" t="s">
        <v>5864</v>
      </c>
      <c r="B25" s="112">
        <v>4</v>
      </c>
    </row>
    <row r="26" spans="1:2" x14ac:dyDescent="0.25">
      <c r="A26" s="100" t="s">
        <v>5882</v>
      </c>
      <c r="B26" s="6">
        <v>1</v>
      </c>
    </row>
    <row r="27" spans="1:2" x14ac:dyDescent="0.25">
      <c r="A27" s="100" t="s">
        <v>5881</v>
      </c>
      <c r="B27" s="6">
        <v>1</v>
      </c>
    </row>
    <row r="28" spans="1:2" x14ac:dyDescent="0.25">
      <c r="A28" s="100" t="s">
        <v>5863</v>
      </c>
      <c r="B28" s="6">
        <v>1</v>
      </c>
    </row>
    <row r="29" spans="1:2" x14ac:dyDescent="0.25">
      <c r="A29" s="2" t="s">
        <v>5700</v>
      </c>
      <c r="B29" s="6">
        <v>4</v>
      </c>
    </row>
    <row r="30" spans="1:2" x14ac:dyDescent="0.25">
      <c r="A30" s="100" t="s">
        <v>5667</v>
      </c>
      <c r="B30" s="6">
        <v>3</v>
      </c>
    </row>
    <row r="31" spans="1:2" x14ac:dyDescent="0.25">
      <c r="A31" s="100" t="s">
        <v>5873</v>
      </c>
      <c r="B31" s="6">
        <v>1</v>
      </c>
    </row>
    <row r="32" spans="1:2" x14ac:dyDescent="0.25">
      <c r="A32" s="2" t="s">
        <v>5887</v>
      </c>
      <c r="B32" s="6">
        <v>1</v>
      </c>
    </row>
    <row r="33" spans="1:2" x14ac:dyDescent="0.25">
      <c r="A33" s="100" t="s">
        <v>5667</v>
      </c>
      <c r="B33" s="6">
        <v>1</v>
      </c>
    </row>
    <row r="34" spans="1:2" x14ac:dyDescent="0.25">
      <c r="A34" s="2" t="s">
        <v>75</v>
      </c>
      <c r="B34" s="6">
        <v>41</v>
      </c>
    </row>
  </sheetData>
  <autoFilter ref="A2:L2" xr:uid="{5A5DFCCE-0335-427C-96E6-34FBD4C5A425}">
    <sortState xmlns:xlrd2="http://schemas.microsoft.com/office/spreadsheetml/2017/richdata2" ref="A3:H9">
      <sortCondition descending="1" ref="B2"/>
    </sortState>
  </autoFilter>
  <mergeCells count="2">
    <mergeCell ref="A13:B13"/>
    <mergeCell ref="A1:C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DF9F3-DF08-403D-8C90-0E05064563D2}">
  <sheetPr>
    <tabColor theme="3" tint="0.79998168889431442"/>
  </sheetPr>
  <dimension ref="A2:F9"/>
  <sheetViews>
    <sheetView workbookViewId="0">
      <selection activeCell="A49" sqref="A49"/>
    </sheetView>
  </sheetViews>
  <sheetFormatPr defaultRowHeight="15" x14ac:dyDescent="0.25"/>
  <cols>
    <col min="1" max="1" width="28.5703125" bestFit="1" customWidth="1"/>
    <col min="2" max="2" width="12.85546875" bestFit="1" customWidth="1"/>
    <col min="3" max="3" width="20.28515625" bestFit="1" customWidth="1"/>
    <col min="4" max="4" width="38.5703125" customWidth="1"/>
    <col min="5" max="5" width="16.5703125" customWidth="1"/>
  </cols>
  <sheetData>
    <row r="2" spans="1:6" x14ac:dyDescent="0.25">
      <c r="D2" s="1" t="s">
        <v>2</v>
      </c>
      <c r="E2" s="13" t="s">
        <v>97</v>
      </c>
    </row>
    <row r="3" spans="1:6" x14ac:dyDescent="0.25">
      <c r="A3" s="3" t="s">
        <v>6</v>
      </c>
      <c r="B3" t="s">
        <v>16</v>
      </c>
      <c r="D3" s="2" t="s">
        <v>5670</v>
      </c>
      <c r="E3" s="6">
        <v>9</v>
      </c>
      <c r="F3" s="12"/>
    </row>
    <row r="4" spans="1:6" x14ac:dyDescent="0.25">
      <c r="D4" t="s">
        <v>19</v>
      </c>
      <c r="E4">
        <v>5</v>
      </c>
    </row>
    <row r="5" spans="1:6" x14ac:dyDescent="0.25">
      <c r="A5" s="3" t="s">
        <v>76</v>
      </c>
    </row>
    <row r="6" spans="1:6" x14ac:dyDescent="0.25">
      <c r="A6" s="2" t="s">
        <v>50</v>
      </c>
    </row>
    <row r="7" spans="1:6" x14ac:dyDescent="0.25">
      <c r="A7" s="2" t="s">
        <v>58</v>
      </c>
    </row>
    <row r="8" spans="1:6" x14ac:dyDescent="0.25">
      <c r="A8" s="2" t="s">
        <v>45</v>
      </c>
    </row>
    <row r="9" spans="1:6" x14ac:dyDescent="0.25">
      <c r="A9" s="2" t="s">
        <v>75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Charts - Volume Tracking</vt:lpstr>
      <vt:lpstr>EVM Risk Overlay</vt:lpstr>
      <vt:lpstr>SH Risk Overlay</vt:lpstr>
      <vt:lpstr>Mitigations</vt:lpstr>
      <vt:lpstr>Data</vt:lpstr>
      <vt:lpstr>Data --&gt; </vt:lpstr>
      <vt:lpstr>Equipment Ignition Data</vt:lpstr>
      <vt:lpstr>Vegitation Ignition Data</vt:lpstr>
      <vt:lpstr>Contact Ignition Data</vt:lpstr>
      <vt:lpstr>Animal</vt:lpstr>
    </vt:vector>
  </TitlesOfParts>
  <Company>Alteryx,Inc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Bowser, Matthew</dc:creator>
  <dc:description/>
  <cp:lastModifiedBy>MBowser</cp:lastModifiedBy>
  <cp:lastPrinted>2021-06-28T16:56:52Z</cp:lastPrinted>
  <dcterms:created xsi:type="dcterms:W3CDTF">2021-06-03T22:44:29Z</dcterms:created>
  <dcterms:modified xsi:type="dcterms:W3CDTF">2021-07-07T20:13:31Z</dcterms:modified>
</cp:coreProperties>
</file>